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45621"/>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8"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8" i="28"/>
  <c r="S48" i="28"/>
  <c r="O48" i="28"/>
  <c r="K48" i="28"/>
  <c r="G48" i="28"/>
  <c r="C48" i="28"/>
  <c r="V48" i="28"/>
  <c r="R48" i="28"/>
  <c r="N48" i="28"/>
  <c r="J48" i="28"/>
  <c r="F48" i="28"/>
  <c r="B48" i="28"/>
  <c r="Y48" i="28"/>
  <c r="Q48" i="28"/>
  <c r="I48" i="28"/>
  <c r="X48" i="28"/>
  <c r="P48" i="28"/>
  <c r="H48" i="28"/>
  <c r="U48" i="28"/>
  <c r="E48" i="28"/>
  <c r="M48" i="28"/>
  <c r="L48" i="28"/>
  <c r="T48" i="28"/>
  <c r="D48"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4" i="28"/>
  <c r="A49" i="28"/>
  <c r="A14" i="28"/>
  <c r="A48" i="19"/>
  <c r="T159" i="25"/>
  <c r="R159" i="25"/>
  <c r="P159" i="25"/>
  <c r="N159" i="25"/>
  <c r="A1" i="21"/>
  <c r="A48"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8" i="25"/>
  <c r="R48" i="25"/>
  <c r="N48" i="25"/>
  <c r="J48" i="25"/>
  <c r="F48" i="25"/>
  <c r="B48" i="25"/>
  <c r="Y48" i="25"/>
  <c r="U48" i="25"/>
  <c r="Q48" i="25"/>
  <c r="M48" i="25"/>
  <c r="I48" i="25"/>
  <c r="E48" i="25"/>
  <c r="X48" i="25"/>
  <c r="P48" i="25"/>
  <c r="H48" i="25"/>
  <c r="W48" i="25"/>
  <c r="O48" i="25"/>
  <c r="G48" i="25"/>
  <c r="T48" i="25"/>
  <c r="D48" i="25"/>
  <c r="S48" i="25"/>
  <c r="C48" i="25"/>
  <c r="L48" i="25"/>
  <c r="K48" i="25"/>
  <c r="W49" i="28"/>
  <c r="S49" i="28"/>
  <c r="O49" i="28"/>
  <c r="K49" i="28"/>
  <c r="G49" i="28"/>
  <c r="C49" i="28"/>
  <c r="V49" i="28"/>
  <c r="R49" i="28"/>
  <c r="N49" i="28"/>
  <c r="J49" i="28"/>
  <c r="F49" i="28"/>
  <c r="B49" i="28"/>
  <c r="Y49" i="28"/>
  <c r="Q49" i="28"/>
  <c r="I49" i="28"/>
  <c r="X49" i="28"/>
  <c r="P49" i="28"/>
  <c r="H49" i="28"/>
  <c r="M49" i="28"/>
  <c r="U49" i="28"/>
  <c r="T49" i="28"/>
  <c r="L49" i="28"/>
  <c r="E49" i="28"/>
  <c r="D49" i="28"/>
  <c r="W84" i="28"/>
  <c r="S84" i="28"/>
  <c r="O84" i="28"/>
  <c r="K84" i="28"/>
  <c r="G84" i="28"/>
  <c r="C84" i="28"/>
  <c r="V84" i="28"/>
  <c r="R84" i="28"/>
  <c r="N84" i="28"/>
  <c r="J84" i="28"/>
  <c r="F84" i="28"/>
  <c r="B84" i="28"/>
  <c r="Y84" i="28"/>
  <c r="Q84" i="28"/>
  <c r="I84" i="28"/>
  <c r="X84" i="28"/>
  <c r="P84" i="28"/>
  <c r="H84" i="28"/>
  <c r="M84" i="28"/>
  <c r="E84" i="28"/>
  <c r="D84" i="28"/>
  <c r="L84" i="28"/>
  <c r="U84" i="28"/>
  <c r="T84" i="28"/>
  <c r="X48" i="19"/>
  <c r="T48" i="19"/>
  <c r="P48" i="19"/>
  <c r="L48" i="19"/>
  <c r="H48" i="19"/>
  <c r="D48" i="19"/>
  <c r="V48" i="19"/>
  <c r="R48" i="19"/>
  <c r="N48" i="19"/>
  <c r="J48" i="19"/>
  <c r="F48" i="19"/>
  <c r="B48" i="19"/>
  <c r="Y48" i="19"/>
  <c r="Q48" i="19"/>
  <c r="I48" i="19"/>
  <c r="W48" i="19"/>
  <c r="U48" i="19"/>
  <c r="M48" i="19"/>
  <c r="E48" i="19"/>
  <c r="S48" i="19"/>
  <c r="K48" i="19"/>
  <c r="C48" i="19"/>
  <c r="O48" i="19"/>
  <c r="G48" i="19"/>
  <c r="E7" i="1"/>
  <c r="D7" i="1"/>
  <c r="F7" i="1"/>
  <c r="C7" i="1"/>
  <c r="A14" i="21"/>
  <c r="A15" i="21" s="1"/>
  <c r="A84" i="25"/>
  <c r="A84" i="19"/>
  <c r="A49" i="19"/>
  <c r="A120" i="28"/>
  <c r="A85" i="28"/>
  <c r="A15" i="28"/>
  <c r="A50" i="28"/>
  <c r="A48" i="21"/>
  <c r="A14" i="19"/>
  <c r="A49"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9" i="25"/>
  <c r="R49" i="25"/>
  <c r="N49" i="25"/>
  <c r="J49" i="25"/>
  <c r="F49" i="25"/>
  <c r="B49" i="25"/>
  <c r="Y49" i="25"/>
  <c r="U49" i="25"/>
  <c r="Q49" i="25"/>
  <c r="M49" i="25"/>
  <c r="I49" i="25"/>
  <c r="E49" i="25"/>
  <c r="X49" i="25"/>
  <c r="P49" i="25"/>
  <c r="H49" i="25"/>
  <c r="W49" i="25"/>
  <c r="O49" i="25"/>
  <c r="G49" i="25"/>
  <c r="L49" i="25"/>
  <c r="K49" i="25"/>
  <c r="T49" i="25"/>
  <c r="S49" i="25"/>
  <c r="D49" i="25"/>
  <c r="C49" i="25"/>
  <c r="W50" i="28"/>
  <c r="S50" i="28"/>
  <c r="O50" i="28"/>
  <c r="K50" i="28"/>
  <c r="G50" i="28"/>
  <c r="C50" i="28"/>
  <c r="V50" i="28"/>
  <c r="R50" i="28"/>
  <c r="N50" i="28"/>
  <c r="J50" i="28"/>
  <c r="F50" i="28"/>
  <c r="B50" i="28"/>
  <c r="Y50" i="28"/>
  <c r="Q50" i="28"/>
  <c r="I50" i="28"/>
  <c r="X50" i="28"/>
  <c r="P50" i="28"/>
  <c r="H50" i="28"/>
  <c r="U50" i="28"/>
  <c r="E50" i="28"/>
  <c r="T50" i="28"/>
  <c r="D50" i="28"/>
  <c r="M50" i="28"/>
  <c r="L50" i="28"/>
  <c r="A50" i="19"/>
  <c r="X49" i="19"/>
  <c r="T49" i="19"/>
  <c r="P49" i="19"/>
  <c r="L49" i="19"/>
  <c r="H49" i="19"/>
  <c r="D49" i="19"/>
  <c r="V49" i="19"/>
  <c r="R49" i="19"/>
  <c r="N49" i="19"/>
  <c r="J49" i="19"/>
  <c r="F49" i="19"/>
  <c r="B49" i="19"/>
  <c r="Y49" i="19"/>
  <c r="Q49" i="19"/>
  <c r="I49" i="19"/>
  <c r="O49" i="19"/>
  <c r="U49" i="19"/>
  <c r="M49" i="19"/>
  <c r="E49" i="19"/>
  <c r="S49" i="19"/>
  <c r="K49" i="19"/>
  <c r="C49" i="19"/>
  <c r="W49" i="19"/>
  <c r="G49" i="19"/>
  <c r="W15" i="28"/>
  <c r="S15" i="28"/>
  <c r="O15" i="28"/>
  <c r="K15" i="28"/>
  <c r="G15" i="28"/>
  <c r="C15" i="28"/>
  <c r="V15" i="28"/>
  <c r="R15" i="28"/>
  <c r="N15" i="28"/>
  <c r="J15" i="28"/>
  <c r="F15" i="28"/>
  <c r="B15" i="28"/>
  <c r="Y15" i="28"/>
  <c r="Q15" i="28"/>
  <c r="I15" i="28"/>
  <c r="X15" i="28"/>
  <c r="P15" i="28"/>
  <c r="H15" i="28"/>
  <c r="U15" i="28"/>
  <c r="E15" i="28"/>
  <c r="T15" i="28"/>
  <c r="D15" i="28"/>
  <c r="M15" i="28"/>
  <c r="L15" i="28"/>
  <c r="A85" i="19"/>
  <c r="A86" i="19" s="1"/>
  <c r="X84" i="19"/>
  <c r="T84" i="19"/>
  <c r="P84" i="19"/>
  <c r="L84" i="19"/>
  <c r="H84" i="19"/>
  <c r="D84" i="19"/>
  <c r="V84" i="19"/>
  <c r="R84" i="19"/>
  <c r="N84" i="19"/>
  <c r="J84" i="19"/>
  <c r="F84" i="19"/>
  <c r="B84" i="19"/>
  <c r="Y84" i="19"/>
  <c r="Q84" i="19"/>
  <c r="I84" i="19"/>
  <c r="W84" i="19"/>
  <c r="O84" i="19"/>
  <c r="G84" i="19"/>
  <c r="U84" i="19"/>
  <c r="M84" i="19"/>
  <c r="E84" i="19"/>
  <c r="S84" i="19"/>
  <c r="K84" i="19"/>
  <c r="C84" i="19"/>
  <c r="X14" i="19"/>
  <c r="T14" i="19"/>
  <c r="P14" i="19"/>
  <c r="L14" i="19"/>
  <c r="H14" i="19"/>
  <c r="D14" i="19"/>
  <c r="V14" i="19"/>
  <c r="R14" i="19"/>
  <c r="N14" i="19"/>
  <c r="J14" i="19"/>
  <c r="F14" i="19"/>
  <c r="B14" i="19"/>
  <c r="Y14" i="19"/>
  <c r="Q14" i="19"/>
  <c r="I14" i="19"/>
  <c r="U14" i="19"/>
  <c r="M14" i="19"/>
  <c r="E14" i="19"/>
  <c r="S14" i="19"/>
  <c r="K14" i="19"/>
  <c r="C14" i="19"/>
  <c r="W14" i="19"/>
  <c r="O14" i="19"/>
  <c r="G14" i="19"/>
  <c r="W85" i="28"/>
  <c r="S85" i="28"/>
  <c r="O85" i="28"/>
  <c r="K85" i="28"/>
  <c r="G85" i="28"/>
  <c r="C85" i="28"/>
  <c r="V85" i="28"/>
  <c r="R85" i="28"/>
  <c r="N85" i="28"/>
  <c r="J85" i="28"/>
  <c r="F85" i="28"/>
  <c r="B85" i="28"/>
  <c r="Y85" i="28"/>
  <c r="Q85" i="28"/>
  <c r="I85" i="28"/>
  <c r="X85" i="28"/>
  <c r="P85" i="28"/>
  <c r="H85" i="28"/>
  <c r="U85" i="28"/>
  <c r="E85" i="28"/>
  <c r="M85" i="28"/>
  <c r="L85" i="28"/>
  <c r="T85" i="28"/>
  <c r="D85" i="28"/>
  <c r="A85" i="25"/>
  <c r="V84" i="25"/>
  <c r="R84" i="25"/>
  <c r="N84" i="25"/>
  <c r="J84" i="25"/>
  <c r="F84" i="25"/>
  <c r="B84" i="25"/>
  <c r="Y84" i="25"/>
  <c r="U84" i="25"/>
  <c r="Q84" i="25"/>
  <c r="M84" i="25"/>
  <c r="I84" i="25"/>
  <c r="E84" i="25"/>
  <c r="X84" i="25"/>
  <c r="P84" i="25"/>
  <c r="H84" i="25"/>
  <c r="W84" i="25"/>
  <c r="O84" i="25"/>
  <c r="G84" i="25"/>
  <c r="L84" i="25"/>
  <c r="K84" i="25"/>
  <c r="D84" i="25"/>
  <c r="C84" i="25"/>
  <c r="T84" i="25"/>
  <c r="S84" i="25"/>
  <c r="Y13" i="25"/>
  <c r="U13" i="25"/>
  <c r="Q13" i="25"/>
  <c r="M13" i="25"/>
  <c r="I13" i="25"/>
  <c r="E13" i="25"/>
  <c r="X13" i="25"/>
  <c r="T13" i="25"/>
  <c r="P13" i="25"/>
  <c r="L13" i="25"/>
  <c r="H13" i="25"/>
  <c r="D13" i="25"/>
  <c r="S13" i="25"/>
  <c r="K13" i="25"/>
  <c r="C13" i="25"/>
  <c r="R13" i="25"/>
  <c r="J13" i="25"/>
  <c r="B13" i="25"/>
  <c r="O13" i="25"/>
  <c r="N13" i="25"/>
  <c r="G13" i="25"/>
  <c r="W13" i="25"/>
  <c r="F13" i="25"/>
  <c r="V13" i="25"/>
  <c r="Y48" i="21"/>
  <c r="U48" i="21"/>
  <c r="Q48" i="21"/>
  <c r="M48" i="21"/>
  <c r="I48" i="21"/>
  <c r="E48" i="21"/>
  <c r="X48" i="21"/>
  <c r="T48" i="21"/>
  <c r="P48" i="21"/>
  <c r="L48" i="21"/>
  <c r="H48" i="21"/>
  <c r="D48" i="21"/>
  <c r="S48" i="21"/>
  <c r="K48" i="21"/>
  <c r="C48" i="21"/>
  <c r="R48" i="21"/>
  <c r="J48" i="21"/>
  <c r="B48" i="21"/>
  <c r="O48" i="21"/>
  <c r="N48" i="21"/>
  <c r="W48" i="21"/>
  <c r="V48" i="21"/>
  <c r="G48" i="21"/>
  <c r="F48" i="21"/>
  <c r="Y120" i="28"/>
  <c r="U120" i="28"/>
  <c r="Q120" i="28"/>
  <c r="M120" i="28"/>
  <c r="I120" i="28"/>
  <c r="E120" i="28"/>
  <c r="X120" i="28"/>
  <c r="T120" i="28"/>
  <c r="P120" i="28"/>
  <c r="L120" i="28"/>
  <c r="H120" i="28"/>
  <c r="D120" i="28"/>
  <c r="S120" i="28"/>
  <c r="K120" i="28"/>
  <c r="C120" i="28"/>
  <c r="R120" i="28"/>
  <c r="J120" i="28"/>
  <c r="B120" i="28"/>
  <c r="O120" i="28"/>
  <c r="N120" i="28"/>
  <c r="G120" i="28"/>
  <c r="F120" i="28"/>
  <c r="W120" i="28"/>
  <c r="V120" i="28"/>
  <c r="Y14" i="21"/>
  <c r="U14" i="21"/>
  <c r="Q14" i="21"/>
  <c r="M14" i="21"/>
  <c r="I14" i="21"/>
  <c r="E14" i="21"/>
  <c r="X14" i="21"/>
  <c r="T14" i="21"/>
  <c r="P14" i="21"/>
  <c r="L14" i="21"/>
  <c r="H14" i="21"/>
  <c r="D14" i="21"/>
  <c r="S14" i="21"/>
  <c r="K14" i="21"/>
  <c r="C14" i="21"/>
  <c r="R14" i="21"/>
  <c r="J14" i="21"/>
  <c r="B14" i="21"/>
  <c r="W14" i="21"/>
  <c r="G14" i="21"/>
  <c r="V14" i="21"/>
  <c r="F14" i="21"/>
  <c r="O14" i="21"/>
  <c r="N14" i="21"/>
  <c r="A120" i="25"/>
  <c r="A121" i="25" s="1"/>
  <c r="A120" i="19"/>
  <c r="A86" i="28"/>
  <c r="A51" i="28"/>
  <c r="A16" i="28"/>
  <c r="A156" i="28"/>
  <c r="A121" i="28"/>
  <c r="A51" i="19"/>
  <c r="A15" i="19"/>
  <c r="A84" i="21"/>
  <c r="A49" i="21"/>
  <c r="A14" i="25"/>
  <c r="A50" i="25"/>
  <c r="A16" i="21"/>
  <c r="A86" i="25"/>
  <c r="Y16" i="21" l="1"/>
  <c r="U16" i="21"/>
  <c r="Q16" i="21"/>
  <c r="M16" i="21"/>
  <c r="I16" i="21"/>
  <c r="E16" i="21"/>
  <c r="X16" i="21"/>
  <c r="T16" i="21"/>
  <c r="P16" i="21"/>
  <c r="L16" i="21"/>
  <c r="H16" i="21"/>
  <c r="D16" i="21"/>
  <c r="S16" i="21"/>
  <c r="K16" i="21"/>
  <c r="C16" i="21"/>
  <c r="R16" i="21"/>
  <c r="J16" i="21"/>
  <c r="B16" i="21"/>
  <c r="W16" i="21"/>
  <c r="G16" i="21"/>
  <c r="V16" i="21"/>
  <c r="F16" i="21"/>
  <c r="O16" i="21"/>
  <c r="N16" i="21"/>
  <c r="Y84" i="21"/>
  <c r="U84" i="21"/>
  <c r="Q84" i="21"/>
  <c r="M84" i="21"/>
  <c r="I84" i="21"/>
  <c r="E84" i="21"/>
  <c r="X84" i="21"/>
  <c r="T84" i="21"/>
  <c r="P84" i="21"/>
  <c r="L84" i="21"/>
  <c r="H84" i="21"/>
  <c r="D84" i="21"/>
  <c r="S84" i="21"/>
  <c r="K84" i="21"/>
  <c r="C84" i="21"/>
  <c r="R84" i="21"/>
  <c r="J84" i="21"/>
  <c r="B84" i="21"/>
  <c r="W84" i="21"/>
  <c r="G84" i="21"/>
  <c r="V84" i="21"/>
  <c r="F84" i="21"/>
  <c r="O84" i="21"/>
  <c r="N84" i="21"/>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6" i="28"/>
  <c r="S86" i="28"/>
  <c r="O86" i="28"/>
  <c r="K86" i="28"/>
  <c r="G86" i="28"/>
  <c r="C86" i="28"/>
  <c r="V86" i="28"/>
  <c r="R86" i="28"/>
  <c r="N86" i="28"/>
  <c r="J86" i="28"/>
  <c r="F86" i="28"/>
  <c r="B86" i="28"/>
  <c r="Y86" i="28"/>
  <c r="Q86" i="28"/>
  <c r="I86" i="28"/>
  <c r="X86" i="28"/>
  <c r="P86" i="28"/>
  <c r="H86" i="28"/>
  <c r="M86" i="28"/>
  <c r="U86" i="28"/>
  <c r="T86" i="28"/>
  <c r="L86" i="28"/>
  <c r="E86" i="28"/>
  <c r="D86" i="28"/>
  <c r="V50" i="25"/>
  <c r="R50" i="25"/>
  <c r="N50" i="25"/>
  <c r="J50" i="25"/>
  <c r="F50" i="25"/>
  <c r="B50" i="25"/>
  <c r="Y50" i="25"/>
  <c r="U50" i="25"/>
  <c r="Q50" i="25"/>
  <c r="M50" i="25"/>
  <c r="I50" i="25"/>
  <c r="E50" i="25"/>
  <c r="X50" i="25"/>
  <c r="P50" i="25"/>
  <c r="H50" i="25"/>
  <c r="W50" i="25"/>
  <c r="O50" i="25"/>
  <c r="G50" i="25"/>
  <c r="T50" i="25"/>
  <c r="D50" i="25"/>
  <c r="S50" i="25"/>
  <c r="C50" i="25"/>
  <c r="K50" i="25"/>
  <c r="L50" i="25"/>
  <c r="X15" i="19"/>
  <c r="T15" i="19"/>
  <c r="P15" i="19"/>
  <c r="L15" i="19"/>
  <c r="H15" i="19"/>
  <c r="D15" i="19"/>
  <c r="V15" i="19"/>
  <c r="R15" i="19"/>
  <c r="N15" i="19"/>
  <c r="J15" i="19"/>
  <c r="F15" i="19"/>
  <c r="B15" i="19"/>
  <c r="Y15" i="19"/>
  <c r="Q15" i="19"/>
  <c r="I15" i="19"/>
  <c r="U15" i="19"/>
  <c r="M15" i="19"/>
  <c r="E15" i="19"/>
  <c r="S15" i="19"/>
  <c r="K15" i="19"/>
  <c r="C15" i="19"/>
  <c r="W15" i="19"/>
  <c r="O15" i="19"/>
  <c r="G15" i="19"/>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121" i="25"/>
  <c r="R121" i="25"/>
  <c r="N121" i="25"/>
  <c r="J121" i="25"/>
  <c r="F121" i="25"/>
  <c r="B121" i="25"/>
  <c r="Y121" i="25"/>
  <c r="U121" i="25"/>
  <c r="Q121" i="25"/>
  <c r="M121" i="25"/>
  <c r="I121" i="25"/>
  <c r="E121" i="25"/>
  <c r="X121" i="25"/>
  <c r="P121" i="25"/>
  <c r="H121" i="25"/>
  <c r="W121" i="25"/>
  <c r="O121" i="25"/>
  <c r="G121" i="25"/>
  <c r="L121" i="25"/>
  <c r="K121" i="25"/>
  <c r="D121" i="25"/>
  <c r="C121" i="25"/>
  <c r="T121" i="25"/>
  <c r="S121" i="25"/>
  <c r="Y14" i="25"/>
  <c r="U14" i="25"/>
  <c r="Q14" i="25"/>
  <c r="M14" i="25"/>
  <c r="I14" i="25"/>
  <c r="E14" i="25"/>
  <c r="X14" i="25"/>
  <c r="T14" i="25"/>
  <c r="P14" i="25"/>
  <c r="L14" i="25"/>
  <c r="H14" i="25"/>
  <c r="D14" i="25"/>
  <c r="S14" i="25"/>
  <c r="K14" i="25"/>
  <c r="C14" i="25"/>
  <c r="R14" i="25"/>
  <c r="J14" i="25"/>
  <c r="B14" i="25"/>
  <c r="W14" i="25"/>
  <c r="G14" i="25"/>
  <c r="V14" i="25"/>
  <c r="F14" i="25"/>
  <c r="O14" i="25"/>
  <c r="N14" i="25"/>
  <c r="X51" i="19"/>
  <c r="T51" i="19"/>
  <c r="P51" i="19"/>
  <c r="L51" i="19"/>
  <c r="H51" i="19"/>
  <c r="D51" i="19"/>
  <c r="V51" i="19"/>
  <c r="R51" i="19"/>
  <c r="N51" i="19"/>
  <c r="J51" i="19"/>
  <c r="F51" i="19"/>
  <c r="B51" i="19"/>
  <c r="Y51" i="19"/>
  <c r="Q51" i="19"/>
  <c r="I51" i="19"/>
  <c r="O51" i="19"/>
  <c r="U51" i="19"/>
  <c r="M51" i="19"/>
  <c r="E51" i="19"/>
  <c r="S51" i="19"/>
  <c r="K51" i="19"/>
  <c r="C51" i="19"/>
  <c r="W51" i="19"/>
  <c r="G51" i="19"/>
  <c r="W16" i="28"/>
  <c r="S16" i="28"/>
  <c r="O16" i="28"/>
  <c r="K16" i="28"/>
  <c r="G16" i="28"/>
  <c r="C16" i="28"/>
  <c r="V16" i="28"/>
  <c r="R16" i="28"/>
  <c r="N16" i="28"/>
  <c r="J16" i="28"/>
  <c r="F16" i="28"/>
  <c r="B16" i="28"/>
  <c r="Y16" i="28"/>
  <c r="Q16" i="28"/>
  <c r="I16" i="28"/>
  <c r="X16" i="28"/>
  <c r="P16" i="28"/>
  <c r="H16" i="28"/>
  <c r="M16" i="28"/>
  <c r="E16" i="28"/>
  <c r="D16" i="28"/>
  <c r="L16" i="28"/>
  <c r="U16" i="28"/>
  <c r="T16" i="28"/>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V86" i="25"/>
  <c r="R86" i="25"/>
  <c r="N86" i="25"/>
  <c r="J86" i="25"/>
  <c r="F86" i="25"/>
  <c r="B86" i="25"/>
  <c r="Y86" i="25"/>
  <c r="U86" i="25"/>
  <c r="Q86" i="25"/>
  <c r="M86" i="25"/>
  <c r="I86" i="25"/>
  <c r="E86" i="25"/>
  <c r="X86" i="25"/>
  <c r="P86" i="25"/>
  <c r="H86" i="25"/>
  <c r="W86" i="25"/>
  <c r="O86" i="25"/>
  <c r="G86" i="25"/>
  <c r="L86" i="25"/>
  <c r="K86" i="25"/>
  <c r="T86" i="25"/>
  <c r="S86" i="25"/>
  <c r="D86" i="25"/>
  <c r="C86" i="25"/>
  <c r="Y49" i="21"/>
  <c r="U49" i="21"/>
  <c r="Q49" i="21"/>
  <c r="M49" i="21"/>
  <c r="I49" i="21"/>
  <c r="E49" i="21"/>
  <c r="X49" i="21"/>
  <c r="T49" i="21"/>
  <c r="P49" i="21"/>
  <c r="L49" i="21"/>
  <c r="H49" i="21"/>
  <c r="D49" i="21"/>
  <c r="S49" i="21"/>
  <c r="K49" i="21"/>
  <c r="C49" i="21"/>
  <c r="R49" i="21"/>
  <c r="J49" i="21"/>
  <c r="B49" i="21"/>
  <c r="W49" i="21"/>
  <c r="G49" i="21"/>
  <c r="V49" i="21"/>
  <c r="F49" i="21"/>
  <c r="O49" i="21"/>
  <c r="N49" i="21"/>
  <c r="X86" i="19"/>
  <c r="T86" i="19"/>
  <c r="P86" i="19"/>
  <c r="L86" i="19"/>
  <c r="H86" i="19"/>
  <c r="D86" i="19"/>
  <c r="V86" i="19"/>
  <c r="R86" i="19"/>
  <c r="N86" i="19"/>
  <c r="J86" i="19"/>
  <c r="F86" i="19"/>
  <c r="B86" i="19"/>
  <c r="Y86" i="19"/>
  <c r="Q86" i="19"/>
  <c r="I86" i="19"/>
  <c r="W86" i="19"/>
  <c r="O86" i="19"/>
  <c r="G86" i="19"/>
  <c r="U86" i="19"/>
  <c r="M86" i="19"/>
  <c r="E86" i="19"/>
  <c r="S86" i="19"/>
  <c r="K86" i="19"/>
  <c r="C86" i="19"/>
  <c r="W51" i="28"/>
  <c r="S51" i="28"/>
  <c r="O51" i="28"/>
  <c r="K51" i="28"/>
  <c r="G51" i="28"/>
  <c r="C51" i="28"/>
  <c r="V51" i="28"/>
  <c r="R51" i="28"/>
  <c r="N51" i="28"/>
  <c r="J51" i="28"/>
  <c r="F51" i="28"/>
  <c r="B51" i="28"/>
  <c r="Y51" i="28"/>
  <c r="Q51" i="28"/>
  <c r="I51" i="28"/>
  <c r="X51" i="28"/>
  <c r="P51" i="28"/>
  <c r="H51" i="28"/>
  <c r="M51" i="28"/>
  <c r="U51" i="28"/>
  <c r="E51" i="28"/>
  <c r="D51" i="28"/>
  <c r="L51" i="28"/>
  <c r="T51"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X50" i="19"/>
  <c r="T50" i="19"/>
  <c r="P50" i="19"/>
  <c r="L50" i="19"/>
  <c r="H50" i="19"/>
  <c r="D50" i="19"/>
  <c r="V50" i="19"/>
  <c r="R50" i="19"/>
  <c r="N50" i="19"/>
  <c r="J50" i="19"/>
  <c r="F50" i="19"/>
  <c r="B50" i="19"/>
  <c r="Y50" i="19"/>
  <c r="Q50" i="19"/>
  <c r="I50" i="19"/>
  <c r="W50" i="19"/>
  <c r="G50" i="19"/>
  <c r="U50" i="19"/>
  <c r="M50" i="19"/>
  <c r="E50" i="19"/>
  <c r="S50" i="19"/>
  <c r="K50" i="19"/>
  <c r="C50" i="19"/>
  <c r="O50" i="19"/>
  <c r="A121" i="19"/>
  <c r="A122" i="25"/>
  <c r="A191" i="28"/>
  <c r="A157" i="28"/>
  <c r="A52" i="28"/>
  <c r="A87" i="28"/>
  <c r="A122" i="28"/>
  <c r="A17" i="28"/>
  <c r="A87" i="19"/>
  <c r="A52" i="19"/>
  <c r="A51" i="25"/>
  <c r="A50" i="21"/>
  <c r="A17" i="21"/>
  <c r="A15" i="25"/>
  <c r="A120" i="21"/>
  <c r="A85" i="21"/>
  <c r="A87"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2" i="19"/>
  <c r="T52" i="19"/>
  <c r="P52" i="19"/>
  <c r="L52" i="19"/>
  <c r="H52" i="19"/>
  <c r="D52" i="19"/>
  <c r="V52" i="19"/>
  <c r="R52" i="19"/>
  <c r="N52" i="19"/>
  <c r="J52" i="19"/>
  <c r="F52" i="19"/>
  <c r="B52" i="19"/>
  <c r="Y52" i="19"/>
  <c r="Q52" i="19"/>
  <c r="I52" i="19"/>
  <c r="W52" i="19"/>
  <c r="G52" i="19"/>
  <c r="U52" i="19"/>
  <c r="M52" i="19"/>
  <c r="E52" i="19"/>
  <c r="S52" i="19"/>
  <c r="K52" i="19"/>
  <c r="C52" i="19"/>
  <c r="O52" i="19"/>
  <c r="W87" i="28"/>
  <c r="S87" i="28"/>
  <c r="O87" i="28"/>
  <c r="K87" i="28"/>
  <c r="G87" i="28"/>
  <c r="C87" i="28"/>
  <c r="V87" i="28"/>
  <c r="R87" i="28"/>
  <c r="N87" i="28"/>
  <c r="J87" i="28"/>
  <c r="F87" i="28"/>
  <c r="B87" i="28"/>
  <c r="Y87" i="28"/>
  <c r="Q87" i="28"/>
  <c r="I87" i="28"/>
  <c r="X87" i="28"/>
  <c r="P87" i="28"/>
  <c r="H87" i="28"/>
  <c r="U87" i="28"/>
  <c r="E87" i="28"/>
  <c r="T87" i="28"/>
  <c r="D87" i="28"/>
  <c r="M87" i="28"/>
  <c r="L87"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Y85" i="21"/>
  <c r="U85" i="21"/>
  <c r="Q85" i="21"/>
  <c r="M85" i="21"/>
  <c r="I85" i="21"/>
  <c r="E85" i="21"/>
  <c r="X85" i="21"/>
  <c r="T85" i="21"/>
  <c r="P85" i="21"/>
  <c r="L85" i="21"/>
  <c r="H85" i="21"/>
  <c r="D85" i="21"/>
  <c r="S85" i="21"/>
  <c r="K85" i="21"/>
  <c r="C85" i="21"/>
  <c r="R85" i="21"/>
  <c r="J85" i="21"/>
  <c r="B85" i="21"/>
  <c r="O85" i="21"/>
  <c r="N85" i="21"/>
  <c r="W85" i="21"/>
  <c r="V85" i="21"/>
  <c r="G85" i="21"/>
  <c r="F85" i="21"/>
  <c r="Y50" i="21"/>
  <c r="U50" i="21"/>
  <c r="Q50" i="21"/>
  <c r="M50" i="21"/>
  <c r="I50" i="21"/>
  <c r="E50" i="21"/>
  <c r="X50" i="21"/>
  <c r="T50" i="21"/>
  <c r="P50" i="21"/>
  <c r="L50" i="21"/>
  <c r="H50" i="21"/>
  <c r="D50" i="21"/>
  <c r="S50" i="21"/>
  <c r="K50" i="21"/>
  <c r="C50" i="21"/>
  <c r="R50" i="21"/>
  <c r="J50" i="21"/>
  <c r="B50" i="21"/>
  <c r="O50" i="21"/>
  <c r="N50" i="21"/>
  <c r="G50" i="21"/>
  <c r="F50" i="21"/>
  <c r="W50" i="21"/>
  <c r="V50" i="21"/>
  <c r="W17" i="28"/>
  <c r="S17" i="28"/>
  <c r="O17" i="28"/>
  <c r="K17" i="28"/>
  <c r="G17" i="28"/>
  <c r="C17" i="28"/>
  <c r="V17" i="28"/>
  <c r="R17" i="28"/>
  <c r="N17" i="28"/>
  <c r="J17" i="28"/>
  <c r="F17" i="28"/>
  <c r="B17" i="28"/>
  <c r="Y17" i="28"/>
  <c r="Q17" i="28"/>
  <c r="I17" i="28"/>
  <c r="X17" i="28"/>
  <c r="P17" i="28"/>
  <c r="H17" i="28"/>
  <c r="U17" i="28"/>
  <c r="E17" i="28"/>
  <c r="M17" i="28"/>
  <c r="L17" i="28"/>
  <c r="T17" i="28"/>
  <c r="D17"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Y120" i="21"/>
  <c r="U120" i="21"/>
  <c r="Q120" i="21"/>
  <c r="M120" i="21"/>
  <c r="I120" i="21"/>
  <c r="E120" i="21"/>
  <c r="X120" i="21"/>
  <c r="T120" i="21"/>
  <c r="P120" i="21"/>
  <c r="L120" i="21"/>
  <c r="H120" i="21"/>
  <c r="D120" i="21"/>
  <c r="S120" i="21"/>
  <c r="K120" i="21"/>
  <c r="C120" i="21"/>
  <c r="R120" i="21"/>
  <c r="J120" i="21"/>
  <c r="B120" i="21"/>
  <c r="O120" i="21"/>
  <c r="N120" i="21"/>
  <c r="G120" i="21"/>
  <c r="V120" i="21"/>
  <c r="F120" i="21"/>
  <c r="W120" i="21"/>
  <c r="V51" i="25"/>
  <c r="R51" i="25"/>
  <c r="N51" i="25"/>
  <c r="J51" i="25"/>
  <c r="F51" i="25"/>
  <c r="B51" i="25"/>
  <c r="Y51" i="25"/>
  <c r="U51" i="25"/>
  <c r="Q51" i="25"/>
  <c r="M51" i="25"/>
  <c r="I51" i="25"/>
  <c r="E51" i="25"/>
  <c r="X51" i="25"/>
  <c r="P51" i="25"/>
  <c r="H51" i="25"/>
  <c r="W51" i="25"/>
  <c r="O51" i="25"/>
  <c r="G51" i="25"/>
  <c r="L51" i="25"/>
  <c r="K51" i="25"/>
  <c r="D51" i="25"/>
  <c r="C51" i="25"/>
  <c r="T51" i="25"/>
  <c r="S51" i="25"/>
  <c r="Y122" i="28"/>
  <c r="U122" i="28"/>
  <c r="Q122" i="28"/>
  <c r="M122" i="28"/>
  <c r="I122" i="28"/>
  <c r="E122" i="28"/>
  <c r="X122" i="28"/>
  <c r="T122" i="28"/>
  <c r="P122" i="28"/>
  <c r="L122" i="28"/>
  <c r="H122" i="28"/>
  <c r="D122" i="28"/>
  <c r="S122" i="28"/>
  <c r="K122" i="28"/>
  <c r="C122" i="28"/>
  <c r="R122" i="28"/>
  <c r="J122" i="28"/>
  <c r="B122" i="28"/>
  <c r="O122" i="28"/>
  <c r="N122" i="28"/>
  <c r="W122" i="28"/>
  <c r="G122" i="28"/>
  <c r="F122" i="28"/>
  <c r="V122" i="28"/>
  <c r="V191" i="28"/>
  <c r="R191" i="28"/>
  <c r="N191" i="28"/>
  <c r="J191" i="28"/>
  <c r="F191" i="28"/>
  <c r="X191" i="28"/>
  <c r="W191" i="28"/>
  <c r="Q191" i="28"/>
  <c r="L191" i="28"/>
  <c r="G191" i="28"/>
  <c r="U191" i="28"/>
  <c r="O191" i="28"/>
  <c r="H191" i="28"/>
  <c r="T191" i="28"/>
  <c r="M191" i="28"/>
  <c r="E191" i="28"/>
  <c r="S191" i="28"/>
  <c r="D191" i="28"/>
  <c r="K191" i="28"/>
  <c r="C191" i="28"/>
  <c r="P191" i="28"/>
  <c r="Y191" i="28"/>
  <c r="I191" i="28"/>
  <c r="B191" i="28"/>
  <c r="V87" i="25"/>
  <c r="R87" i="25"/>
  <c r="N87" i="25"/>
  <c r="J87" i="25"/>
  <c r="F87" i="25"/>
  <c r="B87" i="25"/>
  <c r="Y87" i="25"/>
  <c r="U87" i="25"/>
  <c r="Q87" i="25"/>
  <c r="M87" i="25"/>
  <c r="I87" i="25"/>
  <c r="E87" i="25"/>
  <c r="X87" i="25"/>
  <c r="P87" i="25"/>
  <c r="H87" i="25"/>
  <c r="W87" i="25"/>
  <c r="O87" i="25"/>
  <c r="G87" i="25"/>
  <c r="T87" i="25"/>
  <c r="D87" i="25"/>
  <c r="S87" i="25"/>
  <c r="C87" i="25"/>
  <c r="K87" i="25"/>
  <c r="L87" i="25"/>
  <c r="Y17" i="21"/>
  <c r="U17" i="21"/>
  <c r="Q17" i="21"/>
  <c r="M17" i="21"/>
  <c r="I17" i="21"/>
  <c r="E17" i="21"/>
  <c r="X17" i="21"/>
  <c r="T17" i="21"/>
  <c r="P17" i="21"/>
  <c r="L17" i="21"/>
  <c r="H17" i="21"/>
  <c r="D17" i="21"/>
  <c r="S17" i="21"/>
  <c r="K17" i="21"/>
  <c r="C17" i="21"/>
  <c r="R17" i="21"/>
  <c r="J17" i="21"/>
  <c r="B17" i="21"/>
  <c r="O17" i="21"/>
  <c r="N17" i="21"/>
  <c r="G17" i="21"/>
  <c r="V17" i="21"/>
  <c r="F17" i="21"/>
  <c r="W17" i="21"/>
  <c r="X87" i="19"/>
  <c r="T87" i="19"/>
  <c r="P87" i="19"/>
  <c r="L87" i="19"/>
  <c r="H87" i="19"/>
  <c r="D87" i="19"/>
  <c r="V87" i="19"/>
  <c r="R87" i="19"/>
  <c r="N87" i="19"/>
  <c r="J87" i="19"/>
  <c r="F87" i="19"/>
  <c r="B87" i="19"/>
  <c r="Y87" i="19"/>
  <c r="Q87" i="19"/>
  <c r="I87" i="19"/>
  <c r="W87" i="19"/>
  <c r="O87" i="19"/>
  <c r="G87" i="19"/>
  <c r="U87" i="19"/>
  <c r="M87" i="19"/>
  <c r="E87" i="19"/>
  <c r="S87" i="19"/>
  <c r="K87" i="19"/>
  <c r="C87" i="19"/>
  <c r="W52" i="28"/>
  <c r="S52" i="28"/>
  <c r="O52" i="28"/>
  <c r="K52" i="28"/>
  <c r="G52" i="28"/>
  <c r="C52" i="28"/>
  <c r="V52" i="28"/>
  <c r="R52" i="28"/>
  <c r="N52" i="28"/>
  <c r="J52" i="28"/>
  <c r="F52" i="28"/>
  <c r="B52" i="28"/>
  <c r="Y52" i="28"/>
  <c r="Q52" i="28"/>
  <c r="I52" i="28"/>
  <c r="X52" i="28"/>
  <c r="P52" i="28"/>
  <c r="H52" i="28"/>
  <c r="U52" i="28"/>
  <c r="E52" i="28"/>
  <c r="L52" i="28"/>
  <c r="T52" i="28"/>
  <c r="D52" i="28"/>
  <c r="M52" i="28"/>
  <c r="V121" i="19"/>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A122" i="19"/>
  <c r="A123" i="19" s="1"/>
  <c r="A123" i="25"/>
  <c r="A88" i="28"/>
  <c r="A158" i="28"/>
  <c r="A123" i="28"/>
  <c r="A226" i="28"/>
  <c r="A192" i="28"/>
  <c r="A18" i="28"/>
  <c r="A53" i="28"/>
  <c r="A88" i="19"/>
  <c r="A53" i="19"/>
  <c r="A88" i="25"/>
  <c r="A18" i="21"/>
  <c r="A51" i="21"/>
  <c r="A86" i="21"/>
  <c r="A16" i="25"/>
  <c r="A52" i="25"/>
  <c r="A121" i="21"/>
  <c r="A156" i="21"/>
  <c r="A17" i="19"/>
  <c r="V123" i="19" l="1"/>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6" i="25"/>
  <c r="U16" i="25"/>
  <c r="Q16" i="25"/>
  <c r="M16" i="25"/>
  <c r="I16" i="25"/>
  <c r="E16" i="25"/>
  <c r="X16" i="25"/>
  <c r="T16" i="25"/>
  <c r="P16" i="25"/>
  <c r="L16" i="25"/>
  <c r="H16" i="25"/>
  <c r="D16" i="25"/>
  <c r="S16" i="25"/>
  <c r="K16" i="25"/>
  <c r="C16" i="25"/>
  <c r="R16" i="25"/>
  <c r="J16" i="25"/>
  <c r="B16" i="25"/>
  <c r="W16" i="25"/>
  <c r="G16" i="25"/>
  <c r="V16" i="25"/>
  <c r="F16" i="25"/>
  <c r="O16" i="25"/>
  <c r="N16" i="25"/>
  <c r="V88" i="25"/>
  <c r="R88" i="25"/>
  <c r="N88" i="25"/>
  <c r="J88" i="25"/>
  <c r="F88" i="25"/>
  <c r="B88" i="25"/>
  <c r="Y88" i="25"/>
  <c r="U88" i="25"/>
  <c r="Q88" i="25"/>
  <c r="M88" i="25"/>
  <c r="I88" i="25"/>
  <c r="E88" i="25"/>
  <c r="X88" i="25"/>
  <c r="P88" i="25"/>
  <c r="H88" i="25"/>
  <c r="W88" i="25"/>
  <c r="O88" i="25"/>
  <c r="G88" i="25"/>
  <c r="L88" i="25"/>
  <c r="K88" i="25"/>
  <c r="D88" i="25"/>
  <c r="C88" i="25"/>
  <c r="T88" i="25"/>
  <c r="S88" i="25"/>
  <c r="W18" i="28"/>
  <c r="S18" i="28"/>
  <c r="O18" i="28"/>
  <c r="K18" i="28"/>
  <c r="G18" i="28"/>
  <c r="C18" i="28"/>
  <c r="V18" i="28"/>
  <c r="R18" i="28"/>
  <c r="N18" i="28"/>
  <c r="J18" i="28"/>
  <c r="F18" i="28"/>
  <c r="B18" i="28"/>
  <c r="Y18" i="28"/>
  <c r="Q18" i="28"/>
  <c r="I18" i="28"/>
  <c r="X18" i="28"/>
  <c r="P18" i="28"/>
  <c r="H18" i="28"/>
  <c r="M18" i="28"/>
  <c r="U18" i="28"/>
  <c r="T18" i="28"/>
  <c r="L18" i="28"/>
  <c r="E18" i="28"/>
  <c r="D18" i="28"/>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Y51" i="21"/>
  <c r="U51" i="21"/>
  <c r="Q51" i="21"/>
  <c r="M51" i="21"/>
  <c r="I51" i="21"/>
  <c r="E51" i="21"/>
  <c r="X51" i="21"/>
  <c r="T51" i="21"/>
  <c r="P51" i="21"/>
  <c r="L51" i="21"/>
  <c r="H51" i="21"/>
  <c r="D51" i="21"/>
  <c r="S51" i="21"/>
  <c r="K51" i="21"/>
  <c r="C51" i="21"/>
  <c r="R51" i="21"/>
  <c r="J51" i="21"/>
  <c r="B51" i="21"/>
  <c r="W51" i="21"/>
  <c r="G51" i="21"/>
  <c r="V51" i="21"/>
  <c r="F51" i="21"/>
  <c r="O51" i="21"/>
  <c r="N51" i="21"/>
  <c r="X88" i="19"/>
  <c r="T88" i="19"/>
  <c r="P88" i="19"/>
  <c r="L88" i="19"/>
  <c r="H88" i="19"/>
  <c r="D88" i="19"/>
  <c r="V88" i="19"/>
  <c r="R88" i="19"/>
  <c r="N88" i="19"/>
  <c r="J88" i="19"/>
  <c r="F88" i="19"/>
  <c r="B88" i="19"/>
  <c r="Y88" i="19"/>
  <c r="Q88" i="19"/>
  <c r="I88" i="19"/>
  <c r="W88" i="19"/>
  <c r="O88" i="19"/>
  <c r="G88" i="19"/>
  <c r="U88" i="19"/>
  <c r="M88" i="19"/>
  <c r="E88" i="19"/>
  <c r="S88" i="19"/>
  <c r="K88" i="19"/>
  <c r="C88" i="19"/>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V123" i="25"/>
  <c r="R123" i="25"/>
  <c r="N123" i="25"/>
  <c r="J123" i="25"/>
  <c r="F123" i="25"/>
  <c r="B123" i="25"/>
  <c r="Y123" i="25"/>
  <c r="U123" i="25"/>
  <c r="Q123" i="25"/>
  <c r="M123" i="25"/>
  <c r="I123" i="25"/>
  <c r="E123" i="25"/>
  <c r="X123" i="25"/>
  <c r="P123" i="25"/>
  <c r="H123" i="25"/>
  <c r="W123" i="25"/>
  <c r="O123" i="25"/>
  <c r="G123" i="25"/>
  <c r="L123" i="25"/>
  <c r="K123" i="25"/>
  <c r="T123" i="25"/>
  <c r="S123" i="25"/>
  <c r="D123" i="25"/>
  <c r="C123" i="25"/>
  <c r="Y121" i="2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Y86" i="21"/>
  <c r="U86" i="21"/>
  <c r="Q86" i="21"/>
  <c r="M86" i="21"/>
  <c r="I86" i="21"/>
  <c r="E86" i="21"/>
  <c r="X86" i="21"/>
  <c r="T86" i="21"/>
  <c r="P86" i="21"/>
  <c r="L86" i="21"/>
  <c r="H86" i="21"/>
  <c r="D86" i="21"/>
  <c r="S86" i="21"/>
  <c r="K86" i="21"/>
  <c r="C86" i="21"/>
  <c r="R86" i="21"/>
  <c r="J86" i="21"/>
  <c r="B86" i="21"/>
  <c r="W86" i="21"/>
  <c r="G86" i="21"/>
  <c r="V86" i="21"/>
  <c r="F86" i="21"/>
  <c r="N86" i="21"/>
  <c r="O86" i="21"/>
  <c r="X53" i="19"/>
  <c r="T53" i="19"/>
  <c r="P53" i="19"/>
  <c r="L53" i="19"/>
  <c r="H53" i="19"/>
  <c r="D53" i="19"/>
  <c r="V53" i="19"/>
  <c r="R53" i="19"/>
  <c r="N53" i="19"/>
  <c r="J53" i="19"/>
  <c r="F53" i="19"/>
  <c r="B53" i="19"/>
  <c r="Y53" i="19"/>
  <c r="Q53" i="19"/>
  <c r="I53" i="19"/>
  <c r="O53" i="19"/>
  <c r="U53" i="19"/>
  <c r="M53" i="19"/>
  <c r="E53" i="19"/>
  <c r="S53" i="19"/>
  <c r="K53" i="19"/>
  <c r="C53" i="19"/>
  <c r="W53" i="19"/>
  <c r="G53" i="19"/>
  <c r="V192" i="28"/>
  <c r="R192" i="28"/>
  <c r="N192" i="28"/>
  <c r="J192" i="28"/>
  <c r="F192" i="28"/>
  <c r="B192" i="28"/>
  <c r="U192" i="28"/>
  <c r="P192" i="28"/>
  <c r="K192" i="28"/>
  <c r="E192" i="28"/>
  <c r="Y192" i="28"/>
  <c r="T192" i="28"/>
  <c r="O192" i="28"/>
  <c r="I192" i="28"/>
  <c r="D192" i="28"/>
  <c r="S192" i="28"/>
  <c r="H192" i="28"/>
  <c r="Q192" i="28"/>
  <c r="G192" i="28"/>
  <c r="M192" i="28"/>
  <c r="X192" i="28"/>
  <c r="C192" i="28"/>
  <c r="L192" i="28"/>
  <c r="W192" i="28"/>
  <c r="W88" i="28"/>
  <c r="S88" i="28"/>
  <c r="O88" i="28"/>
  <c r="K88" i="28"/>
  <c r="G88" i="28"/>
  <c r="C88" i="28"/>
  <c r="V88" i="28"/>
  <c r="R88" i="28"/>
  <c r="N88" i="28"/>
  <c r="J88" i="28"/>
  <c r="F88" i="28"/>
  <c r="B88" i="28"/>
  <c r="Y88" i="28"/>
  <c r="Q88" i="28"/>
  <c r="I88" i="28"/>
  <c r="X88" i="28"/>
  <c r="P88" i="28"/>
  <c r="H88" i="28"/>
  <c r="M88" i="28"/>
  <c r="E88" i="28"/>
  <c r="D88" i="28"/>
  <c r="L88" i="28"/>
  <c r="U88" i="28"/>
  <c r="T88" i="28"/>
  <c r="X17" i="19"/>
  <c r="T17" i="19"/>
  <c r="P17" i="19"/>
  <c r="L17" i="19"/>
  <c r="H17" i="19"/>
  <c r="D17" i="19"/>
  <c r="V17" i="19"/>
  <c r="R17" i="19"/>
  <c r="N17" i="19"/>
  <c r="J17" i="19"/>
  <c r="F17" i="19"/>
  <c r="B17" i="19"/>
  <c r="Y17" i="19"/>
  <c r="Q17" i="19"/>
  <c r="I17" i="19"/>
  <c r="U17" i="19"/>
  <c r="M17" i="19"/>
  <c r="E17" i="19"/>
  <c r="S17" i="19"/>
  <c r="K17" i="19"/>
  <c r="C17" i="19"/>
  <c r="G17" i="19"/>
  <c r="W17" i="19"/>
  <c r="O17" i="19"/>
  <c r="V52" i="25"/>
  <c r="R52" i="25"/>
  <c r="N52" i="25"/>
  <c r="J52" i="25"/>
  <c r="F52" i="25"/>
  <c r="B52" i="25"/>
  <c r="Y52" i="25"/>
  <c r="U52" i="25"/>
  <c r="Q52" i="25"/>
  <c r="M52" i="25"/>
  <c r="I52" i="25"/>
  <c r="E52" i="25"/>
  <c r="X52" i="25"/>
  <c r="P52" i="25"/>
  <c r="H52" i="25"/>
  <c r="W52" i="25"/>
  <c r="O52" i="25"/>
  <c r="G52" i="25"/>
  <c r="T52" i="25"/>
  <c r="D52" i="25"/>
  <c r="S52" i="25"/>
  <c r="C52" i="25"/>
  <c r="L52" i="25"/>
  <c r="K52" i="25"/>
  <c r="Y18" i="21"/>
  <c r="U18" i="21"/>
  <c r="Q18" i="21"/>
  <c r="M18" i="21"/>
  <c r="I18" i="21"/>
  <c r="E18" i="21"/>
  <c r="X18" i="21"/>
  <c r="T18" i="21"/>
  <c r="P18" i="21"/>
  <c r="L18" i="21"/>
  <c r="H18" i="21"/>
  <c r="D18" i="21"/>
  <c r="S18" i="21"/>
  <c r="K18" i="21"/>
  <c r="C18" i="21"/>
  <c r="R18" i="21"/>
  <c r="J18" i="21"/>
  <c r="B18" i="21"/>
  <c r="W18" i="21"/>
  <c r="G18" i="21"/>
  <c r="V18" i="21"/>
  <c r="F18" i="21"/>
  <c r="O18" i="21"/>
  <c r="N18" i="21"/>
  <c r="W53" i="28"/>
  <c r="S53" i="28"/>
  <c r="O53" i="28"/>
  <c r="K53" i="28"/>
  <c r="G53" i="28"/>
  <c r="C53" i="28"/>
  <c r="V53" i="28"/>
  <c r="R53" i="28"/>
  <c r="N53" i="28"/>
  <c r="J53" i="28"/>
  <c r="F53" i="28"/>
  <c r="B53" i="28"/>
  <c r="Y53" i="28"/>
  <c r="Q53" i="28"/>
  <c r="I53" i="28"/>
  <c r="X53" i="28"/>
  <c r="P53" i="28"/>
  <c r="H53" i="28"/>
  <c r="M53" i="28"/>
  <c r="E53" i="28"/>
  <c r="T53" i="28"/>
  <c r="L53" i="28"/>
  <c r="U53" i="28"/>
  <c r="D53" i="28"/>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A191" i="21"/>
  <c r="A226" i="21" s="1"/>
  <c r="A124" i="25"/>
  <c r="A261" i="28"/>
  <c r="A227" i="28"/>
  <c r="A124" i="28"/>
  <c r="A54" i="28"/>
  <c r="A19" i="28"/>
  <c r="A193" i="28"/>
  <c r="A89" i="28"/>
  <c r="A159" i="28"/>
  <c r="A89" i="19"/>
  <c r="A54" i="19"/>
  <c r="A52" i="21"/>
  <c r="A124" i="19"/>
  <c r="A17" i="25"/>
  <c r="A87" i="21"/>
  <c r="A19" i="21"/>
  <c r="A157" i="21"/>
  <c r="A18" i="19"/>
  <c r="A122" i="21"/>
  <c r="A53" i="25"/>
  <c r="A89" i="25"/>
  <c r="V53" i="25" l="1"/>
  <c r="R53" i="25"/>
  <c r="N53" i="25"/>
  <c r="J53" i="25"/>
  <c r="F53" i="25"/>
  <c r="B53" i="25"/>
  <c r="Y53" i="25"/>
  <c r="U53" i="25"/>
  <c r="Q53" i="25"/>
  <c r="M53" i="25"/>
  <c r="I53" i="25"/>
  <c r="E53" i="25"/>
  <c r="X53" i="25"/>
  <c r="P53" i="25"/>
  <c r="H53" i="25"/>
  <c r="W53" i="25"/>
  <c r="O53" i="25"/>
  <c r="G53" i="25"/>
  <c r="L53" i="25"/>
  <c r="K53" i="25"/>
  <c r="T53" i="25"/>
  <c r="S53" i="25"/>
  <c r="D53" i="25"/>
  <c r="C53" i="25"/>
  <c r="Y19" i="21"/>
  <c r="U19" i="21"/>
  <c r="Q19" i="21"/>
  <c r="M19" i="21"/>
  <c r="I19" i="21"/>
  <c r="E19" i="21"/>
  <c r="X19" i="21"/>
  <c r="T19" i="21"/>
  <c r="P19" i="21"/>
  <c r="L19" i="21"/>
  <c r="H19" i="21"/>
  <c r="D19" i="21"/>
  <c r="S19" i="21"/>
  <c r="K19" i="21"/>
  <c r="C19" i="21"/>
  <c r="R19" i="21"/>
  <c r="J19" i="21"/>
  <c r="B19" i="21"/>
  <c r="O19" i="21"/>
  <c r="N19" i="21"/>
  <c r="W19" i="21"/>
  <c r="G19" i="21"/>
  <c r="V19" i="21"/>
  <c r="F19" i="21"/>
  <c r="Y52" i="21"/>
  <c r="U52" i="21"/>
  <c r="Q52" i="21"/>
  <c r="M52" i="21"/>
  <c r="I52" i="21"/>
  <c r="E52" i="21"/>
  <c r="X52" i="21"/>
  <c r="T52" i="21"/>
  <c r="P52" i="21"/>
  <c r="L52" i="21"/>
  <c r="H52" i="21"/>
  <c r="D52" i="21"/>
  <c r="S52" i="21"/>
  <c r="K52" i="21"/>
  <c r="C52" i="21"/>
  <c r="R52" i="21"/>
  <c r="J52" i="21"/>
  <c r="B52" i="21"/>
  <c r="O52" i="21"/>
  <c r="N52" i="21"/>
  <c r="W52" i="21"/>
  <c r="G52" i="21"/>
  <c r="F52" i="21"/>
  <c r="V52" i="21"/>
  <c r="W89" i="28"/>
  <c r="S89" i="28"/>
  <c r="O89" i="28"/>
  <c r="K89" i="28"/>
  <c r="G89" i="28"/>
  <c r="C89" i="28"/>
  <c r="V89" i="28"/>
  <c r="R89" i="28"/>
  <c r="N89" i="28"/>
  <c r="J89" i="28"/>
  <c r="F89" i="28"/>
  <c r="B89" i="28"/>
  <c r="Y89" i="28"/>
  <c r="Q89" i="28"/>
  <c r="I89" i="28"/>
  <c r="X89" i="28"/>
  <c r="P89" i="28"/>
  <c r="H89" i="28"/>
  <c r="U89" i="28"/>
  <c r="E89" i="28"/>
  <c r="M89" i="28"/>
  <c r="L89" i="28"/>
  <c r="T89" i="28"/>
  <c r="D89" i="28"/>
  <c r="Y124" i="28"/>
  <c r="U124" i="28"/>
  <c r="Q124" i="28"/>
  <c r="M124" i="28"/>
  <c r="I124" i="28"/>
  <c r="E124" i="28"/>
  <c r="X124" i="28"/>
  <c r="T124" i="28"/>
  <c r="P124" i="28"/>
  <c r="L124" i="28"/>
  <c r="H124" i="28"/>
  <c r="D124" i="28"/>
  <c r="S124" i="28"/>
  <c r="K124" i="28"/>
  <c r="C124" i="28"/>
  <c r="R124" i="28"/>
  <c r="J124" i="28"/>
  <c r="B124" i="28"/>
  <c r="O124" i="28"/>
  <c r="N124" i="28"/>
  <c r="G124" i="28"/>
  <c r="W124" i="28"/>
  <c r="V124" i="28"/>
  <c r="F124" i="28"/>
  <c r="W226" i="21"/>
  <c r="S226" i="21"/>
  <c r="O226" i="21"/>
  <c r="K226" i="21"/>
  <c r="G226" i="21"/>
  <c r="C226" i="21"/>
  <c r="U226" i="21"/>
  <c r="M226" i="21"/>
  <c r="E226" i="21"/>
  <c r="V226" i="21"/>
  <c r="R226" i="21"/>
  <c r="N226" i="21"/>
  <c r="J226" i="21"/>
  <c r="F226" i="21"/>
  <c r="B226" i="21"/>
  <c r="Y226" i="21"/>
  <c r="Q226" i="21"/>
  <c r="I226" i="21"/>
  <c r="L226" i="21"/>
  <c r="D226" i="21"/>
  <c r="P226" i="21"/>
  <c r="X226" i="21"/>
  <c r="H226" i="21"/>
  <c r="T226"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9" i="19"/>
  <c r="T89" i="19"/>
  <c r="P89" i="19"/>
  <c r="L89" i="19"/>
  <c r="H89" i="19"/>
  <c r="D89" i="19"/>
  <c r="V89" i="19"/>
  <c r="R89" i="19"/>
  <c r="N89" i="19"/>
  <c r="J89" i="19"/>
  <c r="F89" i="19"/>
  <c r="B89" i="19"/>
  <c r="Y89" i="19"/>
  <c r="Q89" i="19"/>
  <c r="I89" i="19"/>
  <c r="W89" i="19"/>
  <c r="O89" i="19"/>
  <c r="G89" i="19"/>
  <c r="U89" i="19"/>
  <c r="M89" i="19"/>
  <c r="E89" i="19"/>
  <c r="S89" i="19"/>
  <c r="K89" i="19"/>
  <c r="C89" i="19"/>
  <c r="W19" i="28"/>
  <c r="S19" i="28"/>
  <c r="O19" i="28"/>
  <c r="K19" i="28"/>
  <c r="G19" i="28"/>
  <c r="C19" i="28"/>
  <c r="V19" i="28"/>
  <c r="R19" i="28"/>
  <c r="N19" i="28"/>
  <c r="J19" i="28"/>
  <c r="F19" i="28"/>
  <c r="B19" i="28"/>
  <c r="Y19" i="28"/>
  <c r="Q19" i="28"/>
  <c r="I19" i="28"/>
  <c r="X19" i="28"/>
  <c r="P19" i="28"/>
  <c r="H19" i="28"/>
  <c r="U19" i="28"/>
  <c r="E19" i="28"/>
  <c r="T19" i="28"/>
  <c r="D19" i="28"/>
  <c r="M19" i="28"/>
  <c r="L19" i="28"/>
  <c r="W261" i="28"/>
  <c r="S261" i="28"/>
  <c r="O261" i="28"/>
  <c r="K261" i="28"/>
  <c r="G261" i="28"/>
  <c r="C261" i="28"/>
  <c r="V261" i="28"/>
  <c r="R261" i="28"/>
  <c r="N261" i="28"/>
  <c r="J261" i="28"/>
  <c r="F261" i="28"/>
  <c r="B261" i="28"/>
  <c r="U261" i="28"/>
  <c r="M261" i="28"/>
  <c r="E261" i="28"/>
  <c r="Y261" i="28"/>
  <c r="I261" i="28"/>
  <c r="X261" i="28"/>
  <c r="H261" i="28"/>
  <c r="T261" i="28"/>
  <c r="L261" i="28"/>
  <c r="D261" i="28"/>
  <c r="Q261" i="28"/>
  <c r="P261" i="28"/>
  <c r="Y122" i="21"/>
  <c r="U122" i="21"/>
  <c r="Q122" i="21"/>
  <c r="M122" i="21"/>
  <c r="I122" i="21"/>
  <c r="E122" i="21"/>
  <c r="X122" i="21"/>
  <c r="T122" i="21"/>
  <c r="P122" i="21"/>
  <c r="L122" i="21"/>
  <c r="H122" i="21"/>
  <c r="D122" i="21"/>
  <c r="S122" i="21"/>
  <c r="K122" i="21"/>
  <c r="C122" i="21"/>
  <c r="R122" i="21"/>
  <c r="J122" i="21"/>
  <c r="B122" i="21"/>
  <c r="O122" i="21"/>
  <c r="N122" i="21"/>
  <c r="W122" i="21"/>
  <c r="G122" i="21"/>
  <c r="V122" i="21"/>
  <c r="F122" i="21"/>
  <c r="Y87" i="21"/>
  <c r="U87" i="21"/>
  <c r="Q87" i="21"/>
  <c r="M87" i="21"/>
  <c r="I87" i="21"/>
  <c r="E87" i="21"/>
  <c r="X87" i="21"/>
  <c r="T87" i="21"/>
  <c r="P87" i="21"/>
  <c r="L87" i="21"/>
  <c r="H87" i="21"/>
  <c r="D87" i="21"/>
  <c r="S87" i="21"/>
  <c r="K87" i="21"/>
  <c r="C87" i="21"/>
  <c r="R87" i="21"/>
  <c r="J87" i="21"/>
  <c r="B87" i="21"/>
  <c r="O87" i="21"/>
  <c r="N87" i="21"/>
  <c r="G87" i="21"/>
  <c r="W87" i="21"/>
  <c r="F87" i="21"/>
  <c r="V87" i="21"/>
  <c r="X54" i="19"/>
  <c r="T54" i="19"/>
  <c r="P54" i="19"/>
  <c r="L54" i="19"/>
  <c r="H54" i="19"/>
  <c r="D54" i="19"/>
  <c r="V54" i="19"/>
  <c r="R54" i="19"/>
  <c r="N54" i="19"/>
  <c r="J54" i="19"/>
  <c r="F54" i="19"/>
  <c r="B54" i="19"/>
  <c r="Y54" i="19"/>
  <c r="Q54" i="19"/>
  <c r="I54" i="19"/>
  <c r="G54" i="19"/>
  <c r="U54" i="19"/>
  <c r="M54" i="19"/>
  <c r="E54" i="19"/>
  <c r="S54" i="19"/>
  <c r="K54" i="19"/>
  <c r="C54" i="19"/>
  <c r="W54" i="19"/>
  <c r="O54" i="19"/>
  <c r="V193" i="28"/>
  <c r="R193" i="28"/>
  <c r="N193" i="28"/>
  <c r="J193" i="28"/>
  <c r="F193" i="28"/>
  <c r="B193" i="28"/>
  <c r="X193" i="28"/>
  <c r="S193" i="28"/>
  <c r="M193" i="28"/>
  <c r="H193" i="28"/>
  <c r="C193" i="28"/>
  <c r="W193" i="28"/>
  <c r="Q193" i="28"/>
  <c r="L193" i="28"/>
  <c r="G193" i="28"/>
  <c r="P193" i="28"/>
  <c r="E193" i="28"/>
  <c r="Y193" i="28"/>
  <c r="O193" i="28"/>
  <c r="D193" i="28"/>
  <c r="K193" i="28"/>
  <c r="U193" i="28"/>
  <c r="I193" i="28"/>
  <c r="T193"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V191" i="21"/>
  <c r="R191" i="21"/>
  <c r="N191" i="21"/>
  <c r="J191" i="21"/>
  <c r="F191" i="21"/>
  <c r="B191" i="21"/>
  <c r="X191" i="21"/>
  <c r="T191" i="21"/>
  <c r="P191" i="21"/>
  <c r="L191" i="21"/>
  <c r="H191" i="21"/>
  <c r="D191" i="21"/>
  <c r="U191" i="21"/>
  <c r="M191" i="21"/>
  <c r="E191" i="21"/>
  <c r="Y191" i="21"/>
  <c r="Q191" i="21"/>
  <c r="I191" i="21"/>
  <c r="S191" i="21"/>
  <c r="C191" i="21"/>
  <c r="O191" i="21"/>
  <c r="K191" i="21"/>
  <c r="W191" i="21"/>
  <c r="G191" i="21"/>
  <c r="V89" i="25"/>
  <c r="R89" i="25"/>
  <c r="N89" i="25"/>
  <c r="J89" i="25"/>
  <c r="F89" i="25"/>
  <c r="B89" i="25"/>
  <c r="Y89" i="25"/>
  <c r="U89" i="25"/>
  <c r="Q89" i="25"/>
  <c r="M89" i="25"/>
  <c r="I89" i="25"/>
  <c r="E89" i="25"/>
  <c r="X89" i="25"/>
  <c r="P89" i="25"/>
  <c r="H89" i="25"/>
  <c r="W89" i="25"/>
  <c r="O89" i="25"/>
  <c r="G89" i="25"/>
  <c r="T89" i="25"/>
  <c r="D89" i="25"/>
  <c r="S89" i="25"/>
  <c r="C89" i="25"/>
  <c r="L89" i="25"/>
  <c r="K89" i="25"/>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54" i="28"/>
  <c r="S54" i="28"/>
  <c r="O54" i="28"/>
  <c r="K54" i="28"/>
  <c r="G54" i="28"/>
  <c r="C54" i="28"/>
  <c r="V54" i="28"/>
  <c r="R54" i="28"/>
  <c r="N54" i="28"/>
  <c r="J54" i="28"/>
  <c r="F54" i="28"/>
  <c r="B54" i="28"/>
  <c r="Y54" i="28"/>
  <c r="Q54" i="28"/>
  <c r="I54" i="28"/>
  <c r="X54" i="28"/>
  <c r="P54" i="28"/>
  <c r="H54" i="28"/>
  <c r="U54" i="28"/>
  <c r="E54" i="28"/>
  <c r="M54" i="28"/>
  <c r="T54" i="28"/>
  <c r="D54" i="28"/>
  <c r="L54" i="28"/>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Y20" i="21" l="1"/>
  <c r="U20" i="21"/>
  <c r="Q20" i="21"/>
  <c r="M20" i="21"/>
  <c r="I20" i="21"/>
  <c r="E20" i="21"/>
  <c r="X20" i="21"/>
  <c r="T20" i="21"/>
  <c r="P20" i="21"/>
  <c r="L20" i="21"/>
  <c r="H20" i="21"/>
  <c r="D20" i="21"/>
  <c r="S20" i="21"/>
  <c r="K20" i="21"/>
  <c r="C20" i="21"/>
  <c r="R20" i="21"/>
  <c r="J20" i="21"/>
  <c r="B20" i="21"/>
  <c r="W20" i="21"/>
  <c r="G20" i="21"/>
  <c r="V20" i="21"/>
  <c r="F20" i="21"/>
  <c r="O20" i="21"/>
  <c r="N20" i="21"/>
  <c r="Y123" i="21"/>
  <c r="U123" i="21"/>
  <c r="Q123" i="21"/>
  <c r="M123" i="21"/>
  <c r="I123" i="21"/>
  <c r="E123" i="21"/>
  <c r="X123" i="21"/>
  <c r="T123" i="21"/>
  <c r="P123" i="21"/>
  <c r="L123" i="21"/>
  <c r="H123" i="21"/>
  <c r="D123" i="21"/>
  <c r="S123" i="21"/>
  <c r="K123" i="21"/>
  <c r="C123" i="21"/>
  <c r="R123" i="21"/>
  <c r="J123" i="21"/>
  <c r="B123" i="21"/>
  <c r="W123" i="21"/>
  <c r="G123" i="21"/>
  <c r="V123" i="21"/>
  <c r="F123" i="21"/>
  <c r="N123" i="21"/>
  <c r="O123" i="21"/>
  <c r="Y88" i="21"/>
  <c r="U88" i="21"/>
  <c r="Q88" i="21"/>
  <c r="M88" i="21"/>
  <c r="I88" i="21"/>
  <c r="E88" i="21"/>
  <c r="X88" i="21"/>
  <c r="T88" i="21"/>
  <c r="P88" i="21"/>
  <c r="L88" i="21"/>
  <c r="H88" i="21"/>
  <c r="D88" i="21"/>
  <c r="S88" i="21"/>
  <c r="K88" i="21"/>
  <c r="C88" i="21"/>
  <c r="R88" i="21"/>
  <c r="J88" i="21"/>
  <c r="B88" i="21"/>
  <c r="W88" i="21"/>
  <c r="G88" i="21"/>
  <c r="V88" i="21"/>
  <c r="F88" i="21"/>
  <c r="O88" i="21"/>
  <c r="N88" i="21"/>
  <c r="W227" i="21"/>
  <c r="S227" i="21"/>
  <c r="O227" i="21"/>
  <c r="K227" i="21"/>
  <c r="G227" i="21"/>
  <c r="C227" i="21"/>
  <c r="U227" i="21"/>
  <c r="M227" i="21"/>
  <c r="E227" i="21"/>
  <c r="V227" i="21"/>
  <c r="R227" i="21"/>
  <c r="N227" i="21"/>
  <c r="J227" i="21"/>
  <c r="F227" i="21"/>
  <c r="B227" i="21"/>
  <c r="Y227" i="21"/>
  <c r="Q227" i="21"/>
  <c r="I227" i="21"/>
  <c r="T227" i="21"/>
  <c r="D227" i="21"/>
  <c r="X227" i="21"/>
  <c r="P227" i="21"/>
  <c r="L227" i="21"/>
  <c r="H227" i="21"/>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W55" i="28"/>
  <c r="S55" i="28"/>
  <c r="O55" i="28"/>
  <c r="K55" i="28"/>
  <c r="G55" i="28"/>
  <c r="C55" i="28"/>
  <c r="V55" i="28"/>
  <c r="R55" i="28"/>
  <c r="N55" i="28"/>
  <c r="J55" i="28"/>
  <c r="F55" i="28"/>
  <c r="B55" i="28"/>
  <c r="Y55" i="28"/>
  <c r="Q55" i="28"/>
  <c r="I55" i="28"/>
  <c r="X55" i="28"/>
  <c r="P55" i="28"/>
  <c r="H55" i="28"/>
  <c r="M55" i="28"/>
  <c r="U55" i="28"/>
  <c r="T55" i="28"/>
  <c r="D55" i="28"/>
  <c r="L55" i="28"/>
  <c r="E55" i="28"/>
  <c r="X19" i="19"/>
  <c r="T19" i="19"/>
  <c r="P19" i="19"/>
  <c r="L19" i="19"/>
  <c r="H19" i="19"/>
  <c r="D19" i="19"/>
  <c r="V19" i="19"/>
  <c r="R19" i="19"/>
  <c r="N19" i="19"/>
  <c r="J19" i="19"/>
  <c r="F19" i="19"/>
  <c r="B19" i="19"/>
  <c r="Y19" i="19"/>
  <c r="Q19" i="19"/>
  <c r="I19" i="19"/>
  <c r="U19" i="19"/>
  <c r="M19" i="19"/>
  <c r="E19" i="19"/>
  <c r="S19" i="19"/>
  <c r="K19" i="19"/>
  <c r="C19" i="19"/>
  <c r="W19" i="19"/>
  <c r="O19" i="19"/>
  <c r="G19" i="19"/>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X55" i="19"/>
  <c r="T55" i="19"/>
  <c r="P55" i="19"/>
  <c r="L55" i="19"/>
  <c r="H55" i="19"/>
  <c r="D55" i="19"/>
  <c r="V55" i="19"/>
  <c r="R55" i="19"/>
  <c r="N55" i="19"/>
  <c r="J55" i="19"/>
  <c r="F55" i="19"/>
  <c r="B55" i="19"/>
  <c r="Y55" i="19"/>
  <c r="Q55" i="19"/>
  <c r="I55" i="19"/>
  <c r="W55" i="19"/>
  <c r="G55" i="19"/>
  <c r="U55" i="19"/>
  <c r="M55" i="19"/>
  <c r="E55" i="19"/>
  <c r="S55" i="19"/>
  <c r="K55" i="19"/>
  <c r="C55" i="19"/>
  <c r="O55" i="19"/>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W20" i="28"/>
  <c r="S20" i="28"/>
  <c r="O20" i="28"/>
  <c r="K20" i="28"/>
  <c r="G20" i="28"/>
  <c r="C20" i="28"/>
  <c r="V20" i="28"/>
  <c r="R20" i="28"/>
  <c r="N20" i="28"/>
  <c r="J20" i="28"/>
  <c r="F20" i="28"/>
  <c r="B20" i="28"/>
  <c r="Y20" i="28"/>
  <c r="Q20" i="28"/>
  <c r="I20" i="28"/>
  <c r="X20" i="28"/>
  <c r="P20" i="28"/>
  <c r="H20" i="28"/>
  <c r="M20" i="28"/>
  <c r="E20" i="28"/>
  <c r="D20" i="28"/>
  <c r="L20" i="28"/>
  <c r="U20" i="28"/>
  <c r="T20" i="28"/>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Y53" i="21"/>
  <c r="U53" i="21"/>
  <c r="Q53" i="21"/>
  <c r="M53" i="21"/>
  <c r="I53" i="21"/>
  <c r="E53" i="21"/>
  <c r="X53" i="21"/>
  <c r="T53" i="21"/>
  <c r="P53" i="21"/>
  <c r="L53" i="21"/>
  <c r="H53" i="21"/>
  <c r="D53" i="21"/>
  <c r="S53" i="21"/>
  <c r="K53" i="21"/>
  <c r="C53" i="21"/>
  <c r="R53" i="21"/>
  <c r="J53" i="21"/>
  <c r="B53" i="21"/>
  <c r="W53" i="21"/>
  <c r="G53" i="21"/>
  <c r="V53" i="21"/>
  <c r="F53" i="21"/>
  <c r="O53" i="21"/>
  <c r="N53" i="21"/>
  <c r="V54" i="25"/>
  <c r="R54" i="25"/>
  <c r="N54" i="25"/>
  <c r="J54" i="25"/>
  <c r="F54" i="25"/>
  <c r="B54" i="25"/>
  <c r="Y54" i="25"/>
  <c r="U54" i="25"/>
  <c r="Q54" i="25"/>
  <c r="M54" i="25"/>
  <c r="I54" i="25"/>
  <c r="E54" i="25"/>
  <c r="X54" i="25"/>
  <c r="P54" i="25"/>
  <c r="H54" i="25"/>
  <c r="W54" i="25"/>
  <c r="O54" i="25"/>
  <c r="G54" i="25"/>
  <c r="T54" i="25"/>
  <c r="D54" i="25"/>
  <c r="S54" i="25"/>
  <c r="C54" i="25"/>
  <c r="L54" i="25"/>
  <c r="K54" i="25"/>
  <c r="V192" i="21"/>
  <c r="R192" i="21"/>
  <c r="N192" i="21"/>
  <c r="J192" i="21"/>
  <c r="F192" i="21"/>
  <c r="B192" i="21"/>
  <c r="X192" i="21"/>
  <c r="T192" i="21"/>
  <c r="P192" i="21"/>
  <c r="L192" i="21"/>
  <c r="H192" i="21"/>
  <c r="D192" i="21"/>
  <c r="U192" i="21"/>
  <c r="M192" i="21"/>
  <c r="E192" i="21"/>
  <c r="Y192" i="21"/>
  <c r="Q192" i="21"/>
  <c r="I192" i="21"/>
  <c r="K192" i="21"/>
  <c r="W192" i="21"/>
  <c r="G192" i="21"/>
  <c r="C192" i="21"/>
  <c r="S192" i="21"/>
  <c r="O192" i="21"/>
  <c r="W90" i="28"/>
  <c r="S90" i="28"/>
  <c r="O90" i="28"/>
  <c r="K90" i="28"/>
  <c r="G90" i="28"/>
  <c r="C90" i="28"/>
  <c r="V90" i="28"/>
  <c r="R90" i="28"/>
  <c r="N90" i="28"/>
  <c r="J90" i="28"/>
  <c r="F90" i="28"/>
  <c r="B90" i="28"/>
  <c r="Y90" i="28"/>
  <c r="Q90" i="28"/>
  <c r="I90" i="28"/>
  <c r="X90" i="28"/>
  <c r="P90" i="28"/>
  <c r="H90" i="28"/>
  <c r="M90" i="28"/>
  <c r="U90" i="28"/>
  <c r="T90" i="28"/>
  <c r="L90" i="28"/>
  <c r="E90" i="28"/>
  <c r="D90"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V125" i="25"/>
  <c r="R125" i="25"/>
  <c r="N125" i="25"/>
  <c r="J125" i="25"/>
  <c r="F125" i="25"/>
  <c r="B125" i="25"/>
  <c r="Y125" i="25"/>
  <c r="U125" i="25"/>
  <c r="Q125" i="25"/>
  <c r="M125" i="25"/>
  <c r="I125" i="25"/>
  <c r="E125" i="25"/>
  <c r="X125" i="25"/>
  <c r="P125" i="25"/>
  <c r="H125" i="25"/>
  <c r="W125" i="25"/>
  <c r="O125" i="25"/>
  <c r="G125" i="25"/>
  <c r="L125" i="25"/>
  <c r="K125" i="25"/>
  <c r="D125" i="25"/>
  <c r="C125" i="25"/>
  <c r="T125" i="25"/>
  <c r="S125" i="25"/>
  <c r="V90" i="25"/>
  <c r="R90" i="25"/>
  <c r="N90" i="25"/>
  <c r="J90" i="25"/>
  <c r="F90" i="25"/>
  <c r="B90" i="25"/>
  <c r="Y90" i="25"/>
  <c r="U90" i="25"/>
  <c r="Q90" i="25"/>
  <c r="M90" i="25"/>
  <c r="I90" i="25"/>
  <c r="E90" i="25"/>
  <c r="X90" i="25"/>
  <c r="P90" i="25"/>
  <c r="H90" i="25"/>
  <c r="W90" i="25"/>
  <c r="O90" i="25"/>
  <c r="G90" i="25"/>
  <c r="L90" i="25"/>
  <c r="K90" i="25"/>
  <c r="T90" i="25"/>
  <c r="S90" i="25"/>
  <c r="D90" i="25"/>
  <c r="C90" i="25"/>
  <c r="Y18" i="25"/>
  <c r="U18" i="25"/>
  <c r="Q18" i="25"/>
  <c r="M18" i="25"/>
  <c r="I18" i="25"/>
  <c r="E18" i="25"/>
  <c r="X18" i="25"/>
  <c r="T18" i="25"/>
  <c r="P18" i="25"/>
  <c r="L18" i="25"/>
  <c r="H18" i="25"/>
  <c r="D18" i="25"/>
  <c r="S18" i="25"/>
  <c r="K18" i="25"/>
  <c r="C18" i="25"/>
  <c r="R18" i="25"/>
  <c r="J18" i="25"/>
  <c r="B18" i="25"/>
  <c r="W18" i="25"/>
  <c r="G18" i="25"/>
  <c r="V18" i="25"/>
  <c r="F18" i="25"/>
  <c r="O18" i="25"/>
  <c r="N18" i="25"/>
  <c r="X90" i="19"/>
  <c r="T90" i="19"/>
  <c r="P90" i="19"/>
  <c r="L90" i="19"/>
  <c r="H90" i="19"/>
  <c r="D90" i="19"/>
  <c r="V90" i="19"/>
  <c r="R90" i="19"/>
  <c r="N90" i="19"/>
  <c r="J90" i="19"/>
  <c r="F90" i="19"/>
  <c r="B90" i="19"/>
  <c r="Y90" i="19"/>
  <c r="Q90" i="19"/>
  <c r="I90" i="19"/>
  <c r="W90" i="19"/>
  <c r="O90" i="19"/>
  <c r="G90" i="19"/>
  <c r="U90" i="19"/>
  <c r="M90" i="19"/>
  <c r="E90" i="19"/>
  <c r="S90" i="19"/>
  <c r="K90" i="19"/>
  <c r="C90" i="19"/>
  <c r="W228" i="28"/>
  <c r="S228" i="28"/>
  <c r="O228" i="28"/>
  <c r="K228" i="28"/>
  <c r="G228" i="28"/>
  <c r="C228" i="28"/>
  <c r="V228" i="28"/>
  <c r="R228" i="28"/>
  <c r="N228" i="28"/>
  <c r="J228" i="28"/>
  <c r="F228" i="28"/>
  <c r="B228" i="28"/>
  <c r="U228" i="28"/>
  <c r="M228" i="28"/>
  <c r="E228" i="28"/>
  <c r="Q228" i="28"/>
  <c r="X228" i="28"/>
  <c r="T228" i="28"/>
  <c r="L228" i="28"/>
  <c r="D228" i="28"/>
  <c r="Y228" i="28"/>
  <c r="I228" i="28"/>
  <c r="P228" i="28"/>
  <c r="H228" i="28"/>
  <c r="W297" i="28"/>
  <c r="S297" i="28"/>
  <c r="O297" i="28"/>
  <c r="K297" i="28"/>
  <c r="G297" i="28"/>
  <c r="C297" i="28"/>
  <c r="V297" i="28"/>
  <c r="R297" i="28"/>
  <c r="N297" i="28"/>
  <c r="J297" i="28"/>
  <c r="F297" i="28"/>
  <c r="B297" i="28"/>
  <c r="U297" i="28"/>
  <c r="M297" i="28"/>
  <c r="E297" i="28"/>
  <c r="Q297" i="28"/>
  <c r="P297" i="28"/>
  <c r="T297" i="28"/>
  <c r="L297" i="28"/>
  <c r="D297" i="28"/>
  <c r="Y297" i="28"/>
  <c r="I297" i="28"/>
  <c r="X297" i="28"/>
  <c r="H297" i="28"/>
  <c r="V194" i="28"/>
  <c r="R194" i="28"/>
  <c r="N194" i="28"/>
  <c r="J194" i="28"/>
  <c r="F194" i="28"/>
  <c r="B194" i="28"/>
  <c r="U194" i="28"/>
  <c r="P194" i="28"/>
  <c r="K194" i="28"/>
  <c r="E194" i="28"/>
  <c r="Y194" i="28"/>
  <c r="T194" i="28"/>
  <c r="O194" i="28"/>
  <c r="I194" i="28"/>
  <c r="D194" i="28"/>
  <c r="X194" i="28"/>
  <c r="M194" i="28"/>
  <c r="C194" i="28"/>
  <c r="W194" i="28"/>
  <c r="L194" i="28"/>
  <c r="H194" i="28"/>
  <c r="S194" i="28"/>
  <c r="G194" i="28"/>
  <c r="Q194" i="28"/>
  <c r="A297" i="2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V55" i="25" l="1"/>
  <c r="R55" i="25"/>
  <c r="N55" i="25"/>
  <c r="J55" i="25"/>
  <c r="F55" i="25"/>
  <c r="B55" i="25"/>
  <c r="Y55" i="25"/>
  <c r="U55" i="25"/>
  <c r="Q55" i="25"/>
  <c r="M55" i="25"/>
  <c r="I55" i="25"/>
  <c r="E55" i="25"/>
  <c r="X55" i="25"/>
  <c r="P55" i="25"/>
  <c r="H55" i="25"/>
  <c r="W55" i="25"/>
  <c r="O55" i="25"/>
  <c r="G55" i="25"/>
  <c r="L55" i="25"/>
  <c r="K55" i="25"/>
  <c r="D55" i="25"/>
  <c r="C55" i="25"/>
  <c r="S55" i="25"/>
  <c r="T55" i="25"/>
  <c r="Y54" i="21"/>
  <c r="U54" i="21"/>
  <c r="Q54" i="21"/>
  <c r="M54" i="21"/>
  <c r="I54" i="21"/>
  <c r="E54" i="21"/>
  <c r="X54" i="21"/>
  <c r="T54" i="21"/>
  <c r="P54" i="21"/>
  <c r="L54" i="21"/>
  <c r="H54" i="21"/>
  <c r="D54" i="21"/>
  <c r="S54" i="21"/>
  <c r="K54" i="21"/>
  <c r="C54" i="21"/>
  <c r="R54" i="21"/>
  <c r="J54" i="21"/>
  <c r="B54" i="21"/>
  <c r="O54" i="21"/>
  <c r="N54" i="21"/>
  <c r="G54" i="21"/>
  <c r="W54" i="21"/>
  <c r="V54" i="21"/>
  <c r="F54"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332" i="28"/>
  <c r="S332" i="28"/>
  <c r="O332" i="28"/>
  <c r="K332" i="28"/>
  <c r="G332" i="28"/>
  <c r="C332" i="28"/>
  <c r="V332" i="28"/>
  <c r="R332" i="28"/>
  <c r="N332" i="28"/>
  <c r="J332" i="28"/>
  <c r="F332" i="28"/>
  <c r="B332" i="28"/>
  <c r="U332" i="28"/>
  <c r="M332" i="28"/>
  <c r="E332" i="28"/>
  <c r="Q332" i="28"/>
  <c r="P332" i="28"/>
  <c r="T332" i="28"/>
  <c r="L332" i="28"/>
  <c r="D332" i="28"/>
  <c r="Y332" i="28"/>
  <c r="I332" i="28"/>
  <c r="X332" i="28"/>
  <c r="H332" i="28"/>
  <c r="Y126" i="28"/>
  <c r="U126" i="28"/>
  <c r="Q126" i="28"/>
  <c r="M126" i="28"/>
  <c r="I126" i="28"/>
  <c r="E126" i="28"/>
  <c r="X126" i="28"/>
  <c r="T126" i="28"/>
  <c r="P126" i="28"/>
  <c r="L126" i="28"/>
  <c r="H126" i="28"/>
  <c r="D126" i="28"/>
  <c r="S126" i="28"/>
  <c r="K126" i="28"/>
  <c r="C126" i="28"/>
  <c r="R126" i="28"/>
  <c r="J126" i="28"/>
  <c r="B126" i="28"/>
  <c r="O126" i="28"/>
  <c r="N126" i="28"/>
  <c r="W126" i="28"/>
  <c r="V126" i="28"/>
  <c r="G126" i="28"/>
  <c r="F126" i="28"/>
  <c r="V126" i="25"/>
  <c r="R126" i="25"/>
  <c r="N126" i="25"/>
  <c r="J126" i="25"/>
  <c r="F126" i="25"/>
  <c r="B126" i="25"/>
  <c r="Y126" i="25"/>
  <c r="U126" i="25"/>
  <c r="Q126" i="25"/>
  <c r="M126" i="25"/>
  <c r="I126" i="25"/>
  <c r="E126" i="25"/>
  <c r="X126" i="25"/>
  <c r="P126" i="25"/>
  <c r="H126" i="25"/>
  <c r="W126" i="25"/>
  <c r="O126" i="25"/>
  <c r="G126" i="25"/>
  <c r="T126" i="25"/>
  <c r="D126" i="25"/>
  <c r="S126" i="25"/>
  <c r="C126" i="25"/>
  <c r="L126" i="25"/>
  <c r="K126" i="25"/>
  <c r="Y124" i="21"/>
  <c r="U124" i="21"/>
  <c r="Q124" i="21"/>
  <c r="M124" i="21"/>
  <c r="I124" i="21"/>
  <c r="E124" i="21"/>
  <c r="X124" i="21"/>
  <c r="T124" i="21"/>
  <c r="P124" i="21"/>
  <c r="L124" i="21"/>
  <c r="H124" i="21"/>
  <c r="D124" i="21"/>
  <c r="S124" i="21"/>
  <c r="K124" i="21"/>
  <c r="C124" i="21"/>
  <c r="R124" i="21"/>
  <c r="J124" i="21"/>
  <c r="B124" i="21"/>
  <c r="O124" i="21"/>
  <c r="N124" i="21"/>
  <c r="G124" i="21"/>
  <c r="W124" i="21"/>
  <c r="F124" i="21"/>
  <c r="V124"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56" i="19"/>
  <c r="T56" i="19"/>
  <c r="P56" i="19"/>
  <c r="L56" i="19"/>
  <c r="H56" i="19"/>
  <c r="D56" i="19"/>
  <c r="V56" i="19"/>
  <c r="R56" i="19"/>
  <c r="N56" i="19"/>
  <c r="J56" i="19"/>
  <c r="F56" i="19"/>
  <c r="B56" i="19"/>
  <c r="Y56" i="19"/>
  <c r="Q56" i="19"/>
  <c r="I56" i="19"/>
  <c r="O56" i="19"/>
  <c r="U56" i="19"/>
  <c r="M56" i="19"/>
  <c r="E56" i="19"/>
  <c r="S56" i="19"/>
  <c r="K56" i="19"/>
  <c r="C56" i="19"/>
  <c r="W56" i="19"/>
  <c r="G56" i="19"/>
  <c r="W228" i="21"/>
  <c r="S228" i="21"/>
  <c r="O228" i="21"/>
  <c r="K228" i="21"/>
  <c r="G228" i="21"/>
  <c r="C228" i="21"/>
  <c r="Y228" i="21"/>
  <c r="M228" i="21"/>
  <c r="E228" i="21"/>
  <c r="V228" i="21"/>
  <c r="R228" i="21"/>
  <c r="N228" i="21"/>
  <c r="J228" i="21"/>
  <c r="F228" i="21"/>
  <c r="B228" i="21"/>
  <c r="U228" i="21"/>
  <c r="Q228" i="21"/>
  <c r="I228" i="21"/>
  <c r="L228" i="21"/>
  <c r="D228" i="21"/>
  <c r="P228" i="21"/>
  <c r="X228" i="21"/>
  <c r="H228" i="21"/>
  <c r="T228" i="21"/>
  <c r="W298" i="28"/>
  <c r="S298" i="28"/>
  <c r="O298" i="28"/>
  <c r="K298" i="28"/>
  <c r="G298" i="28"/>
  <c r="C298" i="28"/>
  <c r="V298" i="28"/>
  <c r="R298" i="28"/>
  <c r="N298" i="28"/>
  <c r="J298" i="28"/>
  <c r="F298" i="28"/>
  <c r="B298" i="28"/>
  <c r="U298" i="28"/>
  <c r="M298" i="28"/>
  <c r="E298" i="28"/>
  <c r="Y298" i="28"/>
  <c r="I298" i="28"/>
  <c r="X298" i="28"/>
  <c r="H298" i="28"/>
  <c r="T298" i="28"/>
  <c r="L298" i="28"/>
  <c r="D298" i="28"/>
  <c r="Q298" i="28"/>
  <c r="P298" i="28"/>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297" i="21"/>
  <c r="S297" i="21"/>
  <c r="O297" i="21"/>
  <c r="K297" i="21"/>
  <c r="G297" i="21"/>
  <c r="C297" i="21"/>
  <c r="V297" i="21"/>
  <c r="R297" i="21"/>
  <c r="N297" i="21"/>
  <c r="J297" i="21"/>
  <c r="F297" i="21"/>
  <c r="B297" i="21"/>
  <c r="U297" i="21"/>
  <c r="M297" i="21"/>
  <c r="E297" i="21"/>
  <c r="Y297" i="21"/>
  <c r="I297" i="21"/>
  <c r="T297" i="21"/>
  <c r="L297" i="21"/>
  <c r="D297" i="21"/>
  <c r="Q297" i="21"/>
  <c r="X297" i="21"/>
  <c r="P297" i="21"/>
  <c r="H297" i="21"/>
  <c r="Y89" i="21"/>
  <c r="U89" i="21"/>
  <c r="Q89" i="21"/>
  <c r="M89" i="21"/>
  <c r="I89" i="21"/>
  <c r="E89" i="21"/>
  <c r="X89" i="21"/>
  <c r="T89" i="21"/>
  <c r="P89" i="21"/>
  <c r="L89" i="21"/>
  <c r="H89" i="21"/>
  <c r="D89" i="21"/>
  <c r="S89" i="21"/>
  <c r="K89" i="21"/>
  <c r="C89" i="21"/>
  <c r="R89" i="21"/>
  <c r="J89" i="21"/>
  <c r="B89" i="21"/>
  <c r="O89" i="21"/>
  <c r="N89" i="21"/>
  <c r="W89" i="21"/>
  <c r="F89" i="21"/>
  <c r="V89" i="21"/>
  <c r="G89" i="21"/>
  <c r="V91" i="25"/>
  <c r="R91" i="25"/>
  <c r="N91" i="25"/>
  <c r="J91" i="25"/>
  <c r="F91" i="25"/>
  <c r="B91" i="25"/>
  <c r="Y91" i="25"/>
  <c r="U91" i="25"/>
  <c r="Q91" i="25"/>
  <c r="M91" i="25"/>
  <c r="I91" i="25"/>
  <c r="E91" i="25"/>
  <c r="X91" i="25"/>
  <c r="P91" i="25"/>
  <c r="H91" i="25"/>
  <c r="W91" i="25"/>
  <c r="O91" i="25"/>
  <c r="G91" i="25"/>
  <c r="T91" i="25"/>
  <c r="D91" i="25"/>
  <c r="S91" i="25"/>
  <c r="C91" i="25"/>
  <c r="L91" i="25"/>
  <c r="K91" i="25"/>
  <c r="X91" i="19"/>
  <c r="T91" i="19"/>
  <c r="P91" i="19"/>
  <c r="L91" i="19"/>
  <c r="H91" i="19"/>
  <c r="D91" i="19"/>
  <c r="V91" i="19"/>
  <c r="R91" i="19"/>
  <c r="N91" i="19"/>
  <c r="J91" i="19"/>
  <c r="F91" i="19"/>
  <c r="B91" i="19"/>
  <c r="Y91" i="19"/>
  <c r="Q91" i="19"/>
  <c r="I91" i="19"/>
  <c r="W91" i="19"/>
  <c r="O91" i="19"/>
  <c r="G91" i="19"/>
  <c r="U91" i="19"/>
  <c r="M91" i="19"/>
  <c r="E91" i="19"/>
  <c r="S91" i="19"/>
  <c r="K91" i="19"/>
  <c r="C91" i="19"/>
  <c r="V195" i="28"/>
  <c r="R195" i="28"/>
  <c r="N195" i="28"/>
  <c r="J195" i="28"/>
  <c r="F195" i="28"/>
  <c r="B195" i="28"/>
  <c r="X195" i="28"/>
  <c r="S195" i="28"/>
  <c r="M195" i="28"/>
  <c r="H195" i="28"/>
  <c r="C195" i="28"/>
  <c r="W195" i="28"/>
  <c r="Q195" i="28"/>
  <c r="L195" i="28"/>
  <c r="G195" i="28"/>
  <c r="U195" i="28"/>
  <c r="K195" i="28"/>
  <c r="T195" i="28"/>
  <c r="I195" i="28"/>
  <c r="E195" i="28"/>
  <c r="P195" i="28"/>
  <c r="Y195" i="28"/>
  <c r="D195" i="28"/>
  <c r="O195" i="28"/>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91" i="28"/>
  <c r="S91" i="28"/>
  <c r="O91" i="28"/>
  <c r="K91" i="28"/>
  <c r="G91" i="28"/>
  <c r="C91" i="28"/>
  <c r="V91" i="28"/>
  <c r="R91" i="28"/>
  <c r="N91" i="28"/>
  <c r="J91" i="28"/>
  <c r="F91" i="28"/>
  <c r="B91" i="28"/>
  <c r="Y91" i="28"/>
  <c r="Q91" i="28"/>
  <c r="I91" i="28"/>
  <c r="X91" i="28"/>
  <c r="P91" i="28"/>
  <c r="H91" i="28"/>
  <c r="U91" i="28"/>
  <c r="E91" i="28"/>
  <c r="T91" i="28"/>
  <c r="D91" i="28"/>
  <c r="M91" i="28"/>
  <c r="L91"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93" i="21"/>
  <c r="R193" i="21"/>
  <c r="N193" i="21"/>
  <c r="J193" i="21"/>
  <c r="F193" i="21"/>
  <c r="B193" i="21"/>
  <c r="X193" i="21"/>
  <c r="T193" i="21"/>
  <c r="P193" i="21"/>
  <c r="L193" i="21"/>
  <c r="H193" i="21"/>
  <c r="D193" i="21"/>
  <c r="U193" i="21"/>
  <c r="M193" i="21"/>
  <c r="E193" i="21"/>
  <c r="Y193" i="21"/>
  <c r="Q193" i="21"/>
  <c r="I193" i="21"/>
  <c r="S193" i="21"/>
  <c r="C193" i="21"/>
  <c r="O193" i="21"/>
  <c r="K193" i="21"/>
  <c r="G193" i="21"/>
  <c r="W193" i="21"/>
  <c r="W21" i="28"/>
  <c r="S21" i="28"/>
  <c r="O21" i="28"/>
  <c r="K21" i="28"/>
  <c r="G21" i="28"/>
  <c r="C21" i="28"/>
  <c r="V21" i="28"/>
  <c r="R21" i="28"/>
  <c r="N21" i="28"/>
  <c r="J21" i="28"/>
  <c r="F21" i="28"/>
  <c r="B21" i="28"/>
  <c r="Y21" i="28"/>
  <c r="Q21" i="28"/>
  <c r="I21" i="28"/>
  <c r="X21" i="28"/>
  <c r="P21" i="28"/>
  <c r="H21" i="28"/>
  <c r="U21" i="28"/>
  <c r="E21" i="28"/>
  <c r="M21" i="28"/>
  <c r="L21" i="28"/>
  <c r="T21" i="28"/>
  <c r="D21" i="28"/>
  <c r="W56" i="28"/>
  <c r="S56" i="28"/>
  <c r="O56" i="28"/>
  <c r="K56" i="28"/>
  <c r="G56" i="28"/>
  <c r="C56" i="28"/>
  <c r="V56" i="28"/>
  <c r="R56" i="28"/>
  <c r="N56" i="28"/>
  <c r="J56" i="28"/>
  <c r="F56" i="28"/>
  <c r="B56" i="28"/>
  <c r="Y56" i="28"/>
  <c r="Q56" i="28"/>
  <c r="I56" i="28"/>
  <c r="X56" i="28"/>
  <c r="P56" i="28"/>
  <c r="H56" i="28"/>
  <c r="U56" i="28"/>
  <c r="E56" i="28"/>
  <c r="T56" i="28"/>
  <c r="D56" i="28"/>
  <c r="M56" i="28"/>
  <c r="L56" i="28"/>
  <c r="W229" i="28"/>
  <c r="S229" i="28"/>
  <c r="O229" i="28"/>
  <c r="K229" i="28"/>
  <c r="G229" i="28"/>
  <c r="C229" i="28"/>
  <c r="V229" i="28"/>
  <c r="R229" i="28"/>
  <c r="N229" i="28"/>
  <c r="J229" i="28"/>
  <c r="F229" i="28"/>
  <c r="B229" i="28"/>
  <c r="U229" i="28"/>
  <c r="M229" i="28"/>
  <c r="E229" i="28"/>
  <c r="Q229" i="28"/>
  <c r="P229" i="28"/>
  <c r="T229" i="28"/>
  <c r="L229" i="28"/>
  <c r="D229" i="28"/>
  <c r="Y229" i="28"/>
  <c r="I229" i="28"/>
  <c r="X229" i="28"/>
  <c r="H229" i="28"/>
  <c r="A332" i="2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V127" i="19" l="1"/>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Y22" i="21"/>
  <c r="U22" i="21"/>
  <c r="Q22" i="21"/>
  <c r="M22" i="21"/>
  <c r="I22" i="21"/>
  <c r="E22" i="21"/>
  <c r="X22" i="21"/>
  <c r="T22" i="21"/>
  <c r="P22" i="21"/>
  <c r="L22" i="21"/>
  <c r="H22" i="21"/>
  <c r="D22" i="21"/>
  <c r="S22" i="21"/>
  <c r="K22" i="21"/>
  <c r="C22" i="21"/>
  <c r="R22" i="21"/>
  <c r="J22" i="21"/>
  <c r="B22" i="21"/>
  <c r="W22" i="21"/>
  <c r="G22" i="21"/>
  <c r="V22" i="21"/>
  <c r="F22" i="21"/>
  <c r="O22" i="21"/>
  <c r="N22" i="21"/>
  <c r="Y55" i="21"/>
  <c r="U55" i="21"/>
  <c r="Q55" i="21"/>
  <c r="M55" i="21"/>
  <c r="I55" i="21"/>
  <c r="E55" i="21"/>
  <c r="X55" i="21"/>
  <c r="T55" i="21"/>
  <c r="P55" i="21"/>
  <c r="L55" i="21"/>
  <c r="H55" i="21"/>
  <c r="D55" i="21"/>
  <c r="S55" i="21"/>
  <c r="K55" i="21"/>
  <c r="C55" i="21"/>
  <c r="R55" i="21"/>
  <c r="J55" i="21"/>
  <c r="B55" i="21"/>
  <c r="W55" i="21"/>
  <c r="G55" i="21"/>
  <c r="V55" i="21"/>
  <c r="F55" i="21"/>
  <c r="O55" i="21"/>
  <c r="N55" i="21"/>
  <c r="W229" i="21"/>
  <c r="S229" i="21"/>
  <c r="O229" i="21"/>
  <c r="K229" i="21"/>
  <c r="G229" i="21"/>
  <c r="C229" i="21"/>
  <c r="Y229" i="21"/>
  <c r="Q229" i="21"/>
  <c r="I229" i="21"/>
  <c r="V229" i="21"/>
  <c r="R229" i="21"/>
  <c r="N229" i="21"/>
  <c r="J229" i="21"/>
  <c r="F229" i="21"/>
  <c r="B229" i="21"/>
  <c r="U229" i="21"/>
  <c r="M229" i="21"/>
  <c r="E229" i="21"/>
  <c r="T229" i="21"/>
  <c r="D229" i="21"/>
  <c r="L229" i="21"/>
  <c r="X229" i="21"/>
  <c r="H229" i="21"/>
  <c r="P229" i="21"/>
  <c r="W299" i="28"/>
  <c r="S299" i="28"/>
  <c r="O299" i="28"/>
  <c r="K299" i="28"/>
  <c r="G299" i="28"/>
  <c r="C299" i="28"/>
  <c r="V299" i="28"/>
  <c r="R299" i="28"/>
  <c r="N299" i="28"/>
  <c r="J299" i="28"/>
  <c r="F299" i="28"/>
  <c r="B299" i="28"/>
  <c r="U299" i="28"/>
  <c r="M299" i="28"/>
  <c r="E299" i="28"/>
  <c r="Q299" i="28"/>
  <c r="P299" i="28"/>
  <c r="T299" i="28"/>
  <c r="L299" i="28"/>
  <c r="D299" i="28"/>
  <c r="Y299" i="28"/>
  <c r="I299" i="28"/>
  <c r="X299" i="28"/>
  <c r="H299" i="28"/>
  <c r="W333" i="28"/>
  <c r="S333" i="28"/>
  <c r="O333" i="28"/>
  <c r="K333" i="28"/>
  <c r="G333" i="28"/>
  <c r="C333" i="28"/>
  <c r="V333" i="28"/>
  <c r="R333" i="28"/>
  <c r="N333" i="28"/>
  <c r="J333" i="28"/>
  <c r="F333" i="28"/>
  <c r="B333" i="28"/>
  <c r="U333" i="28"/>
  <c r="M333" i="28"/>
  <c r="E333" i="28"/>
  <c r="Y333" i="28"/>
  <c r="I333" i="28"/>
  <c r="X333" i="28"/>
  <c r="H333" i="28"/>
  <c r="T333" i="28"/>
  <c r="L333" i="28"/>
  <c r="D333" i="28"/>
  <c r="Q333" i="28"/>
  <c r="P333" i="28"/>
  <c r="V196" i="28"/>
  <c r="R196" i="28"/>
  <c r="N196" i="28"/>
  <c r="J196" i="28"/>
  <c r="F196" i="28"/>
  <c r="B196" i="28"/>
  <c r="U196" i="28"/>
  <c r="P196" i="28"/>
  <c r="K196" i="28"/>
  <c r="E196" i="28"/>
  <c r="Y196" i="28"/>
  <c r="T196" i="28"/>
  <c r="O196" i="28"/>
  <c r="I196" i="28"/>
  <c r="D196" i="28"/>
  <c r="S196" i="28"/>
  <c r="H196" i="28"/>
  <c r="Q196" i="28"/>
  <c r="G196" i="28"/>
  <c r="X196" i="28"/>
  <c r="C196" i="28"/>
  <c r="M196" i="28"/>
  <c r="W196" i="28"/>
  <c r="L19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7" i="19"/>
  <c r="T57" i="19"/>
  <c r="P57" i="19"/>
  <c r="L57" i="19"/>
  <c r="H57" i="19"/>
  <c r="D57" i="19"/>
  <c r="V57" i="19"/>
  <c r="R57" i="19"/>
  <c r="N57" i="19"/>
  <c r="J57" i="19"/>
  <c r="F57" i="19"/>
  <c r="B57" i="19"/>
  <c r="Y57" i="19"/>
  <c r="Q57" i="19"/>
  <c r="I57" i="19"/>
  <c r="W57" i="19"/>
  <c r="G57" i="19"/>
  <c r="U57" i="19"/>
  <c r="M57" i="19"/>
  <c r="E57" i="19"/>
  <c r="S57" i="19"/>
  <c r="K57" i="19"/>
  <c r="C57" i="19"/>
  <c r="O57" i="19"/>
  <c r="W263" i="21"/>
  <c r="S263" i="21"/>
  <c r="O263" i="21"/>
  <c r="K263" i="21"/>
  <c r="G263" i="21"/>
  <c r="C263" i="21"/>
  <c r="V263" i="21"/>
  <c r="R263" i="21"/>
  <c r="N263" i="21"/>
  <c r="J263" i="21"/>
  <c r="F263" i="21"/>
  <c r="B263" i="21"/>
  <c r="U263" i="21"/>
  <c r="M263" i="21"/>
  <c r="E263" i="21"/>
  <c r="Y263" i="21"/>
  <c r="I263" i="21"/>
  <c r="T263" i="21"/>
  <c r="L263" i="21"/>
  <c r="D263" i="21"/>
  <c r="Q263" i="21"/>
  <c r="P263" i="21"/>
  <c r="H263" i="21"/>
  <c r="X263" i="21"/>
  <c r="W22" i="28"/>
  <c r="S22" i="28"/>
  <c r="O22" i="28"/>
  <c r="K22" i="28"/>
  <c r="G22" i="28"/>
  <c r="C22" i="28"/>
  <c r="V22" i="28"/>
  <c r="R22" i="28"/>
  <c r="N22" i="28"/>
  <c r="J22" i="28"/>
  <c r="F22" i="28"/>
  <c r="B22" i="28"/>
  <c r="Y22" i="28"/>
  <c r="Q22" i="28"/>
  <c r="I22" i="28"/>
  <c r="X22" i="28"/>
  <c r="P22" i="28"/>
  <c r="H22" i="28"/>
  <c r="M22" i="28"/>
  <c r="U22" i="28"/>
  <c r="T22" i="28"/>
  <c r="L22" i="28"/>
  <c r="E22" i="28"/>
  <c r="D22" i="28"/>
  <c r="W367" i="28"/>
  <c r="S367" i="28"/>
  <c r="O367" i="28"/>
  <c r="K367" i="28"/>
  <c r="G367" i="28"/>
  <c r="C367" i="28"/>
  <c r="V367" i="28"/>
  <c r="R367" i="28"/>
  <c r="N367" i="28"/>
  <c r="J367" i="28"/>
  <c r="F367" i="28"/>
  <c r="B367" i="28"/>
  <c r="U367" i="28"/>
  <c r="M367" i="28"/>
  <c r="E367" i="28"/>
  <c r="Q367" i="28"/>
  <c r="P367" i="28"/>
  <c r="T367" i="28"/>
  <c r="L367" i="28"/>
  <c r="D367" i="28"/>
  <c r="Y367" i="28"/>
  <c r="I367" i="28"/>
  <c r="X367" i="28"/>
  <c r="H367" i="28"/>
  <c r="V127" i="25"/>
  <c r="R127" i="25"/>
  <c r="N127" i="25"/>
  <c r="J127" i="25"/>
  <c r="F127" i="25"/>
  <c r="B127" i="25"/>
  <c r="Y127" i="25"/>
  <c r="U127" i="25"/>
  <c r="Q127" i="25"/>
  <c r="M127" i="25"/>
  <c r="I127" i="25"/>
  <c r="E127" i="25"/>
  <c r="X127" i="25"/>
  <c r="P127" i="25"/>
  <c r="H127" i="25"/>
  <c r="W127" i="25"/>
  <c r="O127" i="25"/>
  <c r="G127" i="25"/>
  <c r="L127" i="25"/>
  <c r="K127" i="25"/>
  <c r="T127" i="25"/>
  <c r="S127" i="25"/>
  <c r="C127" i="25"/>
  <c r="D127" i="25"/>
  <c r="Y90" i="21"/>
  <c r="U90" i="21"/>
  <c r="Q90" i="21"/>
  <c r="M90" i="21"/>
  <c r="I90" i="21"/>
  <c r="E90" i="21"/>
  <c r="X90" i="21"/>
  <c r="T90" i="21"/>
  <c r="P90" i="21"/>
  <c r="L90" i="21"/>
  <c r="H90" i="21"/>
  <c r="D90" i="21"/>
  <c r="S90" i="21"/>
  <c r="K90" i="21"/>
  <c r="C90" i="21"/>
  <c r="R90" i="21"/>
  <c r="J90" i="21"/>
  <c r="B90" i="21"/>
  <c r="W90" i="21"/>
  <c r="G90" i="21"/>
  <c r="V90" i="21"/>
  <c r="F90" i="21"/>
  <c r="O90" i="21"/>
  <c r="N90" i="21"/>
  <c r="V56" i="25"/>
  <c r="R56" i="25"/>
  <c r="N56" i="25"/>
  <c r="J56" i="25"/>
  <c r="F56" i="25"/>
  <c r="B56" i="25"/>
  <c r="Y56" i="25"/>
  <c r="U56" i="25"/>
  <c r="Q56" i="25"/>
  <c r="M56" i="25"/>
  <c r="I56" i="25"/>
  <c r="E56" i="25"/>
  <c r="X56" i="25"/>
  <c r="P56" i="25"/>
  <c r="H56" i="25"/>
  <c r="W56" i="25"/>
  <c r="O56" i="25"/>
  <c r="G56" i="25"/>
  <c r="T56" i="25"/>
  <c r="D56" i="25"/>
  <c r="S56" i="25"/>
  <c r="C56" i="25"/>
  <c r="L56" i="25"/>
  <c r="K56" i="25"/>
  <c r="X92" i="19"/>
  <c r="T92" i="19"/>
  <c r="P92" i="19"/>
  <c r="L92" i="19"/>
  <c r="H92" i="19"/>
  <c r="D92" i="19"/>
  <c r="V92" i="19"/>
  <c r="R92" i="19"/>
  <c r="N92" i="19"/>
  <c r="J92" i="19"/>
  <c r="F92" i="19"/>
  <c r="B92" i="19"/>
  <c r="Y92" i="19"/>
  <c r="Q92" i="19"/>
  <c r="I92" i="19"/>
  <c r="W92" i="19"/>
  <c r="O92" i="19"/>
  <c r="G92" i="19"/>
  <c r="U92" i="19"/>
  <c r="M92" i="19"/>
  <c r="E92" i="19"/>
  <c r="S92" i="19"/>
  <c r="K92" i="19"/>
  <c r="C92"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W92" i="28"/>
  <c r="S92" i="28"/>
  <c r="O92" i="28"/>
  <c r="K92" i="28"/>
  <c r="G92" i="28"/>
  <c r="C92" i="28"/>
  <c r="V92" i="28"/>
  <c r="R92" i="28"/>
  <c r="N92" i="28"/>
  <c r="J92" i="28"/>
  <c r="F92" i="28"/>
  <c r="B92" i="28"/>
  <c r="Y92" i="28"/>
  <c r="Q92" i="28"/>
  <c r="I92" i="28"/>
  <c r="X92" i="28"/>
  <c r="P92" i="28"/>
  <c r="H92" i="28"/>
  <c r="M92" i="28"/>
  <c r="E92" i="28"/>
  <c r="D92" i="28"/>
  <c r="L92" i="28"/>
  <c r="U92" i="28"/>
  <c r="T92" i="28"/>
  <c r="W57" i="28"/>
  <c r="S57" i="28"/>
  <c r="O57" i="28"/>
  <c r="K57" i="28"/>
  <c r="G57" i="28"/>
  <c r="C57" i="28"/>
  <c r="V57" i="28"/>
  <c r="R57" i="28"/>
  <c r="N57" i="28"/>
  <c r="J57" i="28"/>
  <c r="F57" i="28"/>
  <c r="B57" i="28"/>
  <c r="Y57" i="28"/>
  <c r="Q57" i="28"/>
  <c r="I57" i="28"/>
  <c r="X57" i="28"/>
  <c r="P57" i="28"/>
  <c r="H57" i="28"/>
  <c r="M57" i="28"/>
  <c r="U57" i="28"/>
  <c r="E57" i="28"/>
  <c r="T57" i="28"/>
  <c r="D57" i="28"/>
  <c r="L57" i="28"/>
  <c r="W298" i="21"/>
  <c r="S298" i="21"/>
  <c r="O298" i="21"/>
  <c r="K298" i="21"/>
  <c r="G298" i="21"/>
  <c r="C298" i="21"/>
  <c r="V298" i="21"/>
  <c r="R298" i="21"/>
  <c r="N298" i="21"/>
  <c r="J298" i="21"/>
  <c r="F298" i="21"/>
  <c r="B298" i="21"/>
  <c r="U298" i="21"/>
  <c r="M298" i="21"/>
  <c r="E298" i="21"/>
  <c r="Q298" i="21"/>
  <c r="T298" i="21"/>
  <c r="L298" i="21"/>
  <c r="D298" i="21"/>
  <c r="Y298" i="21"/>
  <c r="I298" i="21"/>
  <c r="X298" i="21"/>
  <c r="P298" i="21"/>
  <c r="H298"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5" i="21"/>
  <c r="U125" i="21"/>
  <c r="Q125" i="21"/>
  <c r="M125" i="21"/>
  <c r="I125" i="21"/>
  <c r="E125" i="21"/>
  <c r="X125" i="21"/>
  <c r="T125" i="21"/>
  <c r="P125" i="21"/>
  <c r="L125" i="21"/>
  <c r="H125" i="21"/>
  <c r="D125" i="21"/>
  <c r="S125" i="21"/>
  <c r="K125" i="21"/>
  <c r="C125" i="21"/>
  <c r="R125" i="21"/>
  <c r="J125" i="21"/>
  <c r="B125" i="21"/>
  <c r="W125" i="21"/>
  <c r="G125" i="21"/>
  <c r="V125" i="21"/>
  <c r="F125" i="21"/>
  <c r="O125" i="21"/>
  <c r="N125" i="21"/>
  <c r="V92" i="25"/>
  <c r="R92" i="25"/>
  <c r="N92" i="25"/>
  <c r="J92" i="25"/>
  <c r="F92" i="25"/>
  <c r="B92" i="25"/>
  <c r="Y92" i="25"/>
  <c r="U92" i="25"/>
  <c r="Q92" i="25"/>
  <c r="M92" i="25"/>
  <c r="I92" i="25"/>
  <c r="E92" i="25"/>
  <c r="X92" i="25"/>
  <c r="P92" i="25"/>
  <c r="H92" i="25"/>
  <c r="W92" i="25"/>
  <c r="O92" i="25"/>
  <c r="G92" i="25"/>
  <c r="L92" i="25"/>
  <c r="K92" i="25"/>
  <c r="D92" i="25"/>
  <c r="C92" i="25"/>
  <c r="T92" i="25"/>
  <c r="S92" i="25"/>
  <c r="V194" i="21"/>
  <c r="R194" i="21"/>
  <c r="N194" i="21"/>
  <c r="J194" i="21"/>
  <c r="F194" i="21"/>
  <c r="B194" i="21"/>
  <c r="X194" i="21"/>
  <c r="T194" i="21"/>
  <c r="P194" i="21"/>
  <c r="L194" i="21"/>
  <c r="H194" i="21"/>
  <c r="D194" i="21"/>
  <c r="U194" i="21"/>
  <c r="M194" i="21"/>
  <c r="E194" i="21"/>
  <c r="Y194" i="21"/>
  <c r="Q194" i="21"/>
  <c r="I194" i="21"/>
  <c r="K194" i="21"/>
  <c r="W194" i="21"/>
  <c r="G194" i="21"/>
  <c r="S194" i="21"/>
  <c r="C194" i="21"/>
  <c r="O194" i="21"/>
  <c r="Y162" i="28"/>
  <c r="U162" i="28"/>
  <c r="Q162" i="28"/>
  <c r="M162" i="28"/>
  <c r="I162" i="28"/>
  <c r="E162" i="28"/>
  <c r="W162" i="28"/>
  <c r="S162" i="28"/>
  <c r="O162" i="28"/>
  <c r="K162" i="28"/>
  <c r="G162" i="28"/>
  <c r="C162" i="28"/>
  <c r="T162" i="28"/>
  <c r="L162" i="28"/>
  <c r="D162" i="28"/>
  <c r="R162" i="28"/>
  <c r="J162" i="28"/>
  <c r="B162" i="28"/>
  <c r="P162" i="28"/>
  <c r="X162" i="28"/>
  <c r="H162" i="28"/>
  <c r="N162" i="28"/>
  <c r="F162" i="28"/>
  <c r="V162"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30" i="28"/>
  <c r="S230" i="28"/>
  <c r="O230" i="28"/>
  <c r="K230" i="28"/>
  <c r="G230" i="28"/>
  <c r="C230" i="28"/>
  <c r="V230" i="28"/>
  <c r="R230" i="28"/>
  <c r="N230" i="28"/>
  <c r="J230" i="28"/>
  <c r="F230" i="28"/>
  <c r="B230" i="28"/>
  <c r="U230" i="28"/>
  <c r="M230" i="28"/>
  <c r="E230" i="28"/>
  <c r="Y230" i="28"/>
  <c r="I230" i="28"/>
  <c r="X230" i="28"/>
  <c r="H230" i="28"/>
  <c r="T230" i="28"/>
  <c r="L230" i="28"/>
  <c r="D230" i="28"/>
  <c r="Q230" i="28"/>
  <c r="P230"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A299" i="2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V57" i="25" l="1"/>
  <c r="R57" i="25"/>
  <c r="N57" i="25"/>
  <c r="J57" i="25"/>
  <c r="F57" i="25"/>
  <c r="B57" i="25"/>
  <c r="Y57" i="25"/>
  <c r="U57" i="25"/>
  <c r="Q57" i="25"/>
  <c r="M57" i="25"/>
  <c r="I57" i="25"/>
  <c r="E57" i="25"/>
  <c r="X57" i="25"/>
  <c r="P57" i="25"/>
  <c r="H57" i="25"/>
  <c r="W57" i="25"/>
  <c r="O57" i="25"/>
  <c r="G57" i="25"/>
  <c r="L57" i="25"/>
  <c r="K57" i="25"/>
  <c r="T57" i="25"/>
  <c r="S57" i="25"/>
  <c r="D57" i="25"/>
  <c r="C57" i="25"/>
  <c r="W161" i="21"/>
  <c r="S161" i="21"/>
  <c r="O161" i="21"/>
  <c r="K161" i="21"/>
  <c r="G161" i="21"/>
  <c r="C161" i="21"/>
  <c r="V161" i="21"/>
  <c r="R161" i="21"/>
  <c r="N161" i="21"/>
  <c r="J161" i="21"/>
  <c r="F161" i="21"/>
  <c r="B161" i="21"/>
  <c r="Y161" i="21"/>
  <c r="Q161" i="21"/>
  <c r="I161" i="21"/>
  <c r="U161" i="21"/>
  <c r="M161" i="21"/>
  <c r="E161" i="21"/>
  <c r="X161" i="21"/>
  <c r="H161" i="21"/>
  <c r="P161" i="21"/>
  <c r="L161" i="21"/>
  <c r="D161" i="21"/>
  <c r="T161" i="21"/>
  <c r="X22" i="19"/>
  <c r="T22" i="19"/>
  <c r="P22" i="19"/>
  <c r="L22" i="19"/>
  <c r="H22" i="19"/>
  <c r="D22" i="19"/>
  <c r="V22" i="19"/>
  <c r="R22" i="19"/>
  <c r="N22" i="19"/>
  <c r="J22" i="19"/>
  <c r="F22" i="19"/>
  <c r="B22" i="19"/>
  <c r="Y22" i="19"/>
  <c r="Q22" i="19"/>
  <c r="I22" i="19"/>
  <c r="U22" i="19"/>
  <c r="M22" i="19"/>
  <c r="E22" i="19"/>
  <c r="S22" i="19"/>
  <c r="K22" i="19"/>
  <c r="C22" i="19"/>
  <c r="W22" i="19"/>
  <c r="O22" i="19"/>
  <c r="G22" i="19"/>
  <c r="W230" i="21"/>
  <c r="S230" i="21"/>
  <c r="O230" i="21"/>
  <c r="K230" i="21"/>
  <c r="G230" i="21"/>
  <c r="C230" i="21"/>
  <c r="Y230" i="21"/>
  <c r="Q230" i="21"/>
  <c r="I230" i="21"/>
  <c r="V230" i="21"/>
  <c r="R230" i="21"/>
  <c r="N230" i="21"/>
  <c r="J230" i="21"/>
  <c r="F230" i="21"/>
  <c r="B230" i="21"/>
  <c r="U230" i="21"/>
  <c r="M230" i="21"/>
  <c r="E230" i="21"/>
  <c r="L230" i="21"/>
  <c r="T230" i="21"/>
  <c r="P230" i="21"/>
  <c r="X230" i="21"/>
  <c r="H230" i="21"/>
  <c r="D230" i="21"/>
  <c r="W231" i="28"/>
  <c r="S231" i="28"/>
  <c r="O231" i="28"/>
  <c r="K231" i="28"/>
  <c r="G231" i="28"/>
  <c r="C231" i="28"/>
  <c r="V231" i="28"/>
  <c r="R231" i="28"/>
  <c r="N231" i="28"/>
  <c r="J231" i="28"/>
  <c r="F231" i="28"/>
  <c r="B231" i="28"/>
  <c r="U231" i="28"/>
  <c r="M231" i="28"/>
  <c r="E231" i="28"/>
  <c r="Q231" i="28"/>
  <c r="P231" i="28"/>
  <c r="T231" i="28"/>
  <c r="L231" i="28"/>
  <c r="D231" i="28"/>
  <c r="Y231" i="28"/>
  <c r="I231" i="28"/>
  <c r="X231" i="28"/>
  <c r="H231" i="28"/>
  <c r="W300" i="28"/>
  <c r="S300" i="28"/>
  <c r="O300" i="28"/>
  <c r="K300" i="28"/>
  <c r="G300" i="28"/>
  <c r="C300" i="28"/>
  <c r="V300" i="28"/>
  <c r="R300" i="28"/>
  <c r="N300" i="28"/>
  <c r="J300" i="28"/>
  <c r="F300" i="28"/>
  <c r="B300" i="28"/>
  <c r="U300" i="28"/>
  <c r="M300" i="28"/>
  <c r="E300" i="28"/>
  <c r="Q300" i="28"/>
  <c r="X300" i="28"/>
  <c r="H300" i="28"/>
  <c r="T300" i="28"/>
  <c r="L300" i="28"/>
  <c r="D300" i="28"/>
  <c r="Y300" i="28"/>
  <c r="I300" i="28"/>
  <c r="P300" i="28"/>
  <c r="W265" i="28"/>
  <c r="S265" i="28"/>
  <c r="O265" i="28"/>
  <c r="K265" i="28"/>
  <c r="G265" i="28"/>
  <c r="C265" i="28"/>
  <c r="V265" i="28"/>
  <c r="R265" i="28"/>
  <c r="N265" i="28"/>
  <c r="J265" i="28"/>
  <c r="F265" i="28"/>
  <c r="B265" i="28"/>
  <c r="U265" i="28"/>
  <c r="M265" i="28"/>
  <c r="E265" i="28"/>
  <c r="Y265" i="28"/>
  <c r="I265" i="28"/>
  <c r="X265" i="28"/>
  <c r="H265" i="28"/>
  <c r="T265" i="28"/>
  <c r="L265" i="28"/>
  <c r="D265" i="28"/>
  <c r="Q265" i="28"/>
  <c r="P265" i="28"/>
  <c r="W367" i="21"/>
  <c r="S367" i="21"/>
  <c r="O367" i="21"/>
  <c r="K367" i="21"/>
  <c r="G367" i="21"/>
  <c r="C367" i="21"/>
  <c r="V367" i="21"/>
  <c r="R367" i="21"/>
  <c r="N367" i="21"/>
  <c r="J367" i="21"/>
  <c r="F367" i="21"/>
  <c r="B367" i="21"/>
  <c r="U367" i="21"/>
  <c r="M367" i="21"/>
  <c r="E367" i="21"/>
  <c r="Y367" i="21"/>
  <c r="I367" i="21"/>
  <c r="P367" i="21"/>
  <c r="T367" i="21"/>
  <c r="L367" i="21"/>
  <c r="D367" i="21"/>
  <c r="Q367" i="21"/>
  <c r="X367" i="21"/>
  <c r="H367" i="21"/>
  <c r="Y21" i="25"/>
  <c r="U21" i="25"/>
  <c r="Q21" i="25"/>
  <c r="M21" i="25"/>
  <c r="I21" i="25"/>
  <c r="E21" i="25"/>
  <c r="X21" i="25"/>
  <c r="T21" i="25"/>
  <c r="P21" i="25"/>
  <c r="L21" i="25"/>
  <c r="H21" i="25"/>
  <c r="D21" i="25"/>
  <c r="S21" i="25"/>
  <c r="K21" i="25"/>
  <c r="C21" i="25"/>
  <c r="R21" i="25"/>
  <c r="J21" i="25"/>
  <c r="B21" i="25"/>
  <c r="O21" i="25"/>
  <c r="N21" i="25"/>
  <c r="G21" i="25"/>
  <c r="F21" i="25"/>
  <c r="W21" i="25"/>
  <c r="V21" i="25"/>
  <c r="Y56" i="21"/>
  <c r="U56" i="21"/>
  <c r="Q56" i="21"/>
  <c r="M56" i="21"/>
  <c r="I56" i="21"/>
  <c r="E56" i="21"/>
  <c r="X56" i="21"/>
  <c r="T56" i="21"/>
  <c r="P56" i="21"/>
  <c r="L56" i="21"/>
  <c r="H56" i="21"/>
  <c r="D56" i="21"/>
  <c r="S56" i="21"/>
  <c r="K56" i="21"/>
  <c r="C56" i="21"/>
  <c r="R56" i="21"/>
  <c r="J56" i="21"/>
  <c r="B56" i="21"/>
  <c r="O56" i="21"/>
  <c r="N56" i="21"/>
  <c r="W56" i="21"/>
  <c r="V56" i="21"/>
  <c r="G56" i="21"/>
  <c r="F56" i="21"/>
  <c r="X93" i="19"/>
  <c r="T93" i="19"/>
  <c r="P93" i="19"/>
  <c r="L93" i="19"/>
  <c r="H93" i="19"/>
  <c r="D93" i="19"/>
  <c r="V93" i="19"/>
  <c r="R93" i="19"/>
  <c r="N93" i="19"/>
  <c r="J93" i="19"/>
  <c r="F93" i="19"/>
  <c r="B93" i="19"/>
  <c r="Y93" i="19"/>
  <c r="Q93" i="19"/>
  <c r="I93" i="19"/>
  <c r="W93" i="19"/>
  <c r="O93" i="19"/>
  <c r="G93" i="19"/>
  <c r="U93" i="19"/>
  <c r="M93" i="19"/>
  <c r="E93" i="19"/>
  <c r="S93" i="19"/>
  <c r="K93" i="19"/>
  <c r="C93" i="19"/>
  <c r="W58" i="28"/>
  <c r="S58" i="28"/>
  <c r="O58" i="28"/>
  <c r="K58" i="28"/>
  <c r="G58" i="28"/>
  <c r="C58" i="28"/>
  <c r="V58" i="28"/>
  <c r="R58" i="28"/>
  <c r="N58" i="28"/>
  <c r="J58" i="28"/>
  <c r="F58" i="28"/>
  <c r="B58" i="28"/>
  <c r="Y58" i="28"/>
  <c r="Q58" i="28"/>
  <c r="I58" i="28"/>
  <c r="X58" i="28"/>
  <c r="P58" i="28"/>
  <c r="H58" i="28"/>
  <c r="U58" i="28"/>
  <c r="E58" i="28"/>
  <c r="T58" i="28"/>
  <c r="D58" i="28"/>
  <c r="M58" i="28"/>
  <c r="L58"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68" i="28"/>
  <c r="S368" i="28"/>
  <c r="O368" i="28"/>
  <c r="K368" i="28"/>
  <c r="G368" i="28"/>
  <c r="C368" i="28"/>
  <c r="V368" i="28"/>
  <c r="R368" i="28"/>
  <c r="N368" i="28"/>
  <c r="J368" i="28"/>
  <c r="F368" i="28"/>
  <c r="B368" i="28"/>
  <c r="U368" i="28"/>
  <c r="M368" i="28"/>
  <c r="E368" i="28"/>
  <c r="Y368" i="28"/>
  <c r="I368" i="28"/>
  <c r="X368" i="28"/>
  <c r="H368" i="28"/>
  <c r="T368" i="28"/>
  <c r="L368" i="28"/>
  <c r="D368" i="28"/>
  <c r="Q368" i="28"/>
  <c r="P368" i="28"/>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V93" i="25"/>
  <c r="R93" i="25"/>
  <c r="N93" i="25"/>
  <c r="J93" i="25"/>
  <c r="F93" i="25"/>
  <c r="B93" i="25"/>
  <c r="Y93" i="25"/>
  <c r="U93" i="25"/>
  <c r="Q93" i="25"/>
  <c r="M93" i="25"/>
  <c r="I93" i="25"/>
  <c r="E93" i="25"/>
  <c r="X93" i="25"/>
  <c r="P93" i="25"/>
  <c r="H93" i="25"/>
  <c r="W93" i="25"/>
  <c r="O93" i="25"/>
  <c r="G93" i="25"/>
  <c r="T93" i="25"/>
  <c r="D93" i="25"/>
  <c r="S93" i="25"/>
  <c r="C93" i="25"/>
  <c r="L93" i="25"/>
  <c r="K93" i="25"/>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1" i="21"/>
  <c r="U91" i="21"/>
  <c r="Q91" i="21"/>
  <c r="M91" i="21"/>
  <c r="I91" i="21"/>
  <c r="E91" i="21"/>
  <c r="X91" i="21"/>
  <c r="T91" i="21"/>
  <c r="P91" i="21"/>
  <c r="L91" i="21"/>
  <c r="H91" i="21"/>
  <c r="D91" i="21"/>
  <c r="S91" i="21"/>
  <c r="K91" i="21"/>
  <c r="C91" i="21"/>
  <c r="R91" i="21"/>
  <c r="J91" i="21"/>
  <c r="B91" i="21"/>
  <c r="O91" i="21"/>
  <c r="N91" i="21"/>
  <c r="G91" i="21"/>
  <c r="V91" i="21"/>
  <c r="F91" i="21"/>
  <c r="W91" i="21"/>
  <c r="V195" i="21"/>
  <c r="R195" i="21"/>
  <c r="N195" i="21"/>
  <c r="J195" i="21"/>
  <c r="F195" i="21"/>
  <c r="B195" i="21"/>
  <c r="X195" i="21"/>
  <c r="T195" i="21"/>
  <c r="P195" i="21"/>
  <c r="L195" i="21"/>
  <c r="H195" i="21"/>
  <c r="D195" i="21"/>
  <c r="U195" i="21"/>
  <c r="M195" i="21"/>
  <c r="E195" i="21"/>
  <c r="Y195" i="21"/>
  <c r="Q195" i="21"/>
  <c r="I195" i="21"/>
  <c r="S195" i="21"/>
  <c r="C195" i="21"/>
  <c r="O195" i="21"/>
  <c r="K195" i="21"/>
  <c r="W195" i="21"/>
  <c r="G195" i="21"/>
  <c r="W334" i="28"/>
  <c r="S334" i="28"/>
  <c r="O334" i="28"/>
  <c r="K334" i="28"/>
  <c r="G334" i="28"/>
  <c r="C334" i="28"/>
  <c r="V334" i="28"/>
  <c r="R334" i="28"/>
  <c r="N334" i="28"/>
  <c r="J334" i="28"/>
  <c r="F334" i="28"/>
  <c r="B334" i="28"/>
  <c r="U334" i="28"/>
  <c r="M334" i="28"/>
  <c r="E334" i="28"/>
  <c r="Q334" i="28"/>
  <c r="X334" i="28"/>
  <c r="T334" i="28"/>
  <c r="L334" i="28"/>
  <c r="D334" i="28"/>
  <c r="Y334" i="28"/>
  <c r="I334" i="28"/>
  <c r="P334" i="28"/>
  <c r="H334" i="28"/>
  <c r="V197" i="28"/>
  <c r="R197" i="28"/>
  <c r="N197" i="28"/>
  <c r="J197" i="28"/>
  <c r="F197" i="28"/>
  <c r="B197" i="28"/>
  <c r="X197" i="28"/>
  <c r="S197" i="28"/>
  <c r="M197" i="28"/>
  <c r="H197" i="28"/>
  <c r="C197" i="28"/>
  <c r="W197" i="28"/>
  <c r="Q197" i="28"/>
  <c r="L197" i="28"/>
  <c r="G197" i="28"/>
  <c r="P197" i="28"/>
  <c r="E197" i="28"/>
  <c r="Y197" i="28"/>
  <c r="O197" i="28"/>
  <c r="D197" i="28"/>
  <c r="U197" i="28"/>
  <c r="K197" i="28"/>
  <c r="T197" i="28"/>
  <c r="I197" i="28"/>
  <c r="W402" i="28"/>
  <c r="S402" i="28"/>
  <c r="O402" i="28"/>
  <c r="K402" i="28"/>
  <c r="G402" i="28"/>
  <c r="C402" i="28"/>
  <c r="V402" i="28"/>
  <c r="R402" i="28"/>
  <c r="N402" i="28"/>
  <c r="J402" i="28"/>
  <c r="F402" i="28"/>
  <c r="B402" i="28"/>
  <c r="U402" i="28"/>
  <c r="M402" i="28"/>
  <c r="E402" i="28"/>
  <c r="Q402" i="28"/>
  <c r="X402" i="28"/>
  <c r="H402" i="28"/>
  <c r="T402" i="28"/>
  <c r="L402" i="28"/>
  <c r="D402" i="28"/>
  <c r="Y402" i="28"/>
  <c r="I402" i="28"/>
  <c r="P402"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Y23" i="21"/>
  <c r="U23" i="21"/>
  <c r="Q23" i="21"/>
  <c r="M23" i="21"/>
  <c r="I23" i="21"/>
  <c r="E23" i="21"/>
  <c r="X23" i="21"/>
  <c r="T23" i="21"/>
  <c r="P23" i="21"/>
  <c r="L23" i="21"/>
  <c r="H23" i="21"/>
  <c r="D23" i="21"/>
  <c r="S23" i="21"/>
  <c r="K23" i="21"/>
  <c r="C23" i="21"/>
  <c r="R23" i="21"/>
  <c r="J23" i="21"/>
  <c r="B23" i="21"/>
  <c r="O23" i="21"/>
  <c r="N23" i="21"/>
  <c r="W23" i="21"/>
  <c r="G23" i="21"/>
  <c r="V23" i="21"/>
  <c r="F23" i="21"/>
  <c r="Y126" i="21"/>
  <c r="U126" i="21"/>
  <c r="Q126" i="21"/>
  <c r="M126" i="21"/>
  <c r="I126" i="21"/>
  <c r="E126" i="21"/>
  <c r="X126" i="21"/>
  <c r="T126" i="21"/>
  <c r="P126" i="21"/>
  <c r="L126" i="21"/>
  <c r="H126" i="21"/>
  <c r="D126" i="21"/>
  <c r="S126" i="21"/>
  <c r="K126" i="21"/>
  <c r="C126" i="21"/>
  <c r="R126" i="21"/>
  <c r="J126" i="21"/>
  <c r="B126" i="21"/>
  <c r="O126" i="21"/>
  <c r="N126" i="21"/>
  <c r="W126" i="21"/>
  <c r="F126" i="21"/>
  <c r="V126" i="21"/>
  <c r="G126" i="21"/>
  <c r="X58" i="19"/>
  <c r="T58" i="19"/>
  <c r="P58" i="19"/>
  <c r="L58" i="19"/>
  <c r="H58" i="19"/>
  <c r="D58" i="19"/>
  <c r="V58" i="19"/>
  <c r="R58" i="19"/>
  <c r="N58" i="19"/>
  <c r="J58" i="19"/>
  <c r="F58" i="19"/>
  <c r="B58" i="19"/>
  <c r="Y58" i="19"/>
  <c r="Q58" i="19"/>
  <c r="I58" i="19"/>
  <c r="W58" i="19"/>
  <c r="G58" i="19"/>
  <c r="U58" i="19"/>
  <c r="M58" i="19"/>
  <c r="E58" i="19"/>
  <c r="S58" i="19"/>
  <c r="K58" i="19"/>
  <c r="C58" i="19"/>
  <c r="O58" i="19"/>
  <c r="W264" i="21"/>
  <c r="S264" i="21"/>
  <c r="O264" i="21"/>
  <c r="K264" i="21"/>
  <c r="G264" i="21"/>
  <c r="C264" i="21"/>
  <c r="V264" i="21"/>
  <c r="R264" i="21"/>
  <c r="N264" i="21"/>
  <c r="J264" i="21"/>
  <c r="F264" i="21"/>
  <c r="B264" i="21"/>
  <c r="U264" i="21"/>
  <c r="M264" i="21"/>
  <c r="E264" i="21"/>
  <c r="Q264" i="21"/>
  <c r="T264" i="21"/>
  <c r="L264" i="21"/>
  <c r="D264" i="21"/>
  <c r="Y264" i="21"/>
  <c r="I264" i="21"/>
  <c r="X264" i="21"/>
  <c r="P264" i="21"/>
  <c r="H264" i="21"/>
  <c r="W93" i="28"/>
  <c r="S93" i="28"/>
  <c r="O93" i="28"/>
  <c r="K93" i="28"/>
  <c r="G93" i="28"/>
  <c r="C93" i="28"/>
  <c r="V93" i="28"/>
  <c r="R93" i="28"/>
  <c r="N93" i="28"/>
  <c r="J93" i="28"/>
  <c r="F93" i="28"/>
  <c r="B93" i="28"/>
  <c r="Y93" i="28"/>
  <c r="Q93" i="28"/>
  <c r="I93" i="28"/>
  <c r="X93" i="28"/>
  <c r="P93" i="28"/>
  <c r="H93" i="28"/>
  <c r="U93" i="28"/>
  <c r="E93" i="28"/>
  <c r="M93" i="28"/>
  <c r="L93" i="28"/>
  <c r="T93" i="28"/>
  <c r="D93" i="28"/>
  <c r="Y128" i="28"/>
  <c r="U128" i="28"/>
  <c r="Q128" i="28"/>
  <c r="M128" i="28"/>
  <c r="I128" i="28"/>
  <c r="E128" i="28"/>
  <c r="X128" i="28"/>
  <c r="T128" i="28"/>
  <c r="P128" i="28"/>
  <c r="L128" i="28"/>
  <c r="H128" i="28"/>
  <c r="D128" i="28"/>
  <c r="S128" i="28"/>
  <c r="K128" i="28"/>
  <c r="C128" i="28"/>
  <c r="R128" i="28"/>
  <c r="J128" i="28"/>
  <c r="B128" i="28"/>
  <c r="O128" i="28"/>
  <c r="N128" i="28"/>
  <c r="G128" i="28"/>
  <c r="F128" i="28"/>
  <c r="W128" i="28"/>
  <c r="V128" i="28"/>
  <c r="W23" i="28"/>
  <c r="S23" i="28"/>
  <c r="O23" i="28"/>
  <c r="K23" i="28"/>
  <c r="G23" i="28"/>
  <c r="C23" i="28"/>
  <c r="V23" i="28"/>
  <c r="R23" i="28"/>
  <c r="N23" i="28"/>
  <c r="J23" i="28"/>
  <c r="F23" i="28"/>
  <c r="B23" i="28"/>
  <c r="Y23" i="28"/>
  <c r="Q23" i="28"/>
  <c r="I23" i="28"/>
  <c r="X23" i="28"/>
  <c r="P23" i="28"/>
  <c r="H23" i="28"/>
  <c r="U23" i="28"/>
  <c r="E23" i="28"/>
  <c r="T23" i="28"/>
  <c r="D23" i="28"/>
  <c r="M23" i="28"/>
  <c r="L23" i="28"/>
  <c r="W299" i="21"/>
  <c r="S299" i="21"/>
  <c r="O299" i="21"/>
  <c r="K299" i="21"/>
  <c r="G299" i="21"/>
  <c r="C299" i="21"/>
  <c r="V299" i="21"/>
  <c r="R299" i="21"/>
  <c r="N299" i="21"/>
  <c r="J299" i="21"/>
  <c r="F299" i="21"/>
  <c r="B299" i="21"/>
  <c r="U299" i="21"/>
  <c r="M299" i="21"/>
  <c r="E299" i="21"/>
  <c r="Y299" i="21"/>
  <c r="I299" i="21"/>
  <c r="T299" i="21"/>
  <c r="L299" i="21"/>
  <c r="D299" i="21"/>
  <c r="Q299" i="21"/>
  <c r="H299" i="21"/>
  <c r="X299" i="21"/>
  <c r="P299" i="21"/>
  <c r="A334" i="2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Y127" i="21" l="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W162" i="21"/>
  <c r="S162" i="21"/>
  <c r="O162" i="21"/>
  <c r="K162" i="21"/>
  <c r="G162" i="21"/>
  <c r="C162" i="21"/>
  <c r="V162" i="21"/>
  <c r="R162" i="21"/>
  <c r="N162" i="21"/>
  <c r="J162" i="21"/>
  <c r="F162" i="21"/>
  <c r="B162" i="21"/>
  <c r="Y162" i="21"/>
  <c r="Q162" i="21"/>
  <c r="I162" i="21"/>
  <c r="U162" i="21"/>
  <c r="M162" i="21"/>
  <c r="E162" i="21"/>
  <c r="P162" i="21"/>
  <c r="X162" i="21"/>
  <c r="H162" i="21"/>
  <c r="T162" i="21"/>
  <c r="L162" i="21"/>
  <c r="D162" i="21"/>
  <c r="V94" i="25"/>
  <c r="R94" i="25"/>
  <c r="N94" i="25"/>
  <c r="J94" i="25"/>
  <c r="F94" i="25"/>
  <c r="B94" i="25"/>
  <c r="Y94" i="25"/>
  <c r="U94" i="25"/>
  <c r="Q94" i="25"/>
  <c r="M94" i="25"/>
  <c r="I94" i="25"/>
  <c r="E94" i="25"/>
  <c r="X94" i="25"/>
  <c r="P94" i="25"/>
  <c r="H94" i="25"/>
  <c r="W94" i="25"/>
  <c r="O94" i="25"/>
  <c r="G94" i="25"/>
  <c r="L94" i="25"/>
  <c r="K94" i="25"/>
  <c r="T94" i="25"/>
  <c r="S94" i="25"/>
  <c r="D94" i="25"/>
  <c r="C94" i="25"/>
  <c r="V196" i="21"/>
  <c r="R196" i="21"/>
  <c r="N196" i="21"/>
  <c r="J196" i="21"/>
  <c r="F196" i="21"/>
  <c r="B196" i="21"/>
  <c r="X196" i="21"/>
  <c r="T196" i="21"/>
  <c r="P196" i="21"/>
  <c r="L196" i="21"/>
  <c r="H196" i="21"/>
  <c r="D196" i="21"/>
  <c r="U196" i="21"/>
  <c r="M196" i="21"/>
  <c r="E196" i="21"/>
  <c r="Y196" i="21"/>
  <c r="Q196" i="21"/>
  <c r="I196" i="21"/>
  <c r="K196" i="21"/>
  <c r="W196" i="21"/>
  <c r="G196" i="21"/>
  <c r="C196" i="21"/>
  <c r="S196" i="21"/>
  <c r="O196" i="21"/>
  <c r="W301" i="28"/>
  <c r="S301" i="28"/>
  <c r="O301" i="28"/>
  <c r="K301" i="28"/>
  <c r="G301" i="28"/>
  <c r="C301" i="28"/>
  <c r="V301" i="28"/>
  <c r="R301" i="28"/>
  <c r="N301" i="28"/>
  <c r="J301" i="28"/>
  <c r="F301" i="28"/>
  <c r="B301" i="28"/>
  <c r="U301" i="28"/>
  <c r="M301" i="28"/>
  <c r="E301" i="28"/>
  <c r="Y301" i="28"/>
  <c r="I301" i="28"/>
  <c r="P301" i="28"/>
  <c r="T301" i="28"/>
  <c r="L301" i="28"/>
  <c r="D301" i="28"/>
  <c r="Q301" i="28"/>
  <c r="X301" i="28"/>
  <c r="H301" i="28"/>
  <c r="W403" i="28"/>
  <c r="S403" i="28"/>
  <c r="O403" i="28"/>
  <c r="K403" i="28"/>
  <c r="G403" i="28"/>
  <c r="C403" i="28"/>
  <c r="V403" i="28"/>
  <c r="R403" i="28"/>
  <c r="N403" i="28"/>
  <c r="J403" i="28"/>
  <c r="F403" i="28"/>
  <c r="B403" i="28"/>
  <c r="U403" i="28"/>
  <c r="M403" i="28"/>
  <c r="E403" i="28"/>
  <c r="Y403" i="28"/>
  <c r="I403" i="28"/>
  <c r="P403" i="28"/>
  <c r="T403" i="28"/>
  <c r="L403" i="28"/>
  <c r="D403" i="28"/>
  <c r="Q403" i="28"/>
  <c r="X403" i="28"/>
  <c r="H403" i="28"/>
  <c r="Y164" i="28"/>
  <c r="U164" i="28"/>
  <c r="Q164" i="28"/>
  <c r="M164" i="28"/>
  <c r="I164" i="28"/>
  <c r="E164" i="28"/>
  <c r="W164" i="28"/>
  <c r="S164" i="28"/>
  <c r="O164" i="28"/>
  <c r="K164" i="28"/>
  <c r="G164" i="28"/>
  <c r="C164" i="28"/>
  <c r="T164" i="28"/>
  <c r="L164" i="28"/>
  <c r="D164" i="28"/>
  <c r="R164" i="28"/>
  <c r="J164" i="28"/>
  <c r="B164" i="28"/>
  <c r="P164" i="28"/>
  <c r="X164" i="28"/>
  <c r="H164" i="28"/>
  <c r="N164" i="28"/>
  <c r="V164" i="28"/>
  <c r="F164" i="28"/>
  <c r="W368" i="21"/>
  <c r="S368" i="21"/>
  <c r="O368" i="21"/>
  <c r="K368" i="21"/>
  <c r="G368" i="21"/>
  <c r="C368" i="21"/>
  <c r="V368" i="21"/>
  <c r="R368" i="21"/>
  <c r="N368" i="21"/>
  <c r="J368" i="21"/>
  <c r="F368" i="21"/>
  <c r="B368" i="21"/>
  <c r="U368" i="21"/>
  <c r="M368" i="21"/>
  <c r="E368" i="21"/>
  <c r="Y368" i="21"/>
  <c r="P368" i="21"/>
  <c r="T368" i="21"/>
  <c r="L368" i="21"/>
  <c r="D368" i="21"/>
  <c r="Q368" i="21"/>
  <c r="I368" i="21"/>
  <c r="X368" i="21"/>
  <c r="H368"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65" i="21"/>
  <c r="S265" i="21"/>
  <c r="O265" i="21"/>
  <c r="K265" i="21"/>
  <c r="G265" i="21"/>
  <c r="C265" i="21"/>
  <c r="V265" i="21"/>
  <c r="R265" i="21"/>
  <c r="N265" i="21"/>
  <c r="J265" i="21"/>
  <c r="F265" i="21"/>
  <c r="B265" i="21"/>
  <c r="U265" i="21"/>
  <c r="M265" i="21"/>
  <c r="E265" i="21"/>
  <c r="Y265" i="21"/>
  <c r="I265" i="21"/>
  <c r="T265" i="21"/>
  <c r="L265" i="21"/>
  <c r="D265" i="21"/>
  <c r="Q265" i="21"/>
  <c r="H265" i="21"/>
  <c r="X265" i="21"/>
  <c r="P265" i="21"/>
  <c r="V198" i="28"/>
  <c r="R198" i="28"/>
  <c r="N198" i="28"/>
  <c r="J198" i="28"/>
  <c r="F198" i="28"/>
  <c r="B198" i="28"/>
  <c r="U198" i="28"/>
  <c r="P198" i="28"/>
  <c r="K198" i="28"/>
  <c r="E198" i="28"/>
  <c r="Y198" i="28"/>
  <c r="T198" i="28"/>
  <c r="O198" i="28"/>
  <c r="I198" i="28"/>
  <c r="D198" i="28"/>
  <c r="X198" i="28"/>
  <c r="M198" i="28"/>
  <c r="C198" i="28"/>
  <c r="W198" i="28"/>
  <c r="L198" i="28"/>
  <c r="S198" i="28"/>
  <c r="H198" i="28"/>
  <c r="Q198" i="28"/>
  <c r="G198" i="28"/>
  <c r="W24" i="28"/>
  <c r="S24" i="28"/>
  <c r="O24" i="28"/>
  <c r="K24" i="28"/>
  <c r="G24" i="28"/>
  <c r="C24" i="28"/>
  <c r="V24" i="28"/>
  <c r="R24" i="28"/>
  <c r="N24" i="28"/>
  <c r="J24" i="28"/>
  <c r="F24" i="28"/>
  <c r="B24" i="28"/>
  <c r="Y24" i="28"/>
  <c r="Q24" i="28"/>
  <c r="I24" i="28"/>
  <c r="X24" i="28"/>
  <c r="P24" i="28"/>
  <c r="H24" i="28"/>
  <c r="M24" i="28"/>
  <c r="E24" i="28"/>
  <c r="T24" i="28"/>
  <c r="L24" i="28"/>
  <c r="U24" i="28"/>
  <c r="D24" i="28"/>
  <c r="W232" i="28"/>
  <c r="S232" i="28"/>
  <c r="O232" i="28"/>
  <c r="K232" i="28"/>
  <c r="G232" i="28"/>
  <c r="C232" i="28"/>
  <c r="V232" i="28"/>
  <c r="R232" i="28"/>
  <c r="N232" i="28"/>
  <c r="J232" i="28"/>
  <c r="F232" i="28"/>
  <c r="B232" i="28"/>
  <c r="U232" i="28"/>
  <c r="M232" i="28"/>
  <c r="E232" i="28"/>
  <c r="Y232" i="28"/>
  <c r="I232" i="28"/>
  <c r="X232" i="28"/>
  <c r="H232" i="28"/>
  <c r="T232" i="28"/>
  <c r="L232" i="28"/>
  <c r="D232" i="28"/>
  <c r="Q232" i="28"/>
  <c r="P232" i="28"/>
  <c r="W402" i="21"/>
  <c r="S402" i="21"/>
  <c r="O402" i="21"/>
  <c r="K402" i="21"/>
  <c r="G402" i="21"/>
  <c r="C402" i="21"/>
  <c r="V402" i="21"/>
  <c r="R402" i="21"/>
  <c r="N402" i="21"/>
  <c r="J402" i="21"/>
  <c r="F402" i="21"/>
  <c r="B402" i="21"/>
  <c r="U402" i="21"/>
  <c r="M402" i="21"/>
  <c r="E402" i="21"/>
  <c r="Q402" i="21"/>
  <c r="P402" i="21"/>
  <c r="T402" i="21"/>
  <c r="L402" i="21"/>
  <c r="D402" i="21"/>
  <c r="Y402" i="21"/>
  <c r="I402" i="21"/>
  <c r="X402" i="21"/>
  <c r="H402" i="21"/>
  <c r="V58" i="25"/>
  <c r="R58" i="25"/>
  <c r="N58" i="25"/>
  <c r="J58" i="25"/>
  <c r="F58" i="25"/>
  <c r="B58" i="25"/>
  <c r="Y58" i="25"/>
  <c r="U58" i="25"/>
  <c r="Q58" i="25"/>
  <c r="M58" i="25"/>
  <c r="I58" i="25"/>
  <c r="E58" i="25"/>
  <c r="X58" i="25"/>
  <c r="P58" i="25"/>
  <c r="H58" i="25"/>
  <c r="W58" i="25"/>
  <c r="O58" i="25"/>
  <c r="G58" i="25"/>
  <c r="T58" i="25"/>
  <c r="D58" i="25"/>
  <c r="S58" i="25"/>
  <c r="C58" i="25"/>
  <c r="L58" i="25"/>
  <c r="K58" i="25"/>
  <c r="Y92" i="21"/>
  <c r="U92" i="21"/>
  <c r="Q92" i="21"/>
  <c r="M92" i="21"/>
  <c r="I92" i="21"/>
  <c r="E92" i="21"/>
  <c r="X92" i="21"/>
  <c r="T92" i="21"/>
  <c r="P92" i="21"/>
  <c r="L92" i="21"/>
  <c r="H92" i="21"/>
  <c r="D92" i="21"/>
  <c r="S92" i="21"/>
  <c r="K92" i="21"/>
  <c r="C92" i="21"/>
  <c r="R92" i="21"/>
  <c r="J92" i="21"/>
  <c r="B92" i="21"/>
  <c r="W92" i="21"/>
  <c r="G92" i="21"/>
  <c r="V92" i="21"/>
  <c r="F92" i="21"/>
  <c r="O92" i="21"/>
  <c r="N92" i="21"/>
  <c r="X59" i="19"/>
  <c r="T59" i="19"/>
  <c r="P59" i="19"/>
  <c r="L59" i="19"/>
  <c r="H59" i="19"/>
  <c r="D59" i="19"/>
  <c r="V59" i="19"/>
  <c r="R59" i="19"/>
  <c r="N59" i="19"/>
  <c r="J59" i="19"/>
  <c r="F59" i="19"/>
  <c r="B59" i="19"/>
  <c r="Y59" i="19"/>
  <c r="Q59" i="19"/>
  <c r="I59" i="19"/>
  <c r="W59" i="19"/>
  <c r="O59" i="19"/>
  <c r="G59" i="19"/>
  <c r="U59" i="19"/>
  <c r="M59" i="19"/>
  <c r="E59" i="19"/>
  <c r="S59" i="19"/>
  <c r="K59" i="19"/>
  <c r="C59" i="19"/>
  <c r="W231" i="21"/>
  <c r="S231" i="21"/>
  <c r="O231" i="21"/>
  <c r="K231" i="21"/>
  <c r="G231" i="21"/>
  <c r="C231" i="21"/>
  <c r="Y231" i="21"/>
  <c r="Q231" i="21"/>
  <c r="I231" i="21"/>
  <c r="V231" i="21"/>
  <c r="R231" i="21"/>
  <c r="N231" i="21"/>
  <c r="J231" i="21"/>
  <c r="F231" i="21"/>
  <c r="B231" i="21"/>
  <c r="U231" i="21"/>
  <c r="M231" i="21"/>
  <c r="E231" i="21"/>
  <c r="T231" i="21"/>
  <c r="D231" i="21"/>
  <c r="P231" i="21"/>
  <c r="L231" i="21"/>
  <c r="X231" i="21"/>
  <c r="H231" i="21"/>
  <c r="W94" i="28"/>
  <c r="S94" i="28"/>
  <c r="O94" i="28"/>
  <c r="K94" i="28"/>
  <c r="G94" i="28"/>
  <c r="C94" i="28"/>
  <c r="V94" i="28"/>
  <c r="R94" i="28"/>
  <c r="N94" i="28"/>
  <c r="J94" i="28"/>
  <c r="F94" i="28"/>
  <c r="B94" i="28"/>
  <c r="Y94" i="28"/>
  <c r="Q94" i="28"/>
  <c r="I94" i="28"/>
  <c r="X94" i="28"/>
  <c r="P94" i="28"/>
  <c r="H94" i="28"/>
  <c r="M94" i="28"/>
  <c r="U94" i="28"/>
  <c r="D94" i="28"/>
  <c r="L94" i="28"/>
  <c r="E94" i="28"/>
  <c r="T94" i="28"/>
  <c r="W266" i="28"/>
  <c r="S266" i="28"/>
  <c r="O266" i="28"/>
  <c r="K266" i="28"/>
  <c r="G266" i="28"/>
  <c r="C266" i="28"/>
  <c r="V266" i="28"/>
  <c r="R266" i="28"/>
  <c r="N266" i="28"/>
  <c r="J266" i="28"/>
  <c r="F266" i="28"/>
  <c r="B266" i="28"/>
  <c r="U266" i="28"/>
  <c r="M266" i="28"/>
  <c r="E266" i="28"/>
  <c r="Q266" i="28"/>
  <c r="P266" i="28"/>
  <c r="T266" i="28"/>
  <c r="L266" i="28"/>
  <c r="D266" i="28"/>
  <c r="Y266" i="28"/>
  <c r="I266" i="28"/>
  <c r="X266" i="28"/>
  <c r="H266" i="28"/>
  <c r="W59" i="28"/>
  <c r="S59" i="28"/>
  <c r="O59" i="28"/>
  <c r="K59" i="28"/>
  <c r="G59" i="28"/>
  <c r="C59" i="28"/>
  <c r="V59" i="28"/>
  <c r="R59" i="28"/>
  <c r="N59" i="28"/>
  <c r="J59" i="28"/>
  <c r="F59" i="28"/>
  <c r="B59" i="28"/>
  <c r="Y59" i="28"/>
  <c r="Q59" i="28"/>
  <c r="I59" i="28"/>
  <c r="X59" i="28"/>
  <c r="P59" i="28"/>
  <c r="H59" i="28"/>
  <c r="M59" i="28"/>
  <c r="U59" i="28"/>
  <c r="E59" i="28"/>
  <c r="T59" i="28"/>
  <c r="D59" i="28"/>
  <c r="L59" i="28"/>
  <c r="W300" i="21"/>
  <c r="S300" i="21"/>
  <c r="O300" i="21"/>
  <c r="K300" i="21"/>
  <c r="G300" i="21"/>
  <c r="C300" i="21"/>
  <c r="V300" i="21"/>
  <c r="R300" i="21"/>
  <c r="N300" i="21"/>
  <c r="J300" i="21"/>
  <c r="F300" i="21"/>
  <c r="B300" i="21"/>
  <c r="U300" i="21"/>
  <c r="M300" i="21"/>
  <c r="E300" i="21"/>
  <c r="Q300" i="21"/>
  <c r="T300" i="21"/>
  <c r="L300" i="21"/>
  <c r="D300" i="21"/>
  <c r="Y300" i="21"/>
  <c r="I300" i="21"/>
  <c r="P300" i="21"/>
  <c r="H300" i="21"/>
  <c r="X300" i="21"/>
  <c r="Y57" i="21"/>
  <c r="U57" i="21"/>
  <c r="Q57" i="21"/>
  <c r="M57" i="21"/>
  <c r="I57" i="21"/>
  <c r="E57" i="21"/>
  <c r="X57" i="21"/>
  <c r="T57" i="21"/>
  <c r="P57" i="21"/>
  <c r="L57" i="21"/>
  <c r="H57" i="21"/>
  <c r="D57" i="21"/>
  <c r="S57" i="21"/>
  <c r="K57" i="21"/>
  <c r="C57" i="21"/>
  <c r="R57" i="21"/>
  <c r="J57" i="21"/>
  <c r="B57" i="21"/>
  <c r="W57" i="21"/>
  <c r="G57" i="21"/>
  <c r="V57" i="21"/>
  <c r="F57" i="21"/>
  <c r="O57" i="21"/>
  <c r="N57" i="21"/>
  <c r="Y24" i="21"/>
  <c r="U24" i="21"/>
  <c r="Q24" i="21"/>
  <c r="M24" i="21"/>
  <c r="I24" i="21"/>
  <c r="E24" i="21"/>
  <c r="X24" i="21"/>
  <c r="T24" i="21"/>
  <c r="P24" i="21"/>
  <c r="L24" i="21"/>
  <c r="H24" i="21"/>
  <c r="D24" i="21"/>
  <c r="S24" i="21"/>
  <c r="K24" i="21"/>
  <c r="C24" i="21"/>
  <c r="R24" i="21"/>
  <c r="J24" i="21"/>
  <c r="B24" i="21"/>
  <c r="W24" i="21"/>
  <c r="G24" i="21"/>
  <c r="V24" i="21"/>
  <c r="F24" i="21"/>
  <c r="N24" i="21"/>
  <c r="O24" i="21"/>
  <c r="X94" i="19"/>
  <c r="T94" i="19"/>
  <c r="P94" i="19"/>
  <c r="L94" i="19"/>
  <c r="H94" i="19"/>
  <c r="D94" i="19"/>
  <c r="V94" i="19"/>
  <c r="R94" i="19"/>
  <c r="N94" i="19"/>
  <c r="J94" i="19"/>
  <c r="F94" i="19"/>
  <c r="B94" i="19"/>
  <c r="Y94" i="19"/>
  <c r="Q94" i="19"/>
  <c r="I94" i="19"/>
  <c r="W94" i="19"/>
  <c r="O94" i="19"/>
  <c r="G94" i="19"/>
  <c r="U94" i="19"/>
  <c r="M94" i="19"/>
  <c r="E94" i="19"/>
  <c r="S94" i="19"/>
  <c r="K94" i="19"/>
  <c r="C94" i="19"/>
  <c r="Y129" i="28"/>
  <c r="U129" i="28"/>
  <c r="Q129" i="28"/>
  <c r="M129" i="28"/>
  <c r="I129" i="28"/>
  <c r="E129" i="28"/>
  <c r="X129" i="28"/>
  <c r="T129" i="28"/>
  <c r="P129" i="28"/>
  <c r="L129" i="28"/>
  <c r="H129" i="28"/>
  <c r="D129" i="28"/>
  <c r="S129" i="28"/>
  <c r="K129" i="28"/>
  <c r="C129" i="28"/>
  <c r="R129" i="28"/>
  <c r="J129" i="28"/>
  <c r="B129" i="28"/>
  <c r="W129" i="28"/>
  <c r="G129" i="28"/>
  <c r="V129" i="28"/>
  <c r="F129" i="28"/>
  <c r="O129" i="28"/>
  <c r="N129" i="28"/>
  <c r="W335" i="28"/>
  <c r="S335" i="28"/>
  <c r="O335" i="28"/>
  <c r="K335" i="28"/>
  <c r="G335" i="28"/>
  <c r="C335" i="28"/>
  <c r="V335" i="28"/>
  <c r="R335" i="28"/>
  <c r="N335" i="28"/>
  <c r="J335" i="28"/>
  <c r="F335" i="28"/>
  <c r="B335" i="28"/>
  <c r="U335" i="28"/>
  <c r="M335" i="28"/>
  <c r="E335" i="28"/>
  <c r="Y335" i="28"/>
  <c r="I335" i="28"/>
  <c r="P335" i="28"/>
  <c r="T335" i="28"/>
  <c r="L335" i="28"/>
  <c r="D335" i="28"/>
  <c r="Q335" i="28"/>
  <c r="X335" i="28"/>
  <c r="H335" i="28"/>
  <c r="W369" i="28"/>
  <c r="S369" i="28"/>
  <c r="O369" i="28"/>
  <c r="K369" i="28"/>
  <c r="G369" i="28"/>
  <c r="C369" i="28"/>
  <c r="V369" i="28"/>
  <c r="R369" i="28"/>
  <c r="N369" i="28"/>
  <c r="J369" i="28"/>
  <c r="F369" i="28"/>
  <c r="B369" i="28"/>
  <c r="U369" i="28"/>
  <c r="M369" i="28"/>
  <c r="E369" i="28"/>
  <c r="Q369" i="28"/>
  <c r="X369" i="28"/>
  <c r="H369" i="28"/>
  <c r="T369" i="28"/>
  <c r="L369" i="28"/>
  <c r="D369" i="28"/>
  <c r="Y369" i="28"/>
  <c r="I369" i="28"/>
  <c r="P369" i="28"/>
  <c r="A130" i="25"/>
  <c r="V129" i="25"/>
  <c r="R129" i="25"/>
  <c r="N129" i="25"/>
  <c r="J129" i="25"/>
  <c r="F129" i="25"/>
  <c r="B129" i="25"/>
  <c r="Y129" i="25"/>
  <c r="U129" i="25"/>
  <c r="Q129" i="25"/>
  <c r="M129" i="25"/>
  <c r="I129" i="25"/>
  <c r="E129" i="25"/>
  <c r="X129" i="25"/>
  <c r="P129" i="25"/>
  <c r="H129" i="25"/>
  <c r="W129" i="25"/>
  <c r="O129" i="25"/>
  <c r="G129" i="25"/>
  <c r="L129" i="25"/>
  <c r="K129" i="25"/>
  <c r="D129" i="25"/>
  <c r="C129" i="25"/>
  <c r="T129" i="25"/>
  <c r="S129" i="25"/>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69" i="21"/>
  <c r="A403" i="21"/>
  <c r="A301" i="21"/>
  <c r="A335" i="21"/>
  <c r="A131" i="25"/>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5" i="25"/>
  <c r="R95" i="25"/>
  <c r="N95" i="25"/>
  <c r="J95" i="25"/>
  <c r="F95" i="25"/>
  <c r="B95" i="25"/>
  <c r="Y95" i="25"/>
  <c r="U95" i="25"/>
  <c r="Q95" i="25"/>
  <c r="M95" i="25"/>
  <c r="I95" i="25"/>
  <c r="E95" i="25"/>
  <c r="X95" i="25"/>
  <c r="P95" i="25"/>
  <c r="H95" i="25"/>
  <c r="W95" i="25"/>
  <c r="O95" i="25"/>
  <c r="G95" i="25"/>
  <c r="T95" i="25"/>
  <c r="D95" i="25"/>
  <c r="S95" i="25"/>
  <c r="C95" i="25"/>
  <c r="K95" i="25"/>
  <c r="L95" i="25"/>
  <c r="X60" i="19"/>
  <c r="T60" i="19"/>
  <c r="P60" i="19"/>
  <c r="L60" i="19"/>
  <c r="H60" i="19"/>
  <c r="D60" i="19"/>
  <c r="V60" i="19"/>
  <c r="R60" i="19"/>
  <c r="N60" i="19"/>
  <c r="J60" i="19"/>
  <c r="F60" i="19"/>
  <c r="B60" i="19"/>
  <c r="Y60" i="19"/>
  <c r="Q60" i="19"/>
  <c r="I60" i="19"/>
  <c r="W60" i="19"/>
  <c r="O60" i="19"/>
  <c r="G60" i="19"/>
  <c r="U60" i="19"/>
  <c r="M60" i="19"/>
  <c r="E60" i="19"/>
  <c r="S60" i="19"/>
  <c r="K60" i="19"/>
  <c r="C60" i="19"/>
  <c r="W266" i="21"/>
  <c r="S266" i="21"/>
  <c r="O266" i="21"/>
  <c r="K266" i="21"/>
  <c r="G266" i="21"/>
  <c r="C266" i="21"/>
  <c r="V266" i="21"/>
  <c r="R266" i="21"/>
  <c r="N266" i="21"/>
  <c r="J266" i="21"/>
  <c r="F266" i="21"/>
  <c r="B266" i="21"/>
  <c r="U266" i="21"/>
  <c r="M266" i="21"/>
  <c r="E266" i="21"/>
  <c r="Q266" i="21"/>
  <c r="T266" i="21"/>
  <c r="L266" i="21"/>
  <c r="D266" i="21"/>
  <c r="Y266" i="21"/>
  <c r="I266" i="21"/>
  <c r="H266" i="21"/>
  <c r="X266" i="21"/>
  <c r="P266" i="21"/>
  <c r="W404" i="28"/>
  <c r="S404" i="28"/>
  <c r="O404" i="28"/>
  <c r="K404" i="28"/>
  <c r="G404" i="28"/>
  <c r="C404" i="28"/>
  <c r="V404" i="28"/>
  <c r="R404" i="28"/>
  <c r="N404" i="28"/>
  <c r="J404" i="28"/>
  <c r="F404" i="28"/>
  <c r="B404" i="28"/>
  <c r="U404" i="28"/>
  <c r="M404" i="28"/>
  <c r="E404" i="28"/>
  <c r="Q404" i="28"/>
  <c r="X404" i="28"/>
  <c r="H404" i="28"/>
  <c r="T404" i="28"/>
  <c r="L404" i="28"/>
  <c r="D404" i="28"/>
  <c r="Y404" i="28"/>
  <c r="I404" i="28"/>
  <c r="P404" i="28"/>
  <c r="V199" i="28"/>
  <c r="R199" i="28"/>
  <c r="N199" i="28"/>
  <c r="J199" i="28"/>
  <c r="F199" i="28"/>
  <c r="B199" i="28"/>
  <c r="Y199" i="28"/>
  <c r="T199" i="28"/>
  <c r="O199" i="28"/>
  <c r="U199" i="28"/>
  <c r="M199" i="28"/>
  <c r="H199" i="28"/>
  <c r="C199" i="28"/>
  <c r="S199" i="28"/>
  <c r="L199" i="28"/>
  <c r="G199" i="28"/>
  <c r="X199" i="28"/>
  <c r="K199" i="28"/>
  <c r="W199" i="28"/>
  <c r="I199" i="28"/>
  <c r="Q199" i="28"/>
  <c r="E199" i="28"/>
  <c r="P199" i="28"/>
  <c r="D199" i="28"/>
  <c r="W25" i="28"/>
  <c r="S25" i="28"/>
  <c r="O25" i="28"/>
  <c r="K25" i="28"/>
  <c r="G25" i="28"/>
  <c r="C25" i="28"/>
  <c r="V25" i="28"/>
  <c r="R25" i="28"/>
  <c r="N25" i="28"/>
  <c r="J25" i="28"/>
  <c r="F25" i="28"/>
  <c r="B25" i="28"/>
  <c r="Y25" i="28"/>
  <c r="Q25" i="28"/>
  <c r="I25" i="28"/>
  <c r="X25" i="28"/>
  <c r="P25" i="28"/>
  <c r="H25" i="28"/>
  <c r="U25" i="28"/>
  <c r="E25" i="28"/>
  <c r="M25" i="28"/>
  <c r="T25" i="28"/>
  <c r="D25" i="28"/>
  <c r="L25" i="28"/>
  <c r="W403" i="21"/>
  <c r="S403" i="21"/>
  <c r="O403" i="21"/>
  <c r="K403" i="21"/>
  <c r="G403" i="21"/>
  <c r="C403" i="21"/>
  <c r="V403" i="21"/>
  <c r="R403" i="21"/>
  <c r="N403" i="21"/>
  <c r="J403" i="21"/>
  <c r="F403" i="21"/>
  <c r="B403" i="21"/>
  <c r="U403" i="21"/>
  <c r="M403" i="21"/>
  <c r="E403" i="21"/>
  <c r="Y403" i="21"/>
  <c r="I403" i="21"/>
  <c r="X403" i="21"/>
  <c r="H403" i="21"/>
  <c r="T403" i="21"/>
  <c r="L403" i="21"/>
  <c r="D403" i="21"/>
  <c r="Q403" i="21"/>
  <c r="P403" i="21"/>
  <c r="X24" i="19"/>
  <c r="T24" i="19"/>
  <c r="P24" i="19"/>
  <c r="L24" i="19"/>
  <c r="H24" i="19"/>
  <c r="D24" i="19"/>
  <c r="V24" i="19"/>
  <c r="R24" i="19"/>
  <c r="N24" i="19"/>
  <c r="J24" i="19"/>
  <c r="F24" i="19"/>
  <c r="B24" i="19"/>
  <c r="Y24" i="19"/>
  <c r="Q24" i="19"/>
  <c r="I24" i="19"/>
  <c r="U24" i="19"/>
  <c r="M24" i="19"/>
  <c r="E24" i="19"/>
  <c r="S24" i="19"/>
  <c r="K24" i="19"/>
  <c r="C24" i="19"/>
  <c r="G24" i="19"/>
  <c r="W24" i="19"/>
  <c r="O24" i="19"/>
  <c r="Y93" i="21"/>
  <c r="U93" i="21"/>
  <c r="Q93" i="21"/>
  <c r="M93" i="21"/>
  <c r="I93" i="21"/>
  <c r="E93" i="21"/>
  <c r="X93" i="21"/>
  <c r="T93" i="21"/>
  <c r="P93" i="21"/>
  <c r="L93" i="21"/>
  <c r="H93" i="21"/>
  <c r="D93" i="21"/>
  <c r="S93" i="21"/>
  <c r="K93" i="21"/>
  <c r="C93" i="21"/>
  <c r="R93" i="21"/>
  <c r="J93" i="21"/>
  <c r="B93" i="21"/>
  <c r="O93" i="21"/>
  <c r="N93" i="21"/>
  <c r="W93" i="21"/>
  <c r="G93" i="21"/>
  <c r="V93" i="21"/>
  <c r="F93" i="21"/>
  <c r="V59" i="25"/>
  <c r="R59" i="25"/>
  <c r="N59" i="25"/>
  <c r="J59" i="25"/>
  <c r="F59" i="25"/>
  <c r="B59" i="25"/>
  <c r="Y59" i="25"/>
  <c r="U59" i="25"/>
  <c r="Q59" i="25"/>
  <c r="M59" i="25"/>
  <c r="I59" i="25"/>
  <c r="E59" i="25"/>
  <c r="X59" i="25"/>
  <c r="P59" i="25"/>
  <c r="H59" i="25"/>
  <c r="W59" i="25"/>
  <c r="O59" i="25"/>
  <c r="G59" i="25"/>
  <c r="L59" i="25"/>
  <c r="K59" i="25"/>
  <c r="D59" i="25"/>
  <c r="C59" i="25"/>
  <c r="T59" i="25"/>
  <c r="S59" i="25"/>
  <c r="V197" i="21"/>
  <c r="R197" i="21"/>
  <c r="N197" i="21"/>
  <c r="J197" i="21"/>
  <c r="F197" i="21"/>
  <c r="B197" i="21"/>
  <c r="X197" i="21"/>
  <c r="T197" i="21"/>
  <c r="P197" i="21"/>
  <c r="L197" i="21"/>
  <c r="H197" i="21"/>
  <c r="D197" i="21"/>
  <c r="U197" i="21"/>
  <c r="M197" i="21"/>
  <c r="E197" i="21"/>
  <c r="Y197" i="21"/>
  <c r="Q197" i="21"/>
  <c r="I197" i="21"/>
  <c r="S197" i="21"/>
  <c r="C197" i="21"/>
  <c r="O197" i="21"/>
  <c r="K197" i="21"/>
  <c r="W197" i="21"/>
  <c r="G197" i="21"/>
  <c r="W370" i="28"/>
  <c r="S370" i="28"/>
  <c r="O370" i="28"/>
  <c r="K370" i="28"/>
  <c r="G370" i="28"/>
  <c r="C370" i="28"/>
  <c r="V370" i="28"/>
  <c r="R370" i="28"/>
  <c r="N370" i="28"/>
  <c r="J370" i="28"/>
  <c r="F370" i="28"/>
  <c r="B370" i="28"/>
  <c r="U370" i="28"/>
  <c r="M370" i="28"/>
  <c r="E370" i="28"/>
  <c r="Y370" i="28"/>
  <c r="I370" i="28"/>
  <c r="P370" i="28"/>
  <c r="T370" i="28"/>
  <c r="L370" i="28"/>
  <c r="D370" i="28"/>
  <c r="Q370" i="28"/>
  <c r="X370" i="28"/>
  <c r="H370" i="28"/>
  <c r="Y165" i="28"/>
  <c r="U165" i="28"/>
  <c r="Q165" i="28"/>
  <c r="M165" i="28"/>
  <c r="I165" i="28"/>
  <c r="E165" i="28"/>
  <c r="W165" i="28"/>
  <c r="S165" i="28"/>
  <c r="O165" i="28"/>
  <c r="K165" i="28"/>
  <c r="G165" i="28"/>
  <c r="C165" i="28"/>
  <c r="T165" i="28"/>
  <c r="L165" i="28"/>
  <c r="D165" i="28"/>
  <c r="R165" i="28"/>
  <c r="J165" i="28"/>
  <c r="B165" i="28"/>
  <c r="X165" i="28"/>
  <c r="H165" i="28"/>
  <c r="P165" i="28"/>
  <c r="V165" i="28"/>
  <c r="F165" i="28"/>
  <c r="N165" i="28"/>
  <c r="W95" i="28"/>
  <c r="S95" i="28"/>
  <c r="O95" i="28"/>
  <c r="K95" i="28"/>
  <c r="G95" i="28"/>
  <c r="C95" i="28"/>
  <c r="V95" i="28"/>
  <c r="R95" i="28"/>
  <c r="N95" i="28"/>
  <c r="J95" i="28"/>
  <c r="F95" i="28"/>
  <c r="B95" i="28"/>
  <c r="Y95" i="28"/>
  <c r="Q95" i="28"/>
  <c r="I95" i="28"/>
  <c r="X95" i="28"/>
  <c r="P95" i="28"/>
  <c r="H95" i="28"/>
  <c r="U95" i="28"/>
  <c r="E95" i="28"/>
  <c r="L95" i="28"/>
  <c r="T95" i="28"/>
  <c r="D95" i="28"/>
  <c r="M95"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W163" i="21"/>
  <c r="S163" i="21"/>
  <c r="O163" i="21"/>
  <c r="K163" i="21"/>
  <c r="G163" i="21"/>
  <c r="C163" i="21"/>
  <c r="V163" i="21"/>
  <c r="R163" i="21"/>
  <c r="N163" i="21"/>
  <c r="J163" i="21"/>
  <c r="F163" i="21"/>
  <c r="B163" i="21"/>
  <c r="Y163" i="21"/>
  <c r="Q163" i="21"/>
  <c r="I163" i="21"/>
  <c r="U163" i="21"/>
  <c r="M163" i="21"/>
  <c r="E163" i="21"/>
  <c r="X163" i="21"/>
  <c r="H163" i="21"/>
  <c r="P163" i="21"/>
  <c r="T163" i="21"/>
  <c r="L163" i="21"/>
  <c r="D163" i="21"/>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Y128" i="21"/>
  <c r="U128" i="21"/>
  <c r="Q128" i="21"/>
  <c r="M128" i="21"/>
  <c r="I128" i="21"/>
  <c r="E128" i="21"/>
  <c r="X128" i="21"/>
  <c r="T128" i="21"/>
  <c r="P128" i="21"/>
  <c r="L128" i="21"/>
  <c r="H128" i="21"/>
  <c r="D128" i="21"/>
  <c r="S128" i="21"/>
  <c r="K128" i="21"/>
  <c r="C128" i="21"/>
  <c r="R128" i="21"/>
  <c r="J128" i="21"/>
  <c r="B128" i="21"/>
  <c r="O128" i="21"/>
  <c r="N128" i="21"/>
  <c r="G128" i="21"/>
  <c r="V128" i="21"/>
  <c r="F128" i="21"/>
  <c r="W128" i="21"/>
  <c r="W232" i="21"/>
  <c r="S232" i="21"/>
  <c r="O232" i="21"/>
  <c r="K232" i="21"/>
  <c r="G232" i="21"/>
  <c r="C232" i="21"/>
  <c r="Y232" i="21"/>
  <c r="Q232" i="21"/>
  <c r="I232" i="21"/>
  <c r="V232" i="21"/>
  <c r="R232" i="21"/>
  <c r="N232" i="21"/>
  <c r="J232" i="21"/>
  <c r="F232" i="21"/>
  <c r="B232" i="21"/>
  <c r="U232" i="21"/>
  <c r="M232" i="21"/>
  <c r="E232" i="21"/>
  <c r="L232" i="21"/>
  <c r="T232" i="21"/>
  <c r="D232" i="21"/>
  <c r="P232" i="21"/>
  <c r="X232" i="21"/>
  <c r="H232" i="21"/>
  <c r="W267" i="28"/>
  <c r="S267" i="28"/>
  <c r="O267" i="28"/>
  <c r="K267" i="28"/>
  <c r="G267" i="28"/>
  <c r="C267" i="28"/>
  <c r="V267" i="28"/>
  <c r="R267" i="28"/>
  <c r="N267" i="28"/>
  <c r="J267" i="28"/>
  <c r="F267" i="28"/>
  <c r="B267" i="28"/>
  <c r="U267" i="28"/>
  <c r="M267" i="28"/>
  <c r="E267" i="28"/>
  <c r="Y267" i="28"/>
  <c r="I267" i="28"/>
  <c r="X267" i="28"/>
  <c r="H267" i="28"/>
  <c r="T267" i="28"/>
  <c r="L267" i="28"/>
  <c r="D267" i="28"/>
  <c r="Q267" i="28"/>
  <c r="P267" i="28"/>
  <c r="W336" i="28"/>
  <c r="S336" i="28"/>
  <c r="O336" i="28"/>
  <c r="K336" i="28"/>
  <c r="G336" i="28"/>
  <c r="C336" i="28"/>
  <c r="V336" i="28"/>
  <c r="R336" i="28"/>
  <c r="N336" i="28"/>
  <c r="J336" i="28"/>
  <c r="F336" i="28"/>
  <c r="B336" i="28"/>
  <c r="U336" i="28"/>
  <c r="M336" i="28"/>
  <c r="E336" i="28"/>
  <c r="Q336" i="28"/>
  <c r="X336" i="28"/>
  <c r="H336" i="28"/>
  <c r="T336" i="28"/>
  <c r="L336" i="28"/>
  <c r="D336" i="28"/>
  <c r="Y336" i="28"/>
  <c r="I336" i="28"/>
  <c r="P336" i="28"/>
  <c r="W302" i="28"/>
  <c r="S302" i="28"/>
  <c r="O302" i="28"/>
  <c r="K302" i="28"/>
  <c r="G302" i="28"/>
  <c r="C302" i="28"/>
  <c r="V302" i="28"/>
  <c r="R302" i="28"/>
  <c r="N302" i="28"/>
  <c r="J302" i="28"/>
  <c r="F302" i="28"/>
  <c r="B302" i="28"/>
  <c r="U302" i="28"/>
  <c r="M302" i="28"/>
  <c r="E302" i="28"/>
  <c r="Q302" i="28"/>
  <c r="X302" i="28"/>
  <c r="H302" i="28"/>
  <c r="T302" i="28"/>
  <c r="L302" i="28"/>
  <c r="D302" i="28"/>
  <c r="Y302" i="28"/>
  <c r="I302" i="28"/>
  <c r="P302" i="28"/>
  <c r="W301" i="21"/>
  <c r="S301" i="21"/>
  <c r="O301" i="21"/>
  <c r="K301" i="21"/>
  <c r="G301" i="21"/>
  <c r="C301" i="21"/>
  <c r="V301" i="21"/>
  <c r="R301" i="21"/>
  <c r="N301" i="21"/>
  <c r="J301" i="21"/>
  <c r="F301" i="21"/>
  <c r="B301" i="21"/>
  <c r="U301" i="21"/>
  <c r="M301" i="21"/>
  <c r="E301" i="21"/>
  <c r="Y301" i="21"/>
  <c r="I301" i="21"/>
  <c r="T301" i="21"/>
  <c r="L301" i="21"/>
  <c r="D301" i="21"/>
  <c r="Q301" i="21"/>
  <c r="X301" i="21"/>
  <c r="P301" i="21"/>
  <c r="H301" i="21"/>
  <c r="Y25" i="21"/>
  <c r="U25" i="21"/>
  <c r="Q25" i="21"/>
  <c r="M25" i="21"/>
  <c r="I25" i="21"/>
  <c r="E25" i="21"/>
  <c r="X25" i="21"/>
  <c r="T25" i="21"/>
  <c r="P25" i="21"/>
  <c r="L25" i="21"/>
  <c r="H25" i="21"/>
  <c r="D25" i="21"/>
  <c r="S25" i="21"/>
  <c r="K25" i="21"/>
  <c r="C25" i="21"/>
  <c r="R25" i="21"/>
  <c r="J25" i="21"/>
  <c r="B25" i="21"/>
  <c r="O25" i="21"/>
  <c r="N25" i="21"/>
  <c r="G25" i="21"/>
  <c r="W25" i="21"/>
  <c r="F25" i="21"/>
  <c r="V25" i="21"/>
  <c r="Y58" i="21"/>
  <c r="U58" i="21"/>
  <c r="Q58" i="21"/>
  <c r="M58" i="21"/>
  <c r="I58" i="21"/>
  <c r="E58" i="21"/>
  <c r="X58" i="21"/>
  <c r="T58" i="21"/>
  <c r="P58" i="21"/>
  <c r="L58" i="21"/>
  <c r="H58" i="21"/>
  <c r="D58" i="21"/>
  <c r="S58" i="21"/>
  <c r="K58" i="21"/>
  <c r="C58" i="21"/>
  <c r="R58" i="21"/>
  <c r="J58" i="21"/>
  <c r="B58" i="21"/>
  <c r="O58" i="21"/>
  <c r="N58" i="21"/>
  <c r="G58" i="21"/>
  <c r="F58" i="21"/>
  <c r="W58" i="21"/>
  <c r="V58" i="21"/>
  <c r="X95" i="19"/>
  <c r="T95" i="19"/>
  <c r="P95" i="19"/>
  <c r="L95" i="19"/>
  <c r="H95" i="19"/>
  <c r="D95" i="19"/>
  <c r="V95" i="19"/>
  <c r="R95" i="19"/>
  <c r="N95" i="19"/>
  <c r="J95" i="19"/>
  <c r="F95" i="19"/>
  <c r="B95" i="19"/>
  <c r="Y95" i="19"/>
  <c r="Q95" i="19"/>
  <c r="I95" i="19"/>
  <c r="W95" i="19"/>
  <c r="O95" i="19"/>
  <c r="G95" i="19"/>
  <c r="U95" i="19"/>
  <c r="M95" i="19"/>
  <c r="E95" i="19"/>
  <c r="S95" i="19"/>
  <c r="K95" i="19"/>
  <c r="C95" i="19"/>
  <c r="W60" i="28"/>
  <c r="S60" i="28"/>
  <c r="O60" i="28"/>
  <c r="K60" i="28"/>
  <c r="G60" i="28"/>
  <c r="C60" i="28"/>
  <c r="V60" i="28"/>
  <c r="R60" i="28"/>
  <c r="N60" i="28"/>
  <c r="J60" i="28"/>
  <c r="F60" i="28"/>
  <c r="B60" i="28"/>
  <c r="Y60" i="28"/>
  <c r="Q60" i="28"/>
  <c r="I60" i="28"/>
  <c r="X60" i="28"/>
  <c r="P60" i="28"/>
  <c r="H60" i="28"/>
  <c r="U60" i="28"/>
  <c r="E60" i="28"/>
  <c r="T60" i="28"/>
  <c r="D60" i="28"/>
  <c r="M60" i="28"/>
  <c r="L60" i="28"/>
  <c r="Y130" i="28"/>
  <c r="U130" i="28"/>
  <c r="Q130" i="28"/>
  <c r="M130" i="28"/>
  <c r="I130" i="28"/>
  <c r="E130" i="28"/>
  <c r="X130" i="28"/>
  <c r="T130" i="28"/>
  <c r="P130" i="28"/>
  <c r="L130" i="28"/>
  <c r="H130" i="28"/>
  <c r="D130" i="28"/>
  <c r="S130" i="28"/>
  <c r="K130" i="28"/>
  <c r="C130" i="28"/>
  <c r="R130" i="28"/>
  <c r="J130" i="28"/>
  <c r="B130" i="28"/>
  <c r="O130" i="28"/>
  <c r="N130" i="28"/>
  <c r="W130" i="28"/>
  <c r="G130" i="28"/>
  <c r="F130" i="28"/>
  <c r="V130" i="28"/>
  <c r="W233" i="28"/>
  <c r="S233" i="28"/>
  <c r="O233" i="28"/>
  <c r="K233" i="28"/>
  <c r="G233" i="28"/>
  <c r="C233" i="28"/>
  <c r="V233" i="28"/>
  <c r="R233" i="28"/>
  <c r="N233" i="28"/>
  <c r="J233" i="28"/>
  <c r="F233" i="28"/>
  <c r="B233" i="28"/>
  <c r="U233" i="28"/>
  <c r="M233" i="28"/>
  <c r="E233" i="28"/>
  <c r="Q233" i="28"/>
  <c r="P233" i="28"/>
  <c r="T233" i="28"/>
  <c r="L233" i="28"/>
  <c r="D233" i="28"/>
  <c r="Y233" i="28"/>
  <c r="I233" i="28"/>
  <c r="X233" i="28"/>
  <c r="H233" i="28"/>
  <c r="V131" i="25"/>
  <c r="R131" i="25"/>
  <c r="N131" i="25"/>
  <c r="J131" i="25"/>
  <c r="F131" i="25"/>
  <c r="B131" i="25"/>
  <c r="Y131" i="25"/>
  <c r="U131" i="25"/>
  <c r="Q131" i="25"/>
  <c r="M131" i="25"/>
  <c r="I131" i="25"/>
  <c r="E131" i="25"/>
  <c r="X131" i="25"/>
  <c r="P131" i="25"/>
  <c r="H131" i="25"/>
  <c r="W131" i="25"/>
  <c r="O131" i="25"/>
  <c r="G131" i="25"/>
  <c r="L131" i="25"/>
  <c r="K131" i="25"/>
  <c r="T131" i="25"/>
  <c r="S131" i="25"/>
  <c r="D131" i="25"/>
  <c r="C131" i="25"/>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A132" i="25"/>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96" i="25" l="1"/>
  <c r="R96" i="25"/>
  <c r="N96" i="25"/>
  <c r="J96" i="25"/>
  <c r="F96" i="25"/>
  <c r="B96" i="25"/>
  <c r="Y96" i="25"/>
  <c r="U96" i="25"/>
  <c r="Q96" i="25"/>
  <c r="M96" i="25"/>
  <c r="I96" i="25"/>
  <c r="E96" i="25"/>
  <c r="X96" i="25"/>
  <c r="P96" i="25"/>
  <c r="H96" i="25"/>
  <c r="W96" i="25"/>
  <c r="O96" i="25"/>
  <c r="G96" i="25"/>
  <c r="L96" i="25"/>
  <c r="K96" i="25"/>
  <c r="D96" i="25"/>
  <c r="C96" i="25"/>
  <c r="T96" i="25"/>
  <c r="S96" i="25"/>
  <c r="V60" i="25"/>
  <c r="R60" i="25"/>
  <c r="N60" i="25"/>
  <c r="J60" i="25"/>
  <c r="F60" i="25"/>
  <c r="B60" i="25"/>
  <c r="Y60" i="25"/>
  <c r="U60" i="25"/>
  <c r="Q60" i="25"/>
  <c r="M60" i="25"/>
  <c r="I60" i="25"/>
  <c r="E60" i="25"/>
  <c r="X60" i="25"/>
  <c r="P60" i="25"/>
  <c r="H60" i="25"/>
  <c r="W60" i="25"/>
  <c r="O60" i="25"/>
  <c r="G60" i="25"/>
  <c r="T60" i="25"/>
  <c r="D60" i="25"/>
  <c r="S60" i="25"/>
  <c r="C60" i="25"/>
  <c r="L60" i="25"/>
  <c r="K60" i="25"/>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V198" i="21"/>
  <c r="R198" i="21"/>
  <c r="N198" i="21"/>
  <c r="J198" i="21"/>
  <c r="F198" i="21"/>
  <c r="B198" i="21"/>
  <c r="X198" i="21"/>
  <c r="T198" i="21"/>
  <c r="P198" i="21"/>
  <c r="L198" i="21"/>
  <c r="H198" i="21"/>
  <c r="D198" i="21"/>
  <c r="U198" i="21"/>
  <c r="M198" i="21"/>
  <c r="E198" i="21"/>
  <c r="Y198" i="21"/>
  <c r="Q198" i="21"/>
  <c r="I198" i="21"/>
  <c r="K198" i="21"/>
  <c r="W198" i="21"/>
  <c r="G198" i="21"/>
  <c r="S198" i="21"/>
  <c r="C198" i="21"/>
  <c r="O198" i="21"/>
  <c r="Y166" i="28"/>
  <c r="U166" i="28"/>
  <c r="Q166" i="28"/>
  <c r="M166" i="28"/>
  <c r="I166" i="28"/>
  <c r="E166" i="28"/>
  <c r="W166" i="28"/>
  <c r="S166" i="28"/>
  <c r="O166" i="28"/>
  <c r="K166" i="28"/>
  <c r="G166" i="28"/>
  <c r="C166" i="28"/>
  <c r="T166" i="28"/>
  <c r="L166" i="28"/>
  <c r="D166" i="28"/>
  <c r="R166" i="28"/>
  <c r="J166" i="28"/>
  <c r="B166" i="28"/>
  <c r="P166" i="28"/>
  <c r="X166" i="28"/>
  <c r="H166" i="28"/>
  <c r="N166" i="28"/>
  <c r="V166" i="28"/>
  <c r="F166" i="28"/>
  <c r="W61" i="28"/>
  <c r="S61" i="28"/>
  <c r="O61" i="28"/>
  <c r="K61" i="28"/>
  <c r="G61" i="28"/>
  <c r="C61" i="28"/>
  <c r="V61" i="28"/>
  <c r="R61" i="28"/>
  <c r="N61" i="28"/>
  <c r="J61" i="28"/>
  <c r="F61" i="28"/>
  <c r="B61" i="28"/>
  <c r="Y61" i="28"/>
  <c r="Q61" i="28"/>
  <c r="I61" i="28"/>
  <c r="X61" i="28"/>
  <c r="P61" i="28"/>
  <c r="H61" i="28"/>
  <c r="M61" i="28"/>
  <c r="E61" i="28"/>
  <c r="D61" i="28"/>
  <c r="L61" i="28"/>
  <c r="U61" i="28"/>
  <c r="T61" i="28"/>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404" i="21"/>
  <c r="S404" i="21"/>
  <c r="O404" i="21"/>
  <c r="K404" i="21"/>
  <c r="G404" i="21"/>
  <c r="C404" i="21"/>
  <c r="V404" i="21"/>
  <c r="R404" i="21"/>
  <c r="N404" i="21"/>
  <c r="J404" i="21"/>
  <c r="F404" i="21"/>
  <c r="B404" i="21"/>
  <c r="U404" i="21"/>
  <c r="M404" i="21"/>
  <c r="E404" i="21"/>
  <c r="Q404" i="21"/>
  <c r="X404" i="21"/>
  <c r="T404" i="21"/>
  <c r="L404" i="21"/>
  <c r="D404" i="21"/>
  <c r="Y404" i="21"/>
  <c r="I404" i="21"/>
  <c r="P404" i="21"/>
  <c r="H404" i="21"/>
  <c r="Y94" i="21"/>
  <c r="U94" i="21"/>
  <c r="Q94" i="21"/>
  <c r="M94" i="21"/>
  <c r="I94" i="21"/>
  <c r="E94" i="21"/>
  <c r="X94" i="21"/>
  <c r="T94" i="21"/>
  <c r="P94" i="21"/>
  <c r="L94" i="21"/>
  <c r="H94" i="21"/>
  <c r="D94" i="21"/>
  <c r="S94" i="21"/>
  <c r="K94" i="21"/>
  <c r="C94" i="21"/>
  <c r="R94" i="21"/>
  <c r="J94" i="21"/>
  <c r="B94" i="21"/>
  <c r="W94" i="21"/>
  <c r="G94" i="21"/>
  <c r="V94" i="21"/>
  <c r="F94" i="21"/>
  <c r="N94" i="21"/>
  <c r="O94" i="21"/>
  <c r="V131" i="19"/>
  <c r="R131" i="19"/>
  <c r="N131" i="19"/>
  <c r="J131" i="19"/>
  <c r="F131" i="19"/>
  <c r="B131" i="19"/>
  <c r="X131" i="19"/>
  <c r="T131" i="19"/>
  <c r="P131" i="19"/>
  <c r="L131" i="19"/>
  <c r="H131" i="19"/>
  <c r="D131" i="19"/>
  <c r="Y131" i="19"/>
  <c r="Q131" i="19"/>
  <c r="I131" i="19"/>
  <c r="U131" i="19"/>
  <c r="M131" i="19"/>
  <c r="E131" i="19"/>
  <c r="S131" i="19"/>
  <c r="C131" i="19"/>
  <c r="O131" i="19"/>
  <c r="K131" i="19"/>
  <c r="W131" i="19"/>
  <c r="G131" i="19"/>
  <c r="Y59" i="21"/>
  <c r="U59" i="21"/>
  <c r="Q59" i="21"/>
  <c r="M59" i="21"/>
  <c r="I59" i="21"/>
  <c r="E59" i="21"/>
  <c r="X59" i="21"/>
  <c r="T59" i="21"/>
  <c r="P59" i="21"/>
  <c r="L59" i="21"/>
  <c r="H59" i="21"/>
  <c r="D59" i="21"/>
  <c r="S59" i="21"/>
  <c r="K59" i="21"/>
  <c r="C59" i="21"/>
  <c r="R59" i="21"/>
  <c r="J59" i="21"/>
  <c r="B59" i="21"/>
  <c r="W59" i="21"/>
  <c r="G59" i="21"/>
  <c r="V59" i="21"/>
  <c r="F59" i="21"/>
  <c r="O59" i="21"/>
  <c r="N59" i="21"/>
  <c r="W267" i="21"/>
  <c r="S267" i="21"/>
  <c r="O267" i="21"/>
  <c r="K267" i="21"/>
  <c r="G267" i="21"/>
  <c r="C267" i="21"/>
  <c r="V267" i="21"/>
  <c r="R267" i="21"/>
  <c r="N267" i="21"/>
  <c r="J267" i="21"/>
  <c r="F267" i="21"/>
  <c r="B267" i="21"/>
  <c r="U267" i="21"/>
  <c r="M267" i="21"/>
  <c r="E267" i="21"/>
  <c r="Y267" i="21"/>
  <c r="I267" i="21"/>
  <c r="T267" i="21"/>
  <c r="L267" i="21"/>
  <c r="D267" i="21"/>
  <c r="Q267" i="21"/>
  <c r="P267" i="21"/>
  <c r="X267" i="21"/>
  <c r="H267" i="21"/>
  <c r="W405" i="28"/>
  <c r="S405" i="28"/>
  <c r="O405" i="28"/>
  <c r="K405" i="28"/>
  <c r="G405" i="28"/>
  <c r="C405" i="28"/>
  <c r="V405" i="28"/>
  <c r="R405" i="28"/>
  <c r="N405" i="28"/>
  <c r="J405" i="28"/>
  <c r="F405" i="28"/>
  <c r="B405" i="28"/>
  <c r="U405" i="28"/>
  <c r="M405" i="28"/>
  <c r="E405" i="28"/>
  <c r="Q405" i="28"/>
  <c r="I405" i="28"/>
  <c r="P405" i="28"/>
  <c r="T405" i="28"/>
  <c r="L405" i="28"/>
  <c r="D405" i="28"/>
  <c r="Y405" i="28"/>
  <c r="X405" i="28"/>
  <c r="H405" i="28"/>
  <c r="W303" i="28"/>
  <c r="S303" i="28"/>
  <c r="O303" i="28"/>
  <c r="K303" i="28"/>
  <c r="G303" i="28"/>
  <c r="C303" i="28"/>
  <c r="V303" i="28"/>
  <c r="R303" i="28"/>
  <c r="N303" i="28"/>
  <c r="J303" i="28"/>
  <c r="F303" i="28"/>
  <c r="B303" i="28"/>
  <c r="U303" i="28"/>
  <c r="M303" i="28"/>
  <c r="E303" i="28"/>
  <c r="Y303" i="28"/>
  <c r="I303" i="28"/>
  <c r="X303" i="28"/>
  <c r="T303" i="28"/>
  <c r="L303" i="28"/>
  <c r="D303" i="28"/>
  <c r="Q303" i="28"/>
  <c r="P303" i="28"/>
  <c r="H303" i="28"/>
  <c r="W371" i="28"/>
  <c r="S371" i="28"/>
  <c r="O371" i="28"/>
  <c r="K371" i="28"/>
  <c r="G371" i="28"/>
  <c r="C371" i="28"/>
  <c r="V371" i="28"/>
  <c r="R371" i="28"/>
  <c r="N371" i="28"/>
  <c r="J371" i="28"/>
  <c r="F371" i="28"/>
  <c r="B371" i="28"/>
  <c r="U371" i="28"/>
  <c r="M371" i="28"/>
  <c r="E371" i="28"/>
  <c r="Q371" i="28"/>
  <c r="X371" i="28"/>
  <c r="H371" i="28"/>
  <c r="T371" i="28"/>
  <c r="L371" i="28"/>
  <c r="D371" i="28"/>
  <c r="Y371" i="28"/>
  <c r="I371" i="28"/>
  <c r="P371" i="28"/>
  <c r="W302" i="21"/>
  <c r="S302" i="21"/>
  <c r="O302" i="21"/>
  <c r="K302" i="21"/>
  <c r="G302" i="21"/>
  <c r="C302" i="21"/>
  <c r="V302" i="21"/>
  <c r="R302" i="21"/>
  <c r="N302" i="21"/>
  <c r="J302" i="21"/>
  <c r="F302" i="21"/>
  <c r="B302" i="21"/>
  <c r="U302" i="21"/>
  <c r="M302" i="21"/>
  <c r="E302" i="21"/>
  <c r="Q302" i="21"/>
  <c r="T302" i="21"/>
  <c r="L302" i="21"/>
  <c r="D302" i="21"/>
  <c r="Y302" i="21"/>
  <c r="I302" i="21"/>
  <c r="H302" i="21"/>
  <c r="X302" i="21"/>
  <c r="P302" i="21"/>
  <c r="W164" i="21"/>
  <c r="S164" i="21"/>
  <c r="O164" i="21"/>
  <c r="K164" i="21"/>
  <c r="G164" i="21"/>
  <c r="C164" i="21"/>
  <c r="V164" i="21"/>
  <c r="R164" i="21"/>
  <c r="N164" i="21"/>
  <c r="J164" i="21"/>
  <c r="F164" i="21"/>
  <c r="B164" i="21"/>
  <c r="Y164" i="21"/>
  <c r="Q164" i="21"/>
  <c r="I164" i="21"/>
  <c r="U164" i="21"/>
  <c r="M164" i="21"/>
  <c r="E164" i="21"/>
  <c r="P164" i="21"/>
  <c r="X164" i="21"/>
  <c r="H164" i="21"/>
  <c r="D164" i="21"/>
  <c r="T164" i="21"/>
  <c r="L164" i="21"/>
  <c r="Y26" i="21"/>
  <c r="U26" i="21"/>
  <c r="Q26" i="21"/>
  <c r="M26" i="21"/>
  <c r="I26" i="21"/>
  <c r="E26" i="21"/>
  <c r="X26" i="21"/>
  <c r="T26" i="21"/>
  <c r="P26" i="21"/>
  <c r="L26" i="21"/>
  <c r="H26" i="21"/>
  <c r="D26" i="21"/>
  <c r="S26" i="21"/>
  <c r="K26" i="21"/>
  <c r="C26" i="21"/>
  <c r="R26" i="21"/>
  <c r="J26" i="21"/>
  <c r="B26" i="21"/>
  <c r="W26" i="21"/>
  <c r="G26" i="21"/>
  <c r="V26" i="21"/>
  <c r="F26" i="21"/>
  <c r="O26" i="21"/>
  <c r="N26" i="21"/>
  <c r="X61" i="19"/>
  <c r="T61" i="19"/>
  <c r="P61" i="19"/>
  <c r="L61" i="19"/>
  <c r="H61" i="19"/>
  <c r="D61" i="19"/>
  <c r="V61" i="19"/>
  <c r="R61" i="19"/>
  <c r="N61" i="19"/>
  <c r="J61" i="19"/>
  <c r="F61" i="19"/>
  <c r="B61" i="19"/>
  <c r="Y61" i="19"/>
  <c r="Q61" i="19"/>
  <c r="I61" i="19"/>
  <c r="W61" i="19"/>
  <c r="O61" i="19"/>
  <c r="G61" i="19"/>
  <c r="U61" i="19"/>
  <c r="M61" i="19"/>
  <c r="E61" i="19"/>
  <c r="S61" i="19"/>
  <c r="K61" i="19"/>
  <c r="C61" i="19"/>
  <c r="W233" i="21"/>
  <c r="S233" i="21"/>
  <c r="O233" i="21"/>
  <c r="K233" i="21"/>
  <c r="G233" i="21"/>
  <c r="C233" i="21"/>
  <c r="Y233" i="21"/>
  <c r="Q233" i="21"/>
  <c r="I233" i="21"/>
  <c r="V233" i="21"/>
  <c r="R233" i="21"/>
  <c r="N233" i="21"/>
  <c r="J233" i="21"/>
  <c r="F233" i="21"/>
  <c r="B233" i="21"/>
  <c r="U233" i="21"/>
  <c r="M233" i="21"/>
  <c r="E233" i="21"/>
  <c r="T233" i="21"/>
  <c r="D233" i="21"/>
  <c r="X233" i="21"/>
  <c r="P233" i="21"/>
  <c r="L233" i="21"/>
  <c r="H233" i="21"/>
  <c r="V200" i="28"/>
  <c r="R200" i="28"/>
  <c r="N200" i="28"/>
  <c r="J200" i="28"/>
  <c r="F200" i="28"/>
  <c r="B200" i="28"/>
  <c r="W200" i="28"/>
  <c r="Q200" i="28"/>
  <c r="L200" i="28"/>
  <c r="G200" i="28"/>
  <c r="Y200" i="28"/>
  <c r="S200" i="28"/>
  <c r="K200" i="28"/>
  <c r="D200" i="28"/>
  <c r="X200" i="28"/>
  <c r="P200" i="28"/>
  <c r="I200" i="28"/>
  <c r="C200" i="28"/>
  <c r="O200" i="28"/>
  <c r="M200" i="28"/>
  <c r="U200" i="28"/>
  <c r="H200" i="28"/>
  <c r="T200" i="28"/>
  <c r="E200" i="28"/>
  <c r="W96" i="28"/>
  <c r="S96" i="28"/>
  <c r="O96" i="28"/>
  <c r="K96" i="28"/>
  <c r="G96" i="28"/>
  <c r="C96" i="28"/>
  <c r="V96" i="28"/>
  <c r="R96" i="28"/>
  <c r="N96" i="28"/>
  <c r="J96" i="28"/>
  <c r="F96" i="28"/>
  <c r="B96" i="28"/>
  <c r="Y96" i="28"/>
  <c r="Q96" i="28"/>
  <c r="I96" i="28"/>
  <c r="X96" i="28"/>
  <c r="P96" i="28"/>
  <c r="H96" i="28"/>
  <c r="M96" i="28"/>
  <c r="E96" i="28"/>
  <c r="T96" i="28"/>
  <c r="L96" i="28"/>
  <c r="U96" i="28"/>
  <c r="D96" i="28"/>
  <c r="W268" i="28"/>
  <c r="S268" i="28"/>
  <c r="O268" i="28"/>
  <c r="K268" i="28"/>
  <c r="G268" i="28"/>
  <c r="C268" i="28"/>
  <c r="V268" i="28"/>
  <c r="R268" i="28"/>
  <c r="N268" i="28"/>
  <c r="J268" i="28"/>
  <c r="F268" i="28"/>
  <c r="B268" i="28"/>
  <c r="U268" i="28"/>
  <c r="M268" i="28"/>
  <c r="E268" i="28"/>
  <c r="Q268" i="28"/>
  <c r="P268" i="28"/>
  <c r="T268" i="28"/>
  <c r="L268" i="28"/>
  <c r="D268" i="28"/>
  <c r="Y268" i="28"/>
  <c r="I268" i="28"/>
  <c r="X268" i="28"/>
  <c r="H268"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6" i="19"/>
  <c r="T96" i="19"/>
  <c r="P96" i="19"/>
  <c r="L96" i="19"/>
  <c r="H96" i="19"/>
  <c r="D96" i="19"/>
  <c r="V96" i="19"/>
  <c r="R96" i="19"/>
  <c r="N96" i="19"/>
  <c r="J96" i="19"/>
  <c r="F96" i="19"/>
  <c r="B96" i="19"/>
  <c r="Y96" i="19"/>
  <c r="Q96" i="19"/>
  <c r="I96" i="19"/>
  <c r="W96" i="19"/>
  <c r="O96" i="19"/>
  <c r="G96" i="19"/>
  <c r="U96" i="19"/>
  <c r="M96" i="19"/>
  <c r="E96" i="19"/>
  <c r="S96" i="19"/>
  <c r="K96" i="19"/>
  <c r="C96" i="19"/>
  <c r="W26" i="28"/>
  <c r="S26" i="28"/>
  <c r="O26" i="28"/>
  <c r="K26" i="28"/>
  <c r="G26" i="28"/>
  <c r="C26" i="28"/>
  <c r="V26" i="28"/>
  <c r="R26" i="28"/>
  <c r="N26" i="28"/>
  <c r="J26" i="28"/>
  <c r="F26" i="28"/>
  <c r="B26" i="28"/>
  <c r="Y26" i="28"/>
  <c r="Q26" i="28"/>
  <c r="I26" i="28"/>
  <c r="X26" i="28"/>
  <c r="P26" i="28"/>
  <c r="H26" i="28"/>
  <c r="M26" i="28"/>
  <c r="U26" i="28"/>
  <c r="D26" i="28"/>
  <c r="L26" i="28"/>
  <c r="E26" i="28"/>
  <c r="T26" i="28"/>
  <c r="W337" i="28"/>
  <c r="S337" i="28"/>
  <c r="O337" i="28"/>
  <c r="K337" i="28"/>
  <c r="G337" i="28"/>
  <c r="C337" i="28"/>
  <c r="V337" i="28"/>
  <c r="R337" i="28"/>
  <c r="N337" i="28"/>
  <c r="J337" i="28"/>
  <c r="F337" i="28"/>
  <c r="B337" i="28"/>
  <c r="U337" i="28"/>
  <c r="M337" i="28"/>
  <c r="E337" i="28"/>
  <c r="Y337" i="28"/>
  <c r="I337" i="28"/>
  <c r="P337" i="28"/>
  <c r="T337" i="28"/>
  <c r="L337" i="28"/>
  <c r="D337" i="28"/>
  <c r="Q337" i="28"/>
  <c r="X337" i="28"/>
  <c r="H337" i="28"/>
  <c r="W234" i="28"/>
  <c r="S234" i="28"/>
  <c r="O234" i="28"/>
  <c r="K234" i="28"/>
  <c r="G234" i="28"/>
  <c r="C234" i="28"/>
  <c r="V234" i="28"/>
  <c r="R234" i="28"/>
  <c r="N234" i="28"/>
  <c r="J234" i="28"/>
  <c r="F234" i="28"/>
  <c r="B234" i="28"/>
  <c r="U234" i="28"/>
  <c r="M234" i="28"/>
  <c r="E234" i="28"/>
  <c r="Y234" i="28"/>
  <c r="I234" i="28"/>
  <c r="X234" i="28"/>
  <c r="H234" i="28"/>
  <c r="T234" i="28"/>
  <c r="L234" i="28"/>
  <c r="D234" i="28"/>
  <c r="Q234" i="28"/>
  <c r="P234" i="28"/>
  <c r="W370" i="21"/>
  <c r="S370" i="21"/>
  <c r="O370" i="21"/>
  <c r="K370" i="21"/>
  <c r="G370" i="21"/>
  <c r="C370" i="21"/>
  <c r="V370" i="21"/>
  <c r="R370" i="21"/>
  <c r="N370" i="21"/>
  <c r="J370" i="21"/>
  <c r="F370" i="21"/>
  <c r="B370" i="21"/>
  <c r="U370" i="21"/>
  <c r="M370" i="21"/>
  <c r="E370" i="21"/>
  <c r="Y370" i="21"/>
  <c r="I370" i="21"/>
  <c r="P370" i="21"/>
  <c r="T370" i="21"/>
  <c r="L370" i="21"/>
  <c r="D370" i="21"/>
  <c r="Q370" i="21"/>
  <c r="X370" i="21"/>
  <c r="H370" i="21"/>
  <c r="V132" i="25"/>
  <c r="R132" i="25"/>
  <c r="N132" i="25"/>
  <c r="J132" i="25"/>
  <c r="F132" i="25"/>
  <c r="B132" i="25"/>
  <c r="Y132" i="25"/>
  <c r="U132" i="25"/>
  <c r="Q132" i="25"/>
  <c r="M132" i="25"/>
  <c r="I132" i="25"/>
  <c r="E132" i="25"/>
  <c r="X132" i="25"/>
  <c r="P132" i="25"/>
  <c r="H132" i="25"/>
  <c r="W132" i="25"/>
  <c r="O132" i="25"/>
  <c r="G132" i="25"/>
  <c r="T132" i="25"/>
  <c r="D132" i="25"/>
  <c r="S132" i="25"/>
  <c r="C132" i="25"/>
  <c r="K132" i="25"/>
  <c r="L132" i="25"/>
  <c r="A133" i="25"/>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7" i="25"/>
  <c r="R97" i="25"/>
  <c r="N97" i="25"/>
  <c r="J97" i="25"/>
  <c r="F97" i="25"/>
  <c r="B97" i="25"/>
  <c r="Y97" i="25"/>
  <c r="U97" i="25"/>
  <c r="Q97" i="25"/>
  <c r="M97" i="25"/>
  <c r="I97" i="25"/>
  <c r="E97" i="25"/>
  <c r="X97" i="25"/>
  <c r="P97" i="25"/>
  <c r="H97" i="25"/>
  <c r="W97" i="25"/>
  <c r="O97" i="25"/>
  <c r="G97" i="25"/>
  <c r="T97" i="25"/>
  <c r="D97" i="25"/>
  <c r="S97" i="25"/>
  <c r="C97" i="25"/>
  <c r="L97" i="25"/>
  <c r="K97" i="25"/>
  <c r="V61" i="25"/>
  <c r="R61" i="25"/>
  <c r="N61" i="25"/>
  <c r="J61" i="25"/>
  <c r="F61" i="25"/>
  <c r="B61" i="25"/>
  <c r="Y61" i="25"/>
  <c r="U61" i="25"/>
  <c r="Q61" i="25"/>
  <c r="M61" i="25"/>
  <c r="I61" i="25"/>
  <c r="E61" i="25"/>
  <c r="X61" i="25"/>
  <c r="P61" i="25"/>
  <c r="H61" i="25"/>
  <c r="W61" i="25"/>
  <c r="O61" i="25"/>
  <c r="G61" i="25"/>
  <c r="L61" i="25"/>
  <c r="K61" i="25"/>
  <c r="T61" i="25"/>
  <c r="S61" i="25"/>
  <c r="D61" i="25"/>
  <c r="C61" i="25"/>
  <c r="Y199" i="21"/>
  <c r="U199" i="21"/>
  <c r="Q199" i="21"/>
  <c r="M199" i="21"/>
  <c r="I199" i="21"/>
  <c r="E199" i="21"/>
  <c r="W199" i="21"/>
  <c r="R199" i="21"/>
  <c r="L199" i="21"/>
  <c r="G199" i="21"/>
  <c r="B199" i="21"/>
  <c r="T199" i="21"/>
  <c r="O199" i="21"/>
  <c r="J199" i="21"/>
  <c r="D199" i="21"/>
  <c r="P199" i="21"/>
  <c r="F199" i="21"/>
  <c r="V199" i="21"/>
  <c r="K199" i="21"/>
  <c r="X199" i="21"/>
  <c r="C199" i="21"/>
  <c r="S199" i="21"/>
  <c r="N199" i="21"/>
  <c r="H199" i="21"/>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Y132" i="28"/>
  <c r="U132" i="28"/>
  <c r="Q132" i="28"/>
  <c r="M132" i="28"/>
  <c r="I132" i="28"/>
  <c r="E132" i="28"/>
  <c r="X132" i="28"/>
  <c r="T132" i="28"/>
  <c r="P132" i="28"/>
  <c r="L132" i="28"/>
  <c r="H132" i="28"/>
  <c r="D132" i="28"/>
  <c r="S132" i="28"/>
  <c r="K132" i="28"/>
  <c r="C132" i="28"/>
  <c r="R132" i="28"/>
  <c r="J132" i="28"/>
  <c r="B132" i="28"/>
  <c r="O132" i="28"/>
  <c r="N132" i="28"/>
  <c r="G132" i="28"/>
  <c r="V132" i="28"/>
  <c r="F132" i="28"/>
  <c r="W132" i="28"/>
  <c r="W235" i="28"/>
  <c r="S235" i="28"/>
  <c r="O235" i="28"/>
  <c r="K235" i="28"/>
  <c r="G235" i="28"/>
  <c r="C235" i="28"/>
  <c r="V235" i="28"/>
  <c r="R235" i="28"/>
  <c r="N235" i="28"/>
  <c r="J235" i="28"/>
  <c r="F235" i="28"/>
  <c r="B235" i="28"/>
  <c r="U235" i="28"/>
  <c r="M235" i="28"/>
  <c r="E235" i="28"/>
  <c r="Q235" i="28"/>
  <c r="X235" i="28"/>
  <c r="H235" i="28"/>
  <c r="T235" i="28"/>
  <c r="L235" i="28"/>
  <c r="D235" i="28"/>
  <c r="Y235" i="28"/>
  <c r="I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X303" i="21"/>
  <c r="P303" i="21"/>
  <c r="W165" i="21"/>
  <c r="S165" i="21"/>
  <c r="O165" i="21"/>
  <c r="K165" i="21"/>
  <c r="G165" i="21"/>
  <c r="C165" i="21"/>
  <c r="V165" i="21"/>
  <c r="R165" i="21"/>
  <c r="N165" i="21"/>
  <c r="J165" i="21"/>
  <c r="F165" i="21"/>
  <c r="B165" i="21"/>
  <c r="Y165" i="21"/>
  <c r="Q165" i="21"/>
  <c r="I165" i="21"/>
  <c r="U165" i="21"/>
  <c r="M165" i="21"/>
  <c r="E165" i="21"/>
  <c r="X165" i="21"/>
  <c r="H165" i="21"/>
  <c r="P165" i="21"/>
  <c r="L165" i="21"/>
  <c r="D165" i="21"/>
  <c r="T165" i="21"/>
  <c r="Y130" i="21"/>
  <c r="U130" i="21"/>
  <c r="Q130" i="21"/>
  <c r="M130" i="21"/>
  <c r="I130" i="21"/>
  <c r="E130" i="21"/>
  <c r="X130" i="21"/>
  <c r="T130" i="21"/>
  <c r="P130" i="21"/>
  <c r="L130" i="21"/>
  <c r="H130" i="21"/>
  <c r="D130" i="21"/>
  <c r="S130" i="21"/>
  <c r="K130" i="21"/>
  <c r="C130" i="21"/>
  <c r="R130" i="21"/>
  <c r="J130" i="21"/>
  <c r="B130" i="21"/>
  <c r="O130" i="21"/>
  <c r="N130" i="21"/>
  <c r="W130" i="21"/>
  <c r="G130" i="21"/>
  <c r="V130" i="21"/>
  <c r="F130" i="21"/>
  <c r="X62" i="19"/>
  <c r="T62" i="19"/>
  <c r="P62" i="19"/>
  <c r="L62" i="19"/>
  <c r="H62" i="19"/>
  <c r="D62" i="19"/>
  <c r="V62" i="19"/>
  <c r="R62" i="19"/>
  <c r="N62" i="19"/>
  <c r="J62" i="19"/>
  <c r="F62" i="19"/>
  <c r="B62" i="19"/>
  <c r="Y62" i="19"/>
  <c r="Q62" i="19"/>
  <c r="I62" i="19"/>
  <c r="W62" i="19"/>
  <c r="O62" i="19"/>
  <c r="G62" i="19"/>
  <c r="U62" i="19"/>
  <c r="M62" i="19"/>
  <c r="E62" i="19"/>
  <c r="S62" i="19"/>
  <c r="K62" i="19"/>
  <c r="C62" i="19"/>
  <c r="W268" i="21"/>
  <c r="S268" i="21"/>
  <c r="O268" i="21"/>
  <c r="K268" i="21"/>
  <c r="G268" i="21"/>
  <c r="C268" i="21"/>
  <c r="V268" i="21"/>
  <c r="R268" i="21"/>
  <c r="N268" i="21"/>
  <c r="J268" i="21"/>
  <c r="F268" i="21"/>
  <c r="B268" i="21"/>
  <c r="U268" i="21"/>
  <c r="M268" i="21"/>
  <c r="E268" i="21"/>
  <c r="Q268" i="21"/>
  <c r="T268" i="21"/>
  <c r="L268" i="21"/>
  <c r="D268" i="21"/>
  <c r="Y268" i="21"/>
  <c r="I268" i="21"/>
  <c r="X268" i="21"/>
  <c r="P268" i="21"/>
  <c r="H268" i="21"/>
  <c r="W406" i="28"/>
  <c r="S406" i="28"/>
  <c r="O406" i="28"/>
  <c r="K406" i="28"/>
  <c r="G406" i="28"/>
  <c r="C406" i="28"/>
  <c r="V406" i="28"/>
  <c r="R406" i="28"/>
  <c r="N406" i="28"/>
  <c r="J406" i="28"/>
  <c r="F406" i="28"/>
  <c r="B406" i="28"/>
  <c r="U406" i="28"/>
  <c r="M406" i="28"/>
  <c r="E406" i="28"/>
  <c r="Y406" i="28"/>
  <c r="I406" i="28"/>
  <c r="X406" i="28"/>
  <c r="H406" i="28"/>
  <c r="T406" i="28"/>
  <c r="L406" i="28"/>
  <c r="D406" i="28"/>
  <c r="Q406" i="28"/>
  <c r="P406" i="28"/>
  <c r="W27" i="28"/>
  <c r="S27" i="28"/>
  <c r="O27" i="28"/>
  <c r="K27" i="28"/>
  <c r="G27" i="28"/>
  <c r="C27" i="28"/>
  <c r="V27" i="28"/>
  <c r="R27" i="28"/>
  <c r="N27" i="28"/>
  <c r="J27" i="28"/>
  <c r="F27" i="28"/>
  <c r="B27" i="28"/>
  <c r="Y27" i="28"/>
  <c r="Q27" i="28"/>
  <c r="I27" i="28"/>
  <c r="X27" i="28"/>
  <c r="P27" i="28"/>
  <c r="H27" i="28"/>
  <c r="U27" i="28"/>
  <c r="E27" i="28"/>
  <c r="L27" i="28"/>
  <c r="T27" i="28"/>
  <c r="D27" i="28"/>
  <c r="M27" i="28"/>
  <c r="V201" i="28"/>
  <c r="R201" i="28"/>
  <c r="N201" i="28"/>
  <c r="J201" i="28"/>
  <c r="F201" i="28"/>
  <c r="B201" i="28"/>
  <c r="Y201" i="28"/>
  <c r="T201" i="28"/>
  <c r="O201" i="28"/>
  <c r="I201" i="28"/>
  <c r="D201" i="28"/>
  <c r="W201" i="28"/>
  <c r="P201" i="28"/>
  <c r="H201" i="28"/>
  <c r="U201" i="28"/>
  <c r="M201" i="28"/>
  <c r="G201" i="28"/>
  <c r="S201" i="28"/>
  <c r="E201" i="28"/>
  <c r="Q201" i="28"/>
  <c r="C201" i="28"/>
  <c r="L201" i="28"/>
  <c r="X201" i="28"/>
  <c r="K201" i="28"/>
  <c r="W371" i="21"/>
  <c r="S371" i="21"/>
  <c r="O371" i="21"/>
  <c r="K371" i="21"/>
  <c r="G371" i="21"/>
  <c r="C371" i="21"/>
  <c r="V371" i="21"/>
  <c r="R371" i="21"/>
  <c r="N371" i="21"/>
  <c r="J371" i="21"/>
  <c r="F371" i="21"/>
  <c r="B371" i="21"/>
  <c r="U371" i="21"/>
  <c r="M371" i="21"/>
  <c r="E371" i="21"/>
  <c r="Y371" i="21"/>
  <c r="P371" i="21"/>
  <c r="T371" i="21"/>
  <c r="L371" i="21"/>
  <c r="D371" i="21"/>
  <c r="Q371" i="21"/>
  <c r="I371" i="21"/>
  <c r="X371" i="21"/>
  <c r="H371" i="21"/>
  <c r="Y27" i="21"/>
  <c r="U27" i="21"/>
  <c r="Q27" i="21"/>
  <c r="M27" i="21"/>
  <c r="I27" i="21"/>
  <c r="E27" i="21"/>
  <c r="X27" i="21"/>
  <c r="T27" i="21"/>
  <c r="P27" i="21"/>
  <c r="L27" i="21"/>
  <c r="H27" i="21"/>
  <c r="D27" i="21"/>
  <c r="S27" i="21"/>
  <c r="K27" i="21"/>
  <c r="C27" i="21"/>
  <c r="R27" i="21"/>
  <c r="J27" i="21"/>
  <c r="B27" i="21"/>
  <c r="O27" i="21"/>
  <c r="N27" i="21"/>
  <c r="W27" i="21"/>
  <c r="F27" i="21"/>
  <c r="V27" i="21"/>
  <c r="G27" i="21"/>
  <c r="Y60" i="21"/>
  <c r="U60" i="21"/>
  <c r="Q60" i="21"/>
  <c r="M60" i="21"/>
  <c r="I60" i="21"/>
  <c r="E60" i="21"/>
  <c r="X60" i="21"/>
  <c r="T60" i="21"/>
  <c r="P60" i="21"/>
  <c r="L60" i="21"/>
  <c r="H60" i="21"/>
  <c r="D60" i="21"/>
  <c r="S60" i="21"/>
  <c r="K60" i="21"/>
  <c r="C60" i="21"/>
  <c r="R60" i="21"/>
  <c r="J60" i="21"/>
  <c r="B60" i="21"/>
  <c r="O60" i="21"/>
  <c r="N60" i="21"/>
  <c r="W60" i="21"/>
  <c r="G60" i="21"/>
  <c r="F60" i="21"/>
  <c r="V60" i="21"/>
  <c r="V25" i="25"/>
  <c r="R25" i="25"/>
  <c r="N25" i="25"/>
  <c r="J25" i="25"/>
  <c r="F25" i="25"/>
  <c r="B25" i="25"/>
  <c r="Y25" i="25"/>
  <c r="U25" i="25"/>
  <c r="Q25" i="25"/>
  <c r="M25" i="25"/>
  <c r="I25" i="25"/>
  <c r="E25" i="25"/>
  <c r="X25" i="25"/>
  <c r="P25" i="25"/>
  <c r="H25" i="25"/>
  <c r="W25" i="25"/>
  <c r="O25" i="25"/>
  <c r="G25" i="25"/>
  <c r="T25" i="25"/>
  <c r="D25" i="25"/>
  <c r="S25" i="25"/>
  <c r="C25" i="25"/>
  <c r="L25" i="25"/>
  <c r="K25" i="25"/>
  <c r="W234" i="21"/>
  <c r="S234" i="21"/>
  <c r="V234" i="21"/>
  <c r="R234" i="21"/>
  <c r="U234" i="21"/>
  <c r="O234" i="21"/>
  <c r="K234" i="21"/>
  <c r="G234" i="21"/>
  <c r="C234" i="21"/>
  <c r="Q234" i="21"/>
  <c r="I234" i="21"/>
  <c r="T234" i="21"/>
  <c r="N234" i="21"/>
  <c r="J234" i="21"/>
  <c r="F234" i="21"/>
  <c r="B234" i="21"/>
  <c r="Y234" i="21"/>
  <c r="M234" i="21"/>
  <c r="E234" i="21"/>
  <c r="L234" i="21"/>
  <c r="D234" i="21"/>
  <c r="H234" i="21"/>
  <c r="X234" i="21"/>
  <c r="P234" i="21"/>
  <c r="W62" i="28"/>
  <c r="S62" i="28"/>
  <c r="O62" i="28"/>
  <c r="K62" i="28"/>
  <c r="G62" i="28"/>
  <c r="C62" i="28"/>
  <c r="V62" i="28"/>
  <c r="R62" i="28"/>
  <c r="N62" i="28"/>
  <c r="J62" i="28"/>
  <c r="F62" i="28"/>
  <c r="B62" i="28"/>
  <c r="Y62" i="28"/>
  <c r="Q62" i="28"/>
  <c r="I62" i="28"/>
  <c r="X62" i="28"/>
  <c r="P62" i="28"/>
  <c r="H62" i="28"/>
  <c r="U62" i="28"/>
  <c r="E62" i="28"/>
  <c r="M62" i="28"/>
  <c r="L62" i="28"/>
  <c r="T62" i="28"/>
  <c r="D62" i="28"/>
  <c r="W97" i="28"/>
  <c r="S97" i="28"/>
  <c r="O97" i="28"/>
  <c r="K97" i="28"/>
  <c r="G97" i="28"/>
  <c r="C97" i="28"/>
  <c r="V97" i="28"/>
  <c r="R97" i="28"/>
  <c r="N97" i="28"/>
  <c r="J97" i="28"/>
  <c r="F97" i="28"/>
  <c r="B97" i="28"/>
  <c r="Y97" i="28"/>
  <c r="Q97" i="28"/>
  <c r="I97" i="28"/>
  <c r="X97" i="28"/>
  <c r="P97" i="28"/>
  <c r="H97" i="28"/>
  <c r="U97" i="28"/>
  <c r="E97" i="28"/>
  <c r="M97" i="28"/>
  <c r="T97" i="28"/>
  <c r="D97" i="28"/>
  <c r="L97" i="28"/>
  <c r="W338" i="28"/>
  <c r="S338" i="28"/>
  <c r="O338" i="28"/>
  <c r="K338" i="28"/>
  <c r="G338" i="28"/>
  <c r="C338" i="28"/>
  <c r="V338" i="28"/>
  <c r="R338" i="28"/>
  <c r="N338" i="28"/>
  <c r="J338" i="28"/>
  <c r="F338" i="28"/>
  <c r="B338" i="28"/>
  <c r="U338" i="28"/>
  <c r="M338" i="28"/>
  <c r="E338" i="28"/>
  <c r="Q338" i="28"/>
  <c r="X338" i="28"/>
  <c r="H338" i="28"/>
  <c r="T338" i="28"/>
  <c r="L338" i="28"/>
  <c r="D338" i="28"/>
  <c r="Y338" i="28"/>
  <c r="I338" i="28"/>
  <c r="P338" i="28"/>
  <c r="W405" i="21"/>
  <c r="S405" i="21"/>
  <c r="O405" i="21"/>
  <c r="K405" i="21"/>
  <c r="G405" i="21"/>
  <c r="C405" i="21"/>
  <c r="V405" i="21"/>
  <c r="R405" i="21"/>
  <c r="N405" i="21"/>
  <c r="J405" i="21"/>
  <c r="F405" i="21"/>
  <c r="B405" i="21"/>
  <c r="U405" i="21"/>
  <c r="M405" i="21"/>
  <c r="E405" i="21"/>
  <c r="Y405" i="21"/>
  <c r="I405" i="21"/>
  <c r="P405" i="21"/>
  <c r="T405" i="21"/>
  <c r="L405" i="21"/>
  <c r="D405" i="21"/>
  <c r="Q405" i="21"/>
  <c r="X405" i="21"/>
  <c r="H405" i="21"/>
  <c r="Y95" i="21"/>
  <c r="U95" i="21"/>
  <c r="Q95" i="21"/>
  <c r="M95" i="21"/>
  <c r="I95" i="21"/>
  <c r="E95" i="21"/>
  <c r="X95" i="21"/>
  <c r="T95" i="21"/>
  <c r="P95" i="21"/>
  <c r="L95" i="21"/>
  <c r="H95" i="21"/>
  <c r="D95" i="21"/>
  <c r="S95" i="21"/>
  <c r="K95" i="21"/>
  <c r="C95" i="21"/>
  <c r="R95" i="21"/>
  <c r="J95" i="21"/>
  <c r="B95" i="21"/>
  <c r="O95" i="21"/>
  <c r="N95" i="21"/>
  <c r="G95" i="21"/>
  <c r="W95" i="21"/>
  <c r="F95" i="21"/>
  <c r="V95" i="21"/>
  <c r="V132" i="19"/>
  <c r="R132" i="19"/>
  <c r="N132" i="19"/>
  <c r="J132" i="19"/>
  <c r="F132" i="19"/>
  <c r="B132" i="19"/>
  <c r="X132" i="19"/>
  <c r="T132" i="19"/>
  <c r="P132" i="19"/>
  <c r="L132" i="19"/>
  <c r="H132" i="19"/>
  <c r="D132" i="19"/>
  <c r="Y132" i="19"/>
  <c r="Q132" i="19"/>
  <c r="I132" i="19"/>
  <c r="U132" i="19"/>
  <c r="M132" i="19"/>
  <c r="E132" i="19"/>
  <c r="K132" i="19"/>
  <c r="W132" i="19"/>
  <c r="G132" i="19"/>
  <c r="S132" i="19"/>
  <c r="C132" i="19"/>
  <c r="O132" i="19"/>
  <c r="X97" i="19"/>
  <c r="T97" i="19"/>
  <c r="P97" i="19"/>
  <c r="L97" i="19"/>
  <c r="H97" i="19"/>
  <c r="D97" i="19"/>
  <c r="V97" i="19"/>
  <c r="R97" i="19"/>
  <c r="N97" i="19"/>
  <c r="J97" i="19"/>
  <c r="F97" i="19"/>
  <c r="B97" i="19"/>
  <c r="Y97" i="19"/>
  <c r="Q97" i="19"/>
  <c r="I97" i="19"/>
  <c r="W97" i="19"/>
  <c r="O97" i="19"/>
  <c r="G97" i="19"/>
  <c r="U97" i="19"/>
  <c r="M97" i="19"/>
  <c r="E97" i="19"/>
  <c r="S97" i="19"/>
  <c r="K97" i="19"/>
  <c r="C97" i="19"/>
  <c r="W269" i="28"/>
  <c r="S269" i="28"/>
  <c r="O269" i="28"/>
  <c r="K269" i="28"/>
  <c r="G269" i="28"/>
  <c r="C269" i="28"/>
  <c r="V269" i="28"/>
  <c r="R269" i="28"/>
  <c r="N269" i="28"/>
  <c r="J269" i="28"/>
  <c r="F269" i="28"/>
  <c r="B269" i="28"/>
  <c r="U269" i="28"/>
  <c r="M269" i="28"/>
  <c r="E269" i="28"/>
  <c r="Y269" i="28"/>
  <c r="I269" i="28"/>
  <c r="X269" i="28"/>
  <c r="H269" i="28"/>
  <c r="T269" i="28"/>
  <c r="L269" i="28"/>
  <c r="D269" i="28"/>
  <c r="Q269" i="28"/>
  <c r="P269" i="28"/>
  <c r="W372" i="28"/>
  <c r="S372" i="28"/>
  <c r="O372" i="28"/>
  <c r="K372" i="28"/>
  <c r="G372" i="28"/>
  <c r="C372" i="28"/>
  <c r="V372" i="28"/>
  <c r="R372" i="28"/>
  <c r="N372" i="28"/>
  <c r="J372" i="28"/>
  <c r="F372" i="28"/>
  <c r="B372" i="28"/>
  <c r="U372" i="28"/>
  <c r="M372" i="28"/>
  <c r="E372" i="28"/>
  <c r="Y372" i="28"/>
  <c r="I372" i="28"/>
  <c r="X372" i="28"/>
  <c r="H372" i="28"/>
  <c r="T372" i="28"/>
  <c r="L372" i="28"/>
  <c r="D372" i="28"/>
  <c r="Q372" i="28"/>
  <c r="P372"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V133" i="25"/>
  <c r="R133" i="25"/>
  <c r="N133" i="25"/>
  <c r="J133" i="25"/>
  <c r="F133" i="25"/>
  <c r="B133" i="25"/>
  <c r="Y133" i="25"/>
  <c r="U133" i="25"/>
  <c r="Q133" i="25"/>
  <c r="M133" i="25"/>
  <c r="I133" i="25"/>
  <c r="E133" i="25"/>
  <c r="X133" i="25"/>
  <c r="P133" i="25"/>
  <c r="H133" i="25"/>
  <c r="W133" i="25"/>
  <c r="O133" i="25"/>
  <c r="G133" i="25"/>
  <c r="L133" i="25"/>
  <c r="K133" i="25"/>
  <c r="D133" i="25"/>
  <c r="C133" i="25"/>
  <c r="T133" i="25"/>
  <c r="S133" i="25"/>
  <c r="A134" i="25"/>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33" i="19"/>
  <c r="R133" i="19"/>
  <c r="N133" i="19"/>
  <c r="J133" i="19"/>
  <c r="F133" i="19"/>
  <c r="B133" i="19"/>
  <c r="X133" i="19"/>
  <c r="T133" i="19"/>
  <c r="P133" i="19"/>
  <c r="L133" i="19"/>
  <c r="H133" i="19"/>
  <c r="D133" i="19"/>
  <c r="Y133" i="19"/>
  <c r="Q133" i="19"/>
  <c r="I133" i="19"/>
  <c r="U133" i="19"/>
  <c r="M133" i="19"/>
  <c r="E133" i="19"/>
  <c r="S133" i="19"/>
  <c r="C133" i="19"/>
  <c r="O133" i="19"/>
  <c r="K133" i="19"/>
  <c r="W133" i="19"/>
  <c r="G133" i="19"/>
  <c r="V62" i="25"/>
  <c r="R62" i="25"/>
  <c r="N62" i="25"/>
  <c r="J62" i="25"/>
  <c r="F62" i="25"/>
  <c r="B62" i="25"/>
  <c r="Y62" i="25"/>
  <c r="U62" i="25"/>
  <c r="Q62" i="25"/>
  <c r="M62" i="25"/>
  <c r="I62" i="25"/>
  <c r="E62" i="25"/>
  <c r="X62" i="25"/>
  <c r="P62" i="25"/>
  <c r="H62" i="25"/>
  <c r="W62" i="25"/>
  <c r="O62" i="25"/>
  <c r="G62" i="25"/>
  <c r="T62" i="25"/>
  <c r="D62" i="25"/>
  <c r="S62" i="25"/>
  <c r="C62" i="25"/>
  <c r="L62" i="25"/>
  <c r="K62" i="25"/>
  <c r="X98" i="19"/>
  <c r="T98" i="19"/>
  <c r="P98" i="19"/>
  <c r="L98" i="19"/>
  <c r="H98" i="19"/>
  <c r="D98" i="19"/>
  <c r="V98" i="19"/>
  <c r="R98" i="19"/>
  <c r="N98" i="19"/>
  <c r="J98" i="19"/>
  <c r="F98" i="19"/>
  <c r="B98" i="19"/>
  <c r="Y98" i="19"/>
  <c r="Q98" i="19"/>
  <c r="I98" i="19"/>
  <c r="W98" i="19"/>
  <c r="O98" i="19"/>
  <c r="G98" i="19"/>
  <c r="U98" i="19"/>
  <c r="M98" i="19"/>
  <c r="E98" i="19"/>
  <c r="S98" i="19"/>
  <c r="K98" i="19"/>
  <c r="C98" i="19"/>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V202" i="28"/>
  <c r="R202" i="28"/>
  <c r="N202" i="28"/>
  <c r="J202" i="28"/>
  <c r="F202" i="28"/>
  <c r="B202" i="28"/>
  <c r="W202" i="28"/>
  <c r="Q202" i="28"/>
  <c r="L202" i="28"/>
  <c r="G202" i="28"/>
  <c r="T202" i="28"/>
  <c r="M202" i="28"/>
  <c r="E202" i="28"/>
  <c r="Y202" i="28"/>
  <c r="S202" i="28"/>
  <c r="K202" i="28"/>
  <c r="D202" i="28"/>
  <c r="X202" i="28"/>
  <c r="I202" i="28"/>
  <c r="U202" i="28"/>
  <c r="H202" i="28"/>
  <c r="C202" i="28"/>
  <c r="P202" i="28"/>
  <c r="O202" i="28"/>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72" i="21"/>
  <c r="S372" i="21"/>
  <c r="O372" i="21"/>
  <c r="K372" i="21"/>
  <c r="G372" i="21"/>
  <c r="C372" i="21"/>
  <c r="V372" i="21"/>
  <c r="R372" i="21"/>
  <c r="N372" i="21"/>
  <c r="J372" i="21"/>
  <c r="F372" i="21"/>
  <c r="B372" i="21"/>
  <c r="U372" i="21"/>
  <c r="M372" i="21"/>
  <c r="E372" i="21"/>
  <c r="Q372" i="21"/>
  <c r="X372" i="21"/>
  <c r="H372" i="21"/>
  <c r="T372" i="21"/>
  <c r="L372" i="21"/>
  <c r="D372" i="21"/>
  <c r="Y372" i="21"/>
  <c r="I372" i="21"/>
  <c r="P372"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61" i="21"/>
  <c r="U61" i="21"/>
  <c r="Q61" i="21"/>
  <c r="M61" i="21"/>
  <c r="I61" i="21"/>
  <c r="E61" i="21"/>
  <c r="X61" i="21"/>
  <c r="T61" i="21"/>
  <c r="P61" i="21"/>
  <c r="L61" i="21"/>
  <c r="H61" i="21"/>
  <c r="D61" i="21"/>
  <c r="S61" i="21"/>
  <c r="K61" i="21"/>
  <c r="C61" i="21"/>
  <c r="R61" i="21"/>
  <c r="J61" i="21"/>
  <c r="B61" i="21"/>
  <c r="W61" i="21"/>
  <c r="G61" i="21"/>
  <c r="V61" i="21"/>
  <c r="F61" i="21"/>
  <c r="O61" i="21"/>
  <c r="N61" i="21"/>
  <c r="Y131" i="21"/>
  <c r="U131" i="21"/>
  <c r="Q131" i="21"/>
  <c r="M131" i="21"/>
  <c r="I131" i="21"/>
  <c r="E131" i="21"/>
  <c r="X131" i="21"/>
  <c r="T131" i="21"/>
  <c r="P131" i="21"/>
  <c r="L131" i="21"/>
  <c r="H131" i="21"/>
  <c r="D131" i="21"/>
  <c r="S131" i="21"/>
  <c r="K131" i="21"/>
  <c r="C131" i="21"/>
  <c r="R131" i="21"/>
  <c r="J131" i="21"/>
  <c r="B131" i="21"/>
  <c r="W131" i="21"/>
  <c r="G131" i="21"/>
  <c r="V131" i="21"/>
  <c r="F131" i="21"/>
  <c r="N131" i="21"/>
  <c r="O131" i="21"/>
  <c r="V98" i="25"/>
  <c r="R98" i="25"/>
  <c r="N98" i="25"/>
  <c r="J98" i="25"/>
  <c r="F98" i="25"/>
  <c r="B98" i="25"/>
  <c r="Y98" i="25"/>
  <c r="U98" i="25"/>
  <c r="Q98" i="25"/>
  <c r="M98" i="25"/>
  <c r="I98" i="25"/>
  <c r="E98" i="25"/>
  <c r="X98" i="25"/>
  <c r="P98" i="25"/>
  <c r="H98" i="25"/>
  <c r="W98" i="25"/>
  <c r="O98" i="25"/>
  <c r="G98" i="25"/>
  <c r="L98" i="25"/>
  <c r="K98" i="25"/>
  <c r="T98" i="25"/>
  <c r="S98" i="25"/>
  <c r="D98" i="25"/>
  <c r="C98" i="25"/>
  <c r="Y200" i="21"/>
  <c r="U200" i="21"/>
  <c r="Q200" i="21"/>
  <c r="M200" i="21"/>
  <c r="I200" i="21"/>
  <c r="E200" i="21"/>
  <c r="T200" i="21"/>
  <c r="O200" i="21"/>
  <c r="J200" i="21"/>
  <c r="D200" i="21"/>
  <c r="W200" i="21"/>
  <c r="R200" i="21"/>
  <c r="L200" i="21"/>
  <c r="G200" i="21"/>
  <c r="B200" i="21"/>
  <c r="X200" i="21"/>
  <c r="N200" i="21"/>
  <c r="C200" i="21"/>
  <c r="S200" i="21"/>
  <c r="H200" i="21"/>
  <c r="V200" i="21"/>
  <c r="P200" i="21"/>
  <c r="K200" i="21"/>
  <c r="F200" i="21"/>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8"/>
  <c r="S339" i="28"/>
  <c r="O339" i="28"/>
  <c r="K339" i="28"/>
  <c r="G339" i="28"/>
  <c r="C339" i="28"/>
  <c r="V339" i="28"/>
  <c r="R339" i="28"/>
  <c r="N339" i="28"/>
  <c r="J339" i="28"/>
  <c r="F339" i="28"/>
  <c r="B339" i="28"/>
  <c r="U339" i="28"/>
  <c r="M339" i="28"/>
  <c r="E339" i="28"/>
  <c r="Q339" i="28"/>
  <c r="I339" i="28"/>
  <c r="P339" i="28"/>
  <c r="T339" i="28"/>
  <c r="L339" i="28"/>
  <c r="D339" i="28"/>
  <c r="Y339" i="28"/>
  <c r="X339" i="28"/>
  <c r="H339" i="28"/>
  <c r="W98" i="28"/>
  <c r="S98" i="28"/>
  <c r="O98" i="28"/>
  <c r="K98" i="28"/>
  <c r="G98" i="28"/>
  <c r="C98" i="28"/>
  <c r="V98" i="28"/>
  <c r="R98" i="28"/>
  <c r="N98" i="28"/>
  <c r="J98" i="28"/>
  <c r="F98" i="28"/>
  <c r="B98" i="28"/>
  <c r="Y98" i="28"/>
  <c r="Q98" i="28"/>
  <c r="I98" i="28"/>
  <c r="X98" i="28"/>
  <c r="P98" i="28"/>
  <c r="H98" i="28"/>
  <c r="M98" i="28"/>
  <c r="U98" i="28"/>
  <c r="D98" i="28"/>
  <c r="L98" i="28"/>
  <c r="E98" i="28"/>
  <c r="T98" i="28"/>
  <c r="W304" i="21"/>
  <c r="S304" i="21"/>
  <c r="O304" i="21"/>
  <c r="K304" i="21"/>
  <c r="G304" i="21"/>
  <c r="C304" i="21"/>
  <c r="V304" i="21"/>
  <c r="R304" i="21"/>
  <c r="N304" i="21"/>
  <c r="J304" i="21"/>
  <c r="F304" i="21"/>
  <c r="B304" i="21"/>
  <c r="U304" i="21"/>
  <c r="M304" i="21"/>
  <c r="E304" i="21"/>
  <c r="Q304" i="21"/>
  <c r="T304" i="21"/>
  <c r="L304" i="21"/>
  <c r="D304" i="21"/>
  <c r="Y304" i="21"/>
  <c r="I304" i="21"/>
  <c r="P304" i="21"/>
  <c r="X304" i="21"/>
  <c r="H304" i="21"/>
  <c r="V135" i="25"/>
  <c r="R135" i="25"/>
  <c r="N135" i="25"/>
  <c r="J135" i="25"/>
  <c r="F135" i="25"/>
  <c r="B135" i="25"/>
  <c r="Y135" i="25"/>
  <c r="U135" i="25"/>
  <c r="Q135" i="25"/>
  <c r="M135" i="25"/>
  <c r="I135" i="25"/>
  <c r="E135" i="25"/>
  <c r="X135" i="25"/>
  <c r="P135" i="25"/>
  <c r="H135" i="25"/>
  <c r="W135" i="25"/>
  <c r="O135" i="25"/>
  <c r="G135" i="25"/>
  <c r="L135" i="25"/>
  <c r="K135" i="25"/>
  <c r="T135" i="25"/>
  <c r="S135" i="25"/>
  <c r="D135" i="25"/>
  <c r="C135" i="25"/>
  <c r="Y96" i="21"/>
  <c r="U96" i="21"/>
  <c r="Q96" i="21"/>
  <c r="M96" i="21"/>
  <c r="I96" i="21"/>
  <c r="E96" i="21"/>
  <c r="X96" i="21"/>
  <c r="T96" i="21"/>
  <c r="P96" i="21"/>
  <c r="L96" i="21"/>
  <c r="H96" i="21"/>
  <c r="D96" i="21"/>
  <c r="S96" i="21"/>
  <c r="K96" i="21"/>
  <c r="C96" i="21"/>
  <c r="R96" i="21"/>
  <c r="J96" i="21"/>
  <c r="B96" i="21"/>
  <c r="W96" i="21"/>
  <c r="G96" i="21"/>
  <c r="V96" i="21"/>
  <c r="F96" i="21"/>
  <c r="O96" i="21"/>
  <c r="N96" i="21"/>
  <c r="Y28" i="21"/>
  <c r="U28" i="21"/>
  <c r="Q28" i="21"/>
  <c r="M28" i="21"/>
  <c r="I28" i="21"/>
  <c r="E28" i="21"/>
  <c r="X28" i="21"/>
  <c r="T28" i="21"/>
  <c r="P28" i="21"/>
  <c r="L28" i="21"/>
  <c r="H28" i="21"/>
  <c r="D28" i="21"/>
  <c r="S28" i="21"/>
  <c r="K28" i="21"/>
  <c r="C28" i="21"/>
  <c r="R28" i="21"/>
  <c r="J28" i="21"/>
  <c r="B28" i="21"/>
  <c r="W28" i="21"/>
  <c r="G28" i="21"/>
  <c r="V28" i="21"/>
  <c r="F28" i="21"/>
  <c r="O28" i="21"/>
  <c r="N28" i="21"/>
  <c r="W269" i="21"/>
  <c r="S269" i="21"/>
  <c r="O269" i="21"/>
  <c r="K269" i="21"/>
  <c r="G269" i="21"/>
  <c r="C269" i="21"/>
  <c r="V269" i="21"/>
  <c r="R269" i="21"/>
  <c r="N269" i="21"/>
  <c r="J269" i="21"/>
  <c r="F269" i="21"/>
  <c r="B269" i="21"/>
  <c r="U269" i="21"/>
  <c r="M269" i="21"/>
  <c r="E269" i="21"/>
  <c r="Q269" i="21"/>
  <c r="I269" i="21"/>
  <c r="T269" i="21"/>
  <c r="L269" i="21"/>
  <c r="D269" i="21"/>
  <c r="Y269" i="21"/>
  <c r="P269" i="21"/>
  <c r="X269" i="21"/>
  <c r="H269" i="21"/>
  <c r="W63" i="28"/>
  <c r="S63" i="28"/>
  <c r="O63" i="28"/>
  <c r="K63" i="28"/>
  <c r="G63" i="28"/>
  <c r="C63" i="28"/>
  <c r="V63" i="28"/>
  <c r="R63" i="28"/>
  <c r="N63" i="28"/>
  <c r="J63" i="28"/>
  <c r="F63" i="28"/>
  <c r="B63" i="28"/>
  <c r="Y63" i="28"/>
  <c r="Q63" i="28"/>
  <c r="I63" i="28"/>
  <c r="X63" i="28"/>
  <c r="P63" i="28"/>
  <c r="H63" i="28"/>
  <c r="M63" i="28"/>
  <c r="U63" i="28"/>
  <c r="T63" i="28"/>
  <c r="L63" i="28"/>
  <c r="E63" i="28"/>
  <c r="D63" i="28"/>
  <c r="Y168" i="28"/>
  <c r="U168" i="28"/>
  <c r="Q168" i="28"/>
  <c r="M168" i="28"/>
  <c r="I168" i="28"/>
  <c r="E168" i="28"/>
  <c r="W168" i="28"/>
  <c r="S168" i="28"/>
  <c r="O168" i="28"/>
  <c r="K168" i="28"/>
  <c r="G168" i="28"/>
  <c r="C168" i="28"/>
  <c r="T168" i="28"/>
  <c r="L168" i="28"/>
  <c r="D168" i="28"/>
  <c r="R168" i="28"/>
  <c r="J168" i="28"/>
  <c r="B168" i="28"/>
  <c r="P168" i="28"/>
  <c r="X168" i="28"/>
  <c r="H168" i="28"/>
  <c r="N168" i="28"/>
  <c r="V168" i="28"/>
  <c r="F168" i="28"/>
  <c r="V407" i="28"/>
  <c r="R407" i="28"/>
  <c r="N407" i="28"/>
  <c r="J407" i="28"/>
  <c r="F407" i="28"/>
  <c r="B407" i="28"/>
  <c r="Y407" i="28"/>
  <c r="T407" i="28"/>
  <c r="O407" i="28"/>
  <c r="I407" i="28"/>
  <c r="D407" i="28"/>
  <c r="X407" i="28"/>
  <c r="S407" i="28"/>
  <c r="M407" i="28"/>
  <c r="H407" i="28"/>
  <c r="C407" i="28"/>
  <c r="Q407" i="28"/>
  <c r="G407" i="28"/>
  <c r="W407" i="28"/>
  <c r="U407" i="28"/>
  <c r="P407" i="28"/>
  <c r="E407" i="28"/>
  <c r="L407" i="28"/>
  <c r="K407"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X27" i="19"/>
  <c r="T27" i="19"/>
  <c r="P27" i="19"/>
  <c r="L27" i="19"/>
  <c r="H27" i="19"/>
  <c r="D27" i="19"/>
  <c r="V27" i="19"/>
  <c r="R27" i="19"/>
  <c r="N27" i="19"/>
  <c r="J27" i="19"/>
  <c r="F27" i="19"/>
  <c r="B27" i="19"/>
  <c r="Y27" i="19"/>
  <c r="Q27" i="19"/>
  <c r="I27" i="19"/>
  <c r="U27" i="19"/>
  <c r="M27" i="19"/>
  <c r="E27" i="19"/>
  <c r="S27" i="19"/>
  <c r="K27" i="19"/>
  <c r="C27" i="19"/>
  <c r="W27" i="19"/>
  <c r="O27" i="19"/>
  <c r="G27" i="19"/>
  <c r="W166" i="21"/>
  <c r="S166" i="21"/>
  <c r="O166" i="21"/>
  <c r="K166" i="21"/>
  <c r="G166" i="21"/>
  <c r="C166" i="21"/>
  <c r="V166" i="21"/>
  <c r="R166" i="21"/>
  <c r="N166" i="21"/>
  <c r="J166" i="21"/>
  <c r="F166" i="21"/>
  <c r="B166" i="21"/>
  <c r="Y166" i="21"/>
  <c r="Q166" i="21"/>
  <c r="I166" i="21"/>
  <c r="U166" i="21"/>
  <c r="M166" i="21"/>
  <c r="E166" i="21"/>
  <c r="P166" i="21"/>
  <c r="X166" i="21"/>
  <c r="H166" i="21"/>
  <c r="T166" i="21"/>
  <c r="L166" i="21"/>
  <c r="D166" i="21"/>
  <c r="X63" i="19"/>
  <c r="T63" i="19"/>
  <c r="P63" i="19"/>
  <c r="L63" i="19"/>
  <c r="H63" i="19"/>
  <c r="D63" i="19"/>
  <c r="V63" i="19"/>
  <c r="R63" i="19"/>
  <c r="N63" i="19"/>
  <c r="J63" i="19"/>
  <c r="F63" i="19"/>
  <c r="B63" i="19"/>
  <c r="Y63" i="19"/>
  <c r="Q63" i="19"/>
  <c r="I63" i="19"/>
  <c r="W63" i="19"/>
  <c r="O63" i="19"/>
  <c r="U63" i="19"/>
  <c r="M63" i="19"/>
  <c r="E63" i="19"/>
  <c r="S63" i="19"/>
  <c r="K63" i="19"/>
  <c r="C63" i="19"/>
  <c r="G63" i="19"/>
  <c r="W235" i="21"/>
  <c r="S235" i="21"/>
  <c r="O235" i="21"/>
  <c r="K235" i="21"/>
  <c r="G235" i="21"/>
  <c r="C235" i="21"/>
  <c r="V235" i="21"/>
  <c r="R235" i="21"/>
  <c r="N235" i="21"/>
  <c r="J235" i="21"/>
  <c r="F235" i="21"/>
  <c r="B235" i="21"/>
  <c r="U235" i="21"/>
  <c r="M235" i="21"/>
  <c r="E235" i="21"/>
  <c r="Y235" i="21"/>
  <c r="I235" i="21"/>
  <c r="T235" i="21"/>
  <c r="L235" i="21"/>
  <c r="D235" i="21"/>
  <c r="Q235" i="21"/>
  <c r="P235" i="21"/>
  <c r="X235" i="21"/>
  <c r="H235" i="21"/>
  <c r="W270" i="28"/>
  <c r="S270" i="28"/>
  <c r="O270" i="28"/>
  <c r="K270" i="28"/>
  <c r="G270" i="28"/>
  <c r="C270" i="28"/>
  <c r="V270" i="28"/>
  <c r="R270" i="28"/>
  <c r="N270" i="28"/>
  <c r="J270" i="28"/>
  <c r="F270" i="28"/>
  <c r="B270" i="28"/>
  <c r="U270" i="28"/>
  <c r="M270" i="28"/>
  <c r="E270" i="28"/>
  <c r="Q270" i="28"/>
  <c r="P270" i="28"/>
  <c r="T270" i="28"/>
  <c r="L270" i="28"/>
  <c r="D270" i="28"/>
  <c r="Y270" i="28"/>
  <c r="I270" i="28"/>
  <c r="X270" i="28"/>
  <c r="H270" i="28"/>
  <c r="W28" i="28"/>
  <c r="S28" i="28"/>
  <c r="O28" i="28"/>
  <c r="K28" i="28"/>
  <c r="G28" i="28"/>
  <c r="C28" i="28"/>
  <c r="V28" i="28"/>
  <c r="R28" i="28"/>
  <c r="N28" i="28"/>
  <c r="J28" i="28"/>
  <c r="F28" i="28"/>
  <c r="B28" i="28"/>
  <c r="Y28" i="28"/>
  <c r="Q28" i="28"/>
  <c r="I28" i="28"/>
  <c r="X28" i="28"/>
  <c r="P28" i="28"/>
  <c r="H28" i="28"/>
  <c r="M28" i="28"/>
  <c r="E28" i="28"/>
  <c r="T28" i="28"/>
  <c r="L28" i="28"/>
  <c r="U28" i="28"/>
  <c r="D28" i="28"/>
  <c r="W305" i="28"/>
  <c r="S305" i="28"/>
  <c r="O305" i="28"/>
  <c r="K305" i="28"/>
  <c r="G305" i="28"/>
  <c r="C305" i="28"/>
  <c r="V305" i="28"/>
  <c r="R305" i="28"/>
  <c r="N305" i="28"/>
  <c r="J305" i="28"/>
  <c r="F305" i="28"/>
  <c r="B305" i="28"/>
  <c r="U305" i="28"/>
  <c r="M305" i="28"/>
  <c r="E305" i="28"/>
  <c r="Q305" i="28"/>
  <c r="P305" i="28"/>
  <c r="T305" i="28"/>
  <c r="L305" i="28"/>
  <c r="D305" i="28"/>
  <c r="Y305" i="28"/>
  <c r="I305" i="28"/>
  <c r="X305" i="28"/>
  <c r="H305"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A373" i="2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Y29" i="21" l="1"/>
  <c r="U29" i="21"/>
  <c r="Q29" i="21"/>
  <c r="M29" i="21"/>
  <c r="I29" i="21"/>
  <c r="E29" i="21"/>
  <c r="X29" i="21"/>
  <c r="T29" i="21"/>
  <c r="P29" i="21"/>
  <c r="L29" i="21"/>
  <c r="H29" i="21"/>
  <c r="D29" i="21"/>
  <c r="S29" i="21"/>
  <c r="K29" i="21"/>
  <c r="C29" i="21"/>
  <c r="R29" i="21"/>
  <c r="J29" i="21"/>
  <c r="B29" i="21"/>
  <c r="O29" i="21"/>
  <c r="N29" i="21"/>
  <c r="G29" i="21"/>
  <c r="V29" i="21"/>
  <c r="F29" i="21"/>
  <c r="W29"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Y62" i="21"/>
  <c r="U62" i="21"/>
  <c r="Q62" i="21"/>
  <c r="M62" i="21"/>
  <c r="I62" i="21"/>
  <c r="E62" i="21"/>
  <c r="X62" i="21"/>
  <c r="T62" i="21"/>
  <c r="P62" i="21"/>
  <c r="L62" i="21"/>
  <c r="H62" i="21"/>
  <c r="D62" i="21"/>
  <c r="S62" i="21"/>
  <c r="K62" i="21"/>
  <c r="C62" i="21"/>
  <c r="R62" i="21"/>
  <c r="J62" i="21"/>
  <c r="B62" i="21"/>
  <c r="O62" i="21"/>
  <c r="N62" i="21"/>
  <c r="G62" i="21"/>
  <c r="W62" i="21"/>
  <c r="V62" i="21"/>
  <c r="F62" i="21"/>
  <c r="W236" i="21"/>
  <c r="S236" i="21"/>
  <c r="O236" i="21"/>
  <c r="K236" i="21"/>
  <c r="G236" i="21"/>
  <c r="C236" i="21"/>
  <c r="V236" i="21"/>
  <c r="R236" i="21"/>
  <c r="N236" i="21"/>
  <c r="J236" i="21"/>
  <c r="F236" i="21"/>
  <c r="B236" i="21"/>
  <c r="U236" i="21"/>
  <c r="M236" i="21"/>
  <c r="E236" i="21"/>
  <c r="Q236" i="21"/>
  <c r="T236" i="21"/>
  <c r="L236" i="21"/>
  <c r="D236" i="21"/>
  <c r="Y236" i="21"/>
  <c r="I236" i="21"/>
  <c r="X236" i="21"/>
  <c r="H236" i="21"/>
  <c r="P236" i="21"/>
  <c r="Y169" i="28"/>
  <c r="U169" i="28"/>
  <c r="Q169" i="28"/>
  <c r="M169" i="28"/>
  <c r="I169" i="28"/>
  <c r="E169" i="28"/>
  <c r="W169" i="28"/>
  <c r="S169" i="28"/>
  <c r="O169" i="28"/>
  <c r="K169" i="28"/>
  <c r="G169" i="28"/>
  <c r="C169" i="28"/>
  <c r="T169" i="28"/>
  <c r="L169" i="28"/>
  <c r="D169" i="28"/>
  <c r="R169" i="28"/>
  <c r="J169" i="28"/>
  <c r="B169" i="28"/>
  <c r="X169" i="28"/>
  <c r="H169" i="28"/>
  <c r="P169" i="28"/>
  <c r="V169" i="28"/>
  <c r="F169" i="28"/>
  <c r="N169" i="28"/>
  <c r="W29" i="28"/>
  <c r="S29" i="28"/>
  <c r="O29" i="28"/>
  <c r="K29" i="28"/>
  <c r="G29" i="28"/>
  <c r="C29" i="28"/>
  <c r="V29" i="28"/>
  <c r="R29" i="28"/>
  <c r="N29" i="28"/>
  <c r="J29" i="28"/>
  <c r="F29" i="28"/>
  <c r="B29" i="28"/>
  <c r="Y29" i="28"/>
  <c r="Q29" i="28"/>
  <c r="I29" i="28"/>
  <c r="X29" i="28"/>
  <c r="P29" i="28"/>
  <c r="H29" i="28"/>
  <c r="U29" i="28"/>
  <c r="E29" i="28"/>
  <c r="M29" i="28"/>
  <c r="T29" i="28"/>
  <c r="D29" i="28"/>
  <c r="L29" i="28"/>
  <c r="W64" i="28"/>
  <c r="S64" i="28"/>
  <c r="O64" i="28"/>
  <c r="K64" i="28"/>
  <c r="G64" i="28"/>
  <c r="C64" i="28"/>
  <c r="V64" i="28"/>
  <c r="R64" i="28"/>
  <c r="N64" i="28"/>
  <c r="J64" i="28"/>
  <c r="F64" i="28"/>
  <c r="B64" i="28"/>
  <c r="Y64" i="28"/>
  <c r="Q64" i="28"/>
  <c r="I64" i="28"/>
  <c r="X64" i="28"/>
  <c r="P64" i="28"/>
  <c r="H64" i="28"/>
  <c r="U64" i="28"/>
  <c r="E64" i="28"/>
  <c r="T64" i="28"/>
  <c r="D64" i="28"/>
  <c r="M64" i="28"/>
  <c r="L64"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134" i="19"/>
  <c r="R134" i="19"/>
  <c r="N134" i="19"/>
  <c r="J134" i="19"/>
  <c r="F134" i="19"/>
  <c r="B134" i="19"/>
  <c r="X134" i="19"/>
  <c r="T134" i="19"/>
  <c r="P134" i="19"/>
  <c r="L134" i="19"/>
  <c r="H134" i="19"/>
  <c r="D134" i="19"/>
  <c r="Y134" i="19"/>
  <c r="Q134" i="19"/>
  <c r="I134" i="19"/>
  <c r="U134" i="19"/>
  <c r="M134" i="19"/>
  <c r="E134" i="19"/>
  <c r="K134" i="19"/>
  <c r="W134" i="19"/>
  <c r="G134" i="19"/>
  <c r="S134" i="19"/>
  <c r="C134" i="19"/>
  <c r="O134" i="19"/>
  <c r="Y97" i="21"/>
  <c r="U97" i="21"/>
  <c r="Q97" i="21"/>
  <c r="M97" i="21"/>
  <c r="I97" i="21"/>
  <c r="E97" i="21"/>
  <c r="X97" i="21"/>
  <c r="T97" i="21"/>
  <c r="P97" i="21"/>
  <c r="L97" i="21"/>
  <c r="H97" i="21"/>
  <c r="D97" i="21"/>
  <c r="S97" i="21"/>
  <c r="K97" i="21"/>
  <c r="C97" i="21"/>
  <c r="R97" i="21"/>
  <c r="J97" i="21"/>
  <c r="B97" i="21"/>
  <c r="O97" i="21"/>
  <c r="N97" i="21"/>
  <c r="W97" i="21"/>
  <c r="F97" i="21"/>
  <c r="V97" i="21"/>
  <c r="G97" i="21"/>
  <c r="V63" i="25"/>
  <c r="R63" i="25"/>
  <c r="N63" i="25"/>
  <c r="J63" i="25"/>
  <c r="F63" i="25"/>
  <c r="B63" i="25"/>
  <c r="Y63" i="25"/>
  <c r="U63" i="25"/>
  <c r="Q63" i="25"/>
  <c r="M63" i="25"/>
  <c r="I63" i="25"/>
  <c r="E63" i="25"/>
  <c r="X63" i="25"/>
  <c r="P63" i="25"/>
  <c r="H63" i="25"/>
  <c r="W63" i="25"/>
  <c r="O63" i="25"/>
  <c r="G63" i="25"/>
  <c r="L63" i="25"/>
  <c r="K63" i="25"/>
  <c r="D63" i="25"/>
  <c r="C63" i="25"/>
  <c r="T63" i="25"/>
  <c r="S63" i="25"/>
  <c r="X99" i="19"/>
  <c r="T99" i="19"/>
  <c r="P99" i="19"/>
  <c r="V99" i="19"/>
  <c r="Q99" i="19"/>
  <c r="L99" i="19"/>
  <c r="H99" i="19"/>
  <c r="D99" i="19"/>
  <c r="Y99" i="19"/>
  <c r="S99" i="19"/>
  <c r="N99" i="19"/>
  <c r="J99" i="19"/>
  <c r="F99" i="19"/>
  <c r="B99" i="19"/>
  <c r="R99" i="19"/>
  <c r="I99" i="19"/>
  <c r="O99" i="19"/>
  <c r="G99" i="19"/>
  <c r="W99" i="19"/>
  <c r="M99" i="19"/>
  <c r="E99" i="19"/>
  <c r="U99" i="19"/>
  <c r="K99" i="19"/>
  <c r="C99" i="19"/>
  <c r="W306" i="28"/>
  <c r="S306" i="28"/>
  <c r="O306" i="28"/>
  <c r="K306" i="28"/>
  <c r="G306" i="28"/>
  <c r="C306" i="28"/>
  <c r="V306" i="28"/>
  <c r="R306" i="28"/>
  <c r="N306" i="28"/>
  <c r="J306" i="28"/>
  <c r="F306" i="28"/>
  <c r="B306" i="28"/>
  <c r="U306" i="28"/>
  <c r="M306" i="28"/>
  <c r="E306" i="28"/>
  <c r="I306" i="28"/>
  <c r="X306" i="28"/>
  <c r="H306" i="28"/>
  <c r="T306" i="28"/>
  <c r="L306" i="28"/>
  <c r="D306" i="28"/>
  <c r="Y306" i="28"/>
  <c r="Q306" i="28"/>
  <c r="P306"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V408" i="28"/>
  <c r="R408" i="28"/>
  <c r="N408" i="28"/>
  <c r="J408" i="28"/>
  <c r="F408" i="28"/>
  <c r="B408" i="28"/>
  <c r="W408" i="28"/>
  <c r="Q408" i="28"/>
  <c r="L408" i="28"/>
  <c r="G408" i="28"/>
  <c r="U408" i="28"/>
  <c r="P408" i="28"/>
  <c r="K408" i="28"/>
  <c r="E408" i="28"/>
  <c r="Y408" i="28"/>
  <c r="O408" i="28"/>
  <c r="D408" i="28"/>
  <c r="T408" i="28"/>
  <c r="S408" i="28"/>
  <c r="X408" i="28"/>
  <c r="M408" i="28"/>
  <c r="C408" i="28"/>
  <c r="I408" i="28"/>
  <c r="H408"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X28" i="19"/>
  <c r="T28" i="19"/>
  <c r="P28" i="19"/>
  <c r="L28" i="19"/>
  <c r="H28" i="19"/>
  <c r="D28" i="19"/>
  <c r="V28" i="19"/>
  <c r="R28" i="19"/>
  <c r="N28" i="19"/>
  <c r="J28" i="19"/>
  <c r="F28" i="19"/>
  <c r="B28" i="19"/>
  <c r="Y28" i="19"/>
  <c r="Q28" i="19"/>
  <c r="I28" i="19"/>
  <c r="U28" i="19"/>
  <c r="M28" i="19"/>
  <c r="E28" i="19"/>
  <c r="S28" i="19"/>
  <c r="K28" i="19"/>
  <c r="C28" i="19"/>
  <c r="G28" i="19"/>
  <c r="W28" i="19"/>
  <c r="O28" i="19"/>
  <c r="Y132" i="21"/>
  <c r="U132" i="21"/>
  <c r="Q132" i="21"/>
  <c r="M132" i="21"/>
  <c r="I132" i="21"/>
  <c r="E132" i="21"/>
  <c r="X132" i="21"/>
  <c r="T132" i="21"/>
  <c r="P132" i="21"/>
  <c r="L132" i="21"/>
  <c r="H132" i="21"/>
  <c r="D132" i="21"/>
  <c r="S132" i="21"/>
  <c r="K132" i="21"/>
  <c r="C132" i="21"/>
  <c r="R132" i="21"/>
  <c r="J132" i="21"/>
  <c r="B132" i="21"/>
  <c r="O132" i="21"/>
  <c r="N132" i="21"/>
  <c r="G132" i="21"/>
  <c r="W132" i="21"/>
  <c r="F132" i="21"/>
  <c r="V132" i="21"/>
  <c r="W167" i="21"/>
  <c r="S167" i="21"/>
  <c r="O167" i="21"/>
  <c r="K167" i="21"/>
  <c r="G167" i="21"/>
  <c r="C167" i="21"/>
  <c r="V167" i="21"/>
  <c r="R167" i="21"/>
  <c r="N167" i="21"/>
  <c r="J167" i="21"/>
  <c r="F167" i="21"/>
  <c r="B167" i="21"/>
  <c r="Y167" i="21"/>
  <c r="Q167" i="21"/>
  <c r="I167" i="21"/>
  <c r="U167" i="21"/>
  <c r="M167" i="21"/>
  <c r="E167" i="21"/>
  <c r="X167" i="21"/>
  <c r="H167" i="21"/>
  <c r="P167" i="21"/>
  <c r="T167" i="21"/>
  <c r="L167" i="21"/>
  <c r="D167" i="21"/>
  <c r="Y201" i="21"/>
  <c r="U201" i="21"/>
  <c r="Q201" i="21"/>
  <c r="M201" i="21"/>
  <c r="I201" i="21"/>
  <c r="E201" i="21"/>
  <c r="W201" i="21"/>
  <c r="R201" i="21"/>
  <c r="L201" i="21"/>
  <c r="G201" i="21"/>
  <c r="B201" i="21"/>
  <c r="T201" i="21"/>
  <c r="O201" i="21"/>
  <c r="J201" i="21"/>
  <c r="D201" i="21"/>
  <c r="V201" i="21"/>
  <c r="K201" i="21"/>
  <c r="P201" i="21"/>
  <c r="F201" i="21"/>
  <c r="S201" i="21"/>
  <c r="N201" i="21"/>
  <c r="H201" i="21"/>
  <c r="X201" i="21"/>
  <c r="C201" i="21"/>
  <c r="W99" i="28"/>
  <c r="S99" i="28"/>
  <c r="O99" i="28"/>
  <c r="K99" i="28"/>
  <c r="G99" i="28"/>
  <c r="C99" i="28"/>
  <c r="V99" i="28"/>
  <c r="R99" i="28"/>
  <c r="N99" i="28"/>
  <c r="J99" i="28"/>
  <c r="F99" i="28"/>
  <c r="B99" i="28"/>
  <c r="Y99" i="28"/>
  <c r="Q99" i="28"/>
  <c r="I99" i="28"/>
  <c r="X99" i="28"/>
  <c r="P99" i="28"/>
  <c r="H99" i="28"/>
  <c r="U99" i="28"/>
  <c r="E99" i="28"/>
  <c r="L99" i="28"/>
  <c r="T99" i="28"/>
  <c r="D99" i="28"/>
  <c r="M99" i="28"/>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V203" i="28"/>
  <c r="R203" i="28"/>
  <c r="N203" i="28"/>
  <c r="J203" i="28"/>
  <c r="F203" i="28"/>
  <c r="B203" i="28"/>
  <c r="Y203" i="28"/>
  <c r="T203" i="28"/>
  <c r="O203" i="28"/>
  <c r="I203" i="28"/>
  <c r="D203" i="28"/>
  <c r="X203" i="28"/>
  <c r="Q203" i="28"/>
  <c r="K203" i="28"/>
  <c r="C203" i="28"/>
  <c r="W203" i="28"/>
  <c r="P203" i="28"/>
  <c r="H203" i="28"/>
  <c r="M203" i="28"/>
  <c r="L203" i="28"/>
  <c r="G203" i="28"/>
  <c r="U203" i="28"/>
  <c r="E203" i="28"/>
  <c r="S203" i="28"/>
  <c r="W407" i="21"/>
  <c r="S407" i="21"/>
  <c r="O407" i="21"/>
  <c r="K407" i="21"/>
  <c r="G407" i="21"/>
  <c r="C407" i="21"/>
  <c r="V407" i="21"/>
  <c r="R407" i="21"/>
  <c r="N407" i="21"/>
  <c r="J407" i="21"/>
  <c r="F407" i="21"/>
  <c r="B407" i="21"/>
  <c r="U407" i="21"/>
  <c r="M407" i="21"/>
  <c r="E407" i="21"/>
  <c r="Y407" i="21"/>
  <c r="I407" i="21"/>
  <c r="P407" i="21"/>
  <c r="T407" i="21"/>
  <c r="L407" i="21"/>
  <c r="D407" i="21"/>
  <c r="Q407" i="21"/>
  <c r="X407" i="21"/>
  <c r="H407" i="21"/>
  <c r="V99" i="25"/>
  <c r="R99" i="25"/>
  <c r="N99" i="25"/>
  <c r="J99" i="25"/>
  <c r="F99" i="25"/>
  <c r="B99" i="25"/>
  <c r="Y99" i="25"/>
  <c r="U99" i="25"/>
  <c r="Q99" i="25"/>
  <c r="M99" i="25"/>
  <c r="I99" i="25"/>
  <c r="E99" i="25"/>
  <c r="X99" i="25"/>
  <c r="P99" i="25"/>
  <c r="H99" i="25"/>
  <c r="W99" i="25"/>
  <c r="O99" i="25"/>
  <c r="G99" i="25"/>
  <c r="T99" i="25"/>
  <c r="D99" i="25"/>
  <c r="S99" i="25"/>
  <c r="C99" i="25"/>
  <c r="L99" i="25"/>
  <c r="K99" i="25"/>
  <c r="V27" i="25"/>
  <c r="R27" i="25"/>
  <c r="N27" i="25"/>
  <c r="J27" i="25"/>
  <c r="F27" i="25"/>
  <c r="B27" i="25"/>
  <c r="Y27" i="25"/>
  <c r="U27" i="25"/>
  <c r="Q27" i="25"/>
  <c r="M27" i="25"/>
  <c r="I27" i="25"/>
  <c r="E27" i="25"/>
  <c r="X27" i="25"/>
  <c r="P27" i="25"/>
  <c r="H27" i="25"/>
  <c r="W27" i="25"/>
  <c r="O27" i="25"/>
  <c r="G27" i="25"/>
  <c r="T27" i="25"/>
  <c r="D27" i="25"/>
  <c r="S27" i="25"/>
  <c r="C27" i="25"/>
  <c r="L27" i="25"/>
  <c r="K27" i="25"/>
  <c r="X64" i="19"/>
  <c r="T64" i="19"/>
  <c r="P64" i="19"/>
  <c r="L64" i="19"/>
  <c r="H64" i="19"/>
  <c r="D64" i="19"/>
  <c r="V64" i="19"/>
  <c r="R64" i="19"/>
  <c r="N64" i="19"/>
  <c r="J64" i="19"/>
  <c r="F64" i="19"/>
  <c r="B64" i="19"/>
  <c r="Y64" i="19"/>
  <c r="Q64" i="19"/>
  <c r="I64" i="19"/>
  <c r="W64" i="19"/>
  <c r="O64" i="19"/>
  <c r="G64" i="19"/>
  <c r="U64" i="19"/>
  <c r="M64" i="19"/>
  <c r="E64" i="19"/>
  <c r="S64" i="19"/>
  <c r="K64" i="19"/>
  <c r="C64" i="19"/>
  <c r="W270" i="21"/>
  <c r="S270" i="21"/>
  <c r="O270" i="21"/>
  <c r="K270" i="21"/>
  <c r="G270" i="21"/>
  <c r="C270" i="21"/>
  <c r="V270" i="21"/>
  <c r="R270" i="21"/>
  <c r="N270" i="21"/>
  <c r="J270" i="21"/>
  <c r="F270" i="21"/>
  <c r="B270" i="21"/>
  <c r="U270" i="21"/>
  <c r="M270" i="21"/>
  <c r="E270" i="21"/>
  <c r="Y270" i="21"/>
  <c r="I270" i="21"/>
  <c r="T270" i="21"/>
  <c r="L270" i="21"/>
  <c r="D270" i="21"/>
  <c r="Q270" i="21"/>
  <c r="H270" i="21"/>
  <c r="X270" i="21"/>
  <c r="P270" i="21"/>
  <c r="W271" i="28"/>
  <c r="S271" i="28"/>
  <c r="O271" i="28"/>
  <c r="K271" i="28"/>
  <c r="G271" i="28"/>
  <c r="C271" i="28"/>
  <c r="V271" i="28"/>
  <c r="R271" i="28"/>
  <c r="N271" i="28"/>
  <c r="J271" i="28"/>
  <c r="F271" i="28"/>
  <c r="B271" i="28"/>
  <c r="U271" i="28"/>
  <c r="M271" i="28"/>
  <c r="E271" i="28"/>
  <c r="Q271" i="28"/>
  <c r="I271" i="28"/>
  <c r="X271" i="28"/>
  <c r="H271" i="28"/>
  <c r="T271" i="28"/>
  <c r="L271" i="28"/>
  <c r="D271" i="28"/>
  <c r="Y271" i="28"/>
  <c r="P271" i="28"/>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Y134" i="28"/>
  <c r="U134" i="28"/>
  <c r="Q134" i="28"/>
  <c r="M134" i="28"/>
  <c r="I134" i="28"/>
  <c r="E134" i="28"/>
  <c r="X134" i="28"/>
  <c r="T134" i="28"/>
  <c r="P134" i="28"/>
  <c r="L134" i="28"/>
  <c r="H134" i="28"/>
  <c r="D134" i="28"/>
  <c r="S134" i="28"/>
  <c r="K134" i="28"/>
  <c r="C134" i="28"/>
  <c r="R134" i="28"/>
  <c r="J134" i="28"/>
  <c r="B134" i="28"/>
  <c r="O134" i="28"/>
  <c r="N134" i="28"/>
  <c r="W134" i="28"/>
  <c r="G134" i="28"/>
  <c r="V134" i="28"/>
  <c r="F134" i="28"/>
  <c r="W373" i="21"/>
  <c r="S373" i="21"/>
  <c r="O373" i="21"/>
  <c r="K373" i="21"/>
  <c r="G373" i="21"/>
  <c r="C373" i="21"/>
  <c r="V373" i="21"/>
  <c r="R373" i="21"/>
  <c r="N373" i="21"/>
  <c r="J373" i="21"/>
  <c r="F373" i="21"/>
  <c r="B373" i="21"/>
  <c r="U373" i="21"/>
  <c r="M373" i="21"/>
  <c r="E373" i="21"/>
  <c r="Y373" i="21"/>
  <c r="I373" i="21"/>
  <c r="P373" i="21"/>
  <c r="T373" i="21"/>
  <c r="L373" i="21"/>
  <c r="D373" i="21"/>
  <c r="Q373" i="21"/>
  <c r="X373" i="21"/>
  <c r="H373" i="21"/>
  <c r="A340" i="2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Y63" i="21" l="1"/>
  <c r="U63" i="21"/>
  <c r="Q63" i="21"/>
  <c r="M63" i="21"/>
  <c r="I63" i="21"/>
  <c r="E63" i="21"/>
  <c r="X63" i="21"/>
  <c r="T63" i="21"/>
  <c r="P63" i="21"/>
  <c r="L63" i="21"/>
  <c r="H63" i="21"/>
  <c r="D63" i="21"/>
  <c r="S63" i="21"/>
  <c r="K63" i="21"/>
  <c r="C63" i="21"/>
  <c r="R63" i="21"/>
  <c r="J63" i="21"/>
  <c r="B63" i="21"/>
  <c r="W63" i="21"/>
  <c r="G63" i="21"/>
  <c r="V63" i="21"/>
  <c r="F63" i="21"/>
  <c r="O63" i="21"/>
  <c r="N63" i="21"/>
  <c r="V64" i="25"/>
  <c r="R64" i="25"/>
  <c r="N64" i="25"/>
  <c r="J64" i="25"/>
  <c r="F64" i="25"/>
  <c r="B64" i="25"/>
  <c r="Y64" i="25"/>
  <c r="U64" i="25"/>
  <c r="Q64" i="25"/>
  <c r="M64" i="25"/>
  <c r="I64" i="25"/>
  <c r="E64" i="25"/>
  <c r="X64" i="25"/>
  <c r="P64" i="25"/>
  <c r="H64" i="25"/>
  <c r="W64" i="25"/>
  <c r="O64" i="25"/>
  <c r="G64" i="25"/>
  <c r="T64" i="25"/>
  <c r="D64" i="25"/>
  <c r="S64" i="25"/>
  <c r="C64" i="25"/>
  <c r="L64" i="25"/>
  <c r="K64" i="25"/>
  <c r="V28" i="25"/>
  <c r="R28" i="25"/>
  <c r="N28" i="25"/>
  <c r="J28" i="25"/>
  <c r="F28" i="25"/>
  <c r="B28" i="25"/>
  <c r="Y28" i="25"/>
  <c r="U28" i="25"/>
  <c r="Q28" i="25"/>
  <c r="M28" i="25"/>
  <c r="I28" i="25"/>
  <c r="E28" i="25"/>
  <c r="X28" i="25"/>
  <c r="P28" i="25"/>
  <c r="H28" i="25"/>
  <c r="W28" i="25"/>
  <c r="O28" i="25"/>
  <c r="G28" i="25"/>
  <c r="L28" i="25"/>
  <c r="K28" i="25"/>
  <c r="T28" i="25"/>
  <c r="S28" i="25"/>
  <c r="D28" i="25"/>
  <c r="C28" i="25"/>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V204" i="28"/>
  <c r="R204" i="28"/>
  <c r="N204" i="28"/>
  <c r="J204" i="28"/>
  <c r="F204" i="28"/>
  <c r="B204" i="28"/>
  <c r="W204" i="28"/>
  <c r="Q204" i="28"/>
  <c r="L204" i="28"/>
  <c r="G204" i="28"/>
  <c r="U204" i="28"/>
  <c r="O204" i="28"/>
  <c r="H204" i="28"/>
  <c r="T204" i="28"/>
  <c r="M204" i="28"/>
  <c r="E204" i="28"/>
  <c r="S204" i="28"/>
  <c r="D204" i="28"/>
  <c r="P204" i="28"/>
  <c r="C204" i="28"/>
  <c r="K204" i="28"/>
  <c r="Y204" i="28"/>
  <c r="I204" i="28"/>
  <c r="X204"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Y135" i="28"/>
  <c r="U135" i="28"/>
  <c r="Q135" i="28"/>
  <c r="M135" i="28"/>
  <c r="I135" i="28"/>
  <c r="E135" i="28"/>
  <c r="X135" i="28"/>
  <c r="T135" i="28"/>
  <c r="P135" i="28"/>
  <c r="L135" i="28"/>
  <c r="H135" i="28"/>
  <c r="D135" i="28"/>
  <c r="S135" i="28"/>
  <c r="K135" i="28"/>
  <c r="C135" i="28"/>
  <c r="R135" i="28"/>
  <c r="J135" i="28"/>
  <c r="B135" i="28"/>
  <c r="W135" i="28"/>
  <c r="G135" i="28"/>
  <c r="V135" i="28"/>
  <c r="F135" i="28"/>
  <c r="N135" i="28"/>
  <c r="O135" i="28"/>
  <c r="W374" i="21"/>
  <c r="S374" i="21"/>
  <c r="O374" i="21"/>
  <c r="K374" i="21"/>
  <c r="G374" i="21"/>
  <c r="C374" i="21"/>
  <c r="V374" i="21"/>
  <c r="R374" i="21"/>
  <c r="N374" i="21"/>
  <c r="J374" i="21"/>
  <c r="F374" i="21"/>
  <c r="B374" i="21"/>
  <c r="U374" i="21"/>
  <c r="M374" i="21"/>
  <c r="E374" i="21"/>
  <c r="Q374" i="21"/>
  <c r="X374" i="21"/>
  <c r="H374" i="21"/>
  <c r="T374" i="21"/>
  <c r="L374" i="21"/>
  <c r="D374" i="21"/>
  <c r="Y374" i="21"/>
  <c r="I374" i="21"/>
  <c r="P374" i="21"/>
  <c r="W168" i="21"/>
  <c r="S168" i="21"/>
  <c r="O168" i="21"/>
  <c r="K168" i="21"/>
  <c r="G168" i="21"/>
  <c r="C168" i="21"/>
  <c r="V168" i="21"/>
  <c r="R168" i="21"/>
  <c r="N168" i="21"/>
  <c r="J168" i="21"/>
  <c r="F168" i="21"/>
  <c r="B168" i="21"/>
  <c r="Y168" i="21"/>
  <c r="Q168" i="21"/>
  <c r="I168" i="21"/>
  <c r="U168" i="21"/>
  <c r="M168" i="21"/>
  <c r="E168" i="21"/>
  <c r="P168" i="21"/>
  <c r="X168" i="21"/>
  <c r="H168" i="21"/>
  <c r="D168" i="21"/>
  <c r="T168" i="21"/>
  <c r="L168"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V137" i="25"/>
  <c r="R137" i="25"/>
  <c r="N137" i="25"/>
  <c r="J137" i="25"/>
  <c r="F137" i="25"/>
  <c r="B137" i="25"/>
  <c r="Y137" i="25"/>
  <c r="U137" i="25"/>
  <c r="Q137" i="25"/>
  <c r="M137" i="25"/>
  <c r="I137" i="25"/>
  <c r="E137" i="25"/>
  <c r="X137" i="25"/>
  <c r="P137" i="25"/>
  <c r="H137" i="25"/>
  <c r="W137" i="25"/>
  <c r="O137" i="25"/>
  <c r="G137" i="25"/>
  <c r="L137" i="25"/>
  <c r="K137" i="25"/>
  <c r="D137" i="25"/>
  <c r="C137" i="25"/>
  <c r="S137" i="25"/>
  <c r="T137" i="25"/>
  <c r="Y202" i="21"/>
  <c r="U202" i="21"/>
  <c r="Q202" i="21"/>
  <c r="M202" i="21"/>
  <c r="I202" i="21"/>
  <c r="E202" i="21"/>
  <c r="T202" i="21"/>
  <c r="O202" i="21"/>
  <c r="J202" i="21"/>
  <c r="D202" i="21"/>
  <c r="W202" i="21"/>
  <c r="R202" i="21"/>
  <c r="L202" i="21"/>
  <c r="G202" i="21"/>
  <c r="B202" i="21"/>
  <c r="S202" i="21"/>
  <c r="H202" i="21"/>
  <c r="X202" i="21"/>
  <c r="N202" i="21"/>
  <c r="C202" i="21"/>
  <c r="P202" i="21"/>
  <c r="K202" i="21"/>
  <c r="F202" i="21"/>
  <c r="V202"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65" i="28"/>
  <c r="S65" i="28"/>
  <c r="O65" i="28"/>
  <c r="K65" i="28"/>
  <c r="G65" i="28"/>
  <c r="C65" i="28"/>
  <c r="V65" i="28"/>
  <c r="R65" i="28"/>
  <c r="N65" i="28"/>
  <c r="J65" i="28"/>
  <c r="F65" i="28"/>
  <c r="B65" i="28"/>
  <c r="Y65" i="28"/>
  <c r="Q65" i="28"/>
  <c r="I65" i="28"/>
  <c r="X65" i="28"/>
  <c r="P65" i="28"/>
  <c r="H65" i="28"/>
  <c r="M65" i="28"/>
  <c r="E65" i="28"/>
  <c r="D65" i="28"/>
  <c r="L65" i="28"/>
  <c r="U65" i="28"/>
  <c r="T65" i="28"/>
  <c r="W306" i="21"/>
  <c r="S306" i="21"/>
  <c r="O306" i="21"/>
  <c r="K306" i="21"/>
  <c r="G306" i="21"/>
  <c r="C306" i="21"/>
  <c r="V306" i="21"/>
  <c r="R306" i="21"/>
  <c r="N306" i="21"/>
  <c r="J306" i="21"/>
  <c r="F306" i="21"/>
  <c r="B306" i="21"/>
  <c r="U306" i="21"/>
  <c r="M306" i="21"/>
  <c r="E306" i="21"/>
  <c r="Y306" i="21"/>
  <c r="T306" i="21"/>
  <c r="L306" i="21"/>
  <c r="D306" i="21"/>
  <c r="Q306" i="21"/>
  <c r="I306" i="21"/>
  <c r="X306" i="21"/>
  <c r="P306" i="21"/>
  <c r="H306" i="21"/>
  <c r="V100" i="25"/>
  <c r="R100" i="25"/>
  <c r="N100" i="25"/>
  <c r="J100" i="25"/>
  <c r="F100" i="25"/>
  <c r="B100" i="25"/>
  <c r="Y100" i="25"/>
  <c r="U100" i="25"/>
  <c r="Q100" i="25"/>
  <c r="M100" i="25"/>
  <c r="I100" i="25"/>
  <c r="E100" i="25"/>
  <c r="X100" i="25"/>
  <c r="P100" i="25"/>
  <c r="H100" i="25"/>
  <c r="W100" i="25"/>
  <c r="O100" i="25"/>
  <c r="G100" i="25"/>
  <c r="L100" i="25"/>
  <c r="K100" i="25"/>
  <c r="D100" i="25"/>
  <c r="C100" i="25"/>
  <c r="S100" i="25"/>
  <c r="T100"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71" i="21"/>
  <c r="S271" i="21"/>
  <c r="O271" i="21"/>
  <c r="K271" i="21"/>
  <c r="G271" i="21"/>
  <c r="C271" i="21"/>
  <c r="V271" i="21"/>
  <c r="R271" i="21"/>
  <c r="N271" i="21"/>
  <c r="J271" i="21"/>
  <c r="F271" i="21"/>
  <c r="B271" i="21"/>
  <c r="U271" i="21"/>
  <c r="M271" i="21"/>
  <c r="E271" i="21"/>
  <c r="Q271" i="21"/>
  <c r="T271" i="21"/>
  <c r="L271" i="21"/>
  <c r="D271" i="21"/>
  <c r="Y271" i="21"/>
  <c r="I271" i="21"/>
  <c r="P271" i="21"/>
  <c r="X271" i="21"/>
  <c r="H271" i="21"/>
  <c r="W30" i="28"/>
  <c r="S30" i="28"/>
  <c r="O30" i="28"/>
  <c r="K30" i="28"/>
  <c r="G30" i="28"/>
  <c r="C30" i="28"/>
  <c r="V30" i="28"/>
  <c r="R30" i="28"/>
  <c r="N30" i="28"/>
  <c r="J30" i="28"/>
  <c r="F30" i="28"/>
  <c r="B30" i="28"/>
  <c r="Y30" i="28"/>
  <c r="Q30" i="28"/>
  <c r="I30" i="28"/>
  <c r="X30" i="28"/>
  <c r="P30" i="28"/>
  <c r="H30" i="28"/>
  <c r="M30" i="28"/>
  <c r="U30" i="28"/>
  <c r="D30" i="28"/>
  <c r="L30" i="28"/>
  <c r="E30" i="28"/>
  <c r="T30" i="28"/>
  <c r="W100" i="28"/>
  <c r="S100" i="28"/>
  <c r="O100" i="28"/>
  <c r="K100" i="28"/>
  <c r="G100" i="28"/>
  <c r="C100" i="28"/>
  <c r="V100" i="28"/>
  <c r="R100" i="28"/>
  <c r="N100" i="28"/>
  <c r="J100" i="28"/>
  <c r="F100" i="28"/>
  <c r="B100" i="28"/>
  <c r="Y100" i="28"/>
  <c r="Q100" i="28"/>
  <c r="I100" i="28"/>
  <c r="X100" i="28"/>
  <c r="P100" i="28"/>
  <c r="H100" i="28"/>
  <c r="M100" i="28"/>
  <c r="E100" i="28"/>
  <c r="T100" i="28"/>
  <c r="L100" i="28"/>
  <c r="U100" i="28"/>
  <c r="D100" i="28"/>
  <c r="V409" i="28"/>
  <c r="R409" i="28"/>
  <c r="N409" i="28"/>
  <c r="J409" i="28"/>
  <c r="F409" i="28"/>
  <c r="B409" i="28"/>
  <c r="Y409" i="28"/>
  <c r="T409" i="28"/>
  <c r="O409" i="28"/>
  <c r="I409" i="28"/>
  <c r="D409" i="28"/>
  <c r="X409" i="28"/>
  <c r="S409" i="28"/>
  <c r="M409" i="28"/>
  <c r="H409" i="28"/>
  <c r="C409" i="28"/>
  <c r="W409" i="28"/>
  <c r="L409" i="28"/>
  <c r="Q409" i="28"/>
  <c r="P409" i="28"/>
  <c r="U409" i="28"/>
  <c r="K409" i="28"/>
  <c r="G409" i="28"/>
  <c r="E409" i="28"/>
  <c r="W408" i="21"/>
  <c r="S408" i="21"/>
  <c r="O408" i="21"/>
  <c r="K408" i="21"/>
  <c r="G408" i="21"/>
  <c r="C408" i="21"/>
  <c r="V408" i="21"/>
  <c r="R408" i="21"/>
  <c r="N408" i="21"/>
  <c r="J408" i="21"/>
  <c r="F408" i="21"/>
  <c r="B408" i="21"/>
  <c r="U408" i="21"/>
  <c r="M408" i="21"/>
  <c r="E408" i="21"/>
  <c r="Q408" i="21"/>
  <c r="X408" i="21"/>
  <c r="H408" i="21"/>
  <c r="T408" i="21"/>
  <c r="L408" i="21"/>
  <c r="D408" i="21"/>
  <c r="Y408" i="21"/>
  <c r="I408" i="21"/>
  <c r="P408" i="21"/>
  <c r="V135" i="19"/>
  <c r="R135" i="19"/>
  <c r="N135" i="19"/>
  <c r="J135" i="19"/>
  <c r="F135" i="19"/>
  <c r="B135" i="19"/>
  <c r="X135" i="19"/>
  <c r="T135" i="19"/>
  <c r="P135" i="19"/>
  <c r="L135" i="19"/>
  <c r="H135" i="19"/>
  <c r="D135" i="19"/>
  <c r="Y135" i="19"/>
  <c r="Q135" i="19"/>
  <c r="I135" i="19"/>
  <c r="U135" i="19"/>
  <c r="M135" i="19"/>
  <c r="E135" i="19"/>
  <c r="S135" i="19"/>
  <c r="C135" i="19"/>
  <c r="O135" i="19"/>
  <c r="K135" i="19"/>
  <c r="W135" i="19"/>
  <c r="G135" i="19"/>
  <c r="Y98" i="21"/>
  <c r="U98" i="21"/>
  <c r="Q98" i="21"/>
  <c r="M98" i="21"/>
  <c r="I98" i="21"/>
  <c r="E98" i="21"/>
  <c r="X98" i="21"/>
  <c r="T98" i="21"/>
  <c r="P98" i="21"/>
  <c r="L98" i="21"/>
  <c r="H98" i="21"/>
  <c r="D98" i="21"/>
  <c r="S98" i="21"/>
  <c r="K98" i="21"/>
  <c r="C98" i="21"/>
  <c r="R98" i="21"/>
  <c r="J98" i="21"/>
  <c r="B98" i="21"/>
  <c r="W98" i="21"/>
  <c r="G98" i="21"/>
  <c r="V98" i="21"/>
  <c r="F98" i="21"/>
  <c r="O98" i="21"/>
  <c r="N98" i="21"/>
  <c r="X65" i="19"/>
  <c r="T65" i="19"/>
  <c r="P65" i="19"/>
  <c r="L65" i="19"/>
  <c r="H65" i="19"/>
  <c r="D65" i="19"/>
  <c r="V65" i="19"/>
  <c r="R65" i="19"/>
  <c r="N65" i="19"/>
  <c r="J65" i="19"/>
  <c r="F65" i="19"/>
  <c r="B65" i="19"/>
  <c r="Y65" i="19"/>
  <c r="Q65" i="19"/>
  <c r="I65" i="19"/>
  <c r="W65" i="19"/>
  <c r="O65" i="19"/>
  <c r="G65" i="19"/>
  <c r="U65" i="19"/>
  <c r="M65" i="19"/>
  <c r="E65" i="19"/>
  <c r="S65" i="19"/>
  <c r="K65" i="19"/>
  <c r="C65" i="19"/>
  <c r="W237" i="21"/>
  <c r="S237" i="21"/>
  <c r="O237" i="21"/>
  <c r="K237" i="21"/>
  <c r="G237" i="21"/>
  <c r="C237" i="21"/>
  <c r="V237" i="21"/>
  <c r="R237" i="21"/>
  <c r="N237" i="21"/>
  <c r="J237" i="21"/>
  <c r="F237" i="21"/>
  <c r="B237" i="21"/>
  <c r="U237" i="21"/>
  <c r="M237" i="21"/>
  <c r="E237" i="21"/>
  <c r="Y237" i="21"/>
  <c r="I237" i="21"/>
  <c r="T237" i="21"/>
  <c r="L237" i="21"/>
  <c r="D237" i="21"/>
  <c r="Q237" i="21"/>
  <c r="X237" i="21"/>
  <c r="P237" i="21"/>
  <c r="H237" i="21"/>
  <c r="W375" i="28"/>
  <c r="S375" i="28"/>
  <c r="O375" i="28"/>
  <c r="K375" i="28"/>
  <c r="G375" i="28"/>
  <c r="C375" i="28"/>
  <c r="V375" i="28"/>
  <c r="R375" i="28"/>
  <c r="N375" i="28"/>
  <c r="J375" i="28"/>
  <c r="F375" i="28"/>
  <c r="B375" i="28"/>
  <c r="U375" i="28"/>
  <c r="M375" i="28"/>
  <c r="E375" i="28"/>
  <c r="Y375" i="28"/>
  <c r="P375" i="28"/>
  <c r="T375" i="28"/>
  <c r="L375" i="28"/>
  <c r="D375" i="28"/>
  <c r="Q375" i="28"/>
  <c r="I375" i="28"/>
  <c r="X375" i="28"/>
  <c r="H375" i="28"/>
  <c r="W307" i="28"/>
  <c r="S307" i="28"/>
  <c r="O307" i="28"/>
  <c r="K307" i="28"/>
  <c r="G307" i="28"/>
  <c r="C307" i="28"/>
  <c r="V307" i="28"/>
  <c r="R307" i="28"/>
  <c r="N307" i="28"/>
  <c r="J307" i="28"/>
  <c r="F307" i="28"/>
  <c r="B307" i="28"/>
  <c r="U307" i="28"/>
  <c r="M307" i="28"/>
  <c r="E307" i="28"/>
  <c r="Q307" i="28"/>
  <c r="P307" i="28"/>
  <c r="T307" i="28"/>
  <c r="L307" i="28"/>
  <c r="D307" i="28"/>
  <c r="Y307" i="28"/>
  <c r="I307" i="28"/>
  <c r="X307" i="28"/>
  <c r="H307" i="28"/>
  <c r="Y170" i="28"/>
  <c r="U170" i="28"/>
  <c r="Q170" i="28"/>
  <c r="M170" i="28"/>
  <c r="I170" i="28"/>
  <c r="E170" i="28"/>
  <c r="W170" i="28"/>
  <c r="S170" i="28"/>
  <c r="O170" i="28"/>
  <c r="K170" i="28"/>
  <c r="G170" i="28"/>
  <c r="C170" i="28"/>
  <c r="T170" i="28"/>
  <c r="L170" i="28"/>
  <c r="D170" i="28"/>
  <c r="R170" i="28"/>
  <c r="J170" i="28"/>
  <c r="B170" i="28"/>
  <c r="P170" i="28"/>
  <c r="X170" i="28"/>
  <c r="H170" i="28"/>
  <c r="V170" i="28"/>
  <c r="N170" i="28"/>
  <c r="F170" i="28"/>
  <c r="W340" i="21"/>
  <c r="S340" i="21"/>
  <c r="O340" i="21"/>
  <c r="K340" i="21"/>
  <c r="G340" i="21"/>
  <c r="C340" i="21"/>
  <c r="V340" i="21"/>
  <c r="R340" i="21"/>
  <c r="N340" i="21"/>
  <c r="J340" i="21"/>
  <c r="F340" i="21"/>
  <c r="B340" i="21"/>
  <c r="U340" i="21"/>
  <c r="M340" i="21"/>
  <c r="E340" i="21"/>
  <c r="Q340" i="21"/>
  <c r="X340" i="21"/>
  <c r="H340" i="21"/>
  <c r="T340" i="21"/>
  <c r="L340" i="21"/>
  <c r="D340" i="21"/>
  <c r="Y340" i="21"/>
  <c r="I340" i="21"/>
  <c r="P340" i="21"/>
  <c r="A375" i="2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V138" i="25" l="1"/>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V136" i="19"/>
  <c r="R136" i="19"/>
  <c r="N136" i="19"/>
  <c r="J136" i="19"/>
  <c r="F136" i="19"/>
  <c r="B136" i="19"/>
  <c r="X136" i="19"/>
  <c r="T136" i="19"/>
  <c r="P136" i="19"/>
  <c r="L136" i="19"/>
  <c r="H136" i="19"/>
  <c r="D136" i="19"/>
  <c r="Y136" i="19"/>
  <c r="Q136" i="19"/>
  <c r="I136" i="19"/>
  <c r="U136" i="19"/>
  <c r="M136" i="19"/>
  <c r="E136" i="19"/>
  <c r="K136" i="19"/>
  <c r="W136" i="19"/>
  <c r="G136" i="19"/>
  <c r="S136" i="19"/>
  <c r="C136" i="19"/>
  <c r="O136" i="19"/>
  <c r="X101" i="19"/>
  <c r="T101" i="19"/>
  <c r="P101" i="19"/>
  <c r="L101" i="19"/>
  <c r="H101" i="19"/>
  <c r="D101" i="19"/>
  <c r="V101" i="19"/>
  <c r="Q101" i="19"/>
  <c r="K101" i="19"/>
  <c r="F101" i="19"/>
  <c r="Y101" i="19"/>
  <c r="S101" i="19"/>
  <c r="N101" i="19"/>
  <c r="I101" i="19"/>
  <c r="C101" i="19"/>
  <c r="W101" i="19"/>
  <c r="M101" i="19"/>
  <c r="B101" i="19"/>
  <c r="U101" i="19"/>
  <c r="J101" i="19"/>
  <c r="R101" i="19"/>
  <c r="G101" i="19"/>
  <c r="O101" i="19"/>
  <c r="E101" i="19"/>
  <c r="Y171" i="28"/>
  <c r="U171" i="28"/>
  <c r="Q171" i="28"/>
  <c r="M171" i="28"/>
  <c r="I171" i="28"/>
  <c r="E171" i="28"/>
  <c r="W171" i="28"/>
  <c r="S171" i="28"/>
  <c r="O171" i="28"/>
  <c r="K171" i="28"/>
  <c r="G171" i="28"/>
  <c r="C171" i="28"/>
  <c r="T171" i="28"/>
  <c r="L171" i="28"/>
  <c r="D171" i="28"/>
  <c r="R171" i="28"/>
  <c r="J171" i="28"/>
  <c r="B171" i="28"/>
  <c r="X171" i="28"/>
  <c r="H171" i="28"/>
  <c r="P171" i="28"/>
  <c r="F171" i="28"/>
  <c r="V171" i="28"/>
  <c r="N171" i="28"/>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239" i="28"/>
  <c r="S239" i="28"/>
  <c r="O239" i="28"/>
  <c r="K239" i="28"/>
  <c r="G239" i="28"/>
  <c r="C239" i="28"/>
  <c r="V239" i="28"/>
  <c r="R239" i="28"/>
  <c r="N239" i="28"/>
  <c r="J239" i="28"/>
  <c r="F239" i="28"/>
  <c r="B239" i="28"/>
  <c r="U239" i="28"/>
  <c r="M239" i="28"/>
  <c r="E239" i="28"/>
  <c r="Q239" i="28"/>
  <c r="P239" i="28"/>
  <c r="H239" i="28"/>
  <c r="T239" i="28"/>
  <c r="L239" i="28"/>
  <c r="D239" i="28"/>
  <c r="Y239" i="28"/>
  <c r="I239" i="28"/>
  <c r="X239"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29" i="25"/>
  <c r="R29" i="25"/>
  <c r="N29" i="25"/>
  <c r="J29" i="25"/>
  <c r="F29" i="25"/>
  <c r="B29" i="25"/>
  <c r="Y29" i="25"/>
  <c r="U29" i="25"/>
  <c r="Q29" i="25"/>
  <c r="M29" i="25"/>
  <c r="I29" i="25"/>
  <c r="E29" i="25"/>
  <c r="X29" i="25"/>
  <c r="P29" i="25"/>
  <c r="H29" i="25"/>
  <c r="W29" i="25"/>
  <c r="O29" i="25"/>
  <c r="G29" i="25"/>
  <c r="T29" i="25"/>
  <c r="D29" i="25"/>
  <c r="S29" i="25"/>
  <c r="C29" i="25"/>
  <c r="L29" i="25"/>
  <c r="K29" i="25"/>
  <c r="Y99" i="21"/>
  <c r="U99" i="21"/>
  <c r="Q99" i="21"/>
  <c r="M99" i="21"/>
  <c r="I99" i="21"/>
  <c r="E99" i="21"/>
  <c r="X99" i="21"/>
  <c r="T99" i="21"/>
  <c r="P99" i="21"/>
  <c r="L99" i="21"/>
  <c r="H99" i="21"/>
  <c r="D99" i="21"/>
  <c r="S99" i="21"/>
  <c r="K99" i="21"/>
  <c r="C99" i="21"/>
  <c r="R99" i="21"/>
  <c r="J99" i="21"/>
  <c r="B99" i="21"/>
  <c r="O99" i="21"/>
  <c r="N99" i="21"/>
  <c r="G99" i="21"/>
  <c r="F99" i="21"/>
  <c r="W99" i="21"/>
  <c r="V99" i="21"/>
  <c r="W169" i="21"/>
  <c r="S169" i="21"/>
  <c r="Y169" i="21"/>
  <c r="T169" i="21"/>
  <c r="O169" i="21"/>
  <c r="K169" i="21"/>
  <c r="G169" i="21"/>
  <c r="C169" i="21"/>
  <c r="X169" i="21"/>
  <c r="R169" i="21"/>
  <c r="N169" i="21"/>
  <c r="J169" i="21"/>
  <c r="F169" i="21"/>
  <c r="B169" i="21"/>
  <c r="Q169" i="21"/>
  <c r="I169" i="21"/>
  <c r="V169" i="21"/>
  <c r="M169" i="21"/>
  <c r="E169" i="21"/>
  <c r="H169" i="21"/>
  <c r="P169" i="21"/>
  <c r="L169" i="21"/>
  <c r="D169" i="21"/>
  <c r="U169" i="21"/>
  <c r="Y203" i="21"/>
  <c r="U203" i="21"/>
  <c r="Q203" i="21"/>
  <c r="M203" i="21"/>
  <c r="I203" i="21"/>
  <c r="E203" i="21"/>
  <c r="W203" i="21"/>
  <c r="R203" i="21"/>
  <c r="L203" i="21"/>
  <c r="G203" i="21"/>
  <c r="B203" i="21"/>
  <c r="T203" i="21"/>
  <c r="O203" i="21"/>
  <c r="J203" i="21"/>
  <c r="D203" i="21"/>
  <c r="P203" i="21"/>
  <c r="F203" i="21"/>
  <c r="V203" i="21"/>
  <c r="K203" i="21"/>
  <c r="N203" i="21"/>
  <c r="H203" i="21"/>
  <c r="X203" i="21"/>
  <c r="C203" i="21"/>
  <c r="S203" i="21"/>
  <c r="V410" i="28"/>
  <c r="R410" i="28"/>
  <c r="N410" i="28"/>
  <c r="J410" i="28"/>
  <c r="F410" i="28"/>
  <c r="B410" i="28"/>
  <c r="W410" i="28"/>
  <c r="Q410" i="28"/>
  <c r="L410" i="28"/>
  <c r="G410" i="28"/>
  <c r="U410" i="28"/>
  <c r="P410" i="28"/>
  <c r="K410" i="28"/>
  <c r="E410" i="28"/>
  <c r="T410" i="28"/>
  <c r="I410" i="28"/>
  <c r="Y410" i="28"/>
  <c r="M410" i="28"/>
  <c r="S410" i="28"/>
  <c r="H410" i="28"/>
  <c r="O410" i="28"/>
  <c r="D410" i="28"/>
  <c r="X410" i="28"/>
  <c r="C410" i="28"/>
  <c r="W66" i="28"/>
  <c r="S66" i="28"/>
  <c r="O66" i="28"/>
  <c r="K66" i="28"/>
  <c r="G66" i="28"/>
  <c r="C66" i="28"/>
  <c r="V66" i="28"/>
  <c r="R66" i="28"/>
  <c r="N66" i="28"/>
  <c r="J66" i="28"/>
  <c r="F66" i="28"/>
  <c r="B66" i="28"/>
  <c r="Y66" i="28"/>
  <c r="Q66" i="28"/>
  <c r="I66" i="28"/>
  <c r="X66" i="28"/>
  <c r="P66" i="28"/>
  <c r="H66" i="28"/>
  <c r="U66" i="28"/>
  <c r="E66" i="28"/>
  <c r="M66" i="28"/>
  <c r="L66" i="28"/>
  <c r="T66" i="28"/>
  <c r="D66" i="28"/>
  <c r="W376" i="28"/>
  <c r="S376" i="28"/>
  <c r="O376" i="28"/>
  <c r="K376" i="28"/>
  <c r="G376" i="28"/>
  <c r="C376" i="28"/>
  <c r="V376" i="28"/>
  <c r="R376" i="28"/>
  <c r="N376" i="28"/>
  <c r="J376" i="28"/>
  <c r="F376" i="28"/>
  <c r="B376" i="28"/>
  <c r="U376" i="28"/>
  <c r="M376" i="28"/>
  <c r="E376" i="28"/>
  <c r="Q376" i="28"/>
  <c r="X376" i="28"/>
  <c r="H376" i="28"/>
  <c r="T376" i="28"/>
  <c r="L376" i="28"/>
  <c r="D376" i="28"/>
  <c r="Y376" i="28"/>
  <c r="I376" i="28"/>
  <c r="P376" i="28"/>
  <c r="W307" i="21"/>
  <c r="S307" i="21"/>
  <c r="O307" i="21"/>
  <c r="K307" i="21"/>
  <c r="G307" i="21"/>
  <c r="C307" i="21"/>
  <c r="V307" i="21"/>
  <c r="R307" i="21"/>
  <c r="N307" i="21"/>
  <c r="J307" i="21"/>
  <c r="F307" i="21"/>
  <c r="B307" i="21"/>
  <c r="U307" i="21"/>
  <c r="M307" i="21"/>
  <c r="E307" i="21"/>
  <c r="Q307" i="21"/>
  <c r="T307" i="21"/>
  <c r="L307" i="21"/>
  <c r="D307" i="21"/>
  <c r="Y307" i="21"/>
  <c r="I307" i="21"/>
  <c r="H307" i="21"/>
  <c r="P307" i="21"/>
  <c r="X307"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4" i="21"/>
  <c r="U64" i="21"/>
  <c r="Q64" i="21"/>
  <c r="M64" i="21"/>
  <c r="I64" i="21"/>
  <c r="E64" i="21"/>
  <c r="X64" i="21"/>
  <c r="T64" i="21"/>
  <c r="P64" i="21"/>
  <c r="L64" i="21"/>
  <c r="H64" i="21"/>
  <c r="D64" i="21"/>
  <c r="S64" i="21"/>
  <c r="K64" i="21"/>
  <c r="C64" i="21"/>
  <c r="R64" i="21"/>
  <c r="J64" i="21"/>
  <c r="B64" i="21"/>
  <c r="O64" i="21"/>
  <c r="N64" i="21"/>
  <c r="W64" i="21"/>
  <c r="V64" i="21"/>
  <c r="G64" i="21"/>
  <c r="F64" i="21"/>
  <c r="W238" i="21"/>
  <c r="S238" i="21"/>
  <c r="O238" i="21"/>
  <c r="K238" i="21"/>
  <c r="G238" i="21"/>
  <c r="C238" i="21"/>
  <c r="V238" i="21"/>
  <c r="R238" i="21"/>
  <c r="N238" i="21"/>
  <c r="J238" i="21"/>
  <c r="F238" i="21"/>
  <c r="B238" i="21"/>
  <c r="U238" i="21"/>
  <c r="M238" i="21"/>
  <c r="E238" i="21"/>
  <c r="Q238" i="21"/>
  <c r="T238" i="21"/>
  <c r="L238" i="21"/>
  <c r="D238" i="21"/>
  <c r="Y238" i="21"/>
  <c r="I238" i="21"/>
  <c r="H238" i="21"/>
  <c r="X238" i="21"/>
  <c r="P238" i="21"/>
  <c r="W308" i="28"/>
  <c r="S308" i="28"/>
  <c r="O308" i="28"/>
  <c r="K308" i="28"/>
  <c r="G308" i="28"/>
  <c r="C308" i="28"/>
  <c r="V308" i="28"/>
  <c r="R308" i="28"/>
  <c r="N308" i="28"/>
  <c r="J308" i="28"/>
  <c r="F308" i="28"/>
  <c r="B308" i="28"/>
  <c r="U308" i="28"/>
  <c r="M308" i="28"/>
  <c r="E308" i="28"/>
  <c r="X308" i="28"/>
  <c r="T308" i="28"/>
  <c r="L308" i="28"/>
  <c r="D308" i="28"/>
  <c r="Y308" i="28"/>
  <c r="Q308" i="28"/>
  <c r="I308" i="28"/>
  <c r="P308" i="28"/>
  <c r="H308"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W31" i="28"/>
  <c r="S31" i="28"/>
  <c r="O31" i="28"/>
  <c r="K31" i="28"/>
  <c r="G31" i="28"/>
  <c r="C31" i="28"/>
  <c r="V31" i="28"/>
  <c r="R31" i="28"/>
  <c r="N31" i="28"/>
  <c r="J31" i="28"/>
  <c r="F31" i="28"/>
  <c r="B31" i="28"/>
  <c r="Y31" i="28"/>
  <c r="Q31" i="28"/>
  <c r="I31" i="28"/>
  <c r="X31" i="28"/>
  <c r="P31" i="28"/>
  <c r="H31" i="28"/>
  <c r="U31" i="28"/>
  <c r="E31" i="28"/>
  <c r="L31" i="28"/>
  <c r="T31" i="28"/>
  <c r="D31" i="28"/>
  <c r="M31" i="28"/>
  <c r="W409" i="21"/>
  <c r="S409" i="21"/>
  <c r="O409" i="21"/>
  <c r="K409" i="21"/>
  <c r="G409" i="21"/>
  <c r="C409" i="21"/>
  <c r="V409" i="21"/>
  <c r="R409" i="21"/>
  <c r="N409" i="21"/>
  <c r="J409" i="21"/>
  <c r="F409" i="21"/>
  <c r="B409" i="21"/>
  <c r="U409" i="21"/>
  <c r="M409" i="21"/>
  <c r="E409" i="21"/>
  <c r="Y409" i="21"/>
  <c r="I409" i="21"/>
  <c r="P409" i="21"/>
  <c r="T409" i="21"/>
  <c r="L409" i="21"/>
  <c r="D409" i="21"/>
  <c r="Q409" i="21"/>
  <c r="X409" i="21"/>
  <c r="H409" i="21"/>
  <c r="Y134" i="21"/>
  <c r="U134" i="21"/>
  <c r="Q134" i="21"/>
  <c r="M134" i="21"/>
  <c r="I134" i="21"/>
  <c r="E134" i="21"/>
  <c r="X134" i="21"/>
  <c r="T134" i="21"/>
  <c r="P134" i="21"/>
  <c r="L134" i="21"/>
  <c r="H134" i="21"/>
  <c r="D134" i="21"/>
  <c r="S134" i="21"/>
  <c r="K134" i="21"/>
  <c r="C134" i="21"/>
  <c r="R134" i="21"/>
  <c r="J134" i="21"/>
  <c r="B134" i="21"/>
  <c r="O134" i="21"/>
  <c r="N134" i="21"/>
  <c r="W134" i="21"/>
  <c r="F134" i="21"/>
  <c r="V134" i="21"/>
  <c r="G134" i="21"/>
  <c r="V65" i="25"/>
  <c r="R65" i="25"/>
  <c r="N65" i="25"/>
  <c r="J65" i="25"/>
  <c r="F65" i="25"/>
  <c r="B65" i="25"/>
  <c r="Y65" i="25"/>
  <c r="U65" i="25"/>
  <c r="Q65" i="25"/>
  <c r="M65" i="25"/>
  <c r="I65" i="25"/>
  <c r="E65" i="25"/>
  <c r="X65" i="25"/>
  <c r="P65" i="25"/>
  <c r="H65" i="25"/>
  <c r="W65" i="25"/>
  <c r="O65" i="25"/>
  <c r="G65" i="25"/>
  <c r="L65" i="25"/>
  <c r="K65" i="25"/>
  <c r="T65" i="25"/>
  <c r="S65" i="25"/>
  <c r="D65" i="25"/>
  <c r="C65" i="25"/>
  <c r="X66" i="19"/>
  <c r="T66" i="19"/>
  <c r="P66" i="19"/>
  <c r="L66" i="19"/>
  <c r="H66" i="19"/>
  <c r="D66" i="19"/>
  <c r="V66" i="19"/>
  <c r="R66" i="19"/>
  <c r="N66" i="19"/>
  <c r="J66" i="19"/>
  <c r="F66" i="19"/>
  <c r="B66" i="19"/>
  <c r="Y66" i="19"/>
  <c r="Q66" i="19"/>
  <c r="I66" i="19"/>
  <c r="W66" i="19"/>
  <c r="O66" i="19"/>
  <c r="G66" i="19"/>
  <c r="U66" i="19"/>
  <c r="M66" i="19"/>
  <c r="E66" i="19"/>
  <c r="S66" i="19"/>
  <c r="K66" i="19"/>
  <c r="C66" i="19"/>
  <c r="W272" i="21"/>
  <c r="S272" i="21"/>
  <c r="O272" i="21"/>
  <c r="K272" i="21"/>
  <c r="G272" i="21"/>
  <c r="C272" i="21"/>
  <c r="V272" i="21"/>
  <c r="R272" i="21"/>
  <c r="N272" i="21"/>
  <c r="J272" i="21"/>
  <c r="F272" i="21"/>
  <c r="B272" i="21"/>
  <c r="U272" i="21"/>
  <c r="M272" i="21"/>
  <c r="E272" i="21"/>
  <c r="Y272" i="21"/>
  <c r="I272" i="21"/>
  <c r="T272" i="21"/>
  <c r="L272" i="21"/>
  <c r="D272" i="21"/>
  <c r="Q272" i="21"/>
  <c r="X272" i="21"/>
  <c r="H272" i="21"/>
  <c r="P272" i="21"/>
  <c r="Y136" i="28"/>
  <c r="U136" i="28"/>
  <c r="Q136" i="28"/>
  <c r="M136" i="28"/>
  <c r="I136" i="28"/>
  <c r="E136" i="28"/>
  <c r="X136" i="28"/>
  <c r="T136" i="28"/>
  <c r="P136" i="28"/>
  <c r="L136" i="28"/>
  <c r="H136" i="28"/>
  <c r="D136" i="28"/>
  <c r="S136" i="28"/>
  <c r="K136" i="28"/>
  <c r="C136" i="28"/>
  <c r="R136" i="28"/>
  <c r="J136" i="28"/>
  <c r="B136" i="28"/>
  <c r="O136" i="28"/>
  <c r="N136" i="28"/>
  <c r="G136" i="28"/>
  <c r="F136" i="28"/>
  <c r="W136" i="28"/>
  <c r="V136"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205" i="28"/>
  <c r="R205" i="28"/>
  <c r="N205" i="28"/>
  <c r="J205" i="28"/>
  <c r="F205" i="28"/>
  <c r="B205" i="28"/>
  <c r="Y205" i="28"/>
  <c r="T205" i="28"/>
  <c r="O205" i="28"/>
  <c r="I205" i="28"/>
  <c r="D205" i="28"/>
  <c r="S205" i="28"/>
  <c r="L205" i="28"/>
  <c r="E205" i="28"/>
  <c r="X205" i="28"/>
  <c r="Q205" i="28"/>
  <c r="K205" i="28"/>
  <c r="C205" i="28"/>
  <c r="W205" i="28"/>
  <c r="H205" i="28"/>
  <c r="U205" i="28"/>
  <c r="G205" i="28"/>
  <c r="P205" i="28"/>
  <c r="M205" i="28"/>
  <c r="W375" i="21"/>
  <c r="S375" i="21"/>
  <c r="O375" i="21"/>
  <c r="K375" i="21"/>
  <c r="G375" i="21"/>
  <c r="C375" i="21"/>
  <c r="V375" i="21"/>
  <c r="R375" i="21"/>
  <c r="N375" i="21"/>
  <c r="J375" i="21"/>
  <c r="F375" i="21"/>
  <c r="B375" i="21"/>
  <c r="U375" i="21"/>
  <c r="M375" i="21"/>
  <c r="E375" i="21"/>
  <c r="Y375" i="21"/>
  <c r="I375" i="21"/>
  <c r="P375" i="21"/>
  <c r="T375" i="21"/>
  <c r="L375" i="21"/>
  <c r="D375" i="21"/>
  <c r="Q375" i="21"/>
  <c r="X375" i="21"/>
  <c r="H375" i="21"/>
  <c r="A342" i="2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X31" i="19" l="1"/>
  <c r="T31" i="19"/>
  <c r="P31" i="19"/>
  <c r="L31" i="19"/>
  <c r="H31" i="19"/>
  <c r="D31" i="19"/>
  <c r="V31" i="19"/>
  <c r="R31" i="19"/>
  <c r="N31" i="19"/>
  <c r="J31" i="19"/>
  <c r="F31" i="19"/>
  <c r="B31" i="19"/>
  <c r="Y31" i="19"/>
  <c r="Q31" i="19"/>
  <c r="I31" i="19"/>
  <c r="U31" i="19"/>
  <c r="M31" i="19"/>
  <c r="E31" i="19"/>
  <c r="S31" i="19"/>
  <c r="K31" i="19"/>
  <c r="C31" i="19"/>
  <c r="W31" i="19"/>
  <c r="O31" i="19"/>
  <c r="G31" i="19"/>
  <c r="V139" i="25"/>
  <c r="R139" i="25"/>
  <c r="N139" i="25"/>
  <c r="J139" i="25"/>
  <c r="F139" i="25"/>
  <c r="B139" i="25"/>
  <c r="Y139" i="25"/>
  <c r="U139" i="25"/>
  <c r="Q139" i="25"/>
  <c r="M139" i="25"/>
  <c r="I139" i="25"/>
  <c r="E139" i="25"/>
  <c r="X139" i="25"/>
  <c r="P139" i="25"/>
  <c r="H139" i="25"/>
  <c r="W139" i="25"/>
  <c r="O139" i="25"/>
  <c r="G139" i="25"/>
  <c r="L139" i="25"/>
  <c r="K139" i="25"/>
  <c r="T139" i="25"/>
  <c r="S139" i="25"/>
  <c r="D139" i="25"/>
  <c r="C139"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Y204" i="21"/>
  <c r="U204" i="21"/>
  <c r="Q204" i="21"/>
  <c r="M204" i="21"/>
  <c r="I204" i="21"/>
  <c r="E204" i="21"/>
  <c r="T204" i="21"/>
  <c r="O204" i="21"/>
  <c r="J204" i="21"/>
  <c r="D204" i="21"/>
  <c r="W204" i="21"/>
  <c r="R204" i="21"/>
  <c r="L204" i="21"/>
  <c r="G204" i="21"/>
  <c r="B204" i="21"/>
  <c r="X204" i="21"/>
  <c r="N204" i="21"/>
  <c r="C204" i="21"/>
  <c r="S204" i="21"/>
  <c r="H204" i="21"/>
  <c r="K204" i="21"/>
  <c r="F204" i="21"/>
  <c r="V204" i="21"/>
  <c r="P204" i="21"/>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2" i="28"/>
  <c r="S32" i="28"/>
  <c r="O32" i="28"/>
  <c r="K32" i="28"/>
  <c r="G32" i="28"/>
  <c r="C32" i="28"/>
  <c r="V32" i="28"/>
  <c r="R32" i="28"/>
  <c r="N32" i="28"/>
  <c r="J32" i="28"/>
  <c r="F32" i="28"/>
  <c r="B32" i="28"/>
  <c r="Y32" i="28"/>
  <c r="Q32" i="28"/>
  <c r="I32" i="28"/>
  <c r="X32" i="28"/>
  <c r="P32" i="28"/>
  <c r="H32" i="28"/>
  <c r="M32" i="28"/>
  <c r="U32" i="28"/>
  <c r="T32" i="28"/>
  <c r="L32" i="28"/>
  <c r="E32" i="28"/>
  <c r="D32" i="28"/>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76" i="21"/>
  <c r="S376" i="21"/>
  <c r="O376" i="21"/>
  <c r="K376" i="21"/>
  <c r="G376" i="21"/>
  <c r="C376" i="21"/>
  <c r="V376" i="21"/>
  <c r="R376" i="21"/>
  <c r="N376" i="21"/>
  <c r="J376" i="21"/>
  <c r="F376" i="21"/>
  <c r="B376" i="21"/>
  <c r="U376" i="21"/>
  <c r="M376" i="21"/>
  <c r="E376" i="21"/>
  <c r="Q376" i="21"/>
  <c r="X376" i="21"/>
  <c r="H376" i="21"/>
  <c r="T376" i="21"/>
  <c r="L376" i="21"/>
  <c r="D376" i="21"/>
  <c r="Y376" i="21"/>
  <c r="I376" i="21"/>
  <c r="P376" i="21"/>
  <c r="V102" i="25"/>
  <c r="R102" i="25"/>
  <c r="N102" i="25"/>
  <c r="J102" i="25"/>
  <c r="F102" i="25"/>
  <c r="B102" i="25"/>
  <c r="Y102" i="25"/>
  <c r="U102" i="25"/>
  <c r="Q102" i="25"/>
  <c r="M102" i="25"/>
  <c r="I102" i="25"/>
  <c r="E102" i="25"/>
  <c r="X102" i="25"/>
  <c r="P102" i="25"/>
  <c r="H102" i="25"/>
  <c r="W102" i="25"/>
  <c r="O102" i="25"/>
  <c r="G102" i="25"/>
  <c r="L102" i="25"/>
  <c r="K102" i="25"/>
  <c r="T102" i="25"/>
  <c r="S102" i="25"/>
  <c r="D102" i="25"/>
  <c r="C102" i="25"/>
  <c r="Y65" i="21"/>
  <c r="U65" i="21"/>
  <c r="Q65" i="21"/>
  <c r="M65" i="21"/>
  <c r="I65" i="21"/>
  <c r="E65" i="21"/>
  <c r="X65" i="21"/>
  <c r="T65" i="21"/>
  <c r="P65" i="21"/>
  <c r="L65" i="21"/>
  <c r="H65" i="21"/>
  <c r="D65" i="21"/>
  <c r="S65" i="21"/>
  <c r="K65" i="21"/>
  <c r="C65" i="21"/>
  <c r="R65" i="21"/>
  <c r="J65" i="21"/>
  <c r="B65" i="21"/>
  <c r="W65" i="21"/>
  <c r="G65" i="21"/>
  <c r="V65" i="21"/>
  <c r="F65" i="21"/>
  <c r="O65" i="21"/>
  <c r="N65" i="21"/>
  <c r="Y32" i="21"/>
  <c r="U32" i="21"/>
  <c r="Q32" i="21"/>
  <c r="M32" i="21"/>
  <c r="I32" i="21"/>
  <c r="E32" i="21"/>
  <c r="X32" i="21"/>
  <c r="T32" i="21"/>
  <c r="P32" i="21"/>
  <c r="L32" i="21"/>
  <c r="H32" i="21"/>
  <c r="D32" i="21"/>
  <c r="S32" i="21"/>
  <c r="K32" i="21"/>
  <c r="C32" i="21"/>
  <c r="R32" i="21"/>
  <c r="J32" i="21"/>
  <c r="B32" i="21"/>
  <c r="W32" i="21"/>
  <c r="G32" i="21"/>
  <c r="V32" i="21"/>
  <c r="F32" i="21"/>
  <c r="N32" i="21"/>
  <c r="O32" i="21"/>
  <c r="W273" i="21"/>
  <c r="S273" i="21"/>
  <c r="O273" i="21"/>
  <c r="K273" i="21"/>
  <c r="G273" i="21"/>
  <c r="C273" i="21"/>
  <c r="V273" i="21"/>
  <c r="R273" i="21"/>
  <c r="N273" i="21"/>
  <c r="J273" i="21"/>
  <c r="F273" i="21"/>
  <c r="B273" i="21"/>
  <c r="U273" i="21"/>
  <c r="M273" i="21"/>
  <c r="E273" i="21"/>
  <c r="Q273" i="21"/>
  <c r="T273" i="21"/>
  <c r="L273" i="21"/>
  <c r="D273" i="21"/>
  <c r="Y273" i="21"/>
  <c r="I273" i="21"/>
  <c r="X273" i="21"/>
  <c r="P273" i="21"/>
  <c r="H27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40" i="28"/>
  <c r="S240" i="28"/>
  <c r="O240" i="28"/>
  <c r="K240" i="28"/>
  <c r="G240" i="28"/>
  <c r="C240" i="28"/>
  <c r="V240" i="28"/>
  <c r="R240" i="28"/>
  <c r="N240" i="28"/>
  <c r="J240" i="28"/>
  <c r="F240" i="28"/>
  <c r="B240" i="28"/>
  <c r="U240" i="28"/>
  <c r="M240" i="28"/>
  <c r="E240" i="28"/>
  <c r="Y240" i="28"/>
  <c r="I240" i="28"/>
  <c r="X240" i="28"/>
  <c r="H240" i="28"/>
  <c r="T240" i="28"/>
  <c r="L240" i="28"/>
  <c r="D240" i="28"/>
  <c r="Q240" i="28"/>
  <c r="P240" i="28"/>
  <c r="W309" i="28"/>
  <c r="S309" i="28"/>
  <c r="O309" i="28"/>
  <c r="K309" i="28"/>
  <c r="G309" i="28"/>
  <c r="C309" i="28"/>
  <c r="V309" i="28"/>
  <c r="R309" i="28"/>
  <c r="N309" i="28"/>
  <c r="J309" i="28"/>
  <c r="F309" i="28"/>
  <c r="B309" i="28"/>
  <c r="U309" i="28"/>
  <c r="M309" i="28"/>
  <c r="E309" i="28"/>
  <c r="T309" i="28"/>
  <c r="L309" i="28"/>
  <c r="D309" i="28"/>
  <c r="Y309" i="28"/>
  <c r="Q309" i="28"/>
  <c r="I309" i="28"/>
  <c r="X309" i="28"/>
  <c r="P309" i="28"/>
  <c r="H309" i="28"/>
  <c r="W410" i="21"/>
  <c r="S410" i="21"/>
  <c r="O410" i="21"/>
  <c r="K410" i="21"/>
  <c r="G410" i="21"/>
  <c r="C410" i="21"/>
  <c r="V410" i="21"/>
  <c r="R410" i="21"/>
  <c r="N410" i="21"/>
  <c r="J410" i="21"/>
  <c r="F410" i="21"/>
  <c r="B410" i="21"/>
  <c r="U410" i="21"/>
  <c r="M410" i="21"/>
  <c r="E410" i="21"/>
  <c r="Q410" i="21"/>
  <c r="X410" i="21"/>
  <c r="H410" i="21"/>
  <c r="T410" i="21"/>
  <c r="L410" i="21"/>
  <c r="D410" i="21"/>
  <c r="Y410" i="21"/>
  <c r="I410" i="21"/>
  <c r="P410"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70" i="21"/>
  <c r="S170" i="21"/>
  <c r="O170" i="21"/>
  <c r="K170" i="21"/>
  <c r="G170" i="21"/>
  <c r="C170" i="21"/>
  <c r="V170" i="21"/>
  <c r="Q170" i="21"/>
  <c r="L170" i="21"/>
  <c r="F170" i="21"/>
  <c r="U170" i="21"/>
  <c r="P170" i="21"/>
  <c r="J170" i="21"/>
  <c r="E170" i="21"/>
  <c r="Y170" i="21"/>
  <c r="N170" i="21"/>
  <c r="D170" i="21"/>
  <c r="T170" i="21"/>
  <c r="I170" i="21"/>
  <c r="X170" i="21"/>
  <c r="B170" i="21"/>
  <c r="M170" i="21"/>
  <c r="R170" i="21"/>
  <c r="H170" i="21"/>
  <c r="X67" i="19"/>
  <c r="T67" i="19"/>
  <c r="P67" i="19"/>
  <c r="L67" i="19"/>
  <c r="H67" i="19"/>
  <c r="D67" i="19"/>
  <c r="V67" i="19"/>
  <c r="R67" i="19"/>
  <c r="N67" i="19"/>
  <c r="J67" i="19"/>
  <c r="F67" i="19"/>
  <c r="B67" i="19"/>
  <c r="Y67" i="19"/>
  <c r="Q67" i="19"/>
  <c r="I67" i="19"/>
  <c r="W67" i="19"/>
  <c r="O67" i="19"/>
  <c r="G67" i="19"/>
  <c r="U67" i="19"/>
  <c r="M67" i="19"/>
  <c r="E67" i="19"/>
  <c r="S67" i="19"/>
  <c r="K67" i="19"/>
  <c r="C67" i="19"/>
  <c r="W239" i="21"/>
  <c r="S239" i="21"/>
  <c r="O239" i="21"/>
  <c r="K239" i="21"/>
  <c r="G239" i="21"/>
  <c r="C239" i="21"/>
  <c r="V239" i="21"/>
  <c r="R239" i="21"/>
  <c r="N239" i="21"/>
  <c r="J239" i="21"/>
  <c r="F239" i="21"/>
  <c r="B239" i="21"/>
  <c r="U239" i="21"/>
  <c r="M239" i="21"/>
  <c r="E239" i="21"/>
  <c r="Y239" i="21"/>
  <c r="I239" i="21"/>
  <c r="T239" i="21"/>
  <c r="L239" i="21"/>
  <c r="D239" i="21"/>
  <c r="Q239" i="21"/>
  <c r="P239" i="21"/>
  <c r="H239" i="21"/>
  <c r="X239" i="21"/>
  <c r="V206" i="28"/>
  <c r="R206" i="28"/>
  <c r="N206" i="28"/>
  <c r="J206" i="28"/>
  <c r="F206" i="28"/>
  <c r="B206" i="28"/>
  <c r="X206" i="28"/>
  <c r="S206" i="28"/>
  <c r="W206" i="28"/>
  <c r="Q206" i="28"/>
  <c r="L206" i="28"/>
  <c r="G206" i="28"/>
  <c r="P206" i="28"/>
  <c r="I206" i="28"/>
  <c r="C206" i="28"/>
  <c r="Y206" i="28"/>
  <c r="O206" i="28"/>
  <c r="H206" i="28"/>
  <c r="M206" i="28"/>
  <c r="K206" i="28"/>
  <c r="U206" i="28"/>
  <c r="E206" i="28"/>
  <c r="T206" i="28"/>
  <c r="D206" i="28"/>
  <c r="W274" i="28"/>
  <c r="S274" i="28"/>
  <c r="O274" i="28"/>
  <c r="K274" i="28"/>
  <c r="G274" i="28"/>
  <c r="C274" i="28"/>
  <c r="V274" i="28"/>
  <c r="R274" i="28"/>
  <c r="N274" i="28"/>
  <c r="J274" i="28"/>
  <c r="F274" i="28"/>
  <c r="B274" i="28"/>
  <c r="U274" i="28"/>
  <c r="M274" i="28"/>
  <c r="E274" i="28"/>
  <c r="Q274" i="28"/>
  <c r="P274" i="28"/>
  <c r="T274" i="28"/>
  <c r="L274" i="28"/>
  <c r="D274" i="28"/>
  <c r="Y274" i="28"/>
  <c r="I274" i="28"/>
  <c r="X274" i="28"/>
  <c r="H274" i="28"/>
  <c r="Y172" i="28"/>
  <c r="U172" i="28"/>
  <c r="Q172" i="28"/>
  <c r="M172" i="28"/>
  <c r="I172" i="28"/>
  <c r="E172" i="28"/>
  <c r="W172" i="28"/>
  <c r="S172" i="28"/>
  <c r="O172" i="28"/>
  <c r="K172" i="28"/>
  <c r="G172" i="28"/>
  <c r="C172" i="28"/>
  <c r="T172" i="28"/>
  <c r="L172" i="28"/>
  <c r="D172" i="28"/>
  <c r="R172" i="28"/>
  <c r="J172" i="28"/>
  <c r="B172" i="28"/>
  <c r="P172" i="28"/>
  <c r="X172" i="28"/>
  <c r="H172" i="28"/>
  <c r="N172" i="28"/>
  <c r="F172" i="28"/>
  <c r="V172"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V66" i="25"/>
  <c r="R66" i="25"/>
  <c r="N66" i="25"/>
  <c r="J66" i="25"/>
  <c r="F66" i="25"/>
  <c r="B66" i="25"/>
  <c r="Y66" i="25"/>
  <c r="U66" i="25"/>
  <c r="Q66" i="25"/>
  <c r="M66" i="25"/>
  <c r="I66" i="25"/>
  <c r="E66" i="25"/>
  <c r="X66" i="25"/>
  <c r="P66" i="25"/>
  <c r="H66" i="25"/>
  <c r="W66" i="25"/>
  <c r="O66" i="25"/>
  <c r="G66" i="25"/>
  <c r="T66" i="25"/>
  <c r="D66" i="25"/>
  <c r="S66" i="25"/>
  <c r="C66" i="25"/>
  <c r="K66" i="25"/>
  <c r="L66" i="25"/>
  <c r="V30" i="25"/>
  <c r="R30" i="25"/>
  <c r="N30" i="25"/>
  <c r="J30" i="25"/>
  <c r="F30" i="25"/>
  <c r="B30" i="25"/>
  <c r="Y30" i="25"/>
  <c r="U30" i="25"/>
  <c r="Q30" i="25"/>
  <c r="M30" i="25"/>
  <c r="I30" i="25"/>
  <c r="E30" i="25"/>
  <c r="X30" i="25"/>
  <c r="P30" i="25"/>
  <c r="H30" i="25"/>
  <c r="W30" i="25"/>
  <c r="O30" i="25"/>
  <c r="G30" i="25"/>
  <c r="L30" i="25"/>
  <c r="K30" i="25"/>
  <c r="D30" i="25"/>
  <c r="C30" i="25"/>
  <c r="T30" i="25"/>
  <c r="S30" i="25"/>
  <c r="V137" i="19"/>
  <c r="R137" i="19"/>
  <c r="X137" i="19"/>
  <c r="S137" i="19"/>
  <c r="N137" i="19"/>
  <c r="J137" i="19"/>
  <c r="F137" i="19"/>
  <c r="B137" i="19"/>
  <c r="U137" i="19"/>
  <c r="P137" i="19"/>
  <c r="L137" i="19"/>
  <c r="H137" i="19"/>
  <c r="D137" i="19"/>
  <c r="Q137" i="19"/>
  <c r="I137" i="19"/>
  <c r="W137" i="19"/>
  <c r="M137" i="19"/>
  <c r="E137" i="19"/>
  <c r="T137" i="19"/>
  <c r="C137" i="19"/>
  <c r="O137" i="19"/>
  <c r="K137" i="19"/>
  <c r="Y137" i="19"/>
  <c r="G137" i="19"/>
  <c r="X103" i="19"/>
  <c r="T103" i="19"/>
  <c r="P103" i="19"/>
  <c r="L103" i="19"/>
  <c r="H103" i="19"/>
  <c r="D103" i="19"/>
  <c r="V103" i="19"/>
  <c r="Q103" i="19"/>
  <c r="K103" i="19"/>
  <c r="F103" i="19"/>
  <c r="Y103" i="19"/>
  <c r="S103" i="19"/>
  <c r="N103" i="19"/>
  <c r="I103" i="19"/>
  <c r="C103" i="19"/>
  <c r="R103" i="19"/>
  <c r="G103" i="19"/>
  <c r="O103" i="19"/>
  <c r="E103" i="19"/>
  <c r="W103" i="19"/>
  <c r="M103" i="19"/>
  <c r="B103" i="19"/>
  <c r="U103" i="19"/>
  <c r="J103" i="19"/>
  <c r="V411" i="28"/>
  <c r="R411" i="28"/>
  <c r="N411" i="28"/>
  <c r="J411" i="28"/>
  <c r="F411" i="28"/>
  <c r="B411" i="28"/>
  <c r="Y411" i="28"/>
  <c r="T411" i="28"/>
  <c r="O411" i="28"/>
  <c r="I411" i="28"/>
  <c r="D411" i="28"/>
  <c r="X411" i="28"/>
  <c r="S411" i="28"/>
  <c r="M411" i="28"/>
  <c r="H411" i="28"/>
  <c r="C411" i="28"/>
  <c r="Q411" i="28"/>
  <c r="G411" i="28"/>
  <c r="W411" i="28"/>
  <c r="K411" i="28"/>
  <c r="P411" i="28"/>
  <c r="E411" i="28"/>
  <c r="L411" i="28"/>
  <c r="U411" i="28"/>
  <c r="W67" i="28"/>
  <c r="S67" i="28"/>
  <c r="O67" i="28"/>
  <c r="K67" i="28"/>
  <c r="G67" i="28"/>
  <c r="C67" i="28"/>
  <c r="V67" i="28"/>
  <c r="R67" i="28"/>
  <c r="N67" i="28"/>
  <c r="J67" i="28"/>
  <c r="F67" i="28"/>
  <c r="B67" i="28"/>
  <c r="Y67" i="28"/>
  <c r="Q67" i="28"/>
  <c r="I67" i="28"/>
  <c r="X67" i="28"/>
  <c r="P67" i="28"/>
  <c r="H67" i="28"/>
  <c r="M67" i="28"/>
  <c r="U67" i="28"/>
  <c r="T67" i="28"/>
  <c r="L67" i="28"/>
  <c r="E67" i="28"/>
  <c r="D67"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02" i="19"/>
  <c r="T102" i="19"/>
  <c r="P102" i="19"/>
  <c r="L102" i="19"/>
  <c r="H102" i="19"/>
  <c r="D102" i="19"/>
  <c r="Y102" i="19"/>
  <c r="S102" i="19"/>
  <c r="N102" i="19"/>
  <c r="I102" i="19"/>
  <c r="C102" i="19"/>
  <c r="V102" i="19"/>
  <c r="Q102" i="19"/>
  <c r="K102" i="19"/>
  <c r="F102" i="19"/>
  <c r="U102" i="19"/>
  <c r="J102" i="19"/>
  <c r="R102" i="19"/>
  <c r="G102" i="19"/>
  <c r="O102" i="19"/>
  <c r="E102" i="19"/>
  <c r="W102" i="19"/>
  <c r="M102" i="19"/>
  <c r="B102" i="19"/>
  <c r="W342" i="21"/>
  <c r="S342" i="21"/>
  <c r="O342" i="21"/>
  <c r="K342" i="21"/>
  <c r="G342" i="21"/>
  <c r="C342" i="21"/>
  <c r="V342" i="21"/>
  <c r="R342" i="21"/>
  <c r="N342" i="21"/>
  <c r="J342" i="21"/>
  <c r="F342" i="21"/>
  <c r="B342" i="21"/>
  <c r="U342" i="21"/>
  <c r="M342" i="21"/>
  <c r="E342" i="21"/>
  <c r="Q342" i="21"/>
  <c r="P342" i="21"/>
  <c r="T342" i="21"/>
  <c r="L342" i="21"/>
  <c r="D342" i="21"/>
  <c r="Y342" i="21"/>
  <c r="I342" i="21"/>
  <c r="X342" i="21"/>
  <c r="H342" i="21"/>
  <c r="A377" i="2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V138" i="19" l="1"/>
  <c r="R138" i="19"/>
  <c r="N138" i="19"/>
  <c r="J138" i="19"/>
  <c r="F138" i="19"/>
  <c r="B138" i="19"/>
  <c r="U138" i="19"/>
  <c r="P138" i="19"/>
  <c r="K138" i="19"/>
  <c r="E138" i="19"/>
  <c r="X138" i="19"/>
  <c r="S138" i="19"/>
  <c r="M138" i="19"/>
  <c r="H138" i="19"/>
  <c r="C138" i="19"/>
  <c r="Y138" i="19"/>
  <c r="O138" i="19"/>
  <c r="D138" i="19"/>
  <c r="T138" i="19"/>
  <c r="I138" i="19"/>
  <c r="Q138" i="19"/>
  <c r="L138" i="19"/>
  <c r="G138" i="19"/>
  <c r="W138" i="19"/>
  <c r="Y136" i="21"/>
  <c r="U136" i="21"/>
  <c r="Q136" i="21"/>
  <c r="M136" i="21"/>
  <c r="I136" i="21"/>
  <c r="E136" i="21"/>
  <c r="X136" i="21"/>
  <c r="T136" i="21"/>
  <c r="P136" i="21"/>
  <c r="L136" i="21"/>
  <c r="H136" i="21"/>
  <c r="D136" i="21"/>
  <c r="S136" i="21"/>
  <c r="K136" i="21"/>
  <c r="C136" i="21"/>
  <c r="R136" i="21"/>
  <c r="J136" i="21"/>
  <c r="B136" i="21"/>
  <c r="O136" i="21"/>
  <c r="N136" i="21"/>
  <c r="G136" i="21"/>
  <c r="F136" i="21"/>
  <c r="W136" i="21"/>
  <c r="V136" i="21"/>
  <c r="W171" i="21"/>
  <c r="S171" i="21"/>
  <c r="O171" i="21"/>
  <c r="K171" i="21"/>
  <c r="G171" i="21"/>
  <c r="C171" i="21"/>
  <c r="Y171" i="21"/>
  <c r="T171" i="21"/>
  <c r="N171" i="21"/>
  <c r="I171" i="21"/>
  <c r="D171" i="21"/>
  <c r="X171" i="21"/>
  <c r="R171" i="21"/>
  <c r="M171" i="21"/>
  <c r="H171" i="21"/>
  <c r="B171" i="21"/>
  <c r="V171" i="21"/>
  <c r="L171" i="21"/>
  <c r="Q171" i="21"/>
  <c r="F171" i="21"/>
  <c r="U171" i="21"/>
  <c r="J171" i="21"/>
  <c r="E171" i="21"/>
  <c r="P171" i="21"/>
  <c r="X104" i="19"/>
  <c r="T104" i="19"/>
  <c r="P104" i="19"/>
  <c r="L104" i="19"/>
  <c r="H104" i="19"/>
  <c r="D104" i="19"/>
  <c r="Y104" i="19"/>
  <c r="S104" i="19"/>
  <c r="N104" i="19"/>
  <c r="I104" i="19"/>
  <c r="C104" i="19"/>
  <c r="V104" i="19"/>
  <c r="Q104" i="19"/>
  <c r="K104" i="19"/>
  <c r="F104" i="19"/>
  <c r="O104" i="19"/>
  <c r="E104" i="19"/>
  <c r="W104" i="19"/>
  <c r="M104" i="19"/>
  <c r="B104" i="19"/>
  <c r="U104" i="19"/>
  <c r="J104" i="19"/>
  <c r="R104" i="19"/>
  <c r="G104" i="19"/>
  <c r="W275" i="28"/>
  <c r="S275" i="28"/>
  <c r="O275" i="28"/>
  <c r="K275" i="28"/>
  <c r="G275" i="28"/>
  <c r="C275" i="28"/>
  <c r="V275" i="28"/>
  <c r="R275" i="28"/>
  <c r="N275" i="28"/>
  <c r="J275" i="28"/>
  <c r="F275" i="28"/>
  <c r="B275" i="28"/>
  <c r="U275" i="28"/>
  <c r="M275" i="28"/>
  <c r="E275" i="28"/>
  <c r="Y275" i="28"/>
  <c r="I275" i="28"/>
  <c r="X275" i="28"/>
  <c r="H275" i="28"/>
  <c r="T275" i="28"/>
  <c r="L275" i="28"/>
  <c r="D275" i="28"/>
  <c r="Q275" i="28"/>
  <c r="P275" i="28"/>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Y173" i="28"/>
  <c r="U173" i="28"/>
  <c r="Q173" i="28"/>
  <c r="M173" i="28"/>
  <c r="I173" i="28"/>
  <c r="E173" i="28"/>
  <c r="W173" i="28"/>
  <c r="S173" i="28"/>
  <c r="O173" i="28"/>
  <c r="K173" i="28"/>
  <c r="G173" i="28"/>
  <c r="C173" i="28"/>
  <c r="T173" i="28"/>
  <c r="L173" i="28"/>
  <c r="D173" i="28"/>
  <c r="R173" i="28"/>
  <c r="J173" i="28"/>
  <c r="B173" i="28"/>
  <c r="X173" i="28"/>
  <c r="H173" i="28"/>
  <c r="P173" i="28"/>
  <c r="V173" i="28"/>
  <c r="N173" i="28"/>
  <c r="F173" i="28"/>
  <c r="W343" i="21"/>
  <c r="S343" i="21"/>
  <c r="O343" i="21"/>
  <c r="K343" i="21"/>
  <c r="G343" i="21"/>
  <c r="C343" i="21"/>
  <c r="V343" i="21"/>
  <c r="R343" i="21"/>
  <c r="N343" i="21"/>
  <c r="J343" i="21"/>
  <c r="F343" i="21"/>
  <c r="B343" i="21"/>
  <c r="U343" i="21"/>
  <c r="M343" i="21"/>
  <c r="E343" i="21"/>
  <c r="Y343" i="21"/>
  <c r="I343" i="21"/>
  <c r="X343" i="21"/>
  <c r="H343" i="21"/>
  <c r="T343" i="21"/>
  <c r="L343" i="21"/>
  <c r="D343" i="21"/>
  <c r="Q343" i="21"/>
  <c r="P343" i="21"/>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Y33" i="21"/>
  <c r="U33" i="21"/>
  <c r="Q33" i="21"/>
  <c r="M33" i="21"/>
  <c r="I33" i="21"/>
  <c r="E33" i="21"/>
  <c r="X33" i="21"/>
  <c r="T33" i="21"/>
  <c r="P33" i="21"/>
  <c r="L33" i="21"/>
  <c r="H33" i="21"/>
  <c r="D33" i="21"/>
  <c r="S33" i="21"/>
  <c r="K33" i="21"/>
  <c r="C33" i="21"/>
  <c r="R33" i="21"/>
  <c r="J33" i="21"/>
  <c r="B33" i="21"/>
  <c r="O33" i="21"/>
  <c r="N33" i="21"/>
  <c r="G33" i="21"/>
  <c r="W33" i="21"/>
  <c r="F33" i="21"/>
  <c r="V33"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Y205" i="21"/>
  <c r="U205" i="21"/>
  <c r="Q205" i="21"/>
  <c r="M205" i="21"/>
  <c r="I205" i="21"/>
  <c r="E205" i="21"/>
  <c r="W205" i="21"/>
  <c r="R205" i="21"/>
  <c r="L205" i="21"/>
  <c r="G205" i="21"/>
  <c r="B205" i="21"/>
  <c r="T205" i="21"/>
  <c r="O205" i="21"/>
  <c r="J205" i="21"/>
  <c r="D205" i="21"/>
  <c r="V205" i="21"/>
  <c r="K205" i="21"/>
  <c r="P205" i="21"/>
  <c r="F205" i="21"/>
  <c r="H205" i="21"/>
  <c r="X205" i="21"/>
  <c r="C205" i="21"/>
  <c r="S205" i="21"/>
  <c r="N205" i="21"/>
  <c r="W207" i="28"/>
  <c r="V207" i="28"/>
  <c r="R207" i="28"/>
  <c r="N207" i="28"/>
  <c r="J207" i="28"/>
  <c r="F207" i="28"/>
  <c r="B207" i="28"/>
  <c r="U207" i="28"/>
  <c r="P207" i="28"/>
  <c r="K207" i="28"/>
  <c r="E207" i="28"/>
  <c r="T207" i="28"/>
  <c r="O207" i="28"/>
  <c r="I207" i="28"/>
  <c r="D207" i="28"/>
  <c r="Y207" i="28"/>
  <c r="M207" i="28"/>
  <c r="C207" i="28"/>
  <c r="X207" i="28"/>
  <c r="L207" i="28"/>
  <c r="H207" i="28"/>
  <c r="G207" i="28"/>
  <c r="S207" i="28"/>
  <c r="Q207" i="28"/>
  <c r="W68" i="28"/>
  <c r="S68" i="28"/>
  <c r="O68" i="28"/>
  <c r="K68" i="28"/>
  <c r="G68" i="28"/>
  <c r="C68" i="28"/>
  <c r="V68" i="28"/>
  <c r="R68" i="28"/>
  <c r="N68" i="28"/>
  <c r="J68" i="28"/>
  <c r="F68" i="28"/>
  <c r="B68" i="28"/>
  <c r="Y68" i="28"/>
  <c r="Q68" i="28"/>
  <c r="I68" i="28"/>
  <c r="X68" i="28"/>
  <c r="P68" i="28"/>
  <c r="H68" i="28"/>
  <c r="U68" i="28"/>
  <c r="E68" i="28"/>
  <c r="T68" i="28"/>
  <c r="D68" i="28"/>
  <c r="M68" i="28"/>
  <c r="L68" i="28"/>
  <c r="W103" i="28"/>
  <c r="S103" i="28"/>
  <c r="O103" i="28"/>
  <c r="K103" i="28"/>
  <c r="G103" i="28"/>
  <c r="C103" i="28"/>
  <c r="V103" i="28"/>
  <c r="R103" i="28"/>
  <c r="N103" i="28"/>
  <c r="J103" i="28"/>
  <c r="F103" i="28"/>
  <c r="B103" i="28"/>
  <c r="Y103" i="28"/>
  <c r="Q103" i="28"/>
  <c r="I103" i="28"/>
  <c r="X103" i="28"/>
  <c r="P103" i="28"/>
  <c r="H103" i="28"/>
  <c r="U103" i="28"/>
  <c r="E103" i="28"/>
  <c r="L103" i="28"/>
  <c r="T103" i="28"/>
  <c r="D103" i="28"/>
  <c r="M103"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X32" i="19"/>
  <c r="T32" i="19"/>
  <c r="P32" i="19"/>
  <c r="L32" i="19"/>
  <c r="H32" i="19"/>
  <c r="D32" i="19"/>
  <c r="V32" i="19"/>
  <c r="R32" i="19"/>
  <c r="N32" i="19"/>
  <c r="J32" i="19"/>
  <c r="F32" i="19"/>
  <c r="B32" i="19"/>
  <c r="Y32" i="19"/>
  <c r="Q32" i="19"/>
  <c r="I32" i="19"/>
  <c r="W32" i="19"/>
  <c r="U32" i="19"/>
  <c r="M32" i="19"/>
  <c r="E32" i="19"/>
  <c r="S32" i="19"/>
  <c r="K32" i="19"/>
  <c r="C32" i="19"/>
  <c r="O32" i="19"/>
  <c r="G32" i="19"/>
  <c r="Y66" i="21"/>
  <c r="U66" i="21"/>
  <c r="Q66" i="21"/>
  <c r="M66" i="21"/>
  <c r="I66" i="21"/>
  <c r="E66" i="21"/>
  <c r="X66" i="21"/>
  <c r="T66" i="21"/>
  <c r="P66" i="21"/>
  <c r="L66" i="21"/>
  <c r="H66" i="21"/>
  <c r="D66" i="21"/>
  <c r="S66" i="21"/>
  <c r="K66" i="21"/>
  <c r="C66" i="21"/>
  <c r="R66" i="21"/>
  <c r="J66" i="21"/>
  <c r="B66" i="21"/>
  <c r="O66" i="21"/>
  <c r="N66" i="21"/>
  <c r="G66" i="21"/>
  <c r="F66" i="21"/>
  <c r="W66" i="21"/>
  <c r="V66" i="21"/>
  <c r="V67" i="25"/>
  <c r="R67" i="25"/>
  <c r="N67" i="25"/>
  <c r="J67" i="25"/>
  <c r="F67" i="25"/>
  <c r="B67" i="25"/>
  <c r="Y67" i="25"/>
  <c r="U67" i="25"/>
  <c r="Q67" i="25"/>
  <c r="M67" i="25"/>
  <c r="I67" i="25"/>
  <c r="E67" i="25"/>
  <c r="X67" i="25"/>
  <c r="P67" i="25"/>
  <c r="H67" i="25"/>
  <c r="W67" i="25"/>
  <c r="O67" i="25"/>
  <c r="G67" i="25"/>
  <c r="L67" i="25"/>
  <c r="K67" i="25"/>
  <c r="D67" i="25"/>
  <c r="C67" i="25"/>
  <c r="T67" i="25"/>
  <c r="S67" i="25"/>
  <c r="W240" i="21"/>
  <c r="S240" i="21"/>
  <c r="O240" i="21"/>
  <c r="K240" i="21"/>
  <c r="G240" i="21"/>
  <c r="C240" i="21"/>
  <c r="V240" i="21"/>
  <c r="R240" i="21"/>
  <c r="N240" i="21"/>
  <c r="J240" i="21"/>
  <c r="F240" i="21"/>
  <c r="B240" i="21"/>
  <c r="U240" i="21"/>
  <c r="M240" i="21"/>
  <c r="E240" i="21"/>
  <c r="Q240" i="21"/>
  <c r="T240" i="21"/>
  <c r="L240" i="21"/>
  <c r="D240" i="21"/>
  <c r="Y240" i="21"/>
  <c r="I240" i="21"/>
  <c r="X240" i="21"/>
  <c r="P240" i="21"/>
  <c r="H240" i="21"/>
  <c r="W378" i="28"/>
  <c r="S378" i="28"/>
  <c r="O378" i="28"/>
  <c r="K378" i="28"/>
  <c r="G378" i="28"/>
  <c r="C378" i="28"/>
  <c r="V378" i="28"/>
  <c r="R378" i="28"/>
  <c r="N378" i="28"/>
  <c r="J378" i="28"/>
  <c r="F378" i="28"/>
  <c r="B378" i="28"/>
  <c r="U378" i="28"/>
  <c r="M378" i="28"/>
  <c r="E378" i="28"/>
  <c r="Y378" i="28"/>
  <c r="P378" i="28"/>
  <c r="T378" i="28"/>
  <c r="L378" i="28"/>
  <c r="D378" i="28"/>
  <c r="Q378" i="28"/>
  <c r="I378" i="28"/>
  <c r="X378" i="28"/>
  <c r="H378" i="28"/>
  <c r="Y138" i="28"/>
  <c r="U138" i="28"/>
  <c r="Q138" i="28"/>
  <c r="M138" i="28"/>
  <c r="I138" i="28"/>
  <c r="E138" i="28"/>
  <c r="X138" i="28"/>
  <c r="T138" i="28"/>
  <c r="P138" i="28"/>
  <c r="L138" i="28"/>
  <c r="H138" i="28"/>
  <c r="D138" i="28"/>
  <c r="S138" i="28"/>
  <c r="K138" i="28"/>
  <c r="C138" i="28"/>
  <c r="R138" i="28"/>
  <c r="J138" i="28"/>
  <c r="B138" i="28"/>
  <c r="O138" i="28"/>
  <c r="N138" i="28"/>
  <c r="W138" i="28"/>
  <c r="G138" i="28"/>
  <c r="F138" i="28"/>
  <c r="V138" i="28"/>
  <c r="W241" i="28"/>
  <c r="S241" i="28"/>
  <c r="O241" i="28"/>
  <c r="K241" i="28"/>
  <c r="G241" i="28"/>
  <c r="C241" i="28"/>
  <c r="V241" i="28"/>
  <c r="R241" i="28"/>
  <c r="N241" i="28"/>
  <c r="J241" i="28"/>
  <c r="F241" i="28"/>
  <c r="B241" i="28"/>
  <c r="U241" i="28"/>
  <c r="M241" i="28"/>
  <c r="E241" i="28"/>
  <c r="Y241" i="28"/>
  <c r="P241" i="28"/>
  <c r="T241" i="28"/>
  <c r="L241" i="28"/>
  <c r="D241" i="28"/>
  <c r="Q241" i="28"/>
  <c r="I241" i="28"/>
  <c r="X241" i="28"/>
  <c r="H241" i="28"/>
  <c r="W411" i="21"/>
  <c r="S411" i="21"/>
  <c r="O411" i="21"/>
  <c r="K411" i="21"/>
  <c r="G411" i="21"/>
  <c r="C411" i="21"/>
  <c r="V411" i="21"/>
  <c r="R411" i="21"/>
  <c r="N411" i="21"/>
  <c r="J411" i="21"/>
  <c r="F411" i="21"/>
  <c r="B411" i="21"/>
  <c r="U411" i="21"/>
  <c r="M411" i="21"/>
  <c r="E411" i="21"/>
  <c r="Q411" i="21"/>
  <c r="I411" i="21"/>
  <c r="P411" i="21"/>
  <c r="T411" i="21"/>
  <c r="L411" i="21"/>
  <c r="D411" i="21"/>
  <c r="Y411" i="21"/>
  <c r="X411" i="21"/>
  <c r="H411" i="21"/>
  <c r="V31" i="25"/>
  <c r="R31" i="25"/>
  <c r="N31" i="25"/>
  <c r="J31" i="25"/>
  <c r="F31" i="25"/>
  <c r="B31" i="25"/>
  <c r="Y31" i="25"/>
  <c r="U31" i="25"/>
  <c r="Q31" i="25"/>
  <c r="M31" i="25"/>
  <c r="I31" i="25"/>
  <c r="E31" i="25"/>
  <c r="X31" i="25"/>
  <c r="P31" i="25"/>
  <c r="H31" i="25"/>
  <c r="W31" i="25"/>
  <c r="O31" i="25"/>
  <c r="G31" i="25"/>
  <c r="T31" i="25"/>
  <c r="D31" i="25"/>
  <c r="S31" i="25"/>
  <c r="C31" i="25"/>
  <c r="L31" i="25"/>
  <c r="K31" i="25"/>
  <c r="Y101" i="21"/>
  <c r="U101" i="21"/>
  <c r="Q101" i="21"/>
  <c r="M101" i="21"/>
  <c r="I101" i="21"/>
  <c r="E101" i="21"/>
  <c r="X101" i="21"/>
  <c r="T101" i="21"/>
  <c r="P101" i="21"/>
  <c r="L101" i="21"/>
  <c r="H101" i="21"/>
  <c r="D101" i="21"/>
  <c r="S101" i="21"/>
  <c r="K101" i="21"/>
  <c r="C101" i="21"/>
  <c r="R101" i="21"/>
  <c r="J101" i="21"/>
  <c r="B101" i="21"/>
  <c r="O101" i="21"/>
  <c r="N101" i="21"/>
  <c r="W101" i="21"/>
  <c r="G101" i="21"/>
  <c r="V101" i="21"/>
  <c r="F101" i="21"/>
  <c r="X68" i="19"/>
  <c r="T68" i="19"/>
  <c r="P68" i="19"/>
  <c r="L68" i="19"/>
  <c r="H68" i="19"/>
  <c r="D68" i="19"/>
  <c r="V68" i="19"/>
  <c r="R68" i="19"/>
  <c r="N68" i="19"/>
  <c r="J68" i="19"/>
  <c r="F68" i="19"/>
  <c r="B68" i="19"/>
  <c r="Y68" i="19"/>
  <c r="Q68" i="19"/>
  <c r="I68" i="19"/>
  <c r="W68" i="19"/>
  <c r="O68" i="19"/>
  <c r="G68" i="19"/>
  <c r="U68" i="19"/>
  <c r="M68" i="19"/>
  <c r="E68" i="19"/>
  <c r="S68" i="19"/>
  <c r="K68" i="19"/>
  <c r="C68" i="19"/>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310" i="28"/>
  <c r="S310" i="28"/>
  <c r="O310" i="28"/>
  <c r="K310" i="28"/>
  <c r="G310" i="28"/>
  <c r="C310" i="28"/>
  <c r="V310" i="28"/>
  <c r="R310" i="28"/>
  <c r="N310" i="28"/>
  <c r="J310" i="28"/>
  <c r="F310" i="28"/>
  <c r="B310" i="28"/>
  <c r="U310" i="28"/>
  <c r="M310" i="28"/>
  <c r="E310" i="28"/>
  <c r="Y310" i="28"/>
  <c r="I310" i="28"/>
  <c r="T310" i="28"/>
  <c r="L310" i="28"/>
  <c r="D310" i="28"/>
  <c r="Q310" i="28"/>
  <c r="X310" i="28"/>
  <c r="P310" i="28"/>
  <c r="H310" i="28"/>
  <c r="V412" i="28"/>
  <c r="R412" i="28"/>
  <c r="N412" i="28"/>
  <c r="J412" i="28"/>
  <c r="F412" i="28"/>
  <c r="B412" i="28"/>
  <c r="W412" i="28"/>
  <c r="Q412" i="28"/>
  <c r="L412" i="28"/>
  <c r="G412" i="28"/>
  <c r="U412" i="28"/>
  <c r="P412" i="28"/>
  <c r="K412" i="28"/>
  <c r="E412" i="28"/>
  <c r="Y412" i="28"/>
  <c r="O412" i="28"/>
  <c r="D412" i="28"/>
  <c r="T412" i="28"/>
  <c r="H412" i="28"/>
  <c r="X412" i="28"/>
  <c r="M412" i="28"/>
  <c r="C412" i="28"/>
  <c r="I412" i="28"/>
  <c r="S412" i="28"/>
  <c r="W33" i="28"/>
  <c r="S33" i="28"/>
  <c r="O33" i="28"/>
  <c r="K33" i="28"/>
  <c r="G33" i="28"/>
  <c r="C33" i="28"/>
  <c r="V33" i="28"/>
  <c r="R33" i="28"/>
  <c r="N33" i="28"/>
  <c r="J33" i="28"/>
  <c r="F33" i="28"/>
  <c r="B33" i="28"/>
  <c r="Y33" i="28"/>
  <c r="Q33" i="28"/>
  <c r="I33" i="28"/>
  <c r="X33" i="28"/>
  <c r="P33" i="28"/>
  <c r="H33" i="28"/>
  <c r="U33" i="28"/>
  <c r="E33" i="28"/>
  <c r="T33" i="28"/>
  <c r="D33" i="28"/>
  <c r="M33" i="28"/>
  <c r="L33" i="28"/>
  <c r="W377" i="21"/>
  <c r="S377" i="21"/>
  <c r="O377" i="21"/>
  <c r="K377" i="21"/>
  <c r="G377" i="21"/>
  <c r="C377" i="21"/>
  <c r="V377" i="21"/>
  <c r="R377" i="21"/>
  <c r="N377" i="21"/>
  <c r="J377" i="21"/>
  <c r="F377" i="21"/>
  <c r="B377" i="21"/>
  <c r="U377" i="21"/>
  <c r="M377" i="21"/>
  <c r="E377" i="21"/>
  <c r="Y377" i="21"/>
  <c r="I377" i="21"/>
  <c r="P377" i="21"/>
  <c r="T377" i="21"/>
  <c r="L377" i="21"/>
  <c r="D377" i="21"/>
  <c r="Q377" i="21"/>
  <c r="X377" i="21"/>
  <c r="H377" i="21"/>
  <c r="A344" i="2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V68" i="25" l="1"/>
  <c r="R68" i="25"/>
  <c r="N68" i="25"/>
  <c r="J68" i="25"/>
  <c r="F68" i="25"/>
  <c r="B68" i="25"/>
  <c r="Y68" i="25"/>
  <c r="U68" i="25"/>
  <c r="Q68" i="25"/>
  <c r="M68" i="25"/>
  <c r="I68" i="25"/>
  <c r="E68" i="25"/>
  <c r="X68" i="25"/>
  <c r="P68" i="25"/>
  <c r="H68" i="25"/>
  <c r="W68" i="25"/>
  <c r="O68" i="25"/>
  <c r="G68" i="25"/>
  <c r="T68" i="25"/>
  <c r="D68" i="25"/>
  <c r="S68" i="25"/>
  <c r="C68" i="25"/>
  <c r="L68" i="25"/>
  <c r="K68" i="25"/>
  <c r="V104" i="25"/>
  <c r="R104" i="25"/>
  <c r="N104" i="25"/>
  <c r="J104" i="25"/>
  <c r="F104" i="25"/>
  <c r="B104" i="25"/>
  <c r="Y104" i="25"/>
  <c r="U104" i="25"/>
  <c r="Q104" i="25"/>
  <c r="M104" i="25"/>
  <c r="I104" i="25"/>
  <c r="E104" i="25"/>
  <c r="X104" i="25"/>
  <c r="P104" i="25"/>
  <c r="H104" i="25"/>
  <c r="W104" i="25"/>
  <c r="O104" i="25"/>
  <c r="G104" i="25"/>
  <c r="L104" i="25"/>
  <c r="K104" i="25"/>
  <c r="D104" i="25"/>
  <c r="C104" i="25"/>
  <c r="T104" i="25"/>
  <c r="S104" i="25"/>
  <c r="X69" i="19"/>
  <c r="T69" i="19"/>
  <c r="P69" i="19"/>
  <c r="L69" i="19"/>
  <c r="H69" i="19"/>
  <c r="D69" i="19"/>
  <c r="V69" i="19"/>
  <c r="R69" i="19"/>
  <c r="N69" i="19"/>
  <c r="J69" i="19"/>
  <c r="F69" i="19"/>
  <c r="B69" i="19"/>
  <c r="Y69" i="19"/>
  <c r="Q69" i="19"/>
  <c r="I69" i="19"/>
  <c r="W69" i="19"/>
  <c r="O69" i="19"/>
  <c r="G69" i="19"/>
  <c r="U69" i="19"/>
  <c r="M69" i="19"/>
  <c r="E69" i="19"/>
  <c r="S69" i="19"/>
  <c r="K69" i="19"/>
  <c r="C69" i="19"/>
  <c r="W241" i="21"/>
  <c r="S241" i="21"/>
  <c r="O241" i="21"/>
  <c r="K241" i="21"/>
  <c r="G241" i="21"/>
  <c r="C241" i="21"/>
  <c r="V241" i="21"/>
  <c r="R241" i="21"/>
  <c r="N241" i="21"/>
  <c r="J241" i="21"/>
  <c r="F241" i="21"/>
  <c r="B241" i="21"/>
  <c r="U241" i="21"/>
  <c r="M241" i="21"/>
  <c r="E241" i="21"/>
  <c r="Y241" i="21"/>
  <c r="I241" i="21"/>
  <c r="T241" i="21"/>
  <c r="L241" i="21"/>
  <c r="D241" i="21"/>
  <c r="Q241" i="21"/>
  <c r="P241" i="21"/>
  <c r="H241" i="21"/>
  <c r="X241" i="21"/>
  <c r="W69" i="28"/>
  <c r="S69" i="28"/>
  <c r="O69" i="28"/>
  <c r="K69" i="28"/>
  <c r="G69" i="28"/>
  <c r="C69" i="28"/>
  <c r="V69" i="28"/>
  <c r="R69" i="28"/>
  <c r="N69" i="28"/>
  <c r="J69" i="28"/>
  <c r="F69" i="28"/>
  <c r="B69" i="28"/>
  <c r="Y69" i="28"/>
  <c r="Q69" i="28"/>
  <c r="I69" i="28"/>
  <c r="X69" i="28"/>
  <c r="P69" i="28"/>
  <c r="H69" i="28"/>
  <c r="M69" i="28"/>
  <c r="E69" i="28"/>
  <c r="D69" i="28"/>
  <c r="L69" i="28"/>
  <c r="U69" i="28"/>
  <c r="T69" i="28"/>
  <c r="W104" i="28"/>
  <c r="S104" i="28"/>
  <c r="O104" i="28"/>
  <c r="K104" i="28"/>
  <c r="G104" i="28"/>
  <c r="C104" i="28"/>
  <c r="V104" i="28"/>
  <c r="R104" i="28"/>
  <c r="N104" i="28"/>
  <c r="J104" i="28"/>
  <c r="F104" i="28"/>
  <c r="B104" i="28"/>
  <c r="Y104" i="28"/>
  <c r="Q104" i="28"/>
  <c r="I104" i="28"/>
  <c r="X104" i="28"/>
  <c r="P104" i="28"/>
  <c r="H104" i="28"/>
  <c r="M104" i="28"/>
  <c r="U104" i="28"/>
  <c r="E104" i="28"/>
  <c r="T104" i="28"/>
  <c r="L104" i="28"/>
  <c r="D104"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44" i="21"/>
  <c r="S344" i="21"/>
  <c r="O344" i="21"/>
  <c r="K344" i="21"/>
  <c r="G344" i="21"/>
  <c r="C344" i="21"/>
  <c r="V344" i="21"/>
  <c r="R344" i="21"/>
  <c r="N344" i="21"/>
  <c r="J344" i="21"/>
  <c r="F344" i="21"/>
  <c r="B344" i="21"/>
  <c r="U344" i="21"/>
  <c r="M344" i="21"/>
  <c r="E344" i="21"/>
  <c r="Q344" i="21"/>
  <c r="X344" i="21"/>
  <c r="T344" i="21"/>
  <c r="L344" i="21"/>
  <c r="D344" i="21"/>
  <c r="Y344" i="21"/>
  <c r="I344" i="21"/>
  <c r="P344" i="21"/>
  <c r="H344" i="21"/>
  <c r="Y34" i="21"/>
  <c r="U34" i="21"/>
  <c r="Q34" i="21"/>
  <c r="M34" i="21"/>
  <c r="I34" i="21"/>
  <c r="E34" i="21"/>
  <c r="X34" i="21"/>
  <c r="T34" i="21"/>
  <c r="P34" i="21"/>
  <c r="L34" i="21"/>
  <c r="H34" i="21"/>
  <c r="D34" i="21"/>
  <c r="S34" i="21"/>
  <c r="K34" i="21"/>
  <c r="C34" i="21"/>
  <c r="R34" i="21"/>
  <c r="J34" i="21"/>
  <c r="B34" i="21"/>
  <c r="W34" i="21"/>
  <c r="G34" i="21"/>
  <c r="V34" i="21"/>
  <c r="F34" i="21"/>
  <c r="O34" i="21"/>
  <c r="N34" i="21"/>
  <c r="W172" i="21"/>
  <c r="S172" i="21"/>
  <c r="O172" i="21"/>
  <c r="K172" i="21"/>
  <c r="G172" i="21"/>
  <c r="C172" i="21"/>
  <c r="V172" i="21"/>
  <c r="Q172" i="21"/>
  <c r="L172" i="21"/>
  <c r="F172" i="21"/>
  <c r="U172" i="21"/>
  <c r="P172" i="21"/>
  <c r="J172" i="21"/>
  <c r="E172" i="21"/>
  <c r="T172" i="21"/>
  <c r="I172" i="21"/>
  <c r="Y172" i="21"/>
  <c r="N172" i="21"/>
  <c r="D172" i="21"/>
  <c r="R172" i="21"/>
  <c r="H172" i="21"/>
  <c r="X172" i="21"/>
  <c r="M172" i="21"/>
  <c r="B172" i="21"/>
  <c r="Y67" i="21"/>
  <c r="U67" i="21"/>
  <c r="Q67" i="21"/>
  <c r="M67" i="21"/>
  <c r="I67" i="21"/>
  <c r="E67" i="21"/>
  <c r="X67" i="21"/>
  <c r="T67" i="21"/>
  <c r="P67" i="21"/>
  <c r="L67" i="21"/>
  <c r="H67" i="21"/>
  <c r="D67" i="21"/>
  <c r="S67" i="21"/>
  <c r="K67" i="21"/>
  <c r="C67" i="21"/>
  <c r="R67" i="21"/>
  <c r="J67" i="21"/>
  <c r="B67" i="21"/>
  <c r="W67" i="21"/>
  <c r="G67" i="21"/>
  <c r="V67" i="21"/>
  <c r="F67" i="21"/>
  <c r="O67" i="21"/>
  <c r="N67" i="21"/>
  <c r="V105" i="19"/>
  <c r="R105" i="19"/>
  <c r="X105" i="19"/>
  <c r="T105" i="19"/>
  <c r="P105" i="19"/>
  <c r="L105" i="19"/>
  <c r="H105" i="19"/>
  <c r="D105" i="19"/>
  <c r="Y105" i="19"/>
  <c r="Q105" i="19"/>
  <c r="K105" i="19"/>
  <c r="F105" i="19"/>
  <c r="U105" i="19"/>
  <c r="N105" i="19"/>
  <c r="I105" i="19"/>
  <c r="C105" i="19"/>
  <c r="M105" i="19"/>
  <c r="B105" i="19"/>
  <c r="W105" i="19"/>
  <c r="J105" i="19"/>
  <c r="S105" i="19"/>
  <c r="G105" i="19"/>
  <c r="O105" i="19"/>
  <c r="E105" i="19"/>
  <c r="W34" i="28"/>
  <c r="S34" i="28"/>
  <c r="O34" i="28"/>
  <c r="K34" i="28"/>
  <c r="G34" i="28"/>
  <c r="C34" i="28"/>
  <c r="V34" i="28"/>
  <c r="R34" i="28"/>
  <c r="N34" i="28"/>
  <c r="J34" i="28"/>
  <c r="F34" i="28"/>
  <c r="B34" i="28"/>
  <c r="Y34" i="28"/>
  <c r="Q34" i="28"/>
  <c r="I34" i="28"/>
  <c r="X34" i="28"/>
  <c r="P34" i="28"/>
  <c r="H34" i="28"/>
  <c r="M34" i="28"/>
  <c r="D34" i="28"/>
  <c r="L34" i="28"/>
  <c r="U34" i="28"/>
  <c r="E34" i="28"/>
  <c r="T34"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Y174" i="28"/>
  <c r="U174" i="28"/>
  <c r="Q174" i="28"/>
  <c r="M174" i="28"/>
  <c r="I174" i="28"/>
  <c r="E174" i="28"/>
  <c r="W174" i="28"/>
  <c r="S174" i="28"/>
  <c r="O174" i="28"/>
  <c r="K174" i="28"/>
  <c r="G174" i="28"/>
  <c r="C174" i="28"/>
  <c r="T174" i="28"/>
  <c r="L174" i="28"/>
  <c r="D174" i="28"/>
  <c r="R174" i="28"/>
  <c r="J174" i="28"/>
  <c r="B174" i="28"/>
  <c r="P174" i="28"/>
  <c r="X174" i="28"/>
  <c r="H174" i="28"/>
  <c r="V174" i="28"/>
  <c r="N174" i="28"/>
  <c r="F174"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X33" i="19"/>
  <c r="T33" i="19"/>
  <c r="P33" i="19"/>
  <c r="L33" i="19"/>
  <c r="H33" i="19"/>
  <c r="D33" i="19"/>
  <c r="V33" i="19"/>
  <c r="R33" i="19"/>
  <c r="N33" i="19"/>
  <c r="J33" i="19"/>
  <c r="F33" i="19"/>
  <c r="B33" i="19"/>
  <c r="Y33" i="19"/>
  <c r="Q33" i="19"/>
  <c r="I33" i="19"/>
  <c r="W33" i="19"/>
  <c r="G33" i="19"/>
  <c r="U33" i="19"/>
  <c r="M33" i="19"/>
  <c r="E33" i="19"/>
  <c r="S33" i="19"/>
  <c r="K33" i="19"/>
  <c r="C33" i="19"/>
  <c r="O33" i="19"/>
  <c r="Y102" i="21"/>
  <c r="U102" i="21"/>
  <c r="Q102" i="21"/>
  <c r="M102" i="21"/>
  <c r="I102" i="21"/>
  <c r="E102" i="21"/>
  <c r="X102" i="21"/>
  <c r="T102" i="21"/>
  <c r="P102" i="21"/>
  <c r="L102" i="21"/>
  <c r="H102" i="21"/>
  <c r="D102" i="21"/>
  <c r="S102" i="21"/>
  <c r="K102" i="21"/>
  <c r="C102" i="21"/>
  <c r="R102" i="21"/>
  <c r="J102" i="21"/>
  <c r="B102" i="21"/>
  <c r="W102" i="21"/>
  <c r="G102" i="21"/>
  <c r="V102" i="21"/>
  <c r="F102" i="21"/>
  <c r="N102" i="21"/>
  <c r="O102" i="21"/>
  <c r="V32" i="25"/>
  <c r="R32" i="25"/>
  <c r="N32" i="25"/>
  <c r="J32" i="25"/>
  <c r="F32" i="25"/>
  <c r="B32" i="25"/>
  <c r="Y32" i="25"/>
  <c r="U32" i="25"/>
  <c r="Q32" i="25"/>
  <c r="M32" i="25"/>
  <c r="I32" i="25"/>
  <c r="E32" i="25"/>
  <c r="X32" i="25"/>
  <c r="P32" i="25"/>
  <c r="H32" i="25"/>
  <c r="W32" i="25"/>
  <c r="O32" i="25"/>
  <c r="G32" i="25"/>
  <c r="L32" i="25"/>
  <c r="K32" i="25"/>
  <c r="T32" i="25"/>
  <c r="S32" i="25"/>
  <c r="D32" i="25"/>
  <c r="C32" i="25"/>
  <c r="Y206" i="21"/>
  <c r="U206" i="21"/>
  <c r="Q206" i="21"/>
  <c r="M206" i="21"/>
  <c r="I206" i="21"/>
  <c r="E206" i="21"/>
  <c r="T206" i="21"/>
  <c r="O206" i="21"/>
  <c r="J206" i="21"/>
  <c r="D206" i="21"/>
  <c r="W206" i="21"/>
  <c r="R206" i="21"/>
  <c r="L206" i="21"/>
  <c r="G206" i="21"/>
  <c r="B206" i="21"/>
  <c r="S206" i="21"/>
  <c r="H206" i="21"/>
  <c r="X206" i="21"/>
  <c r="N206" i="21"/>
  <c r="C206" i="21"/>
  <c r="F206" i="21"/>
  <c r="V206" i="21"/>
  <c r="P206" i="21"/>
  <c r="K206" i="21"/>
  <c r="V413" i="28"/>
  <c r="R413" i="28"/>
  <c r="N413" i="28"/>
  <c r="J413" i="28"/>
  <c r="F413" i="28"/>
  <c r="B413" i="28"/>
  <c r="Y413" i="28"/>
  <c r="T413" i="28"/>
  <c r="O413" i="28"/>
  <c r="I413" i="28"/>
  <c r="D413" i="28"/>
  <c r="X413" i="28"/>
  <c r="S413" i="28"/>
  <c r="M413" i="28"/>
  <c r="H413" i="28"/>
  <c r="C413" i="28"/>
  <c r="W413" i="28"/>
  <c r="L413" i="28"/>
  <c r="Q413" i="28"/>
  <c r="E413" i="28"/>
  <c r="U413" i="28"/>
  <c r="K413" i="28"/>
  <c r="G413" i="28"/>
  <c r="P413" i="28"/>
  <c r="W311" i="28"/>
  <c r="S311" i="28"/>
  <c r="O311" i="28"/>
  <c r="K311" i="28"/>
  <c r="G311" i="28"/>
  <c r="C311" i="28"/>
  <c r="V311" i="28"/>
  <c r="R311" i="28"/>
  <c r="N311" i="28"/>
  <c r="J311" i="28"/>
  <c r="F311" i="28"/>
  <c r="B311" i="28"/>
  <c r="U311" i="28"/>
  <c r="M311" i="28"/>
  <c r="E311" i="28"/>
  <c r="Q311" i="28"/>
  <c r="X311" i="28"/>
  <c r="H311" i="28"/>
  <c r="T311" i="28"/>
  <c r="L311" i="28"/>
  <c r="D311" i="28"/>
  <c r="Y311" i="28"/>
  <c r="I311" i="28"/>
  <c r="P311" i="28"/>
  <c r="W276" i="28"/>
  <c r="S276" i="28"/>
  <c r="O276" i="28"/>
  <c r="K276" i="28"/>
  <c r="G276" i="28"/>
  <c r="C276" i="28"/>
  <c r="V276" i="28"/>
  <c r="R276" i="28"/>
  <c r="N276" i="28"/>
  <c r="J276" i="28"/>
  <c r="F276" i="28"/>
  <c r="B276" i="28"/>
  <c r="U276" i="28"/>
  <c r="M276" i="28"/>
  <c r="E276" i="28"/>
  <c r="Q276" i="28"/>
  <c r="P276" i="28"/>
  <c r="T276" i="28"/>
  <c r="L276" i="28"/>
  <c r="D276" i="28"/>
  <c r="Y276" i="28"/>
  <c r="I276" i="28"/>
  <c r="X276" i="28"/>
  <c r="H276" i="28"/>
  <c r="W310" i="21"/>
  <c r="S310" i="21"/>
  <c r="O310" i="21"/>
  <c r="K310" i="21"/>
  <c r="G310" i="21"/>
  <c r="C310" i="21"/>
  <c r="V310" i="21"/>
  <c r="R310" i="21"/>
  <c r="N310" i="21"/>
  <c r="J310" i="21"/>
  <c r="F310" i="21"/>
  <c r="B310" i="21"/>
  <c r="U310" i="21"/>
  <c r="M310" i="21"/>
  <c r="E310" i="21"/>
  <c r="Y310" i="21"/>
  <c r="I310" i="21"/>
  <c r="T310" i="21"/>
  <c r="L310" i="21"/>
  <c r="D310" i="21"/>
  <c r="Q310" i="21"/>
  <c r="H310" i="21"/>
  <c r="X310" i="21"/>
  <c r="P310" i="21"/>
  <c r="V139" i="19"/>
  <c r="R139" i="19"/>
  <c r="N139" i="19"/>
  <c r="J139" i="19"/>
  <c r="F139" i="19"/>
  <c r="B139" i="19"/>
  <c r="X139" i="19"/>
  <c r="S139" i="19"/>
  <c r="M139" i="19"/>
  <c r="H139" i="19"/>
  <c r="C139" i="19"/>
  <c r="U139" i="19"/>
  <c r="P139" i="19"/>
  <c r="K139" i="19"/>
  <c r="E139" i="19"/>
  <c r="W139" i="19"/>
  <c r="L139" i="19"/>
  <c r="Q139" i="19"/>
  <c r="G139" i="19"/>
  <c r="O139" i="19"/>
  <c r="I139" i="19"/>
  <c r="Y139" i="19"/>
  <c r="D139" i="19"/>
  <c r="T139" i="19"/>
  <c r="V141" i="25"/>
  <c r="R141" i="25"/>
  <c r="N141" i="25"/>
  <c r="J141" i="25"/>
  <c r="F141" i="25"/>
  <c r="B141" i="25"/>
  <c r="Y141" i="25"/>
  <c r="U141" i="25"/>
  <c r="Q141" i="25"/>
  <c r="M141" i="25"/>
  <c r="I141" i="25"/>
  <c r="E141" i="25"/>
  <c r="X141" i="25"/>
  <c r="P141" i="25"/>
  <c r="H141" i="25"/>
  <c r="W141" i="25"/>
  <c r="O141" i="25"/>
  <c r="G141" i="25"/>
  <c r="L141" i="25"/>
  <c r="K141" i="25"/>
  <c r="D141" i="25"/>
  <c r="C141" i="25"/>
  <c r="T141" i="25"/>
  <c r="S141" i="25"/>
  <c r="Y137" i="2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208" i="28"/>
  <c r="S208" i="28"/>
  <c r="O208" i="28"/>
  <c r="K208" i="28"/>
  <c r="G208" i="28"/>
  <c r="C208" i="28"/>
  <c r="Y208" i="28"/>
  <c r="T208" i="28"/>
  <c r="N208" i="28"/>
  <c r="I208" i="28"/>
  <c r="D208" i="28"/>
  <c r="R208" i="28"/>
  <c r="L208" i="28"/>
  <c r="E208" i="28"/>
  <c r="X208" i="28"/>
  <c r="Q208" i="28"/>
  <c r="J208" i="28"/>
  <c r="B208" i="28"/>
  <c r="P208" i="28"/>
  <c r="M208" i="28"/>
  <c r="H208" i="28"/>
  <c r="F208" i="28"/>
  <c r="V208" i="28"/>
  <c r="U208" i="28"/>
  <c r="W379" i="28"/>
  <c r="S379" i="28"/>
  <c r="O379" i="28"/>
  <c r="K379" i="28"/>
  <c r="G379" i="28"/>
  <c r="C379" i="28"/>
  <c r="V379" i="28"/>
  <c r="R379" i="28"/>
  <c r="N379" i="28"/>
  <c r="J379" i="28"/>
  <c r="F379" i="28"/>
  <c r="B379" i="28"/>
  <c r="U379" i="28"/>
  <c r="M379" i="28"/>
  <c r="E379" i="28"/>
  <c r="Q379" i="28"/>
  <c r="X379" i="28"/>
  <c r="H379" i="28"/>
  <c r="T379" i="28"/>
  <c r="L379" i="28"/>
  <c r="D379" i="28"/>
  <c r="Y379" i="28"/>
  <c r="I379" i="28"/>
  <c r="P379" i="28"/>
  <c r="W242" i="28"/>
  <c r="S242" i="28"/>
  <c r="O242" i="28"/>
  <c r="K242" i="28"/>
  <c r="G242" i="28"/>
  <c r="C242" i="28"/>
  <c r="V242" i="28"/>
  <c r="R242" i="28"/>
  <c r="N242" i="28"/>
  <c r="J242" i="28"/>
  <c r="F242" i="28"/>
  <c r="B242" i="28"/>
  <c r="U242" i="28"/>
  <c r="M242" i="28"/>
  <c r="E242" i="28"/>
  <c r="Q242" i="28"/>
  <c r="X242" i="28"/>
  <c r="H242" i="28"/>
  <c r="T242" i="28"/>
  <c r="L242" i="28"/>
  <c r="D242" i="28"/>
  <c r="Y242" i="28"/>
  <c r="I242" i="28"/>
  <c r="P242"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Y138" i="21" l="1"/>
  <c r="U138" i="21"/>
  <c r="Q138" i="21"/>
  <c r="M138" i="21"/>
  <c r="I138" i="21"/>
  <c r="E138" i="21"/>
  <c r="X138" i="21"/>
  <c r="T138" i="21"/>
  <c r="P138" i="21"/>
  <c r="L138" i="21"/>
  <c r="H138" i="21"/>
  <c r="D138" i="21"/>
  <c r="S138" i="21"/>
  <c r="K138" i="21"/>
  <c r="C138" i="21"/>
  <c r="R138" i="21"/>
  <c r="J138" i="21"/>
  <c r="B138" i="21"/>
  <c r="O138" i="21"/>
  <c r="N138" i="21"/>
  <c r="W138" i="21"/>
  <c r="G138" i="21"/>
  <c r="F138" i="21"/>
  <c r="V138"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3" i="25"/>
  <c r="R33" i="25"/>
  <c r="N33" i="25"/>
  <c r="J33" i="25"/>
  <c r="F33" i="25"/>
  <c r="B33" i="25"/>
  <c r="Y33" i="25"/>
  <c r="U33" i="25"/>
  <c r="Q33" i="25"/>
  <c r="M33" i="25"/>
  <c r="I33" i="25"/>
  <c r="E33" i="25"/>
  <c r="X33" i="25"/>
  <c r="P33" i="25"/>
  <c r="H33" i="25"/>
  <c r="W33" i="25"/>
  <c r="O33" i="25"/>
  <c r="G33" i="25"/>
  <c r="T33" i="25"/>
  <c r="D33" i="25"/>
  <c r="S33" i="25"/>
  <c r="C33" i="25"/>
  <c r="L33" i="25"/>
  <c r="K33" i="25"/>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12" i="28"/>
  <c r="S312" i="28"/>
  <c r="O312" i="28"/>
  <c r="K312" i="28"/>
  <c r="G312" i="28"/>
  <c r="C312" i="28"/>
  <c r="V312" i="28"/>
  <c r="R312" i="28"/>
  <c r="N312" i="28"/>
  <c r="J312" i="28"/>
  <c r="F312" i="28"/>
  <c r="B312" i="28"/>
  <c r="U312" i="28"/>
  <c r="M312" i="28"/>
  <c r="E312" i="28"/>
  <c r="Y312" i="28"/>
  <c r="I312" i="28"/>
  <c r="P312" i="28"/>
  <c r="T312" i="28"/>
  <c r="L312" i="28"/>
  <c r="D312" i="28"/>
  <c r="Q312" i="28"/>
  <c r="X312" i="28"/>
  <c r="H312" i="28"/>
  <c r="W105" i="28"/>
  <c r="S105" i="28"/>
  <c r="O105" i="28"/>
  <c r="K105" i="28"/>
  <c r="G105" i="28"/>
  <c r="C105" i="28"/>
  <c r="V105" i="28"/>
  <c r="R105" i="28"/>
  <c r="N105" i="28"/>
  <c r="J105" i="28"/>
  <c r="F105" i="28"/>
  <c r="B105" i="28"/>
  <c r="Y105" i="28"/>
  <c r="Q105" i="28"/>
  <c r="I105" i="28"/>
  <c r="X105" i="28"/>
  <c r="P105" i="28"/>
  <c r="H105" i="28"/>
  <c r="U105" i="28"/>
  <c r="E105" i="28"/>
  <c r="T105" i="28"/>
  <c r="D105" i="28"/>
  <c r="M105" i="28"/>
  <c r="L105" i="28"/>
  <c r="W380" i="28"/>
  <c r="S380" i="28"/>
  <c r="O380" i="28"/>
  <c r="K380" i="28"/>
  <c r="G380" i="28"/>
  <c r="C380" i="28"/>
  <c r="V380" i="28"/>
  <c r="R380" i="28"/>
  <c r="N380" i="28"/>
  <c r="J380" i="28"/>
  <c r="F380" i="28"/>
  <c r="B380" i="28"/>
  <c r="U380" i="28"/>
  <c r="M380" i="28"/>
  <c r="E380" i="28"/>
  <c r="Y380" i="28"/>
  <c r="I380" i="28"/>
  <c r="P380" i="28"/>
  <c r="T380" i="28"/>
  <c r="L380" i="28"/>
  <c r="D380" i="28"/>
  <c r="Q380" i="28"/>
  <c r="X380" i="28"/>
  <c r="H380"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W173" i="21"/>
  <c r="S173" i="21"/>
  <c r="O173" i="21"/>
  <c r="K173" i="21"/>
  <c r="G173" i="21"/>
  <c r="C173" i="21"/>
  <c r="Y173" i="21"/>
  <c r="T173" i="21"/>
  <c r="N173" i="21"/>
  <c r="I173" i="21"/>
  <c r="D173" i="21"/>
  <c r="X173" i="21"/>
  <c r="R173" i="21"/>
  <c r="M173" i="21"/>
  <c r="H173" i="21"/>
  <c r="B173" i="21"/>
  <c r="Q173" i="21"/>
  <c r="F173" i="21"/>
  <c r="V173" i="21"/>
  <c r="L173" i="21"/>
  <c r="P173" i="21"/>
  <c r="E173" i="21"/>
  <c r="U173" i="21"/>
  <c r="J173" i="21"/>
  <c r="Y35" i="21"/>
  <c r="U35" i="21"/>
  <c r="Q35" i="21"/>
  <c r="M35" i="21"/>
  <c r="I35" i="21"/>
  <c r="E35" i="21"/>
  <c r="X35" i="21"/>
  <c r="T35" i="21"/>
  <c r="P35" i="21"/>
  <c r="L35" i="21"/>
  <c r="H35" i="21"/>
  <c r="D35" i="21"/>
  <c r="S35" i="21"/>
  <c r="K35" i="21"/>
  <c r="C35" i="21"/>
  <c r="R35" i="21"/>
  <c r="J35" i="21"/>
  <c r="B35" i="21"/>
  <c r="O35" i="21"/>
  <c r="N35" i="21"/>
  <c r="W35" i="21"/>
  <c r="F35" i="21"/>
  <c r="V35" i="21"/>
  <c r="G35" i="21"/>
  <c r="Y68" i="21"/>
  <c r="U68" i="21"/>
  <c r="Q68" i="21"/>
  <c r="M68" i="21"/>
  <c r="I68" i="21"/>
  <c r="E68" i="21"/>
  <c r="X68" i="21"/>
  <c r="T68" i="21"/>
  <c r="P68" i="21"/>
  <c r="L68" i="21"/>
  <c r="H68" i="21"/>
  <c r="D68" i="21"/>
  <c r="S68" i="21"/>
  <c r="K68" i="21"/>
  <c r="C68" i="21"/>
  <c r="R68" i="21"/>
  <c r="J68" i="21"/>
  <c r="B68" i="21"/>
  <c r="O68" i="21"/>
  <c r="N68" i="21"/>
  <c r="W68" i="21"/>
  <c r="G68" i="21"/>
  <c r="F68" i="21"/>
  <c r="V68" i="21"/>
  <c r="V207" i="21"/>
  <c r="R207" i="21"/>
  <c r="N207" i="21"/>
  <c r="J207" i="21"/>
  <c r="F207" i="21"/>
  <c r="Y207" i="21"/>
  <c r="U207" i="21"/>
  <c r="Q207" i="21"/>
  <c r="M207" i="21"/>
  <c r="I207" i="21"/>
  <c r="E207" i="21"/>
  <c r="X207" i="21"/>
  <c r="P207" i="21"/>
  <c r="H207" i="21"/>
  <c r="B207" i="21"/>
  <c r="T207" i="21"/>
  <c r="L207" i="21"/>
  <c r="D207" i="21"/>
  <c r="W207" i="21"/>
  <c r="G207" i="21"/>
  <c r="O207" i="21"/>
  <c r="C207" i="21"/>
  <c r="S207" i="21"/>
  <c r="K207" i="21"/>
  <c r="V414" i="28"/>
  <c r="R414" i="28"/>
  <c r="N414" i="28"/>
  <c r="J414" i="28"/>
  <c r="F414" i="28"/>
  <c r="B414" i="28"/>
  <c r="W414" i="28"/>
  <c r="Q414" i="28"/>
  <c r="L414" i="28"/>
  <c r="G414" i="28"/>
  <c r="U414" i="28"/>
  <c r="P414" i="28"/>
  <c r="K414" i="28"/>
  <c r="E414" i="28"/>
  <c r="T414" i="28"/>
  <c r="I414" i="28"/>
  <c r="O414" i="28"/>
  <c r="M414" i="28"/>
  <c r="S414" i="28"/>
  <c r="H414" i="28"/>
  <c r="Y414" i="28"/>
  <c r="D414" i="28"/>
  <c r="X414" i="28"/>
  <c r="C414" i="28"/>
  <c r="W70" i="28"/>
  <c r="S70" i="28"/>
  <c r="O70" i="28"/>
  <c r="K70" i="28"/>
  <c r="G70" i="28"/>
  <c r="C70" i="28"/>
  <c r="V70" i="28"/>
  <c r="R70" i="28"/>
  <c r="N70" i="28"/>
  <c r="J70" i="28"/>
  <c r="F70" i="28"/>
  <c r="B70" i="28"/>
  <c r="Y70" i="28"/>
  <c r="Q70" i="28"/>
  <c r="I70" i="28"/>
  <c r="X70" i="28"/>
  <c r="P70" i="28"/>
  <c r="H70" i="28"/>
  <c r="U70" i="28"/>
  <c r="E70" i="28"/>
  <c r="M70" i="28"/>
  <c r="L70" i="28"/>
  <c r="T70" i="28"/>
  <c r="D70" i="28"/>
  <c r="W346" i="28"/>
  <c r="S346" i="28"/>
  <c r="O346" i="28"/>
  <c r="K346" i="28"/>
  <c r="G346" i="28"/>
  <c r="C346" i="28"/>
  <c r="V346" i="28"/>
  <c r="R346" i="28"/>
  <c r="N346" i="28"/>
  <c r="J346" i="28"/>
  <c r="F346" i="28"/>
  <c r="B346" i="28"/>
  <c r="U346" i="28"/>
  <c r="M346" i="28"/>
  <c r="E346" i="28"/>
  <c r="Y346" i="28"/>
  <c r="I346" i="28"/>
  <c r="X346" i="28"/>
  <c r="T346" i="28"/>
  <c r="L346" i="28"/>
  <c r="D346" i="28"/>
  <c r="Q346" i="28"/>
  <c r="P346" i="28"/>
  <c r="H346"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X34" i="19"/>
  <c r="T34" i="19"/>
  <c r="P34" i="19"/>
  <c r="L34" i="19"/>
  <c r="H34" i="19"/>
  <c r="D34" i="19"/>
  <c r="V34" i="19"/>
  <c r="R34" i="19"/>
  <c r="N34" i="19"/>
  <c r="J34" i="19"/>
  <c r="F34" i="19"/>
  <c r="B34" i="19"/>
  <c r="Y34" i="19"/>
  <c r="Q34" i="19"/>
  <c r="I34" i="19"/>
  <c r="O34" i="19"/>
  <c r="U34" i="19"/>
  <c r="M34" i="19"/>
  <c r="E34" i="19"/>
  <c r="S34" i="19"/>
  <c r="K34" i="19"/>
  <c r="C34" i="19"/>
  <c r="W34" i="19"/>
  <c r="G34" i="19"/>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G103" i="21"/>
  <c r="W103" i="21"/>
  <c r="F103" i="21"/>
  <c r="V103" i="21"/>
  <c r="W242" i="21"/>
  <c r="S242" i="21"/>
  <c r="O242" i="21"/>
  <c r="K242" i="21"/>
  <c r="G242" i="21"/>
  <c r="C242" i="21"/>
  <c r="V242" i="21"/>
  <c r="R242" i="21"/>
  <c r="N242" i="21"/>
  <c r="J242" i="21"/>
  <c r="F242" i="21"/>
  <c r="B242" i="21"/>
  <c r="U242" i="21"/>
  <c r="M242" i="21"/>
  <c r="E242" i="21"/>
  <c r="Q242" i="21"/>
  <c r="T242" i="21"/>
  <c r="L242" i="21"/>
  <c r="D242" i="21"/>
  <c r="Y242" i="21"/>
  <c r="I242" i="21"/>
  <c r="H242" i="21"/>
  <c r="X242" i="21"/>
  <c r="P242" i="21"/>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40" i="28"/>
  <c r="U140" i="28"/>
  <c r="Q140" i="28"/>
  <c r="M140" i="28"/>
  <c r="I140" i="28"/>
  <c r="E140" i="28"/>
  <c r="X140" i="28"/>
  <c r="T140" i="28"/>
  <c r="P140" i="28"/>
  <c r="L140" i="28"/>
  <c r="H140" i="28"/>
  <c r="D140" i="28"/>
  <c r="S140" i="28"/>
  <c r="K140" i="28"/>
  <c r="C140" i="28"/>
  <c r="R140" i="28"/>
  <c r="J140" i="28"/>
  <c r="B140" i="28"/>
  <c r="O140" i="28"/>
  <c r="N140" i="28"/>
  <c r="G140" i="28"/>
  <c r="W140" i="28"/>
  <c r="V140" i="28"/>
  <c r="F140" i="28"/>
  <c r="W209" i="28"/>
  <c r="S209" i="28"/>
  <c r="O209" i="28"/>
  <c r="K209" i="28"/>
  <c r="G209" i="28"/>
  <c r="C209" i="28"/>
  <c r="V209" i="28"/>
  <c r="Q209" i="28"/>
  <c r="L209" i="28"/>
  <c r="F209" i="28"/>
  <c r="X209" i="28"/>
  <c r="P209" i="28"/>
  <c r="I209" i="28"/>
  <c r="B209" i="28"/>
  <c r="U209" i="28"/>
  <c r="N209" i="28"/>
  <c r="H209" i="28"/>
  <c r="T209" i="28"/>
  <c r="E209" i="28"/>
  <c r="R209" i="28"/>
  <c r="D209" i="28"/>
  <c r="M209" i="28"/>
  <c r="J209" i="28"/>
  <c r="Y209"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V140" i="19"/>
  <c r="R140" i="19"/>
  <c r="N140" i="19"/>
  <c r="J140" i="19"/>
  <c r="F140" i="19"/>
  <c r="B140" i="19"/>
  <c r="U140" i="19"/>
  <c r="P140" i="19"/>
  <c r="K140" i="19"/>
  <c r="E140" i="19"/>
  <c r="X140" i="19"/>
  <c r="S140" i="19"/>
  <c r="M140" i="19"/>
  <c r="H140" i="19"/>
  <c r="C140" i="19"/>
  <c r="T140" i="19"/>
  <c r="I140" i="19"/>
  <c r="Y140" i="19"/>
  <c r="O140" i="19"/>
  <c r="D140" i="19"/>
  <c r="L140" i="19"/>
  <c r="G140" i="19"/>
  <c r="W140" i="19"/>
  <c r="Q140" i="19"/>
  <c r="V69" i="25"/>
  <c r="R69" i="25"/>
  <c r="N69" i="25"/>
  <c r="J69" i="25"/>
  <c r="F69" i="25"/>
  <c r="B69" i="25"/>
  <c r="Y69" i="25"/>
  <c r="U69" i="25"/>
  <c r="Q69" i="25"/>
  <c r="M69" i="25"/>
  <c r="I69" i="25"/>
  <c r="E69" i="25"/>
  <c r="X69" i="25"/>
  <c r="P69" i="25"/>
  <c r="H69" i="25"/>
  <c r="W69" i="25"/>
  <c r="O69" i="25"/>
  <c r="G69" i="25"/>
  <c r="L69" i="25"/>
  <c r="K69" i="25"/>
  <c r="T69" i="25"/>
  <c r="S69" i="25"/>
  <c r="D69" i="25"/>
  <c r="C69" i="25"/>
  <c r="X70" i="19"/>
  <c r="T70" i="19"/>
  <c r="P70" i="19"/>
  <c r="L70" i="19"/>
  <c r="H70" i="19"/>
  <c r="D70" i="19"/>
  <c r="V70" i="19"/>
  <c r="R70" i="19"/>
  <c r="N70" i="19"/>
  <c r="J70" i="19"/>
  <c r="F70" i="19"/>
  <c r="B70" i="19"/>
  <c r="Y70" i="19"/>
  <c r="Q70" i="19"/>
  <c r="I70" i="19"/>
  <c r="W70" i="19"/>
  <c r="O70" i="19"/>
  <c r="G70" i="19"/>
  <c r="U70" i="19"/>
  <c r="M70" i="19"/>
  <c r="E70" i="19"/>
  <c r="S70" i="19"/>
  <c r="K70" i="19"/>
  <c r="C70" i="19"/>
  <c r="W276" i="2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Y175" i="28"/>
  <c r="U175" i="28"/>
  <c r="Q175" i="28"/>
  <c r="M175" i="28"/>
  <c r="I175" i="28"/>
  <c r="E175" i="28"/>
  <c r="W175" i="28"/>
  <c r="S175" i="28"/>
  <c r="O175" i="28"/>
  <c r="K175" i="28"/>
  <c r="G175" i="28"/>
  <c r="C175" i="28"/>
  <c r="T175" i="28"/>
  <c r="L175" i="28"/>
  <c r="D175" i="28"/>
  <c r="R175" i="28"/>
  <c r="J175" i="28"/>
  <c r="B175" i="28"/>
  <c r="X175" i="28"/>
  <c r="H175" i="28"/>
  <c r="P175" i="28"/>
  <c r="F175" i="28"/>
  <c r="V175" i="28"/>
  <c r="N175" i="28"/>
  <c r="W35" i="28"/>
  <c r="S35" i="28"/>
  <c r="O35" i="28"/>
  <c r="K35" i="28"/>
  <c r="G35" i="28"/>
  <c r="C35" i="28"/>
  <c r="V35" i="28"/>
  <c r="R35" i="28"/>
  <c r="N35" i="28"/>
  <c r="J35" i="28"/>
  <c r="F35" i="28"/>
  <c r="B35" i="28"/>
  <c r="Y35" i="28"/>
  <c r="Q35" i="28"/>
  <c r="I35" i="28"/>
  <c r="X35" i="28"/>
  <c r="P35" i="28"/>
  <c r="H35" i="28"/>
  <c r="U35" i="28"/>
  <c r="E35" i="28"/>
  <c r="L35" i="28"/>
  <c r="T35" i="28"/>
  <c r="D35" i="28"/>
  <c r="M35"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346" i="2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Y104" i="21" l="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34" i="25"/>
  <c r="R34" i="25"/>
  <c r="N34" i="25"/>
  <c r="J34" i="25"/>
  <c r="F34" i="25"/>
  <c r="B34" i="25"/>
  <c r="Y34" i="25"/>
  <c r="U34" i="25"/>
  <c r="Q34" i="25"/>
  <c r="M34" i="25"/>
  <c r="I34" i="25"/>
  <c r="E34" i="25"/>
  <c r="X34" i="25"/>
  <c r="P34" i="25"/>
  <c r="H34" i="25"/>
  <c r="W34" i="25"/>
  <c r="O34" i="25"/>
  <c r="G34" i="25"/>
  <c r="L34" i="25"/>
  <c r="K34" i="25"/>
  <c r="D34" i="25"/>
  <c r="C34" i="25"/>
  <c r="T34" i="25"/>
  <c r="S34" i="25"/>
  <c r="W174" i="21"/>
  <c r="S174" i="21"/>
  <c r="O174" i="21"/>
  <c r="K174" i="21"/>
  <c r="G174" i="21"/>
  <c r="C174" i="21"/>
  <c r="V174" i="21"/>
  <c r="Q174" i="21"/>
  <c r="L174" i="21"/>
  <c r="F174" i="21"/>
  <c r="U174" i="21"/>
  <c r="P174" i="21"/>
  <c r="J174" i="21"/>
  <c r="E174" i="21"/>
  <c r="Y174" i="21"/>
  <c r="N174" i="21"/>
  <c r="D174" i="21"/>
  <c r="T174" i="21"/>
  <c r="I174" i="21"/>
  <c r="M174" i="21"/>
  <c r="X174" i="21"/>
  <c r="B174" i="21"/>
  <c r="R174" i="21"/>
  <c r="H174" i="21"/>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36" i="28"/>
  <c r="S36" i="28"/>
  <c r="O36" i="28"/>
  <c r="K36" i="28"/>
  <c r="G36" i="28"/>
  <c r="C36" i="28"/>
  <c r="V36" i="28"/>
  <c r="R36" i="28"/>
  <c r="N36" i="28"/>
  <c r="J36" i="28"/>
  <c r="F36" i="28"/>
  <c r="B36" i="28"/>
  <c r="Y36" i="28"/>
  <c r="Q36" i="28"/>
  <c r="I36" i="28"/>
  <c r="X36" i="28"/>
  <c r="P36" i="28"/>
  <c r="H36" i="28"/>
  <c r="M36" i="28"/>
  <c r="T36" i="28"/>
  <c r="L36" i="28"/>
  <c r="U36" i="28"/>
  <c r="E36" i="28"/>
  <c r="D36" i="28"/>
  <c r="W313" i="28"/>
  <c r="S313" i="28"/>
  <c r="O313" i="28"/>
  <c r="K313" i="28"/>
  <c r="G313" i="28"/>
  <c r="C313" i="28"/>
  <c r="V313" i="28"/>
  <c r="R313" i="28"/>
  <c r="N313" i="28"/>
  <c r="J313" i="28"/>
  <c r="F313" i="28"/>
  <c r="B313" i="28"/>
  <c r="U313" i="28"/>
  <c r="M313" i="28"/>
  <c r="E313" i="28"/>
  <c r="Q313" i="28"/>
  <c r="X313" i="28"/>
  <c r="H313" i="28"/>
  <c r="T313" i="28"/>
  <c r="L313" i="28"/>
  <c r="D313" i="28"/>
  <c r="Y313" i="28"/>
  <c r="I313" i="28"/>
  <c r="P313" i="28"/>
  <c r="W106" i="28"/>
  <c r="S106" i="28"/>
  <c r="O106" i="28"/>
  <c r="K106" i="28"/>
  <c r="G106" i="28"/>
  <c r="C106" i="28"/>
  <c r="V106" i="28"/>
  <c r="R106" i="28"/>
  <c r="N106" i="28"/>
  <c r="J106" i="28"/>
  <c r="F106" i="28"/>
  <c r="B106" i="28"/>
  <c r="Y106" i="28"/>
  <c r="Q106" i="28"/>
  <c r="I106" i="28"/>
  <c r="X106" i="28"/>
  <c r="P106" i="28"/>
  <c r="H106" i="28"/>
  <c r="M106" i="28"/>
  <c r="E106" i="28"/>
  <c r="D106" i="28"/>
  <c r="L106" i="28"/>
  <c r="U106" i="28"/>
  <c r="T10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V70" i="25"/>
  <c r="R70" i="25"/>
  <c r="N70" i="25"/>
  <c r="J70" i="25"/>
  <c r="F70" i="25"/>
  <c r="B70" i="25"/>
  <c r="Y70" i="25"/>
  <c r="U70" i="25"/>
  <c r="Q70" i="25"/>
  <c r="M70" i="25"/>
  <c r="I70" i="25"/>
  <c r="E70" i="25"/>
  <c r="X70" i="25"/>
  <c r="P70" i="25"/>
  <c r="H70" i="25"/>
  <c r="W70" i="25"/>
  <c r="O70" i="25"/>
  <c r="G70" i="25"/>
  <c r="T70" i="25"/>
  <c r="D70" i="25"/>
  <c r="S70" i="25"/>
  <c r="C70" i="25"/>
  <c r="L70" i="25"/>
  <c r="K70" i="25"/>
  <c r="V106" i="25"/>
  <c r="R106" i="25"/>
  <c r="N106" i="25"/>
  <c r="J106" i="25"/>
  <c r="F106" i="25"/>
  <c r="B106" i="25"/>
  <c r="Y106" i="25"/>
  <c r="U106" i="25"/>
  <c r="Q106" i="25"/>
  <c r="M106" i="25"/>
  <c r="I106" i="25"/>
  <c r="E106" i="25"/>
  <c r="X106" i="25"/>
  <c r="P106" i="25"/>
  <c r="H106" i="25"/>
  <c r="W106" i="25"/>
  <c r="O106" i="25"/>
  <c r="G106" i="25"/>
  <c r="L106" i="25"/>
  <c r="K106" i="25"/>
  <c r="T106" i="25"/>
  <c r="S106" i="25"/>
  <c r="C106" i="25"/>
  <c r="D106" i="25"/>
  <c r="Y69" i="21"/>
  <c r="U69" i="21"/>
  <c r="Q69" i="21"/>
  <c r="M69" i="21"/>
  <c r="I69" i="21"/>
  <c r="E69" i="21"/>
  <c r="X69" i="21"/>
  <c r="T69" i="21"/>
  <c r="P69" i="21"/>
  <c r="L69" i="21"/>
  <c r="H69" i="21"/>
  <c r="D69" i="21"/>
  <c r="S69" i="21"/>
  <c r="K69" i="21"/>
  <c r="C69" i="21"/>
  <c r="R69" i="21"/>
  <c r="J69" i="21"/>
  <c r="B69" i="21"/>
  <c r="W69" i="21"/>
  <c r="G69" i="21"/>
  <c r="V69" i="21"/>
  <c r="F69" i="21"/>
  <c r="O69" i="21"/>
  <c r="N69" i="21"/>
  <c r="V208" i="21"/>
  <c r="R208" i="21"/>
  <c r="N208" i="21"/>
  <c r="J208" i="21"/>
  <c r="F208" i="21"/>
  <c r="B208" i="21"/>
  <c r="Y208" i="21"/>
  <c r="U208" i="21"/>
  <c r="Q208" i="21"/>
  <c r="M208" i="21"/>
  <c r="I208" i="21"/>
  <c r="E208" i="21"/>
  <c r="X208" i="21"/>
  <c r="P208" i="21"/>
  <c r="H208" i="21"/>
  <c r="T208" i="21"/>
  <c r="L208" i="21"/>
  <c r="D208" i="21"/>
  <c r="O208" i="21"/>
  <c r="W208" i="21"/>
  <c r="G208" i="21"/>
  <c r="K208" i="21"/>
  <c r="C208" i="21"/>
  <c r="S208" i="21"/>
  <c r="W347" i="28"/>
  <c r="S347" i="28"/>
  <c r="O347" i="28"/>
  <c r="K347" i="28"/>
  <c r="G347" i="28"/>
  <c r="C347" i="28"/>
  <c r="V347" i="28"/>
  <c r="R347" i="28"/>
  <c r="N347" i="28"/>
  <c r="J347" i="28"/>
  <c r="F347" i="28"/>
  <c r="B347" i="28"/>
  <c r="U347" i="28"/>
  <c r="M347" i="28"/>
  <c r="E347" i="28"/>
  <c r="Q347" i="28"/>
  <c r="P347" i="28"/>
  <c r="T347" i="28"/>
  <c r="L347" i="28"/>
  <c r="D347" i="28"/>
  <c r="Y347" i="28"/>
  <c r="I347" i="28"/>
  <c r="X347" i="28"/>
  <c r="H347" i="28"/>
  <c r="W381" i="28"/>
  <c r="S381" i="28"/>
  <c r="O381" i="28"/>
  <c r="K381" i="28"/>
  <c r="G381" i="28"/>
  <c r="C381" i="28"/>
  <c r="V381" i="28"/>
  <c r="R381" i="28"/>
  <c r="N381" i="28"/>
  <c r="J381" i="28"/>
  <c r="F381" i="28"/>
  <c r="B381" i="28"/>
  <c r="U381" i="28"/>
  <c r="M381" i="28"/>
  <c r="E381" i="28"/>
  <c r="Y381" i="28"/>
  <c r="X381" i="28"/>
  <c r="H381" i="28"/>
  <c r="T381" i="28"/>
  <c r="L381" i="28"/>
  <c r="D381" i="28"/>
  <c r="Q381" i="28"/>
  <c r="I381" i="28"/>
  <c r="P381" i="28"/>
  <c r="W278" i="28"/>
  <c r="S278" i="28"/>
  <c r="O278" i="28"/>
  <c r="K278" i="28"/>
  <c r="G278" i="28"/>
  <c r="C278" i="28"/>
  <c r="V278" i="28"/>
  <c r="R278" i="28"/>
  <c r="N278" i="28"/>
  <c r="J278" i="28"/>
  <c r="F278" i="28"/>
  <c r="B278" i="28"/>
  <c r="U278" i="28"/>
  <c r="M278" i="28"/>
  <c r="E278" i="28"/>
  <c r="Y278" i="28"/>
  <c r="I278" i="28"/>
  <c r="X278" i="28"/>
  <c r="H278" i="28"/>
  <c r="T278" i="28"/>
  <c r="L278" i="28"/>
  <c r="D278" i="28"/>
  <c r="Q278" i="28"/>
  <c r="P278" i="28"/>
  <c r="W312" i="21"/>
  <c r="S312" i="21"/>
  <c r="O312" i="21"/>
  <c r="K312" i="21"/>
  <c r="G312" i="21"/>
  <c r="C312" i="21"/>
  <c r="V312" i="21"/>
  <c r="R312" i="21"/>
  <c r="N312" i="21"/>
  <c r="J312" i="21"/>
  <c r="F312" i="21"/>
  <c r="B312" i="21"/>
  <c r="U312" i="21"/>
  <c r="M312" i="21"/>
  <c r="E312" i="21"/>
  <c r="Y312" i="21"/>
  <c r="I312" i="21"/>
  <c r="T312" i="21"/>
  <c r="L312" i="21"/>
  <c r="D312" i="21"/>
  <c r="Q312" i="21"/>
  <c r="P312" i="21"/>
  <c r="X312" i="21"/>
  <c r="H312" i="21"/>
  <c r="V143" i="25"/>
  <c r="R143" i="25"/>
  <c r="N143" i="25"/>
  <c r="J143" i="25"/>
  <c r="F143" i="25"/>
  <c r="B143" i="25"/>
  <c r="Y143" i="25"/>
  <c r="U143" i="25"/>
  <c r="Q143" i="25"/>
  <c r="M143" i="25"/>
  <c r="I143" i="25"/>
  <c r="E143" i="25"/>
  <c r="X143" i="25"/>
  <c r="P143" i="25"/>
  <c r="H143" i="25"/>
  <c r="W143" i="25"/>
  <c r="O143" i="25"/>
  <c r="G143" i="25"/>
  <c r="L143" i="25"/>
  <c r="K143" i="25"/>
  <c r="T143" i="25"/>
  <c r="S143" i="25"/>
  <c r="C143" i="25"/>
  <c r="D143" i="25"/>
  <c r="Y36" i="21"/>
  <c r="U36" i="21"/>
  <c r="Q36" i="21"/>
  <c r="M36" i="21"/>
  <c r="I36" i="21"/>
  <c r="E36" i="21"/>
  <c r="X36" i="21"/>
  <c r="T36" i="21"/>
  <c r="P36" i="21"/>
  <c r="L36" i="21"/>
  <c r="H36" i="21"/>
  <c r="D36" i="21"/>
  <c r="S36" i="21"/>
  <c r="K36" i="21"/>
  <c r="C36" i="21"/>
  <c r="R36" i="21"/>
  <c r="J36" i="21"/>
  <c r="B36" i="21"/>
  <c r="W36" i="21"/>
  <c r="G36" i="21"/>
  <c r="V36" i="21"/>
  <c r="F36" i="21"/>
  <c r="O36" i="21"/>
  <c r="N36" i="21"/>
  <c r="V141" i="19"/>
  <c r="R141" i="19"/>
  <c r="N141" i="19"/>
  <c r="J141" i="19"/>
  <c r="F141" i="19"/>
  <c r="B141" i="19"/>
  <c r="X141" i="19"/>
  <c r="S141" i="19"/>
  <c r="M141" i="19"/>
  <c r="H141" i="19"/>
  <c r="C141" i="19"/>
  <c r="U141" i="19"/>
  <c r="P141" i="19"/>
  <c r="K141" i="19"/>
  <c r="E141" i="19"/>
  <c r="Q141" i="19"/>
  <c r="G141" i="19"/>
  <c r="W141" i="19"/>
  <c r="L141" i="19"/>
  <c r="I141" i="19"/>
  <c r="Y141" i="19"/>
  <c r="D141" i="19"/>
  <c r="T141" i="19"/>
  <c r="O141" i="19"/>
  <c r="W277" i="21"/>
  <c r="S277" i="21"/>
  <c r="O277" i="21"/>
  <c r="K277" i="21"/>
  <c r="G277" i="21"/>
  <c r="C277" i="21"/>
  <c r="V277" i="21"/>
  <c r="R277" i="21"/>
  <c r="N277" i="21"/>
  <c r="J277" i="21"/>
  <c r="F277" i="21"/>
  <c r="B277" i="21"/>
  <c r="U277" i="21"/>
  <c r="M277" i="21"/>
  <c r="E277" i="21"/>
  <c r="Q277" i="21"/>
  <c r="T277" i="21"/>
  <c r="L277" i="21"/>
  <c r="D277" i="21"/>
  <c r="Y277" i="21"/>
  <c r="I277" i="21"/>
  <c r="P277" i="21"/>
  <c r="H277" i="21"/>
  <c r="X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X176" i="28"/>
  <c r="T176" i="28"/>
  <c r="V176" i="28"/>
  <c r="Q176" i="28"/>
  <c r="M176" i="28"/>
  <c r="I176" i="28"/>
  <c r="E176" i="28"/>
  <c r="Y176" i="28"/>
  <c r="S176" i="28"/>
  <c r="O176" i="28"/>
  <c r="K176" i="28"/>
  <c r="G176" i="28"/>
  <c r="C176" i="28"/>
  <c r="U176" i="28"/>
  <c r="L176" i="28"/>
  <c r="D176" i="28"/>
  <c r="R176" i="28"/>
  <c r="J176" i="28"/>
  <c r="B176" i="28"/>
  <c r="P176" i="28"/>
  <c r="H176" i="28"/>
  <c r="N176" i="28"/>
  <c r="F176" i="28"/>
  <c r="W176" i="28"/>
  <c r="W210" i="28"/>
  <c r="S210" i="28"/>
  <c r="O210" i="28"/>
  <c r="K210" i="28"/>
  <c r="G210" i="28"/>
  <c r="C210" i="28"/>
  <c r="Y210" i="28"/>
  <c r="T210" i="28"/>
  <c r="N210" i="28"/>
  <c r="I210" i="28"/>
  <c r="D210" i="28"/>
  <c r="U210" i="28"/>
  <c r="M210" i="28"/>
  <c r="F210" i="28"/>
  <c r="R210" i="28"/>
  <c r="L210" i="28"/>
  <c r="E210" i="28"/>
  <c r="X210" i="28"/>
  <c r="J210" i="28"/>
  <c r="V210" i="28"/>
  <c r="H210" i="28"/>
  <c r="Q210" i="28"/>
  <c r="P210" i="28"/>
  <c r="B210" i="28"/>
  <c r="W414" i="2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X35" i="19"/>
  <c r="T35" i="19"/>
  <c r="P35" i="19"/>
  <c r="L35" i="19"/>
  <c r="H35" i="19"/>
  <c r="D35" i="19"/>
  <c r="V35" i="19"/>
  <c r="R35" i="19"/>
  <c r="N35" i="19"/>
  <c r="J35" i="19"/>
  <c r="F35" i="19"/>
  <c r="B35" i="19"/>
  <c r="Y35" i="19"/>
  <c r="Q35" i="19"/>
  <c r="I35" i="19"/>
  <c r="W35" i="19"/>
  <c r="G35" i="19"/>
  <c r="U35" i="19"/>
  <c r="M35" i="19"/>
  <c r="E35" i="19"/>
  <c r="S35" i="19"/>
  <c r="K35" i="19"/>
  <c r="C35" i="19"/>
  <c r="O35" i="19"/>
  <c r="X71" i="19"/>
  <c r="T71" i="19"/>
  <c r="P71" i="19"/>
  <c r="L71" i="19"/>
  <c r="H71" i="19"/>
  <c r="D71" i="19"/>
  <c r="V71" i="19"/>
  <c r="R71" i="19"/>
  <c r="N71" i="19"/>
  <c r="J71" i="19"/>
  <c r="F71" i="19"/>
  <c r="B71" i="19"/>
  <c r="Y71" i="19"/>
  <c r="Q71" i="19"/>
  <c r="I71" i="19"/>
  <c r="W71" i="19"/>
  <c r="O71" i="19"/>
  <c r="G71" i="19"/>
  <c r="U71" i="19"/>
  <c r="M71" i="19"/>
  <c r="E71" i="19"/>
  <c r="S71" i="19"/>
  <c r="K71" i="19"/>
  <c r="C71" i="19"/>
  <c r="W243" i="2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V415" i="28"/>
  <c r="R415" i="28"/>
  <c r="N415" i="28"/>
  <c r="J415" i="28"/>
  <c r="F415" i="28"/>
  <c r="B415" i="28"/>
  <c r="Y415" i="28"/>
  <c r="T415" i="28"/>
  <c r="O415" i="28"/>
  <c r="I415" i="28"/>
  <c r="D415" i="28"/>
  <c r="X415" i="28"/>
  <c r="S415" i="28"/>
  <c r="M415" i="28"/>
  <c r="H415" i="28"/>
  <c r="C415" i="28"/>
  <c r="Q415" i="28"/>
  <c r="G415" i="28"/>
  <c r="L415" i="28"/>
  <c r="K415" i="28"/>
  <c r="P415" i="28"/>
  <c r="E415" i="28"/>
  <c r="W415" i="28"/>
  <c r="U415" i="28"/>
  <c r="W71" i="28"/>
  <c r="S71" i="28"/>
  <c r="O71" i="28"/>
  <c r="K71" i="28"/>
  <c r="G71" i="28"/>
  <c r="C71" i="28"/>
  <c r="V71" i="28"/>
  <c r="R71" i="28"/>
  <c r="N71" i="28"/>
  <c r="J71" i="28"/>
  <c r="F71" i="28"/>
  <c r="B71" i="28"/>
  <c r="Y71" i="28"/>
  <c r="Q71" i="28"/>
  <c r="I71" i="28"/>
  <c r="X71" i="28"/>
  <c r="P71" i="28"/>
  <c r="H71" i="28"/>
  <c r="M71" i="28"/>
  <c r="E71" i="28"/>
  <c r="T71" i="28"/>
  <c r="L71" i="28"/>
  <c r="U71" i="28"/>
  <c r="D7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346" i="21"/>
  <c r="S346" i="21"/>
  <c r="O346" i="21"/>
  <c r="K346" i="21"/>
  <c r="G346" i="21"/>
  <c r="C346" i="21"/>
  <c r="V346" i="21"/>
  <c r="R346" i="21"/>
  <c r="N346" i="21"/>
  <c r="J346" i="21"/>
  <c r="F346" i="21"/>
  <c r="B346" i="21"/>
  <c r="U346" i="21"/>
  <c r="M346" i="21"/>
  <c r="E346" i="21"/>
  <c r="Q346" i="21"/>
  <c r="X346" i="21"/>
  <c r="H346" i="21"/>
  <c r="T346" i="21"/>
  <c r="L346" i="21"/>
  <c r="D346" i="21"/>
  <c r="Y346" i="21"/>
  <c r="I346" i="21"/>
  <c r="P346" i="21"/>
  <c r="A313" i="2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Y140" i="21" l="1"/>
  <c r="U140" i="21"/>
  <c r="Q140" i="21"/>
  <c r="M140" i="21"/>
  <c r="I140" i="21"/>
  <c r="E140" i="21"/>
  <c r="X140" i="21"/>
  <c r="T140" i="21"/>
  <c r="P140" i="21"/>
  <c r="L140" i="21"/>
  <c r="H140" i="21"/>
  <c r="D140" i="21"/>
  <c r="S140" i="21"/>
  <c r="K140" i="21"/>
  <c r="C140" i="21"/>
  <c r="R140" i="21"/>
  <c r="J140" i="21"/>
  <c r="B140" i="21"/>
  <c r="O140" i="21"/>
  <c r="N140" i="21"/>
  <c r="G140" i="21"/>
  <c r="W140" i="21"/>
  <c r="V140" i="21"/>
  <c r="F140" i="21"/>
  <c r="X36" i="19"/>
  <c r="T36" i="19"/>
  <c r="P36" i="19"/>
  <c r="L36" i="19"/>
  <c r="H36" i="19"/>
  <c r="D36" i="19"/>
  <c r="V36" i="19"/>
  <c r="R36" i="19"/>
  <c r="N36" i="19"/>
  <c r="J36" i="19"/>
  <c r="F36" i="19"/>
  <c r="B36" i="19"/>
  <c r="Y36" i="19"/>
  <c r="Q36" i="19"/>
  <c r="I36" i="19"/>
  <c r="O36" i="19"/>
  <c r="U36" i="19"/>
  <c r="M36" i="19"/>
  <c r="E36" i="19"/>
  <c r="S36" i="19"/>
  <c r="K36" i="19"/>
  <c r="C36" i="19"/>
  <c r="W36" i="19"/>
  <c r="G36" i="19"/>
  <c r="Y105" i="21"/>
  <c r="U105" i="21"/>
  <c r="Q105" i="21"/>
  <c r="M105" i="21"/>
  <c r="I105" i="21"/>
  <c r="E105" i="21"/>
  <c r="X105" i="21"/>
  <c r="T105" i="21"/>
  <c r="P105" i="21"/>
  <c r="L105" i="21"/>
  <c r="H105" i="21"/>
  <c r="D105" i="21"/>
  <c r="S105" i="21"/>
  <c r="K105" i="21"/>
  <c r="C105" i="21"/>
  <c r="R105" i="21"/>
  <c r="J105" i="21"/>
  <c r="B105" i="21"/>
  <c r="O105" i="21"/>
  <c r="N105" i="21"/>
  <c r="W105" i="21"/>
  <c r="F105" i="21"/>
  <c r="V105" i="21"/>
  <c r="G105" i="21"/>
  <c r="V209" i="21"/>
  <c r="R209" i="21"/>
  <c r="N209" i="21"/>
  <c r="J209" i="21"/>
  <c r="F209" i="21"/>
  <c r="B209" i="21"/>
  <c r="Y209" i="21"/>
  <c r="U209" i="21"/>
  <c r="Q209" i="21"/>
  <c r="M209" i="21"/>
  <c r="I209" i="21"/>
  <c r="E209" i="21"/>
  <c r="X209" i="21"/>
  <c r="P209" i="21"/>
  <c r="H209" i="21"/>
  <c r="T209" i="21"/>
  <c r="L209" i="21"/>
  <c r="D209" i="21"/>
  <c r="W209" i="21"/>
  <c r="G209" i="21"/>
  <c r="O209" i="21"/>
  <c r="S209" i="21"/>
  <c r="K209" i="21"/>
  <c r="C209" i="21"/>
  <c r="W382" i="28"/>
  <c r="S382" i="28"/>
  <c r="O382" i="28"/>
  <c r="K382" i="28"/>
  <c r="G382" i="28"/>
  <c r="C382" i="28"/>
  <c r="V382" i="28"/>
  <c r="R382" i="28"/>
  <c r="N382" i="28"/>
  <c r="J382" i="28"/>
  <c r="F382" i="28"/>
  <c r="B382" i="28"/>
  <c r="U382" i="28"/>
  <c r="M382" i="28"/>
  <c r="E382" i="28"/>
  <c r="Q382" i="28"/>
  <c r="X382" i="28"/>
  <c r="P382" i="28"/>
  <c r="T382" i="28"/>
  <c r="L382" i="28"/>
  <c r="D382" i="28"/>
  <c r="Y382" i="28"/>
  <c r="I382" i="28"/>
  <c r="H382"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W314" i="28"/>
  <c r="S314" i="28"/>
  <c r="O314" i="28"/>
  <c r="K314" i="28"/>
  <c r="G314" i="28"/>
  <c r="C314" i="28"/>
  <c r="V314" i="28"/>
  <c r="R314" i="28"/>
  <c r="N314" i="28"/>
  <c r="J314" i="28"/>
  <c r="F314" i="28"/>
  <c r="B314" i="28"/>
  <c r="U314" i="28"/>
  <c r="M314" i="28"/>
  <c r="E314" i="28"/>
  <c r="Y314" i="28"/>
  <c r="I314" i="28"/>
  <c r="P314" i="28"/>
  <c r="T314" i="28"/>
  <c r="L314" i="28"/>
  <c r="D314" i="28"/>
  <c r="Q314" i="28"/>
  <c r="X314" i="28"/>
  <c r="H314" i="28"/>
  <c r="W415" i="21"/>
  <c r="S415" i="21"/>
  <c r="O415" i="21"/>
  <c r="K415" i="21"/>
  <c r="G415" i="21"/>
  <c r="C415" i="21"/>
  <c r="V415" i="21"/>
  <c r="R415" i="21"/>
  <c r="N415" i="21"/>
  <c r="J415" i="21"/>
  <c r="F415" i="21"/>
  <c r="B415" i="21"/>
  <c r="U415" i="21"/>
  <c r="M415" i="21"/>
  <c r="E415" i="21"/>
  <c r="Q415" i="21"/>
  <c r="P415" i="21"/>
  <c r="T415" i="21"/>
  <c r="L415" i="21"/>
  <c r="D415" i="21"/>
  <c r="Y415" i="21"/>
  <c r="I415" i="21"/>
  <c r="X415" i="21"/>
  <c r="H415" i="21"/>
  <c r="V142" i="19"/>
  <c r="R142" i="19"/>
  <c r="N142" i="19"/>
  <c r="J142" i="19"/>
  <c r="F142" i="19"/>
  <c r="B142" i="19"/>
  <c r="U142" i="19"/>
  <c r="P142" i="19"/>
  <c r="K142" i="19"/>
  <c r="E142" i="19"/>
  <c r="X142" i="19"/>
  <c r="S142" i="19"/>
  <c r="M142" i="19"/>
  <c r="H142" i="19"/>
  <c r="C142" i="19"/>
  <c r="Y142" i="19"/>
  <c r="O142" i="19"/>
  <c r="D142" i="19"/>
  <c r="T142" i="19"/>
  <c r="I142" i="19"/>
  <c r="G142" i="19"/>
  <c r="W142" i="19"/>
  <c r="Q142" i="19"/>
  <c r="L142" i="19"/>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V71" i="25"/>
  <c r="R71" i="25"/>
  <c r="N71" i="25"/>
  <c r="J71" i="25"/>
  <c r="F71" i="25"/>
  <c r="B71" i="25"/>
  <c r="Y71" i="25"/>
  <c r="U71" i="25"/>
  <c r="Q71" i="25"/>
  <c r="M71" i="25"/>
  <c r="I71" i="25"/>
  <c r="E71" i="25"/>
  <c r="X71" i="25"/>
  <c r="P71" i="25"/>
  <c r="H71" i="25"/>
  <c r="W71" i="25"/>
  <c r="O71" i="25"/>
  <c r="G71" i="25"/>
  <c r="L71" i="25"/>
  <c r="K71" i="25"/>
  <c r="D71" i="25"/>
  <c r="C71" i="25"/>
  <c r="S71" i="25"/>
  <c r="T71" i="25"/>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Y142" i="28"/>
  <c r="U142" i="28"/>
  <c r="Q142" i="28"/>
  <c r="M142" i="28"/>
  <c r="I142" i="28"/>
  <c r="E142" i="28"/>
  <c r="X142" i="28"/>
  <c r="T142" i="28"/>
  <c r="P142" i="28"/>
  <c r="L142" i="28"/>
  <c r="H142" i="28"/>
  <c r="D142" i="28"/>
  <c r="S142" i="28"/>
  <c r="K142" i="28"/>
  <c r="C142" i="28"/>
  <c r="R142" i="28"/>
  <c r="J142" i="28"/>
  <c r="B142" i="28"/>
  <c r="O142" i="28"/>
  <c r="N142" i="28"/>
  <c r="W142" i="28"/>
  <c r="V142" i="28"/>
  <c r="G142" i="28"/>
  <c r="F142" i="28"/>
  <c r="W211" i="28"/>
  <c r="S211" i="28"/>
  <c r="O211" i="28"/>
  <c r="K211" i="28"/>
  <c r="G211" i="28"/>
  <c r="C211" i="28"/>
  <c r="V211" i="28"/>
  <c r="Q211" i="28"/>
  <c r="L211" i="28"/>
  <c r="F211" i="28"/>
  <c r="Y211" i="28"/>
  <c r="R211" i="28"/>
  <c r="J211" i="28"/>
  <c r="D211" i="28"/>
  <c r="X211" i="28"/>
  <c r="P211" i="28"/>
  <c r="I211" i="28"/>
  <c r="B211" i="28"/>
  <c r="N211" i="28"/>
  <c r="M211" i="28"/>
  <c r="U211" i="28"/>
  <c r="T211" i="28"/>
  <c r="H211" i="28"/>
  <c r="E211" i="28"/>
  <c r="X177" i="28"/>
  <c r="T177" i="28"/>
  <c r="P177" i="28"/>
  <c r="L177" i="28"/>
  <c r="H177" i="28"/>
  <c r="D177" i="28"/>
  <c r="Y177" i="28"/>
  <c r="S177" i="28"/>
  <c r="N177" i="28"/>
  <c r="I177" i="28"/>
  <c r="C177" i="28"/>
  <c r="V177" i="28"/>
  <c r="Q177" i="28"/>
  <c r="K177" i="28"/>
  <c r="F177" i="28"/>
  <c r="R177" i="28"/>
  <c r="G177" i="28"/>
  <c r="O177" i="28"/>
  <c r="E177" i="28"/>
  <c r="M177" i="28"/>
  <c r="W177" i="28"/>
  <c r="B177" i="28"/>
  <c r="U177" i="28"/>
  <c r="J177" i="28"/>
  <c r="W347" i="21"/>
  <c r="S347" i="21"/>
  <c r="O347" i="21"/>
  <c r="K347" i="21"/>
  <c r="G347" i="21"/>
  <c r="C347" i="21"/>
  <c r="V347" i="21"/>
  <c r="R347" i="21"/>
  <c r="N347" i="21"/>
  <c r="J347" i="21"/>
  <c r="F347" i="21"/>
  <c r="B347" i="21"/>
  <c r="U347" i="21"/>
  <c r="M347" i="21"/>
  <c r="E347" i="21"/>
  <c r="Y347" i="21"/>
  <c r="I347" i="21"/>
  <c r="P347" i="21"/>
  <c r="T347" i="21"/>
  <c r="L347" i="21"/>
  <c r="D347" i="21"/>
  <c r="Q347" i="21"/>
  <c r="X347" i="21"/>
  <c r="H347" i="21"/>
  <c r="V144" i="25"/>
  <c r="R144" i="25"/>
  <c r="N144" i="25"/>
  <c r="J144" i="25"/>
  <c r="F144" i="25"/>
  <c r="B144" i="25"/>
  <c r="Y144" i="25"/>
  <c r="U144" i="25"/>
  <c r="Q144" i="25"/>
  <c r="M144" i="25"/>
  <c r="I144" i="25"/>
  <c r="E144" i="25"/>
  <c r="X144" i="25"/>
  <c r="P144" i="25"/>
  <c r="H144" i="25"/>
  <c r="W144" i="25"/>
  <c r="O144" i="25"/>
  <c r="G144" i="25"/>
  <c r="T144" i="25"/>
  <c r="D144" i="25"/>
  <c r="S144" i="25"/>
  <c r="C144" i="25"/>
  <c r="L144" i="25"/>
  <c r="K144"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44" i="21"/>
  <c r="S244" i="21"/>
  <c r="O244" i="21"/>
  <c r="K244" i="21"/>
  <c r="G244" i="21"/>
  <c r="C244" i="21"/>
  <c r="V244" i="21"/>
  <c r="R244" i="21"/>
  <c r="N244" i="21"/>
  <c r="J244" i="21"/>
  <c r="F244" i="21"/>
  <c r="B244" i="21"/>
  <c r="U244" i="21"/>
  <c r="M244" i="21"/>
  <c r="E244" i="21"/>
  <c r="T244" i="21"/>
  <c r="L244" i="21"/>
  <c r="D244" i="21"/>
  <c r="Y244" i="21"/>
  <c r="Q244" i="21"/>
  <c r="I244" i="21"/>
  <c r="X244" i="21"/>
  <c r="H244" i="21"/>
  <c r="P244" i="21"/>
  <c r="W348" i="28"/>
  <c r="S348" i="28"/>
  <c r="O348" i="28"/>
  <c r="K348" i="28"/>
  <c r="G348" i="28"/>
  <c r="C348" i="28"/>
  <c r="V348" i="28"/>
  <c r="R348" i="28"/>
  <c r="N348" i="28"/>
  <c r="J348" i="28"/>
  <c r="F348" i="28"/>
  <c r="B348" i="28"/>
  <c r="U348" i="28"/>
  <c r="M348" i="28"/>
  <c r="E348" i="28"/>
  <c r="Y348" i="28"/>
  <c r="I348" i="28"/>
  <c r="X348" i="28"/>
  <c r="H348" i="28"/>
  <c r="T348" i="28"/>
  <c r="L348" i="28"/>
  <c r="D348" i="28"/>
  <c r="Q348" i="28"/>
  <c r="P348" i="28"/>
  <c r="W107" i="28"/>
  <c r="S107" i="28"/>
  <c r="O107" i="28"/>
  <c r="K107" i="28"/>
  <c r="G107" i="28"/>
  <c r="C107" i="28"/>
  <c r="V107" i="28"/>
  <c r="R107" i="28"/>
  <c r="N107" i="28"/>
  <c r="J107" i="28"/>
  <c r="F107" i="28"/>
  <c r="B107" i="28"/>
  <c r="Y107" i="28"/>
  <c r="Q107" i="28"/>
  <c r="I107" i="28"/>
  <c r="X107" i="28"/>
  <c r="P107" i="28"/>
  <c r="H107" i="28"/>
  <c r="U107" i="28"/>
  <c r="E107" i="28"/>
  <c r="M107" i="28"/>
  <c r="T107" i="28"/>
  <c r="D107" i="28"/>
  <c r="L107" i="28"/>
  <c r="V416" i="28"/>
  <c r="R416" i="28"/>
  <c r="N416" i="28"/>
  <c r="J416" i="28"/>
  <c r="F416" i="28"/>
  <c r="B416" i="28"/>
  <c r="W416" i="28"/>
  <c r="Q416" i="28"/>
  <c r="L416" i="28"/>
  <c r="G416" i="28"/>
  <c r="U416" i="28"/>
  <c r="P416" i="28"/>
  <c r="K416" i="28"/>
  <c r="E416" i="28"/>
  <c r="Y416" i="28"/>
  <c r="O416" i="28"/>
  <c r="D416" i="28"/>
  <c r="I416" i="28"/>
  <c r="H416" i="28"/>
  <c r="X416" i="28"/>
  <c r="M416" i="28"/>
  <c r="C416" i="28"/>
  <c r="T416" i="28"/>
  <c r="S416" i="28"/>
  <c r="W381" i="21"/>
  <c r="S381" i="21"/>
  <c r="O381" i="21"/>
  <c r="K381" i="21"/>
  <c r="G381" i="21"/>
  <c r="C381" i="21"/>
  <c r="V381" i="21"/>
  <c r="R381" i="21"/>
  <c r="N381" i="21"/>
  <c r="J381" i="21"/>
  <c r="F381" i="21"/>
  <c r="B381" i="21"/>
  <c r="U381" i="21"/>
  <c r="M381" i="21"/>
  <c r="E381" i="21"/>
  <c r="Q381" i="21"/>
  <c r="X381" i="21"/>
  <c r="H381" i="21"/>
  <c r="T381" i="21"/>
  <c r="L381" i="21"/>
  <c r="D381" i="21"/>
  <c r="Y381" i="21"/>
  <c r="I381" i="21"/>
  <c r="P381" i="21"/>
  <c r="Y70" i="21"/>
  <c r="U70" i="21"/>
  <c r="Q70" i="21"/>
  <c r="M70" i="21"/>
  <c r="I70" i="21"/>
  <c r="E70" i="21"/>
  <c r="X70" i="21"/>
  <c r="T70" i="21"/>
  <c r="P70" i="21"/>
  <c r="L70" i="21"/>
  <c r="H70" i="21"/>
  <c r="D70" i="21"/>
  <c r="S70" i="21"/>
  <c r="K70" i="21"/>
  <c r="C70" i="21"/>
  <c r="R70" i="21"/>
  <c r="J70" i="21"/>
  <c r="B70" i="21"/>
  <c r="O70" i="21"/>
  <c r="N70" i="21"/>
  <c r="G70" i="21"/>
  <c r="W70" i="21"/>
  <c r="V70" i="21"/>
  <c r="F70"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X72" i="19"/>
  <c r="T72" i="19"/>
  <c r="P72" i="19"/>
  <c r="L72" i="19"/>
  <c r="H72" i="19"/>
  <c r="D72" i="19"/>
  <c r="V72" i="19"/>
  <c r="R72" i="19"/>
  <c r="N72" i="19"/>
  <c r="J72" i="19"/>
  <c r="F72" i="19"/>
  <c r="B72" i="19"/>
  <c r="Y72" i="19"/>
  <c r="Q72" i="19"/>
  <c r="I72" i="19"/>
  <c r="W72" i="19"/>
  <c r="O72" i="19"/>
  <c r="G72" i="19"/>
  <c r="U72" i="19"/>
  <c r="M72" i="19"/>
  <c r="E72" i="19"/>
  <c r="S72" i="19"/>
  <c r="K72" i="19"/>
  <c r="C72" i="19"/>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37" i="28"/>
  <c r="S37" i="28"/>
  <c r="O37" i="28"/>
  <c r="K37" i="28"/>
  <c r="G37" i="28"/>
  <c r="C37" i="28"/>
  <c r="V37" i="28"/>
  <c r="R37" i="28"/>
  <c r="N37" i="28"/>
  <c r="J37" i="28"/>
  <c r="F37" i="28"/>
  <c r="B37" i="28"/>
  <c r="Y37" i="28"/>
  <c r="Q37" i="28"/>
  <c r="I37" i="28"/>
  <c r="X37" i="28"/>
  <c r="P37" i="28"/>
  <c r="H37" i="28"/>
  <c r="U37" i="28"/>
  <c r="E37" i="28"/>
  <c r="T37" i="28"/>
  <c r="D37" i="28"/>
  <c r="M37" i="28"/>
  <c r="L37" i="28"/>
  <c r="W72" i="28"/>
  <c r="S72" i="28"/>
  <c r="O72" i="28"/>
  <c r="K72" i="28"/>
  <c r="G72" i="28"/>
  <c r="C72" i="28"/>
  <c r="V72" i="28"/>
  <c r="R72" i="28"/>
  <c r="N72" i="28"/>
  <c r="J72" i="28"/>
  <c r="F72" i="28"/>
  <c r="B72" i="28"/>
  <c r="Y72" i="28"/>
  <c r="Q72" i="28"/>
  <c r="I72" i="28"/>
  <c r="X72" i="28"/>
  <c r="P72" i="28"/>
  <c r="H72" i="28"/>
  <c r="U72" i="28"/>
  <c r="E72" i="28"/>
  <c r="M72" i="28"/>
  <c r="T72" i="28"/>
  <c r="D72" i="28"/>
  <c r="L72"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313" i="21"/>
  <c r="S313" i="21"/>
  <c r="O313" i="21"/>
  <c r="K313" i="21"/>
  <c r="G313" i="21"/>
  <c r="C313" i="21"/>
  <c r="V313" i="21"/>
  <c r="R313" i="21"/>
  <c r="N313" i="21"/>
  <c r="J313" i="21"/>
  <c r="F313" i="21"/>
  <c r="B313" i="21"/>
  <c r="U313" i="21"/>
  <c r="M313" i="21"/>
  <c r="E313" i="21"/>
  <c r="Y313" i="21"/>
  <c r="T313" i="21"/>
  <c r="L313" i="21"/>
  <c r="D313" i="21"/>
  <c r="Q313" i="21"/>
  <c r="I313" i="21"/>
  <c r="X313" i="21"/>
  <c r="P313" i="21"/>
  <c r="H313" i="21"/>
  <c r="A348" i="2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V108" i="25" l="1"/>
  <c r="R108" i="25"/>
  <c r="N108" i="25"/>
  <c r="J108" i="25"/>
  <c r="F108" i="25"/>
  <c r="B108" i="25"/>
  <c r="Y108" i="25"/>
  <c r="U108" i="25"/>
  <c r="Q108" i="25"/>
  <c r="M108" i="25"/>
  <c r="I108" i="25"/>
  <c r="E108" i="25"/>
  <c r="X108" i="25"/>
  <c r="P108" i="25"/>
  <c r="H108" i="25"/>
  <c r="W108" i="25"/>
  <c r="O108" i="25"/>
  <c r="G108" i="25"/>
  <c r="L108" i="25"/>
  <c r="K108" i="25"/>
  <c r="D108" i="25"/>
  <c r="C108" i="25"/>
  <c r="S108" i="25"/>
  <c r="T108" i="25"/>
  <c r="Y106" i="21"/>
  <c r="U106" i="21"/>
  <c r="Q106" i="21"/>
  <c r="M106" i="21"/>
  <c r="I106" i="21"/>
  <c r="E106" i="21"/>
  <c r="X106" i="21"/>
  <c r="T106" i="21"/>
  <c r="P106" i="21"/>
  <c r="L106" i="21"/>
  <c r="H106" i="21"/>
  <c r="D106" i="21"/>
  <c r="S106" i="21"/>
  <c r="K106" i="21"/>
  <c r="C106" i="21"/>
  <c r="R106" i="21"/>
  <c r="J106" i="21"/>
  <c r="B106" i="21"/>
  <c r="W106" i="21"/>
  <c r="G106" i="21"/>
  <c r="V106" i="21"/>
  <c r="F106" i="21"/>
  <c r="O106" i="21"/>
  <c r="N106" i="21"/>
  <c r="X73" i="19"/>
  <c r="T73" i="19"/>
  <c r="P73" i="19"/>
  <c r="L73" i="19"/>
  <c r="H73" i="19"/>
  <c r="D73" i="19"/>
  <c r="V73" i="19"/>
  <c r="R73" i="19"/>
  <c r="N73" i="19"/>
  <c r="J73" i="19"/>
  <c r="F73" i="19"/>
  <c r="B73" i="19"/>
  <c r="Y73" i="19"/>
  <c r="Q73" i="19"/>
  <c r="I73" i="19"/>
  <c r="W73" i="19"/>
  <c r="O73" i="19"/>
  <c r="G73" i="19"/>
  <c r="U73" i="19"/>
  <c r="M73" i="19"/>
  <c r="E73" i="19"/>
  <c r="S73" i="19"/>
  <c r="K73" i="19"/>
  <c r="C73" i="19"/>
  <c r="W245" i="21"/>
  <c r="S245" i="21"/>
  <c r="O245" i="21"/>
  <c r="K245" i="21"/>
  <c r="G245" i="21"/>
  <c r="C245" i="21"/>
  <c r="V245" i="21"/>
  <c r="R245" i="21"/>
  <c r="N245" i="21"/>
  <c r="J245" i="21"/>
  <c r="F245" i="21"/>
  <c r="B245" i="21"/>
  <c r="U245" i="21"/>
  <c r="M245" i="21"/>
  <c r="E245" i="21"/>
  <c r="I245" i="21"/>
  <c r="T245" i="21"/>
  <c r="L245" i="21"/>
  <c r="D245" i="21"/>
  <c r="Y245" i="21"/>
  <c r="Q245" i="21"/>
  <c r="X245" i="21"/>
  <c r="P245" i="21"/>
  <c r="H245" i="21"/>
  <c r="Y143" i="28"/>
  <c r="U143" i="28"/>
  <c r="Q143" i="28"/>
  <c r="M143" i="28"/>
  <c r="I143" i="28"/>
  <c r="E143" i="28"/>
  <c r="X143" i="28"/>
  <c r="T143" i="28"/>
  <c r="P143" i="28"/>
  <c r="L143" i="28"/>
  <c r="H143" i="28"/>
  <c r="D143" i="28"/>
  <c r="S143" i="28"/>
  <c r="K143" i="28"/>
  <c r="C143" i="28"/>
  <c r="R143" i="28"/>
  <c r="J143" i="28"/>
  <c r="B143" i="28"/>
  <c r="W143" i="28"/>
  <c r="G143" i="28"/>
  <c r="V143" i="28"/>
  <c r="F143" i="28"/>
  <c r="O143" i="28"/>
  <c r="N143" i="28"/>
  <c r="W280" i="28"/>
  <c r="S280" i="28"/>
  <c r="O280" i="28"/>
  <c r="K280" i="28"/>
  <c r="G280" i="28"/>
  <c r="C280" i="28"/>
  <c r="V280" i="28"/>
  <c r="R280" i="28"/>
  <c r="N280" i="28"/>
  <c r="J280" i="28"/>
  <c r="F280" i="28"/>
  <c r="B280" i="28"/>
  <c r="U280" i="28"/>
  <c r="M280" i="28"/>
  <c r="E280" i="28"/>
  <c r="Y280" i="28"/>
  <c r="I280" i="28"/>
  <c r="P280" i="28"/>
  <c r="T280" i="28"/>
  <c r="L280" i="28"/>
  <c r="D280" i="28"/>
  <c r="Q280" i="28"/>
  <c r="X280" i="28"/>
  <c r="H280" i="28"/>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49" i="21"/>
  <c r="S349" i="21"/>
  <c r="O349" i="21"/>
  <c r="K349" i="21"/>
  <c r="G349" i="21"/>
  <c r="C349" i="21"/>
  <c r="V349" i="21"/>
  <c r="R349" i="21"/>
  <c r="N349" i="21"/>
  <c r="J349" i="21"/>
  <c r="F349" i="21"/>
  <c r="B349" i="21"/>
  <c r="U349" i="21"/>
  <c r="M349" i="21"/>
  <c r="E349" i="21"/>
  <c r="Q349" i="21"/>
  <c r="X349" i="21"/>
  <c r="H349" i="21"/>
  <c r="T349" i="21"/>
  <c r="L349" i="21"/>
  <c r="D349" i="21"/>
  <c r="Y349" i="21"/>
  <c r="I349" i="21"/>
  <c r="P349" i="21"/>
  <c r="Y71" i="21"/>
  <c r="U71" i="21"/>
  <c r="Q71" i="21"/>
  <c r="M71" i="21"/>
  <c r="I71" i="21"/>
  <c r="E71" i="21"/>
  <c r="X71" i="21"/>
  <c r="T71" i="21"/>
  <c r="P71" i="21"/>
  <c r="L71" i="21"/>
  <c r="H71" i="21"/>
  <c r="D71" i="21"/>
  <c r="S71" i="21"/>
  <c r="K71" i="21"/>
  <c r="C71" i="21"/>
  <c r="R71" i="21"/>
  <c r="J71" i="21"/>
  <c r="B71" i="21"/>
  <c r="W71" i="21"/>
  <c r="G71" i="21"/>
  <c r="V71" i="21"/>
  <c r="F71" i="21"/>
  <c r="O71" i="21"/>
  <c r="N71"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10" i="21"/>
  <c r="R210" i="21"/>
  <c r="N210" i="21"/>
  <c r="J210" i="21"/>
  <c r="F210" i="21"/>
  <c r="B210" i="21"/>
  <c r="Y210" i="21"/>
  <c r="U210" i="21"/>
  <c r="Q210" i="21"/>
  <c r="M210" i="21"/>
  <c r="I210" i="21"/>
  <c r="E210" i="21"/>
  <c r="X210" i="21"/>
  <c r="P210" i="21"/>
  <c r="H210" i="21"/>
  <c r="T210" i="21"/>
  <c r="L210" i="21"/>
  <c r="D210" i="21"/>
  <c r="O210" i="21"/>
  <c r="W210" i="21"/>
  <c r="G210" i="21"/>
  <c r="S210" i="21"/>
  <c r="K210" i="21"/>
  <c r="C210" i="21"/>
  <c r="W73" i="28"/>
  <c r="S73" i="28"/>
  <c r="O73" i="28"/>
  <c r="K73" i="28"/>
  <c r="G73" i="28"/>
  <c r="C73" i="28"/>
  <c r="V73" i="28"/>
  <c r="R73" i="28"/>
  <c r="N73" i="28"/>
  <c r="J73" i="28"/>
  <c r="F73" i="28"/>
  <c r="B73" i="28"/>
  <c r="Y73" i="28"/>
  <c r="Q73" i="28"/>
  <c r="I73" i="28"/>
  <c r="X73" i="28"/>
  <c r="P73" i="28"/>
  <c r="H73" i="28"/>
  <c r="M73" i="28"/>
  <c r="U73" i="28"/>
  <c r="D73" i="28"/>
  <c r="L73" i="28"/>
  <c r="E73" i="28"/>
  <c r="T73" i="28"/>
  <c r="V417" i="28"/>
  <c r="R417" i="28"/>
  <c r="N417" i="28"/>
  <c r="J417" i="28"/>
  <c r="F417" i="28"/>
  <c r="B417" i="28"/>
  <c r="Y417" i="28"/>
  <c r="T417" i="28"/>
  <c r="O417" i="28"/>
  <c r="I417" i="28"/>
  <c r="D417" i="28"/>
  <c r="X417" i="28"/>
  <c r="S417" i="28"/>
  <c r="M417" i="28"/>
  <c r="H417" i="28"/>
  <c r="C417" i="28"/>
  <c r="W417" i="28"/>
  <c r="L417" i="28"/>
  <c r="G417" i="28"/>
  <c r="E417" i="28"/>
  <c r="U417" i="28"/>
  <c r="K417" i="28"/>
  <c r="Q417" i="28"/>
  <c r="P417" i="28"/>
  <c r="W383" i="28"/>
  <c r="S383" i="28"/>
  <c r="O383" i="28"/>
  <c r="K383" i="28"/>
  <c r="G383" i="28"/>
  <c r="C383" i="28"/>
  <c r="V383" i="28"/>
  <c r="R383" i="28"/>
  <c r="N383" i="28"/>
  <c r="J383" i="28"/>
  <c r="F383" i="28"/>
  <c r="B383" i="28"/>
  <c r="U383" i="28"/>
  <c r="M383" i="28"/>
  <c r="E383" i="28"/>
  <c r="Y383" i="28"/>
  <c r="I383" i="28"/>
  <c r="P383" i="28"/>
  <c r="T383" i="28"/>
  <c r="L383" i="28"/>
  <c r="D383" i="28"/>
  <c r="Q383" i="28"/>
  <c r="X383" i="28"/>
  <c r="H383" i="28"/>
  <c r="W383" i="21"/>
  <c r="S383" i="21"/>
  <c r="O383" i="21"/>
  <c r="K383" i="21"/>
  <c r="G383" i="21"/>
  <c r="C383" i="21"/>
  <c r="V383" i="21"/>
  <c r="R383" i="21"/>
  <c r="N383" i="21"/>
  <c r="J383" i="21"/>
  <c r="F383" i="21"/>
  <c r="B383" i="21"/>
  <c r="U383" i="21"/>
  <c r="M383" i="21"/>
  <c r="E383" i="21"/>
  <c r="H383" i="21"/>
  <c r="T383" i="21"/>
  <c r="L383" i="21"/>
  <c r="D383" i="21"/>
  <c r="Y383" i="21"/>
  <c r="Q383" i="21"/>
  <c r="I383" i="21"/>
  <c r="X383" i="21"/>
  <c r="P383" i="21"/>
  <c r="W416" i="21"/>
  <c r="S416" i="21"/>
  <c r="O416" i="21"/>
  <c r="K416" i="21"/>
  <c r="G416" i="21"/>
  <c r="C416" i="21"/>
  <c r="V416" i="21"/>
  <c r="R416" i="21"/>
  <c r="N416" i="21"/>
  <c r="J416" i="21"/>
  <c r="F416" i="21"/>
  <c r="B416" i="21"/>
  <c r="U416" i="21"/>
  <c r="M416" i="21"/>
  <c r="E416" i="21"/>
  <c r="Y416" i="21"/>
  <c r="I416" i="21"/>
  <c r="X416" i="21"/>
  <c r="H416" i="21"/>
  <c r="T416" i="21"/>
  <c r="L416" i="21"/>
  <c r="D416" i="21"/>
  <c r="Q416" i="21"/>
  <c r="P416"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143" i="19"/>
  <c r="S143" i="19"/>
  <c r="O143" i="19"/>
  <c r="K143" i="19"/>
  <c r="G143" i="19"/>
  <c r="V143" i="19"/>
  <c r="R143" i="19"/>
  <c r="N143" i="19"/>
  <c r="J143" i="19"/>
  <c r="F143" i="19"/>
  <c r="B143" i="19"/>
  <c r="Y143" i="19"/>
  <c r="Q143" i="19"/>
  <c r="I143" i="19"/>
  <c r="C143" i="19"/>
  <c r="U143" i="19"/>
  <c r="M143" i="19"/>
  <c r="E143" i="19"/>
  <c r="P143" i="19"/>
  <c r="X143" i="19"/>
  <c r="H143" i="19"/>
  <c r="D143" i="19"/>
  <c r="T143" i="19"/>
  <c r="L143" i="19"/>
  <c r="V109" i="19"/>
  <c r="R109" i="19"/>
  <c r="N109" i="19"/>
  <c r="J109" i="19"/>
  <c r="F109" i="19"/>
  <c r="B109" i="19"/>
  <c r="X109" i="19"/>
  <c r="T109" i="19"/>
  <c r="P109" i="19"/>
  <c r="L109" i="19"/>
  <c r="H109" i="19"/>
  <c r="D109" i="19"/>
  <c r="Y109" i="19"/>
  <c r="Q109" i="19"/>
  <c r="I109" i="19"/>
  <c r="U109" i="19"/>
  <c r="M109" i="19"/>
  <c r="E109" i="19"/>
  <c r="K109" i="19"/>
  <c r="W109" i="19"/>
  <c r="G109" i="19"/>
  <c r="S109" i="19"/>
  <c r="C109" i="19"/>
  <c r="O109" i="19"/>
  <c r="W315" i="28"/>
  <c r="S315" i="28"/>
  <c r="O315" i="28"/>
  <c r="K315" i="28"/>
  <c r="G315" i="28"/>
  <c r="C315" i="28"/>
  <c r="V315" i="28"/>
  <c r="R315" i="28"/>
  <c r="N315" i="28"/>
  <c r="J315" i="28"/>
  <c r="F315" i="28"/>
  <c r="B315" i="28"/>
  <c r="U315" i="28"/>
  <c r="M315" i="28"/>
  <c r="E315" i="28"/>
  <c r="Q315" i="28"/>
  <c r="X315" i="28"/>
  <c r="H315" i="28"/>
  <c r="T315" i="28"/>
  <c r="L315" i="28"/>
  <c r="D315" i="28"/>
  <c r="Y315" i="28"/>
  <c r="I315" i="28"/>
  <c r="P315"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Y212" i="28"/>
  <c r="T212" i="28"/>
  <c r="N212" i="28"/>
  <c r="I212" i="28"/>
  <c r="D212" i="28"/>
  <c r="V212" i="28"/>
  <c r="P212" i="28"/>
  <c r="H212" i="28"/>
  <c r="U212" i="28"/>
  <c r="M212" i="28"/>
  <c r="F212" i="28"/>
  <c r="R212" i="28"/>
  <c r="E212" i="28"/>
  <c r="Q212" i="28"/>
  <c r="B212" i="28"/>
  <c r="X212" i="28"/>
  <c r="L212" i="28"/>
  <c r="J212" i="28"/>
  <c r="W314" i="21"/>
  <c r="S314" i="21"/>
  <c r="O314" i="21"/>
  <c r="K314" i="21"/>
  <c r="G314" i="21"/>
  <c r="C314" i="21"/>
  <c r="V314" i="21"/>
  <c r="R314" i="21"/>
  <c r="N314" i="21"/>
  <c r="J314" i="21"/>
  <c r="F314" i="21"/>
  <c r="B314" i="21"/>
  <c r="U314" i="21"/>
  <c r="M314" i="21"/>
  <c r="E314" i="21"/>
  <c r="Q314" i="21"/>
  <c r="T314" i="21"/>
  <c r="L314" i="21"/>
  <c r="D314" i="21"/>
  <c r="Y314" i="21"/>
  <c r="I314" i="21"/>
  <c r="X314" i="21"/>
  <c r="P314" i="21"/>
  <c r="H314" i="21"/>
  <c r="W382" i="21"/>
  <c r="S382" i="21"/>
  <c r="O382" i="21"/>
  <c r="K382" i="21"/>
  <c r="G382" i="21"/>
  <c r="C382" i="21"/>
  <c r="V382" i="21"/>
  <c r="R382" i="21"/>
  <c r="N382" i="21"/>
  <c r="J382" i="21"/>
  <c r="F382" i="21"/>
  <c r="B382" i="21"/>
  <c r="U382" i="21"/>
  <c r="M382" i="21"/>
  <c r="E382" i="21"/>
  <c r="Q382" i="21"/>
  <c r="T382" i="21"/>
  <c r="L382" i="21"/>
  <c r="D382" i="21"/>
  <c r="Y382" i="21"/>
  <c r="I382" i="21"/>
  <c r="X382" i="21"/>
  <c r="P382" i="21"/>
  <c r="H382" i="21"/>
  <c r="V145" i="25"/>
  <c r="R145" i="25"/>
  <c r="N145" i="25"/>
  <c r="J145" i="25"/>
  <c r="F145" i="25"/>
  <c r="B145" i="25"/>
  <c r="Y145" i="25"/>
  <c r="U145" i="25"/>
  <c r="Q145" i="25"/>
  <c r="M145" i="25"/>
  <c r="I145" i="25"/>
  <c r="E145" i="25"/>
  <c r="X145" i="25"/>
  <c r="P145" i="25"/>
  <c r="H145" i="25"/>
  <c r="W145" i="25"/>
  <c r="O145" i="25"/>
  <c r="G145" i="25"/>
  <c r="L145" i="25"/>
  <c r="K145" i="25"/>
  <c r="D145" i="25"/>
  <c r="C145" i="25"/>
  <c r="T145" i="25"/>
  <c r="S145" i="25"/>
  <c r="V72" i="25"/>
  <c r="R72" i="25"/>
  <c r="N72" i="25"/>
  <c r="J72" i="25"/>
  <c r="F72" i="25"/>
  <c r="B72" i="25"/>
  <c r="Y72" i="25"/>
  <c r="U72" i="25"/>
  <c r="Q72" i="25"/>
  <c r="M72" i="25"/>
  <c r="I72" i="25"/>
  <c r="E72" i="25"/>
  <c r="X72" i="25"/>
  <c r="P72" i="25"/>
  <c r="H72" i="25"/>
  <c r="W72" i="25"/>
  <c r="O72" i="25"/>
  <c r="G72" i="25"/>
  <c r="T72" i="25"/>
  <c r="D72" i="25"/>
  <c r="S72" i="25"/>
  <c r="C72" i="25"/>
  <c r="L72" i="25"/>
  <c r="K72" i="25"/>
  <c r="X37" i="19"/>
  <c r="T37" i="19"/>
  <c r="P37" i="19"/>
  <c r="L37" i="19"/>
  <c r="H37" i="19"/>
  <c r="D37" i="19"/>
  <c r="V37" i="19"/>
  <c r="R37" i="19"/>
  <c r="N37" i="19"/>
  <c r="J37" i="19"/>
  <c r="F37" i="19"/>
  <c r="B37" i="19"/>
  <c r="Y37" i="19"/>
  <c r="Q37" i="19"/>
  <c r="I37" i="19"/>
  <c r="O37" i="19"/>
  <c r="U37" i="19"/>
  <c r="M37" i="19"/>
  <c r="E37" i="19"/>
  <c r="S37" i="19"/>
  <c r="K37" i="19"/>
  <c r="C37" i="19"/>
  <c r="W37" i="19"/>
  <c r="G37" i="19"/>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38" i="28"/>
  <c r="S38" i="28"/>
  <c r="O38" i="28"/>
  <c r="K38" i="28"/>
  <c r="G38" i="28"/>
  <c r="C38" i="28"/>
  <c r="V38" i="28"/>
  <c r="R38" i="28"/>
  <c r="N38" i="28"/>
  <c r="J38" i="28"/>
  <c r="F38" i="28"/>
  <c r="B38" i="28"/>
  <c r="Y38" i="28"/>
  <c r="Q38" i="28"/>
  <c r="I38" i="28"/>
  <c r="X38" i="28"/>
  <c r="P38" i="28"/>
  <c r="H38" i="28"/>
  <c r="M38" i="28"/>
  <c r="E38" i="28"/>
  <c r="T38" i="28"/>
  <c r="L38" i="28"/>
  <c r="U38" i="28"/>
  <c r="D38" i="28"/>
  <c r="W108" i="28"/>
  <c r="S108" i="28"/>
  <c r="O108" i="28"/>
  <c r="K108" i="28"/>
  <c r="G108" i="28"/>
  <c r="C108" i="28"/>
  <c r="V108" i="28"/>
  <c r="R108" i="28"/>
  <c r="N108" i="28"/>
  <c r="J108" i="28"/>
  <c r="F108" i="28"/>
  <c r="B108" i="28"/>
  <c r="Y108" i="28"/>
  <c r="Q108" i="28"/>
  <c r="I108" i="28"/>
  <c r="X108" i="28"/>
  <c r="P108" i="28"/>
  <c r="H108" i="28"/>
  <c r="M108" i="28"/>
  <c r="U108" i="28"/>
  <c r="D108" i="28"/>
  <c r="L108" i="28"/>
  <c r="E108" i="28"/>
  <c r="T108" i="28"/>
  <c r="X178" i="28"/>
  <c r="T178" i="28"/>
  <c r="P178" i="28"/>
  <c r="L178" i="28"/>
  <c r="H178" i="28"/>
  <c r="D178" i="28"/>
  <c r="V178" i="28"/>
  <c r="Q178" i="28"/>
  <c r="K178" i="28"/>
  <c r="F178" i="28"/>
  <c r="Y178" i="28"/>
  <c r="S178" i="28"/>
  <c r="N178" i="28"/>
  <c r="I178" i="28"/>
  <c r="C178" i="28"/>
  <c r="O178" i="28"/>
  <c r="E178" i="28"/>
  <c r="W178" i="28"/>
  <c r="M178" i="28"/>
  <c r="B178" i="28"/>
  <c r="J178" i="28"/>
  <c r="U178" i="28"/>
  <c r="G178" i="28"/>
  <c r="R178" i="28"/>
  <c r="A417" i="21"/>
  <c r="W348" i="21"/>
  <c r="S348" i="21"/>
  <c r="O348" i="21"/>
  <c r="K348" i="21"/>
  <c r="G348" i="21"/>
  <c r="C348" i="21"/>
  <c r="V348" i="21"/>
  <c r="R348" i="21"/>
  <c r="N348" i="21"/>
  <c r="J348" i="21"/>
  <c r="F348" i="21"/>
  <c r="B348" i="21"/>
  <c r="U348" i="21"/>
  <c r="M348" i="21"/>
  <c r="E348" i="21"/>
  <c r="Q348" i="21"/>
  <c r="P348" i="21"/>
  <c r="H348" i="21"/>
  <c r="T348" i="21"/>
  <c r="L348" i="21"/>
  <c r="D348" i="21"/>
  <c r="Y348" i="21"/>
  <c r="I348" i="21"/>
  <c r="X348" i="21"/>
  <c r="A418" i="2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Y72" i="21" l="1"/>
  <c r="U72" i="21"/>
  <c r="Q72" i="21"/>
  <c r="M72" i="21"/>
  <c r="I72" i="21"/>
  <c r="E72" i="21"/>
  <c r="X72" i="21"/>
  <c r="T72" i="21"/>
  <c r="P72" i="21"/>
  <c r="L72" i="21"/>
  <c r="H72" i="21"/>
  <c r="D72" i="21"/>
  <c r="S72" i="21"/>
  <c r="K72" i="21"/>
  <c r="C72" i="21"/>
  <c r="R72" i="21"/>
  <c r="J72" i="21"/>
  <c r="B72" i="21"/>
  <c r="O72" i="21"/>
  <c r="N72" i="21"/>
  <c r="W72" i="21"/>
  <c r="V72" i="21"/>
  <c r="G72" i="21"/>
  <c r="F72" i="21"/>
  <c r="X38" i="19"/>
  <c r="T38" i="19"/>
  <c r="P38" i="19"/>
  <c r="L38" i="19"/>
  <c r="H38" i="19"/>
  <c r="D38" i="19"/>
  <c r="V38" i="19"/>
  <c r="R38" i="19"/>
  <c r="N38" i="19"/>
  <c r="J38" i="19"/>
  <c r="F38" i="19"/>
  <c r="B38" i="19"/>
  <c r="Y38" i="19"/>
  <c r="Q38" i="19"/>
  <c r="I38" i="19"/>
  <c r="W38" i="19"/>
  <c r="G38" i="19"/>
  <c r="U38" i="19"/>
  <c r="M38" i="19"/>
  <c r="E38" i="19"/>
  <c r="S38" i="19"/>
  <c r="K38" i="19"/>
  <c r="C38" i="19"/>
  <c r="O38" i="19"/>
  <c r="V146" i="25"/>
  <c r="R146" i="25"/>
  <c r="N146" i="25"/>
  <c r="J146" i="25"/>
  <c r="F146" i="25"/>
  <c r="B146" i="25"/>
  <c r="Y146" i="25"/>
  <c r="U146" i="25"/>
  <c r="Q146" i="25"/>
  <c r="M146" i="25"/>
  <c r="I146" i="25"/>
  <c r="E146" i="25"/>
  <c r="X146" i="25"/>
  <c r="P146" i="25"/>
  <c r="H146" i="25"/>
  <c r="W146" i="25"/>
  <c r="O146" i="25"/>
  <c r="G146" i="25"/>
  <c r="T146" i="25"/>
  <c r="D146" i="25"/>
  <c r="S146" i="25"/>
  <c r="C146" i="25"/>
  <c r="L146" i="25"/>
  <c r="K146" i="25"/>
  <c r="V211" i="21"/>
  <c r="R211" i="21"/>
  <c r="N211" i="21"/>
  <c r="J211" i="21"/>
  <c r="F211" i="21"/>
  <c r="B211" i="21"/>
  <c r="Y211" i="21"/>
  <c r="U211" i="21"/>
  <c r="Q211" i="21"/>
  <c r="M211" i="21"/>
  <c r="I211" i="21"/>
  <c r="E211" i="21"/>
  <c r="X211" i="21"/>
  <c r="P211" i="21"/>
  <c r="H211" i="21"/>
  <c r="T211" i="21"/>
  <c r="L211" i="21"/>
  <c r="D211" i="21"/>
  <c r="W211" i="21"/>
  <c r="G211" i="21"/>
  <c r="O211" i="21"/>
  <c r="C211" i="21"/>
  <c r="S211" i="21"/>
  <c r="K211" i="21"/>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X179" i="28"/>
  <c r="T179" i="28"/>
  <c r="P179" i="28"/>
  <c r="L179" i="28"/>
  <c r="H179" i="28"/>
  <c r="D179" i="28"/>
  <c r="Y179" i="28"/>
  <c r="S179" i="28"/>
  <c r="N179" i="28"/>
  <c r="I179" i="28"/>
  <c r="C179" i="28"/>
  <c r="V179" i="28"/>
  <c r="Q179" i="28"/>
  <c r="K179" i="28"/>
  <c r="F179" i="28"/>
  <c r="W179" i="28"/>
  <c r="M179" i="28"/>
  <c r="B179" i="28"/>
  <c r="U179" i="28"/>
  <c r="J179" i="28"/>
  <c r="G179" i="28"/>
  <c r="R179" i="28"/>
  <c r="O179" i="28"/>
  <c r="E179" i="28"/>
  <c r="W281" i="28"/>
  <c r="S281" i="28"/>
  <c r="O281" i="28"/>
  <c r="K281" i="28"/>
  <c r="G281" i="28"/>
  <c r="C281" i="28"/>
  <c r="V281" i="28"/>
  <c r="R281" i="28"/>
  <c r="N281" i="28"/>
  <c r="J281" i="28"/>
  <c r="F281" i="28"/>
  <c r="B281" i="28"/>
  <c r="U281" i="28"/>
  <c r="M281" i="28"/>
  <c r="E281" i="28"/>
  <c r="Q281" i="28"/>
  <c r="X281" i="28"/>
  <c r="H281" i="28"/>
  <c r="T281" i="28"/>
  <c r="L281" i="28"/>
  <c r="D281" i="28"/>
  <c r="Y281" i="28"/>
  <c r="I281" i="28"/>
  <c r="P281" i="28"/>
  <c r="W384" i="21"/>
  <c r="S384" i="21"/>
  <c r="O384" i="21"/>
  <c r="K384" i="21"/>
  <c r="G384" i="21"/>
  <c r="C384" i="21"/>
  <c r="V384" i="21"/>
  <c r="R384" i="21"/>
  <c r="N384" i="21"/>
  <c r="J384" i="21"/>
  <c r="F384" i="21"/>
  <c r="B384" i="21"/>
  <c r="U384" i="21"/>
  <c r="M384" i="21"/>
  <c r="E384" i="21"/>
  <c r="Y384" i="21"/>
  <c r="T384" i="21"/>
  <c r="L384" i="21"/>
  <c r="D384" i="21"/>
  <c r="Q384" i="21"/>
  <c r="I384" i="21"/>
  <c r="X384" i="21"/>
  <c r="P384" i="21"/>
  <c r="H384" i="21"/>
  <c r="Y39" i="21"/>
  <c r="U39" i="21"/>
  <c r="Q39" i="21"/>
  <c r="M39" i="21"/>
  <c r="I39" i="21"/>
  <c r="E39" i="21"/>
  <c r="X39" i="21"/>
  <c r="T39" i="21"/>
  <c r="P39" i="21"/>
  <c r="L39" i="21"/>
  <c r="H39" i="21"/>
  <c r="D39" i="21"/>
  <c r="S39" i="21"/>
  <c r="K39" i="21"/>
  <c r="C39" i="21"/>
  <c r="R39" i="21"/>
  <c r="J39" i="21"/>
  <c r="B39" i="21"/>
  <c r="O39" i="21"/>
  <c r="N39" i="21"/>
  <c r="W39" i="21"/>
  <c r="G39" i="21"/>
  <c r="F39" i="21"/>
  <c r="V39" i="21"/>
  <c r="Y107" i="21"/>
  <c r="U107" i="21"/>
  <c r="Q107" i="21"/>
  <c r="M107" i="21"/>
  <c r="I107" i="21"/>
  <c r="E107" i="21"/>
  <c r="X107" i="21"/>
  <c r="T107" i="21"/>
  <c r="P107" i="21"/>
  <c r="L107" i="21"/>
  <c r="H107" i="21"/>
  <c r="D107" i="21"/>
  <c r="S107" i="21"/>
  <c r="K107" i="21"/>
  <c r="C107" i="21"/>
  <c r="R107" i="21"/>
  <c r="J107" i="21"/>
  <c r="B107" i="21"/>
  <c r="O107" i="21"/>
  <c r="N107" i="21"/>
  <c r="G107" i="21"/>
  <c r="V107" i="21"/>
  <c r="F107" i="21"/>
  <c r="W107" i="21"/>
  <c r="Y177" i="21"/>
  <c r="U177" i="21"/>
  <c r="Q177" i="21"/>
  <c r="M177" i="21"/>
  <c r="I177" i="21"/>
  <c r="E177" i="21"/>
  <c r="W177" i="21"/>
  <c r="S177" i="21"/>
  <c r="O177" i="21"/>
  <c r="K177" i="21"/>
  <c r="G177" i="21"/>
  <c r="C177" i="21"/>
  <c r="T177" i="21"/>
  <c r="L177" i="21"/>
  <c r="D177" i="21"/>
  <c r="R177" i="21"/>
  <c r="J177" i="21"/>
  <c r="B177" i="21"/>
  <c r="P177" i="21"/>
  <c r="X177" i="21"/>
  <c r="H177" i="21"/>
  <c r="N177" i="21"/>
  <c r="F177" i="21"/>
  <c r="V177" i="21"/>
  <c r="W246" i="21"/>
  <c r="S246" i="21"/>
  <c r="O246" i="21"/>
  <c r="K246" i="21"/>
  <c r="G246" i="21"/>
  <c r="C246" i="21"/>
  <c r="V246" i="21"/>
  <c r="R246" i="21"/>
  <c r="N246" i="21"/>
  <c r="J246" i="21"/>
  <c r="F246" i="21"/>
  <c r="B246" i="21"/>
  <c r="U246" i="21"/>
  <c r="M246" i="21"/>
  <c r="E246" i="21"/>
  <c r="T246" i="21"/>
  <c r="L246" i="21"/>
  <c r="D246" i="21"/>
  <c r="Y246" i="21"/>
  <c r="Q246" i="21"/>
  <c r="I246" i="21"/>
  <c r="H246" i="21"/>
  <c r="X246" i="21"/>
  <c r="P246" i="21"/>
  <c r="W213" i="28"/>
  <c r="S213" i="28"/>
  <c r="O213" i="28"/>
  <c r="K213" i="28"/>
  <c r="G213" i="28"/>
  <c r="C213" i="28"/>
  <c r="V213" i="28"/>
  <c r="Q213" i="28"/>
  <c r="L213" i="28"/>
  <c r="F213" i="28"/>
  <c r="T213" i="28"/>
  <c r="M213" i="28"/>
  <c r="E213" i="28"/>
  <c r="Y213" i="28"/>
  <c r="R213" i="28"/>
  <c r="J213" i="28"/>
  <c r="D213" i="28"/>
  <c r="X213" i="28"/>
  <c r="I213" i="28"/>
  <c r="U213" i="28"/>
  <c r="H213" i="28"/>
  <c r="B213" i="28"/>
  <c r="P213" i="28"/>
  <c r="N213" i="28"/>
  <c r="V418" i="28"/>
  <c r="R418" i="28"/>
  <c r="N418" i="28"/>
  <c r="J418" i="28"/>
  <c r="F418" i="28"/>
  <c r="B418" i="28"/>
  <c r="W418" i="28"/>
  <c r="Q418" i="28"/>
  <c r="L418" i="28"/>
  <c r="G418" i="28"/>
  <c r="U418" i="28"/>
  <c r="P418" i="28"/>
  <c r="K418" i="28"/>
  <c r="E418" i="28"/>
  <c r="T418" i="28"/>
  <c r="I418" i="28"/>
  <c r="Y418" i="28"/>
  <c r="D418" i="28"/>
  <c r="M418" i="28"/>
  <c r="S418" i="28"/>
  <c r="H418" i="28"/>
  <c r="O418" i="28"/>
  <c r="X418" i="28"/>
  <c r="C418"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15" i="21"/>
  <c r="S315" i="21"/>
  <c r="O315" i="21"/>
  <c r="K315" i="21"/>
  <c r="G315" i="21"/>
  <c r="C315" i="21"/>
  <c r="V315" i="21"/>
  <c r="R315" i="21"/>
  <c r="N315" i="21"/>
  <c r="J315" i="21"/>
  <c r="F315" i="21"/>
  <c r="B315" i="21"/>
  <c r="U315" i="21"/>
  <c r="M315" i="21"/>
  <c r="E315" i="21"/>
  <c r="Y315" i="21"/>
  <c r="I315" i="21"/>
  <c r="T315" i="21"/>
  <c r="L315" i="21"/>
  <c r="D315" i="21"/>
  <c r="Q315" i="21"/>
  <c r="H315" i="21"/>
  <c r="P315" i="21"/>
  <c r="X315" i="21"/>
  <c r="V73" i="25"/>
  <c r="R73" i="25"/>
  <c r="N73" i="25"/>
  <c r="J73" i="25"/>
  <c r="F73" i="25"/>
  <c r="B73" i="25"/>
  <c r="Y73" i="25"/>
  <c r="U73" i="25"/>
  <c r="Q73" i="25"/>
  <c r="M73" i="25"/>
  <c r="I73" i="25"/>
  <c r="E73" i="25"/>
  <c r="X73" i="25"/>
  <c r="P73" i="25"/>
  <c r="H73" i="25"/>
  <c r="W73" i="25"/>
  <c r="O73" i="25"/>
  <c r="G73" i="25"/>
  <c r="L73" i="25"/>
  <c r="K73" i="25"/>
  <c r="T73" i="25"/>
  <c r="S73" i="25"/>
  <c r="D73" i="25"/>
  <c r="C73" i="25"/>
  <c r="Y142" i="21"/>
  <c r="U142" i="21"/>
  <c r="Q142" i="21"/>
  <c r="M142" i="21"/>
  <c r="I142" i="21"/>
  <c r="E142" i="21"/>
  <c r="X142" i="21"/>
  <c r="T142" i="21"/>
  <c r="P142" i="21"/>
  <c r="L142" i="21"/>
  <c r="H142" i="21"/>
  <c r="D142" i="21"/>
  <c r="S142" i="21"/>
  <c r="K142" i="21"/>
  <c r="C142" i="21"/>
  <c r="R142" i="21"/>
  <c r="J142" i="21"/>
  <c r="B142" i="21"/>
  <c r="O142" i="21"/>
  <c r="N142" i="21"/>
  <c r="W142" i="21"/>
  <c r="V142" i="21"/>
  <c r="G142" i="21"/>
  <c r="F142" i="21"/>
  <c r="X74" i="19"/>
  <c r="T74" i="19"/>
  <c r="P74" i="19"/>
  <c r="L74" i="19"/>
  <c r="H74" i="19"/>
  <c r="D74" i="19"/>
  <c r="V74" i="19"/>
  <c r="R74" i="19"/>
  <c r="N74" i="19"/>
  <c r="J74" i="19"/>
  <c r="F74" i="19"/>
  <c r="B74" i="19"/>
  <c r="Y74" i="19"/>
  <c r="Q74" i="19"/>
  <c r="I74" i="19"/>
  <c r="W74" i="19"/>
  <c r="O74" i="19"/>
  <c r="G74" i="19"/>
  <c r="U74" i="19"/>
  <c r="M74" i="19"/>
  <c r="E74" i="19"/>
  <c r="S74" i="19"/>
  <c r="K74" i="19"/>
  <c r="C74" i="19"/>
  <c r="W280" i="21"/>
  <c r="S280" i="21"/>
  <c r="O280" i="21"/>
  <c r="K280" i="21"/>
  <c r="G280" i="21"/>
  <c r="C280" i="21"/>
  <c r="V280" i="21"/>
  <c r="R280" i="21"/>
  <c r="N280" i="21"/>
  <c r="J280" i="21"/>
  <c r="F280" i="21"/>
  <c r="B280" i="21"/>
  <c r="U280" i="21"/>
  <c r="M280" i="21"/>
  <c r="E280" i="21"/>
  <c r="Y280" i="21"/>
  <c r="I280" i="21"/>
  <c r="T280" i="21"/>
  <c r="L280" i="21"/>
  <c r="D280" i="21"/>
  <c r="Q280" i="21"/>
  <c r="X280" i="21"/>
  <c r="P280" i="21"/>
  <c r="H280" i="21"/>
  <c r="Y109" i="28"/>
  <c r="U109" i="28"/>
  <c r="X109" i="28"/>
  <c r="T109" i="28"/>
  <c r="S109" i="28"/>
  <c r="O109" i="28"/>
  <c r="K109" i="28"/>
  <c r="G109" i="28"/>
  <c r="C109" i="28"/>
  <c r="R109" i="28"/>
  <c r="N109" i="28"/>
  <c r="J109" i="28"/>
  <c r="F109" i="28"/>
  <c r="B109" i="28"/>
  <c r="Q109" i="28"/>
  <c r="I109" i="28"/>
  <c r="P109" i="28"/>
  <c r="H109" i="28"/>
  <c r="W109" i="28"/>
  <c r="E109" i="28"/>
  <c r="M109" i="28"/>
  <c r="L109" i="28"/>
  <c r="V109" i="28"/>
  <c r="D109" i="28"/>
  <c r="Y144" i="28"/>
  <c r="U144" i="28"/>
  <c r="Q144" i="28"/>
  <c r="M144" i="28"/>
  <c r="I144" i="28"/>
  <c r="E144" i="28"/>
  <c r="X144" i="28"/>
  <c r="T144" i="28"/>
  <c r="P144" i="28"/>
  <c r="L144" i="28"/>
  <c r="H144" i="28"/>
  <c r="D144" i="28"/>
  <c r="S144" i="28"/>
  <c r="K144" i="28"/>
  <c r="C144" i="28"/>
  <c r="R144" i="28"/>
  <c r="J144" i="28"/>
  <c r="B144" i="28"/>
  <c r="O144" i="28"/>
  <c r="N144" i="28"/>
  <c r="G144" i="28"/>
  <c r="F144" i="28"/>
  <c r="W144" i="28"/>
  <c r="V144" i="28"/>
  <c r="W39" i="28"/>
  <c r="S39" i="28"/>
  <c r="O39" i="28"/>
  <c r="K39" i="28"/>
  <c r="G39" i="28"/>
  <c r="C39" i="28"/>
  <c r="V39" i="28"/>
  <c r="R39" i="28"/>
  <c r="N39" i="28"/>
  <c r="J39" i="28"/>
  <c r="F39" i="28"/>
  <c r="B39" i="28"/>
  <c r="Y39" i="28"/>
  <c r="Q39" i="28"/>
  <c r="I39" i="28"/>
  <c r="X39" i="28"/>
  <c r="P39" i="28"/>
  <c r="H39" i="28"/>
  <c r="U39" i="28"/>
  <c r="E39" i="28"/>
  <c r="M39" i="28"/>
  <c r="T39" i="28"/>
  <c r="D39" i="28"/>
  <c r="L39" i="28"/>
  <c r="W418" i="21"/>
  <c r="S418" i="21"/>
  <c r="O418" i="21"/>
  <c r="K418" i="21"/>
  <c r="G418" i="21"/>
  <c r="C418" i="21"/>
  <c r="V418" i="21"/>
  <c r="R418" i="21"/>
  <c r="N418" i="21"/>
  <c r="J418" i="21"/>
  <c r="F418" i="21"/>
  <c r="B418" i="21"/>
  <c r="U418" i="21"/>
  <c r="M418" i="21"/>
  <c r="E418" i="21"/>
  <c r="Q418" i="21"/>
  <c r="X418" i="21"/>
  <c r="H418" i="21"/>
  <c r="T418" i="21"/>
  <c r="L418" i="21"/>
  <c r="D418" i="21"/>
  <c r="Y418" i="21"/>
  <c r="I418" i="21"/>
  <c r="P418" i="21"/>
  <c r="V37" i="25"/>
  <c r="R37" i="25"/>
  <c r="N37" i="25"/>
  <c r="J37" i="25"/>
  <c r="F37" i="25"/>
  <c r="B37" i="25"/>
  <c r="Y37" i="25"/>
  <c r="U37" i="25"/>
  <c r="Q37" i="25"/>
  <c r="M37" i="25"/>
  <c r="I37" i="25"/>
  <c r="E37" i="25"/>
  <c r="X37" i="25"/>
  <c r="P37" i="25"/>
  <c r="H37" i="25"/>
  <c r="W37" i="25"/>
  <c r="O37" i="25"/>
  <c r="G37" i="25"/>
  <c r="T37" i="25"/>
  <c r="D37" i="25"/>
  <c r="S37" i="25"/>
  <c r="C37" i="25"/>
  <c r="L37" i="25"/>
  <c r="K37" i="25"/>
  <c r="V109" i="25"/>
  <c r="R109" i="25"/>
  <c r="N109" i="25"/>
  <c r="J109" i="25"/>
  <c r="F109" i="25"/>
  <c r="B109" i="25"/>
  <c r="Y109" i="25"/>
  <c r="U109" i="25"/>
  <c r="Q109" i="25"/>
  <c r="M109" i="25"/>
  <c r="I109" i="25"/>
  <c r="E109" i="25"/>
  <c r="X109" i="25"/>
  <c r="P109" i="25"/>
  <c r="H109" i="25"/>
  <c r="W109" i="25"/>
  <c r="O109" i="25"/>
  <c r="G109" i="25"/>
  <c r="T109" i="25"/>
  <c r="D109" i="25"/>
  <c r="S109" i="25"/>
  <c r="C109" i="25"/>
  <c r="L109" i="25"/>
  <c r="K109" i="25"/>
  <c r="W144" i="19"/>
  <c r="S144" i="19"/>
  <c r="O144" i="19"/>
  <c r="K144" i="19"/>
  <c r="G144" i="19"/>
  <c r="C144" i="19"/>
  <c r="V144" i="19"/>
  <c r="R144" i="19"/>
  <c r="N144" i="19"/>
  <c r="J144" i="19"/>
  <c r="F144" i="19"/>
  <c r="B144" i="19"/>
  <c r="Y144" i="19"/>
  <c r="Q144" i="19"/>
  <c r="I144" i="19"/>
  <c r="U144" i="19"/>
  <c r="M144" i="19"/>
  <c r="E144" i="19"/>
  <c r="X144" i="19"/>
  <c r="H144" i="19"/>
  <c r="P144" i="19"/>
  <c r="L144" i="19"/>
  <c r="D144" i="19"/>
  <c r="T144" i="19"/>
  <c r="V110" i="19"/>
  <c r="R110" i="19"/>
  <c r="N110" i="19"/>
  <c r="J110" i="19"/>
  <c r="F110" i="19"/>
  <c r="B110" i="19"/>
  <c r="X110" i="19"/>
  <c r="T110" i="19"/>
  <c r="P110" i="19"/>
  <c r="L110" i="19"/>
  <c r="H110" i="19"/>
  <c r="D110" i="19"/>
  <c r="Y110" i="19"/>
  <c r="Q110" i="19"/>
  <c r="I110" i="19"/>
  <c r="U110" i="19"/>
  <c r="M110" i="19"/>
  <c r="E110" i="19"/>
  <c r="S110" i="19"/>
  <c r="C110" i="19"/>
  <c r="O110" i="19"/>
  <c r="K110" i="19"/>
  <c r="W110" i="19"/>
  <c r="G110" i="19"/>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74" i="28"/>
  <c r="S74" i="28"/>
  <c r="O74" i="28"/>
  <c r="K74" i="28"/>
  <c r="G74" i="28"/>
  <c r="C74" i="28"/>
  <c r="V74" i="28"/>
  <c r="R74" i="28"/>
  <c r="N74" i="28"/>
  <c r="J74" i="28"/>
  <c r="F74" i="28"/>
  <c r="B74" i="28"/>
  <c r="Y74" i="28"/>
  <c r="Q74" i="28"/>
  <c r="I74" i="28"/>
  <c r="X74" i="28"/>
  <c r="P74" i="28"/>
  <c r="H74" i="28"/>
  <c r="U74" i="28"/>
  <c r="E74" i="28"/>
  <c r="L74" i="28"/>
  <c r="T74" i="28"/>
  <c r="D74" i="28"/>
  <c r="M74" i="28"/>
  <c r="W316" i="28"/>
  <c r="S316" i="28"/>
  <c r="O316" i="28"/>
  <c r="K316" i="28"/>
  <c r="G316" i="28"/>
  <c r="C316" i="28"/>
  <c r="V316" i="28"/>
  <c r="R316" i="28"/>
  <c r="N316" i="28"/>
  <c r="J316" i="28"/>
  <c r="F316" i="28"/>
  <c r="B316" i="28"/>
  <c r="U316" i="28"/>
  <c r="M316" i="28"/>
  <c r="E316" i="28"/>
  <c r="Y316" i="28"/>
  <c r="I316" i="28"/>
  <c r="P316" i="28"/>
  <c r="T316" i="28"/>
  <c r="L316" i="28"/>
  <c r="D316" i="28"/>
  <c r="Q316" i="28"/>
  <c r="X316" i="28"/>
  <c r="H316" i="28"/>
  <c r="W350" i="21"/>
  <c r="S350" i="21"/>
  <c r="O350" i="21"/>
  <c r="K350" i="21"/>
  <c r="G350" i="21"/>
  <c r="C350" i="21"/>
  <c r="V350" i="21"/>
  <c r="R350" i="21"/>
  <c r="N350" i="21"/>
  <c r="J350" i="21"/>
  <c r="F350" i="21"/>
  <c r="B350" i="21"/>
  <c r="U350" i="21"/>
  <c r="M350" i="21"/>
  <c r="E350" i="21"/>
  <c r="Y350" i="21"/>
  <c r="I350" i="21"/>
  <c r="P350" i="21"/>
  <c r="T350" i="21"/>
  <c r="L350" i="21"/>
  <c r="D350" i="21"/>
  <c r="Q350" i="21"/>
  <c r="X350" i="21"/>
  <c r="H350" i="21"/>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A385" i="2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Y143" i="21" l="1"/>
  <c r="U143" i="21"/>
  <c r="Q143" i="21"/>
  <c r="M143" i="21"/>
  <c r="I143" i="21"/>
  <c r="E143" i="21"/>
  <c r="X143" i="21"/>
  <c r="T143" i="21"/>
  <c r="P143" i="21"/>
  <c r="L143" i="21"/>
  <c r="H143" i="21"/>
  <c r="D143" i="21"/>
  <c r="S143" i="21"/>
  <c r="K143" i="21"/>
  <c r="C143" i="21"/>
  <c r="R143" i="21"/>
  <c r="J143" i="21"/>
  <c r="B143" i="21"/>
  <c r="W143" i="21"/>
  <c r="G143" i="21"/>
  <c r="V143" i="21"/>
  <c r="F143" i="21"/>
  <c r="O143" i="21"/>
  <c r="N143"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W282" i="28"/>
  <c r="S282" i="28"/>
  <c r="O282" i="28"/>
  <c r="K282" i="28"/>
  <c r="G282" i="28"/>
  <c r="C282" i="28"/>
  <c r="V282" i="28"/>
  <c r="R282" i="28"/>
  <c r="N282" i="28"/>
  <c r="J282" i="28"/>
  <c r="F282" i="28"/>
  <c r="B282" i="28"/>
  <c r="U282" i="28"/>
  <c r="M282" i="28"/>
  <c r="E282" i="28"/>
  <c r="Y282" i="28"/>
  <c r="I282" i="28"/>
  <c r="P282" i="28"/>
  <c r="T282" i="28"/>
  <c r="L282" i="28"/>
  <c r="D282" i="28"/>
  <c r="Q282" i="28"/>
  <c r="X282" i="28"/>
  <c r="H282"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45" i="28"/>
  <c r="U145" i="28"/>
  <c r="Q145" i="28"/>
  <c r="M145" i="28"/>
  <c r="I145" i="28"/>
  <c r="E145" i="28"/>
  <c r="X145" i="28"/>
  <c r="T145" i="28"/>
  <c r="P145" i="28"/>
  <c r="L145" i="28"/>
  <c r="H145" i="28"/>
  <c r="D145" i="28"/>
  <c r="S145" i="28"/>
  <c r="K145" i="28"/>
  <c r="C145" i="28"/>
  <c r="R145" i="28"/>
  <c r="J145" i="28"/>
  <c r="B145" i="28"/>
  <c r="W145" i="28"/>
  <c r="G145" i="28"/>
  <c r="V145" i="28"/>
  <c r="F145" i="28"/>
  <c r="O145" i="28"/>
  <c r="N145" i="28"/>
  <c r="W316" i="21"/>
  <c r="S316" i="21"/>
  <c r="O316" i="21"/>
  <c r="K316" i="21"/>
  <c r="G316" i="21"/>
  <c r="C316" i="21"/>
  <c r="V316" i="21"/>
  <c r="R316" i="21"/>
  <c r="N316" i="21"/>
  <c r="J316" i="21"/>
  <c r="F316" i="21"/>
  <c r="B316" i="21"/>
  <c r="U316" i="21"/>
  <c r="M316" i="21"/>
  <c r="E316" i="21"/>
  <c r="Q316" i="21"/>
  <c r="T316" i="21"/>
  <c r="L316" i="21"/>
  <c r="D316" i="21"/>
  <c r="Y316" i="21"/>
  <c r="I316" i="21"/>
  <c r="P316" i="21"/>
  <c r="H316" i="21"/>
  <c r="X316" i="21"/>
  <c r="Y73" i="21"/>
  <c r="U73" i="21"/>
  <c r="Q73" i="21"/>
  <c r="M73" i="21"/>
  <c r="I73" i="21"/>
  <c r="E73" i="21"/>
  <c r="X73" i="21"/>
  <c r="T73" i="21"/>
  <c r="P73" i="21"/>
  <c r="L73" i="21"/>
  <c r="H73" i="21"/>
  <c r="D73" i="21"/>
  <c r="S73" i="21"/>
  <c r="K73" i="21"/>
  <c r="C73" i="21"/>
  <c r="R73" i="21"/>
  <c r="J73" i="21"/>
  <c r="B73" i="21"/>
  <c r="W73" i="21"/>
  <c r="G73" i="21"/>
  <c r="V73" i="21"/>
  <c r="F73" i="21"/>
  <c r="O73" i="21"/>
  <c r="N73" i="21"/>
  <c r="V147" i="25"/>
  <c r="R147" i="25"/>
  <c r="N147" i="25"/>
  <c r="J147" i="25"/>
  <c r="F147" i="25"/>
  <c r="B147" i="25"/>
  <c r="Y147" i="25"/>
  <c r="U147" i="25"/>
  <c r="Q147" i="25"/>
  <c r="M147" i="25"/>
  <c r="I147" i="25"/>
  <c r="E147" i="25"/>
  <c r="X147" i="25"/>
  <c r="P147" i="25"/>
  <c r="H147" i="25"/>
  <c r="W147" i="25"/>
  <c r="O147" i="25"/>
  <c r="G147" i="25"/>
  <c r="L147" i="25"/>
  <c r="K147" i="25"/>
  <c r="T147" i="25"/>
  <c r="S147" i="25"/>
  <c r="D147" i="25"/>
  <c r="C147" i="25"/>
  <c r="V110" i="25"/>
  <c r="R110" i="25"/>
  <c r="N110" i="25"/>
  <c r="J110" i="25"/>
  <c r="F110" i="25"/>
  <c r="B110" i="25"/>
  <c r="Y110" i="25"/>
  <c r="U110" i="25"/>
  <c r="Q110" i="25"/>
  <c r="M110" i="25"/>
  <c r="I110" i="25"/>
  <c r="E110" i="25"/>
  <c r="X110" i="25"/>
  <c r="P110" i="25"/>
  <c r="H110" i="25"/>
  <c r="W110" i="25"/>
  <c r="O110" i="25"/>
  <c r="G110" i="25"/>
  <c r="L110" i="25"/>
  <c r="K110" i="25"/>
  <c r="T110" i="25"/>
  <c r="S110" i="25"/>
  <c r="D110" i="25"/>
  <c r="C110" i="25"/>
  <c r="V212" i="21"/>
  <c r="R212" i="21"/>
  <c r="N212" i="21"/>
  <c r="J212" i="21"/>
  <c r="F212" i="21"/>
  <c r="B212" i="21"/>
  <c r="Y212" i="21"/>
  <c r="U212" i="21"/>
  <c r="Q212" i="21"/>
  <c r="M212" i="21"/>
  <c r="I212" i="21"/>
  <c r="E212" i="21"/>
  <c r="X212" i="21"/>
  <c r="P212" i="21"/>
  <c r="H212" i="21"/>
  <c r="T212" i="21"/>
  <c r="L212" i="21"/>
  <c r="D212" i="21"/>
  <c r="O212" i="21"/>
  <c r="W212" i="21"/>
  <c r="G212" i="21"/>
  <c r="K212" i="21"/>
  <c r="C212" i="21"/>
  <c r="S212" i="21"/>
  <c r="V419" i="28"/>
  <c r="R419" i="28"/>
  <c r="N419" i="28"/>
  <c r="J419" i="28"/>
  <c r="F419" i="28"/>
  <c r="B419" i="28"/>
  <c r="Y419" i="28"/>
  <c r="T419" i="28"/>
  <c r="O419" i="28"/>
  <c r="I419" i="28"/>
  <c r="D419" i="28"/>
  <c r="X419" i="28"/>
  <c r="S419" i="28"/>
  <c r="M419" i="28"/>
  <c r="H419" i="28"/>
  <c r="C419" i="28"/>
  <c r="Q419" i="28"/>
  <c r="G419" i="28"/>
  <c r="W419" i="28"/>
  <c r="K419" i="28"/>
  <c r="P419" i="28"/>
  <c r="E419" i="28"/>
  <c r="L419" i="28"/>
  <c r="U419"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351" i="21"/>
  <c r="S351" i="21"/>
  <c r="O351" i="21"/>
  <c r="K351" i="21"/>
  <c r="G351" i="21"/>
  <c r="C351" i="21"/>
  <c r="V351" i="21"/>
  <c r="R351" i="21"/>
  <c r="N351" i="21"/>
  <c r="J351" i="21"/>
  <c r="F351" i="21"/>
  <c r="B351" i="21"/>
  <c r="U351" i="21"/>
  <c r="M351" i="21"/>
  <c r="E351" i="21"/>
  <c r="Q351" i="21"/>
  <c r="P351" i="21"/>
  <c r="H351" i="21"/>
  <c r="T351" i="21"/>
  <c r="L351" i="21"/>
  <c r="D351" i="21"/>
  <c r="Y351" i="21"/>
  <c r="I351" i="21"/>
  <c r="X351" i="21"/>
  <c r="W145" i="19"/>
  <c r="S145" i="19"/>
  <c r="O145" i="19"/>
  <c r="K145" i="19"/>
  <c r="G145" i="19"/>
  <c r="C145" i="19"/>
  <c r="V145" i="19"/>
  <c r="R145" i="19"/>
  <c r="N145" i="19"/>
  <c r="J145" i="19"/>
  <c r="F145" i="19"/>
  <c r="B145" i="19"/>
  <c r="Y145" i="19"/>
  <c r="Q145" i="19"/>
  <c r="I145" i="19"/>
  <c r="U145" i="19"/>
  <c r="M145" i="19"/>
  <c r="E145" i="19"/>
  <c r="P145" i="19"/>
  <c r="X145" i="19"/>
  <c r="H145" i="19"/>
  <c r="T145" i="19"/>
  <c r="L145" i="19"/>
  <c r="D145" i="19"/>
  <c r="Y178" i="21"/>
  <c r="U178" i="21"/>
  <c r="Q178" i="21"/>
  <c r="M178" i="21"/>
  <c r="I178" i="21"/>
  <c r="E178" i="21"/>
  <c r="W178" i="21"/>
  <c r="S178" i="21"/>
  <c r="O178" i="21"/>
  <c r="K178" i="21"/>
  <c r="G178" i="21"/>
  <c r="C178" i="21"/>
  <c r="T178" i="21"/>
  <c r="L178" i="21"/>
  <c r="D178" i="21"/>
  <c r="R178" i="21"/>
  <c r="J178" i="21"/>
  <c r="B178" i="21"/>
  <c r="X178" i="21"/>
  <c r="H178" i="21"/>
  <c r="P178" i="21"/>
  <c r="F178" i="21"/>
  <c r="V178" i="21"/>
  <c r="N178" i="21"/>
  <c r="X75" i="19"/>
  <c r="T75" i="19"/>
  <c r="P75" i="19"/>
  <c r="L75" i="19"/>
  <c r="H75" i="19"/>
  <c r="D75" i="19"/>
  <c r="V75" i="19"/>
  <c r="R75" i="19"/>
  <c r="N75" i="19"/>
  <c r="J75" i="19"/>
  <c r="F75" i="19"/>
  <c r="B75" i="19"/>
  <c r="Y75" i="19"/>
  <c r="Q75" i="19"/>
  <c r="I75" i="19"/>
  <c r="W75" i="19"/>
  <c r="O75" i="19"/>
  <c r="G75" i="19"/>
  <c r="U75" i="19"/>
  <c r="M75" i="19"/>
  <c r="E75" i="19"/>
  <c r="S75" i="19"/>
  <c r="K75" i="19"/>
  <c r="C75" i="19"/>
  <c r="W247" i="21"/>
  <c r="S247" i="21"/>
  <c r="O247" i="21"/>
  <c r="K247" i="21"/>
  <c r="G247" i="21"/>
  <c r="C247" i="21"/>
  <c r="V247" i="21"/>
  <c r="R247" i="21"/>
  <c r="N247" i="21"/>
  <c r="J247" i="21"/>
  <c r="F247" i="21"/>
  <c r="B247" i="21"/>
  <c r="U247" i="21"/>
  <c r="M247" i="21"/>
  <c r="E247" i="21"/>
  <c r="T247" i="21"/>
  <c r="L247" i="21"/>
  <c r="D247" i="21"/>
  <c r="Y247" i="21"/>
  <c r="Q247" i="21"/>
  <c r="I247" i="21"/>
  <c r="P247" i="21"/>
  <c r="H247" i="21"/>
  <c r="X247" i="21"/>
  <c r="W214" i="28"/>
  <c r="S214" i="28"/>
  <c r="O214" i="28"/>
  <c r="K214" i="28"/>
  <c r="G214" i="28"/>
  <c r="C214" i="28"/>
  <c r="Y214" i="28"/>
  <c r="T214" i="28"/>
  <c r="N214" i="28"/>
  <c r="I214" i="28"/>
  <c r="D214" i="28"/>
  <c r="X214" i="28"/>
  <c r="Q214" i="28"/>
  <c r="J214" i="28"/>
  <c r="B214" i="28"/>
  <c r="V214" i="28"/>
  <c r="P214" i="28"/>
  <c r="H214" i="28"/>
  <c r="M214" i="28"/>
  <c r="L214" i="28"/>
  <c r="F214" i="28"/>
  <c r="E214" i="28"/>
  <c r="U214" i="28"/>
  <c r="R214" i="28"/>
  <c r="W317" i="28"/>
  <c r="S317" i="28"/>
  <c r="O317" i="28"/>
  <c r="K317" i="28"/>
  <c r="G317" i="28"/>
  <c r="C317" i="28"/>
  <c r="V317" i="28"/>
  <c r="R317" i="28"/>
  <c r="N317" i="28"/>
  <c r="J317" i="28"/>
  <c r="F317" i="28"/>
  <c r="B317" i="28"/>
  <c r="U317" i="28"/>
  <c r="M317" i="28"/>
  <c r="E317" i="28"/>
  <c r="Y317" i="28"/>
  <c r="X317" i="28"/>
  <c r="H317" i="28"/>
  <c r="T317" i="28"/>
  <c r="L317" i="28"/>
  <c r="D317" i="28"/>
  <c r="Q317" i="28"/>
  <c r="I317" i="28"/>
  <c r="P317" i="28"/>
  <c r="W75" i="28"/>
  <c r="S75" i="28"/>
  <c r="O75" i="28"/>
  <c r="K75" i="28"/>
  <c r="G75" i="28"/>
  <c r="C75" i="28"/>
  <c r="V75" i="28"/>
  <c r="R75" i="28"/>
  <c r="N75" i="28"/>
  <c r="J75" i="28"/>
  <c r="F75" i="28"/>
  <c r="B75" i="28"/>
  <c r="Y75" i="28"/>
  <c r="Q75" i="28"/>
  <c r="I75" i="28"/>
  <c r="X75" i="28"/>
  <c r="P75" i="28"/>
  <c r="H75" i="28"/>
  <c r="M75" i="28"/>
  <c r="E75" i="28"/>
  <c r="T75" i="28"/>
  <c r="L75" i="28"/>
  <c r="U75" i="28"/>
  <c r="D75" i="28"/>
  <c r="W385" i="21"/>
  <c r="S385" i="21"/>
  <c r="O385" i="21"/>
  <c r="K385" i="21"/>
  <c r="G385" i="21"/>
  <c r="C385" i="21"/>
  <c r="V385" i="21"/>
  <c r="R385" i="21"/>
  <c r="N385" i="21"/>
  <c r="J385" i="21"/>
  <c r="F385" i="21"/>
  <c r="B385" i="21"/>
  <c r="U385" i="21"/>
  <c r="M385" i="21"/>
  <c r="E385" i="21"/>
  <c r="Q385" i="21"/>
  <c r="P385" i="21"/>
  <c r="T385" i="21"/>
  <c r="L385" i="21"/>
  <c r="D385" i="21"/>
  <c r="Y385" i="21"/>
  <c r="I385" i="21"/>
  <c r="X385" i="21"/>
  <c r="H385" i="21"/>
  <c r="V38" i="25"/>
  <c r="R38" i="25"/>
  <c r="N38" i="25"/>
  <c r="J38" i="25"/>
  <c r="F38" i="25"/>
  <c r="B38" i="25"/>
  <c r="Y38" i="25"/>
  <c r="U38" i="25"/>
  <c r="Q38" i="25"/>
  <c r="M38" i="25"/>
  <c r="I38" i="25"/>
  <c r="E38" i="25"/>
  <c r="X38" i="25"/>
  <c r="P38" i="25"/>
  <c r="H38" i="25"/>
  <c r="W38" i="25"/>
  <c r="O38" i="25"/>
  <c r="G38" i="25"/>
  <c r="L38" i="25"/>
  <c r="K38" i="25"/>
  <c r="D38" i="25"/>
  <c r="C38" i="25"/>
  <c r="T38" i="25"/>
  <c r="S38" i="25"/>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V74" i="25"/>
  <c r="R74" i="25"/>
  <c r="N74" i="25"/>
  <c r="J74" i="25"/>
  <c r="F74" i="25"/>
  <c r="B74" i="25"/>
  <c r="Y74" i="25"/>
  <c r="U74" i="25"/>
  <c r="Q74" i="25"/>
  <c r="M74" i="25"/>
  <c r="I74" i="25"/>
  <c r="E74" i="25"/>
  <c r="X74" i="25"/>
  <c r="P74" i="25"/>
  <c r="H74" i="25"/>
  <c r="W74" i="25"/>
  <c r="O74" i="25"/>
  <c r="G74" i="25"/>
  <c r="T74" i="25"/>
  <c r="D74" i="25"/>
  <c r="S74" i="25"/>
  <c r="C74" i="25"/>
  <c r="L74" i="25"/>
  <c r="K74" i="25"/>
  <c r="W281" i="21"/>
  <c r="S281" i="21"/>
  <c r="O281" i="21"/>
  <c r="K281" i="21"/>
  <c r="G281" i="21"/>
  <c r="C281" i="21"/>
  <c r="V281" i="21"/>
  <c r="R281" i="21"/>
  <c r="N281" i="21"/>
  <c r="J281" i="21"/>
  <c r="F281" i="21"/>
  <c r="B281" i="21"/>
  <c r="U281" i="21"/>
  <c r="M281" i="21"/>
  <c r="E281" i="21"/>
  <c r="Q281" i="21"/>
  <c r="T281" i="21"/>
  <c r="L281" i="21"/>
  <c r="D281" i="21"/>
  <c r="Y281" i="21"/>
  <c r="I281" i="21"/>
  <c r="P281" i="21"/>
  <c r="X281" i="21"/>
  <c r="H281" i="21"/>
  <c r="Y110" i="28"/>
  <c r="U110" i="28"/>
  <c r="Q110" i="28"/>
  <c r="M110" i="28"/>
  <c r="I110" i="28"/>
  <c r="E110" i="28"/>
  <c r="X110" i="28"/>
  <c r="T110" i="28"/>
  <c r="P110" i="28"/>
  <c r="L110" i="28"/>
  <c r="H110" i="28"/>
  <c r="D110" i="28"/>
  <c r="S110" i="28"/>
  <c r="K110" i="28"/>
  <c r="C110" i="28"/>
  <c r="R110" i="28"/>
  <c r="J110" i="28"/>
  <c r="B110" i="28"/>
  <c r="W110" i="28"/>
  <c r="G110" i="28"/>
  <c r="V110" i="28"/>
  <c r="F110" i="28"/>
  <c r="O110" i="28"/>
  <c r="N110" i="28"/>
  <c r="W40" i="28"/>
  <c r="S40" i="28"/>
  <c r="O40" i="28"/>
  <c r="K40" i="28"/>
  <c r="G40" i="28"/>
  <c r="C40" i="28"/>
  <c r="V40" i="28"/>
  <c r="R40" i="28"/>
  <c r="N40" i="28"/>
  <c r="J40" i="28"/>
  <c r="F40" i="28"/>
  <c r="B40" i="28"/>
  <c r="Y40" i="28"/>
  <c r="Q40" i="28"/>
  <c r="I40" i="28"/>
  <c r="X40" i="28"/>
  <c r="P40" i="28"/>
  <c r="H40" i="28"/>
  <c r="M40" i="28"/>
  <c r="U40" i="28"/>
  <c r="L40" i="28"/>
  <c r="E40" i="28"/>
  <c r="T40" i="28"/>
  <c r="D40" i="28"/>
  <c r="X180" i="28"/>
  <c r="T180" i="28"/>
  <c r="P180" i="28"/>
  <c r="L180" i="28"/>
  <c r="H180" i="28"/>
  <c r="D180" i="28"/>
  <c r="V180" i="28"/>
  <c r="Q180" i="28"/>
  <c r="K180" i="28"/>
  <c r="F180" i="28"/>
  <c r="Y180" i="28"/>
  <c r="S180" i="28"/>
  <c r="N180" i="28"/>
  <c r="I180" i="28"/>
  <c r="C180" i="28"/>
  <c r="U180" i="28"/>
  <c r="J180" i="28"/>
  <c r="R180" i="28"/>
  <c r="G180" i="28"/>
  <c r="E180" i="28"/>
  <c r="O180" i="28"/>
  <c r="B180" i="28"/>
  <c r="W180" i="28"/>
  <c r="M180" i="28"/>
  <c r="W419" i="21"/>
  <c r="S419" i="21"/>
  <c r="O419" i="21"/>
  <c r="K419" i="21"/>
  <c r="G419" i="21"/>
  <c r="C419" i="21"/>
  <c r="V419" i="21"/>
  <c r="R419" i="21"/>
  <c r="N419" i="21"/>
  <c r="J419" i="21"/>
  <c r="F419" i="21"/>
  <c r="B419" i="21"/>
  <c r="U419" i="21"/>
  <c r="M419" i="21"/>
  <c r="E419" i="21"/>
  <c r="Q419" i="21"/>
  <c r="I419" i="21"/>
  <c r="P419" i="21"/>
  <c r="T419" i="21"/>
  <c r="L419" i="21"/>
  <c r="D419" i="21"/>
  <c r="Y419" i="21"/>
  <c r="X419" i="21"/>
  <c r="H419" i="21"/>
  <c r="A420" i="2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Y179" i="21" l="1"/>
  <c r="U179" i="21"/>
  <c r="Q179" i="21"/>
  <c r="M179" i="21"/>
  <c r="I179" i="21"/>
  <c r="E179" i="21"/>
  <c r="W179" i="21"/>
  <c r="S179" i="21"/>
  <c r="O179" i="21"/>
  <c r="K179" i="21"/>
  <c r="G179" i="21"/>
  <c r="C179" i="21"/>
  <c r="T179" i="21"/>
  <c r="L179" i="21"/>
  <c r="D179" i="21"/>
  <c r="R179" i="21"/>
  <c r="J179" i="21"/>
  <c r="B179" i="21"/>
  <c r="P179" i="21"/>
  <c r="X179" i="21"/>
  <c r="H179" i="21"/>
  <c r="N179" i="21"/>
  <c r="V179" i="21"/>
  <c r="F179" i="21"/>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Y109" i="21"/>
  <c r="U109" i="21"/>
  <c r="Q109" i="21"/>
  <c r="M109" i="21"/>
  <c r="I109" i="21"/>
  <c r="E109" i="21"/>
  <c r="X109" i="21"/>
  <c r="T109" i="21"/>
  <c r="P109" i="21"/>
  <c r="L109" i="21"/>
  <c r="H109" i="21"/>
  <c r="D109" i="21"/>
  <c r="S109" i="21"/>
  <c r="K109" i="21"/>
  <c r="C109" i="21"/>
  <c r="R109" i="21"/>
  <c r="J109" i="21"/>
  <c r="B109" i="21"/>
  <c r="O109" i="21"/>
  <c r="N109" i="21"/>
  <c r="W109" i="21"/>
  <c r="G109" i="21"/>
  <c r="V109" i="21"/>
  <c r="F109" i="21"/>
  <c r="V213" i="21"/>
  <c r="R213" i="21"/>
  <c r="N213" i="21"/>
  <c r="J213" i="21"/>
  <c r="F213" i="21"/>
  <c r="B213" i="21"/>
  <c r="Y213" i="21"/>
  <c r="U213" i="21"/>
  <c r="Q213" i="21"/>
  <c r="M213" i="21"/>
  <c r="I213" i="21"/>
  <c r="E213" i="21"/>
  <c r="X213" i="21"/>
  <c r="P213" i="21"/>
  <c r="H213" i="21"/>
  <c r="T213" i="21"/>
  <c r="L213" i="21"/>
  <c r="D213" i="21"/>
  <c r="W213" i="21"/>
  <c r="G213" i="21"/>
  <c r="O213" i="21"/>
  <c r="S213" i="21"/>
  <c r="K213" i="21"/>
  <c r="C213"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76" i="28"/>
  <c r="S76" i="28"/>
  <c r="O76" i="28"/>
  <c r="K76" i="28"/>
  <c r="G76" i="28"/>
  <c r="C76" i="28"/>
  <c r="V76" i="28"/>
  <c r="R76" i="28"/>
  <c r="N76" i="28"/>
  <c r="J76" i="28"/>
  <c r="F76" i="28"/>
  <c r="B76" i="28"/>
  <c r="Y76" i="28"/>
  <c r="Q76" i="28"/>
  <c r="I76" i="28"/>
  <c r="X76" i="28"/>
  <c r="P76" i="28"/>
  <c r="H76" i="28"/>
  <c r="U76" i="28"/>
  <c r="E76" i="28"/>
  <c r="M76" i="28"/>
  <c r="T76" i="28"/>
  <c r="D76" i="28"/>
  <c r="L76" i="28"/>
  <c r="W352" i="28"/>
  <c r="S352" i="28"/>
  <c r="O352" i="28"/>
  <c r="K352" i="28"/>
  <c r="G352" i="28"/>
  <c r="C352" i="28"/>
  <c r="V352" i="28"/>
  <c r="R352" i="28"/>
  <c r="N352" i="28"/>
  <c r="J352" i="28"/>
  <c r="F352" i="28"/>
  <c r="B352" i="28"/>
  <c r="U352" i="28"/>
  <c r="M352" i="28"/>
  <c r="E352" i="28"/>
  <c r="Q352" i="28"/>
  <c r="I352" i="28"/>
  <c r="P352" i="28"/>
  <c r="T352" i="28"/>
  <c r="L352" i="28"/>
  <c r="D352" i="28"/>
  <c r="Y352" i="28"/>
  <c r="X352" i="28"/>
  <c r="H352" i="28"/>
  <c r="W317" i="21"/>
  <c r="S317" i="21"/>
  <c r="O317" i="21"/>
  <c r="K317" i="21"/>
  <c r="G317" i="21"/>
  <c r="C317" i="21"/>
  <c r="V317" i="21"/>
  <c r="R317" i="21"/>
  <c r="N317" i="21"/>
  <c r="J317" i="21"/>
  <c r="F317" i="21"/>
  <c r="B317" i="21"/>
  <c r="U317" i="21"/>
  <c r="M317" i="21"/>
  <c r="E317" i="21"/>
  <c r="Y317" i="21"/>
  <c r="I317" i="21"/>
  <c r="T317" i="21"/>
  <c r="L317" i="21"/>
  <c r="D317" i="21"/>
  <c r="Q317" i="21"/>
  <c r="X317" i="21"/>
  <c r="P317" i="21"/>
  <c r="H317" i="21"/>
  <c r="V75" i="25"/>
  <c r="R75" i="25"/>
  <c r="N75" i="25"/>
  <c r="J75" i="25"/>
  <c r="F75" i="25"/>
  <c r="B75" i="25"/>
  <c r="Y75" i="25"/>
  <c r="U75" i="25"/>
  <c r="Q75" i="25"/>
  <c r="M75" i="25"/>
  <c r="I75" i="25"/>
  <c r="E75" i="25"/>
  <c r="X75" i="25"/>
  <c r="P75" i="25"/>
  <c r="H75" i="25"/>
  <c r="W75" i="25"/>
  <c r="O75" i="25"/>
  <c r="G75" i="25"/>
  <c r="L75" i="25"/>
  <c r="K75" i="25"/>
  <c r="D75" i="25"/>
  <c r="C75" i="25"/>
  <c r="T75" i="25"/>
  <c r="S75" i="25"/>
  <c r="W146" i="19"/>
  <c r="S146" i="19"/>
  <c r="O146" i="19"/>
  <c r="K146" i="19"/>
  <c r="G146" i="19"/>
  <c r="C146" i="19"/>
  <c r="V146" i="19"/>
  <c r="R146" i="19"/>
  <c r="N146" i="19"/>
  <c r="J146" i="19"/>
  <c r="F146" i="19"/>
  <c r="B146" i="19"/>
  <c r="Y146" i="19"/>
  <c r="Q146" i="19"/>
  <c r="I146" i="19"/>
  <c r="U146" i="19"/>
  <c r="M146" i="19"/>
  <c r="E146" i="19"/>
  <c r="X146" i="19"/>
  <c r="H146" i="19"/>
  <c r="P146" i="19"/>
  <c r="T146" i="19"/>
  <c r="L146" i="19"/>
  <c r="D146" i="19"/>
  <c r="X40" i="19"/>
  <c r="T40" i="19"/>
  <c r="P40" i="19"/>
  <c r="L40" i="19"/>
  <c r="H40" i="19"/>
  <c r="D40" i="19"/>
  <c r="V40" i="19"/>
  <c r="R40" i="19"/>
  <c r="N40" i="19"/>
  <c r="J40" i="19"/>
  <c r="F40" i="19"/>
  <c r="B40" i="19"/>
  <c r="Y40" i="19"/>
  <c r="Q40" i="19"/>
  <c r="I40" i="19"/>
  <c r="W40" i="19"/>
  <c r="G40" i="19"/>
  <c r="U40" i="19"/>
  <c r="M40" i="19"/>
  <c r="E40" i="19"/>
  <c r="S40" i="19"/>
  <c r="K40" i="19"/>
  <c r="C40" i="19"/>
  <c r="O40" i="19"/>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X181" i="28"/>
  <c r="T181" i="28"/>
  <c r="P181" i="28"/>
  <c r="L181" i="28"/>
  <c r="H181" i="28"/>
  <c r="D181" i="28"/>
  <c r="Y181" i="28"/>
  <c r="S181" i="28"/>
  <c r="N181" i="28"/>
  <c r="I181" i="28"/>
  <c r="C181" i="28"/>
  <c r="V181" i="28"/>
  <c r="Q181" i="28"/>
  <c r="K181" i="28"/>
  <c r="F181" i="28"/>
  <c r="R181" i="28"/>
  <c r="G181" i="28"/>
  <c r="O181" i="28"/>
  <c r="E181" i="28"/>
  <c r="W181" i="28"/>
  <c r="B181" i="28"/>
  <c r="M181" i="28"/>
  <c r="U181" i="28"/>
  <c r="J181" i="28"/>
  <c r="V420" i="28"/>
  <c r="R420" i="28"/>
  <c r="N420" i="28"/>
  <c r="J420" i="28"/>
  <c r="F420" i="28"/>
  <c r="B420" i="28"/>
  <c r="W420" i="28"/>
  <c r="Q420" i="28"/>
  <c r="L420" i="28"/>
  <c r="G420" i="28"/>
  <c r="U420" i="28"/>
  <c r="P420" i="28"/>
  <c r="K420" i="28"/>
  <c r="E420" i="28"/>
  <c r="Y420" i="28"/>
  <c r="O420" i="28"/>
  <c r="D420" i="28"/>
  <c r="T420" i="28"/>
  <c r="H420" i="28"/>
  <c r="X420" i="28"/>
  <c r="M420" i="28"/>
  <c r="C420" i="28"/>
  <c r="I420" i="28"/>
  <c r="S420" i="28"/>
  <c r="W41" i="28"/>
  <c r="S41" i="28"/>
  <c r="O41" i="28"/>
  <c r="K41" i="28"/>
  <c r="G41" i="28"/>
  <c r="C41" i="28"/>
  <c r="V41" i="28"/>
  <c r="R41" i="28"/>
  <c r="N41" i="28"/>
  <c r="J41" i="28"/>
  <c r="F41" i="28"/>
  <c r="B41" i="28"/>
  <c r="Y41" i="28"/>
  <c r="Q41" i="28"/>
  <c r="I41" i="28"/>
  <c r="X41" i="28"/>
  <c r="P41" i="28"/>
  <c r="H41" i="28"/>
  <c r="U41" i="28"/>
  <c r="E41" i="28"/>
  <c r="T41" i="28"/>
  <c r="D41" i="28"/>
  <c r="M41" i="28"/>
  <c r="L41" i="28"/>
  <c r="W352" i="21"/>
  <c r="S352" i="21"/>
  <c r="O352" i="21"/>
  <c r="K352" i="21"/>
  <c r="G352" i="21"/>
  <c r="C352" i="21"/>
  <c r="V352" i="21"/>
  <c r="R352" i="21"/>
  <c r="N352" i="21"/>
  <c r="J352" i="21"/>
  <c r="F352" i="21"/>
  <c r="B352" i="21"/>
  <c r="U352" i="21"/>
  <c r="M352" i="21"/>
  <c r="E352" i="21"/>
  <c r="I352" i="21"/>
  <c r="X352" i="21"/>
  <c r="H352" i="21"/>
  <c r="T352" i="21"/>
  <c r="L352" i="21"/>
  <c r="D352" i="21"/>
  <c r="Y352" i="21"/>
  <c r="Q352" i="21"/>
  <c r="P352" i="21"/>
  <c r="V148" i="25"/>
  <c r="R148" i="25"/>
  <c r="N148" i="25"/>
  <c r="J148" i="25"/>
  <c r="F148" i="25"/>
  <c r="B148" i="25"/>
  <c r="Y148" i="25"/>
  <c r="U148" i="25"/>
  <c r="Q148" i="25"/>
  <c r="M148" i="25"/>
  <c r="I148" i="25"/>
  <c r="E148" i="25"/>
  <c r="X148" i="25"/>
  <c r="P148" i="25"/>
  <c r="H148" i="25"/>
  <c r="W148" i="25"/>
  <c r="O148" i="25"/>
  <c r="G148" i="25"/>
  <c r="T148" i="25"/>
  <c r="D148" i="25"/>
  <c r="S148" i="25"/>
  <c r="C148" i="25"/>
  <c r="L148" i="25"/>
  <c r="K148" i="25"/>
  <c r="V39" i="25"/>
  <c r="R39" i="25"/>
  <c r="N39" i="25"/>
  <c r="J39" i="25"/>
  <c r="F39" i="25"/>
  <c r="B39" i="25"/>
  <c r="Y39" i="25"/>
  <c r="U39" i="25"/>
  <c r="Q39" i="25"/>
  <c r="M39" i="25"/>
  <c r="I39" i="25"/>
  <c r="E39" i="25"/>
  <c r="X39" i="25"/>
  <c r="P39" i="25"/>
  <c r="H39" i="25"/>
  <c r="W39" i="25"/>
  <c r="O39" i="25"/>
  <c r="G39" i="25"/>
  <c r="T39" i="25"/>
  <c r="D39" i="25"/>
  <c r="S39" i="25"/>
  <c r="C39" i="25"/>
  <c r="L39" i="25"/>
  <c r="K39" i="25"/>
  <c r="Y74" i="21"/>
  <c r="U74" i="21"/>
  <c r="Q74" i="21"/>
  <c r="M74" i="21"/>
  <c r="I74" i="21"/>
  <c r="E74" i="21"/>
  <c r="X74" i="21"/>
  <c r="T74" i="21"/>
  <c r="P74" i="21"/>
  <c r="L74" i="21"/>
  <c r="H74" i="21"/>
  <c r="D74" i="21"/>
  <c r="S74" i="21"/>
  <c r="K74" i="21"/>
  <c r="C74" i="21"/>
  <c r="R74" i="21"/>
  <c r="J74" i="21"/>
  <c r="B74" i="21"/>
  <c r="O74" i="21"/>
  <c r="N74" i="21"/>
  <c r="G74" i="21"/>
  <c r="F74" i="21"/>
  <c r="W74" i="21"/>
  <c r="V74" i="21"/>
  <c r="W248" i="21"/>
  <c r="S248" i="21"/>
  <c r="O248" i="21"/>
  <c r="K248" i="21"/>
  <c r="G248" i="21"/>
  <c r="C248" i="21"/>
  <c r="V248" i="21"/>
  <c r="R248" i="21"/>
  <c r="N248" i="21"/>
  <c r="J248" i="21"/>
  <c r="F248" i="21"/>
  <c r="B248" i="21"/>
  <c r="U248" i="21"/>
  <c r="M248" i="21"/>
  <c r="E248" i="21"/>
  <c r="T248" i="21"/>
  <c r="L248" i="21"/>
  <c r="D248" i="21"/>
  <c r="Y248" i="21"/>
  <c r="Q248" i="21"/>
  <c r="I248" i="21"/>
  <c r="X248" i="21"/>
  <c r="P248" i="21"/>
  <c r="H248" i="21"/>
  <c r="W318" i="28"/>
  <c r="S318" i="28"/>
  <c r="O318" i="28"/>
  <c r="K318" i="28"/>
  <c r="G318" i="28"/>
  <c r="C318" i="28"/>
  <c r="V318" i="28"/>
  <c r="R318" i="28"/>
  <c r="N318" i="28"/>
  <c r="J318" i="28"/>
  <c r="F318" i="28"/>
  <c r="B318" i="28"/>
  <c r="U318" i="28"/>
  <c r="M318" i="28"/>
  <c r="E318" i="28"/>
  <c r="Q318" i="28"/>
  <c r="P318" i="28"/>
  <c r="T318" i="28"/>
  <c r="L318" i="28"/>
  <c r="D318" i="28"/>
  <c r="Y318" i="28"/>
  <c r="I318" i="28"/>
  <c r="X318" i="28"/>
  <c r="H318" i="28"/>
  <c r="W386" i="28"/>
  <c r="S386" i="28"/>
  <c r="O386" i="28"/>
  <c r="K386" i="28"/>
  <c r="G386" i="28"/>
  <c r="C386" i="28"/>
  <c r="V386" i="28"/>
  <c r="R386" i="28"/>
  <c r="N386" i="28"/>
  <c r="J386" i="28"/>
  <c r="F386" i="28"/>
  <c r="B386" i="28"/>
  <c r="U386" i="28"/>
  <c r="M386" i="28"/>
  <c r="E386" i="28"/>
  <c r="Q386" i="28"/>
  <c r="H386" i="28"/>
  <c r="T386" i="28"/>
  <c r="L386" i="28"/>
  <c r="D386" i="28"/>
  <c r="Y386" i="28"/>
  <c r="I386" i="28"/>
  <c r="X386" i="28"/>
  <c r="P386" i="28"/>
  <c r="Y111" i="28"/>
  <c r="U111" i="28"/>
  <c r="Q111" i="28"/>
  <c r="M111" i="28"/>
  <c r="I111" i="28"/>
  <c r="E111" i="28"/>
  <c r="X111" i="28"/>
  <c r="T111" i="28"/>
  <c r="P111" i="28"/>
  <c r="L111" i="28"/>
  <c r="H111" i="28"/>
  <c r="D111" i="28"/>
  <c r="S111" i="28"/>
  <c r="K111" i="28"/>
  <c r="C111" i="28"/>
  <c r="R111" i="28"/>
  <c r="J111" i="28"/>
  <c r="B111" i="28"/>
  <c r="O111" i="28"/>
  <c r="N111" i="28"/>
  <c r="G111" i="28"/>
  <c r="W111" i="28"/>
  <c r="V111" i="28"/>
  <c r="F111" i="28"/>
  <c r="W386" i="21"/>
  <c r="S386" i="21"/>
  <c r="O386" i="21"/>
  <c r="K386" i="21"/>
  <c r="G386" i="21"/>
  <c r="C386" i="21"/>
  <c r="V386" i="21"/>
  <c r="R386" i="21"/>
  <c r="N386" i="21"/>
  <c r="J386" i="21"/>
  <c r="F386" i="21"/>
  <c r="B386" i="21"/>
  <c r="U386" i="21"/>
  <c r="M386" i="21"/>
  <c r="E386" i="21"/>
  <c r="Y386" i="21"/>
  <c r="I386" i="21"/>
  <c r="P386" i="21"/>
  <c r="T386" i="21"/>
  <c r="L386" i="21"/>
  <c r="D386" i="21"/>
  <c r="Q386" i="21"/>
  <c r="X386" i="21"/>
  <c r="H386" i="21"/>
  <c r="Y41" i="21"/>
  <c r="U41" i="21"/>
  <c r="Q41" i="21"/>
  <c r="M41" i="21"/>
  <c r="I41" i="21"/>
  <c r="E41" i="21"/>
  <c r="X41" i="21"/>
  <c r="T41" i="21"/>
  <c r="P41" i="21"/>
  <c r="L41" i="21"/>
  <c r="H41" i="21"/>
  <c r="D41" i="21"/>
  <c r="S41" i="21"/>
  <c r="K41" i="21"/>
  <c r="C41" i="21"/>
  <c r="R41" i="21"/>
  <c r="J41" i="21"/>
  <c r="B41" i="21"/>
  <c r="O41" i="21"/>
  <c r="N41" i="21"/>
  <c r="G41" i="21"/>
  <c r="W41" i="21"/>
  <c r="V41" i="21"/>
  <c r="F41" i="21"/>
  <c r="Y144" i="21"/>
  <c r="U144" i="21"/>
  <c r="Q144" i="21"/>
  <c r="M144" i="21"/>
  <c r="I144" i="21"/>
  <c r="E144" i="21"/>
  <c r="X144" i="21"/>
  <c r="T144" i="21"/>
  <c r="P144" i="21"/>
  <c r="L144" i="21"/>
  <c r="H144" i="21"/>
  <c r="D144" i="21"/>
  <c r="S144" i="21"/>
  <c r="K144" i="21"/>
  <c r="C144" i="21"/>
  <c r="R144" i="21"/>
  <c r="J144" i="21"/>
  <c r="B144" i="21"/>
  <c r="O144" i="21"/>
  <c r="N144" i="21"/>
  <c r="G144" i="21"/>
  <c r="F144" i="21"/>
  <c r="W144" i="21"/>
  <c r="V144" i="21"/>
  <c r="X76" i="19"/>
  <c r="T76" i="19"/>
  <c r="P76" i="19"/>
  <c r="L76" i="19"/>
  <c r="H76" i="19"/>
  <c r="D76" i="19"/>
  <c r="V76" i="19"/>
  <c r="R76" i="19"/>
  <c r="N76" i="19"/>
  <c r="J76" i="19"/>
  <c r="F76" i="19"/>
  <c r="B76" i="19"/>
  <c r="Y76" i="19"/>
  <c r="Q76" i="19"/>
  <c r="I76" i="19"/>
  <c r="W76" i="19"/>
  <c r="O76" i="19"/>
  <c r="G76" i="19"/>
  <c r="U76" i="19"/>
  <c r="M76" i="19"/>
  <c r="E76" i="19"/>
  <c r="S76" i="19"/>
  <c r="K76" i="19"/>
  <c r="C76" i="19"/>
  <c r="W282" i="21"/>
  <c r="S282" i="21"/>
  <c r="O282" i="21"/>
  <c r="K282" i="21"/>
  <c r="G282" i="21"/>
  <c r="C282" i="21"/>
  <c r="V282" i="21"/>
  <c r="R282" i="21"/>
  <c r="N282" i="21"/>
  <c r="J282" i="21"/>
  <c r="F282" i="21"/>
  <c r="B282" i="21"/>
  <c r="U282" i="21"/>
  <c r="M282" i="21"/>
  <c r="E282" i="21"/>
  <c r="Q282" i="21"/>
  <c r="T282" i="21"/>
  <c r="L282" i="21"/>
  <c r="D282" i="21"/>
  <c r="Y282" i="21"/>
  <c r="I282" i="21"/>
  <c r="H282" i="21"/>
  <c r="P282" i="21"/>
  <c r="X282" i="21"/>
  <c r="W215" i="28"/>
  <c r="S215" i="28"/>
  <c r="O215" i="28"/>
  <c r="K215" i="28"/>
  <c r="G215" i="28"/>
  <c r="C215" i="28"/>
  <c r="V215" i="28"/>
  <c r="Q215" i="28"/>
  <c r="L215" i="28"/>
  <c r="F215" i="28"/>
  <c r="U215" i="28"/>
  <c r="N215" i="28"/>
  <c r="H215" i="28"/>
  <c r="T215" i="28"/>
  <c r="M215" i="28"/>
  <c r="E215" i="28"/>
  <c r="R215" i="28"/>
  <c r="D215" i="28"/>
  <c r="P215" i="28"/>
  <c r="B215" i="28"/>
  <c r="J215" i="28"/>
  <c r="I215" i="28"/>
  <c r="Y215" i="28"/>
  <c r="X215" i="28"/>
  <c r="Y146" i="28"/>
  <c r="U146" i="28"/>
  <c r="Q146" i="28"/>
  <c r="M146" i="28"/>
  <c r="I146" i="28"/>
  <c r="E146" i="28"/>
  <c r="X146" i="28"/>
  <c r="T146" i="28"/>
  <c r="P146" i="28"/>
  <c r="L146" i="28"/>
  <c r="H146" i="28"/>
  <c r="D146" i="28"/>
  <c r="S146" i="28"/>
  <c r="K146" i="28"/>
  <c r="C146" i="28"/>
  <c r="R146" i="28"/>
  <c r="J146" i="28"/>
  <c r="B146" i="28"/>
  <c r="O146" i="28"/>
  <c r="N146" i="28"/>
  <c r="W146" i="28"/>
  <c r="G146" i="28"/>
  <c r="F146" i="28"/>
  <c r="V146" i="28"/>
  <c r="W283" i="28"/>
  <c r="S283" i="28"/>
  <c r="O283" i="28"/>
  <c r="K283" i="28"/>
  <c r="G283" i="28"/>
  <c r="C283" i="28"/>
  <c r="V283" i="28"/>
  <c r="R283" i="28"/>
  <c r="N283" i="28"/>
  <c r="J283" i="28"/>
  <c r="F283" i="28"/>
  <c r="B283" i="28"/>
  <c r="U283" i="28"/>
  <c r="M283" i="28"/>
  <c r="E283" i="28"/>
  <c r="Q283" i="28"/>
  <c r="X283" i="28"/>
  <c r="H283" i="28"/>
  <c r="T283" i="28"/>
  <c r="L283" i="28"/>
  <c r="D283" i="28"/>
  <c r="Y283" i="28"/>
  <c r="I283" i="28"/>
  <c r="P283" i="28"/>
  <c r="W420" i="21"/>
  <c r="S420" i="21"/>
  <c r="O420" i="21"/>
  <c r="K420" i="21"/>
  <c r="G420" i="21"/>
  <c r="C420" i="21"/>
  <c r="V420" i="21"/>
  <c r="R420" i="21"/>
  <c r="N420" i="21"/>
  <c r="J420" i="21"/>
  <c r="F420" i="21"/>
  <c r="B420" i="21"/>
  <c r="U420" i="21"/>
  <c r="M420" i="21"/>
  <c r="E420" i="21"/>
  <c r="Y420" i="21"/>
  <c r="I420" i="21"/>
  <c r="P420" i="21"/>
  <c r="T420" i="21"/>
  <c r="L420" i="21"/>
  <c r="D420" i="21"/>
  <c r="Q420" i="21"/>
  <c r="X420" i="21"/>
  <c r="H420" i="21"/>
  <c r="A353" i="21"/>
  <c r="A318" i="21"/>
  <c r="A387" i="21"/>
  <c r="A421" i="21"/>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Y75" i="21" l="1"/>
  <c r="U75" i="21"/>
  <c r="Q75" i="21"/>
  <c r="M75" i="21"/>
  <c r="I75" i="21"/>
  <c r="E75" i="21"/>
  <c r="X75" i="21"/>
  <c r="T75" i="21"/>
  <c r="P75" i="21"/>
  <c r="L75" i="21"/>
  <c r="H75" i="21"/>
  <c r="D75" i="21"/>
  <c r="S75" i="21"/>
  <c r="K75" i="21"/>
  <c r="C75" i="21"/>
  <c r="R75" i="21"/>
  <c r="J75" i="21"/>
  <c r="B75" i="21"/>
  <c r="W75" i="21"/>
  <c r="G75" i="21"/>
  <c r="V75" i="21"/>
  <c r="F75" i="21"/>
  <c r="O75" i="21"/>
  <c r="N75" i="21"/>
  <c r="V76" i="25"/>
  <c r="R76" i="25"/>
  <c r="N76" i="25"/>
  <c r="J76" i="25"/>
  <c r="F76" i="25"/>
  <c r="B76" i="25"/>
  <c r="Y76" i="25"/>
  <c r="U76" i="25"/>
  <c r="Q76" i="25"/>
  <c r="M76" i="25"/>
  <c r="I76" i="25"/>
  <c r="E76" i="25"/>
  <c r="X76" i="25"/>
  <c r="P76" i="25"/>
  <c r="H76" i="25"/>
  <c r="W76" i="25"/>
  <c r="O76" i="25"/>
  <c r="G76" i="25"/>
  <c r="T76" i="25"/>
  <c r="D76" i="25"/>
  <c r="S76" i="25"/>
  <c r="C76" i="25"/>
  <c r="L76" i="25"/>
  <c r="K76" i="25"/>
  <c r="V149" i="25"/>
  <c r="R149" i="25"/>
  <c r="N149" i="25"/>
  <c r="J149" i="25"/>
  <c r="F149" i="25"/>
  <c r="B149" i="25"/>
  <c r="Y149" i="25"/>
  <c r="U149" i="25"/>
  <c r="Q149" i="25"/>
  <c r="M149" i="25"/>
  <c r="I149" i="25"/>
  <c r="E149" i="25"/>
  <c r="X149" i="25"/>
  <c r="P149" i="25"/>
  <c r="H149" i="25"/>
  <c r="W149" i="25"/>
  <c r="O149" i="25"/>
  <c r="G149" i="25"/>
  <c r="L149" i="25"/>
  <c r="K149" i="25"/>
  <c r="D149" i="25"/>
  <c r="C149" i="25"/>
  <c r="T149" i="25"/>
  <c r="S149" i="25"/>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W77" i="28"/>
  <c r="S77" i="28"/>
  <c r="O77" i="28"/>
  <c r="K77" i="28"/>
  <c r="G77" i="28"/>
  <c r="C77" i="28"/>
  <c r="V77" i="28"/>
  <c r="R77" i="28"/>
  <c r="N77" i="28"/>
  <c r="J77" i="28"/>
  <c r="F77" i="28"/>
  <c r="B77" i="28"/>
  <c r="Y77" i="28"/>
  <c r="Q77" i="28"/>
  <c r="I77" i="28"/>
  <c r="X77" i="28"/>
  <c r="P77" i="28"/>
  <c r="H77" i="28"/>
  <c r="M77" i="28"/>
  <c r="U77" i="28"/>
  <c r="D77" i="28"/>
  <c r="L77" i="28"/>
  <c r="E77" i="28"/>
  <c r="T77" i="28"/>
  <c r="W387" i="28"/>
  <c r="S387" i="28"/>
  <c r="O387" i="28"/>
  <c r="K387" i="28"/>
  <c r="G387" i="28"/>
  <c r="C387" i="28"/>
  <c r="V387" i="28"/>
  <c r="R387" i="28"/>
  <c r="N387" i="28"/>
  <c r="J387" i="28"/>
  <c r="F387" i="28"/>
  <c r="B387" i="28"/>
  <c r="U387" i="28"/>
  <c r="M387" i="28"/>
  <c r="E387" i="28"/>
  <c r="Y387" i="28"/>
  <c r="I387" i="28"/>
  <c r="X387" i="28"/>
  <c r="H387" i="28"/>
  <c r="T387" i="28"/>
  <c r="L387" i="28"/>
  <c r="D387" i="28"/>
  <c r="Q387" i="28"/>
  <c r="P387" i="28"/>
  <c r="W216" i="28"/>
  <c r="S216" i="28"/>
  <c r="O216" i="28"/>
  <c r="K216" i="28"/>
  <c r="G216" i="28"/>
  <c r="C216" i="28"/>
  <c r="Y216" i="28"/>
  <c r="T216" i="28"/>
  <c r="N216" i="28"/>
  <c r="I216" i="28"/>
  <c r="D216" i="28"/>
  <c r="R216" i="28"/>
  <c r="L216" i="28"/>
  <c r="E216" i="28"/>
  <c r="X216" i="28"/>
  <c r="Q216" i="28"/>
  <c r="J216" i="28"/>
  <c r="B216" i="28"/>
  <c r="V216" i="28"/>
  <c r="H216" i="28"/>
  <c r="U216" i="28"/>
  <c r="F216" i="28"/>
  <c r="P216" i="28"/>
  <c r="M216" i="28"/>
  <c r="W421" i="21"/>
  <c r="S421" i="21"/>
  <c r="O421" i="21"/>
  <c r="K421" i="21"/>
  <c r="G421" i="21"/>
  <c r="C421" i="21"/>
  <c r="V421" i="21"/>
  <c r="R421" i="21"/>
  <c r="N421" i="21"/>
  <c r="J421" i="21"/>
  <c r="F421" i="21"/>
  <c r="B421" i="21"/>
  <c r="U421" i="21"/>
  <c r="M421" i="21"/>
  <c r="E421" i="21"/>
  <c r="Q421" i="21"/>
  <c r="X421" i="21"/>
  <c r="H421" i="21"/>
  <c r="T421" i="21"/>
  <c r="L421" i="21"/>
  <c r="D421" i="21"/>
  <c r="Y421" i="21"/>
  <c r="I421" i="21"/>
  <c r="P421" i="21"/>
  <c r="Y180" i="21"/>
  <c r="U180" i="21"/>
  <c r="Q180" i="21"/>
  <c r="M180" i="21"/>
  <c r="I180" i="21"/>
  <c r="E180" i="21"/>
  <c r="W180" i="21"/>
  <c r="S180" i="21"/>
  <c r="O180" i="21"/>
  <c r="K180" i="21"/>
  <c r="G180" i="21"/>
  <c r="C180" i="21"/>
  <c r="T180" i="21"/>
  <c r="L180" i="21"/>
  <c r="D180" i="21"/>
  <c r="R180" i="21"/>
  <c r="J180" i="21"/>
  <c r="B180" i="21"/>
  <c r="X180" i="21"/>
  <c r="H180" i="21"/>
  <c r="P180" i="21"/>
  <c r="V180" i="21"/>
  <c r="F180" i="21"/>
  <c r="N180" i="21"/>
  <c r="Y145" i="21"/>
  <c r="U145" i="21"/>
  <c r="Q145" i="21"/>
  <c r="M145" i="21"/>
  <c r="I145" i="21"/>
  <c r="E145" i="21"/>
  <c r="X145" i="21"/>
  <c r="T145" i="21"/>
  <c r="P145" i="21"/>
  <c r="L145" i="21"/>
  <c r="H145" i="21"/>
  <c r="D145" i="21"/>
  <c r="S145" i="21"/>
  <c r="K145" i="21"/>
  <c r="C145" i="21"/>
  <c r="R145" i="21"/>
  <c r="J145" i="21"/>
  <c r="B145" i="21"/>
  <c r="W145" i="21"/>
  <c r="G145" i="21"/>
  <c r="V145" i="21"/>
  <c r="F145" i="21"/>
  <c r="O145" i="21"/>
  <c r="N145" i="21"/>
  <c r="X77" i="19"/>
  <c r="T77" i="19"/>
  <c r="P77" i="19"/>
  <c r="L77" i="19"/>
  <c r="H77" i="19"/>
  <c r="D77" i="19"/>
  <c r="V77" i="19"/>
  <c r="R77" i="19"/>
  <c r="N77" i="19"/>
  <c r="J77" i="19"/>
  <c r="F77" i="19"/>
  <c r="B77" i="19"/>
  <c r="Y77" i="19"/>
  <c r="Q77" i="19"/>
  <c r="I77" i="19"/>
  <c r="W77" i="19"/>
  <c r="O77" i="19"/>
  <c r="G77" i="19"/>
  <c r="U77" i="19"/>
  <c r="M77" i="19"/>
  <c r="E77" i="19"/>
  <c r="S77" i="19"/>
  <c r="K77" i="19"/>
  <c r="C77" i="19"/>
  <c r="W249" i="21"/>
  <c r="S249" i="21"/>
  <c r="O249" i="21"/>
  <c r="K249" i="21"/>
  <c r="G249" i="21"/>
  <c r="C249" i="21"/>
  <c r="V249" i="21"/>
  <c r="R249" i="21"/>
  <c r="N249" i="21"/>
  <c r="J249" i="21"/>
  <c r="F249" i="21"/>
  <c r="B249" i="21"/>
  <c r="U249" i="21"/>
  <c r="M249" i="21"/>
  <c r="E249" i="21"/>
  <c r="T249" i="21"/>
  <c r="L249" i="21"/>
  <c r="D249" i="21"/>
  <c r="Y249" i="21"/>
  <c r="Q249" i="21"/>
  <c r="I249" i="21"/>
  <c r="H249" i="21"/>
  <c r="X249" i="21"/>
  <c r="P249" i="21"/>
  <c r="W353" i="28"/>
  <c r="S353" i="28"/>
  <c r="O353" i="28"/>
  <c r="K353" i="28"/>
  <c r="G353" i="28"/>
  <c r="C353" i="28"/>
  <c r="V353" i="28"/>
  <c r="R353" i="28"/>
  <c r="N353" i="28"/>
  <c r="J353" i="28"/>
  <c r="F353" i="28"/>
  <c r="B353" i="28"/>
  <c r="U353" i="28"/>
  <c r="M353" i="28"/>
  <c r="E353" i="28"/>
  <c r="Y353" i="28"/>
  <c r="I353" i="28"/>
  <c r="X353" i="28"/>
  <c r="H353" i="28"/>
  <c r="T353" i="28"/>
  <c r="L353" i="28"/>
  <c r="D353" i="28"/>
  <c r="Q353" i="28"/>
  <c r="P353" i="28"/>
  <c r="Y147" i="28"/>
  <c r="U147" i="28"/>
  <c r="Q147" i="28"/>
  <c r="M147" i="28"/>
  <c r="I147" i="28"/>
  <c r="E147" i="28"/>
  <c r="X147" i="28"/>
  <c r="T147" i="28"/>
  <c r="P147" i="28"/>
  <c r="L147" i="28"/>
  <c r="H147" i="28"/>
  <c r="D147" i="28"/>
  <c r="S147" i="28"/>
  <c r="K147" i="28"/>
  <c r="C147" i="28"/>
  <c r="R147" i="28"/>
  <c r="J147" i="28"/>
  <c r="B147" i="28"/>
  <c r="W147" i="28"/>
  <c r="G147" i="28"/>
  <c r="V147" i="28"/>
  <c r="F147" i="28"/>
  <c r="O147" i="28"/>
  <c r="N147"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53" i="21"/>
  <c r="S353" i="21"/>
  <c r="O353" i="21"/>
  <c r="K353" i="21"/>
  <c r="G353" i="21"/>
  <c r="C353" i="21"/>
  <c r="V353" i="21"/>
  <c r="R353" i="21"/>
  <c r="N353" i="21"/>
  <c r="J353" i="21"/>
  <c r="F353" i="21"/>
  <c r="B353" i="21"/>
  <c r="U353" i="21"/>
  <c r="M353" i="21"/>
  <c r="E353" i="21"/>
  <c r="Y353" i="21"/>
  <c r="I353" i="21"/>
  <c r="P353" i="21"/>
  <c r="T353" i="21"/>
  <c r="L353" i="21"/>
  <c r="D353" i="21"/>
  <c r="Q353" i="21"/>
  <c r="X353" i="21"/>
  <c r="H353" i="21"/>
  <c r="X41" i="19"/>
  <c r="T41" i="19"/>
  <c r="P41" i="19"/>
  <c r="L41" i="19"/>
  <c r="H41" i="19"/>
  <c r="D41" i="19"/>
  <c r="V41" i="19"/>
  <c r="R41" i="19"/>
  <c r="N41" i="19"/>
  <c r="J41" i="19"/>
  <c r="F41" i="19"/>
  <c r="B41" i="19"/>
  <c r="Y41" i="19"/>
  <c r="Q41" i="19"/>
  <c r="I41" i="19"/>
  <c r="O41" i="19"/>
  <c r="U41" i="19"/>
  <c r="M41" i="19"/>
  <c r="E41" i="19"/>
  <c r="S41" i="19"/>
  <c r="K41" i="19"/>
  <c r="C41" i="19"/>
  <c r="W41" i="19"/>
  <c r="G41" i="19"/>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10" i="21"/>
  <c r="U110" i="21"/>
  <c r="Q110" i="21"/>
  <c r="M110" i="21"/>
  <c r="I110" i="21"/>
  <c r="E110" i="21"/>
  <c r="X110" i="21"/>
  <c r="T110" i="21"/>
  <c r="P110" i="21"/>
  <c r="L110" i="21"/>
  <c r="H110" i="21"/>
  <c r="D110" i="21"/>
  <c r="S110" i="21"/>
  <c r="K110" i="21"/>
  <c r="C110" i="21"/>
  <c r="R110" i="21"/>
  <c r="J110" i="21"/>
  <c r="B110" i="21"/>
  <c r="W110" i="21"/>
  <c r="G110" i="21"/>
  <c r="V110" i="21"/>
  <c r="F110" i="21"/>
  <c r="N110" i="21"/>
  <c r="O110" i="21"/>
  <c r="W214" i="21"/>
  <c r="S214" i="21"/>
  <c r="O214" i="21"/>
  <c r="K214" i="21"/>
  <c r="U214" i="21"/>
  <c r="P214" i="21"/>
  <c r="J214" i="21"/>
  <c r="F214" i="21"/>
  <c r="B214" i="21"/>
  <c r="Y214" i="21"/>
  <c r="T214" i="21"/>
  <c r="N214" i="21"/>
  <c r="I214" i="21"/>
  <c r="E214" i="21"/>
  <c r="R214" i="21"/>
  <c r="H214" i="21"/>
  <c r="X214" i="21"/>
  <c r="M214" i="21"/>
  <c r="D214" i="21"/>
  <c r="Q214" i="21"/>
  <c r="G214" i="21"/>
  <c r="V214" i="21"/>
  <c r="L214" i="21"/>
  <c r="C214" i="21"/>
  <c r="W319" i="28"/>
  <c r="S319" i="28"/>
  <c r="O319" i="28"/>
  <c r="K319" i="28"/>
  <c r="G319" i="28"/>
  <c r="C319" i="28"/>
  <c r="V319" i="28"/>
  <c r="R319" i="28"/>
  <c r="N319" i="28"/>
  <c r="J319" i="28"/>
  <c r="F319" i="28"/>
  <c r="B319" i="28"/>
  <c r="U319" i="28"/>
  <c r="M319" i="28"/>
  <c r="E319" i="28"/>
  <c r="Y319" i="28"/>
  <c r="I319" i="28"/>
  <c r="X319" i="28"/>
  <c r="H319" i="28"/>
  <c r="T319" i="28"/>
  <c r="L319" i="28"/>
  <c r="D319" i="28"/>
  <c r="Q319" i="28"/>
  <c r="P319" i="28"/>
  <c r="X182" i="28"/>
  <c r="T182" i="28"/>
  <c r="P182" i="28"/>
  <c r="L182" i="28"/>
  <c r="H182" i="28"/>
  <c r="D182" i="28"/>
  <c r="V182" i="28"/>
  <c r="Q182" i="28"/>
  <c r="K182" i="28"/>
  <c r="F182" i="28"/>
  <c r="Y182" i="28"/>
  <c r="S182" i="28"/>
  <c r="N182" i="28"/>
  <c r="I182" i="28"/>
  <c r="C182" i="28"/>
  <c r="O182" i="28"/>
  <c r="E182" i="28"/>
  <c r="W182" i="28"/>
  <c r="M182" i="28"/>
  <c r="B182" i="28"/>
  <c r="U182" i="28"/>
  <c r="J182" i="28"/>
  <c r="R182" i="28"/>
  <c r="G182" i="28"/>
  <c r="W42" i="28"/>
  <c r="S42" i="28"/>
  <c r="O42" i="28"/>
  <c r="K42" i="28"/>
  <c r="G42" i="28"/>
  <c r="C42" i="28"/>
  <c r="V42" i="28"/>
  <c r="R42" i="28"/>
  <c r="N42" i="28"/>
  <c r="J42" i="28"/>
  <c r="F42" i="28"/>
  <c r="B42" i="28"/>
  <c r="Y42" i="28"/>
  <c r="Q42" i="28"/>
  <c r="I42" i="28"/>
  <c r="X42" i="28"/>
  <c r="P42" i="28"/>
  <c r="H42" i="28"/>
  <c r="M42" i="28"/>
  <c r="E42" i="28"/>
  <c r="L42" i="28"/>
  <c r="U42" i="28"/>
  <c r="T42" i="28"/>
  <c r="D42" i="28"/>
  <c r="W387" i="21"/>
  <c r="S387" i="21"/>
  <c r="O387" i="21"/>
  <c r="K387" i="21"/>
  <c r="G387" i="21"/>
  <c r="C387" i="21"/>
  <c r="V387" i="21"/>
  <c r="R387" i="21"/>
  <c r="N387" i="21"/>
  <c r="J387" i="21"/>
  <c r="F387" i="21"/>
  <c r="B387" i="21"/>
  <c r="U387" i="21"/>
  <c r="M387" i="21"/>
  <c r="E387" i="21"/>
  <c r="Q387" i="21"/>
  <c r="X387" i="21"/>
  <c r="H387" i="21"/>
  <c r="T387" i="21"/>
  <c r="L387" i="21"/>
  <c r="D387" i="21"/>
  <c r="Y387" i="21"/>
  <c r="I387" i="21"/>
  <c r="P387" i="21"/>
  <c r="V40" i="25"/>
  <c r="R40" i="25"/>
  <c r="N40" i="25"/>
  <c r="J40" i="25"/>
  <c r="F40" i="25"/>
  <c r="B40" i="25"/>
  <c r="Y40" i="25"/>
  <c r="U40" i="25"/>
  <c r="Q40" i="25"/>
  <c r="M40" i="25"/>
  <c r="I40" i="25"/>
  <c r="E40" i="25"/>
  <c r="X40" i="25"/>
  <c r="P40" i="25"/>
  <c r="H40" i="25"/>
  <c r="W40" i="25"/>
  <c r="O40" i="25"/>
  <c r="G40" i="25"/>
  <c r="L40" i="25"/>
  <c r="K40" i="25"/>
  <c r="T40" i="25"/>
  <c r="S40" i="25"/>
  <c r="C40" i="25"/>
  <c r="D40" i="25"/>
  <c r="Y42" i="21"/>
  <c r="U42" i="21"/>
  <c r="Q42" i="21"/>
  <c r="M42" i="21"/>
  <c r="I42" i="21"/>
  <c r="E42" i="21"/>
  <c r="X42" i="21"/>
  <c r="T42" i="21"/>
  <c r="P42" i="21"/>
  <c r="L42" i="21"/>
  <c r="H42" i="21"/>
  <c r="D42" i="21"/>
  <c r="S42" i="21"/>
  <c r="K42" i="21"/>
  <c r="C42" i="21"/>
  <c r="R42" i="21"/>
  <c r="J42" i="21"/>
  <c r="B42" i="21"/>
  <c r="W42" i="21"/>
  <c r="G42" i="21"/>
  <c r="V42" i="21"/>
  <c r="F42" i="21"/>
  <c r="O42" i="21"/>
  <c r="N42" i="21"/>
  <c r="W147" i="19"/>
  <c r="S147" i="19"/>
  <c r="O147" i="19"/>
  <c r="K147" i="19"/>
  <c r="G147" i="19"/>
  <c r="C147" i="19"/>
  <c r="V147" i="19"/>
  <c r="R147" i="19"/>
  <c r="N147" i="19"/>
  <c r="J147" i="19"/>
  <c r="F147" i="19"/>
  <c r="B147" i="19"/>
  <c r="Y147" i="19"/>
  <c r="Q147" i="19"/>
  <c r="I147" i="19"/>
  <c r="U147" i="19"/>
  <c r="M147" i="19"/>
  <c r="E147" i="19"/>
  <c r="P147" i="19"/>
  <c r="X147" i="19"/>
  <c r="H147" i="19"/>
  <c r="D147" i="19"/>
  <c r="T147" i="19"/>
  <c r="L147" i="19"/>
  <c r="W283" i="21"/>
  <c r="S283" i="21"/>
  <c r="O283" i="21"/>
  <c r="K283" i="21"/>
  <c r="G283" i="21"/>
  <c r="C283" i="21"/>
  <c r="V283" i="21"/>
  <c r="R283" i="21"/>
  <c r="N283" i="21"/>
  <c r="J283" i="21"/>
  <c r="F283" i="21"/>
  <c r="B283" i="21"/>
  <c r="U283" i="21"/>
  <c r="M283" i="21"/>
  <c r="E283" i="21"/>
  <c r="Y283" i="21"/>
  <c r="I283" i="21"/>
  <c r="T283" i="21"/>
  <c r="L283" i="21"/>
  <c r="D283" i="21"/>
  <c r="Q283" i="21"/>
  <c r="P283" i="21"/>
  <c r="H283" i="21"/>
  <c r="X283"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284" i="28"/>
  <c r="S284" i="28"/>
  <c r="O284" i="28"/>
  <c r="K284" i="28"/>
  <c r="G284" i="28"/>
  <c r="C284" i="28"/>
  <c r="V284" i="28"/>
  <c r="R284" i="28"/>
  <c r="N284" i="28"/>
  <c r="J284" i="28"/>
  <c r="F284" i="28"/>
  <c r="B284" i="28"/>
  <c r="U284" i="28"/>
  <c r="M284" i="28"/>
  <c r="E284" i="28"/>
  <c r="Y284" i="28"/>
  <c r="I284" i="28"/>
  <c r="P284" i="28"/>
  <c r="T284" i="28"/>
  <c r="L284" i="28"/>
  <c r="D284" i="28"/>
  <c r="Q284" i="28"/>
  <c r="X284" i="28"/>
  <c r="H284" i="28"/>
  <c r="V421" i="28"/>
  <c r="R421" i="28"/>
  <c r="N421" i="28"/>
  <c r="J421" i="28"/>
  <c r="F421" i="28"/>
  <c r="B421" i="28"/>
  <c r="Y421" i="28"/>
  <c r="T421" i="28"/>
  <c r="O421" i="28"/>
  <c r="I421" i="28"/>
  <c r="D421" i="28"/>
  <c r="X421" i="28"/>
  <c r="S421" i="28"/>
  <c r="M421" i="28"/>
  <c r="H421" i="28"/>
  <c r="C421" i="28"/>
  <c r="W421" i="28"/>
  <c r="L421" i="28"/>
  <c r="Q421" i="28"/>
  <c r="E421" i="28"/>
  <c r="U421" i="28"/>
  <c r="K421" i="28"/>
  <c r="G421" i="28"/>
  <c r="P421" i="28"/>
  <c r="W318" i="21"/>
  <c r="S318" i="21"/>
  <c r="O318" i="21"/>
  <c r="K318" i="21"/>
  <c r="G318" i="21"/>
  <c r="C318" i="21"/>
  <c r="V318" i="21"/>
  <c r="R318" i="21"/>
  <c r="N318" i="21"/>
  <c r="J318" i="21"/>
  <c r="F318" i="21"/>
  <c r="B318" i="21"/>
  <c r="U318" i="21"/>
  <c r="M318" i="21"/>
  <c r="E318" i="21"/>
  <c r="Q318" i="21"/>
  <c r="T318" i="21"/>
  <c r="L318" i="21"/>
  <c r="D318" i="21"/>
  <c r="Y318" i="21"/>
  <c r="I318" i="21"/>
  <c r="X318" i="21"/>
  <c r="P318" i="21"/>
  <c r="H318" i="21"/>
  <c r="A319" i="21"/>
  <c r="A422" i="21"/>
  <c r="A388" i="21"/>
  <c r="A354" i="21"/>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W148" i="19" l="1"/>
  <c r="S148" i="19"/>
  <c r="O148" i="19"/>
  <c r="K148" i="19"/>
  <c r="G148" i="19"/>
  <c r="C148" i="19"/>
  <c r="V148" i="19"/>
  <c r="R148" i="19"/>
  <c r="N148" i="19"/>
  <c r="J148" i="19"/>
  <c r="F148" i="19"/>
  <c r="B148" i="19"/>
  <c r="Y148" i="19"/>
  <c r="Q148" i="19"/>
  <c r="I148" i="19"/>
  <c r="U148" i="19"/>
  <c r="M148" i="19"/>
  <c r="E148" i="19"/>
  <c r="X148" i="19"/>
  <c r="H148" i="19"/>
  <c r="P148" i="19"/>
  <c r="L148" i="19"/>
  <c r="D148" i="19"/>
  <c r="T148" i="19"/>
  <c r="V150" i="25"/>
  <c r="R150" i="25"/>
  <c r="N150" i="25"/>
  <c r="J150" i="25"/>
  <c r="F150" i="25"/>
  <c r="B150" i="25"/>
  <c r="Y150" i="25"/>
  <c r="U150" i="25"/>
  <c r="Q150" i="25"/>
  <c r="M150" i="25"/>
  <c r="I150" i="25"/>
  <c r="E150" i="25"/>
  <c r="X150" i="25"/>
  <c r="P150" i="25"/>
  <c r="H150" i="25"/>
  <c r="W150" i="25"/>
  <c r="O150" i="25"/>
  <c r="G150" i="25"/>
  <c r="T150" i="25"/>
  <c r="D150" i="25"/>
  <c r="S150" i="25"/>
  <c r="C150" i="25"/>
  <c r="L150" i="25"/>
  <c r="K150" i="25"/>
  <c r="Y181" i="21"/>
  <c r="U181" i="21"/>
  <c r="Q181" i="21"/>
  <c r="M181" i="21"/>
  <c r="I181" i="21"/>
  <c r="E181" i="21"/>
  <c r="W181" i="21"/>
  <c r="S181" i="21"/>
  <c r="O181" i="21"/>
  <c r="K181" i="21"/>
  <c r="G181" i="21"/>
  <c r="C181" i="21"/>
  <c r="T181" i="21"/>
  <c r="L181" i="21"/>
  <c r="D181" i="21"/>
  <c r="R181" i="21"/>
  <c r="J181" i="21"/>
  <c r="B181" i="21"/>
  <c r="P181" i="21"/>
  <c r="X181" i="21"/>
  <c r="H181" i="21"/>
  <c r="N181" i="21"/>
  <c r="V181" i="21"/>
  <c r="F181" i="21"/>
  <c r="W215" i="21"/>
  <c r="S215" i="21"/>
  <c r="O215" i="21"/>
  <c r="K215" i="21"/>
  <c r="G215" i="21"/>
  <c r="C215" i="21"/>
  <c r="X215" i="21"/>
  <c r="R215" i="21"/>
  <c r="M215" i="21"/>
  <c r="H215" i="21"/>
  <c r="B215" i="21"/>
  <c r="V215" i="21"/>
  <c r="Q215" i="21"/>
  <c r="L215" i="21"/>
  <c r="F215" i="21"/>
  <c r="P215" i="21"/>
  <c r="E215" i="21"/>
  <c r="U215" i="21"/>
  <c r="J215" i="21"/>
  <c r="N215" i="21"/>
  <c r="Y215" i="21"/>
  <c r="D215" i="21"/>
  <c r="I215" i="21"/>
  <c r="T215" i="21"/>
  <c r="W217" i="28"/>
  <c r="S217" i="28"/>
  <c r="O217" i="28"/>
  <c r="K217" i="28"/>
  <c r="G217" i="28"/>
  <c r="C217" i="28"/>
  <c r="V217" i="28"/>
  <c r="Q217" i="28"/>
  <c r="L217" i="28"/>
  <c r="F217" i="28"/>
  <c r="X217" i="28"/>
  <c r="P217" i="28"/>
  <c r="I217" i="28"/>
  <c r="B217" i="28"/>
  <c r="U217" i="28"/>
  <c r="N217" i="28"/>
  <c r="H217" i="28"/>
  <c r="M217" i="28"/>
  <c r="Y217" i="28"/>
  <c r="J217" i="28"/>
  <c r="T217" i="28"/>
  <c r="R217" i="28"/>
  <c r="E217" i="28"/>
  <c r="D217" i="28"/>
  <c r="W422" i="28"/>
  <c r="S422" i="28"/>
  <c r="V422" i="28"/>
  <c r="R422" i="28"/>
  <c r="N422" i="28"/>
  <c r="J422" i="28"/>
  <c r="F422" i="28"/>
  <c r="B422" i="28"/>
  <c r="Y422" i="28"/>
  <c r="Q422" i="28"/>
  <c r="L422" i="28"/>
  <c r="G422" i="28"/>
  <c r="X422" i="28"/>
  <c r="P422" i="28"/>
  <c r="K422" i="28"/>
  <c r="E422" i="28"/>
  <c r="U422" i="28"/>
  <c r="I422" i="28"/>
  <c r="O422" i="28"/>
  <c r="M422" i="28"/>
  <c r="C422" i="28"/>
  <c r="T422" i="28"/>
  <c r="H422" i="28"/>
  <c r="D422" i="28"/>
  <c r="W78" i="28"/>
  <c r="S78" i="28"/>
  <c r="O78" i="28"/>
  <c r="K78" i="28"/>
  <c r="G78" i="28"/>
  <c r="C78" i="28"/>
  <c r="V78" i="28"/>
  <c r="R78" i="28"/>
  <c r="N78" i="28"/>
  <c r="J78" i="28"/>
  <c r="F78" i="28"/>
  <c r="B78" i="28"/>
  <c r="Y78" i="28"/>
  <c r="Q78" i="28"/>
  <c r="I78" i="28"/>
  <c r="X78" i="28"/>
  <c r="P78" i="28"/>
  <c r="H78" i="28"/>
  <c r="U78" i="28"/>
  <c r="E78" i="28"/>
  <c r="L78" i="28"/>
  <c r="T78" i="28"/>
  <c r="D78" i="28"/>
  <c r="M78" i="28"/>
  <c r="W422" i="21"/>
  <c r="S422" i="21"/>
  <c r="O422" i="21"/>
  <c r="K422" i="21"/>
  <c r="G422" i="21"/>
  <c r="C422" i="21"/>
  <c r="V422" i="21"/>
  <c r="R422" i="21"/>
  <c r="N422" i="21"/>
  <c r="J422" i="21"/>
  <c r="F422" i="21"/>
  <c r="B422" i="21"/>
  <c r="U422" i="21"/>
  <c r="M422" i="21"/>
  <c r="E422" i="21"/>
  <c r="Y422" i="21"/>
  <c r="I422" i="21"/>
  <c r="X422" i="21"/>
  <c r="T422" i="21"/>
  <c r="L422" i="21"/>
  <c r="D422" i="21"/>
  <c r="Q422" i="21"/>
  <c r="P422" i="21"/>
  <c r="H422" i="21"/>
  <c r="V77" i="25"/>
  <c r="R77" i="25"/>
  <c r="N77" i="25"/>
  <c r="J77" i="25"/>
  <c r="F77" i="25"/>
  <c r="B77" i="25"/>
  <c r="Y77" i="25"/>
  <c r="U77" i="25"/>
  <c r="Q77" i="25"/>
  <c r="M77" i="25"/>
  <c r="I77" i="25"/>
  <c r="E77" i="25"/>
  <c r="X77" i="25"/>
  <c r="P77" i="25"/>
  <c r="H77" i="25"/>
  <c r="W77" i="25"/>
  <c r="O77" i="25"/>
  <c r="G77" i="25"/>
  <c r="L77" i="25"/>
  <c r="K77" i="25"/>
  <c r="T77" i="25"/>
  <c r="S77" i="25"/>
  <c r="C77" i="25"/>
  <c r="D77" i="25"/>
  <c r="Y111" i="21"/>
  <c r="U111" i="21"/>
  <c r="Q111" i="21"/>
  <c r="M111" i="21"/>
  <c r="I111" i="21"/>
  <c r="E111" i="21"/>
  <c r="X111" i="21"/>
  <c r="T111" i="21"/>
  <c r="P111" i="21"/>
  <c r="L111" i="21"/>
  <c r="H111" i="21"/>
  <c r="D111" i="21"/>
  <c r="S111" i="21"/>
  <c r="K111" i="21"/>
  <c r="C111" i="21"/>
  <c r="R111" i="21"/>
  <c r="J111" i="21"/>
  <c r="B111" i="21"/>
  <c r="O111" i="21"/>
  <c r="N111" i="21"/>
  <c r="G111" i="21"/>
  <c r="W111" i="21"/>
  <c r="F111" i="21"/>
  <c r="V111" i="21"/>
  <c r="X78" i="19"/>
  <c r="T78" i="19"/>
  <c r="P78" i="19"/>
  <c r="L78" i="19"/>
  <c r="H78" i="19"/>
  <c r="D78" i="19"/>
  <c r="V78" i="19"/>
  <c r="R78" i="19"/>
  <c r="N78" i="19"/>
  <c r="J78" i="19"/>
  <c r="F78" i="19"/>
  <c r="B78" i="19"/>
  <c r="Y78" i="19"/>
  <c r="Q78" i="19"/>
  <c r="I78" i="19"/>
  <c r="W78" i="19"/>
  <c r="O78" i="19"/>
  <c r="G78" i="19"/>
  <c r="U78" i="19"/>
  <c r="M78" i="19"/>
  <c r="E78" i="19"/>
  <c r="S78" i="19"/>
  <c r="K78" i="19"/>
  <c r="C78" i="19"/>
  <c r="W284" i="21"/>
  <c r="S284" i="21"/>
  <c r="O284" i="21"/>
  <c r="K284" i="21"/>
  <c r="G284" i="21"/>
  <c r="C284" i="21"/>
  <c r="V284" i="21"/>
  <c r="R284" i="21"/>
  <c r="N284" i="21"/>
  <c r="J284" i="21"/>
  <c r="F284" i="21"/>
  <c r="B284" i="21"/>
  <c r="U284" i="21"/>
  <c r="M284" i="21"/>
  <c r="E284" i="21"/>
  <c r="Q284" i="21"/>
  <c r="T284" i="21"/>
  <c r="L284" i="21"/>
  <c r="D284" i="21"/>
  <c r="Y284" i="21"/>
  <c r="I284" i="21"/>
  <c r="X284" i="21"/>
  <c r="P284" i="21"/>
  <c r="H284" i="21"/>
  <c r="W354" i="28"/>
  <c r="S354" i="28"/>
  <c r="O354" i="28"/>
  <c r="K354" i="28"/>
  <c r="G354" i="28"/>
  <c r="C354" i="28"/>
  <c r="V354" i="28"/>
  <c r="R354" i="28"/>
  <c r="N354" i="28"/>
  <c r="J354" i="28"/>
  <c r="F354" i="28"/>
  <c r="B354" i="28"/>
  <c r="U354" i="28"/>
  <c r="M354" i="28"/>
  <c r="E354" i="28"/>
  <c r="Q354" i="28"/>
  <c r="P354" i="28"/>
  <c r="T354" i="28"/>
  <c r="L354" i="28"/>
  <c r="D354" i="28"/>
  <c r="Y354" i="28"/>
  <c r="I354" i="28"/>
  <c r="X354" i="28"/>
  <c r="H354" i="28"/>
  <c r="W388" i="28"/>
  <c r="S388" i="28"/>
  <c r="O388" i="28"/>
  <c r="K388" i="28"/>
  <c r="G388" i="28"/>
  <c r="C388" i="28"/>
  <c r="V388" i="28"/>
  <c r="R388" i="28"/>
  <c r="N388" i="28"/>
  <c r="J388" i="28"/>
  <c r="F388" i="28"/>
  <c r="B388" i="28"/>
  <c r="U388" i="28"/>
  <c r="M388" i="28"/>
  <c r="E388" i="28"/>
  <c r="Q388" i="28"/>
  <c r="P388" i="28"/>
  <c r="T388" i="28"/>
  <c r="L388" i="28"/>
  <c r="D388" i="28"/>
  <c r="Y388" i="28"/>
  <c r="I388" i="28"/>
  <c r="X388" i="28"/>
  <c r="H388"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Y76" i="21"/>
  <c r="U76" i="21"/>
  <c r="Q76" i="21"/>
  <c r="M76" i="21"/>
  <c r="I76" i="21"/>
  <c r="E76" i="21"/>
  <c r="X76" i="21"/>
  <c r="T76" i="21"/>
  <c r="P76" i="21"/>
  <c r="L76" i="21"/>
  <c r="H76" i="21"/>
  <c r="D76" i="21"/>
  <c r="S76" i="21"/>
  <c r="K76" i="21"/>
  <c r="C76" i="21"/>
  <c r="R76" i="21"/>
  <c r="J76" i="21"/>
  <c r="B76" i="21"/>
  <c r="O76" i="21"/>
  <c r="N76" i="21"/>
  <c r="W76" i="21"/>
  <c r="G76" i="21"/>
  <c r="F76" i="21"/>
  <c r="V76" i="21"/>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V114" i="19"/>
  <c r="R114" i="19"/>
  <c r="N114" i="19"/>
  <c r="J114" i="19"/>
  <c r="F114" i="19"/>
  <c r="B114" i="19"/>
  <c r="X114" i="19"/>
  <c r="T114" i="19"/>
  <c r="P114" i="19"/>
  <c r="L114" i="19"/>
  <c r="H114" i="19"/>
  <c r="D114" i="19"/>
  <c r="Y114" i="19"/>
  <c r="Q114" i="19"/>
  <c r="I114" i="19"/>
  <c r="U114" i="19"/>
  <c r="M114" i="19"/>
  <c r="E114" i="19"/>
  <c r="S114" i="19"/>
  <c r="C114" i="19"/>
  <c r="O114" i="19"/>
  <c r="K114" i="19"/>
  <c r="W114" i="19"/>
  <c r="G114" i="19"/>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Y113" i="28"/>
  <c r="U113" i="28"/>
  <c r="Q113" i="28"/>
  <c r="M113" i="28"/>
  <c r="I113" i="28"/>
  <c r="E113" i="28"/>
  <c r="X113" i="28"/>
  <c r="T113" i="28"/>
  <c r="P113" i="28"/>
  <c r="L113" i="28"/>
  <c r="H113" i="28"/>
  <c r="D113" i="28"/>
  <c r="S113" i="28"/>
  <c r="K113" i="28"/>
  <c r="C113" i="28"/>
  <c r="R113" i="28"/>
  <c r="J113" i="28"/>
  <c r="B113" i="28"/>
  <c r="O113" i="28"/>
  <c r="N113" i="28"/>
  <c r="W113" i="28"/>
  <c r="V113" i="28"/>
  <c r="G113" i="28"/>
  <c r="F113" i="28"/>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W388" i="21"/>
  <c r="S388" i="21"/>
  <c r="O388" i="21"/>
  <c r="K388" i="21"/>
  <c r="G388" i="21"/>
  <c r="C388" i="21"/>
  <c r="V388" i="21"/>
  <c r="R388" i="21"/>
  <c r="N388" i="21"/>
  <c r="J388" i="21"/>
  <c r="F388" i="21"/>
  <c r="B388" i="21"/>
  <c r="U388" i="21"/>
  <c r="M388" i="21"/>
  <c r="E388" i="21"/>
  <c r="Y388" i="21"/>
  <c r="I388" i="21"/>
  <c r="X388" i="21"/>
  <c r="H388" i="21"/>
  <c r="T388" i="21"/>
  <c r="L388" i="21"/>
  <c r="D388" i="21"/>
  <c r="Q388" i="21"/>
  <c r="P388" i="21"/>
  <c r="Y146" i="21"/>
  <c r="U146" i="21"/>
  <c r="Q146" i="21"/>
  <c r="M146" i="21"/>
  <c r="I146" i="21"/>
  <c r="E146" i="21"/>
  <c r="X146" i="21"/>
  <c r="T146" i="21"/>
  <c r="P146" i="21"/>
  <c r="L146" i="21"/>
  <c r="H146" i="21"/>
  <c r="D146" i="21"/>
  <c r="S146" i="21"/>
  <c r="K146" i="21"/>
  <c r="C146" i="21"/>
  <c r="R146" i="21"/>
  <c r="J146" i="21"/>
  <c r="B146" i="21"/>
  <c r="O146" i="21"/>
  <c r="N146" i="21"/>
  <c r="W146" i="21"/>
  <c r="G146" i="21"/>
  <c r="F146" i="21"/>
  <c r="V146" i="21"/>
  <c r="V41" i="25"/>
  <c r="R41" i="25"/>
  <c r="N41" i="25"/>
  <c r="J41" i="25"/>
  <c r="F41" i="25"/>
  <c r="B41" i="25"/>
  <c r="Y41" i="25"/>
  <c r="U41" i="25"/>
  <c r="Q41" i="25"/>
  <c r="M41" i="25"/>
  <c r="I41" i="25"/>
  <c r="E41" i="25"/>
  <c r="X41" i="25"/>
  <c r="P41" i="25"/>
  <c r="H41" i="25"/>
  <c r="W41" i="25"/>
  <c r="O41" i="25"/>
  <c r="G41" i="25"/>
  <c r="T41" i="25"/>
  <c r="D41" i="25"/>
  <c r="S41" i="25"/>
  <c r="C41" i="25"/>
  <c r="L41" i="25"/>
  <c r="K41" i="25"/>
  <c r="X42" i="19"/>
  <c r="T42" i="19"/>
  <c r="P42" i="19"/>
  <c r="L42" i="19"/>
  <c r="H42" i="19"/>
  <c r="D42" i="19"/>
  <c r="V42" i="19"/>
  <c r="R42" i="19"/>
  <c r="N42" i="19"/>
  <c r="J42" i="19"/>
  <c r="F42" i="19"/>
  <c r="B42" i="19"/>
  <c r="Y42" i="19"/>
  <c r="Q42" i="19"/>
  <c r="I42" i="19"/>
  <c r="W42" i="19"/>
  <c r="G42" i="19"/>
  <c r="U42" i="19"/>
  <c r="M42" i="19"/>
  <c r="E42" i="19"/>
  <c r="S42" i="19"/>
  <c r="K42" i="19"/>
  <c r="C42" i="19"/>
  <c r="O42" i="19"/>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Y148" i="28"/>
  <c r="U148" i="28"/>
  <c r="Q148" i="28"/>
  <c r="M148" i="28"/>
  <c r="I148" i="28"/>
  <c r="E148" i="28"/>
  <c r="X148" i="28"/>
  <c r="T148" i="28"/>
  <c r="P148" i="28"/>
  <c r="L148" i="28"/>
  <c r="H148" i="28"/>
  <c r="D148" i="28"/>
  <c r="S148" i="28"/>
  <c r="K148" i="28"/>
  <c r="C148" i="28"/>
  <c r="R148" i="28"/>
  <c r="J148" i="28"/>
  <c r="B148" i="28"/>
  <c r="O148" i="28"/>
  <c r="N148" i="28"/>
  <c r="G148" i="28"/>
  <c r="V148" i="28"/>
  <c r="F148" i="28"/>
  <c r="W148" i="28"/>
  <c r="W285" i="28"/>
  <c r="S285" i="28"/>
  <c r="O285" i="28"/>
  <c r="K285" i="28"/>
  <c r="G285" i="28"/>
  <c r="C285" i="28"/>
  <c r="V285" i="28"/>
  <c r="R285" i="28"/>
  <c r="N285" i="28"/>
  <c r="J285" i="28"/>
  <c r="F285" i="28"/>
  <c r="B285" i="28"/>
  <c r="U285" i="28"/>
  <c r="M285" i="28"/>
  <c r="E285" i="28"/>
  <c r="Q285" i="28"/>
  <c r="X285" i="28"/>
  <c r="H285" i="28"/>
  <c r="T285" i="28"/>
  <c r="L285" i="28"/>
  <c r="D285" i="28"/>
  <c r="Y285" i="28"/>
  <c r="I285" i="28"/>
  <c r="P285" i="28"/>
  <c r="V183" i="28"/>
  <c r="R183" i="28"/>
  <c r="N183" i="28"/>
  <c r="J183" i="28"/>
  <c r="F183" i="28"/>
  <c r="B183" i="28"/>
  <c r="X183" i="28"/>
  <c r="T183" i="28"/>
  <c r="P183" i="28"/>
  <c r="L183" i="28"/>
  <c r="H183" i="28"/>
  <c r="D183" i="28"/>
  <c r="U183" i="28"/>
  <c r="M183" i="28"/>
  <c r="E183" i="28"/>
  <c r="Y183" i="28"/>
  <c r="Q183" i="28"/>
  <c r="I183" i="28"/>
  <c r="S183" i="28"/>
  <c r="C183" i="28"/>
  <c r="O183" i="28"/>
  <c r="K183" i="28"/>
  <c r="W183" i="28"/>
  <c r="G183" i="28"/>
  <c r="W319" i="21"/>
  <c r="S319" i="21"/>
  <c r="O319" i="21"/>
  <c r="K319" i="21"/>
  <c r="G319" i="21"/>
  <c r="C319" i="21"/>
  <c r="V319" i="21"/>
  <c r="R319" i="21"/>
  <c r="N319" i="21"/>
  <c r="J319" i="21"/>
  <c r="F319" i="21"/>
  <c r="B319" i="21"/>
  <c r="U319" i="21"/>
  <c r="M319" i="21"/>
  <c r="E319" i="21"/>
  <c r="Q319" i="21"/>
  <c r="T319" i="21"/>
  <c r="L319" i="21"/>
  <c r="D319" i="21"/>
  <c r="Y319" i="21"/>
  <c r="I319" i="21"/>
  <c r="H319" i="21"/>
  <c r="X319" i="21"/>
  <c r="P319" i="21"/>
  <c r="A423" i="21"/>
  <c r="A320" i="21"/>
  <c r="A355" i="21"/>
  <c r="A389" i="21"/>
  <c r="A286" i="28"/>
  <c r="A389" i="28"/>
  <c r="A184" i="28"/>
  <c r="A149" i="28"/>
  <c r="A355" i="28"/>
  <c r="A252" i="28"/>
  <c r="A218" i="28"/>
  <c r="A114" i="28"/>
  <c r="A423" i="28"/>
  <c r="A321" i="28"/>
  <c r="A251" i="21"/>
  <c r="A285" i="21"/>
  <c r="A216" i="21"/>
  <c r="A149" i="19"/>
  <c r="A147" i="21"/>
  <c r="A77" i="21"/>
  <c r="A114" i="25"/>
  <c r="A112" i="21"/>
  <c r="A42" i="25"/>
  <c r="A78" i="25"/>
  <c r="A182" i="21"/>
  <c r="V78" i="25" l="1"/>
  <c r="R78" i="25"/>
  <c r="N78" i="25"/>
  <c r="J78" i="25"/>
  <c r="F78" i="25"/>
  <c r="B78" i="25"/>
  <c r="Y78" i="25"/>
  <c r="U78" i="25"/>
  <c r="Q78" i="25"/>
  <c r="M78" i="25"/>
  <c r="I78" i="25"/>
  <c r="E78" i="25"/>
  <c r="X78" i="25"/>
  <c r="P78" i="25"/>
  <c r="H78" i="25"/>
  <c r="W78" i="25"/>
  <c r="O78" i="25"/>
  <c r="G78" i="25"/>
  <c r="T78" i="25"/>
  <c r="D78" i="25"/>
  <c r="S78" i="25"/>
  <c r="C78" i="25"/>
  <c r="L78" i="25"/>
  <c r="K78" i="25"/>
  <c r="Y77" i="21"/>
  <c r="U77" i="21"/>
  <c r="Q77" i="21"/>
  <c r="M77" i="21"/>
  <c r="I77" i="21"/>
  <c r="E77" i="21"/>
  <c r="X77" i="21"/>
  <c r="T77" i="21"/>
  <c r="P77" i="21"/>
  <c r="L77" i="21"/>
  <c r="H77" i="21"/>
  <c r="D77" i="21"/>
  <c r="S77" i="21"/>
  <c r="K77" i="21"/>
  <c r="C77" i="21"/>
  <c r="R77" i="21"/>
  <c r="J77" i="21"/>
  <c r="B77" i="21"/>
  <c r="W77" i="21"/>
  <c r="G77" i="21"/>
  <c r="V77" i="21"/>
  <c r="F77" i="21"/>
  <c r="O77" i="21"/>
  <c r="N77" i="21"/>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Y114" i="28"/>
  <c r="U114" i="28"/>
  <c r="Q114" i="28"/>
  <c r="M114" i="28"/>
  <c r="I114" i="28"/>
  <c r="E114" i="28"/>
  <c r="X114" i="28"/>
  <c r="T114" i="28"/>
  <c r="P114" i="28"/>
  <c r="L114" i="28"/>
  <c r="H114" i="28"/>
  <c r="D114" i="28"/>
  <c r="S114" i="28"/>
  <c r="K114" i="28"/>
  <c r="C114" i="28"/>
  <c r="R114" i="28"/>
  <c r="J114" i="28"/>
  <c r="B114" i="28"/>
  <c r="W114" i="28"/>
  <c r="G114" i="28"/>
  <c r="V114" i="28"/>
  <c r="F114" i="28"/>
  <c r="O114" i="28"/>
  <c r="N114" i="28"/>
  <c r="Y149" i="28"/>
  <c r="U149" i="28"/>
  <c r="Q149" i="28"/>
  <c r="M149" i="28"/>
  <c r="I149" i="28"/>
  <c r="E149" i="28"/>
  <c r="X149" i="28"/>
  <c r="T149" i="28"/>
  <c r="P149" i="28"/>
  <c r="L149" i="28"/>
  <c r="H149" i="28"/>
  <c r="D149" i="28"/>
  <c r="S149" i="28"/>
  <c r="K149" i="28"/>
  <c r="C149" i="28"/>
  <c r="R149" i="28"/>
  <c r="J149" i="28"/>
  <c r="B149" i="28"/>
  <c r="W149" i="28"/>
  <c r="G149" i="28"/>
  <c r="V149" i="28"/>
  <c r="F149" i="28"/>
  <c r="O149" i="28"/>
  <c r="N149" i="28"/>
  <c r="W389" i="21"/>
  <c r="S389" i="21"/>
  <c r="O389" i="21"/>
  <c r="K389" i="21"/>
  <c r="G389" i="21"/>
  <c r="C389" i="21"/>
  <c r="V389" i="21"/>
  <c r="R389" i="21"/>
  <c r="N389" i="21"/>
  <c r="J389" i="21"/>
  <c r="F389" i="21"/>
  <c r="B389" i="21"/>
  <c r="U389" i="21"/>
  <c r="M389" i="21"/>
  <c r="E389" i="21"/>
  <c r="Q389" i="21"/>
  <c r="P389" i="21"/>
  <c r="T389" i="21"/>
  <c r="L389" i="21"/>
  <c r="D389" i="21"/>
  <c r="Y389" i="21"/>
  <c r="I389" i="21"/>
  <c r="X389" i="21"/>
  <c r="H389" i="21"/>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W149" i="19"/>
  <c r="S149" i="19"/>
  <c r="O149" i="19"/>
  <c r="K149" i="19"/>
  <c r="G149" i="19"/>
  <c r="C149" i="19"/>
  <c r="V149" i="19"/>
  <c r="R149" i="19"/>
  <c r="N149" i="19"/>
  <c r="J149" i="19"/>
  <c r="F149" i="19"/>
  <c r="B149" i="19"/>
  <c r="Y149" i="19"/>
  <c r="Q149" i="19"/>
  <c r="I149" i="19"/>
  <c r="U149" i="19"/>
  <c r="M149" i="19"/>
  <c r="E149" i="19"/>
  <c r="P149" i="19"/>
  <c r="X149" i="19"/>
  <c r="H149" i="19"/>
  <c r="T149" i="19"/>
  <c r="L149" i="19"/>
  <c r="D149" i="19"/>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389" i="28"/>
  <c r="S389" i="28"/>
  <c r="O389" i="28"/>
  <c r="K389" i="28"/>
  <c r="G389" i="28"/>
  <c r="C389" i="28"/>
  <c r="V389" i="28"/>
  <c r="R389" i="28"/>
  <c r="N389" i="28"/>
  <c r="J389" i="28"/>
  <c r="F389" i="28"/>
  <c r="B389" i="28"/>
  <c r="U389" i="28"/>
  <c r="M389" i="28"/>
  <c r="E389" i="28"/>
  <c r="Y389" i="28"/>
  <c r="I389" i="28"/>
  <c r="X389" i="28"/>
  <c r="H389" i="28"/>
  <c r="T389" i="28"/>
  <c r="L389" i="28"/>
  <c r="D389" i="28"/>
  <c r="Q389" i="28"/>
  <c r="P389" i="28"/>
  <c r="W320" i="21"/>
  <c r="S320" i="21"/>
  <c r="O320" i="21"/>
  <c r="K320" i="21"/>
  <c r="G320" i="21"/>
  <c r="C320" i="21"/>
  <c r="V320" i="21"/>
  <c r="R320" i="21"/>
  <c r="N320" i="21"/>
  <c r="J320" i="21"/>
  <c r="F320" i="21"/>
  <c r="B320" i="21"/>
  <c r="U320" i="21"/>
  <c r="M320" i="21"/>
  <c r="E320" i="21"/>
  <c r="Y320" i="21"/>
  <c r="I320" i="21"/>
  <c r="T320" i="21"/>
  <c r="L320" i="21"/>
  <c r="D320" i="21"/>
  <c r="Q320" i="21"/>
  <c r="P320" i="21"/>
  <c r="H320" i="21"/>
  <c r="X320" i="21"/>
  <c r="V42" i="25"/>
  <c r="R42" i="25"/>
  <c r="N42" i="25"/>
  <c r="J42" i="25"/>
  <c r="F42" i="25"/>
  <c r="B42" i="25"/>
  <c r="Y42" i="25"/>
  <c r="U42" i="25"/>
  <c r="Q42" i="25"/>
  <c r="M42" i="25"/>
  <c r="I42" i="25"/>
  <c r="E42" i="25"/>
  <c r="X42" i="25"/>
  <c r="P42" i="25"/>
  <c r="H42" i="25"/>
  <c r="W42" i="25"/>
  <c r="O42" i="25"/>
  <c r="G42" i="25"/>
  <c r="L42" i="25"/>
  <c r="K42" i="25"/>
  <c r="D42" i="25"/>
  <c r="C42" i="25"/>
  <c r="T42" i="25"/>
  <c r="S42" i="25"/>
  <c r="Y147" i="21"/>
  <c r="U147" i="21"/>
  <c r="Q147" i="21"/>
  <c r="M147" i="21"/>
  <c r="I147" i="21"/>
  <c r="E147" i="21"/>
  <c r="X147" i="21"/>
  <c r="T147" i="21"/>
  <c r="P147" i="21"/>
  <c r="L147" i="21"/>
  <c r="H147" i="21"/>
  <c r="D147" i="21"/>
  <c r="S147" i="21"/>
  <c r="K147" i="21"/>
  <c r="C147" i="21"/>
  <c r="R147" i="21"/>
  <c r="J147" i="21"/>
  <c r="B147" i="21"/>
  <c r="W147" i="21"/>
  <c r="G147" i="21"/>
  <c r="V147" i="21"/>
  <c r="F147" i="21"/>
  <c r="O147" i="21"/>
  <c r="N147" i="21"/>
  <c r="W251" i="21"/>
  <c r="S251" i="21"/>
  <c r="O251" i="21"/>
  <c r="K251" i="21"/>
  <c r="G251" i="21"/>
  <c r="C251" i="21"/>
  <c r="V251" i="21"/>
  <c r="R251" i="21"/>
  <c r="N251" i="21"/>
  <c r="J251" i="21"/>
  <c r="F251" i="21"/>
  <c r="B251" i="21"/>
  <c r="U251" i="21"/>
  <c r="M251" i="21"/>
  <c r="E251" i="21"/>
  <c r="Q251" i="21"/>
  <c r="T251" i="21"/>
  <c r="L251" i="21"/>
  <c r="D251" i="21"/>
  <c r="Y251" i="21"/>
  <c r="I251" i="21"/>
  <c r="P251" i="21"/>
  <c r="H251" i="21"/>
  <c r="X251" i="21"/>
  <c r="W218" i="28"/>
  <c r="S218" i="28"/>
  <c r="O218" i="28"/>
  <c r="K218" i="28"/>
  <c r="G218" i="28"/>
  <c r="C218" i="28"/>
  <c r="Y218" i="28"/>
  <c r="T218" i="28"/>
  <c r="N218" i="28"/>
  <c r="I218" i="28"/>
  <c r="D218" i="28"/>
  <c r="U218" i="28"/>
  <c r="M218" i="28"/>
  <c r="F218" i="28"/>
  <c r="R218" i="28"/>
  <c r="L218" i="28"/>
  <c r="E218" i="28"/>
  <c r="Q218" i="28"/>
  <c r="B218" i="28"/>
  <c r="P218" i="28"/>
  <c r="X218" i="28"/>
  <c r="V218" i="28"/>
  <c r="J218" i="28"/>
  <c r="H218" i="28"/>
  <c r="V184" i="28"/>
  <c r="R184" i="28"/>
  <c r="N184" i="28"/>
  <c r="J184" i="28"/>
  <c r="F184" i="28"/>
  <c r="B184" i="28"/>
  <c r="X184" i="28"/>
  <c r="T184" i="28"/>
  <c r="P184" i="28"/>
  <c r="L184" i="28"/>
  <c r="H184" i="28"/>
  <c r="D184" i="28"/>
  <c r="U184" i="28"/>
  <c r="M184" i="28"/>
  <c r="E184" i="28"/>
  <c r="Y184" i="28"/>
  <c r="Q184" i="28"/>
  <c r="I184" i="28"/>
  <c r="K184" i="28"/>
  <c r="W184" i="28"/>
  <c r="G184" i="28"/>
  <c r="C184" i="28"/>
  <c r="S184" i="28"/>
  <c r="O184"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182" i="21"/>
  <c r="U182" i="21"/>
  <c r="Q182" i="21"/>
  <c r="M182" i="21"/>
  <c r="I182" i="21"/>
  <c r="E182" i="21"/>
  <c r="W182" i="21"/>
  <c r="S182" i="21"/>
  <c r="O182" i="21"/>
  <c r="K182" i="21"/>
  <c r="G182" i="21"/>
  <c r="C182" i="21"/>
  <c r="T182" i="21"/>
  <c r="L182" i="21"/>
  <c r="D182" i="21"/>
  <c r="R182" i="21"/>
  <c r="J182" i="21"/>
  <c r="B182" i="21"/>
  <c r="X182" i="21"/>
  <c r="H182" i="21"/>
  <c r="P182" i="21"/>
  <c r="F182" i="21"/>
  <c r="V182" i="21"/>
  <c r="N182" i="21"/>
  <c r="V114" i="25"/>
  <c r="R114" i="25"/>
  <c r="N114" i="25"/>
  <c r="J114" i="25"/>
  <c r="F114" i="25"/>
  <c r="B114" i="25"/>
  <c r="Y114" i="25"/>
  <c r="U114" i="25"/>
  <c r="Q114" i="25"/>
  <c r="M114" i="25"/>
  <c r="I114" i="25"/>
  <c r="E114" i="25"/>
  <c r="X114" i="25"/>
  <c r="P114" i="25"/>
  <c r="H114" i="25"/>
  <c r="W114" i="25"/>
  <c r="O114" i="25"/>
  <c r="G114" i="25"/>
  <c r="L114" i="25"/>
  <c r="K114" i="25"/>
  <c r="T114" i="25"/>
  <c r="S114" i="25"/>
  <c r="C114" i="25"/>
  <c r="D114" i="25"/>
  <c r="W216" i="21"/>
  <c r="S216" i="21"/>
  <c r="O216" i="21"/>
  <c r="K216" i="21"/>
  <c r="G216" i="21"/>
  <c r="C216" i="21"/>
  <c r="U216" i="21"/>
  <c r="P216" i="21"/>
  <c r="J216" i="21"/>
  <c r="E216" i="21"/>
  <c r="Y216" i="21"/>
  <c r="T216" i="21"/>
  <c r="N216" i="21"/>
  <c r="I216" i="21"/>
  <c r="D216" i="21"/>
  <c r="X216" i="21"/>
  <c r="M216" i="21"/>
  <c r="B216" i="21"/>
  <c r="R216" i="21"/>
  <c r="H216" i="21"/>
  <c r="L216" i="21"/>
  <c r="V216" i="21"/>
  <c r="Q216" i="21"/>
  <c r="F216" i="21"/>
  <c r="W423" i="28"/>
  <c r="S423" i="28"/>
  <c r="O423" i="28"/>
  <c r="K423" i="28"/>
  <c r="G423" i="28"/>
  <c r="C423" i="28"/>
  <c r="V423" i="28"/>
  <c r="R423" i="28"/>
  <c r="N423" i="28"/>
  <c r="J423" i="28"/>
  <c r="F423" i="28"/>
  <c r="B423" i="28"/>
  <c r="Y423" i="28"/>
  <c r="Q423" i="28"/>
  <c r="I423" i="28"/>
  <c r="X423" i="28"/>
  <c r="P423" i="28"/>
  <c r="H423" i="28"/>
  <c r="M423" i="28"/>
  <c r="U423" i="28"/>
  <c r="T423" i="28"/>
  <c r="L423" i="28"/>
  <c r="E423" i="28"/>
  <c r="D423" i="28"/>
  <c r="W355" i="28"/>
  <c r="S355" i="28"/>
  <c r="O355" i="28"/>
  <c r="K355" i="28"/>
  <c r="G355" i="28"/>
  <c r="C355" i="28"/>
  <c r="V355" i="28"/>
  <c r="R355" i="28"/>
  <c r="N355" i="28"/>
  <c r="J355" i="28"/>
  <c r="F355" i="28"/>
  <c r="B355" i="28"/>
  <c r="U355" i="28"/>
  <c r="M355" i="28"/>
  <c r="E355" i="28"/>
  <c r="Y355" i="28"/>
  <c r="I355" i="28"/>
  <c r="X355" i="28"/>
  <c r="H355" i="28"/>
  <c r="T355" i="28"/>
  <c r="L355" i="28"/>
  <c r="D355" i="28"/>
  <c r="Q355" i="28"/>
  <c r="P355" i="28"/>
  <c r="W286" i="28"/>
  <c r="S286" i="28"/>
  <c r="O286" i="28"/>
  <c r="K286" i="28"/>
  <c r="G286" i="28"/>
  <c r="C286" i="28"/>
  <c r="V286" i="28"/>
  <c r="R286" i="28"/>
  <c r="N286" i="28"/>
  <c r="J286" i="28"/>
  <c r="F286" i="28"/>
  <c r="B286" i="28"/>
  <c r="U286" i="28"/>
  <c r="M286" i="28"/>
  <c r="E286" i="28"/>
  <c r="Y286" i="28"/>
  <c r="I286" i="28"/>
  <c r="X286" i="28"/>
  <c r="T286" i="28"/>
  <c r="L286" i="28"/>
  <c r="D286" i="28"/>
  <c r="Q286" i="28"/>
  <c r="P286" i="28"/>
  <c r="H286" i="28"/>
  <c r="W423" i="21"/>
  <c r="S423" i="21"/>
  <c r="O423" i="21"/>
  <c r="K423" i="21"/>
  <c r="G423" i="21"/>
  <c r="C423" i="21"/>
  <c r="V423" i="21"/>
  <c r="R423" i="21"/>
  <c r="N423" i="21"/>
  <c r="J423" i="21"/>
  <c r="F423" i="21"/>
  <c r="B423" i="21"/>
  <c r="U423" i="21"/>
  <c r="M423" i="21"/>
  <c r="E423" i="21"/>
  <c r="Q423" i="21"/>
  <c r="P423" i="21"/>
  <c r="T423" i="21"/>
  <c r="L423" i="21"/>
  <c r="D423" i="21"/>
  <c r="Y423" i="21"/>
  <c r="I423" i="21"/>
  <c r="X423" i="21"/>
  <c r="H423" i="21"/>
  <c r="A321" i="21"/>
  <c r="A356" i="21"/>
  <c r="A424" i="21"/>
  <c r="A390" i="21"/>
  <c r="A150" i="28"/>
  <c r="A424" i="28"/>
  <c r="A219" i="28"/>
  <c r="A322" i="28"/>
  <c r="A185" i="28"/>
  <c r="A287" i="28"/>
  <c r="A253" i="28"/>
  <c r="A356" i="28"/>
  <c r="A390" i="28"/>
  <c r="A286" i="21"/>
  <c r="A252" i="21"/>
  <c r="A217" i="21"/>
  <c r="A183" i="21"/>
  <c r="A78" i="21"/>
  <c r="A148" i="21"/>
  <c r="A113" i="21"/>
  <c r="A150" i="19"/>
  <c r="Y148" i="21" l="1"/>
  <c r="U148" i="21"/>
  <c r="Q148" i="21"/>
  <c r="M148" i="21"/>
  <c r="I148" i="21"/>
  <c r="E148" i="21"/>
  <c r="X148" i="21"/>
  <c r="T148" i="21"/>
  <c r="P148" i="21"/>
  <c r="L148" i="21"/>
  <c r="H148" i="21"/>
  <c r="D148" i="21"/>
  <c r="S148" i="21"/>
  <c r="K148" i="21"/>
  <c r="C148" i="21"/>
  <c r="R148" i="21"/>
  <c r="J148" i="21"/>
  <c r="B148" i="21"/>
  <c r="O148" i="21"/>
  <c r="N148" i="21"/>
  <c r="G148" i="21"/>
  <c r="V148" i="21"/>
  <c r="F148" i="21"/>
  <c r="W148" i="21"/>
  <c r="W252" i="21"/>
  <c r="S252" i="21"/>
  <c r="O252" i="21"/>
  <c r="K252" i="21"/>
  <c r="G252" i="21"/>
  <c r="C252" i="21"/>
  <c r="V252" i="21"/>
  <c r="R252" i="21"/>
  <c r="N252" i="21"/>
  <c r="J252" i="21"/>
  <c r="F252" i="21"/>
  <c r="B252" i="21"/>
  <c r="U252" i="21"/>
  <c r="M252" i="21"/>
  <c r="E252" i="21"/>
  <c r="Y252" i="21"/>
  <c r="I252" i="21"/>
  <c r="T252" i="21"/>
  <c r="L252" i="21"/>
  <c r="D252" i="21"/>
  <c r="Q252" i="21"/>
  <c r="X252" i="21"/>
  <c r="P252" i="21"/>
  <c r="H252" i="21"/>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219" i="28"/>
  <c r="S219" i="28"/>
  <c r="O219" i="28"/>
  <c r="K219" i="28"/>
  <c r="G219" i="28"/>
  <c r="C219" i="28"/>
  <c r="V219" i="28"/>
  <c r="Q219" i="28"/>
  <c r="L219" i="28"/>
  <c r="F219" i="28"/>
  <c r="Y219" i="28"/>
  <c r="R219" i="28"/>
  <c r="J219" i="28"/>
  <c r="D219" i="28"/>
  <c r="X219" i="28"/>
  <c r="P219" i="28"/>
  <c r="I219" i="28"/>
  <c r="B219" i="28"/>
  <c r="U219" i="28"/>
  <c r="H219" i="28"/>
  <c r="T219" i="28"/>
  <c r="E219" i="28"/>
  <c r="N219" i="28"/>
  <c r="M219" i="28"/>
  <c r="W424" i="21"/>
  <c r="S424" i="21"/>
  <c r="O424" i="21"/>
  <c r="K424" i="21"/>
  <c r="G424" i="21"/>
  <c r="C424" i="21"/>
  <c r="V424" i="21"/>
  <c r="R424" i="21"/>
  <c r="N424" i="21"/>
  <c r="J424" i="21"/>
  <c r="F424" i="21"/>
  <c r="B424" i="21"/>
  <c r="U424" i="21"/>
  <c r="M424" i="21"/>
  <c r="E424" i="21"/>
  <c r="Y424" i="21"/>
  <c r="I424" i="21"/>
  <c r="X424" i="21"/>
  <c r="H424" i="21"/>
  <c r="T424" i="21"/>
  <c r="L424" i="21"/>
  <c r="D424" i="21"/>
  <c r="Q424" i="21"/>
  <c r="P424" i="21"/>
  <c r="W150" i="19"/>
  <c r="S150" i="19"/>
  <c r="O150" i="19"/>
  <c r="K150" i="19"/>
  <c r="G150" i="19"/>
  <c r="C150" i="19"/>
  <c r="V150" i="19"/>
  <c r="R150" i="19"/>
  <c r="N150" i="19"/>
  <c r="J150" i="19"/>
  <c r="F150" i="19"/>
  <c r="B150" i="19"/>
  <c r="Y150" i="19"/>
  <c r="Q150" i="19"/>
  <c r="I150" i="19"/>
  <c r="U150" i="19"/>
  <c r="M150" i="19"/>
  <c r="E150" i="19"/>
  <c r="X150" i="19"/>
  <c r="H150" i="19"/>
  <c r="P150" i="19"/>
  <c r="T150" i="19"/>
  <c r="L150" i="19"/>
  <c r="D150" i="19"/>
  <c r="Y183" i="21"/>
  <c r="U183" i="21"/>
  <c r="Q183" i="21"/>
  <c r="M183" i="21"/>
  <c r="I183" i="21"/>
  <c r="E183" i="21"/>
  <c r="W183" i="21"/>
  <c r="S183" i="21"/>
  <c r="O183" i="21"/>
  <c r="K183" i="21"/>
  <c r="G183" i="21"/>
  <c r="C183" i="21"/>
  <c r="T183" i="21"/>
  <c r="L183" i="21"/>
  <c r="D183" i="21"/>
  <c r="R183" i="21"/>
  <c r="J183" i="21"/>
  <c r="B183" i="21"/>
  <c r="P183" i="21"/>
  <c r="X183" i="21"/>
  <c r="H183" i="21"/>
  <c r="N183" i="21"/>
  <c r="V183" i="21"/>
  <c r="F183" i="21"/>
  <c r="W390" i="28"/>
  <c r="S390" i="28"/>
  <c r="O390" i="28"/>
  <c r="K390" i="28"/>
  <c r="G390" i="28"/>
  <c r="C390" i="28"/>
  <c r="V390" i="28"/>
  <c r="R390" i="28"/>
  <c r="N390" i="28"/>
  <c r="J390" i="28"/>
  <c r="F390" i="28"/>
  <c r="B390" i="28"/>
  <c r="U390" i="28"/>
  <c r="M390" i="28"/>
  <c r="E390" i="28"/>
  <c r="Y390" i="28"/>
  <c r="Q390" i="28"/>
  <c r="X390" i="28"/>
  <c r="H390" i="28"/>
  <c r="T390" i="28"/>
  <c r="L390" i="28"/>
  <c r="D390" i="28"/>
  <c r="I390" i="28"/>
  <c r="P390" i="28"/>
  <c r="V185" i="28"/>
  <c r="R185" i="28"/>
  <c r="N185" i="28"/>
  <c r="J185" i="28"/>
  <c r="F185" i="28"/>
  <c r="B185" i="28"/>
  <c r="X185" i="28"/>
  <c r="T185" i="28"/>
  <c r="P185" i="28"/>
  <c r="L185" i="28"/>
  <c r="H185" i="28"/>
  <c r="D185" i="28"/>
  <c r="U185" i="28"/>
  <c r="M185" i="28"/>
  <c r="E185" i="28"/>
  <c r="Y185" i="28"/>
  <c r="Q185" i="28"/>
  <c r="I185" i="28"/>
  <c r="S185" i="28"/>
  <c r="C185" i="28"/>
  <c r="O185" i="28"/>
  <c r="K185" i="28"/>
  <c r="W185" i="28"/>
  <c r="G185" i="28"/>
  <c r="Y150" i="28"/>
  <c r="U150" i="28"/>
  <c r="Q150" i="28"/>
  <c r="M150" i="28"/>
  <c r="I150" i="28"/>
  <c r="E150" i="28"/>
  <c r="X150" i="28"/>
  <c r="T150" i="28"/>
  <c r="P150" i="28"/>
  <c r="L150" i="28"/>
  <c r="H150" i="28"/>
  <c r="D150" i="28"/>
  <c r="S150" i="28"/>
  <c r="K150" i="28"/>
  <c r="C150" i="28"/>
  <c r="R150" i="28"/>
  <c r="J150" i="28"/>
  <c r="B150" i="28"/>
  <c r="O150" i="28"/>
  <c r="N150" i="28"/>
  <c r="W150" i="28"/>
  <c r="G150" i="28"/>
  <c r="V150" i="28"/>
  <c r="F150" i="28"/>
  <c r="W321" i="21"/>
  <c r="S321" i="21"/>
  <c r="O321" i="21"/>
  <c r="K321" i="21"/>
  <c r="G321" i="21"/>
  <c r="C321" i="21"/>
  <c r="V321" i="21"/>
  <c r="R321" i="21"/>
  <c r="N321" i="21"/>
  <c r="J321" i="21"/>
  <c r="F321" i="21"/>
  <c r="B321" i="21"/>
  <c r="U321" i="21"/>
  <c r="M321" i="21"/>
  <c r="E321" i="21"/>
  <c r="Q321" i="21"/>
  <c r="T321" i="21"/>
  <c r="L321" i="21"/>
  <c r="D321" i="21"/>
  <c r="Y321" i="21"/>
  <c r="I321" i="21"/>
  <c r="X321" i="21"/>
  <c r="P321" i="21"/>
  <c r="H321" i="21"/>
  <c r="Y113" i="21"/>
  <c r="U113" i="21"/>
  <c r="Q113" i="21"/>
  <c r="M113" i="21"/>
  <c r="I113" i="21"/>
  <c r="E113" i="21"/>
  <c r="X113" i="21"/>
  <c r="T113" i="21"/>
  <c r="P113" i="21"/>
  <c r="L113" i="21"/>
  <c r="H113" i="21"/>
  <c r="D113" i="21"/>
  <c r="S113" i="21"/>
  <c r="K113" i="21"/>
  <c r="C113" i="21"/>
  <c r="R113" i="21"/>
  <c r="J113" i="21"/>
  <c r="B113" i="21"/>
  <c r="O113" i="21"/>
  <c r="N113" i="21"/>
  <c r="W113" i="21"/>
  <c r="F113" i="21"/>
  <c r="V113" i="21"/>
  <c r="G113" i="21"/>
  <c r="W217" i="21"/>
  <c r="S217" i="21"/>
  <c r="O217" i="21"/>
  <c r="K217" i="21"/>
  <c r="G217" i="21"/>
  <c r="C217" i="21"/>
  <c r="X217" i="21"/>
  <c r="R217" i="21"/>
  <c r="M217" i="21"/>
  <c r="H217" i="21"/>
  <c r="B217" i="21"/>
  <c r="V217" i="21"/>
  <c r="Q217" i="21"/>
  <c r="L217" i="21"/>
  <c r="F217" i="21"/>
  <c r="U217" i="21"/>
  <c r="J217" i="21"/>
  <c r="P217" i="21"/>
  <c r="E217" i="21"/>
  <c r="I217" i="21"/>
  <c r="T217" i="21"/>
  <c r="D217" i="21"/>
  <c r="Y217" i="21"/>
  <c r="N217" i="21"/>
  <c r="W356" i="28"/>
  <c r="S356" i="28"/>
  <c r="O356" i="28"/>
  <c r="K356" i="28"/>
  <c r="G356" i="28"/>
  <c r="C356" i="28"/>
  <c r="V356" i="28"/>
  <c r="R356" i="28"/>
  <c r="N356" i="28"/>
  <c r="J356" i="28"/>
  <c r="F356" i="28"/>
  <c r="B356" i="28"/>
  <c r="U356" i="28"/>
  <c r="M356" i="28"/>
  <c r="E356" i="28"/>
  <c r="Y356" i="28"/>
  <c r="Q356" i="28"/>
  <c r="P356" i="28"/>
  <c r="T356" i="28"/>
  <c r="L356" i="28"/>
  <c r="D356" i="28"/>
  <c r="I356" i="28"/>
  <c r="X356" i="28"/>
  <c r="H356" i="28"/>
  <c r="W322" i="28"/>
  <c r="S322" i="28"/>
  <c r="O322" i="28"/>
  <c r="K322" i="28"/>
  <c r="G322" i="28"/>
  <c r="C322" i="28"/>
  <c r="V322" i="28"/>
  <c r="R322" i="28"/>
  <c r="N322" i="28"/>
  <c r="J322" i="28"/>
  <c r="F322" i="28"/>
  <c r="B322" i="28"/>
  <c r="U322" i="28"/>
  <c r="M322" i="28"/>
  <c r="E322" i="28"/>
  <c r="Q322" i="28"/>
  <c r="P322" i="28"/>
  <c r="T322" i="28"/>
  <c r="L322" i="28"/>
  <c r="D322" i="28"/>
  <c r="Y322" i="28"/>
  <c r="I322" i="28"/>
  <c r="X322" i="28"/>
  <c r="H322" i="28"/>
  <c r="W390" i="21"/>
  <c r="S390" i="21"/>
  <c r="O390" i="21"/>
  <c r="K390" i="21"/>
  <c r="G390" i="21"/>
  <c r="C390" i="21"/>
  <c r="V390" i="21"/>
  <c r="R390" i="21"/>
  <c r="N390" i="21"/>
  <c r="J390" i="21"/>
  <c r="F390" i="21"/>
  <c r="B390" i="21"/>
  <c r="U390" i="21"/>
  <c r="M390" i="21"/>
  <c r="E390" i="21"/>
  <c r="I390" i="21"/>
  <c r="H390" i="21"/>
  <c r="T390" i="21"/>
  <c r="L390" i="21"/>
  <c r="D390" i="21"/>
  <c r="Y390" i="21"/>
  <c r="Q390" i="21"/>
  <c r="X390" i="21"/>
  <c r="P390" i="21"/>
  <c r="W286" i="21"/>
  <c r="S286" i="21"/>
  <c r="O286" i="21"/>
  <c r="K286" i="21"/>
  <c r="G286" i="21"/>
  <c r="C286" i="21"/>
  <c r="V286" i="21"/>
  <c r="R286" i="21"/>
  <c r="N286" i="21"/>
  <c r="J286" i="21"/>
  <c r="F286" i="21"/>
  <c r="B286" i="21"/>
  <c r="U286" i="21"/>
  <c r="M286" i="21"/>
  <c r="E286" i="21"/>
  <c r="Y286" i="21"/>
  <c r="I286" i="21"/>
  <c r="T286" i="21"/>
  <c r="L286" i="21"/>
  <c r="D286" i="21"/>
  <c r="Q286" i="21"/>
  <c r="H286" i="21"/>
  <c r="X286" i="21"/>
  <c r="P286" i="21"/>
  <c r="W424" i="28"/>
  <c r="S424" i="28"/>
  <c r="O424" i="28"/>
  <c r="K424" i="28"/>
  <c r="G424" i="28"/>
  <c r="C424" i="28"/>
  <c r="V424" i="28"/>
  <c r="R424" i="28"/>
  <c r="N424" i="28"/>
  <c r="J424" i="28"/>
  <c r="F424" i="28"/>
  <c r="B424" i="28"/>
  <c r="Y424" i="28"/>
  <c r="Q424" i="28"/>
  <c r="I424" i="28"/>
  <c r="X424" i="28"/>
  <c r="P424" i="28"/>
  <c r="H424" i="28"/>
  <c r="U424" i="28"/>
  <c r="E424" i="28"/>
  <c r="T424" i="28"/>
  <c r="D424" i="28"/>
  <c r="M424" i="28"/>
  <c r="L424"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Y78" i="21"/>
  <c r="U78" i="21"/>
  <c r="Q78" i="21"/>
  <c r="M78" i="21"/>
  <c r="I78" i="21"/>
  <c r="E78" i="21"/>
  <c r="X78" i="21"/>
  <c r="T78" i="21"/>
  <c r="P78" i="21"/>
  <c r="L78" i="21"/>
  <c r="H78" i="21"/>
  <c r="D78" i="21"/>
  <c r="S78" i="21"/>
  <c r="K78" i="21"/>
  <c r="C78" i="21"/>
  <c r="R78" i="21"/>
  <c r="J78" i="21"/>
  <c r="B78" i="21"/>
  <c r="O78" i="21"/>
  <c r="N78" i="21"/>
  <c r="G78" i="21"/>
  <c r="W78" i="21"/>
  <c r="V78" i="21"/>
  <c r="F78"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A391" i="21"/>
  <c r="A357" i="21"/>
  <c r="A425" i="21"/>
  <c r="A322" i="21"/>
  <c r="A288" i="28"/>
  <c r="A425" i="28"/>
  <c r="A357" i="28"/>
  <c r="A254" i="28"/>
  <c r="A186" i="28"/>
  <c r="A220" i="28"/>
  <c r="A391" i="28"/>
  <c r="A323" i="28"/>
  <c r="A253" i="21"/>
  <c r="A287" i="21"/>
  <c r="A218" i="21"/>
  <c r="A149" i="21"/>
  <c r="A184" i="21"/>
  <c r="A114" i="21"/>
  <c r="W218" i="21" l="1"/>
  <c r="S218" i="21"/>
  <c r="O218" i="21"/>
  <c r="K218" i="21"/>
  <c r="G218" i="21"/>
  <c r="C218" i="21"/>
  <c r="U218" i="21"/>
  <c r="P218" i="21"/>
  <c r="J218" i="21"/>
  <c r="E218" i="21"/>
  <c r="Y218" i="21"/>
  <c r="T218" i="21"/>
  <c r="N218" i="21"/>
  <c r="I218" i="21"/>
  <c r="D218" i="21"/>
  <c r="R218" i="21"/>
  <c r="H218" i="21"/>
  <c r="X218" i="21"/>
  <c r="M218" i="21"/>
  <c r="B218" i="21"/>
  <c r="F218" i="21"/>
  <c r="Q218" i="21"/>
  <c r="V218" i="21"/>
  <c r="L218" i="21"/>
  <c r="W391" i="28"/>
  <c r="S391" i="28"/>
  <c r="O391" i="28"/>
  <c r="K391" i="28"/>
  <c r="G391" i="28"/>
  <c r="C391" i="28"/>
  <c r="V391" i="28"/>
  <c r="R391" i="28"/>
  <c r="N391" i="28"/>
  <c r="J391" i="28"/>
  <c r="F391" i="28"/>
  <c r="B391" i="28"/>
  <c r="U391" i="28"/>
  <c r="M391" i="28"/>
  <c r="E391" i="28"/>
  <c r="Q391" i="28"/>
  <c r="P391" i="28"/>
  <c r="T391" i="28"/>
  <c r="L391" i="28"/>
  <c r="D391" i="28"/>
  <c r="Y391" i="28"/>
  <c r="I391" i="28"/>
  <c r="X391" i="28"/>
  <c r="H391"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W425" i="21"/>
  <c r="S425" i="21"/>
  <c r="O425" i="21"/>
  <c r="K425" i="21"/>
  <c r="G425" i="21"/>
  <c r="C425" i="21"/>
  <c r="V425" i="21"/>
  <c r="R425" i="21"/>
  <c r="N425" i="21"/>
  <c r="J425" i="21"/>
  <c r="F425" i="21"/>
  <c r="B425" i="21"/>
  <c r="U425" i="21"/>
  <c r="M425" i="21"/>
  <c r="E425" i="21"/>
  <c r="Q425" i="21"/>
  <c r="X425" i="21"/>
  <c r="T425" i="21"/>
  <c r="L425" i="21"/>
  <c r="D425" i="21"/>
  <c r="Y425" i="21"/>
  <c r="I425" i="21"/>
  <c r="P425" i="21"/>
  <c r="H425" i="21"/>
  <c r="Y114" i="21"/>
  <c r="U114" i="21"/>
  <c r="Q114" i="21"/>
  <c r="M114" i="21"/>
  <c r="I114" i="21"/>
  <c r="E114" i="21"/>
  <c r="X114" i="21"/>
  <c r="T114" i="21"/>
  <c r="P114" i="21"/>
  <c r="L114" i="21"/>
  <c r="H114" i="21"/>
  <c r="D114" i="21"/>
  <c r="S114" i="21"/>
  <c r="K114" i="21"/>
  <c r="C114" i="21"/>
  <c r="R114" i="21"/>
  <c r="J114" i="21"/>
  <c r="B114" i="21"/>
  <c r="W114" i="21"/>
  <c r="G114" i="21"/>
  <c r="V114" i="21"/>
  <c r="F114" i="21"/>
  <c r="O114" i="21"/>
  <c r="N114" i="21"/>
  <c r="W287" i="21"/>
  <c r="S287" i="21"/>
  <c r="O287" i="21"/>
  <c r="K287" i="21"/>
  <c r="G287" i="21"/>
  <c r="C287" i="21"/>
  <c r="V287" i="21"/>
  <c r="R287" i="21"/>
  <c r="N287" i="21"/>
  <c r="J287" i="21"/>
  <c r="F287" i="21"/>
  <c r="B287" i="21"/>
  <c r="U287" i="21"/>
  <c r="M287" i="21"/>
  <c r="E287" i="21"/>
  <c r="Q287" i="21"/>
  <c r="T287" i="21"/>
  <c r="L287" i="21"/>
  <c r="D287" i="21"/>
  <c r="Y287" i="21"/>
  <c r="I287" i="21"/>
  <c r="P287" i="21"/>
  <c r="H287" i="21"/>
  <c r="X287" i="21"/>
  <c r="W220" i="28"/>
  <c r="S220" i="28"/>
  <c r="O220" i="28"/>
  <c r="K220" i="28"/>
  <c r="G220" i="28"/>
  <c r="C220" i="28"/>
  <c r="Y220" i="28"/>
  <c r="T220" i="28"/>
  <c r="N220" i="28"/>
  <c r="I220" i="28"/>
  <c r="D220" i="28"/>
  <c r="V220" i="28"/>
  <c r="P220" i="28"/>
  <c r="H220" i="28"/>
  <c r="U220" i="28"/>
  <c r="M220" i="28"/>
  <c r="F220" i="28"/>
  <c r="L220" i="28"/>
  <c r="X220" i="28"/>
  <c r="J220" i="28"/>
  <c r="E220" i="28"/>
  <c r="B220" i="28"/>
  <c r="R220" i="28"/>
  <c r="Q220" i="28"/>
  <c r="W425" i="28"/>
  <c r="S425" i="28"/>
  <c r="O425" i="28"/>
  <c r="K425" i="28"/>
  <c r="G425" i="28"/>
  <c r="C425" i="28"/>
  <c r="V425" i="28"/>
  <c r="R425" i="28"/>
  <c r="N425" i="28"/>
  <c r="J425" i="28"/>
  <c r="F425" i="28"/>
  <c r="B425" i="28"/>
  <c r="Y425" i="28"/>
  <c r="Q425" i="28"/>
  <c r="I425" i="28"/>
  <c r="X425" i="28"/>
  <c r="P425" i="28"/>
  <c r="H425" i="28"/>
  <c r="M425" i="28"/>
  <c r="E425" i="28"/>
  <c r="D425" i="28"/>
  <c r="L425" i="28"/>
  <c r="U425" i="28"/>
  <c r="T425"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Y184" i="21"/>
  <c r="U184" i="21"/>
  <c r="Q184" i="21"/>
  <c r="M184" i="21"/>
  <c r="I184" i="21"/>
  <c r="E184" i="21"/>
  <c r="W184" i="21"/>
  <c r="S184" i="21"/>
  <c r="O184" i="21"/>
  <c r="K184" i="21"/>
  <c r="G184" i="21"/>
  <c r="C184" i="21"/>
  <c r="T184" i="21"/>
  <c r="L184" i="21"/>
  <c r="D184" i="21"/>
  <c r="R184" i="21"/>
  <c r="J184" i="21"/>
  <c r="B184" i="21"/>
  <c r="X184" i="21"/>
  <c r="H184" i="21"/>
  <c r="P184" i="21"/>
  <c r="V184" i="21"/>
  <c r="F184" i="21"/>
  <c r="N184" i="21"/>
  <c r="W253" i="21"/>
  <c r="S253" i="21"/>
  <c r="O253" i="21"/>
  <c r="K253" i="21"/>
  <c r="G253" i="21"/>
  <c r="C253" i="21"/>
  <c r="V253" i="21"/>
  <c r="R253" i="21"/>
  <c r="N253" i="21"/>
  <c r="J253" i="21"/>
  <c r="F253" i="21"/>
  <c r="B253" i="21"/>
  <c r="U253" i="21"/>
  <c r="M253" i="21"/>
  <c r="E253" i="21"/>
  <c r="Q253" i="21"/>
  <c r="T253" i="21"/>
  <c r="L253" i="21"/>
  <c r="D253" i="21"/>
  <c r="Y253" i="21"/>
  <c r="I253" i="21"/>
  <c r="P253" i="21"/>
  <c r="H253" i="21"/>
  <c r="X253" i="21"/>
  <c r="V186" i="28"/>
  <c r="R186" i="28"/>
  <c r="N186" i="28"/>
  <c r="J186" i="28"/>
  <c r="F186" i="28"/>
  <c r="B186" i="28"/>
  <c r="X186" i="28"/>
  <c r="T186" i="28"/>
  <c r="P186" i="28"/>
  <c r="L186" i="28"/>
  <c r="H186" i="28"/>
  <c r="D186" i="28"/>
  <c r="U186" i="28"/>
  <c r="M186" i="28"/>
  <c r="E186" i="28"/>
  <c r="Y186" i="28"/>
  <c r="Q186" i="28"/>
  <c r="I186" i="28"/>
  <c r="K186" i="28"/>
  <c r="W186" i="28"/>
  <c r="G186" i="28"/>
  <c r="S186" i="28"/>
  <c r="C186" i="28"/>
  <c r="O186" i="28"/>
  <c r="W288" i="28"/>
  <c r="S288" i="28"/>
  <c r="O288" i="28"/>
  <c r="K288" i="28"/>
  <c r="G288" i="28"/>
  <c r="C288" i="28"/>
  <c r="V288" i="28"/>
  <c r="R288" i="28"/>
  <c r="N288" i="28"/>
  <c r="J288" i="28"/>
  <c r="F288" i="28"/>
  <c r="B288" i="28"/>
  <c r="U288" i="28"/>
  <c r="M288" i="28"/>
  <c r="E288" i="28"/>
  <c r="Y288" i="28"/>
  <c r="I288" i="28"/>
  <c r="X288" i="28"/>
  <c r="H288" i="28"/>
  <c r="T288" i="28"/>
  <c r="L288" i="28"/>
  <c r="D288" i="28"/>
  <c r="Q288" i="28"/>
  <c r="P288"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Y149" i="21"/>
  <c r="U149" i="21"/>
  <c r="Q149" i="21"/>
  <c r="M149" i="21"/>
  <c r="I149" i="21"/>
  <c r="E149" i="21"/>
  <c r="X149" i="21"/>
  <c r="T149" i="21"/>
  <c r="P149" i="21"/>
  <c r="L149" i="21"/>
  <c r="H149" i="21"/>
  <c r="D149" i="21"/>
  <c r="S149" i="21"/>
  <c r="K149" i="21"/>
  <c r="C149" i="21"/>
  <c r="R149" i="21"/>
  <c r="J149" i="21"/>
  <c r="B149" i="21"/>
  <c r="W149" i="21"/>
  <c r="G149" i="21"/>
  <c r="V149" i="21"/>
  <c r="F149" i="21"/>
  <c r="O149" i="21"/>
  <c r="N149" i="21"/>
  <c r="W323" i="28"/>
  <c r="S323" i="28"/>
  <c r="O323" i="28"/>
  <c r="K323" i="28"/>
  <c r="G323" i="28"/>
  <c r="C323" i="28"/>
  <c r="V323" i="28"/>
  <c r="R323" i="28"/>
  <c r="N323" i="28"/>
  <c r="J323" i="28"/>
  <c r="F323" i="28"/>
  <c r="B323" i="28"/>
  <c r="U323" i="28"/>
  <c r="M323" i="28"/>
  <c r="E323" i="28"/>
  <c r="Y323" i="28"/>
  <c r="I323" i="28"/>
  <c r="X323" i="28"/>
  <c r="H323" i="28"/>
  <c r="T323" i="28"/>
  <c r="L323" i="28"/>
  <c r="D323" i="28"/>
  <c r="Q323" i="28"/>
  <c r="P323"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322" i="21"/>
  <c r="S322" i="21"/>
  <c r="O322" i="21"/>
  <c r="K322" i="21"/>
  <c r="G322" i="21"/>
  <c r="C322" i="21"/>
  <c r="V322" i="21"/>
  <c r="R322" i="21"/>
  <c r="N322" i="21"/>
  <c r="J322" i="21"/>
  <c r="F322" i="21"/>
  <c r="B322" i="21"/>
  <c r="U322" i="21"/>
  <c r="M322" i="21"/>
  <c r="E322" i="21"/>
  <c r="Y322" i="21"/>
  <c r="I322" i="21"/>
  <c r="T322" i="21"/>
  <c r="L322" i="21"/>
  <c r="D322" i="21"/>
  <c r="Q322" i="21"/>
  <c r="X322" i="21"/>
  <c r="P322" i="21"/>
  <c r="H322" i="21"/>
  <c r="A323" i="21"/>
  <c r="A358" i="21"/>
  <c r="A426" i="21"/>
  <c r="A392" i="21"/>
  <c r="A255" i="28"/>
  <c r="A324" i="28"/>
  <c r="A221" i="28"/>
  <c r="A358" i="28"/>
  <c r="A392" i="28"/>
  <c r="A426" i="28"/>
  <c r="A289" i="28"/>
  <c r="A288" i="21"/>
  <c r="A254" i="21"/>
  <c r="A219" i="21"/>
  <c r="A150" i="21"/>
  <c r="A185" i="21"/>
  <c r="Y185" i="21" l="1"/>
  <c r="U185" i="21"/>
  <c r="Q185" i="21"/>
  <c r="M185" i="21"/>
  <c r="I185" i="21"/>
  <c r="E185" i="21"/>
  <c r="W185" i="21"/>
  <c r="S185" i="21"/>
  <c r="O185" i="21"/>
  <c r="K185" i="21"/>
  <c r="G185" i="21"/>
  <c r="C185" i="21"/>
  <c r="T185" i="21"/>
  <c r="L185" i="21"/>
  <c r="D185" i="21"/>
  <c r="R185" i="21"/>
  <c r="J185" i="21"/>
  <c r="B185" i="21"/>
  <c r="P185" i="21"/>
  <c r="X185" i="21"/>
  <c r="H185" i="21"/>
  <c r="N185" i="21"/>
  <c r="F185" i="21"/>
  <c r="V185" i="21"/>
  <c r="W288" i="21"/>
  <c r="S288" i="21"/>
  <c r="O288" i="21"/>
  <c r="K288" i="21"/>
  <c r="G288" i="21"/>
  <c r="C288" i="21"/>
  <c r="V288" i="21"/>
  <c r="R288" i="21"/>
  <c r="N288" i="21"/>
  <c r="J288" i="21"/>
  <c r="F288" i="21"/>
  <c r="B288" i="21"/>
  <c r="U288" i="21"/>
  <c r="M288" i="21"/>
  <c r="E288" i="21"/>
  <c r="Y288" i="21"/>
  <c r="I288" i="21"/>
  <c r="T288" i="21"/>
  <c r="L288" i="21"/>
  <c r="D288" i="21"/>
  <c r="Q288" i="21"/>
  <c r="X288" i="21"/>
  <c r="P288" i="21"/>
  <c r="H288"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W392" i="21"/>
  <c r="S392" i="21"/>
  <c r="O392" i="21"/>
  <c r="K392" i="21"/>
  <c r="G392" i="21"/>
  <c r="C392" i="21"/>
  <c r="V392" i="21"/>
  <c r="R392" i="21"/>
  <c r="N392" i="21"/>
  <c r="J392" i="21"/>
  <c r="F392" i="21"/>
  <c r="B392" i="21"/>
  <c r="U392" i="21"/>
  <c r="M392" i="21"/>
  <c r="E392" i="21"/>
  <c r="Q392" i="21"/>
  <c r="P392" i="21"/>
  <c r="T392" i="21"/>
  <c r="L392" i="21"/>
  <c r="D392" i="21"/>
  <c r="Y392" i="21"/>
  <c r="I392" i="21"/>
  <c r="X392" i="21"/>
  <c r="H392" i="21"/>
  <c r="Y150" i="21"/>
  <c r="U150" i="21"/>
  <c r="Q150" i="21"/>
  <c r="M150" i="21"/>
  <c r="I150" i="21"/>
  <c r="E150" i="21"/>
  <c r="X150" i="21"/>
  <c r="T150" i="21"/>
  <c r="P150" i="21"/>
  <c r="L150" i="21"/>
  <c r="H150" i="21"/>
  <c r="D150" i="21"/>
  <c r="S150" i="21"/>
  <c r="K150" i="21"/>
  <c r="C150" i="21"/>
  <c r="R150" i="21"/>
  <c r="J150" i="21"/>
  <c r="B150" i="21"/>
  <c r="O150" i="21"/>
  <c r="N150" i="21"/>
  <c r="W150" i="21"/>
  <c r="G150" i="21"/>
  <c r="V150" i="21"/>
  <c r="F150" i="21"/>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W221" i="28"/>
  <c r="S221" i="28"/>
  <c r="O221" i="28"/>
  <c r="K221" i="28"/>
  <c r="G221" i="28"/>
  <c r="C221" i="28"/>
  <c r="Y221" i="28"/>
  <c r="X221" i="28"/>
  <c r="V221" i="28"/>
  <c r="Q221" i="28"/>
  <c r="L221" i="28"/>
  <c r="F221" i="28"/>
  <c r="U221" i="28"/>
  <c r="T221" i="28"/>
  <c r="M221" i="28"/>
  <c r="E221" i="28"/>
  <c r="R221" i="28"/>
  <c r="J221" i="28"/>
  <c r="D221" i="28"/>
  <c r="P221" i="28"/>
  <c r="B221" i="28"/>
  <c r="N221" i="28"/>
  <c r="I221" i="28"/>
  <c r="H221" i="28"/>
  <c r="W426" i="21"/>
  <c r="S426" i="21"/>
  <c r="O426" i="21"/>
  <c r="K426" i="21"/>
  <c r="G426" i="21"/>
  <c r="C426" i="21"/>
  <c r="V426" i="21"/>
  <c r="R426" i="21"/>
  <c r="N426" i="21"/>
  <c r="J426" i="21"/>
  <c r="F426" i="21"/>
  <c r="B426" i="21"/>
  <c r="U426" i="21"/>
  <c r="M426" i="21"/>
  <c r="E426" i="21"/>
  <c r="Y426" i="21"/>
  <c r="I426" i="21"/>
  <c r="P426" i="21"/>
  <c r="T426" i="21"/>
  <c r="L426" i="21"/>
  <c r="D426" i="21"/>
  <c r="Q426" i="21"/>
  <c r="X426" i="21"/>
  <c r="H426" i="21"/>
  <c r="W219" i="21"/>
  <c r="S219" i="21"/>
  <c r="O219" i="21"/>
  <c r="K219" i="21"/>
  <c r="G219" i="21"/>
  <c r="C219" i="21"/>
  <c r="X219" i="21"/>
  <c r="R219" i="21"/>
  <c r="M219" i="21"/>
  <c r="H219" i="21"/>
  <c r="B219" i="21"/>
  <c r="V219" i="21"/>
  <c r="Q219" i="21"/>
  <c r="L219" i="21"/>
  <c r="F219" i="21"/>
  <c r="P219" i="21"/>
  <c r="E219" i="21"/>
  <c r="U219" i="21"/>
  <c r="J219" i="21"/>
  <c r="Y219" i="21"/>
  <c r="D219" i="21"/>
  <c r="N219" i="21"/>
  <c r="T219" i="21"/>
  <c r="I219" i="21"/>
  <c r="W426" i="28"/>
  <c r="S426" i="28"/>
  <c r="O426" i="28"/>
  <c r="K426" i="28"/>
  <c r="G426" i="28"/>
  <c r="C426" i="28"/>
  <c r="V426" i="28"/>
  <c r="R426" i="28"/>
  <c r="N426" i="28"/>
  <c r="J426" i="28"/>
  <c r="F426" i="28"/>
  <c r="B426" i="28"/>
  <c r="Y426" i="28"/>
  <c r="Q426" i="28"/>
  <c r="I426" i="28"/>
  <c r="X426" i="28"/>
  <c r="P426" i="28"/>
  <c r="H426" i="28"/>
  <c r="U426" i="28"/>
  <c r="E426" i="28"/>
  <c r="M426" i="28"/>
  <c r="L426" i="28"/>
  <c r="T426" i="28"/>
  <c r="D426" i="28"/>
  <c r="W324" i="28"/>
  <c r="S324" i="28"/>
  <c r="O324" i="28"/>
  <c r="K324" i="28"/>
  <c r="G324" i="28"/>
  <c r="C324" i="28"/>
  <c r="V324" i="28"/>
  <c r="R324" i="28"/>
  <c r="N324" i="28"/>
  <c r="J324" i="28"/>
  <c r="F324" i="28"/>
  <c r="B324" i="28"/>
  <c r="U324" i="28"/>
  <c r="M324" i="28"/>
  <c r="E324" i="28"/>
  <c r="Q324" i="28"/>
  <c r="P324" i="28"/>
  <c r="T324" i="28"/>
  <c r="L324" i="28"/>
  <c r="D324" i="28"/>
  <c r="Y324" i="28"/>
  <c r="I324" i="28"/>
  <c r="X324" i="28"/>
  <c r="H324" i="28"/>
  <c r="W358" i="21"/>
  <c r="S358" i="21"/>
  <c r="O358" i="21"/>
  <c r="K358" i="21"/>
  <c r="G358" i="21"/>
  <c r="C358" i="21"/>
  <c r="V358" i="21"/>
  <c r="R358" i="21"/>
  <c r="N358" i="21"/>
  <c r="J358" i="21"/>
  <c r="F358" i="21"/>
  <c r="B358" i="21"/>
  <c r="U358" i="21"/>
  <c r="M358" i="21"/>
  <c r="E358" i="21"/>
  <c r="Y358" i="21"/>
  <c r="X358" i="21"/>
  <c r="H358" i="21"/>
  <c r="T358" i="21"/>
  <c r="L358" i="21"/>
  <c r="D358" i="21"/>
  <c r="Q358" i="21"/>
  <c r="I358" i="21"/>
  <c r="P358" i="21"/>
  <c r="W254" i="21"/>
  <c r="S254" i="21"/>
  <c r="O254" i="21"/>
  <c r="K254" i="21"/>
  <c r="G254" i="21"/>
  <c r="C254" i="21"/>
  <c r="V254" i="21"/>
  <c r="R254" i="21"/>
  <c r="N254" i="21"/>
  <c r="J254" i="21"/>
  <c r="F254" i="21"/>
  <c r="B254" i="21"/>
  <c r="U254" i="21"/>
  <c r="M254" i="21"/>
  <c r="E254" i="21"/>
  <c r="Y254" i="21"/>
  <c r="I254" i="21"/>
  <c r="T254" i="21"/>
  <c r="L254" i="21"/>
  <c r="D254" i="21"/>
  <c r="Q254" i="21"/>
  <c r="H254" i="21"/>
  <c r="X254" i="21"/>
  <c r="P254" i="21"/>
  <c r="W392" i="28"/>
  <c r="S392" i="28"/>
  <c r="O392" i="28"/>
  <c r="K392" i="28"/>
  <c r="G392" i="28"/>
  <c r="C392" i="28"/>
  <c r="V392" i="28"/>
  <c r="R392" i="28"/>
  <c r="N392" i="28"/>
  <c r="J392" i="28"/>
  <c r="F392" i="28"/>
  <c r="B392" i="28"/>
  <c r="U392" i="28"/>
  <c r="M392" i="28"/>
  <c r="E392" i="28"/>
  <c r="Y392" i="28"/>
  <c r="I392" i="28"/>
  <c r="X392" i="28"/>
  <c r="H392" i="28"/>
  <c r="T392" i="28"/>
  <c r="L392" i="28"/>
  <c r="D392" i="28"/>
  <c r="Q392" i="28"/>
  <c r="P392" i="28"/>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3" i="21"/>
  <c r="S323" i="21"/>
  <c r="O323" i="21"/>
  <c r="K323" i="21"/>
  <c r="G323" i="21"/>
  <c r="C323" i="21"/>
  <c r="V323" i="21"/>
  <c r="R323" i="21"/>
  <c r="N323" i="21"/>
  <c r="J323" i="21"/>
  <c r="F323" i="21"/>
  <c r="B323" i="21"/>
  <c r="U323" i="21"/>
  <c r="M323" i="21"/>
  <c r="E323" i="21"/>
  <c r="Q323" i="21"/>
  <c r="T323" i="21"/>
  <c r="L323" i="21"/>
  <c r="D323" i="21"/>
  <c r="Y323" i="21"/>
  <c r="I323" i="21"/>
  <c r="H323" i="21"/>
  <c r="X323" i="21"/>
  <c r="P323" i="21"/>
  <c r="A393" i="21"/>
  <c r="A359" i="21"/>
  <c r="A427" i="21"/>
  <c r="A324" i="21"/>
  <c r="A427" i="28"/>
  <c r="A325" i="28"/>
  <c r="A359" i="28"/>
  <c r="A256" i="28"/>
  <c r="A290" i="28"/>
  <c r="A393" i="28"/>
  <c r="A255" i="21"/>
  <c r="A289" i="21"/>
  <c r="A220" i="21"/>
  <c r="A186" i="21"/>
  <c r="W255" i="21" l="1"/>
  <c r="S255" i="21"/>
  <c r="O255" i="21"/>
  <c r="K255" i="21"/>
  <c r="G255" i="21"/>
  <c r="C255" i="21"/>
  <c r="V255" i="21"/>
  <c r="R255" i="21"/>
  <c r="N255" i="21"/>
  <c r="J255" i="21"/>
  <c r="F255" i="21"/>
  <c r="B255" i="21"/>
  <c r="U255" i="21"/>
  <c r="M255" i="21"/>
  <c r="E255" i="21"/>
  <c r="Q255" i="21"/>
  <c r="T255" i="21"/>
  <c r="L255" i="21"/>
  <c r="D255" i="21"/>
  <c r="Y255" i="21"/>
  <c r="I255" i="21"/>
  <c r="P255" i="21"/>
  <c r="X255" i="21"/>
  <c r="H255" i="21"/>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427" i="21"/>
  <c r="S427" i="21"/>
  <c r="O427" i="21"/>
  <c r="K427" i="21"/>
  <c r="G427" i="21"/>
  <c r="C427" i="21"/>
  <c r="V427" i="21"/>
  <c r="R427" i="21"/>
  <c r="N427" i="21"/>
  <c r="J427" i="21"/>
  <c r="F427" i="21"/>
  <c r="B427" i="21"/>
  <c r="U427" i="21"/>
  <c r="M427" i="21"/>
  <c r="E427" i="21"/>
  <c r="Q427" i="21"/>
  <c r="X427" i="21"/>
  <c r="H427" i="21"/>
  <c r="T427" i="21"/>
  <c r="L427" i="21"/>
  <c r="D427" i="21"/>
  <c r="Y427" i="21"/>
  <c r="I427" i="21"/>
  <c r="P427" i="21"/>
  <c r="W289" i="21"/>
  <c r="S289" i="21"/>
  <c r="O289" i="21"/>
  <c r="K289" i="21"/>
  <c r="G289" i="21"/>
  <c r="C289" i="21"/>
  <c r="V289" i="21"/>
  <c r="R289" i="21"/>
  <c r="N289" i="21"/>
  <c r="J289" i="21"/>
  <c r="F289" i="21"/>
  <c r="B289" i="21"/>
  <c r="U289" i="21"/>
  <c r="M289" i="21"/>
  <c r="E289" i="21"/>
  <c r="Q289" i="21"/>
  <c r="T289" i="21"/>
  <c r="L289" i="21"/>
  <c r="D289" i="21"/>
  <c r="Y289" i="21"/>
  <c r="I289" i="21"/>
  <c r="H289" i="21"/>
  <c r="X289" i="21"/>
  <c r="P289" i="21"/>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Y324" i="21"/>
  <c r="I324" i="21"/>
  <c r="T324" i="21"/>
  <c r="L324" i="21"/>
  <c r="D324" i="21"/>
  <c r="Q324" i="21"/>
  <c r="P324" i="21"/>
  <c r="H324" i="21"/>
  <c r="X324" i="21"/>
  <c r="Y186" i="21"/>
  <c r="U186" i="21"/>
  <c r="Q186" i="21"/>
  <c r="M186" i="21"/>
  <c r="I186" i="21"/>
  <c r="E186" i="21"/>
  <c r="W186" i="21"/>
  <c r="S186" i="21"/>
  <c r="O186" i="21"/>
  <c r="K186" i="21"/>
  <c r="G186" i="21"/>
  <c r="C186" i="21"/>
  <c r="T186" i="21"/>
  <c r="L186" i="21"/>
  <c r="D186" i="21"/>
  <c r="R186" i="21"/>
  <c r="J186" i="21"/>
  <c r="B186" i="21"/>
  <c r="X186" i="21"/>
  <c r="H186" i="21"/>
  <c r="P186" i="21"/>
  <c r="F186" i="21"/>
  <c r="V186" i="21"/>
  <c r="N186" i="21"/>
  <c r="W393" i="28"/>
  <c r="S393" i="28"/>
  <c r="O393" i="28"/>
  <c r="K393" i="28"/>
  <c r="G393" i="28"/>
  <c r="C393" i="28"/>
  <c r="V393" i="28"/>
  <c r="R393" i="28"/>
  <c r="N393" i="28"/>
  <c r="J393" i="28"/>
  <c r="F393" i="28"/>
  <c r="B393" i="28"/>
  <c r="U393" i="28"/>
  <c r="M393" i="28"/>
  <c r="E393" i="28"/>
  <c r="Q393" i="28"/>
  <c r="P393" i="28"/>
  <c r="T393" i="28"/>
  <c r="L393" i="28"/>
  <c r="D393" i="28"/>
  <c r="Y393" i="28"/>
  <c r="I393" i="28"/>
  <c r="X393" i="28"/>
  <c r="H393" i="28"/>
  <c r="W325" i="28"/>
  <c r="S325" i="28"/>
  <c r="O325" i="28"/>
  <c r="K325" i="28"/>
  <c r="G325" i="28"/>
  <c r="C325" i="28"/>
  <c r="V325" i="28"/>
  <c r="R325" i="28"/>
  <c r="N325" i="28"/>
  <c r="J325" i="28"/>
  <c r="F325" i="28"/>
  <c r="B325" i="28"/>
  <c r="U325" i="28"/>
  <c r="M325" i="28"/>
  <c r="E325" i="28"/>
  <c r="Y325" i="28"/>
  <c r="I325" i="28"/>
  <c r="X325" i="28"/>
  <c r="H325" i="28"/>
  <c r="T325" i="28"/>
  <c r="L325" i="28"/>
  <c r="D325" i="28"/>
  <c r="Q325" i="28"/>
  <c r="P325" i="28"/>
  <c r="W359" i="21"/>
  <c r="S359" i="21"/>
  <c r="O359" i="21"/>
  <c r="K359" i="21"/>
  <c r="G359" i="21"/>
  <c r="C359" i="21"/>
  <c r="V359" i="21"/>
  <c r="R359" i="21"/>
  <c r="N359" i="21"/>
  <c r="J359" i="21"/>
  <c r="F359" i="21"/>
  <c r="B359" i="21"/>
  <c r="U359" i="21"/>
  <c r="M359" i="21"/>
  <c r="E359" i="21"/>
  <c r="Q359" i="21"/>
  <c r="P359" i="21"/>
  <c r="T359" i="21"/>
  <c r="L359" i="21"/>
  <c r="D359" i="21"/>
  <c r="Y359" i="21"/>
  <c r="I359" i="21"/>
  <c r="X359" i="21"/>
  <c r="H359" i="21"/>
  <c r="W220" i="21"/>
  <c r="S220" i="21"/>
  <c r="O220" i="21"/>
  <c r="K220" i="21"/>
  <c r="G220" i="21"/>
  <c r="C220" i="21"/>
  <c r="U220" i="21"/>
  <c r="P220" i="21"/>
  <c r="J220" i="21"/>
  <c r="E220" i="21"/>
  <c r="Y220" i="21"/>
  <c r="T220" i="21"/>
  <c r="N220" i="21"/>
  <c r="I220" i="21"/>
  <c r="D220" i="21"/>
  <c r="X220" i="21"/>
  <c r="M220" i="21"/>
  <c r="B220" i="21"/>
  <c r="R220" i="21"/>
  <c r="H220" i="21"/>
  <c r="V220" i="21"/>
  <c r="L220" i="21"/>
  <c r="Q220" i="21"/>
  <c r="F220" i="21"/>
  <c r="W290" i="28"/>
  <c r="S290" i="28"/>
  <c r="O290" i="28"/>
  <c r="K290" i="28"/>
  <c r="G290" i="28"/>
  <c r="C290" i="28"/>
  <c r="V290" i="28"/>
  <c r="R290" i="28"/>
  <c r="N290" i="28"/>
  <c r="J290" i="28"/>
  <c r="F290" i="28"/>
  <c r="B290" i="28"/>
  <c r="U290" i="28"/>
  <c r="M290" i="28"/>
  <c r="E290" i="28"/>
  <c r="Y290" i="28"/>
  <c r="I290" i="28"/>
  <c r="P290" i="28"/>
  <c r="T290" i="28"/>
  <c r="L290" i="28"/>
  <c r="D290" i="28"/>
  <c r="Q290" i="28"/>
  <c r="X290" i="28"/>
  <c r="H290" i="28"/>
  <c r="W427" i="28"/>
  <c r="S427" i="28"/>
  <c r="O427" i="28"/>
  <c r="K427" i="28"/>
  <c r="G427" i="28"/>
  <c r="C427" i="28"/>
  <c r="V427" i="28"/>
  <c r="R427" i="28"/>
  <c r="N427" i="28"/>
  <c r="J427" i="28"/>
  <c r="F427" i="28"/>
  <c r="B427" i="28"/>
  <c r="Y427" i="28"/>
  <c r="Q427" i="28"/>
  <c r="I427" i="28"/>
  <c r="X427" i="28"/>
  <c r="P427" i="28"/>
  <c r="H427" i="28"/>
  <c r="M427" i="28"/>
  <c r="E427" i="28"/>
  <c r="T427" i="28"/>
  <c r="L427" i="28"/>
  <c r="U427" i="28"/>
  <c r="D427" i="28"/>
  <c r="W393" i="21"/>
  <c r="S393" i="21"/>
  <c r="O393" i="21"/>
  <c r="K393" i="21"/>
  <c r="G393" i="21"/>
  <c r="C393" i="21"/>
  <c r="V393" i="21"/>
  <c r="R393" i="21"/>
  <c r="N393" i="21"/>
  <c r="J393" i="21"/>
  <c r="F393" i="21"/>
  <c r="B393" i="21"/>
  <c r="U393" i="21"/>
  <c r="M393" i="21"/>
  <c r="E393" i="21"/>
  <c r="Y393" i="21"/>
  <c r="I393" i="21"/>
  <c r="X393" i="21"/>
  <c r="H393" i="21"/>
  <c r="T393" i="21"/>
  <c r="L393" i="21"/>
  <c r="D393" i="21"/>
  <c r="Q393" i="21"/>
  <c r="P393" i="21"/>
  <c r="A394" i="21"/>
  <c r="A325" i="21"/>
  <c r="A360" i="21"/>
  <c r="A428" i="21"/>
  <c r="A394" i="28"/>
  <c r="A291" i="28"/>
  <c r="A360" i="28"/>
  <c r="A326" i="28"/>
  <c r="A428" i="28"/>
  <c r="A290" i="21"/>
  <c r="A256" i="21"/>
  <c r="A221" i="21"/>
  <c r="Y221" i="21" l="1"/>
  <c r="U221" i="21"/>
  <c r="Q221" i="21"/>
  <c r="M221" i="21"/>
  <c r="I221" i="21"/>
  <c r="E221" i="21"/>
  <c r="X221" i="21"/>
  <c r="S221" i="21"/>
  <c r="N221" i="21"/>
  <c r="H221" i="21"/>
  <c r="C221" i="21"/>
  <c r="W221" i="21"/>
  <c r="P221" i="21"/>
  <c r="J221" i="21"/>
  <c r="B221" i="21"/>
  <c r="V221" i="21"/>
  <c r="O221" i="21"/>
  <c r="G221" i="21"/>
  <c r="L221" i="21"/>
  <c r="T221" i="21"/>
  <c r="F221" i="21"/>
  <c r="K221" i="21"/>
  <c r="R221" i="21"/>
  <c r="D221" i="21"/>
  <c r="W326" i="28"/>
  <c r="S326" i="28"/>
  <c r="O326" i="28"/>
  <c r="K326" i="28"/>
  <c r="G326" i="28"/>
  <c r="C326" i="28"/>
  <c r="V326" i="28"/>
  <c r="R326" i="28"/>
  <c r="N326" i="28"/>
  <c r="J326" i="28"/>
  <c r="F326" i="28"/>
  <c r="B326" i="28"/>
  <c r="U326" i="28"/>
  <c r="M326" i="28"/>
  <c r="E326" i="28"/>
  <c r="Q326" i="28"/>
  <c r="P326" i="28"/>
  <c r="T326" i="28"/>
  <c r="L326" i="28"/>
  <c r="D326" i="28"/>
  <c r="Y326" i="28"/>
  <c r="I326" i="28"/>
  <c r="X326" i="28"/>
  <c r="H326" i="28"/>
  <c r="W428" i="21"/>
  <c r="S428" i="21"/>
  <c r="O428" i="21"/>
  <c r="K428" i="21"/>
  <c r="G428" i="21"/>
  <c r="C428" i="21"/>
  <c r="V428" i="21"/>
  <c r="R428" i="21"/>
  <c r="N428" i="21"/>
  <c r="J428" i="21"/>
  <c r="F428" i="21"/>
  <c r="B428" i="21"/>
  <c r="U428" i="21"/>
  <c r="M428" i="21"/>
  <c r="E428" i="21"/>
  <c r="Y428" i="21"/>
  <c r="I428" i="21"/>
  <c r="X428" i="21"/>
  <c r="T428" i="21"/>
  <c r="L428" i="21"/>
  <c r="D428" i="21"/>
  <c r="Q428" i="21"/>
  <c r="P428" i="21"/>
  <c r="H428" i="21"/>
  <c r="W256" i="21"/>
  <c r="S256" i="21"/>
  <c r="O256" i="21"/>
  <c r="K256" i="21"/>
  <c r="G256" i="21"/>
  <c r="C256" i="21"/>
  <c r="V256" i="21"/>
  <c r="R256" i="21"/>
  <c r="N256" i="21"/>
  <c r="J256" i="21"/>
  <c r="F256" i="21"/>
  <c r="B256" i="21"/>
  <c r="U256" i="21"/>
  <c r="M256" i="21"/>
  <c r="E256" i="21"/>
  <c r="Y256" i="21"/>
  <c r="I256" i="21"/>
  <c r="T256" i="21"/>
  <c r="L256" i="21"/>
  <c r="D256" i="21"/>
  <c r="Q256" i="21"/>
  <c r="X256" i="21"/>
  <c r="H256" i="21"/>
  <c r="P256" i="21"/>
  <c r="W360" i="28"/>
  <c r="S360" i="28"/>
  <c r="O360" i="28"/>
  <c r="K360" i="28"/>
  <c r="G360" i="28"/>
  <c r="C360" i="28"/>
  <c r="V360" i="28"/>
  <c r="R360" i="28"/>
  <c r="N360" i="28"/>
  <c r="J360" i="28"/>
  <c r="F360" i="28"/>
  <c r="B360" i="28"/>
  <c r="U360" i="28"/>
  <c r="M360" i="28"/>
  <c r="E360" i="28"/>
  <c r="Y360" i="28"/>
  <c r="I360" i="28"/>
  <c r="P360" i="28"/>
  <c r="T360" i="28"/>
  <c r="L360" i="28"/>
  <c r="D360" i="28"/>
  <c r="Q360" i="28"/>
  <c r="X360" i="28"/>
  <c r="H360" i="28"/>
  <c r="W360" i="21"/>
  <c r="S360" i="21"/>
  <c r="O360" i="21"/>
  <c r="K360" i="21"/>
  <c r="G360" i="21"/>
  <c r="C360" i="21"/>
  <c r="V360" i="21"/>
  <c r="R360" i="21"/>
  <c r="N360" i="21"/>
  <c r="J360" i="21"/>
  <c r="F360" i="21"/>
  <c r="B360" i="21"/>
  <c r="U360" i="21"/>
  <c r="M360" i="21"/>
  <c r="E360" i="21"/>
  <c r="Y360" i="21"/>
  <c r="I360" i="21"/>
  <c r="X360" i="21"/>
  <c r="H360" i="21"/>
  <c r="T360" i="21"/>
  <c r="L360" i="21"/>
  <c r="D360" i="21"/>
  <c r="Q360" i="21"/>
  <c r="P360" i="21"/>
  <c r="W290" i="21"/>
  <c r="S290" i="21"/>
  <c r="O290" i="21"/>
  <c r="K290" i="21"/>
  <c r="G290" i="21"/>
  <c r="C290" i="21"/>
  <c r="V290" i="21"/>
  <c r="R290" i="21"/>
  <c r="N290" i="21"/>
  <c r="J290" i="21"/>
  <c r="F290" i="21"/>
  <c r="B290" i="21"/>
  <c r="U290" i="21"/>
  <c r="M290" i="21"/>
  <c r="E290" i="21"/>
  <c r="Y290" i="21"/>
  <c r="I290" i="21"/>
  <c r="T290" i="21"/>
  <c r="L290" i="21"/>
  <c r="D290" i="21"/>
  <c r="Q290" i="21"/>
  <c r="H290" i="21"/>
  <c r="X290" i="21"/>
  <c r="P290" i="21"/>
  <c r="W291" i="28"/>
  <c r="S291" i="28"/>
  <c r="O291" i="28"/>
  <c r="K291" i="28"/>
  <c r="G291" i="28"/>
  <c r="C291" i="28"/>
  <c r="V291" i="28"/>
  <c r="R291" i="28"/>
  <c r="N291" i="28"/>
  <c r="J291" i="28"/>
  <c r="F291" i="28"/>
  <c r="B291" i="28"/>
  <c r="U291" i="28"/>
  <c r="M291" i="28"/>
  <c r="E291" i="28"/>
  <c r="Q291" i="28"/>
  <c r="X291" i="28"/>
  <c r="H291" i="28"/>
  <c r="T291" i="28"/>
  <c r="L291" i="28"/>
  <c r="D291" i="28"/>
  <c r="Y291" i="28"/>
  <c r="I291" i="28"/>
  <c r="P291" i="28"/>
  <c r="W325" i="21"/>
  <c r="S325" i="21"/>
  <c r="O325" i="21"/>
  <c r="K325" i="21"/>
  <c r="G325" i="21"/>
  <c r="C325" i="21"/>
  <c r="V325" i="21"/>
  <c r="R325" i="21"/>
  <c r="N325" i="21"/>
  <c r="J325" i="21"/>
  <c r="F325" i="21"/>
  <c r="B325" i="21"/>
  <c r="U325" i="21"/>
  <c r="M325" i="21"/>
  <c r="E325" i="21"/>
  <c r="Q325" i="21"/>
  <c r="T325" i="21"/>
  <c r="L325" i="21"/>
  <c r="D325" i="21"/>
  <c r="Y325" i="21"/>
  <c r="I325" i="21"/>
  <c r="X325" i="21"/>
  <c r="P325" i="21"/>
  <c r="H325" i="21"/>
  <c r="W428" i="28"/>
  <c r="S428" i="28"/>
  <c r="O428" i="28"/>
  <c r="K428" i="28"/>
  <c r="G428" i="28"/>
  <c r="C428" i="28"/>
  <c r="V428" i="28"/>
  <c r="R428" i="28"/>
  <c r="N428" i="28"/>
  <c r="J428" i="28"/>
  <c r="F428" i="28"/>
  <c r="B428" i="28"/>
  <c r="Y428" i="28"/>
  <c r="Q428" i="28"/>
  <c r="I428" i="28"/>
  <c r="X428" i="28"/>
  <c r="P428" i="28"/>
  <c r="H428" i="28"/>
  <c r="U428" i="28"/>
  <c r="E428" i="28"/>
  <c r="M428" i="28"/>
  <c r="T428" i="28"/>
  <c r="D428" i="28"/>
  <c r="L428" i="28"/>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394" i="21"/>
  <c r="S394" i="21"/>
  <c r="O394" i="21"/>
  <c r="K394" i="21"/>
  <c r="G394" i="21"/>
  <c r="C394" i="21"/>
  <c r="V394" i="21"/>
  <c r="R394" i="21"/>
  <c r="N394" i="21"/>
  <c r="J394" i="21"/>
  <c r="F394" i="21"/>
  <c r="B394" i="21"/>
  <c r="U394" i="21"/>
  <c r="M394" i="21"/>
  <c r="E394" i="21"/>
  <c r="Q394" i="21"/>
  <c r="P394" i="21"/>
  <c r="T394" i="21"/>
  <c r="L394" i="21"/>
  <c r="D394" i="21"/>
  <c r="Y394" i="21"/>
  <c r="I394" i="21"/>
  <c r="X394" i="21"/>
  <c r="H394" i="21"/>
  <c r="A429" i="21"/>
  <c r="A361" i="21"/>
  <c r="A326" i="21"/>
  <c r="A395" i="21"/>
  <c r="A429" i="28"/>
  <c r="A327" i="28"/>
  <c r="A361" i="28"/>
  <c r="A395" i="28"/>
  <c r="A291" i="21"/>
  <c r="W395" i="28" l="1"/>
  <c r="S395" i="28"/>
  <c r="O395" i="28"/>
  <c r="K395" i="28"/>
  <c r="G395" i="28"/>
  <c r="C395" i="28"/>
  <c r="V395" i="28"/>
  <c r="R395" i="28"/>
  <c r="N395" i="28"/>
  <c r="J395" i="28"/>
  <c r="F395" i="28"/>
  <c r="B395" i="28"/>
  <c r="U395" i="28"/>
  <c r="M395" i="28"/>
  <c r="E395" i="28"/>
  <c r="Q395" i="28"/>
  <c r="P395" i="28"/>
  <c r="T395" i="28"/>
  <c r="L395" i="28"/>
  <c r="D395" i="28"/>
  <c r="Y395" i="28"/>
  <c r="I395" i="28"/>
  <c r="X395" i="28"/>
  <c r="H395" i="28"/>
  <c r="W395" i="21"/>
  <c r="S395" i="21"/>
  <c r="O395" i="21"/>
  <c r="K395" i="21"/>
  <c r="G395" i="21"/>
  <c r="C395" i="21"/>
  <c r="V395" i="21"/>
  <c r="R395" i="21"/>
  <c r="N395" i="21"/>
  <c r="J395" i="21"/>
  <c r="F395" i="21"/>
  <c r="B395" i="21"/>
  <c r="U395" i="21"/>
  <c r="M395" i="21"/>
  <c r="E395" i="21"/>
  <c r="Y395" i="21"/>
  <c r="I395" i="21"/>
  <c r="X395" i="21"/>
  <c r="H395" i="21"/>
  <c r="T395" i="21"/>
  <c r="L395" i="21"/>
  <c r="D395" i="21"/>
  <c r="Q395" i="21"/>
  <c r="P395" i="21"/>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326" i="21"/>
  <c r="S326" i="21"/>
  <c r="O326" i="21"/>
  <c r="K326" i="21"/>
  <c r="G326" i="21"/>
  <c r="C326" i="21"/>
  <c r="V326" i="21"/>
  <c r="R326" i="21"/>
  <c r="N326" i="21"/>
  <c r="J326" i="21"/>
  <c r="F326" i="21"/>
  <c r="B326" i="21"/>
  <c r="U326" i="21"/>
  <c r="M326" i="21"/>
  <c r="E326" i="21"/>
  <c r="Y326" i="21"/>
  <c r="I326" i="21"/>
  <c r="T326" i="21"/>
  <c r="L326" i="21"/>
  <c r="D326" i="21"/>
  <c r="Q326" i="21"/>
  <c r="H326" i="21"/>
  <c r="X326" i="21"/>
  <c r="P326" i="21"/>
  <c r="W291" i="21"/>
  <c r="S291" i="21"/>
  <c r="O291" i="21"/>
  <c r="K291" i="21"/>
  <c r="G291" i="21"/>
  <c r="C291" i="21"/>
  <c r="V291" i="21"/>
  <c r="R291" i="21"/>
  <c r="N291" i="21"/>
  <c r="J291" i="21"/>
  <c r="F291" i="21"/>
  <c r="B291" i="21"/>
  <c r="U291" i="21"/>
  <c r="M291" i="21"/>
  <c r="E291" i="21"/>
  <c r="Q291" i="21"/>
  <c r="T291" i="21"/>
  <c r="L291" i="21"/>
  <c r="D291" i="21"/>
  <c r="Y291" i="21"/>
  <c r="I291" i="21"/>
  <c r="P291" i="21"/>
  <c r="X291" i="21"/>
  <c r="H291" i="21"/>
  <c r="W429" i="28"/>
  <c r="S429" i="28"/>
  <c r="O429" i="28"/>
  <c r="K429" i="28"/>
  <c r="G429" i="28"/>
  <c r="C429" i="28"/>
  <c r="V429" i="28"/>
  <c r="R429" i="28"/>
  <c r="N429" i="28"/>
  <c r="J429" i="28"/>
  <c r="F429" i="28"/>
  <c r="B429" i="28"/>
  <c r="Y429" i="28"/>
  <c r="Q429" i="28"/>
  <c r="I429" i="28"/>
  <c r="X429" i="28"/>
  <c r="P429" i="28"/>
  <c r="H429" i="28"/>
  <c r="M429" i="28"/>
  <c r="U429" i="28"/>
  <c r="D429" i="28"/>
  <c r="L429" i="28"/>
  <c r="E429" i="28"/>
  <c r="T429" i="28"/>
  <c r="W429" i="21"/>
  <c r="S429" i="21"/>
  <c r="O429" i="21"/>
  <c r="K429" i="21"/>
  <c r="G429" i="21"/>
  <c r="C429" i="21"/>
  <c r="V429" i="21"/>
  <c r="R429" i="21"/>
  <c r="N429" i="21"/>
  <c r="J429" i="21"/>
  <c r="F429" i="21"/>
  <c r="B429" i="21"/>
  <c r="U429" i="21"/>
  <c r="M429" i="21"/>
  <c r="E429" i="21"/>
  <c r="Q429" i="21"/>
  <c r="P429" i="21"/>
  <c r="T429" i="21"/>
  <c r="L429" i="21"/>
  <c r="D429" i="21"/>
  <c r="Y429" i="21"/>
  <c r="I429" i="21"/>
  <c r="X429" i="21"/>
  <c r="H429" i="21"/>
  <c r="W327" i="28"/>
  <c r="S327" i="28"/>
  <c r="O327" i="28"/>
  <c r="K327" i="28"/>
  <c r="G327" i="28"/>
  <c r="C327" i="28"/>
  <c r="V327" i="28"/>
  <c r="R327" i="28"/>
  <c r="N327" i="28"/>
  <c r="J327" i="28"/>
  <c r="F327" i="28"/>
  <c r="B327" i="28"/>
  <c r="U327" i="28"/>
  <c r="M327" i="28"/>
  <c r="E327" i="28"/>
  <c r="Y327" i="28"/>
  <c r="I327" i="28"/>
  <c r="X327" i="28"/>
  <c r="H327" i="28"/>
  <c r="T327" i="28"/>
  <c r="L327" i="28"/>
  <c r="D327" i="28"/>
  <c r="Q327" i="28"/>
  <c r="P327"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430" i="21"/>
  <c r="A396" i="21"/>
  <c r="A362" i="21"/>
  <c r="A327" i="21"/>
  <c r="A362" i="28"/>
  <c r="A396" i="28"/>
  <c r="A430" i="28"/>
  <c r="W327" i="21" l="1"/>
  <c r="S327" i="21"/>
  <c r="O327" i="21"/>
  <c r="K327" i="21"/>
  <c r="G327" i="21"/>
  <c r="C327" i="21"/>
  <c r="V327" i="21"/>
  <c r="R327" i="21"/>
  <c r="N327" i="21"/>
  <c r="J327" i="21"/>
  <c r="F327" i="21"/>
  <c r="B327" i="21"/>
  <c r="U327" i="21"/>
  <c r="M327" i="21"/>
  <c r="E327" i="21"/>
  <c r="Y327" i="21"/>
  <c r="Q327" i="21"/>
  <c r="T327" i="21"/>
  <c r="L327" i="21"/>
  <c r="D327" i="21"/>
  <c r="I327" i="21"/>
  <c r="H327" i="21"/>
  <c r="X327" i="21"/>
  <c r="P327" i="21"/>
  <c r="W430" i="28"/>
  <c r="S430" i="28"/>
  <c r="O430" i="28"/>
  <c r="K430" i="28"/>
  <c r="G430" i="28"/>
  <c r="C430" i="28"/>
  <c r="V430" i="28"/>
  <c r="R430" i="28"/>
  <c r="N430" i="28"/>
  <c r="J430" i="28"/>
  <c r="F430" i="28"/>
  <c r="B430" i="28"/>
  <c r="Y430" i="28"/>
  <c r="Q430" i="28"/>
  <c r="I430" i="28"/>
  <c r="X430" i="28"/>
  <c r="P430" i="28"/>
  <c r="H430" i="28"/>
  <c r="U430" i="28"/>
  <c r="E430" i="28"/>
  <c r="L430" i="28"/>
  <c r="T430" i="28"/>
  <c r="D430" i="28"/>
  <c r="M430"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396" i="28"/>
  <c r="S396" i="28"/>
  <c r="O396" i="28"/>
  <c r="K396" i="28"/>
  <c r="G396" i="28"/>
  <c r="C396" i="28"/>
  <c r="V396" i="28"/>
  <c r="R396" i="28"/>
  <c r="N396" i="28"/>
  <c r="J396" i="28"/>
  <c r="F396" i="28"/>
  <c r="B396" i="28"/>
  <c r="U396" i="28"/>
  <c r="M396" i="28"/>
  <c r="E396" i="28"/>
  <c r="Y396" i="28"/>
  <c r="I396" i="28"/>
  <c r="X396" i="28"/>
  <c r="H396" i="28"/>
  <c r="T396" i="28"/>
  <c r="L396" i="28"/>
  <c r="D396" i="28"/>
  <c r="Q396" i="28"/>
  <c r="P396" i="28"/>
  <c r="W396" i="21"/>
  <c r="S396" i="21"/>
  <c r="O396" i="21"/>
  <c r="K396" i="21"/>
  <c r="G396" i="21"/>
  <c r="C396" i="21"/>
  <c r="V396" i="21"/>
  <c r="R396" i="21"/>
  <c r="N396" i="21"/>
  <c r="J396" i="21"/>
  <c r="F396" i="21"/>
  <c r="B396" i="21"/>
  <c r="U396" i="21"/>
  <c r="M396" i="21"/>
  <c r="E396" i="21"/>
  <c r="Q396" i="21"/>
  <c r="P396" i="21"/>
  <c r="T396" i="21"/>
  <c r="L396" i="21"/>
  <c r="D396" i="21"/>
  <c r="Y396" i="21"/>
  <c r="I396" i="21"/>
  <c r="X396" i="21"/>
  <c r="H396" i="21"/>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430" i="21"/>
  <c r="S430" i="21"/>
  <c r="O430" i="21"/>
  <c r="K430" i="21"/>
  <c r="G430" i="21"/>
  <c r="C430" i="21"/>
  <c r="V430" i="21"/>
  <c r="R430" i="21"/>
  <c r="N430" i="21"/>
  <c r="J430" i="21"/>
  <c r="F430" i="21"/>
  <c r="B430" i="21"/>
  <c r="U430" i="21"/>
  <c r="M430" i="21"/>
  <c r="E430" i="21"/>
  <c r="Y430" i="21"/>
  <c r="I430" i="21"/>
  <c r="X430" i="21"/>
  <c r="H430" i="21"/>
  <c r="T430" i="21"/>
  <c r="L430" i="21"/>
  <c r="D430" i="21"/>
  <c r="Q430" i="21"/>
  <c r="P430" i="21"/>
  <c r="A397" i="21"/>
  <c r="A431" i="21"/>
  <c r="A397" i="28"/>
  <c r="A431" i="28"/>
  <c r="W431" i="28" l="1"/>
  <c r="S431" i="28"/>
  <c r="O431" i="28"/>
  <c r="K431" i="28"/>
  <c r="G431" i="28"/>
  <c r="C431" i="28"/>
  <c r="V431" i="28"/>
  <c r="R431" i="28"/>
  <c r="N431" i="28"/>
  <c r="J431" i="28"/>
  <c r="F431" i="28"/>
  <c r="B431" i="28"/>
  <c r="Y431" i="28"/>
  <c r="Q431" i="28"/>
  <c r="I431" i="28"/>
  <c r="X431" i="28"/>
  <c r="P431" i="28"/>
  <c r="H431" i="28"/>
  <c r="M431" i="28"/>
  <c r="U431" i="28"/>
  <c r="E431" i="28"/>
  <c r="T431" i="28"/>
  <c r="L431" i="28"/>
  <c r="D431" i="28"/>
  <c r="W397" i="28"/>
  <c r="S397" i="28"/>
  <c r="O397" i="28"/>
  <c r="K397" i="28"/>
  <c r="G397" i="28"/>
  <c r="C397" i="28"/>
  <c r="V397" i="28"/>
  <c r="R397" i="28"/>
  <c r="N397" i="28"/>
  <c r="J397" i="28"/>
  <c r="F397" i="28"/>
  <c r="B397" i="28"/>
  <c r="U397" i="28"/>
  <c r="M397" i="28"/>
  <c r="E397" i="28"/>
  <c r="Y397" i="28"/>
  <c r="I397" i="28"/>
  <c r="P397" i="28"/>
  <c r="T397" i="28"/>
  <c r="L397" i="28"/>
  <c r="D397" i="28"/>
  <c r="Q397" i="28"/>
  <c r="X397" i="28"/>
  <c r="H397" i="28"/>
  <c r="W431" i="21"/>
  <c r="S431" i="21"/>
  <c r="O431" i="21"/>
  <c r="K431" i="21"/>
  <c r="G431" i="21"/>
  <c r="C431" i="21"/>
  <c r="V431" i="21"/>
  <c r="R431" i="21"/>
  <c r="N431" i="21"/>
  <c r="J431" i="21"/>
  <c r="F431" i="21"/>
  <c r="B431" i="21"/>
  <c r="U431" i="21"/>
  <c r="M431" i="21"/>
  <c r="E431" i="21"/>
  <c r="Q431" i="21"/>
  <c r="P431" i="21"/>
  <c r="T431" i="21"/>
  <c r="L431" i="21"/>
  <c r="D431" i="21"/>
  <c r="Y431" i="21"/>
  <c r="I431" i="21"/>
  <c r="X431" i="21"/>
  <c r="H431" i="21"/>
  <c r="W397" i="21"/>
  <c r="S397" i="21"/>
  <c r="O397" i="21"/>
  <c r="K397" i="21"/>
  <c r="G397" i="21"/>
  <c r="C397" i="21"/>
  <c r="V397" i="21"/>
  <c r="R397" i="21"/>
  <c r="N397" i="21"/>
  <c r="J397" i="21"/>
  <c r="F397" i="21"/>
  <c r="B397" i="21"/>
  <c r="U397" i="21"/>
  <c r="M397" i="21"/>
  <c r="E397" i="21"/>
  <c r="Y397" i="21"/>
  <c r="I397" i="21"/>
  <c r="X397" i="21"/>
  <c r="H397" i="21"/>
  <c r="T397" i="21"/>
  <c r="L397" i="21"/>
  <c r="D397" i="21"/>
  <c r="Q397" i="21"/>
  <c r="P397" i="21"/>
  <c r="A432" i="21"/>
  <c r="A432" i="28"/>
  <c r="W432" i="21" l="1"/>
  <c r="S432" i="21"/>
  <c r="O432" i="21"/>
  <c r="K432" i="21"/>
  <c r="G432" i="21"/>
  <c r="C432" i="21"/>
  <c r="V432" i="21"/>
  <c r="R432" i="21"/>
  <c r="N432" i="21"/>
  <c r="J432" i="21"/>
  <c r="F432" i="21"/>
  <c r="B432" i="21"/>
  <c r="U432" i="21"/>
  <c r="M432" i="21"/>
  <c r="E432" i="21"/>
  <c r="Y432" i="21"/>
  <c r="I432" i="21"/>
  <c r="X432" i="21"/>
  <c r="H432" i="21"/>
  <c r="T432" i="21"/>
  <c r="L432" i="21"/>
  <c r="D432" i="21"/>
  <c r="Q432" i="21"/>
  <c r="P432" i="21"/>
  <c r="W432" i="28"/>
  <c r="S432" i="28"/>
  <c r="O432" i="28"/>
  <c r="K432" i="28"/>
  <c r="G432" i="28"/>
  <c r="C432" i="28"/>
  <c r="V432" i="28"/>
  <c r="R432" i="28"/>
  <c r="N432" i="28"/>
  <c r="J432" i="28"/>
  <c r="F432" i="28"/>
  <c r="B432" i="28"/>
  <c r="Y432" i="28"/>
  <c r="Q432" i="28"/>
  <c r="I432" i="28"/>
  <c r="X432" i="28"/>
  <c r="P432" i="28"/>
  <c r="H432" i="28"/>
  <c r="U432" i="28"/>
  <c r="E432" i="28"/>
  <c r="T432" i="28"/>
  <c r="D432" i="28"/>
  <c r="M432" i="28"/>
  <c r="L432" i="28"/>
</calcChain>
</file>

<file path=xl/sharedStrings.xml><?xml version="1.0" encoding="utf-8"?>
<sst xmlns="http://schemas.openxmlformats.org/spreadsheetml/2006/main" count="1052" uniqueCount="174">
  <si>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</si>
  <si>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</si>
  <si>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</si>
  <si>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</si>
  <si>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</si>
  <si>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</si>
  <si>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</si>
  <si>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</si>
  <si>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</si>
  <si>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</si>
  <si>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</si>
  <si>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</si>
  <si>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</si>
  <si>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</si>
  <si>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</si>
  <si>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</si>
  <si>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</si>
  <si>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</si>
  <si>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</si>
  <si>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</si>
  <si>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</si>
  <si>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</si>
  <si>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</si>
  <si>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</si>
  <si>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</si>
  <si>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</si>
  <si>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</si>
  <si>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</si>
  <si>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</si>
  <si>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</si>
  <si>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</si>
  <si>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</si>
  <si>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</si>
  <si>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</si>
  <si>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</si>
  <si>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</si>
  <si>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</si>
  <si>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</si>
  <si>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</si>
  <si>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</si>
  <si>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</si>
  <si>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</si>
  <si>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</si>
  <si>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</si>
  <si>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</si>
  <si>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</si>
  <si>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</si>
  <si>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</si>
  <si>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</si>
  <si>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</si>
  <si>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</si>
  <si>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</si>
  <si>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</si>
  <si>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</si>
  <si>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</si>
  <si>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</si>
  <si>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</si>
  <si>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</si>
  <si>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</si>
  <si>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</si>
  <si>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</si>
  <si>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</si>
  <si>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</si>
  <si>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</si>
  <si>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</si>
  <si>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</si>
  <si>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</si>
  <si>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</si>
  <si>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</si>
  <si>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</si>
  <si>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</si>
  <si>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</si>
  <si>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</si>
  <si>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</si>
  <si>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</si>
  <si>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</si>
  <si>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</si>
  <si>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</si>
  <si>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</si>
  <si>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</si>
  <si>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</si>
  <si>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</si>
  <si>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</si>
  <si>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</si>
  <si>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</si>
  <si>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</si>
  <si>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</si>
  <si>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</si>
  <si>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</si>
  <si>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</si>
  <si>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</si>
  <si>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</si>
  <si>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</si>
  <si>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</si>
  <si>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</si>
  <si>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</si>
  <si>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</si>
  <si>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</si>
  <si>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</si>
  <si>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</si>
  <si>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</si>
  <si>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</si>
  <si>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</si>
  <si>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</si>
  <si>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</si>
  <si>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</si>
  <si>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</si>
  <si>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</si>
  <si>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</si>
  <si>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</si>
  <si>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</si>
  <si>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</si>
  <si>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</si>
  <si>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</si>
  <si>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</si>
  <si>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</si>
  <si>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</si>
  <si>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</si>
  <si>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</si>
  <si>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</si>
  <si>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</si>
  <si>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</si>
  <si>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</si>
  <si>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</si>
  <si>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</si>
  <si>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</si>
  <si>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</si>
  <si>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</si>
  <si>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</si>
  <si>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</si>
  <si>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</si>
  <si>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</si>
  <si>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</si>
  <si>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</si>
  <si>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</si>
  <si>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</si>
  <si>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</si>
  <si>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</si>
  <si>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Государственный комитет по ценовой политике - Региональная энергетическая комиссия Республики Саха (Якутия), №237/ от 28.12.2018</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</si>
  <si>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</si>
  <si>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</si>
  <si>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май 2019 года</t>
  </si>
  <si>
    <t>01.05.2019</t>
  </si>
  <si>
    <t>02.05.2019</t>
  </si>
  <si>
    <t>03.05.2019</t>
  </si>
  <si>
    <t>04.05.2019</t>
  </si>
  <si>
    <t>05.05.2019</t>
  </si>
  <si>
    <t>06.05.2019</t>
  </si>
  <si>
    <t>07.05.2019</t>
  </si>
  <si>
    <t>08.05.2019</t>
  </si>
  <si>
    <t>09.05.2019</t>
  </si>
  <si>
    <t>10.05.2019</t>
  </si>
  <si>
    <t>11.05.2019</t>
  </si>
  <si>
    <t>12.05.2019</t>
  </si>
  <si>
    <t>13.05.2019</t>
  </si>
  <si>
    <t>14.05.2019</t>
  </si>
  <si>
    <t>15.05.2019</t>
  </si>
  <si>
    <t>16.05.2019</t>
  </si>
  <si>
    <t>17.05.2019</t>
  </si>
  <si>
    <t>18.05.2019</t>
  </si>
  <si>
    <t>19.05.2019</t>
  </si>
  <si>
    <t>20.05.2019</t>
  </si>
  <si>
    <t>21.05.2019</t>
  </si>
  <si>
    <t>22.05.2019</t>
  </si>
  <si>
    <t>23.05.2019</t>
  </si>
  <si>
    <t>24.05.2019</t>
  </si>
  <si>
    <t>25.05.2019</t>
  </si>
  <si>
    <t>26.05.2019</t>
  </si>
  <si>
    <t>27.05.2019</t>
  </si>
  <si>
    <t>28.05.2019</t>
  </si>
  <si>
    <t>29.05.2019</t>
  </si>
  <si>
    <t>30.05.2019</t>
  </si>
  <si>
    <t>31.05.2019</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</si>
  <si>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мае 2019г.</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</si>
</sst>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7">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70"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78"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50" name="Object 126" hidden="1">
              <a:extLst>
                <a:ext uri="{63B3BB69-23CF-44E3-9099-C40C66FF867C}">
                  <a14:compatExt spid="_x0000_s1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51" name="Object 127" hidden="1">
              <a:extLst>
                <a:ext uri="{63B3BB69-23CF-44E3-9099-C40C66FF867C}">
                  <a14:compatExt spid="_x0000_s1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52" name="Object 128" hidden="1">
              <a:extLst>
                <a:ext uri="{63B3BB69-23CF-44E3-9099-C40C66FF867C}">
                  <a14:compatExt spid="_x0000_s1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53" name="Object 129" hidden="1">
              <a:extLst>
                <a:ext uri="{63B3BB69-23CF-44E3-9099-C40C66FF867C}">
                  <a14:compatExt spid="_x0000_s1153"/>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85"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86"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87"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88"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154" name="Object 130" hidden="1">
              <a:extLst>
                <a:ext uri="{63B3BB69-23CF-44E3-9099-C40C66FF867C}">
                  <a14:compatExt spid="_x0000_s1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155" name="Object 131" hidden="1">
              <a:extLst>
                <a:ext uri="{63B3BB69-23CF-44E3-9099-C40C66FF867C}">
                  <a14:compatExt spid="_x0000_s1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156" name="Object 132" hidden="1">
              <a:extLst>
                <a:ext uri="{63B3BB69-23CF-44E3-9099-C40C66FF867C}">
                  <a14:compatExt spid="_x0000_s1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157" name="Object 133" hidden="1">
              <a:extLst>
                <a:ext uri="{63B3BB69-23CF-44E3-9099-C40C66FF867C}">
                  <a14:compatExt spid="_x0000_s1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158" name="Object 134" hidden="1">
              <a:extLst>
                <a:ext uri="{63B3BB69-23CF-44E3-9099-C40C66FF867C}">
                  <a14:compatExt spid="_x0000_s1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159" name="Object 135" hidden="1">
              <a:extLst>
                <a:ext uri="{63B3BB69-23CF-44E3-9099-C40C66FF867C}">
                  <a14:compatExt spid="_x0000_s1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160" name="Object 136" hidden="1">
              <a:extLst>
                <a:ext uri="{63B3BB69-23CF-44E3-9099-C40C66FF867C}">
                  <a14:compatExt spid="_x0000_s1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161" name="Object 137" hidden="1">
              <a:extLst>
                <a:ext uri="{63B3BB69-23CF-44E3-9099-C40C66FF867C}">
                  <a14:compatExt spid="_x0000_s1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162" name="Object 138" hidden="1">
              <a:extLst>
                <a:ext uri="{63B3BB69-23CF-44E3-9099-C40C66FF867C}">
                  <a14:compatExt spid="_x0000_s1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163" name="Object 139" hidden="1">
              <a:extLst>
                <a:ext uri="{63B3BB69-23CF-44E3-9099-C40C66FF867C}">
                  <a14:compatExt spid="_x0000_s116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97" t="s">
        <v>173</v>
      </c>
      <c r="B1" s="97"/>
      <c r="C1" s="97"/>
      <c r="D1" s="97"/>
      <c r="E1" s="97"/>
      <c r="F1" s="97"/>
    </row>
    <row r="2" spans="1:8" s="1" customFormat="1" ht="21.75" customHeight="1" x14ac:dyDescent="0.25">
      <c r="A2" s="98" t="s">
        <v>30</v>
      </c>
      <c r="B2" s="98"/>
      <c r="C2" s="98"/>
      <c r="D2" s="98"/>
      <c r="E2" s="98"/>
      <c r="F2" s="98"/>
      <c r="G2" s="1" t="s">
        <v>41</v>
      </c>
    </row>
    <row r="3" spans="1:8" ht="18" customHeight="1" x14ac:dyDescent="0.25">
      <c r="A3" s="99" t="s">
        <v>31</v>
      </c>
      <c r="B3" s="99"/>
      <c r="C3" s="99"/>
      <c r="D3" s="99"/>
      <c r="E3" s="99"/>
      <c r="F3" s="99"/>
    </row>
    <row r="4" spans="1:8" ht="34.5" customHeight="1" x14ac:dyDescent="0.25">
      <c r="A4" s="104" t="s">
        <v>48</v>
      </c>
      <c r="B4" s="104"/>
      <c r="C4" s="104"/>
      <c r="D4" s="104"/>
      <c r="E4" s="104"/>
      <c r="F4" s="104"/>
    </row>
    <row r="5" spans="1:8" x14ac:dyDescent="0.25">
      <c r="A5" s="108"/>
      <c r="B5" s="108"/>
      <c r="C5" s="109" t="s">
        <v>29</v>
      </c>
      <c r="D5" s="110"/>
      <c r="E5" s="110"/>
      <c r="F5" s="111"/>
    </row>
    <row r="6" spans="1:8" x14ac:dyDescent="0.25">
      <c r="A6" s="108"/>
      <c r="B6" s="108"/>
      <c r="C6" s="3" t="s">
        <v>0</v>
      </c>
      <c r="D6" s="3" t="s">
        <v>1</v>
      </c>
      <c r="E6" s="3" t="s">
        <v>2</v>
      </c>
      <c r="F6" s="3" t="s">
        <v>3</v>
      </c>
    </row>
    <row r="7" spans="1:8" s="6" customFormat="1" x14ac:dyDescent="0.25">
      <c r="A7" s="105" t="s">
        <v>47</v>
      </c>
      <c r="B7" s="106"/>
      <c r="C7" s="4">
        <f>$F$12+'СЕТ СН'!F5+СВЦЭМ!$D$10+'СЕТ СН'!F8-'СЕТ СН'!F$15</f>
        <v>4107.1259308799999</v>
      </c>
      <c r="D7" s="4">
        <f>$F$12+'СЕТ СН'!G5+СВЦЭМ!$D$10+'СЕТ СН'!G8-'СЕТ СН'!G$15</f>
        <v>4169.8159308800005</v>
      </c>
      <c r="E7" s="4">
        <f>$F$12+'СЕТ СН'!H5+СВЦЭМ!$D$10+'СЕТ СН'!H8-'СЕТ СН'!H$15</f>
        <v>4233.1659308799999</v>
      </c>
      <c r="F7" s="4">
        <f>$F$12+'СЕТ СН'!I5+СВЦЭМ!$D$10+'СЕТ СН'!I8-'СЕТ СН'!I$15</f>
        <v>4301.7259308800003</v>
      </c>
      <c r="G7" s="5"/>
    </row>
    <row r="8" spans="1:8" x14ac:dyDescent="0.25">
      <c r="F8" s="8"/>
    </row>
    <row r="9" spans="1:8" ht="45.75" customHeight="1" x14ac:dyDescent="0.25">
      <c r="A9" s="112" t="s">
        <v>49</v>
      </c>
      <c r="B9" s="112"/>
      <c r="C9" s="112"/>
      <c r="D9" s="112"/>
      <c r="E9" s="112"/>
      <c r="F9" s="112"/>
    </row>
    <row r="10" spans="1:8" x14ac:dyDescent="0.25">
      <c r="B10" s="2"/>
      <c r="H10" s="2" t="s">
        <v>41</v>
      </c>
    </row>
    <row r="11" spans="1:8" ht="31.5" x14ac:dyDescent="0.25">
      <c r="A11" s="9"/>
      <c r="B11" s="107" t="s">
        <v>5</v>
      </c>
      <c r="C11" s="107"/>
      <c r="D11" s="107"/>
      <c r="E11" s="10" t="s">
        <v>4</v>
      </c>
      <c r="F11" s="11" t="s">
        <v>12</v>
      </c>
      <c r="G11" s="2" t="s">
        <v>41</v>
      </c>
    </row>
    <row r="12" spans="1:8" ht="31.5" x14ac:dyDescent="0.25">
      <c r="A12" s="12">
        <v>1</v>
      </c>
      <c r="B12" s="100" t="s">
        <v>50</v>
      </c>
      <c r="C12" s="100"/>
      <c r="D12" s="100"/>
      <c r="E12" s="13" t="s">
        <v>22</v>
      </c>
      <c r="F12" s="11">
        <f>ROUND(F13+F14*F15,8)+F34</f>
        <v>1580.4156315099999</v>
      </c>
      <c r="H12" s="2" t="s">
        <v>41</v>
      </c>
    </row>
    <row r="13" spans="1:8" ht="31.5" x14ac:dyDescent="0.25">
      <c r="A13" s="12">
        <v>2</v>
      </c>
      <c r="B13" s="100" t="s">
        <v>51</v>
      </c>
      <c r="C13" s="100"/>
      <c r="D13" s="100"/>
      <c r="E13" s="13" t="s">
        <v>22</v>
      </c>
      <c r="F13" s="11">
        <f>СВЦЭМ!$D$11</f>
        <v>775.91397602999996</v>
      </c>
    </row>
    <row r="14" spans="1:8" ht="36" customHeight="1" x14ac:dyDescent="0.25">
      <c r="A14" s="12">
        <v>3</v>
      </c>
      <c r="B14" s="100" t="s">
        <v>52</v>
      </c>
      <c r="C14" s="100"/>
      <c r="D14" s="100"/>
      <c r="E14" s="13" t="s">
        <v>23</v>
      </c>
      <c r="F14" s="11">
        <f>СВЦЭМ!$D$12</f>
        <v>543081.2402285554</v>
      </c>
    </row>
    <row r="15" spans="1:8" ht="30.75" customHeight="1" x14ac:dyDescent="0.25">
      <c r="A15" s="12">
        <v>4</v>
      </c>
      <c r="B15" s="100" t="s">
        <v>53</v>
      </c>
      <c r="C15" s="100" t="s">
        <v>24</v>
      </c>
      <c r="D15" s="100" t="s">
        <v>24</v>
      </c>
      <c r="E15" s="14" t="s">
        <v>54</v>
      </c>
      <c r="F15" s="15">
        <f>ROUND(IF(F25-(F26+F33)&lt;=0,0,MAX(0,(F16-(F17+F24))/(F25-(F26+F33)))),11)</f>
        <v>1.4813652099999999E-3</v>
      </c>
    </row>
    <row r="16" spans="1:8" ht="36" customHeight="1" x14ac:dyDescent="0.25">
      <c r="A16" s="12">
        <v>5</v>
      </c>
      <c r="B16" s="100" t="s">
        <v>55</v>
      </c>
      <c r="C16" s="100" t="s">
        <v>25</v>
      </c>
      <c r="D16" s="100" t="s">
        <v>6</v>
      </c>
      <c r="E16" s="13" t="s">
        <v>6</v>
      </c>
      <c r="F16" s="16">
        <f>СВЦЭМ!$D$21</f>
        <v>28.527000000000001</v>
      </c>
    </row>
    <row r="17" spans="1:6" ht="33" customHeight="1" x14ac:dyDescent="0.25">
      <c r="A17" s="12">
        <v>6</v>
      </c>
      <c r="B17" s="100" t="s">
        <v>56</v>
      </c>
      <c r="C17" s="100" t="s">
        <v>25</v>
      </c>
      <c r="D17" s="100" t="s">
        <v>6</v>
      </c>
      <c r="E17" s="13" t="s">
        <v>6</v>
      </c>
      <c r="F17" s="16">
        <f>SUM(F19:F23)</f>
        <v>28.376000000000001</v>
      </c>
    </row>
    <row r="18" spans="1:6" ht="13.5" customHeight="1" x14ac:dyDescent="0.25">
      <c r="A18" s="12"/>
      <c r="B18" s="101" t="s">
        <v>57</v>
      </c>
      <c r="C18" s="102"/>
      <c r="D18" s="102"/>
      <c r="E18" s="102"/>
      <c r="F18" s="103"/>
    </row>
    <row r="19" spans="1:6" x14ac:dyDescent="0.25">
      <c r="A19" s="12">
        <v>6.1</v>
      </c>
      <c r="B19" s="100" t="s">
        <v>58</v>
      </c>
      <c r="C19" s="100"/>
      <c r="D19" s="100"/>
      <c r="E19" s="13" t="s">
        <v>6</v>
      </c>
      <c r="F19" s="16">
        <v>0</v>
      </c>
    </row>
    <row r="20" spans="1:6" x14ac:dyDescent="0.25">
      <c r="A20" s="12">
        <v>6.2</v>
      </c>
      <c r="B20" s="100" t="s">
        <v>59</v>
      </c>
      <c r="C20" s="100"/>
      <c r="D20" s="100"/>
      <c r="E20" s="13" t="s">
        <v>6</v>
      </c>
      <c r="F20" s="16">
        <v>0</v>
      </c>
    </row>
    <row r="21" spans="1:6" x14ac:dyDescent="0.25">
      <c r="A21" s="12">
        <v>6.3</v>
      </c>
      <c r="B21" s="100" t="s">
        <v>60</v>
      </c>
      <c r="C21" s="100"/>
      <c r="D21" s="100"/>
      <c r="E21" s="13" t="s">
        <v>6</v>
      </c>
      <c r="F21" s="16">
        <v>0</v>
      </c>
    </row>
    <row r="22" spans="1:6" x14ac:dyDescent="0.25">
      <c r="A22" s="12">
        <v>6.4</v>
      </c>
      <c r="B22" s="100" t="s">
        <v>61</v>
      </c>
      <c r="C22" s="100"/>
      <c r="D22" s="100"/>
      <c r="E22" s="13" t="s">
        <v>6</v>
      </c>
      <c r="F22" s="16">
        <v>0</v>
      </c>
    </row>
    <row r="23" spans="1:6" x14ac:dyDescent="0.25">
      <c r="A23" s="12">
        <v>6.5</v>
      </c>
      <c r="B23" s="100" t="s">
        <v>62</v>
      </c>
      <c r="C23" s="100"/>
      <c r="D23" s="100"/>
      <c r="E23" s="13" t="s">
        <v>6</v>
      </c>
      <c r="F23" s="16">
        <v>28.376000000000001</v>
      </c>
    </row>
    <row r="24" spans="1:6" ht="31.5" customHeight="1" x14ac:dyDescent="0.25">
      <c r="A24" s="12">
        <v>7</v>
      </c>
      <c r="B24" s="100" t="s">
        <v>26</v>
      </c>
      <c r="C24" s="100" t="s">
        <v>25</v>
      </c>
      <c r="D24" s="100" t="s">
        <v>6</v>
      </c>
      <c r="E24" s="13" t="s">
        <v>6</v>
      </c>
      <c r="F24" s="16">
        <v>0</v>
      </c>
    </row>
    <row r="25" spans="1:6" ht="30" customHeight="1" x14ac:dyDescent="0.25">
      <c r="A25" s="12">
        <v>8</v>
      </c>
      <c r="B25" s="100" t="s">
        <v>63</v>
      </c>
      <c r="C25" s="100" t="s">
        <v>27</v>
      </c>
      <c r="D25" s="100" t="s">
        <v>28</v>
      </c>
      <c r="E25" s="13" t="s">
        <v>64</v>
      </c>
      <c r="F25" s="16">
        <f>СВЦЭМ!$D$20</f>
        <v>20107.87</v>
      </c>
    </row>
    <row r="26" spans="1:6" ht="30.75" customHeight="1" x14ac:dyDescent="0.25">
      <c r="A26" s="12">
        <v>9</v>
      </c>
      <c r="B26" s="100" t="s">
        <v>65</v>
      </c>
      <c r="C26" s="100" t="s">
        <v>27</v>
      </c>
      <c r="D26" s="100" t="s">
        <v>28</v>
      </c>
      <c r="E26" s="13" t="s">
        <v>64</v>
      </c>
      <c r="F26" s="16">
        <f>SUM(F28:F32)</f>
        <v>20005.937000000005</v>
      </c>
    </row>
    <row r="27" spans="1:6" x14ac:dyDescent="0.25">
      <c r="A27" s="12"/>
      <c r="B27" s="101" t="s">
        <v>57</v>
      </c>
      <c r="C27" s="102"/>
      <c r="D27" s="102"/>
      <c r="E27" s="102"/>
      <c r="F27" s="103"/>
    </row>
    <row r="28" spans="1:6" x14ac:dyDescent="0.25">
      <c r="A28" s="12">
        <v>9.1</v>
      </c>
      <c r="B28" s="100" t="s">
        <v>58</v>
      </c>
      <c r="C28" s="100"/>
      <c r="D28" s="100"/>
      <c r="E28" s="13" t="s">
        <v>64</v>
      </c>
      <c r="F28" s="16">
        <v>0</v>
      </c>
    </row>
    <row r="29" spans="1:6" x14ac:dyDescent="0.25">
      <c r="A29" s="12">
        <v>9.1999999999999993</v>
      </c>
      <c r="B29" s="100" t="s">
        <v>59</v>
      </c>
      <c r="C29" s="100"/>
      <c r="D29" s="100"/>
      <c r="E29" s="13" t="s">
        <v>64</v>
      </c>
      <c r="F29" s="86">
        <v>0</v>
      </c>
    </row>
    <row r="30" spans="1:6" x14ac:dyDescent="0.25">
      <c r="A30" s="12">
        <v>9.3000000000000007</v>
      </c>
      <c r="B30" s="100" t="s">
        <v>60</v>
      </c>
      <c r="C30" s="100"/>
      <c r="D30" s="100"/>
      <c r="E30" s="13" t="s">
        <v>64</v>
      </c>
      <c r="F30" s="16">
        <v>0</v>
      </c>
    </row>
    <row r="31" spans="1:6" x14ac:dyDescent="0.25">
      <c r="A31" s="12">
        <v>9.4</v>
      </c>
      <c r="B31" s="100" t="s">
        <v>61</v>
      </c>
      <c r="C31" s="100"/>
      <c r="D31" s="100"/>
      <c r="E31" s="13" t="s">
        <v>64</v>
      </c>
      <c r="F31" s="16">
        <v>0</v>
      </c>
    </row>
    <row r="32" spans="1:6" x14ac:dyDescent="0.25">
      <c r="A32" s="12">
        <v>9.5</v>
      </c>
      <c r="B32" s="100" t="s">
        <v>62</v>
      </c>
      <c r="C32" s="100"/>
      <c r="D32" s="100"/>
      <c r="E32" s="13" t="s">
        <v>64</v>
      </c>
      <c r="F32" s="86">
        <v>20005.937000000005</v>
      </c>
    </row>
    <row r="33" spans="1:6" ht="34.5" customHeight="1" x14ac:dyDescent="0.25">
      <c r="A33" s="12">
        <v>10</v>
      </c>
      <c r="B33" s="100" t="s">
        <v>66</v>
      </c>
      <c r="C33" s="100" t="s">
        <v>27</v>
      </c>
      <c r="D33" s="100" t="s">
        <v>28</v>
      </c>
      <c r="E33" s="13" t="s">
        <v>64</v>
      </c>
      <c r="F33" s="16">
        <v>0</v>
      </c>
    </row>
    <row r="34" spans="1:6" ht="42" customHeight="1" x14ac:dyDescent="0.25">
      <c r="A34" s="12">
        <v>11</v>
      </c>
      <c r="B34" s="100" t="s">
        <v>67</v>
      </c>
      <c r="C34" s="100"/>
      <c r="D34" s="100" t="s">
        <v>22</v>
      </c>
      <c r="E34" s="17" t="s">
        <v>22</v>
      </c>
      <c r="F34" s="11">
        <v>0</v>
      </c>
    </row>
    <row r="36" spans="1:6" ht="15.75" customHeight="1" x14ac:dyDescent="0.25">
      <c r="A36" s="113" t="s">
        <v>68</v>
      </c>
      <c r="B36" s="113"/>
      <c r="C36" s="113"/>
      <c r="D36" s="113"/>
      <c r="E36" s="113"/>
      <c r="F36" s="113"/>
    </row>
    <row r="37" spans="1:6" x14ac:dyDescent="0.25">
      <c r="A37" s="113"/>
      <c r="B37" s="113"/>
      <c r="C37" s="113"/>
      <c r="D37" s="113"/>
      <c r="E37" s="113"/>
      <c r="F37" s="113"/>
    </row>
    <row r="38" spans="1:6" x14ac:dyDescent="0.25">
      <c r="A38" s="113"/>
      <c r="B38" s="113"/>
      <c r="C38" s="113"/>
      <c r="D38" s="113"/>
      <c r="E38" s="113"/>
      <c r="F38" s="113"/>
    </row>
    <row r="39" spans="1:6" x14ac:dyDescent="0.25">
      <c r="A39" s="113"/>
      <c r="B39" s="113"/>
      <c r="C39" s="113"/>
      <c r="D39" s="113"/>
      <c r="E39" s="113"/>
      <c r="F39" s="113"/>
    </row>
    <row r="40" spans="1:6" x14ac:dyDescent="0.25">
      <c r="A40" s="113"/>
      <c r="B40" s="113"/>
      <c r="C40" s="113"/>
      <c r="D40" s="113"/>
      <c r="E40" s="113"/>
      <c r="F40" s="113"/>
    </row>
    <row r="41" spans="1:6" x14ac:dyDescent="0.25">
      <c r="A41" s="113"/>
      <c r="B41" s="113"/>
      <c r="C41" s="113"/>
      <c r="D41" s="113"/>
      <c r="E41" s="113"/>
      <c r="F41" s="113"/>
    </row>
  </sheetData>
  <sheetProtection password="CF36"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4"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мае 2019г.</v>
      </c>
      <c r="B1" s="114"/>
      <c r="C1" s="114"/>
      <c r="D1" s="114"/>
      <c r="E1" s="114"/>
      <c r="F1" s="18"/>
    </row>
    <row r="2" spans="1:6" x14ac:dyDescent="0.25">
      <c r="A2" s="19"/>
      <c r="B2" s="19"/>
      <c r="C2" s="19"/>
      <c r="D2" s="19"/>
      <c r="E2" s="19"/>
      <c r="F2" s="19"/>
    </row>
    <row r="3" spans="1:6" x14ac:dyDescent="0.25">
      <c r="A3" s="98" t="s">
        <v>13</v>
      </c>
      <c r="B3" s="98"/>
      <c r="C3" s="98"/>
      <c r="D3" s="98"/>
      <c r="E3" s="98"/>
      <c r="F3" s="20"/>
    </row>
    <row r="4" spans="1:6" x14ac:dyDescent="0.25">
      <c r="A4" s="99" t="s">
        <v>14</v>
      </c>
      <c r="B4" s="99"/>
      <c r="C4" s="99"/>
      <c r="D4" s="99"/>
      <c r="E4" s="99"/>
      <c r="F4" s="21"/>
    </row>
    <row r="5" spans="1:6" x14ac:dyDescent="0.25">
      <c r="A5" s="19"/>
      <c r="B5" s="19"/>
      <c r="C5" s="19"/>
      <c r="D5" s="19"/>
      <c r="E5" s="19"/>
      <c r="F5" s="19"/>
    </row>
    <row r="6" spans="1:6" x14ac:dyDescent="0.25">
      <c r="A6" s="22" t="s">
        <v>69</v>
      </c>
      <c r="B6" s="23"/>
    </row>
    <row r="7" spans="1:6" x14ac:dyDescent="0.25">
      <c r="A7" s="117" t="s">
        <v>70</v>
      </c>
      <c r="B7" s="115" t="s">
        <v>29</v>
      </c>
      <c r="C7" s="115"/>
      <c r="D7" s="115"/>
      <c r="E7" s="115"/>
      <c r="F7" s="24"/>
    </row>
    <row r="8" spans="1:6" x14ac:dyDescent="0.25">
      <c r="A8" s="118"/>
      <c r="B8" s="25" t="s">
        <v>0</v>
      </c>
      <c r="C8" s="25" t="s">
        <v>32</v>
      </c>
      <c r="D8" s="25" t="s">
        <v>33</v>
      </c>
      <c r="E8" s="25" t="s">
        <v>3</v>
      </c>
    </row>
    <row r="9" spans="1:6" x14ac:dyDescent="0.25">
      <c r="A9" s="26" t="s">
        <v>34</v>
      </c>
      <c r="B9" s="4">
        <f>СВЦЭМ!$D$14+'СЕТ СН'!F5+СВЦЭМ!$D$10+'СЕТ СН'!F8-'СЕТ СН'!F$16</f>
        <v>3441.4722771799998</v>
      </c>
      <c r="C9" s="4">
        <f>СВЦЭМ!$D$14+'СЕТ СН'!G5+СВЦЭМ!$D$10+'СЕТ СН'!G8-'СЕТ СН'!G$16</f>
        <v>3504.1622771800003</v>
      </c>
      <c r="D9" s="4">
        <f>СВЦЭМ!$D$14+'СЕТ СН'!H5+СВЦЭМ!$D$10+'СЕТ СН'!H8-'СЕТ СН'!H$16</f>
        <v>3567.5122771799997</v>
      </c>
      <c r="E9" s="4">
        <f>СВЦЭМ!$D$14+'СЕТ СН'!I5+СВЦЭМ!$D$10+'СЕТ СН'!I8-'СЕТ СН'!I$16</f>
        <v>3636.0722771800001</v>
      </c>
    </row>
    <row r="10" spans="1:6" x14ac:dyDescent="0.25">
      <c r="A10" s="26" t="s">
        <v>35</v>
      </c>
      <c r="B10" s="4">
        <f>СВЦЭМ!$D$15+'СЕТ СН'!F5+СВЦЭМ!$D$10+'СЕТ СН'!F8-'СЕТ СН'!F$16</f>
        <v>4021.3004653600001</v>
      </c>
      <c r="C10" s="4">
        <f>СВЦЭМ!$D$15+'СЕТ СН'!G5+СВЦЭМ!$D$10+'СЕТ СН'!G8-'СЕТ СН'!G$16</f>
        <v>4083.9904653600001</v>
      </c>
      <c r="D10" s="4">
        <f>СВЦЭМ!$D$15+'СЕТ СН'!H5+СВЦЭМ!$D$10+'СЕТ СН'!H8-'СЕТ СН'!H$16</f>
        <v>4147.3404653600001</v>
      </c>
      <c r="E10" s="4">
        <f>СВЦЭМ!$D$15+'СЕТ СН'!I5+СВЦЭМ!$D$10+'СЕТ СН'!I8-'СЕТ СН'!I$16</f>
        <v>4215.9004653600005</v>
      </c>
    </row>
    <row r="11" spans="1:6" x14ac:dyDescent="0.25">
      <c r="A11" s="26" t="s">
        <v>36</v>
      </c>
      <c r="B11" s="4">
        <f>СВЦЭМ!$D$16+'СЕТ СН'!F5+СВЦЭМ!$D$10+'СЕТ СН'!F8-'СЕТ СН'!F$16</f>
        <v>5032.7561112399999</v>
      </c>
      <c r="C11" s="4">
        <f>СВЦЭМ!$D$16+'СЕТ СН'!G5+СВЦЭМ!$D$10+'СЕТ СН'!G8-'СЕТ СН'!G$16</f>
        <v>5095.4461112400004</v>
      </c>
      <c r="D11" s="4">
        <f>СВЦЭМ!$D$16+'СЕТ СН'!H5+СВЦЭМ!$D$10+'СЕТ СН'!H8-'СЕТ СН'!H$16</f>
        <v>5158.7961112399998</v>
      </c>
      <c r="E11" s="4">
        <f>СВЦЭМ!$D$16+'СЕТ СН'!I5+СВЦЭМ!$D$10+'СЕТ СН'!I8-'СЕТ СН'!I$16</f>
        <v>5227.3561112400002</v>
      </c>
    </row>
    <row r="12" spans="1:6" x14ac:dyDescent="0.25">
      <c r="A12" s="116"/>
      <c r="B12" s="116"/>
      <c r="C12" s="116"/>
      <c r="D12" s="116"/>
      <c r="E12" s="116"/>
    </row>
    <row r="13" spans="1:6" x14ac:dyDescent="0.25">
      <c r="A13" s="27" t="s">
        <v>71</v>
      </c>
      <c r="B13" s="23"/>
    </row>
    <row r="14" spans="1:6" x14ac:dyDescent="0.25">
      <c r="A14" s="117" t="s">
        <v>70</v>
      </c>
      <c r="B14" s="115" t="s">
        <v>29</v>
      </c>
      <c r="C14" s="115"/>
      <c r="D14" s="115"/>
      <c r="E14" s="115"/>
    </row>
    <row r="15" spans="1:6" x14ac:dyDescent="0.25">
      <c r="A15" s="118"/>
      <c r="B15" s="25" t="s">
        <v>0</v>
      </c>
      <c r="C15" s="25" t="s">
        <v>32</v>
      </c>
      <c r="D15" s="25" t="s">
        <v>33</v>
      </c>
      <c r="E15" s="25" t="s">
        <v>3</v>
      </c>
    </row>
    <row r="16" spans="1:6" x14ac:dyDescent="0.25">
      <c r="A16" s="26" t="s">
        <v>34</v>
      </c>
      <c r="B16" s="28">
        <f>СВЦЭМ!$D$14+'СЕТ СН'!F5+СВЦЭМ!$D$10+'СЕТ СН'!F8-'СЕТ СН'!F$16</f>
        <v>3441.4722771799998</v>
      </c>
      <c r="C16" s="28">
        <f>СВЦЭМ!$D$14+'СЕТ СН'!G5+СВЦЭМ!$D$10+'СЕТ СН'!G8-'СЕТ СН'!G$16</f>
        <v>3504.1622771800003</v>
      </c>
      <c r="D16" s="28">
        <f>СВЦЭМ!$D$14+'СЕТ СН'!H5+СВЦЭМ!$D$10+'СЕТ СН'!H8-'СЕТ СН'!H$16</f>
        <v>3567.5122771799997</v>
      </c>
      <c r="E16" s="28">
        <f>СВЦЭМ!$D$14+'СЕТ СН'!I5+СВЦЭМ!$D$10+'СЕТ СН'!I8-'СЕТ СН'!I$16</f>
        <v>3636.0722771800001</v>
      </c>
    </row>
    <row r="17" spans="1:5" x14ac:dyDescent="0.25">
      <c r="A17" s="26" t="s">
        <v>37</v>
      </c>
      <c r="B17" s="28">
        <f>СВЦЭМ!$D$17+'СЕТ СН'!F5+СВЦЭМ!$D$10+'СЕТ СН'!F8-'СЕТ СН'!F$16</f>
        <v>4405.6531703199998</v>
      </c>
      <c r="C17" s="28">
        <f>СВЦЭМ!$D$17+'СЕТ СН'!G5+СВЦЭМ!$D$10+'СЕТ СН'!G8-'СЕТ СН'!G$16</f>
        <v>4468.3431703200004</v>
      </c>
      <c r="D17" s="28">
        <f>СВЦЭМ!$D$17+'СЕТ СН'!H5+СВЦЭМ!$D$10+'СЕТ СН'!H8-'СЕТ СН'!H$16</f>
        <v>4531.6931703199998</v>
      </c>
      <c r="E17" s="28">
        <f>СВЦЭМ!$D$17+'СЕТ СН'!I5+СВЦЭМ!$D$10+'СЕТ СН'!I8-'СЕТ СН'!I$16</f>
        <v>4600.2531703200002</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40.5" customHeight="1" x14ac:dyDescent="0.2">
      <c r="A1" s="119"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мае 2019г.</v>
      </c>
      <c r="B1" s="119"/>
      <c r="C1" s="119"/>
      <c r="D1" s="119"/>
      <c r="E1" s="119"/>
      <c r="F1" s="119"/>
      <c r="G1" s="119"/>
      <c r="H1" s="119"/>
      <c r="I1" s="119"/>
      <c r="J1" s="119"/>
      <c r="K1" s="119"/>
      <c r="L1" s="119"/>
      <c r="M1" s="119"/>
      <c r="N1" s="119"/>
      <c r="O1" s="119"/>
      <c r="P1" s="119"/>
      <c r="Q1" s="119"/>
      <c r="R1" s="119"/>
      <c r="S1" s="119"/>
      <c r="T1" s="119"/>
      <c r="U1" s="119"/>
      <c r="V1" s="119"/>
      <c r="W1" s="119"/>
      <c r="X1" s="119"/>
      <c r="Y1" s="119"/>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0" t="s">
        <v>38</v>
      </c>
      <c r="B3" s="120"/>
      <c r="C3" s="120"/>
      <c r="D3" s="120"/>
      <c r="E3" s="120"/>
      <c r="F3" s="120"/>
      <c r="G3" s="120"/>
      <c r="H3" s="120"/>
      <c r="I3" s="120"/>
      <c r="J3" s="120"/>
      <c r="K3" s="120"/>
      <c r="L3" s="120"/>
      <c r="M3" s="120"/>
      <c r="N3" s="120"/>
      <c r="O3" s="120"/>
      <c r="P3" s="120"/>
      <c r="Q3" s="120"/>
      <c r="R3" s="120"/>
      <c r="S3" s="120"/>
      <c r="T3" s="120"/>
      <c r="U3" s="120"/>
      <c r="V3" s="120"/>
      <c r="W3" s="120"/>
      <c r="X3" s="120"/>
      <c r="Y3" s="120"/>
    </row>
    <row r="4" spans="1:27" ht="15.75" x14ac:dyDescent="0.2">
      <c r="A4" s="120" t="s">
        <v>8</v>
      </c>
      <c r="B4" s="120"/>
      <c r="C4" s="120"/>
      <c r="D4" s="120"/>
      <c r="E4" s="120"/>
      <c r="F4" s="120"/>
      <c r="G4" s="120"/>
      <c r="H4" s="120"/>
      <c r="I4" s="120"/>
      <c r="J4" s="120"/>
      <c r="K4" s="120"/>
      <c r="L4" s="120"/>
      <c r="M4" s="120"/>
      <c r="N4" s="120"/>
      <c r="O4" s="120"/>
      <c r="P4" s="120"/>
      <c r="Q4" s="120"/>
      <c r="R4" s="120"/>
      <c r="S4" s="120"/>
      <c r="T4" s="120"/>
      <c r="U4" s="120"/>
      <c r="V4" s="120"/>
      <c r="W4" s="120"/>
      <c r="X4" s="120"/>
      <c r="Y4" s="12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1"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x14ac:dyDescent="0.2">
      <c r="A10" s="122"/>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2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01.05.2019</v>
      </c>
      <c r="B12" s="36">
        <f>SUMIFS(СВЦЭМ!$C$33:$C$776,СВЦЭМ!$A$33:$A$776,$A12,СВЦЭМ!$B$33:$B$776,B$11)+'СЕТ СН'!$F$9+СВЦЭМ!$D$10+'СЕТ СН'!$F$5-'СЕТ СН'!$F$17</f>
        <v>3450.8873442700001</v>
      </c>
      <c r="C12" s="36">
        <f>SUMIFS(СВЦЭМ!$C$33:$C$776,СВЦЭМ!$A$33:$A$776,$A12,СВЦЭМ!$B$33:$B$776,C$11)+'СЕТ СН'!$F$9+СВЦЭМ!$D$10+'СЕТ СН'!$F$5-'СЕТ СН'!$F$17</f>
        <v>3471.08762806</v>
      </c>
      <c r="D12" s="36">
        <f>SUMIFS(СВЦЭМ!$C$33:$C$776,СВЦЭМ!$A$33:$A$776,$A12,СВЦЭМ!$B$33:$B$776,D$11)+'СЕТ СН'!$F$9+СВЦЭМ!$D$10+'СЕТ СН'!$F$5-'СЕТ СН'!$F$17</f>
        <v>3490.2910345600003</v>
      </c>
      <c r="E12" s="36">
        <f>SUMIFS(СВЦЭМ!$C$33:$C$776,СВЦЭМ!$A$33:$A$776,$A12,СВЦЭМ!$B$33:$B$776,E$11)+'СЕТ СН'!$F$9+СВЦЭМ!$D$10+'СЕТ СН'!$F$5-'СЕТ СН'!$F$17</f>
        <v>3501.6101916600001</v>
      </c>
      <c r="F12" s="36">
        <f>SUMIFS(СВЦЭМ!$C$33:$C$776,СВЦЭМ!$A$33:$A$776,$A12,СВЦЭМ!$B$33:$B$776,F$11)+'СЕТ СН'!$F$9+СВЦЭМ!$D$10+'СЕТ СН'!$F$5-'СЕТ СН'!$F$17</f>
        <v>3494.5915423900001</v>
      </c>
      <c r="G12" s="36">
        <f>SUMIFS(СВЦЭМ!$C$33:$C$776,СВЦЭМ!$A$33:$A$776,$A12,СВЦЭМ!$B$33:$B$776,G$11)+'СЕТ СН'!$F$9+СВЦЭМ!$D$10+'СЕТ СН'!$F$5-'СЕТ СН'!$F$17</f>
        <v>3490.8590416799998</v>
      </c>
      <c r="H12" s="36">
        <f>SUMIFS(СВЦЭМ!$C$33:$C$776,СВЦЭМ!$A$33:$A$776,$A12,СВЦЭМ!$B$33:$B$776,H$11)+'СЕТ СН'!$F$9+СВЦЭМ!$D$10+'СЕТ СН'!$F$5-'СЕТ СН'!$F$17</f>
        <v>3459.9403463399999</v>
      </c>
      <c r="I12" s="36">
        <f>SUMIFS(СВЦЭМ!$C$33:$C$776,СВЦЭМ!$A$33:$A$776,$A12,СВЦЭМ!$B$33:$B$776,I$11)+'СЕТ СН'!$F$9+СВЦЭМ!$D$10+'СЕТ СН'!$F$5-'СЕТ СН'!$F$17</f>
        <v>3432.0452345399999</v>
      </c>
      <c r="J12" s="36">
        <f>SUMIFS(СВЦЭМ!$C$33:$C$776,СВЦЭМ!$A$33:$A$776,$A12,СВЦЭМ!$B$33:$B$776,J$11)+'СЕТ СН'!$F$9+СВЦЭМ!$D$10+'СЕТ СН'!$F$5-'СЕТ СН'!$F$17</f>
        <v>3397.4240529600002</v>
      </c>
      <c r="K12" s="36">
        <f>SUMIFS(СВЦЭМ!$C$33:$C$776,СВЦЭМ!$A$33:$A$776,$A12,СВЦЭМ!$B$33:$B$776,K$11)+'СЕТ СН'!$F$9+СВЦЭМ!$D$10+'СЕТ СН'!$F$5-'СЕТ СН'!$F$17</f>
        <v>3364.2401620099999</v>
      </c>
      <c r="L12" s="36">
        <f>SUMIFS(СВЦЭМ!$C$33:$C$776,СВЦЭМ!$A$33:$A$776,$A12,СВЦЭМ!$B$33:$B$776,L$11)+'СЕТ СН'!$F$9+СВЦЭМ!$D$10+'СЕТ СН'!$F$5-'СЕТ СН'!$F$17</f>
        <v>3356.2807150099998</v>
      </c>
      <c r="M12" s="36">
        <f>SUMIFS(СВЦЭМ!$C$33:$C$776,СВЦЭМ!$A$33:$A$776,$A12,СВЦЭМ!$B$33:$B$776,M$11)+'СЕТ СН'!$F$9+СВЦЭМ!$D$10+'СЕТ СН'!$F$5-'СЕТ СН'!$F$17</f>
        <v>3368.6893243700001</v>
      </c>
      <c r="N12" s="36">
        <f>SUMIFS(СВЦЭМ!$C$33:$C$776,СВЦЭМ!$A$33:$A$776,$A12,СВЦЭМ!$B$33:$B$776,N$11)+'СЕТ СН'!$F$9+СВЦЭМ!$D$10+'СЕТ СН'!$F$5-'СЕТ СН'!$F$17</f>
        <v>3383.5066272100003</v>
      </c>
      <c r="O12" s="36">
        <f>SUMIFS(СВЦЭМ!$C$33:$C$776,СВЦЭМ!$A$33:$A$776,$A12,СВЦЭМ!$B$33:$B$776,O$11)+'СЕТ СН'!$F$9+СВЦЭМ!$D$10+'СЕТ СН'!$F$5-'СЕТ СН'!$F$17</f>
        <v>3383.9537265200001</v>
      </c>
      <c r="P12" s="36">
        <f>SUMIFS(СВЦЭМ!$C$33:$C$776,СВЦЭМ!$A$33:$A$776,$A12,СВЦЭМ!$B$33:$B$776,P$11)+'СЕТ СН'!$F$9+СВЦЭМ!$D$10+'СЕТ СН'!$F$5-'СЕТ СН'!$F$17</f>
        <v>3389.72703374</v>
      </c>
      <c r="Q12" s="36">
        <f>SUMIFS(СВЦЭМ!$C$33:$C$776,СВЦЭМ!$A$33:$A$776,$A12,СВЦЭМ!$B$33:$B$776,Q$11)+'СЕТ СН'!$F$9+СВЦЭМ!$D$10+'СЕТ СН'!$F$5-'СЕТ СН'!$F$17</f>
        <v>3397.4818622000003</v>
      </c>
      <c r="R12" s="36">
        <f>SUMIFS(СВЦЭМ!$C$33:$C$776,СВЦЭМ!$A$33:$A$776,$A12,СВЦЭМ!$B$33:$B$776,R$11)+'СЕТ СН'!$F$9+СВЦЭМ!$D$10+'СЕТ СН'!$F$5-'СЕТ СН'!$F$17</f>
        <v>3395.3327385800003</v>
      </c>
      <c r="S12" s="36">
        <f>SUMIFS(СВЦЭМ!$C$33:$C$776,СВЦЭМ!$A$33:$A$776,$A12,СВЦЭМ!$B$33:$B$776,S$11)+'СЕТ СН'!$F$9+СВЦЭМ!$D$10+'СЕТ СН'!$F$5-'СЕТ СН'!$F$17</f>
        <v>3386.6325073500002</v>
      </c>
      <c r="T12" s="36">
        <f>SUMIFS(СВЦЭМ!$C$33:$C$776,СВЦЭМ!$A$33:$A$776,$A12,СВЦЭМ!$B$33:$B$776,T$11)+'СЕТ СН'!$F$9+СВЦЭМ!$D$10+'СЕТ СН'!$F$5-'СЕТ СН'!$F$17</f>
        <v>3363.2942005599998</v>
      </c>
      <c r="U12" s="36">
        <f>SUMIFS(СВЦЭМ!$C$33:$C$776,СВЦЭМ!$A$33:$A$776,$A12,СВЦЭМ!$B$33:$B$776,U$11)+'СЕТ СН'!$F$9+СВЦЭМ!$D$10+'СЕТ СН'!$F$5-'СЕТ СН'!$F$17</f>
        <v>3348.8623760599999</v>
      </c>
      <c r="V12" s="36">
        <f>SUMIFS(СВЦЭМ!$C$33:$C$776,СВЦЭМ!$A$33:$A$776,$A12,СВЦЭМ!$B$33:$B$776,V$11)+'СЕТ СН'!$F$9+СВЦЭМ!$D$10+'СЕТ СН'!$F$5-'СЕТ СН'!$F$17</f>
        <v>3326.69329109</v>
      </c>
      <c r="W12" s="36">
        <f>SUMIFS(СВЦЭМ!$C$33:$C$776,СВЦЭМ!$A$33:$A$776,$A12,СВЦЭМ!$B$33:$B$776,W$11)+'СЕТ СН'!$F$9+СВЦЭМ!$D$10+'СЕТ СН'!$F$5-'СЕТ СН'!$F$17</f>
        <v>3335.66417714</v>
      </c>
      <c r="X12" s="36">
        <f>SUMIFS(СВЦЭМ!$C$33:$C$776,СВЦЭМ!$A$33:$A$776,$A12,СВЦЭМ!$B$33:$B$776,X$11)+'СЕТ СН'!$F$9+СВЦЭМ!$D$10+'СЕТ СН'!$F$5-'СЕТ СН'!$F$17</f>
        <v>3354.2560504000003</v>
      </c>
      <c r="Y12" s="36">
        <f>SUMIFS(СВЦЭМ!$C$33:$C$776,СВЦЭМ!$A$33:$A$776,$A12,СВЦЭМ!$B$33:$B$776,Y$11)+'СЕТ СН'!$F$9+СВЦЭМ!$D$10+'СЕТ СН'!$F$5-'СЕТ СН'!$F$17</f>
        <v>3348.7926970500002</v>
      </c>
      <c r="AA12" s="37"/>
    </row>
    <row r="13" spans="1:27" ht="15.75" x14ac:dyDescent="0.2">
      <c r="A13" s="35">
        <f>A12+1</f>
        <v>43587</v>
      </c>
      <c r="B13" s="36">
        <f>SUMIFS(СВЦЭМ!$C$33:$C$776,СВЦЭМ!$A$33:$A$776,$A13,СВЦЭМ!$B$33:$B$776,B$11)+'СЕТ СН'!$F$9+СВЦЭМ!$D$10+'СЕТ СН'!$F$5-'СЕТ СН'!$F$17</f>
        <v>3368.2980962500001</v>
      </c>
      <c r="C13" s="36">
        <f>SUMIFS(СВЦЭМ!$C$33:$C$776,СВЦЭМ!$A$33:$A$776,$A13,СВЦЭМ!$B$33:$B$776,C$11)+'СЕТ СН'!$F$9+СВЦЭМ!$D$10+'СЕТ СН'!$F$5-'СЕТ СН'!$F$17</f>
        <v>3406.8703031300001</v>
      </c>
      <c r="D13" s="36">
        <f>SUMIFS(СВЦЭМ!$C$33:$C$776,СВЦЭМ!$A$33:$A$776,$A13,СВЦЭМ!$B$33:$B$776,D$11)+'СЕТ СН'!$F$9+СВЦЭМ!$D$10+'СЕТ СН'!$F$5-'СЕТ СН'!$F$17</f>
        <v>3428.5458501000003</v>
      </c>
      <c r="E13" s="36">
        <f>SUMIFS(СВЦЭМ!$C$33:$C$776,СВЦЭМ!$A$33:$A$776,$A13,СВЦЭМ!$B$33:$B$776,E$11)+'СЕТ СН'!$F$9+СВЦЭМ!$D$10+'СЕТ СН'!$F$5-'СЕТ СН'!$F$17</f>
        <v>3442.9946587100003</v>
      </c>
      <c r="F13" s="36">
        <f>SUMIFS(СВЦЭМ!$C$33:$C$776,СВЦЭМ!$A$33:$A$776,$A13,СВЦЭМ!$B$33:$B$776,F$11)+'СЕТ СН'!$F$9+СВЦЭМ!$D$10+'СЕТ СН'!$F$5-'СЕТ СН'!$F$17</f>
        <v>3457.9388429400001</v>
      </c>
      <c r="G13" s="36">
        <f>SUMIFS(СВЦЭМ!$C$33:$C$776,СВЦЭМ!$A$33:$A$776,$A13,СВЦЭМ!$B$33:$B$776,G$11)+'СЕТ СН'!$F$9+СВЦЭМ!$D$10+'СЕТ СН'!$F$5-'СЕТ СН'!$F$17</f>
        <v>3451.7720498899998</v>
      </c>
      <c r="H13" s="36">
        <f>SUMIFS(СВЦЭМ!$C$33:$C$776,СВЦЭМ!$A$33:$A$776,$A13,СВЦЭМ!$B$33:$B$776,H$11)+'СЕТ СН'!$F$9+СВЦЭМ!$D$10+'СЕТ СН'!$F$5-'СЕТ СН'!$F$17</f>
        <v>3478.3847525900001</v>
      </c>
      <c r="I13" s="36">
        <f>SUMIFS(СВЦЭМ!$C$33:$C$776,СВЦЭМ!$A$33:$A$776,$A13,СВЦЭМ!$B$33:$B$776,I$11)+'СЕТ СН'!$F$9+СВЦЭМ!$D$10+'СЕТ СН'!$F$5-'СЕТ СН'!$F$17</f>
        <v>3441.7148520800001</v>
      </c>
      <c r="J13" s="36">
        <f>SUMIFS(СВЦЭМ!$C$33:$C$776,СВЦЭМ!$A$33:$A$776,$A13,СВЦЭМ!$B$33:$B$776,J$11)+'СЕТ СН'!$F$9+СВЦЭМ!$D$10+'СЕТ СН'!$F$5-'СЕТ СН'!$F$17</f>
        <v>3386.3582609200002</v>
      </c>
      <c r="K13" s="36">
        <f>SUMIFS(СВЦЭМ!$C$33:$C$776,СВЦЭМ!$A$33:$A$776,$A13,СВЦЭМ!$B$33:$B$776,K$11)+'СЕТ СН'!$F$9+СВЦЭМ!$D$10+'СЕТ СН'!$F$5-'СЕТ СН'!$F$17</f>
        <v>3333.8588195800003</v>
      </c>
      <c r="L13" s="36">
        <f>SUMIFS(СВЦЭМ!$C$33:$C$776,СВЦЭМ!$A$33:$A$776,$A13,СВЦЭМ!$B$33:$B$776,L$11)+'СЕТ СН'!$F$9+СВЦЭМ!$D$10+'СЕТ СН'!$F$5-'СЕТ СН'!$F$17</f>
        <v>3321.6717523900002</v>
      </c>
      <c r="M13" s="36">
        <f>SUMIFS(СВЦЭМ!$C$33:$C$776,СВЦЭМ!$A$33:$A$776,$A13,СВЦЭМ!$B$33:$B$776,M$11)+'СЕТ СН'!$F$9+СВЦЭМ!$D$10+'СЕТ СН'!$F$5-'СЕТ СН'!$F$17</f>
        <v>3330.7279724300001</v>
      </c>
      <c r="N13" s="36">
        <f>SUMIFS(СВЦЭМ!$C$33:$C$776,СВЦЭМ!$A$33:$A$776,$A13,СВЦЭМ!$B$33:$B$776,N$11)+'СЕТ СН'!$F$9+СВЦЭМ!$D$10+'СЕТ СН'!$F$5-'СЕТ СН'!$F$17</f>
        <v>3351.8994234000002</v>
      </c>
      <c r="O13" s="36">
        <f>SUMIFS(СВЦЭМ!$C$33:$C$776,СВЦЭМ!$A$33:$A$776,$A13,СВЦЭМ!$B$33:$B$776,O$11)+'СЕТ СН'!$F$9+СВЦЭМ!$D$10+'СЕТ СН'!$F$5-'СЕТ СН'!$F$17</f>
        <v>3362.3505765099999</v>
      </c>
      <c r="P13" s="36">
        <f>SUMIFS(СВЦЭМ!$C$33:$C$776,СВЦЭМ!$A$33:$A$776,$A13,СВЦЭМ!$B$33:$B$776,P$11)+'СЕТ СН'!$F$9+СВЦЭМ!$D$10+'СЕТ СН'!$F$5-'СЕТ СН'!$F$17</f>
        <v>3360.0931615600002</v>
      </c>
      <c r="Q13" s="36">
        <f>SUMIFS(СВЦЭМ!$C$33:$C$776,СВЦЭМ!$A$33:$A$776,$A13,СВЦЭМ!$B$33:$B$776,Q$11)+'СЕТ СН'!$F$9+СВЦЭМ!$D$10+'СЕТ СН'!$F$5-'СЕТ СН'!$F$17</f>
        <v>3368.0341806000001</v>
      </c>
      <c r="R13" s="36">
        <f>SUMIFS(СВЦЭМ!$C$33:$C$776,СВЦЭМ!$A$33:$A$776,$A13,СВЦЭМ!$B$33:$B$776,R$11)+'СЕТ СН'!$F$9+СВЦЭМ!$D$10+'СЕТ СН'!$F$5-'СЕТ СН'!$F$17</f>
        <v>3380.6662035300001</v>
      </c>
      <c r="S13" s="36">
        <f>SUMIFS(СВЦЭМ!$C$33:$C$776,СВЦЭМ!$A$33:$A$776,$A13,СВЦЭМ!$B$33:$B$776,S$11)+'СЕТ СН'!$F$9+СВЦЭМ!$D$10+'СЕТ СН'!$F$5-'СЕТ СН'!$F$17</f>
        <v>3391.5943050199999</v>
      </c>
      <c r="T13" s="36">
        <f>SUMIFS(СВЦЭМ!$C$33:$C$776,СВЦЭМ!$A$33:$A$776,$A13,СВЦЭМ!$B$33:$B$776,T$11)+'СЕТ СН'!$F$9+СВЦЭМ!$D$10+'СЕТ СН'!$F$5-'СЕТ СН'!$F$17</f>
        <v>3385.6528040399999</v>
      </c>
      <c r="U13" s="36">
        <f>SUMIFS(СВЦЭМ!$C$33:$C$776,СВЦЭМ!$A$33:$A$776,$A13,СВЦЭМ!$B$33:$B$776,U$11)+'СЕТ СН'!$F$9+СВЦЭМ!$D$10+'СЕТ СН'!$F$5-'СЕТ СН'!$F$17</f>
        <v>3386.4867658100002</v>
      </c>
      <c r="V13" s="36">
        <f>SUMIFS(СВЦЭМ!$C$33:$C$776,СВЦЭМ!$A$33:$A$776,$A13,СВЦЭМ!$B$33:$B$776,V$11)+'СЕТ СН'!$F$9+СВЦЭМ!$D$10+'СЕТ СН'!$F$5-'СЕТ СН'!$F$17</f>
        <v>3382.4286442299999</v>
      </c>
      <c r="W13" s="36">
        <f>SUMIFS(СВЦЭМ!$C$33:$C$776,СВЦЭМ!$A$33:$A$776,$A13,СВЦЭМ!$B$33:$B$776,W$11)+'СЕТ СН'!$F$9+СВЦЭМ!$D$10+'СЕТ СН'!$F$5-'СЕТ СН'!$F$17</f>
        <v>3370.89682455</v>
      </c>
      <c r="X13" s="36">
        <f>SUMIFS(СВЦЭМ!$C$33:$C$776,СВЦЭМ!$A$33:$A$776,$A13,СВЦЭМ!$B$33:$B$776,X$11)+'СЕТ СН'!$F$9+СВЦЭМ!$D$10+'СЕТ СН'!$F$5-'СЕТ СН'!$F$17</f>
        <v>3387.3839176800002</v>
      </c>
      <c r="Y13" s="36">
        <f>SUMIFS(СВЦЭМ!$C$33:$C$776,СВЦЭМ!$A$33:$A$776,$A13,СВЦЭМ!$B$33:$B$776,Y$11)+'СЕТ СН'!$F$9+СВЦЭМ!$D$10+'СЕТ СН'!$F$5-'СЕТ СН'!$F$17</f>
        <v>3419.9161852000002</v>
      </c>
    </row>
    <row r="14" spans="1:27" ht="15.75" x14ac:dyDescent="0.2">
      <c r="A14" s="35">
        <f t="shared" ref="A14:A42" si="0">A13+1</f>
        <v>43588</v>
      </c>
      <c r="B14" s="36">
        <f>SUMIFS(СВЦЭМ!$C$33:$C$776,СВЦЭМ!$A$33:$A$776,$A14,СВЦЭМ!$B$33:$B$776,B$11)+'СЕТ СН'!$F$9+СВЦЭМ!$D$10+'СЕТ СН'!$F$5-'СЕТ СН'!$F$17</f>
        <v>3364.7313230700001</v>
      </c>
      <c r="C14" s="36">
        <f>SUMIFS(СВЦЭМ!$C$33:$C$776,СВЦЭМ!$A$33:$A$776,$A14,СВЦЭМ!$B$33:$B$776,C$11)+'СЕТ СН'!$F$9+СВЦЭМ!$D$10+'СЕТ СН'!$F$5-'СЕТ СН'!$F$17</f>
        <v>3392.4189690200001</v>
      </c>
      <c r="D14" s="36">
        <f>SUMIFS(СВЦЭМ!$C$33:$C$776,СВЦЭМ!$A$33:$A$776,$A14,СВЦЭМ!$B$33:$B$776,D$11)+'СЕТ СН'!$F$9+СВЦЭМ!$D$10+'СЕТ СН'!$F$5-'СЕТ СН'!$F$17</f>
        <v>3418.1955964600002</v>
      </c>
      <c r="E14" s="36">
        <f>SUMIFS(СВЦЭМ!$C$33:$C$776,СВЦЭМ!$A$33:$A$776,$A14,СВЦЭМ!$B$33:$B$776,E$11)+'СЕТ СН'!$F$9+СВЦЭМ!$D$10+'СЕТ СН'!$F$5-'СЕТ СН'!$F$17</f>
        <v>3428.33720025</v>
      </c>
      <c r="F14" s="36">
        <f>SUMIFS(СВЦЭМ!$C$33:$C$776,СВЦЭМ!$A$33:$A$776,$A14,СВЦЭМ!$B$33:$B$776,F$11)+'СЕТ СН'!$F$9+СВЦЭМ!$D$10+'СЕТ СН'!$F$5-'СЕТ СН'!$F$17</f>
        <v>3430.7891169899999</v>
      </c>
      <c r="G14" s="36">
        <f>SUMIFS(СВЦЭМ!$C$33:$C$776,СВЦЭМ!$A$33:$A$776,$A14,СВЦЭМ!$B$33:$B$776,G$11)+'СЕТ СН'!$F$9+СВЦЭМ!$D$10+'СЕТ СН'!$F$5-'СЕТ СН'!$F$17</f>
        <v>3436.9460997900001</v>
      </c>
      <c r="H14" s="36">
        <f>SUMIFS(СВЦЭМ!$C$33:$C$776,СВЦЭМ!$A$33:$A$776,$A14,СВЦЭМ!$B$33:$B$776,H$11)+'СЕТ СН'!$F$9+СВЦЭМ!$D$10+'СЕТ СН'!$F$5-'СЕТ СН'!$F$17</f>
        <v>3433.6089648699999</v>
      </c>
      <c r="I14" s="36">
        <f>SUMIFS(СВЦЭМ!$C$33:$C$776,СВЦЭМ!$A$33:$A$776,$A14,СВЦЭМ!$B$33:$B$776,I$11)+'СЕТ СН'!$F$9+СВЦЭМ!$D$10+'СЕТ СН'!$F$5-'СЕТ СН'!$F$17</f>
        <v>3382.34654327</v>
      </c>
      <c r="J14" s="36">
        <f>SUMIFS(СВЦЭМ!$C$33:$C$776,СВЦЭМ!$A$33:$A$776,$A14,СВЦЭМ!$B$33:$B$776,J$11)+'СЕТ СН'!$F$9+СВЦЭМ!$D$10+'СЕТ СН'!$F$5-'СЕТ СН'!$F$17</f>
        <v>3349.0577617899999</v>
      </c>
      <c r="K14" s="36">
        <f>SUMIFS(СВЦЭМ!$C$33:$C$776,СВЦЭМ!$A$33:$A$776,$A14,СВЦЭМ!$B$33:$B$776,K$11)+'СЕТ СН'!$F$9+СВЦЭМ!$D$10+'СЕТ СН'!$F$5-'СЕТ СН'!$F$17</f>
        <v>3318.4765443800002</v>
      </c>
      <c r="L14" s="36">
        <f>SUMIFS(СВЦЭМ!$C$33:$C$776,СВЦЭМ!$A$33:$A$776,$A14,СВЦЭМ!$B$33:$B$776,L$11)+'СЕТ СН'!$F$9+СВЦЭМ!$D$10+'СЕТ СН'!$F$5-'СЕТ СН'!$F$17</f>
        <v>3325.3482542699999</v>
      </c>
      <c r="M14" s="36">
        <f>SUMIFS(СВЦЭМ!$C$33:$C$776,СВЦЭМ!$A$33:$A$776,$A14,СВЦЭМ!$B$33:$B$776,M$11)+'СЕТ СН'!$F$9+СВЦЭМ!$D$10+'СЕТ СН'!$F$5-'СЕТ СН'!$F$17</f>
        <v>3324.4565638300001</v>
      </c>
      <c r="N14" s="36">
        <f>SUMIFS(СВЦЭМ!$C$33:$C$776,СВЦЭМ!$A$33:$A$776,$A14,СВЦЭМ!$B$33:$B$776,N$11)+'СЕТ СН'!$F$9+СВЦЭМ!$D$10+'СЕТ СН'!$F$5-'СЕТ СН'!$F$17</f>
        <v>3339.3942550699999</v>
      </c>
      <c r="O14" s="36">
        <f>SUMIFS(СВЦЭМ!$C$33:$C$776,СВЦЭМ!$A$33:$A$776,$A14,СВЦЭМ!$B$33:$B$776,O$11)+'СЕТ СН'!$F$9+СВЦЭМ!$D$10+'СЕТ СН'!$F$5-'СЕТ СН'!$F$17</f>
        <v>3363.5022381899998</v>
      </c>
      <c r="P14" s="36">
        <f>SUMIFS(СВЦЭМ!$C$33:$C$776,СВЦЭМ!$A$33:$A$776,$A14,СВЦЭМ!$B$33:$B$776,P$11)+'СЕТ СН'!$F$9+СВЦЭМ!$D$10+'СЕТ СН'!$F$5-'СЕТ СН'!$F$17</f>
        <v>3397.7191236099998</v>
      </c>
      <c r="Q14" s="36">
        <f>SUMIFS(СВЦЭМ!$C$33:$C$776,СВЦЭМ!$A$33:$A$776,$A14,СВЦЭМ!$B$33:$B$776,Q$11)+'СЕТ СН'!$F$9+СВЦЭМ!$D$10+'СЕТ СН'!$F$5-'СЕТ СН'!$F$17</f>
        <v>3418.8282536500001</v>
      </c>
      <c r="R14" s="36">
        <f>SUMIFS(СВЦЭМ!$C$33:$C$776,СВЦЭМ!$A$33:$A$776,$A14,СВЦЭМ!$B$33:$B$776,R$11)+'СЕТ СН'!$F$9+СВЦЭМ!$D$10+'СЕТ СН'!$F$5-'СЕТ СН'!$F$17</f>
        <v>3396.8076894300002</v>
      </c>
      <c r="S14" s="36">
        <f>SUMIFS(СВЦЭМ!$C$33:$C$776,СВЦЭМ!$A$33:$A$776,$A14,СВЦЭМ!$B$33:$B$776,S$11)+'СЕТ СН'!$F$9+СВЦЭМ!$D$10+'СЕТ СН'!$F$5-'СЕТ СН'!$F$17</f>
        <v>3398.7344018700001</v>
      </c>
      <c r="T14" s="36">
        <f>SUMIFS(СВЦЭМ!$C$33:$C$776,СВЦЭМ!$A$33:$A$776,$A14,СВЦЭМ!$B$33:$B$776,T$11)+'СЕТ СН'!$F$9+СВЦЭМ!$D$10+'СЕТ СН'!$F$5-'СЕТ СН'!$F$17</f>
        <v>3391.4721285200003</v>
      </c>
      <c r="U14" s="36">
        <f>SUMIFS(СВЦЭМ!$C$33:$C$776,СВЦЭМ!$A$33:$A$776,$A14,СВЦЭМ!$B$33:$B$776,U$11)+'СЕТ СН'!$F$9+СВЦЭМ!$D$10+'СЕТ СН'!$F$5-'СЕТ СН'!$F$17</f>
        <v>3375.6530304500002</v>
      </c>
      <c r="V14" s="36">
        <f>SUMIFS(СВЦЭМ!$C$33:$C$776,СВЦЭМ!$A$33:$A$776,$A14,СВЦЭМ!$B$33:$B$776,V$11)+'СЕТ СН'!$F$9+СВЦЭМ!$D$10+'СЕТ СН'!$F$5-'СЕТ СН'!$F$17</f>
        <v>3346.3369815199999</v>
      </c>
      <c r="W14" s="36">
        <f>SUMIFS(СВЦЭМ!$C$33:$C$776,СВЦЭМ!$A$33:$A$776,$A14,СВЦЭМ!$B$33:$B$776,W$11)+'СЕТ СН'!$F$9+СВЦЭМ!$D$10+'СЕТ СН'!$F$5-'СЕТ СН'!$F$17</f>
        <v>3330.5690623700002</v>
      </c>
      <c r="X14" s="36">
        <f>SUMIFS(СВЦЭМ!$C$33:$C$776,СВЦЭМ!$A$33:$A$776,$A14,СВЦЭМ!$B$33:$B$776,X$11)+'СЕТ СН'!$F$9+СВЦЭМ!$D$10+'СЕТ СН'!$F$5-'СЕТ СН'!$F$17</f>
        <v>3355.9704517199998</v>
      </c>
      <c r="Y14" s="36">
        <f>SUMIFS(СВЦЭМ!$C$33:$C$776,СВЦЭМ!$A$33:$A$776,$A14,СВЦЭМ!$B$33:$B$776,Y$11)+'СЕТ СН'!$F$9+СВЦЭМ!$D$10+'СЕТ СН'!$F$5-'СЕТ СН'!$F$17</f>
        <v>3354.6752031599999</v>
      </c>
    </row>
    <row r="15" spans="1:27" ht="15.75" x14ac:dyDescent="0.2">
      <c r="A15" s="35">
        <f t="shared" si="0"/>
        <v>43589</v>
      </c>
      <c r="B15" s="36">
        <f>SUMIFS(СВЦЭМ!$C$33:$C$776,СВЦЭМ!$A$33:$A$776,$A15,СВЦЭМ!$B$33:$B$776,B$11)+'СЕТ СН'!$F$9+СВЦЭМ!$D$10+'СЕТ СН'!$F$5-'СЕТ СН'!$F$17</f>
        <v>3387.54327104</v>
      </c>
      <c r="C15" s="36">
        <f>SUMIFS(СВЦЭМ!$C$33:$C$776,СВЦЭМ!$A$33:$A$776,$A15,СВЦЭМ!$B$34:$B$777,C$11)+'СЕТ СН'!$F$9+СВЦЭМ!$D$10+'СЕТ СН'!$F$5-'СЕТ СН'!$F$17</f>
        <v>3387.54327104</v>
      </c>
      <c r="D15" s="36">
        <f>SUMIFS(СВЦЭМ!$C$33:$C$776,СВЦЭМ!$A$33:$A$776,$A15,СВЦЭМ!$B$33:$B$776,D$11)+'СЕТ СН'!$F$9+СВЦЭМ!$D$10+'СЕТ СН'!$F$5-'СЕТ СН'!$F$17</f>
        <v>3458.4798867700001</v>
      </c>
      <c r="E15" s="36">
        <f>SUMIFS(СВЦЭМ!$C$33:$C$776,СВЦЭМ!$A$33:$A$776,$A15,СВЦЭМ!$B$33:$B$776,E$11)+'СЕТ СН'!$F$9+СВЦЭМ!$D$10+'СЕТ СН'!$F$5-'СЕТ СН'!$F$17</f>
        <v>3468.4315027399998</v>
      </c>
      <c r="F15" s="36">
        <f>SUMIFS(СВЦЭМ!$C$33:$C$776,СВЦЭМ!$A$33:$A$776,$A15,СВЦЭМ!$B$33:$B$776,F$11)+'СЕТ СН'!$F$9+СВЦЭМ!$D$10+'СЕТ СН'!$F$5-'СЕТ СН'!$F$17</f>
        <v>3475.55144982</v>
      </c>
      <c r="G15" s="36">
        <f>SUMIFS(СВЦЭМ!$C$33:$C$776,СВЦЭМ!$A$33:$A$776,$A15,СВЦЭМ!$B$33:$B$776,G$11)+'СЕТ СН'!$F$9+СВЦЭМ!$D$10+'СЕТ СН'!$F$5-'СЕТ СН'!$F$17</f>
        <v>3471.8961028499998</v>
      </c>
      <c r="H15" s="36">
        <f>SUMIFS(СВЦЭМ!$C$33:$C$776,СВЦЭМ!$A$33:$A$776,$A15,СВЦЭМ!$B$33:$B$776,H$11)+'СЕТ СН'!$F$9+СВЦЭМ!$D$10+'СЕТ СН'!$F$5-'СЕТ СН'!$F$17</f>
        <v>3452.6202296400002</v>
      </c>
      <c r="I15" s="36">
        <f>SUMIFS(СВЦЭМ!$C$33:$C$776,СВЦЭМ!$A$33:$A$776,$A15,СВЦЭМ!$B$33:$B$776,I$11)+'СЕТ СН'!$F$9+СВЦЭМ!$D$10+'СЕТ СН'!$F$5-'СЕТ СН'!$F$17</f>
        <v>3416.2341008200001</v>
      </c>
      <c r="J15" s="36">
        <f>SUMIFS(СВЦЭМ!$C$33:$C$776,СВЦЭМ!$A$33:$A$776,$A15,СВЦЭМ!$B$33:$B$776,J$11)+'СЕТ СН'!$F$9+СВЦЭМ!$D$10+'СЕТ СН'!$F$5-'СЕТ СН'!$F$17</f>
        <v>3375.9070259999999</v>
      </c>
      <c r="K15" s="36">
        <f>SUMIFS(СВЦЭМ!$C$33:$C$776,СВЦЭМ!$A$33:$A$776,$A15,СВЦЭМ!$B$33:$B$776,K$11)+'СЕТ СН'!$F$9+СВЦЭМ!$D$10+'СЕТ СН'!$F$5-'СЕТ СН'!$F$17</f>
        <v>3341.2026249599999</v>
      </c>
      <c r="L15" s="36">
        <f>SUMIFS(СВЦЭМ!$C$33:$C$776,СВЦЭМ!$A$33:$A$776,$A15,СВЦЭМ!$B$33:$B$776,L$11)+'СЕТ СН'!$F$9+СВЦЭМ!$D$10+'СЕТ СН'!$F$5-'СЕТ СН'!$F$17</f>
        <v>3337.8510151999999</v>
      </c>
      <c r="M15" s="36">
        <f>SUMIFS(СВЦЭМ!$C$33:$C$776,СВЦЭМ!$A$33:$A$776,$A15,СВЦЭМ!$B$33:$B$776,M$11)+'СЕТ СН'!$F$9+СВЦЭМ!$D$10+'СЕТ СН'!$F$5-'СЕТ СН'!$F$17</f>
        <v>3348.3980721799999</v>
      </c>
      <c r="N15" s="36">
        <f>SUMIFS(СВЦЭМ!$C$33:$C$776,СВЦЭМ!$A$33:$A$776,$A15,СВЦЭМ!$B$33:$B$776,N$11)+'СЕТ СН'!$F$9+СВЦЭМ!$D$10+'СЕТ СН'!$F$5-'СЕТ СН'!$F$17</f>
        <v>3365.3282761099999</v>
      </c>
      <c r="O15" s="36">
        <f>SUMIFS(СВЦЭМ!$C$33:$C$776,СВЦЭМ!$A$33:$A$776,$A15,СВЦЭМ!$B$33:$B$776,O$11)+'СЕТ СН'!$F$9+СВЦЭМ!$D$10+'СЕТ СН'!$F$5-'СЕТ СН'!$F$17</f>
        <v>3380.0714758499998</v>
      </c>
      <c r="P15" s="36">
        <f>SUMIFS(СВЦЭМ!$C$33:$C$776,СВЦЭМ!$A$33:$A$776,$A15,СВЦЭМ!$B$33:$B$776,P$11)+'СЕТ СН'!$F$9+СВЦЭМ!$D$10+'СЕТ СН'!$F$5-'СЕТ СН'!$F$17</f>
        <v>3382.96083503</v>
      </c>
      <c r="Q15" s="36">
        <f>SUMIFS(СВЦЭМ!$C$33:$C$776,СВЦЭМ!$A$33:$A$776,$A15,СВЦЭМ!$B$33:$B$776,Q$11)+'СЕТ СН'!$F$9+СВЦЭМ!$D$10+'СЕТ СН'!$F$5-'СЕТ СН'!$F$17</f>
        <v>3392.72445277</v>
      </c>
      <c r="R15" s="36">
        <f>SUMIFS(СВЦЭМ!$C$33:$C$776,СВЦЭМ!$A$33:$A$776,$A15,СВЦЭМ!$B$33:$B$776,R$11)+'СЕТ СН'!$F$9+СВЦЭМ!$D$10+'СЕТ СН'!$F$5-'СЕТ СН'!$F$17</f>
        <v>3397.3981346599999</v>
      </c>
      <c r="S15" s="36">
        <f>SUMIFS(СВЦЭМ!$C$33:$C$776,СВЦЭМ!$A$33:$A$776,$A15,СВЦЭМ!$B$33:$B$776,S$11)+'СЕТ СН'!$F$9+СВЦЭМ!$D$10+'СЕТ СН'!$F$5-'СЕТ СН'!$F$17</f>
        <v>3404.7298996099998</v>
      </c>
      <c r="T15" s="36">
        <f>SUMIFS(СВЦЭМ!$C$33:$C$776,СВЦЭМ!$A$33:$A$776,$A15,СВЦЭМ!$B$33:$B$776,T$11)+'СЕТ СН'!$F$9+СВЦЭМ!$D$10+'СЕТ СН'!$F$5-'СЕТ СН'!$F$17</f>
        <v>3387.1531556499999</v>
      </c>
      <c r="U15" s="36">
        <f>SUMIFS(СВЦЭМ!$C$33:$C$776,СВЦЭМ!$A$33:$A$776,$A15,СВЦЭМ!$B$33:$B$776,U$11)+'СЕТ СН'!$F$9+СВЦЭМ!$D$10+'СЕТ СН'!$F$5-'СЕТ СН'!$F$17</f>
        <v>3343.2690535199999</v>
      </c>
      <c r="V15" s="36">
        <f>SUMIFS(СВЦЭМ!$C$33:$C$776,СВЦЭМ!$A$33:$A$776,$A15,СВЦЭМ!$B$33:$B$776,V$11)+'СЕТ СН'!$F$9+СВЦЭМ!$D$10+'СЕТ СН'!$F$5-'СЕТ СН'!$F$17</f>
        <v>3314.9012871200002</v>
      </c>
      <c r="W15" s="36">
        <f>SUMIFS(СВЦЭМ!$C$33:$C$776,СВЦЭМ!$A$33:$A$776,$A15,СВЦЭМ!$B$33:$B$776,W$11)+'СЕТ СН'!$F$9+СВЦЭМ!$D$10+'СЕТ СН'!$F$5-'СЕТ СН'!$F$17</f>
        <v>3326.9499430300002</v>
      </c>
      <c r="X15" s="36">
        <f>SUMIFS(СВЦЭМ!$C$33:$C$776,СВЦЭМ!$A$33:$A$776,$A15,СВЦЭМ!$B$33:$B$776,X$11)+'СЕТ СН'!$F$9+СВЦЭМ!$D$10+'СЕТ СН'!$F$5-'СЕТ СН'!$F$17</f>
        <v>3327.83313481</v>
      </c>
      <c r="Y15" s="36">
        <f>SUMIFS(СВЦЭМ!$C$33:$C$776,СВЦЭМ!$A$33:$A$776,$A15,СВЦЭМ!$B$33:$B$776,Y$11)+'СЕТ СН'!$F$9+СВЦЭМ!$D$10+'СЕТ СН'!$F$5-'СЕТ СН'!$F$17</f>
        <v>3338.2056403799997</v>
      </c>
    </row>
    <row r="16" spans="1:27" ht="15.75" x14ac:dyDescent="0.2">
      <c r="A16" s="35">
        <f t="shared" si="0"/>
        <v>43590</v>
      </c>
      <c r="B16" s="36">
        <f>SUMIFS(СВЦЭМ!$C$33:$C$776,СВЦЭМ!$A$33:$A$776,$A16,СВЦЭМ!$B$33:$B$776,B$11)+'СЕТ СН'!$F$9+СВЦЭМ!$D$10+'СЕТ СН'!$F$5-'СЕТ СН'!$F$17</f>
        <v>3399.1450283899999</v>
      </c>
      <c r="C16" s="36">
        <f>SUMIFS(СВЦЭМ!$C$33:$C$776,СВЦЭМ!$A$33:$A$776,$A16,СВЦЭМ!$B$33:$B$776,C$11)+'СЕТ СН'!$F$9+СВЦЭМ!$D$10+'СЕТ СН'!$F$5-'СЕТ СН'!$F$17</f>
        <v>3445.8318730800002</v>
      </c>
      <c r="D16" s="36">
        <f>SUMIFS(СВЦЭМ!$C$33:$C$776,СВЦЭМ!$A$33:$A$776,$A16,СВЦЭМ!$B$33:$B$776,D$11)+'СЕТ СН'!$F$9+СВЦЭМ!$D$10+'СЕТ СН'!$F$5-'СЕТ СН'!$F$17</f>
        <v>3482.2503992399998</v>
      </c>
      <c r="E16" s="36">
        <f>SUMIFS(СВЦЭМ!$C$33:$C$776,СВЦЭМ!$A$33:$A$776,$A16,СВЦЭМ!$B$33:$B$776,E$11)+'СЕТ СН'!$F$9+СВЦЭМ!$D$10+'СЕТ СН'!$F$5-'СЕТ СН'!$F$17</f>
        <v>3500.9696142100001</v>
      </c>
      <c r="F16" s="36">
        <f>SUMIFS(СВЦЭМ!$C$33:$C$776,СВЦЭМ!$A$33:$A$776,$A16,СВЦЭМ!$B$33:$B$776,F$11)+'СЕТ СН'!$F$9+СВЦЭМ!$D$10+'СЕТ СН'!$F$5-'СЕТ СН'!$F$17</f>
        <v>3516.2347954000002</v>
      </c>
      <c r="G16" s="36">
        <f>SUMIFS(СВЦЭМ!$C$33:$C$776,СВЦЭМ!$A$33:$A$776,$A16,СВЦЭМ!$B$33:$B$776,G$11)+'СЕТ СН'!$F$9+СВЦЭМ!$D$10+'СЕТ СН'!$F$5-'СЕТ СН'!$F$17</f>
        <v>3504.5725043500001</v>
      </c>
      <c r="H16" s="36">
        <f>SUMIFS(СВЦЭМ!$C$33:$C$776,СВЦЭМ!$A$33:$A$776,$A16,СВЦЭМ!$B$33:$B$776,H$11)+'СЕТ СН'!$F$9+СВЦЭМ!$D$10+'СЕТ СН'!$F$5-'СЕТ СН'!$F$17</f>
        <v>3475.6363842999999</v>
      </c>
      <c r="I16" s="36">
        <f>SUMIFS(СВЦЭМ!$C$33:$C$776,СВЦЭМ!$A$33:$A$776,$A16,СВЦЭМ!$B$33:$B$776,I$11)+'СЕТ СН'!$F$9+СВЦЭМ!$D$10+'СЕТ СН'!$F$5-'СЕТ СН'!$F$17</f>
        <v>3424.3723326700001</v>
      </c>
      <c r="J16" s="36">
        <f>SUMIFS(СВЦЭМ!$C$33:$C$776,СВЦЭМ!$A$33:$A$776,$A16,СВЦЭМ!$B$33:$B$776,J$11)+'СЕТ СН'!$F$9+СВЦЭМ!$D$10+'СЕТ СН'!$F$5-'СЕТ СН'!$F$17</f>
        <v>3378.6914806300001</v>
      </c>
      <c r="K16" s="36">
        <f>SUMIFS(СВЦЭМ!$C$33:$C$776,СВЦЭМ!$A$33:$A$776,$A16,СВЦЭМ!$B$33:$B$776,K$11)+'СЕТ СН'!$F$9+СВЦЭМ!$D$10+'СЕТ СН'!$F$5-'СЕТ СН'!$F$17</f>
        <v>3375.20618431</v>
      </c>
      <c r="L16" s="36">
        <f>SUMIFS(СВЦЭМ!$C$33:$C$776,СВЦЭМ!$A$33:$A$776,$A16,СВЦЭМ!$B$33:$B$776,L$11)+'СЕТ СН'!$F$9+СВЦЭМ!$D$10+'СЕТ СН'!$F$5-'СЕТ СН'!$F$17</f>
        <v>3376.8024698700001</v>
      </c>
      <c r="M16" s="36">
        <f>SUMIFS(СВЦЭМ!$C$33:$C$776,СВЦЭМ!$A$33:$A$776,$A16,СВЦЭМ!$B$33:$B$776,M$11)+'СЕТ СН'!$F$9+СВЦЭМ!$D$10+'СЕТ СН'!$F$5-'СЕТ СН'!$F$17</f>
        <v>3367.2993239100001</v>
      </c>
      <c r="N16" s="36">
        <f>SUMIFS(СВЦЭМ!$C$33:$C$776,СВЦЭМ!$A$33:$A$776,$A16,СВЦЭМ!$B$33:$B$776,N$11)+'СЕТ СН'!$F$9+СВЦЭМ!$D$10+'СЕТ СН'!$F$5-'СЕТ СН'!$F$17</f>
        <v>3374.39564737</v>
      </c>
      <c r="O16" s="36">
        <f>SUMIFS(СВЦЭМ!$C$33:$C$776,СВЦЭМ!$A$33:$A$776,$A16,СВЦЭМ!$B$33:$B$776,O$11)+'СЕТ СН'!$F$9+СВЦЭМ!$D$10+'СЕТ СН'!$F$5-'СЕТ СН'!$F$17</f>
        <v>3369.1618205</v>
      </c>
      <c r="P16" s="36">
        <f>SUMIFS(СВЦЭМ!$C$33:$C$776,СВЦЭМ!$A$33:$A$776,$A16,СВЦЭМ!$B$33:$B$776,P$11)+'СЕТ СН'!$F$9+СВЦЭМ!$D$10+'СЕТ СН'!$F$5-'СЕТ СН'!$F$17</f>
        <v>3372.8307219399999</v>
      </c>
      <c r="Q16" s="36">
        <f>SUMIFS(СВЦЭМ!$C$33:$C$776,СВЦЭМ!$A$33:$A$776,$A16,СВЦЭМ!$B$33:$B$776,Q$11)+'СЕТ СН'!$F$9+СВЦЭМ!$D$10+'СЕТ СН'!$F$5-'СЕТ СН'!$F$17</f>
        <v>3373.65789283</v>
      </c>
      <c r="R16" s="36">
        <f>SUMIFS(СВЦЭМ!$C$33:$C$776,СВЦЭМ!$A$33:$A$776,$A16,СВЦЭМ!$B$33:$B$776,R$11)+'СЕТ СН'!$F$9+СВЦЭМ!$D$10+'СЕТ СН'!$F$5-'СЕТ СН'!$F$17</f>
        <v>3358.9605446300002</v>
      </c>
      <c r="S16" s="36">
        <f>SUMIFS(СВЦЭМ!$C$33:$C$776,СВЦЭМ!$A$33:$A$776,$A16,СВЦЭМ!$B$33:$B$776,S$11)+'СЕТ СН'!$F$9+СВЦЭМ!$D$10+'СЕТ СН'!$F$5-'СЕТ СН'!$F$17</f>
        <v>3363.90819792</v>
      </c>
      <c r="T16" s="36">
        <f>SUMIFS(СВЦЭМ!$C$33:$C$776,СВЦЭМ!$A$33:$A$776,$A16,СВЦЭМ!$B$33:$B$776,T$11)+'СЕТ СН'!$F$9+СВЦЭМ!$D$10+'СЕТ СН'!$F$5-'СЕТ СН'!$F$17</f>
        <v>3370.11872434</v>
      </c>
      <c r="U16" s="36">
        <f>SUMIFS(СВЦЭМ!$C$33:$C$776,СВЦЭМ!$A$33:$A$776,$A16,СВЦЭМ!$B$33:$B$776,U$11)+'СЕТ СН'!$F$9+СВЦЭМ!$D$10+'СЕТ СН'!$F$5-'СЕТ СН'!$F$17</f>
        <v>3360.24028847</v>
      </c>
      <c r="V16" s="36">
        <f>SUMIFS(СВЦЭМ!$C$33:$C$776,СВЦЭМ!$A$33:$A$776,$A16,СВЦЭМ!$B$33:$B$776,V$11)+'СЕТ СН'!$F$9+СВЦЭМ!$D$10+'СЕТ СН'!$F$5-'СЕТ СН'!$F$17</f>
        <v>3322.1494475899999</v>
      </c>
      <c r="W16" s="36">
        <f>SUMIFS(СВЦЭМ!$C$33:$C$776,СВЦЭМ!$A$33:$A$776,$A16,СВЦЭМ!$B$33:$B$776,W$11)+'СЕТ СН'!$F$9+СВЦЭМ!$D$10+'СЕТ СН'!$F$5-'СЕТ СН'!$F$17</f>
        <v>3314.1267338400003</v>
      </c>
      <c r="X16" s="36">
        <f>SUMIFS(СВЦЭМ!$C$33:$C$776,СВЦЭМ!$A$33:$A$776,$A16,СВЦЭМ!$B$33:$B$776,X$11)+'СЕТ СН'!$F$9+СВЦЭМ!$D$10+'СЕТ СН'!$F$5-'СЕТ СН'!$F$17</f>
        <v>3334.17969313</v>
      </c>
      <c r="Y16" s="36">
        <f>SUMIFS(СВЦЭМ!$C$33:$C$776,СВЦЭМ!$A$33:$A$776,$A16,СВЦЭМ!$B$33:$B$776,Y$11)+'СЕТ СН'!$F$9+СВЦЭМ!$D$10+'СЕТ СН'!$F$5-'СЕТ СН'!$F$17</f>
        <v>3375.6861502299998</v>
      </c>
    </row>
    <row r="17" spans="1:25" ht="15.75" x14ac:dyDescent="0.2">
      <c r="A17" s="35">
        <f t="shared" si="0"/>
        <v>43591</v>
      </c>
      <c r="B17" s="36">
        <f>SUMIFS(СВЦЭМ!$C$33:$C$776,СВЦЭМ!$A$33:$A$776,$A17,СВЦЭМ!$B$33:$B$776,B$11)+'СЕТ СН'!$F$9+СВЦЭМ!$D$10+'СЕТ СН'!$F$5-'СЕТ СН'!$F$17</f>
        <v>3465.5029740999998</v>
      </c>
      <c r="C17" s="36">
        <f>SUMIFS(СВЦЭМ!$C$33:$C$776,СВЦЭМ!$A$33:$A$776,$A17,СВЦЭМ!$B$33:$B$776,C$11)+'СЕТ СН'!$F$9+СВЦЭМ!$D$10+'СЕТ СН'!$F$5-'СЕТ СН'!$F$17</f>
        <v>3524.4938715399999</v>
      </c>
      <c r="D17" s="36">
        <f>SUMIFS(СВЦЭМ!$C$33:$C$776,СВЦЭМ!$A$33:$A$776,$A17,СВЦЭМ!$B$33:$B$776,D$11)+'СЕТ СН'!$F$9+СВЦЭМ!$D$10+'СЕТ СН'!$F$5-'СЕТ СН'!$F$17</f>
        <v>3562.62005572</v>
      </c>
      <c r="E17" s="36">
        <f>SUMIFS(СВЦЭМ!$C$33:$C$776,СВЦЭМ!$A$33:$A$776,$A17,СВЦЭМ!$B$33:$B$776,E$11)+'СЕТ СН'!$F$9+СВЦЭМ!$D$10+'СЕТ СН'!$F$5-'СЕТ СН'!$F$17</f>
        <v>3579.1210770400003</v>
      </c>
      <c r="F17" s="36">
        <f>SUMIFS(СВЦЭМ!$C$33:$C$776,СВЦЭМ!$A$33:$A$776,$A17,СВЦЭМ!$B$33:$B$776,F$11)+'СЕТ СН'!$F$9+СВЦЭМ!$D$10+'СЕТ СН'!$F$5-'СЕТ СН'!$F$17</f>
        <v>3569.25431665</v>
      </c>
      <c r="G17" s="36">
        <f>SUMIFS(СВЦЭМ!$C$33:$C$776,СВЦЭМ!$A$33:$A$776,$A17,СВЦЭМ!$B$33:$B$776,G$11)+'СЕТ СН'!$F$9+СВЦЭМ!$D$10+'СЕТ СН'!$F$5-'СЕТ СН'!$F$17</f>
        <v>3538.4022305399999</v>
      </c>
      <c r="H17" s="36">
        <f>SUMIFS(СВЦЭМ!$C$33:$C$776,СВЦЭМ!$A$33:$A$776,$A17,СВЦЭМ!$B$33:$B$776,H$11)+'СЕТ СН'!$F$9+СВЦЭМ!$D$10+'СЕТ СН'!$F$5-'СЕТ СН'!$F$17</f>
        <v>3472.5102245400003</v>
      </c>
      <c r="I17" s="36">
        <f>SUMIFS(СВЦЭМ!$C$33:$C$776,СВЦЭМ!$A$33:$A$776,$A17,СВЦЭМ!$B$33:$B$776,I$11)+'СЕТ СН'!$F$9+СВЦЭМ!$D$10+'СЕТ СН'!$F$5-'СЕТ СН'!$F$17</f>
        <v>3414.81780867</v>
      </c>
      <c r="J17" s="36">
        <f>SUMIFS(СВЦЭМ!$C$33:$C$776,СВЦЭМ!$A$33:$A$776,$A17,СВЦЭМ!$B$33:$B$776,J$11)+'СЕТ СН'!$F$9+СВЦЭМ!$D$10+'СЕТ СН'!$F$5-'СЕТ СН'!$F$17</f>
        <v>3385.5891713000001</v>
      </c>
      <c r="K17" s="36">
        <f>SUMIFS(СВЦЭМ!$C$33:$C$776,СВЦЭМ!$A$33:$A$776,$A17,СВЦЭМ!$B$33:$B$776,K$11)+'СЕТ СН'!$F$9+СВЦЭМ!$D$10+'СЕТ СН'!$F$5-'СЕТ СН'!$F$17</f>
        <v>3367.83232206</v>
      </c>
      <c r="L17" s="36">
        <f>SUMIFS(СВЦЭМ!$C$33:$C$776,СВЦЭМ!$A$33:$A$776,$A17,СВЦЭМ!$B$33:$B$776,L$11)+'СЕТ СН'!$F$9+СВЦЭМ!$D$10+'СЕТ СН'!$F$5-'СЕТ СН'!$F$17</f>
        <v>3359.9797088099999</v>
      </c>
      <c r="M17" s="36">
        <f>SUMIFS(СВЦЭМ!$C$33:$C$776,СВЦЭМ!$A$33:$A$776,$A17,СВЦЭМ!$B$33:$B$776,M$11)+'СЕТ СН'!$F$9+СВЦЭМ!$D$10+'СЕТ СН'!$F$5-'СЕТ СН'!$F$17</f>
        <v>3356.47666931</v>
      </c>
      <c r="N17" s="36">
        <f>SUMIFS(СВЦЭМ!$C$33:$C$776,СВЦЭМ!$A$33:$A$776,$A17,СВЦЭМ!$B$33:$B$776,N$11)+'СЕТ СН'!$F$9+СВЦЭМ!$D$10+'СЕТ СН'!$F$5-'СЕТ СН'!$F$17</f>
        <v>3366.5358714499998</v>
      </c>
      <c r="O17" s="36">
        <f>SUMIFS(СВЦЭМ!$C$33:$C$776,СВЦЭМ!$A$33:$A$776,$A17,СВЦЭМ!$B$33:$B$776,O$11)+'СЕТ СН'!$F$9+СВЦЭМ!$D$10+'СЕТ СН'!$F$5-'СЕТ СН'!$F$17</f>
        <v>3362.7783947100002</v>
      </c>
      <c r="P17" s="36">
        <f>SUMIFS(СВЦЭМ!$C$33:$C$776,СВЦЭМ!$A$33:$A$776,$A17,СВЦЭМ!$B$33:$B$776,P$11)+'СЕТ СН'!$F$9+СВЦЭМ!$D$10+'СЕТ СН'!$F$5-'СЕТ СН'!$F$17</f>
        <v>3383.1266715299998</v>
      </c>
      <c r="Q17" s="36">
        <f>SUMIFS(СВЦЭМ!$C$33:$C$776,СВЦЭМ!$A$33:$A$776,$A17,СВЦЭМ!$B$33:$B$776,Q$11)+'СЕТ СН'!$F$9+СВЦЭМ!$D$10+'СЕТ СН'!$F$5-'СЕТ СН'!$F$17</f>
        <v>3396.0937380099999</v>
      </c>
      <c r="R17" s="36">
        <f>SUMIFS(СВЦЭМ!$C$33:$C$776,СВЦЭМ!$A$33:$A$776,$A17,СВЦЭМ!$B$33:$B$776,R$11)+'СЕТ СН'!$F$9+СВЦЭМ!$D$10+'СЕТ СН'!$F$5-'СЕТ СН'!$F$17</f>
        <v>3389.2522747100002</v>
      </c>
      <c r="S17" s="36">
        <f>SUMIFS(СВЦЭМ!$C$33:$C$776,СВЦЭМ!$A$33:$A$776,$A17,СВЦЭМ!$B$33:$B$776,S$11)+'СЕТ СН'!$F$9+СВЦЭМ!$D$10+'СЕТ СН'!$F$5-'СЕТ СН'!$F$17</f>
        <v>3372.5002501600002</v>
      </c>
      <c r="T17" s="36">
        <f>SUMIFS(СВЦЭМ!$C$33:$C$776,СВЦЭМ!$A$33:$A$776,$A17,СВЦЭМ!$B$33:$B$776,T$11)+'СЕТ СН'!$F$9+СВЦЭМ!$D$10+'СЕТ СН'!$F$5-'СЕТ СН'!$F$17</f>
        <v>3367.9117749000002</v>
      </c>
      <c r="U17" s="36">
        <f>SUMIFS(СВЦЭМ!$C$33:$C$776,СВЦЭМ!$A$33:$A$776,$A17,СВЦЭМ!$B$33:$B$776,U$11)+'СЕТ СН'!$F$9+СВЦЭМ!$D$10+'СЕТ СН'!$F$5-'СЕТ СН'!$F$17</f>
        <v>3340.12920128</v>
      </c>
      <c r="V17" s="36">
        <f>SUMIFS(СВЦЭМ!$C$33:$C$776,СВЦЭМ!$A$33:$A$776,$A17,СВЦЭМ!$B$33:$B$776,V$11)+'СЕТ СН'!$F$9+СВЦЭМ!$D$10+'СЕТ СН'!$F$5-'СЕТ СН'!$F$17</f>
        <v>3333.6845984700003</v>
      </c>
      <c r="W17" s="36">
        <f>SUMIFS(СВЦЭМ!$C$33:$C$776,СВЦЭМ!$A$33:$A$776,$A17,СВЦЭМ!$B$33:$B$776,W$11)+'СЕТ СН'!$F$9+СВЦЭМ!$D$10+'СЕТ СН'!$F$5-'СЕТ СН'!$F$17</f>
        <v>3328.0261216200001</v>
      </c>
      <c r="X17" s="36">
        <f>SUMIFS(СВЦЭМ!$C$33:$C$776,СВЦЭМ!$A$33:$A$776,$A17,СВЦЭМ!$B$33:$B$776,X$11)+'СЕТ СН'!$F$9+СВЦЭМ!$D$10+'СЕТ СН'!$F$5-'СЕТ СН'!$F$17</f>
        <v>3345.1023945400002</v>
      </c>
      <c r="Y17" s="36">
        <f>SUMIFS(СВЦЭМ!$C$33:$C$776,СВЦЭМ!$A$33:$A$776,$A17,СВЦЭМ!$B$33:$B$776,Y$11)+'СЕТ СН'!$F$9+СВЦЭМ!$D$10+'СЕТ СН'!$F$5-'СЕТ СН'!$F$17</f>
        <v>3412.7145069100002</v>
      </c>
    </row>
    <row r="18" spans="1:25" ht="15.75" x14ac:dyDescent="0.2">
      <c r="A18" s="35">
        <f t="shared" si="0"/>
        <v>43592</v>
      </c>
      <c r="B18" s="36">
        <f>SUMIFS(СВЦЭМ!$C$33:$C$776,СВЦЭМ!$A$33:$A$776,$A18,СВЦЭМ!$B$33:$B$776,B$11)+'СЕТ СН'!$F$9+СВЦЭМ!$D$10+'СЕТ СН'!$F$5-'СЕТ СН'!$F$17</f>
        <v>3446.75698878</v>
      </c>
      <c r="C18" s="36">
        <f>SUMIFS(СВЦЭМ!$C$33:$C$776,СВЦЭМ!$A$33:$A$776,$A18,СВЦЭМ!$B$33:$B$776,C$11)+'СЕТ СН'!$F$9+СВЦЭМ!$D$10+'СЕТ СН'!$F$5-'СЕТ СН'!$F$17</f>
        <v>3474.9267267</v>
      </c>
      <c r="D18" s="36">
        <f>SUMIFS(СВЦЭМ!$C$33:$C$776,СВЦЭМ!$A$33:$A$776,$A18,СВЦЭМ!$B$33:$B$776,D$11)+'СЕТ СН'!$F$9+СВЦЭМ!$D$10+'СЕТ СН'!$F$5-'СЕТ СН'!$F$17</f>
        <v>3485.9636480600002</v>
      </c>
      <c r="E18" s="36">
        <f>SUMIFS(СВЦЭМ!$C$33:$C$776,СВЦЭМ!$A$33:$A$776,$A18,СВЦЭМ!$B$33:$B$776,E$11)+'СЕТ СН'!$F$9+СВЦЭМ!$D$10+'СЕТ СН'!$F$5-'СЕТ СН'!$F$17</f>
        <v>3492.8385485099998</v>
      </c>
      <c r="F18" s="36">
        <f>SUMIFS(СВЦЭМ!$C$33:$C$776,СВЦЭМ!$A$33:$A$776,$A18,СВЦЭМ!$B$33:$B$776,F$11)+'СЕТ СН'!$F$9+СВЦЭМ!$D$10+'СЕТ СН'!$F$5-'СЕТ СН'!$F$17</f>
        <v>3492.1609327900001</v>
      </c>
      <c r="G18" s="36">
        <f>SUMIFS(СВЦЭМ!$C$33:$C$776,СВЦЭМ!$A$33:$A$776,$A18,СВЦЭМ!$B$33:$B$776,G$11)+'СЕТ СН'!$F$9+СВЦЭМ!$D$10+'СЕТ СН'!$F$5-'СЕТ СН'!$F$17</f>
        <v>3473.0632327100002</v>
      </c>
      <c r="H18" s="36">
        <f>SUMIFS(СВЦЭМ!$C$33:$C$776,СВЦЭМ!$A$33:$A$776,$A18,СВЦЭМ!$B$33:$B$776,H$11)+'СЕТ СН'!$F$9+СВЦЭМ!$D$10+'СЕТ СН'!$F$5-'СЕТ СН'!$F$17</f>
        <v>3430.5846567500002</v>
      </c>
      <c r="I18" s="36">
        <f>SUMIFS(СВЦЭМ!$C$33:$C$776,СВЦЭМ!$A$33:$A$776,$A18,СВЦЭМ!$B$33:$B$776,I$11)+'СЕТ СН'!$F$9+СВЦЭМ!$D$10+'СЕТ СН'!$F$5-'СЕТ СН'!$F$17</f>
        <v>3374.48213076</v>
      </c>
      <c r="J18" s="36">
        <f>SUMIFS(СВЦЭМ!$C$33:$C$776,СВЦЭМ!$A$33:$A$776,$A18,СВЦЭМ!$B$33:$B$776,J$11)+'СЕТ СН'!$F$9+СВЦЭМ!$D$10+'СЕТ СН'!$F$5-'СЕТ СН'!$F$17</f>
        <v>3354.5515241100002</v>
      </c>
      <c r="K18" s="36">
        <f>SUMIFS(СВЦЭМ!$C$33:$C$776,СВЦЭМ!$A$33:$A$776,$A18,СВЦЭМ!$B$33:$B$776,K$11)+'СЕТ СН'!$F$9+СВЦЭМ!$D$10+'СЕТ СН'!$F$5-'СЕТ СН'!$F$17</f>
        <v>3363.73011077</v>
      </c>
      <c r="L18" s="36">
        <f>SUMIFS(СВЦЭМ!$C$33:$C$776,СВЦЭМ!$A$33:$A$776,$A18,СВЦЭМ!$B$33:$B$776,L$11)+'СЕТ СН'!$F$9+СВЦЭМ!$D$10+'СЕТ СН'!$F$5-'СЕТ СН'!$F$17</f>
        <v>3355.2858952000001</v>
      </c>
      <c r="M18" s="36">
        <f>SUMIFS(СВЦЭМ!$C$33:$C$776,СВЦЭМ!$A$33:$A$776,$A18,СВЦЭМ!$B$33:$B$776,M$11)+'СЕТ СН'!$F$9+СВЦЭМ!$D$10+'СЕТ СН'!$F$5-'СЕТ СН'!$F$17</f>
        <v>3362.1964609000001</v>
      </c>
      <c r="N18" s="36">
        <f>SUMIFS(СВЦЭМ!$C$33:$C$776,СВЦЭМ!$A$33:$A$776,$A18,СВЦЭМ!$B$33:$B$776,N$11)+'СЕТ СН'!$F$9+СВЦЭМ!$D$10+'СЕТ СН'!$F$5-'СЕТ СН'!$F$17</f>
        <v>3369.4845777400001</v>
      </c>
      <c r="O18" s="36">
        <f>SUMIFS(СВЦЭМ!$C$33:$C$776,СВЦЭМ!$A$33:$A$776,$A18,СВЦЭМ!$B$33:$B$776,O$11)+'СЕТ СН'!$F$9+СВЦЭМ!$D$10+'СЕТ СН'!$F$5-'СЕТ СН'!$F$17</f>
        <v>3347.4639036500002</v>
      </c>
      <c r="P18" s="36">
        <f>SUMIFS(СВЦЭМ!$C$33:$C$776,СВЦЭМ!$A$33:$A$776,$A18,СВЦЭМ!$B$33:$B$776,P$11)+'СЕТ СН'!$F$9+СВЦЭМ!$D$10+'СЕТ СН'!$F$5-'СЕТ СН'!$F$17</f>
        <v>3354.75299348</v>
      </c>
      <c r="Q18" s="36">
        <f>SUMIFS(СВЦЭМ!$C$33:$C$776,СВЦЭМ!$A$33:$A$776,$A18,СВЦЭМ!$B$33:$B$776,Q$11)+'СЕТ СН'!$F$9+СВЦЭМ!$D$10+'СЕТ СН'!$F$5-'СЕТ СН'!$F$17</f>
        <v>3366.4080634800002</v>
      </c>
      <c r="R18" s="36">
        <f>SUMIFS(СВЦЭМ!$C$33:$C$776,СВЦЭМ!$A$33:$A$776,$A18,СВЦЭМ!$B$33:$B$776,R$11)+'СЕТ СН'!$F$9+СВЦЭМ!$D$10+'СЕТ СН'!$F$5-'СЕТ СН'!$F$17</f>
        <v>3369.1084498300002</v>
      </c>
      <c r="S18" s="36">
        <f>SUMIFS(СВЦЭМ!$C$33:$C$776,СВЦЭМ!$A$33:$A$776,$A18,СВЦЭМ!$B$33:$B$776,S$11)+'СЕТ СН'!$F$9+СВЦЭМ!$D$10+'СЕТ СН'!$F$5-'СЕТ СН'!$F$17</f>
        <v>3369.1480184100001</v>
      </c>
      <c r="T18" s="36">
        <f>SUMIFS(СВЦЭМ!$C$33:$C$776,СВЦЭМ!$A$33:$A$776,$A18,СВЦЭМ!$B$33:$B$776,T$11)+'СЕТ СН'!$F$9+СВЦЭМ!$D$10+'СЕТ СН'!$F$5-'СЕТ СН'!$F$17</f>
        <v>3353.31267458</v>
      </c>
      <c r="U18" s="36">
        <f>SUMIFS(СВЦЭМ!$C$33:$C$776,СВЦЭМ!$A$33:$A$776,$A18,СВЦЭМ!$B$33:$B$776,U$11)+'СЕТ СН'!$F$9+СВЦЭМ!$D$10+'СЕТ СН'!$F$5-'СЕТ СН'!$F$17</f>
        <v>3362.51181769</v>
      </c>
      <c r="V18" s="36">
        <f>SUMIFS(СВЦЭМ!$C$33:$C$776,СВЦЭМ!$A$33:$A$776,$A18,СВЦЭМ!$B$33:$B$776,V$11)+'СЕТ СН'!$F$9+СВЦЭМ!$D$10+'СЕТ СН'!$F$5-'СЕТ СН'!$F$17</f>
        <v>3352.8177961599999</v>
      </c>
      <c r="W18" s="36">
        <f>SUMIFS(СВЦЭМ!$C$33:$C$776,СВЦЭМ!$A$33:$A$776,$A18,СВЦЭМ!$B$33:$B$776,W$11)+'СЕТ СН'!$F$9+СВЦЭМ!$D$10+'СЕТ СН'!$F$5-'СЕТ СН'!$F$17</f>
        <v>3331.3592031100002</v>
      </c>
      <c r="X18" s="36">
        <f>SUMIFS(СВЦЭМ!$C$33:$C$776,СВЦЭМ!$A$33:$A$776,$A18,СВЦЭМ!$B$33:$B$776,X$11)+'СЕТ СН'!$F$9+СВЦЭМ!$D$10+'СЕТ СН'!$F$5-'СЕТ СН'!$F$17</f>
        <v>3363.2733683300003</v>
      </c>
      <c r="Y18" s="36">
        <f>SUMIFS(СВЦЭМ!$C$33:$C$776,СВЦЭМ!$A$33:$A$776,$A18,СВЦЭМ!$B$33:$B$776,Y$11)+'СЕТ СН'!$F$9+СВЦЭМ!$D$10+'СЕТ СН'!$F$5-'СЕТ СН'!$F$17</f>
        <v>3372.7624539500002</v>
      </c>
    </row>
    <row r="19" spans="1:25" ht="15.75" x14ac:dyDescent="0.2">
      <c r="A19" s="35">
        <f t="shared" si="0"/>
        <v>43593</v>
      </c>
      <c r="B19" s="36">
        <f>SUMIFS(СВЦЭМ!$C$33:$C$776,СВЦЭМ!$A$33:$A$776,$A19,СВЦЭМ!$B$33:$B$776,B$11)+'СЕТ СН'!$F$9+СВЦЭМ!$D$10+'СЕТ СН'!$F$5-'СЕТ СН'!$F$17</f>
        <v>3412.2432852500001</v>
      </c>
      <c r="C19" s="36">
        <f>SUMIFS(СВЦЭМ!$C$33:$C$776,СВЦЭМ!$A$33:$A$776,$A19,СВЦЭМ!$B$33:$B$776,C$11)+'СЕТ СН'!$F$9+СВЦЭМ!$D$10+'СЕТ СН'!$F$5-'СЕТ СН'!$F$17</f>
        <v>3437.6655904099998</v>
      </c>
      <c r="D19" s="36">
        <f>SUMIFS(СВЦЭМ!$C$33:$C$776,СВЦЭМ!$A$33:$A$776,$A19,СВЦЭМ!$B$33:$B$776,D$11)+'СЕТ СН'!$F$9+СВЦЭМ!$D$10+'СЕТ СН'!$F$5-'СЕТ СН'!$F$17</f>
        <v>3437.6455001599998</v>
      </c>
      <c r="E19" s="36">
        <f>SUMIFS(СВЦЭМ!$C$33:$C$776,СВЦЭМ!$A$33:$A$776,$A19,СВЦЭМ!$B$33:$B$776,E$11)+'СЕТ СН'!$F$9+СВЦЭМ!$D$10+'СЕТ СН'!$F$5-'СЕТ СН'!$F$17</f>
        <v>3444.7788673300001</v>
      </c>
      <c r="F19" s="36">
        <f>SUMIFS(СВЦЭМ!$C$33:$C$776,СВЦЭМ!$A$33:$A$776,$A19,СВЦЭМ!$B$33:$B$776,F$11)+'СЕТ СН'!$F$9+СВЦЭМ!$D$10+'СЕТ СН'!$F$5-'СЕТ СН'!$F$17</f>
        <v>3443.5106715699999</v>
      </c>
      <c r="G19" s="36">
        <f>SUMIFS(СВЦЭМ!$C$33:$C$776,СВЦЭМ!$A$33:$A$776,$A19,СВЦЭМ!$B$33:$B$776,G$11)+'СЕТ СН'!$F$9+СВЦЭМ!$D$10+'СЕТ СН'!$F$5-'СЕТ СН'!$F$17</f>
        <v>3421.9003514599999</v>
      </c>
      <c r="H19" s="36">
        <f>SUMIFS(СВЦЭМ!$C$33:$C$776,СВЦЭМ!$A$33:$A$776,$A19,СВЦЭМ!$B$33:$B$776,H$11)+'СЕТ СН'!$F$9+СВЦЭМ!$D$10+'СЕТ СН'!$F$5-'СЕТ СН'!$F$17</f>
        <v>3402.21734457</v>
      </c>
      <c r="I19" s="36">
        <f>SUMIFS(СВЦЭМ!$C$33:$C$776,СВЦЭМ!$A$33:$A$776,$A19,СВЦЭМ!$B$33:$B$776,I$11)+'СЕТ СН'!$F$9+СВЦЭМ!$D$10+'СЕТ СН'!$F$5-'СЕТ СН'!$F$17</f>
        <v>3376.1979161500003</v>
      </c>
      <c r="J19" s="36">
        <f>SUMIFS(СВЦЭМ!$C$33:$C$776,СВЦЭМ!$A$33:$A$776,$A19,СВЦЭМ!$B$33:$B$776,J$11)+'СЕТ СН'!$F$9+СВЦЭМ!$D$10+'СЕТ СН'!$F$5-'СЕТ СН'!$F$17</f>
        <v>3362.1913432299998</v>
      </c>
      <c r="K19" s="36">
        <f>SUMIFS(СВЦЭМ!$C$33:$C$776,СВЦЭМ!$A$33:$A$776,$A19,СВЦЭМ!$B$33:$B$776,K$11)+'СЕТ СН'!$F$9+СВЦЭМ!$D$10+'СЕТ СН'!$F$5-'СЕТ СН'!$F$17</f>
        <v>3369.5142598500001</v>
      </c>
      <c r="L19" s="36">
        <f>SUMIFS(СВЦЭМ!$C$33:$C$776,СВЦЭМ!$A$33:$A$776,$A19,СВЦЭМ!$B$33:$B$776,L$11)+'СЕТ СН'!$F$9+СВЦЭМ!$D$10+'СЕТ СН'!$F$5-'СЕТ СН'!$F$17</f>
        <v>3377.23553958</v>
      </c>
      <c r="M19" s="36">
        <f>SUMIFS(СВЦЭМ!$C$33:$C$776,СВЦЭМ!$A$33:$A$776,$A19,СВЦЭМ!$B$33:$B$776,M$11)+'СЕТ СН'!$F$9+СВЦЭМ!$D$10+'СЕТ СН'!$F$5-'СЕТ СН'!$F$17</f>
        <v>3379.2105166800002</v>
      </c>
      <c r="N19" s="36">
        <f>SUMIFS(СВЦЭМ!$C$33:$C$776,СВЦЭМ!$A$33:$A$776,$A19,СВЦЭМ!$B$33:$B$776,N$11)+'СЕТ СН'!$F$9+СВЦЭМ!$D$10+'СЕТ СН'!$F$5-'СЕТ СН'!$F$17</f>
        <v>3380.93269452</v>
      </c>
      <c r="O19" s="36">
        <f>SUMIFS(СВЦЭМ!$C$33:$C$776,СВЦЭМ!$A$33:$A$776,$A19,СВЦЭМ!$B$33:$B$776,O$11)+'СЕТ СН'!$F$9+СВЦЭМ!$D$10+'СЕТ СН'!$F$5-'СЕТ СН'!$F$17</f>
        <v>3374.4243248399998</v>
      </c>
      <c r="P19" s="36">
        <f>SUMIFS(СВЦЭМ!$C$33:$C$776,СВЦЭМ!$A$33:$A$776,$A19,СВЦЭМ!$B$33:$B$776,P$11)+'СЕТ СН'!$F$9+СВЦЭМ!$D$10+'СЕТ СН'!$F$5-'СЕТ СН'!$F$17</f>
        <v>3386.6961392499998</v>
      </c>
      <c r="Q19" s="36">
        <f>SUMIFS(СВЦЭМ!$C$33:$C$776,СВЦЭМ!$A$33:$A$776,$A19,СВЦЭМ!$B$33:$B$776,Q$11)+'СЕТ СН'!$F$9+СВЦЭМ!$D$10+'СЕТ СН'!$F$5-'СЕТ СН'!$F$17</f>
        <v>3389.0367402900001</v>
      </c>
      <c r="R19" s="36">
        <f>SUMIFS(СВЦЭМ!$C$33:$C$776,СВЦЭМ!$A$33:$A$776,$A19,СВЦЭМ!$B$33:$B$776,R$11)+'СЕТ СН'!$F$9+СВЦЭМ!$D$10+'СЕТ СН'!$F$5-'СЕТ СН'!$F$17</f>
        <v>3385.4238481399998</v>
      </c>
      <c r="S19" s="36">
        <f>SUMIFS(СВЦЭМ!$C$33:$C$776,СВЦЭМ!$A$33:$A$776,$A19,СВЦЭМ!$B$33:$B$776,S$11)+'СЕТ СН'!$F$9+СВЦЭМ!$D$10+'СЕТ СН'!$F$5-'СЕТ СН'!$F$17</f>
        <v>3390.3726806099999</v>
      </c>
      <c r="T19" s="36">
        <f>SUMIFS(СВЦЭМ!$C$33:$C$776,СВЦЭМ!$A$33:$A$776,$A19,СВЦЭМ!$B$33:$B$776,T$11)+'СЕТ СН'!$F$9+СВЦЭМ!$D$10+'СЕТ СН'!$F$5-'СЕТ СН'!$F$17</f>
        <v>3379.8064634299999</v>
      </c>
      <c r="U19" s="36">
        <f>SUMIFS(СВЦЭМ!$C$33:$C$776,СВЦЭМ!$A$33:$A$776,$A19,СВЦЭМ!$B$33:$B$776,U$11)+'СЕТ СН'!$F$9+СВЦЭМ!$D$10+'СЕТ СН'!$F$5-'СЕТ СН'!$F$17</f>
        <v>3368.9303932299999</v>
      </c>
      <c r="V19" s="36">
        <f>SUMIFS(СВЦЭМ!$C$33:$C$776,СВЦЭМ!$A$33:$A$776,$A19,СВЦЭМ!$B$33:$B$776,V$11)+'СЕТ СН'!$F$9+СВЦЭМ!$D$10+'СЕТ СН'!$F$5-'СЕТ СН'!$F$17</f>
        <v>3364.5664429500002</v>
      </c>
      <c r="W19" s="36">
        <f>SUMIFS(СВЦЭМ!$C$33:$C$776,СВЦЭМ!$A$33:$A$776,$A19,СВЦЭМ!$B$33:$B$776,W$11)+'СЕТ СН'!$F$9+СВЦЭМ!$D$10+'СЕТ СН'!$F$5-'СЕТ СН'!$F$17</f>
        <v>3346.9437409500001</v>
      </c>
      <c r="X19" s="36">
        <f>SUMIFS(СВЦЭМ!$C$33:$C$776,СВЦЭМ!$A$33:$A$776,$A19,СВЦЭМ!$B$33:$B$776,X$11)+'СЕТ СН'!$F$9+СВЦЭМ!$D$10+'СЕТ СН'!$F$5-'СЕТ СН'!$F$17</f>
        <v>3358.45236411</v>
      </c>
      <c r="Y19" s="36">
        <f>SUMIFS(СВЦЭМ!$C$33:$C$776,СВЦЭМ!$A$33:$A$776,$A19,СВЦЭМ!$B$33:$B$776,Y$11)+'СЕТ СН'!$F$9+СВЦЭМ!$D$10+'СЕТ СН'!$F$5-'СЕТ СН'!$F$17</f>
        <v>3392.5209918099999</v>
      </c>
    </row>
    <row r="20" spans="1:25" ht="15.75" x14ac:dyDescent="0.2">
      <c r="A20" s="35">
        <f t="shared" si="0"/>
        <v>43594</v>
      </c>
      <c r="B20" s="36">
        <f>SUMIFS(СВЦЭМ!$C$33:$C$776,СВЦЭМ!$A$33:$A$776,$A20,СВЦЭМ!$B$33:$B$776,B$11)+'СЕТ СН'!$F$9+СВЦЭМ!$D$10+'СЕТ СН'!$F$5-'СЕТ СН'!$F$17</f>
        <v>3368.4461205900002</v>
      </c>
      <c r="C20" s="36">
        <f>SUMIFS(СВЦЭМ!$C$33:$C$776,СВЦЭМ!$A$33:$A$776,$A20,СВЦЭМ!$B$33:$B$776,C$11)+'СЕТ СН'!$F$9+СВЦЭМ!$D$10+'СЕТ СН'!$F$5-'СЕТ СН'!$F$17</f>
        <v>3386.7646645499999</v>
      </c>
      <c r="D20" s="36">
        <f>SUMIFS(СВЦЭМ!$C$33:$C$776,СВЦЭМ!$A$33:$A$776,$A20,СВЦЭМ!$B$33:$B$776,D$11)+'СЕТ СН'!$F$9+СВЦЭМ!$D$10+'СЕТ СН'!$F$5-'СЕТ СН'!$F$17</f>
        <v>3390.6121732500001</v>
      </c>
      <c r="E20" s="36">
        <f>SUMIFS(СВЦЭМ!$C$33:$C$776,СВЦЭМ!$A$33:$A$776,$A20,СВЦЭМ!$B$33:$B$776,E$11)+'СЕТ СН'!$F$9+СВЦЭМ!$D$10+'СЕТ СН'!$F$5-'СЕТ СН'!$F$17</f>
        <v>3400.4414456599998</v>
      </c>
      <c r="F20" s="36">
        <f>SUMIFS(СВЦЭМ!$C$33:$C$776,СВЦЭМ!$A$33:$A$776,$A20,СВЦЭМ!$B$33:$B$776,F$11)+'СЕТ СН'!$F$9+СВЦЭМ!$D$10+'СЕТ СН'!$F$5-'СЕТ СН'!$F$17</f>
        <v>3400.35787622</v>
      </c>
      <c r="G20" s="36">
        <f>SUMIFS(СВЦЭМ!$C$33:$C$776,СВЦЭМ!$A$33:$A$776,$A20,СВЦЭМ!$B$33:$B$776,G$11)+'СЕТ СН'!$F$9+СВЦЭМ!$D$10+'СЕТ СН'!$F$5-'СЕТ СН'!$F$17</f>
        <v>3402.7429119799999</v>
      </c>
      <c r="H20" s="36">
        <f>SUMIFS(СВЦЭМ!$C$33:$C$776,СВЦЭМ!$A$33:$A$776,$A20,СВЦЭМ!$B$33:$B$776,H$11)+'СЕТ СН'!$F$9+СВЦЭМ!$D$10+'СЕТ СН'!$F$5-'СЕТ СН'!$F$17</f>
        <v>3390.2648703200002</v>
      </c>
      <c r="I20" s="36">
        <f>SUMIFS(СВЦЭМ!$C$33:$C$776,СВЦЭМ!$A$33:$A$776,$A20,СВЦЭМ!$B$33:$B$776,I$11)+'СЕТ СН'!$F$9+СВЦЭМ!$D$10+'СЕТ СН'!$F$5-'СЕТ СН'!$F$17</f>
        <v>3354.97648996</v>
      </c>
      <c r="J20" s="36">
        <f>SUMIFS(СВЦЭМ!$C$33:$C$776,СВЦЭМ!$A$33:$A$776,$A20,СВЦЭМ!$B$33:$B$776,J$11)+'СЕТ СН'!$F$9+СВЦЭМ!$D$10+'СЕТ СН'!$F$5-'СЕТ СН'!$F$17</f>
        <v>3323.6666601799998</v>
      </c>
      <c r="K20" s="36">
        <f>SUMIFS(СВЦЭМ!$C$33:$C$776,СВЦЭМ!$A$33:$A$776,$A20,СВЦЭМ!$B$33:$B$776,K$11)+'СЕТ СН'!$F$9+СВЦЭМ!$D$10+'СЕТ СН'!$F$5-'СЕТ СН'!$F$17</f>
        <v>3311.8175771800002</v>
      </c>
      <c r="L20" s="36">
        <f>SUMIFS(СВЦЭМ!$C$33:$C$776,СВЦЭМ!$A$33:$A$776,$A20,СВЦЭМ!$B$33:$B$776,L$11)+'СЕТ СН'!$F$9+СВЦЭМ!$D$10+'СЕТ СН'!$F$5-'СЕТ СН'!$F$17</f>
        <v>3330.0819626100001</v>
      </c>
      <c r="M20" s="36">
        <f>SUMIFS(СВЦЭМ!$C$33:$C$776,СВЦЭМ!$A$33:$A$776,$A20,СВЦЭМ!$B$33:$B$776,M$11)+'СЕТ СН'!$F$9+СВЦЭМ!$D$10+'СЕТ СН'!$F$5-'СЕТ СН'!$F$17</f>
        <v>3359.1828771400001</v>
      </c>
      <c r="N20" s="36">
        <f>SUMIFS(СВЦЭМ!$C$33:$C$776,СВЦЭМ!$A$33:$A$776,$A20,СВЦЭМ!$B$33:$B$776,N$11)+'СЕТ СН'!$F$9+СВЦЭМ!$D$10+'СЕТ СН'!$F$5-'СЕТ СН'!$F$17</f>
        <v>3406.3762668200002</v>
      </c>
      <c r="O20" s="36">
        <f>SUMIFS(СВЦЭМ!$C$33:$C$776,СВЦЭМ!$A$33:$A$776,$A20,СВЦЭМ!$B$33:$B$776,O$11)+'СЕТ СН'!$F$9+СВЦЭМ!$D$10+'СЕТ СН'!$F$5-'СЕТ СН'!$F$17</f>
        <v>3412.73105674</v>
      </c>
      <c r="P20" s="36">
        <f>SUMIFS(СВЦЭМ!$C$33:$C$776,СВЦЭМ!$A$33:$A$776,$A20,СВЦЭМ!$B$33:$B$776,P$11)+'СЕТ СН'!$F$9+СВЦЭМ!$D$10+'СЕТ СН'!$F$5-'СЕТ СН'!$F$17</f>
        <v>3422.8432873699999</v>
      </c>
      <c r="Q20" s="36">
        <f>SUMIFS(СВЦЭМ!$C$33:$C$776,СВЦЭМ!$A$33:$A$776,$A20,СВЦЭМ!$B$33:$B$776,Q$11)+'СЕТ СН'!$F$9+СВЦЭМ!$D$10+'СЕТ СН'!$F$5-'СЕТ СН'!$F$17</f>
        <v>3429.63442764</v>
      </c>
      <c r="R20" s="36">
        <f>SUMIFS(СВЦЭМ!$C$33:$C$776,СВЦЭМ!$A$33:$A$776,$A20,СВЦЭМ!$B$33:$B$776,R$11)+'СЕТ СН'!$F$9+СВЦЭМ!$D$10+'СЕТ СН'!$F$5-'СЕТ СН'!$F$17</f>
        <v>3430.5450557100003</v>
      </c>
      <c r="S20" s="36">
        <f>SUMIFS(СВЦЭМ!$C$33:$C$776,СВЦЭМ!$A$33:$A$776,$A20,СВЦЭМ!$B$33:$B$776,S$11)+'СЕТ СН'!$F$9+СВЦЭМ!$D$10+'СЕТ СН'!$F$5-'СЕТ СН'!$F$17</f>
        <v>3430.1712758799999</v>
      </c>
      <c r="T20" s="36">
        <f>SUMIFS(СВЦЭМ!$C$33:$C$776,СВЦЭМ!$A$33:$A$776,$A20,СВЦЭМ!$B$33:$B$776,T$11)+'СЕТ СН'!$F$9+СВЦЭМ!$D$10+'СЕТ СН'!$F$5-'СЕТ СН'!$F$17</f>
        <v>3426.04749494</v>
      </c>
      <c r="U20" s="36">
        <f>SUMIFS(СВЦЭМ!$C$33:$C$776,СВЦЭМ!$A$33:$A$776,$A20,СВЦЭМ!$B$33:$B$776,U$11)+'СЕТ СН'!$F$9+СВЦЭМ!$D$10+'СЕТ СН'!$F$5-'СЕТ СН'!$F$17</f>
        <v>3404.4914835999998</v>
      </c>
      <c r="V20" s="36">
        <f>SUMIFS(СВЦЭМ!$C$33:$C$776,СВЦЭМ!$A$33:$A$776,$A20,СВЦЭМ!$B$33:$B$776,V$11)+'СЕТ СН'!$F$9+СВЦЭМ!$D$10+'СЕТ СН'!$F$5-'СЕТ СН'!$F$17</f>
        <v>3358.11392798</v>
      </c>
      <c r="W20" s="36">
        <f>SUMIFS(СВЦЭМ!$C$33:$C$776,СВЦЭМ!$A$33:$A$776,$A20,СВЦЭМ!$B$33:$B$776,W$11)+'СЕТ СН'!$F$9+СВЦЭМ!$D$10+'СЕТ СН'!$F$5-'СЕТ СН'!$F$17</f>
        <v>3335.9171496700001</v>
      </c>
      <c r="X20" s="36">
        <f>SUMIFS(СВЦЭМ!$C$33:$C$776,СВЦЭМ!$A$33:$A$776,$A20,СВЦЭМ!$B$33:$B$776,X$11)+'СЕТ СН'!$F$9+СВЦЭМ!$D$10+'СЕТ СН'!$F$5-'СЕТ СН'!$F$17</f>
        <v>3368.0557868000001</v>
      </c>
      <c r="Y20" s="36">
        <f>SUMIFS(СВЦЭМ!$C$33:$C$776,СВЦЭМ!$A$33:$A$776,$A20,СВЦЭМ!$B$33:$B$776,Y$11)+'СЕТ СН'!$F$9+СВЦЭМ!$D$10+'СЕТ СН'!$F$5-'СЕТ СН'!$F$17</f>
        <v>3355.16708715</v>
      </c>
    </row>
    <row r="21" spans="1:25" ht="15.75" x14ac:dyDescent="0.2">
      <c r="A21" s="35">
        <f t="shared" si="0"/>
        <v>43595</v>
      </c>
      <c r="B21" s="36">
        <f>SUMIFS(СВЦЭМ!$C$33:$C$776,СВЦЭМ!$A$33:$A$776,$A21,СВЦЭМ!$B$33:$B$776,B$11)+'СЕТ СН'!$F$9+СВЦЭМ!$D$10+'СЕТ СН'!$F$5-'СЕТ СН'!$F$17</f>
        <v>3379.3526673199999</v>
      </c>
      <c r="C21" s="36">
        <f>SUMIFS(СВЦЭМ!$C$33:$C$776,СВЦЭМ!$A$33:$A$776,$A21,СВЦЭМ!$B$33:$B$776,C$11)+'СЕТ СН'!$F$9+СВЦЭМ!$D$10+'СЕТ СН'!$F$5-'СЕТ СН'!$F$17</f>
        <v>3434.0257658400001</v>
      </c>
      <c r="D21" s="36">
        <f>SUMIFS(СВЦЭМ!$C$33:$C$776,СВЦЭМ!$A$33:$A$776,$A21,СВЦЭМ!$B$33:$B$776,D$11)+'СЕТ СН'!$F$9+СВЦЭМ!$D$10+'СЕТ СН'!$F$5-'СЕТ СН'!$F$17</f>
        <v>3450.9437328399999</v>
      </c>
      <c r="E21" s="36">
        <f>SUMIFS(СВЦЭМ!$C$33:$C$776,СВЦЭМ!$A$33:$A$776,$A21,СВЦЭМ!$B$33:$B$776,E$11)+'СЕТ СН'!$F$9+СВЦЭМ!$D$10+'СЕТ СН'!$F$5-'СЕТ СН'!$F$17</f>
        <v>3468.28066167</v>
      </c>
      <c r="F21" s="36">
        <f>SUMIFS(СВЦЭМ!$C$33:$C$776,СВЦЭМ!$A$33:$A$776,$A21,СВЦЭМ!$B$33:$B$776,F$11)+'СЕТ СН'!$F$9+СВЦЭМ!$D$10+'СЕТ СН'!$F$5-'СЕТ СН'!$F$17</f>
        <v>3486.51499018</v>
      </c>
      <c r="G21" s="36">
        <f>SUMIFS(СВЦЭМ!$C$33:$C$776,СВЦЭМ!$A$33:$A$776,$A21,СВЦЭМ!$B$33:$B$776,G$11)+'СЕТ СН'!$F$9+СВЦЭМ!$D$10+'СЕТ СН'!$F$5-'СЕТ СН'!$F$17</f>
        <v>3480.62542717</v>
      </c>
      <c r="H21" s="36">
        <f>SUMIFS(СВЦЭМ!$C$33:$C$776,СВЦЭМ!$A$33:$A$776,$A21,СВЦЭМ!$B$33:$B$776,H$11)+'СЕТ СН'!$F$9+СВЦЭМ!$D$10+'СЕТ СН'!$F$5-'СЕТ СН'!$F$17</f>
        <v>3470.78467413</v>
      </c>
      <c r="I21" s="36">
        <f>SUMIFS(СВЦЭМ!$C$33:$C$776,СВЦЭМ!$A$33:$A$776,$A21,СВЦЭМ!$B$33:$B$776,I$11)+'СЕТ СН'!$F$9+СВЦЭМ!$D$10+'СЕТ СН'!$F$5-'СЕТ СН'!$F$17</f>
        <v>3432.2151404599999</v>
      </c>
      <c r="J21" s="36">
        <f>SUMIFS(СВЦЭМ!$C$33:$C$776,СВЦЭМ!$A$33:$A$776,$A21,СВЦЭМ!$B$33:$B$776,J$11)+'СЕТ СН'!$F$9+СВЦЭМ!$D$10+'СЕТ СН'!$F$5-'СЕТ СН'!$F$17</f>
        <v>3398.6616849100001</v>
      </c>
      <c r="K21" s="36">
        <f>SUMIFS(СВЦЭМ!$C$33:$C$776,СВЦЭМ!$A$33:$A$776,$A21,СВЦЭМ!$B$33:$B$776,K$11)+'СЕТ СН'!$F$9+СВЦЭМ!$D$10+'СЕТ СН'!$F$5-'СЕТ СН'!$F$17</f>
        <v>3368.3126779200002</v>
      </c>
      <c r="L21" s="36">
        <f>SUMIFS(СВЦЭМ!$C$33:$C$776,СВЦЭМ!$A$33:$A$776,$A21,СВЦЭМ!$B$33:$B$776,L$11)+'СЕТ СН'!$F$9+СВЦЭМ!$D$10+'СЕТ СН'!$F$5-'СЕТ СН'!$F$17</f>
        <v>3355.1308986399999</v>
      </c>
      <c r="M21" s="36">
        <f>SUMIFS(СВЦЭМ!$C$33:$C$776,СВЦЭМ!$A$33:$A$776,$A21,СВЦЭМ!$B$33:$B$776,M$11)+'СЕТ СН'!$F$9+СВЦЭМ!$D$10+'СЕТ СН'!$F$5-'СЕТ СН'!$F$17</f>
        <v>3352.5378924300003</v>
      </c>
      <c r="N21" s="36">
        <f>SUMIFS(СВЦЭМ!$C$33:$C$776,СВЦЭМ!$A$33:$A$776,$A21,СВЦЭМ!$B$33:$B$776,N$11)+'СЕТ СН'!$F$9+СВЦЭМ!$D$10+'СЕТ СН'!$F$5-'СЕТ СН'!$F$17</f>
        <v>3375.0221268999999</v>
      </c>
      <c r="O21" s="36">
        <f>SUMIFS(СВЦЭМ!$C$33:$C$776,СВЦЭМ!$A$33:$A$776,$A21,СВЦЭМ!$B$33:$B$776,O$11)+'СЕТ СН'!$F$9+СВЦЭМ!$D$10+'СЕТ СН'!$F$5-'СЕТ СН'!$F$17</f>
        <v>3402.0244081999999</v>
      </c>
      <c r="P21" s="36">
        <f>SUMIFS(СВЦЭМ!$C$33:$C$776,СВЦЭМ!$A$33:$A$776,$A21,СВЦЭМ!$B$33:$B$776,P$11)+'СЕТ СН'!$F$9+СВЦЭМ!$D$10+'СЕТ СН'!$F$5-'СЕТ СН'!$F$17</f>
        <v>3410.0783970699999</v>
      </c>
      <c r="Q21" s="36">
        <f>SUMIFS(СВЦЭМ!$C$33:$C$776,СВЦЭМ!$A$33:$A$776,$A21,СВЦЭМ!$B$33:$B$776,Q$11)+'СЕТ СН'!$F$9+СВЦЭМ!$D$10+'СЕТ СН'!$F$5-'СЕТ СН'!$F$17</f>
        <v>3427.6473859799999</v>
      </c>
      <c r="R21" s="36">
        <f>SUMIFS(СВЦЭМ!$C$33:$C$776,СВЦЭМ!$A$33:$A$776,$A21,СВЦЭМ!$B$33:$B$776,R$11)+'СЕТ СН'!$F$9+СВЦЭМ!$D$10+'СЕТ СН'!$F$5-'СЕТ СН'!$F$17</f>
        <v>3433.85097348</v>
      </c>
      <c r="S21" s="36">
        <f>SUMIFS(СВЦЭМ!$C$33:$C$776,СВЦЭМ!$A$33:$A$776,$A21,СВЦЭМ!$B$33:$B$776,S$11)+'СЕТ СН'!$F$9+СВЦЭМ!$D$10+'СЕТ СН'!$F$5-'СЕТ СН'!$F$17</f>
        <v>3439.6375341500002</v>
      </c>
      <c r="T21" s="36">
        <f>SUMIFS(СВЦЭМ!$C$33:$C$776,СВЦЭМ!$A$33:$A$776,$A21,СВЦЭМ!$B$33:$B$776,T$11)+'СЕТ СН'!$F$9+СВЦЭМ!$D$10+'СЕТ СН'!$F$5-'СЕТ СН'!$F$17</f>
        <v>3423.0921712200002</v>
      </c>
      <c r="U21" s="36">
        <f>SUMIFS(СВЦЭМ!$C$33:$C$776,СВЦЭМ!$A$33:$A$776,$A21,СВЦЭМ!$B$33:$B$776,U$11)+'СЕТ СН'!$F$9+СВЦЭМ!$D$10+'СЕТ СН'!$F$5-'СЕТ СН'!$F$17</f>
        <v>3401.0369238600001</v>
      </c>
      <c r="V21" s="36">
        <f>SUMIFS(СВЦЭМ!$C$33:$C$776,СВЦЭМ!$A$33:$A$776,$A21,СВЦЭМ!$B$33:$B$776,V$11)+'СЕТ СН'!$F$9+СВЦЭМ!$D$10+'СЕТ СН'!$F$5-'СЕТ СН'!$F$17</f>
        <v>3366.63473574</v>
      </c>
      <c r="W21" s="36">
        <f>SUMIFS(СВЦЭМ!$C$33:$C$776,СВЦЭМ!$A$33:$A$776,$A21,СВЦЭМ!$B$33:$B$776,W$11)+'СЕТ СН'!$F$9+СВЦЭМ!$D$10+'СЕТ СН'!$F$5-'СЕТ СН'!$F$17</f>
        <v>3346.3069838500001</v>
      </c>
      <c r="X21" s="36">
        <f>SUMIFS(СВЦЭМ!$C$33:$C$776,СВЦЭМ!$A$33:$A$776,$A21,СВЦЭМ!$B$33:$B$776,X$11)+'СЕТ СН'!$F$9+СВЦЭМ!$D$10+'СЕТ СН'!$F$5-'СЕТ СН'!$F$17</f>
        <v>3369.6645526900002</v>
      </c>
      <c r="Y21" s="36">
        <f>SUMIFS(СВЦЭМ!$C$33:$C$776,СВЦЭМ!$A$33:$A$776,$A21,СВЦЭМ!$B$33:$B$776,Y$11)+'СЕТ СН'!$F$9+СВЦЭМ!$D$10+'СЕТ СН'!$F$5-'СЕТ СН'!$F$17</f>
        <v>3402.6664298300002</v>
      </c>
    </row>
    <row r="22" spans="1:25" ht="15.75" x14ac:dyDescent="0.2">
      <c r="A22" s="35">
        <f t="shared" si="0"/>
        <v>43596</v>
      </c>
      <c r="B22" s="36">
        <f>SUMIFS(СВЦЭМ!$C$33:$C$776,СВЦЭМ!$A$33:$A$776,$A22,СВЦЭМ!$B$33:$B$776,B$11)+'СЕТ СН'!$F$9+СВЦЭМ!$D$10+'СЕТ СН'!$F$5-'СЕТ СН'!$F$17</f>
        <v>3448.6189237200001</v>
      </c>
      <c r="C22" s="36">
        <f>SUMIFS(СВЦЭМ!$C$33:$C$776,СВЦЭМ!$A$33:$A$776,$A22,СВЦЭМ!$B$33:$B$776,C$11)+'СЕТ СН'!$F$9+СВЦЭМ!$D$10+'СЕТ СН'!$F$5-'СЕТ СН'!$F$17</f>
        <v>3465.8120071399999</v>
      </c>
      <c r="D22" s="36">
        <f>SUMIFS(СВЦЭМ!$C$33:$C$776,СВЦЭМ!$A$33:$A$776,$A22,СВЦЭМ!$B$33:$B$776,D$11)+'СЕТ СН'!$F$9+СВЦЭМ!$D$10+'СЕТ СН'!$F$5-'СЕТ СН'!$F$17</f>
        <v>3498.37953999</v>
      </c>
      <c r="E22" s="36">
        <f>SUMIFS(СВЦЭМ!$C$33:$C$776,СВЦЭМ!$A$33:$A$776,$A22,СВЦЭМ!$B$33:$B$776,E$11)+'СЕТ СН'!$F$9+СВЦЭМ!$D$10+'СЕТ СН'!$F$5-'СЕТ СН'!$F$17</f>
        <v>3493.0205706199999</v>
      </c>
      <c r="F22" s="36">
        <f>SUMIFS(СВЦЭМ!$C$33:$C$776,СВЦЭМ!$A$33:$A$776,$A22,СВЦЭМ!$B$33:$B$776,F$11)+'СЕТ СН'!$F$9+СВЦЭМ!$D$10+'СЕТ СН'!$F$5-'СЕТ СН'!$F$17</f>
        <v>3517.5704385200002</v>
      </c>
      <c r="G22" s="36">
        <f>SUMIFS(СВЦЭМ!$C$33:$C$776,СВЦЭМ!$A$33:$A$776,$A22,СВЦЭМ!$B$33:$B$776,G$11)+'СЕТ СН'!$F$9+СВЦЭМ!$D$10+'СЕТ СН'!$F$5-'СЕТ СН'!$F$17</f>
        <v>3509.74586464</v>
      </c>
      <c r="H22" s="36">
        <f>SUMIFS(СВЦЭМ!$C$33:$C$776,СВЦЭМ!$A$33:$A$776,$A22,СВЦЭМ!$B$33:$B$776,H$11)+'СЕТ СН'!$F$9+СВЦЭМ!$D$10+'СЕТ СН'!$F$5-'СЕТ СН'!$F$17</f>
        <v>3429.93252605</v>
      </c>
      <c r="I22" s="36">
        <f>SUMIFS(СВЦЭМ!$C$33:$C$776,СВЦЭМ!$A$33:$A$776,$A22,СВЦЭМ!$B$33:$B$776,I$11)+'СЕТ СН'!$F$9+СВЦЭМ!$D$10+'СЕТ СН'!$F$5-'СЕТ СН'!$F$17</f>
        <v>3391.5473821599999</v>
      </c>
      <c r="J22" s="36">
        <f>SUMIFS(СВЦЭМ!$C$33:$C$776,СВЦЭМ!$A$33:$A$776,$A22,СВЦЭМ!$B$33:$B$776,J$11)+'СЕТ СН'!$F$9+СВЦЭМ!$D$10+'СЕТ СН'!$F$5-'СЕТ СН'!$F$17</f>
        <v>3283.3226479200002</v>
      </c>
      <c r="K22" s="36">
        <f>SUMIFS(СВЦЭМ!$C$33:$C$776,СВЦЭМ!$A$33:$A$776,$A22,СВЦЭМ!$B$33:$B$776,K$11)+'СЕТ СН'!$F$9+СВЦЭМ!$D$10+'СЕТ СН'!$F$5-'СЕТ СН'!$F$17</f>
        <v>3198.39014537</v>
      </c>
      <c r="L22" s="36">
        <f>SUMIFS(СВЦЭМ!$C$33:$C$776,СВЦЭМ!$A$33:$A$776,$A22,СВЦЭМ!$B$33:$B$776,L$11)+'СЕТ СН'!$F$9+СВЦЭМ!$D$10+'СЕТ СН'!$F$5-'СЕТ СН'!$F$17</f>
        <v>3177.3310253700001</v>
      </c>
      <c r="M22" s="36">
        <f>SUMIFS(СВЦЭМ!$C$33:$C$776,СВЦЭМ!$A$33:$A$776,$A22,СВЦЭМ!$B$33:$B$776,M$11)+'СЕТ СН'!$F$9+СВЦЭМ!$D$10+'СЕТ СН'!$F$5-'СЕТ СН'!$F$17</f>
        <v>3177.6245583099999</v>
      </c>
      <c r="N22" s="36">
        <f>SUMIFS(СВЦЭМ!$C$33:$C$776,СВЦЭМ!$A$33:$A$776,$A22,СВЦЭМ!$B$33:$B$776,N$11)+'СЕТ СН'!$F$9+СВЦЭМ!$D$10+'СЕТ СН'!$F$5-'СЕТ СН'!$F$17</f>
        <v>3189.8455928000003</v>
      </c>
      <c r="O22" s="36">
        <f>SUMIFS(СВЦЭМ!$C$33:$C$776,СВЦЭМ!$A$33:$A$776,$A22,СВЦЭМ!$B$33:$B$776,O$11)+'СЕТ СН'!$F$9+СВЦЭМ!$D$10+'СЕТ СН'!$F$5-'СЕТ СН'!$F$17</f>
        <v>3196.7706120500002</v>
      </c>
      <c r="P22" s="36">
        <f>SUMIFS(СВЦЭМ!$C$33:$C$776,СВЦЭМ!$A$33:$A$776,$A22,СВЦЭМ!$B$33:$B$776,P$11)+'СЕТ СН'!$F$9+СВЦЭМ!$D$10+'СЕТ СН'!$F$5-'СЕТ СН'!$F$17</f>
        <v>3204.5372256700002</v>
      </c>
      <c r="Q22" s="36">
        <f>SUMIFS(СВЦЭМ!$C$33:$C$776,СВЦЭМ!$A$33:$A$776,$A22,СВЦЭМ!$B$33:$B$776,Q$11)+'СЕТ СН'!$F$9+СВЦЭМ!$D$10+'СЕТ СН'!$F$5-'СЕТ СН'!$F$17</f>
        <v>3212.2985791700003</v>
      </c>
      <c r="R22" s="36">
        <f>SUMIFS(СВЦЭМ!$C$33:$C$776,СВЦЭМ!$A$33:$A$776,$A22,СВЦЭМ!$B$33:$B$776,R$11)+'СЕТ СН'!$F$9+СВЦЭМ!$D$10+'СЕТ СН'!$F$5-'СЕТ СН'!$F$17</f>
        <v>3208.5102791200002</v>
      </c>
      <c r="S22" s="36">
        <f>SUMIFS(СВЦЭМ!$C$33:$C$776,СВЦЭМ!$A$33:$A$776,$A22,СВЦЭМ!$B$33:$B$776,S$11)+'СЕТ СН'!$F$9+СВЦЭМ!$D$10+'СЕТ СН'!$F$5-'СЕТ СН'!$F$17</f>
        <v>3210.00414262</v>
      </c>
      <c r="T22" s="36">
        <f>SUMIFS(СВЦЭМ!$C$33:$C$776,СВЦЭМ!$A$33:$A$776,$A22,СВЦЭМ!$B$33:$B$776,T$11)+'СЕТ СН'!$F$9+СВЦЭМ!$D$10+'СЕТ СН'!$F$5-'СЕТ СН'!$F$17</f>
        <v>3199.2080061799998</v>
      </c>
      <c r="U22" s="36">
        <f>SUMIFS(СВЦЭМ!$C$33:$C$776,СВЦЭМ!$A$33:$A$776,$A22,СВЦЭМ!$B$33:$B$776,U$11)+'СЕТ СН'!$F$9+СВЦЭМ!$D$10+'СЕТ СН'!$F$5-'СЕТ СН'!$F$17</f>
        <v>3185.01762478</v>
      </c>
      <c r="V22" s="36">
        <f>SUMIFS(СВЦЭМ!$C$33:$C$776,СВЦЭМ!$A$33:$A$776,$A22,СВЦЭМ!$B$33:$B$776,V$11)+'СЕТ СН'!$F$9+СВЦЭМ!$D$10+'СЕТ СН'!$F$5-'СЕТ СН'!$F$17</f>
        <v>3175.1549872000001</v>
      </c>
      <c r="W22" s="36">
        <f>SUMIFS(СВЦЭМ!$C$33:$C$776,СВЦЭМ!$A$33:$A$776,$A22,СВЦЭМ!$B$33:$B$776,W$11)+'СЕТ СН'!$F$9+СВЦЭМ!$D$10+'СЕТ СН'!$F$5-'СЕТ СН'!$F$17</f>
        <v>3187.3140483500001</v>
      </c>
      <c r="X22" s="36">
        <f>SUMIFS(СВЦЭМ!$C$33:$C$776,СВЦЭМ!$A$33:$A$776,$A22,СВЦЭМ!$B$33:$B$776,X$11)+'СЕТ СН'!$F$9+СВЦЭМ!$D$10+'СЕТ СН'!$F$5-'СЕТ СН'!$F$17</f>
        <v>3208.7627112</v>
      </c>
      <c r="Y22" s="36">
        <f>SUMIFS(СВЦЭМ!$C$33:$C$776,СВЦЭМ!$A$33:$A$776,$A22,СВЦЭМ!$B$33:$B$776,Y$11)+'СЕТ СН'!$F$9+СВЦЭМ!$D$10+'СЕТ СН'!$F$5-'СЕТ СН'!$F$17</f>
        <v>3287.7634889299998</v>
      </c>
    </row>
    <row r="23" spans="1:25" ht="15.75" x14ac:dyDescent="0.2">
      <c r="A23" s="35">
        <f t="shared" si="0"/>
        <v>43597</v>
      </c>
      <c r="B23" s="36">
        <f>SUMIFS(СВЦЭМ!$C$33:$C$776,СВЦЭМ!$A$33:$A$776,$A23,СВЦЭМ!$B$33:$B$776,B$11)+'СЕТ СН'!$F$9+СВЦЭМ!$D$10+'СЕТ СН'!$F$5-'СЕТ СН'!$F$17</f>
        <v>3374.0929437300001</v>
      </c>
      <c r="C23" s="36">
        <f>SUMIFS(СВЦЭМ!$C$33:$C$776,СВЦЭМ!$A$33:$A$776,$A23,СВЦЭМ!$B$33:$B$776,C$11)+'СЕТ СН'!$F$9+СВЦЭМ!$D$10+'СЕТ СН'!$F$5-'СЕТ СН'!$F$17</f>
        <v>3473.62390194</v>
      </c>
      <c r="D23" s="36">
        <f>SUMIFS(СВЦЭМ!$C$33:$C$776,СВЦЭМ!$A$33:$A$776,$A23,СВЦЭМ!$B$33:$B$776,D$11)+'СЕТ СН'!$F$9+СВЦЭМ!$D$10+'СЕТ СН'!$F$5-'СЕТ СН'!$F$17</f>
        <v>3558.52499704</v>
      </c>
      <c r="E23" s="36">
        <f>SUMIFS(СВЦЭМ!$C$33:$C$776,СВЦЭМ!$A$33:$A$776,$A23,СВЦЭМ!$B$33:$B$776,E$11)+'СЕТ СН'!$F$9+СВЦЭМ!$D$10+'СЕТ СН'!$F$5-'СЕТ СН'!$F$17</f>
        <v>3552.60522795</v>
      </c>
      <c r="F23" s="36">
        <f>SUMIFS(СВЦЭМ!$C$33:$C$776,СВЦЭМ!$A$33:$A$776,$A23,СВЦЭМ!$B$33:$B$776,F$11)+'СЕТ СН'!$F$9+СВЦЭМ!$D$10+'СЕТ СН'!$F$5-'СЕТ СН'!$F$17</f>
        <v>3558.4368906199998</v>
      </c>
      <c r="G23" s="36">
        <f>SUMIFS(СВЦЭМ!$C$33:$C$776,СВЦЭМ!$A$33:$A$776,$A23,СВЦЭМ!$B$33:$B$776,G$11)+'СЕТ СН'!$F$9+СВЦЭМ!$D$10+'СЕТ СН'!$F$5-'СЕТ СН'!$F$17</f>
        <v>3575.1432499900002</v>
      </c>
      <c r="H23" s="36">
        <f>SUMIFS(СВЦЭМ!$C$33:$C$776,СВЦЭМ!$A$33:$A$776,$A23,СВЦЭМ!$B$33:$B$776,H$11)+'СЕТ СН'!$F$9+СВЦЭМ!$D$10+'СЕТ СН'!$F$5-'СЕТ СН'!$F$17</f>
        <v>3511.25150768</v>
      </c>
      <c r="I23" s="36">
        <f>SUMIFS(СВЦЭМ!$C$33:$C$776,СВЦЭМ!$A$33:$A$776,$A23,СВЦЭМ!$B$33:$B$776,I$11)+'СЕТ СН'!$F$9+СВЦЭМ!$D$10+'СЕТ СН'!$F$5-'СЕТ СН'!$F$17</f>
        <v>3417.51225183</v>
      </c>
      <c r="J23" s="36">
        <f>SUMIFS(СВЦЭМ!$C$33:$C$776,СВЦЭМ!$A$33:$A$776,$A23,СВЦЭМ!$B$33:$B$776,J$11)+'СЕТ СН'!$F$9+СВЦЭМ!$D$10+'СЕТ СН'!$F$5-'СЕТ СН'!$F$17</f>
        <v>3324.4029434700001</v>
      </c>
      <c r="K23" s="36">
        <f>SUMIFS(СВЦЭМ!$C$33:$C$776,СВЦЭМ!$A$33:$A$776,$A23,СВЦЭМ!$B$33:$B$776,K$11)+'СЕТ СН'!$F$9+СВЦЭМ!$D$10+'СЕТ СН'!$F$5-'СЕТ СН'!$F$17</f>
        <v>3229.9553768699998</v>
      </c>
      <c r="L23" s="36">
        <f>SUMIFS(СВЦЭМ!$C$33:$C$776,СВЦЭМ!$A$33:$A$776,$A23,СВЦЭМ!$B$33:$B$776,L$11)+'СЕТ СН'!$F$9+СВЦЭМ!$D$10+'СЕТ СН'!$F$5-'СЕТ СН'!$F$17</f>
        <v>3182.0123460899999</v>
      </c>
      <c r="M23" s="36">
        <f>SUMIFS(СВЦЭМ!$C$33:$C$776,СВЦЭМ!$A$33:$A$776,$A23,СВЦЭМ!$B$33:$B$776,M$11)+'СЕТ СН'!$F$9+СВЦЭМ!$D$10+'СЕТ СН'!$F$5-'СЕТ СН'!$F$17</f>
        <v>3165.2478020099998</v>
      </c>
      <c r="N23" s="36">
        <f>SUMIFS(СВЦЭМ!$C$33:$C$776,СВЦЭМ!$A$33:$A$776,$A23,СВЦЭМ!$B$33:$B$776,N$11)+'СЕТ СН'!$F$9+СВЦЭМ!$D$10+'СЕТ СН'!$F$5-'СЕТ СН'!$F$17</f>
        <v>3171.2161232200001</v>
      </c>
      <c r="O23" s="36">
        <f>SUMIFS(СВЦЭМ!$C$33:$C$776,СВЦЭМ!$A$33:$A$776,$A23,СВЦЭМ!$B$33:$B$776,O$11)+'СЕТ СН'!$F$9+СВЦЭМ!$D$10+'СЕТ СН'!$F$5-'СЕТ СН'!$F$17</f>
        <v>3177.6253428300001</v>
      </c>
      <c r="P23" s="36">
        <f>SUMIFS(СВЦЭМ!$C$33:$C$776,СВЦЭМ!$A$33:$A$776,$A23,СВЦЭМ!$B$33:$B$776,P$11)+'СЕТ СН'!$F$9+СВЦЭМ!$D$10+'СЕТ СН'!$F$5-'СЕТ СН'!$F$17</f>
        <v>3188.6467248500003</v>
      </c>
      <c r="Q23" s="36">
        <f>SUMIFS(СВЦЭМ!$C$33:$C$776,СВЦЭМ!$A$33:$A$776,$A23,СВЦЭМ!$B$33:$B$776,Q$11)+'СЕТ СН'!$F$9+СВЦЭМ!$D$10+'СЕТ СН'!$F$5-'СЕТ СН'!$F$17</f>
        <v>3202.3890141299999</v>
      </c>
      <c r="R23" s="36">
        <f>SUMIFS(СВЦЭМ!$C$33:$C$776,СВЦЭМ!$A$33:$A$776,$A23,СВЦЭМ!$B$33:$B$776,R$11)+'СЕТ СН'!$F$9+СВЦЭМ!$D$10+'СЕТ СН'!$F$5-'СЕТ СН'!$F$17</f>
        <v>3200.8309420800001</v>
      </c>
      <c r="S23" s="36">
        <f>SUMIFS(СВЦЭМ!$C$33:$C$776,СВЦЭМ!$A$33:$A$776,$A23,СВЦЭМ!$B$33:$B$776,S$11)+'СЕТ СН'!$F$9+СВЦЭМ!$D$10+'СЕТ СН'!$F$5-'СЕТ СН'!$F$17</f>
        <v>3191.56022626</v>
      </c>
      <c r="T23" s="36">
        <f>SUMIFS(СВЦЭМ!$C$33:$C$776,СВЦЭМ!$A$33:$A$776,$A23,СВЦЭМ!$B$33:$B$776,T$11)+'СЕТ СН'!$F$9+СВЦЭМ!$D$10+'СЕТ СН'!$F$5-'СЕТ СН'!$F$17</f>
        <v>3171.7046050099998</v>
      </c>
      <c r="U23" s="36">
        <f>SUMIFS(СВЦЭМ!$C$33:$C$776,СВЦЭМ!$A$33:$A$776,$A23,СВЦЭМ!$B$33:$B$776,U$11)+'СЕТ СН'!$F$9+СВЦЭМ!$D$10+'СЕТ СН'!$F$5-'СЕТ СН'!$F$17</f>
        <v>3149.7339756900001</v>
      </c>
      <c r="V23" s="36">
        <f>SUMIFS(СВЦЭМ!$C$33:$C$776,СВЦЭМ!$A$33:$A$776,$A23,СВЦЭМ!$B$33:$B$776,V$11)+'СЕТ СН'!$F$9+СВЦЭМ!$D$10+'СЕТ СН'!$F$5-'СЕТ СН'!$F$17</f>
        <v>3124.0900597300001</v>
      </c>
      <c r="W23" s="36">
        <f>SUMIFS(СВЦЭМ!$C$33:$C$776,СВЦЭМ!$A$33:$A$776,$A23,СВЦЭМ!$B$33:$B$776,W$11)+'СЕТ СН'!$F$9+СВЦЭМ!$D$10+'СЕТ СН'!$F$5-'СЕТ СН'!$F$17</f>
        <v>3129.78565961</v>
      </c>
      <c r="X23" s="36">
        <f>SUMIFS(СВЦЭМ!$C$33:$C$776,СВЦЭМ!$A$33:$A$776,$A23,СВЦЭМ!$B$33:$B$776,X$11)+'СЕТ СН'!$F$9+СВЦЭМ!$D$10+'СЕТ СН'!$F$5-'СЕТ СН'!$F$17</f>
        <v>3164.6628101599999</v>
      </c>
      <c r="Y23" s="36">
        <f>SUMIFS(СВЦЭМ!$C$33:$C$776,СВЦЭМ!$A$33:$A$776,$A23,СВЦЭМ!$B$33:$B$776,Y$11)+'СЕТ СН'!$F$9+СВЦЭМ!$D$10+'СЕТ СН'!$F$5-'СЕТ СН'!$F$17</f>
        <v>3243.2933129200001</v>
      </c>
    </row>
    <row r="24" spans="1:25" ht="15.75" x14ac:dyDescent="0.2">
      <c r="A24" s="35">
        <f t="shared" si="0"/>
        <v>43598</v>
      </c>
      <c r="B24" s="36">
        <f>SUMIFS(СВЦЭМ!$C$33:$C$776,СВЦЭМ!$A$33:$A$776,$A24,СВЦЭМ!$B$33:$B$776,B$11)+'СЕТ СН'!$F$9+СВЦЭМ!$D$10+'СЕТ СН'!$F$5-'СЕТ СН'!$F$17</f>
        <v>3269.8976876300003</v>
      </c>
      <c r="C24" s="36">
        <f>SUMIFS(СВЦЭМ!$C$33:$C$776,СВЦЭМ!$A$33:$A$776,$A24,СВЦЭМ!$B$33:$B$776,C$11)+'СЕТ СН'!$F$9+СВЦЭМ!$D$10+'СЕТ СН'!$F$5-'СЕТ СН'!$F$17</f>
        <v>3367.3772934200001</v>
      </c>
      <c r="D24" s="36">
        <f>SUMIFS(СВЦЭМ!$C$33:$C$776,СВЦЭМ!$A$33:$A$776,$A24,СВЦЭМ!$B$33:$B$776,D$11)+'СЕТ СН'!$F$9+СВЦЭМ!$D$10+'СЕТ СН'!$F$5-'СЕТ СН'!$F$17</f>
        <v>3472.6459020900002</v>
      </c>
      <c r="E24" s="36">
        <f>SUMIFS(СВЦЭМ!$C$33:$C$776,СВЦЭМ!$A$33:$A$776,$A24,СВЦЭМ!$B$33:$B$776,E$11)+'СЕТ СН'!$F$9+СВЦЭМ!$D$10+'СЕТ СН'!$F$5-'СЕТ СН'!$F$17</f>
        <v>3478.6394933299998</v>
      </c>
      <c r="F24" s="36">
        <f>SUMIFS(СВЦЭМ!$C$33:$C$776,СВЦЭМ!$A$33:$A$776,$A24,СВЦЭМ!$B$33:$B$776,F$11)+'СЕТ СН'!$F$9+СВЦЭМ!$D$10+'СЕТ СН'!$F$5-'СЕТ СН'!$F$17</f>
        <v>3501.6332339099999</v>
      </c>
      <c r="G24" s="36">
        <f>SUMIFS(СВЦЭМ!$C$33:$C$776,СВЦЭМ!$A$33:$A$776,$A24,СВЦЭМ!$B$33:$B$776,G$11)+'СЕТ СН'!$F$9+СВЦЭМ!$D$10+'СЕТ СН'!$F$5-'СЕТ СН'!$F$17</f>
        <v>3505.6375978000001</v>
      </c>
      <c r="H24" s="36">
        <f>SUMIFS(СВЦЭМ!$C$33:$C$776,СВЦЭМ!$A$33:$A$776,$A24,СВЦЭМ!$B$33:$B$776,H$11)+'СЕТ СН'!$F$9+СВЦЭМ!$D$10+'СЕТ СН'!$F$5-'СЕТ СН'!$F$17</f>
        <v>3436.68847581</v>
      </c>
      <c r="I24" s="36">
        <f>SUMIFS(СВЦЭМ!$C$33:$C$776,СВЦЭМ!$A$33:$A$776,$A24,СВЦЭМ!$B$33:$B$776,I$11)+'СЕТ СН'!$F$9+СВЦЭМ!$D$10+'СЕТ СН'!$F$5-'СЕТ СН'!$F$17</f>
        <v>3336.43524514</v>
      </c>
      <c r="J24" s="36">
        <f>SUMIFS(СВЦЭМ!$C$33:$C$776,СВЦЭМ!$A$33:$A$776,$A24,СВЦЭМ!$B$33:$B$776,J$11)+'СЕТ СН'!$F$9+СВЦЭМ!$D$10+'СЕТ СН'!$F$5-'СЕТ СН'!$F$17</f>
        <v>3272.82513672</v>
      </c>
      <c r="K24" s="36">
        <f>SUMIFS(СВЦЭМ!$C$33:$C$776,СВЦЭМ!$A$33:$A$776,$A24,СВЦЭМ!$B$33:$B$776,K$11)+'СЕТ СН'!$F$9+СВЦЭМ!$D$10+'СЕТ СН'!$F$5-'СЕТ СН'!$F$17</f>
        <v>3245.9399217999999</v>
      </c>
      <c r="L24" s="36">
        <f>SUMIFS(СВЦЭМ!$C$33:$C$776,СВЦЭМ!$A$33:$A$776,$A24,СВЦЭМ!$B$33:$B$776,L$11)+'СЕТ СН'!$F$9+СВЦЭМ!$D$10+'СЕТ СН'!$F$5-'СЕТ СН'!$F$17</f>
        <v>3221.2183203700001</v>
      </c>
      <c r="M24" s="36">
        <f>SUMIFS(СВЦЭМ!$C$33:$C$776,СВЦЭМ!$A$33:$A$776,$A24,СВЦЭМ!$B$33:$B$776,M$11)+'СЕТ СН'!$F$9+СВЦЭМ!$D$10+'СЕТ СН'!$F$5-'СЕТ СН'!$F$17</f>
        <v>3219.1760929699999</v>
      </c>
      <c r="N24" s="36">
        <f>SUMIFS(СВЦЭМ!$C$33:$C$776,СВЦЭМ!$A$33:$A$776,$A24,СВЦЭМ!$B$33:$B$776,N$11)+'СЕТ СН'!$F$9+СВЦЭМ!$D$10+'СЕТ СН'!$F$5-'СЕТ СН'!$F$17</f>
        <v>3214.09140665</v>
      </c>
      <c r="O24" s="36">
        <f>SUMIFS(СВЦЭМ!$C$33:$C$776,СВЦЭМ!$A$33:$A$776,$A24,СВЦЭМ!$B$33:$B$776,O$11)+'СЕТ СН'!$F$9+СВЦЭМ!$D$10+'СЕТ СН'!$F$5-'СЕТ СН'!$F$17</f>
        <v>3223.2789688500002</v>
      </c>
      <c r="P24" s="36">
        <f>SUMIFS(СВЦЭМ!$C$33:$C$776,СВЦЭМ!$A$33:$A$776,$A24,СВЦЭМ!$B$33:$B$776,P$11)+'СЕТ СН'!$F$9+СВЦЭМ!$D$10+'СЕТ СН'!$F$5-'СЕТ СН'!$F$17</f>
        <v>3233.6086730799998</v>
      </c>
      <c r="Q24" s="36">
        <f>SUMIFS(СВЦЭМ!$C$33:$C$776,СВЦЭМ!$A$33:$A$776,$A24,СВЦЭМ!$B$33:$B$776,Q$11)+'СЕТ СН'!$F$9+СВЦЭМ!$D$10+'СЕТ СН'!$F$5-'СЕТ СН'!$F$17</f>
        <v>3232.6362447000001</v>
      </c>
      <c r="R24" s="36">
        <f>SUMIFS(СВЦЭМ!$C$33:$C$776,СВЦЭМ!$A$33:$A$776,$A24,СВЦЭМ!$B$33:$B$776,R$11)+'СЕТ СН'!$F$9+СВЦЭМ!$D$10+'СЕТ СН'!$F$5-'СЕТ СН'!$F$17</f>
        <v>3243.5001962900001</v>
      </c>
      <c r="S24" s="36">
        <f>SUMIFS(СВЦЭМ!$C$33:$C$776,СВЦЭМ!$A$33:$A$776,$A24,СВЦЭМ!$B$33:$B$776,S$11)+'СЕТ СН'!$F$9+СВЦЭМ!$D$10+'СЕТ СН'!$F$5-'СЕТ СН'!$F$17</f>
        <v>3238.8188496100001</v>
      </c>
      <c r="T24" s="36">
        <f>SUMIFS(СВЦЭМ!$C$33:$C$776,СВЦЭМ!$A$33:$A$776,$A24,СВЦЭМ!$B$33:$B$776,T$11)+'СЕТ СН'!$F$9+СВЦЭМ!$D$10+'СЕТ СН'!$F$5-'СЕТ СН'!$F$17</f>
        <v>3226.2478557700001</v>
      </c>
      <c r="U24" s="36">
        <f>SUMIFS(СВЦЭМ!$C$33:$C$776,СВЦЭМ!$A$33:$A$776,$A24,СВЦЭМ!$B$33:$B$776,U$11)+'СЕТ СН'!$F$9+СВЦЭМ!$D$10+'СЕТ СН'!$F$5-'СЕТ СН'!$F$17</f>
        <v>3228.0876632600002</v>
      </c>
      <c r="V24" s="36">
        <f>SUMIFS(СВЦЭМ!$C$33:$C$776,СВЦЭМ!$A$33:$A$776,$A24,СВЦЭМ!$B$33:$B$776,V$11)+'СЕТ СН'!$F$9+СВЦЭМ!$D$10+'СЕТ СН'!$F$5-'СЕТ СН'!$F$17</f>
        <v>3235.7517528200001</v>
      </c>
      <c r="W24" s="36">
        <f>SUMIFS(СВЦЭМ!$C$33:$C$776,СВЦЭМ!$A$33:$A$776,$A24,СВЦЭМ!$B$33:$B$776,W$11)+'СЕТ СН'!$F$9+СВЦЭМ!$D$10+'СЕТ СН'!$F$5-'СЕТ СН'!$F$17</f>
        <v>3214.56561861</v>
      </c>
      <c r="X24" s="36">
        <f>SUMIFS(СВЦЭМ!$C$33:$C$776,СВЦЭМ!$A$33:$A$776,$A24,СВЦЭМ!$B$33:$B$776,X$11)+'СЕТ СН'!$F$9+СВЦЭМ!$D$10+'СЕТ СН'!$F$5-'СЕТ СН'!$F$17</f>
        <v>3250.9094300199999</v>
      </c>
      <c r="Y24" s="36">
        <f>SUMIFS(СВЦЭМ!$C$33:$C$776,СВЦЭМ!$A$33:$A$776,$A24,СВЦЭМ!$B$33:$B$776,Y$11)+'СЕТ СН'!$F$9+СВЦЭМ!$D$10+'СЕТ СН'!$F$5-'СЕТ СН'!$F$17</f>
        <v>3312.4182800099998</v>
      </c>
    </row>
    <row r="25" spans="1:25" ht="15.75" x14ac:dyDescent="0.2">
      <c r="A25" s="35">
        <f t="shared" si="0"/>
        <v>43599</v>
      </c>
      <c r="B25" s="36">
        <f>SUMIFS(СВЦЭМ!$C$33:$C$776,СВЦЭМ!$A$33:$A$776,$A25,СВЦЭМ!$B$33:$B$776,B$11)+'СЕТ СН'!$F$9+СВЦЭМ!$D$10+'СЕТ СН'!$F$5-'СЕТ СН'!$F$17</f>
        <v>3404.8932854200002</v>
      </c>
      <c r="C25" s="36">
        <f>SUMIFS(СВЦЭМ!$C$33:$C$776,СВЦЭМ!$A$33:$A$776,$A25,СВЦЭМ!$B$33:$B$776,C$11)+'СЕТ СН'!$F$9+СВЦЭМ!$D$10+'СЕТ СН'!$F$5-'СЕТ СН'!$F$17</f>
        <v>3522.4224840100001</v>
      </c>
      <c r="D25" s="36">
        <f>SUMIFS(СВЦЭМ!$C$33:$C$776,СВЦЭМ!$A$33:$A$776,$A25,СВЦЭМ!$B$33:$B$776,D$11)+'СЕТ СН'!$F$9+СВЦЭМ!$D$10+'СЕТ СН'!$F$5-'СЕТ СН'!$F$17</f>
        <v>3619.21702035</v>
      </c>
      <c r="E25" s="36">
        <f>SUMIFS(СВЦЭМ!$C$33:$C$776,СВЦЭМ!$A$33:$A$776,$A25,СВЦЭМ!$B$33:$B$776,E$11)+'СЕТ СН'!$F$9+СВЦЭМ!$D$10+'СЕТ СН'!$F$5-'СЕТ СН'!$F$17</f>
        <v>3625.5527034300003</v>
      </c>
      <c r="F25" s="36">
        <f>SUMIFS(СВЦЭМ!$C$33:$C$776,СВЦЭМ!$A$33:$A$776,$A25,СВЦЭМ!$B$33:$B$776,F$11)+'СЕТ СН'!$F$9+СВЦЭМ!$D$10+'СЕТ СН'!$F$5-'СЕТ СН'!$F$17</f>
        <v>3626.4370087699999</v>
      </c>
      <c r="G25" s="36">
        <f>SUMIFS(СВЦЭМ!$C$33:$C$776,СВЦЭМ!$A$33:$A$776,$A25,СВЦЭМ!$B$33:$B$776,G$11)+'СЕТ СН'!$F$9+СВЦЭМ!$D$10+'СЕТ СН'!$F$5-'СЕТ СН'!$F$17</f>
        <v>3602.7967422900001</v>
      </c>
      <c r="H25" s="36">
        <f>SUMIFS(СВЦЭМ!$C$33:$C$776,СВЦЭМ!$A$33:$A$776,$A25,СВЦЭМ!$B$33:$B$776,H$11)+'СЕТ СН'!$F$9+СВЦЭМ!$D$10+'СЕТ СН'!$F$5-'СЕТ СН'!$F$17</f>
        <v>3476.85986607</v>
      </c>
      <c r="I25" s="36">
        <f>SUMIFS(СВЦЭМ!$C$33:$C$776,СВЦЭМ!$A$33:$A$776,$A25,СВЦЭМ!$B$33:$B$776,I$11)+'СЕТ СН'!$F$9+СВЦЭМ!$D$10+'СЕТ СН'!$F$5-'СЕТ СН'!$F$17</f>
        <v>3350.2534069600001</v>
      </c>
      <c r="J25" s="36">
        <f>SUMIFS(СВЦЭМ!$C$33:$C$776,СВЦЭМ!$A$33:$A$776,$A25,СВЦЭМ!$B$33:$B$776,J$11)+'СЕТ СН'!$F$9+СВЦЭМ!$D$10+'СЕТ СН'!$F$5-'СЕТ СН'!$F$17</f>
        <v>3289.2699680300002</v>
      </c>
      <c r="K25" s="36">
        <f>SUMIFS(СВЦЭМ!$C$33:$C$776,СВЦЭМ!$A$33:$A$776,$A25,СВЦЭМ!$B$33:$B$776,K$11)+'СЕТ СН'!$F$9+СВЦЭМ!$D$10+'СЕТ СН'!$F$5-'СЕТ СН'!$F$17</f>
        <v>3212.76408395</v>
      </c>
      <c r="L25" s="36">
        <f>SUMIFS(СВЦЭМ!$C$33:$C$776,СВЦЭМ!$A$33:$A$776,$A25,СВЦЭМ!$B$33:$B$776,L$11)+'СЕТ СН'!$F$9+СВЦЭМ!$D$10+'СЕТ СН'!$F$5-'СЕТ СН'!$F$17</f>
        <v>3195.8745608300001</v>
      </c>
      <c r="M25" s="36">
        <f>SUMIFS(СВЦЭМ!$C$33:$C$776,СВЦЭМ!$A$33:$A$776,$A25,СВЦЭМ!$B$33:$B$776,M$11)+'СЕТ СН'!$F$9+СВЦЭМ!$D$10+'СЕТ СН'!$F$5-'СЕТ СН'!$F$17</f>
        <v>3191.75945671</v>
      </c>
      <c r="N25" s="36">
        <f>SUMIFS(СВЦЭМ!$C$33:$C$776,СВЦЭМ!$A$33:$A$776,$A25,СВЦЭМ!$B$33:$B$776,N$11)+'СЕТ СН'!$F$9+СВЦЭМ!$D$10+'СЕТ СН'!$F$5-'СЕТ СН'!$F$17</f>
        <v>3196.7221436499999</v>
      </c>
      <c r="O25" s="36">
        <f>SUMIFS(СВЦЭМ!$C$33:$C$776,СВЦЭМ!$A$33:$A$776,$A25,СВЦЭМ!$B$33:$B$776,O$11)+'СЕТ СН'!$F$9+СВЦЭМ!$D$10+'СЕТ СН'!$F$5-'СЕТ СН'!$F$17</f>
        <v>3203.8825748899999</v>
      </c>
      <c r="P25" s="36">
        <f>SUMIFS(СВЦЭМ!$C$33:$C$776,СВЦЭМ!$A$33:$A$776,$A25,СВЦЭМ!$B$33:$B$776,P$11)+'СЕТ СН'!$F$9+СВЦЭМ!$D$10+'СЕТ СН'!$F$5-'СЕТ СН'!$F$17</f>
        <v>3215.1946494700001</v>
      </c>
      <c r="Q25" s="36">
        <f>SUMIFS(СВЦЭМ!$C$33:$C$776,СВЦЭМ!$A$33:$A$776,$A25,СВЦЭМ!$B$33:$B$776,Q$11)+'СЕТ СН'!$F$9+СВЦЭМ!$D$10+'СЕТ СН'!$F$5-'СЕТ СН'!$F$17</f>
        <v>3217.1594158799999</v>
      </c>
      <c r="R25" s="36">
        <f>SUMIFS(СВЦЭМ!$C$33:$C$776,СВЦЭМ!$A$33:$A$776,$A25,СВЦЭМ!$B$33:$B$776,R$11)+'СЕТ СН'!$F$9+СВЦЭМ!$D$10+'СЕТ СН'!$F$5-'СЕТ СН'!$F$17</f>
        <v>3209.8815087799999</v>
      </c>
      <c r="S25" s="36">
        <f>SUMIFS(СВЦЭМ!$C$33:$C$776,СВЦЭМ!$A$33:$A$776,$A25,СВЦЭМ!$B$33:$B$776,S$11)+'СЕТ СН'!$F$9+СВЦЭМ!$D$10+'СЕТ СН'!$F$5-'СЕТ СН'!$F$17</f>
        <v>3206.41428262</v>
      </c>
      <c r="T25" s="36">
        <f>SUMIFS(СВЦЭМ!$C$33:$C$776,СВЦЭМ!$A$33:$A$776,$A25,СВЦЭМ!$B$33:$B$776,T$11)+'СЕТ СН'!$F$9+СВЦЭМ!$D$10+'СЕТ СН'!$F$5-'СЕТ СН'!$F$17</f>
        <v>3207.24499165</v>
      </c>
      <c r="U25" s="36">
        <f>SUMIFS(СВЦЭМ!$C$33:$C$776,СВЦЭМ!$A$33:$A$776,$A25,СВЦЭМ!$B$33:$B$776,U$11)+'СЕТ СН'!$F$9+СВЦЭМ!$D$10+'СЕТ СН'!$F$5-'СЕТ СН'!$F$17</f>
        <v>3185.8705387499999</v>
      </c>
      <c r="V25" s="36">
        <f>SUMIFS(СВЦЭМ!$C$33:$C$776,СВЦЭМ!$A$33:$A$776,$A25,СВЦЭМ!$B$33:$B$776,V$11)+'СЕТ СН'!$F$9+СВЦЭМ!$D$10+'СЕТ СН'!$F$5-'СЕТ СН'!$F$17</f>
        <v>3172.63604321</v>
      </c>
      <c r="W25" s="36">
        <f>SUMIFS(СВЦЭМ!$C$33:$C$776,СВЦЭМ!$A$33:$A$776,$A25,СВЦЭМ!$B$33:$B$776,W$11)+'СЕТ СН'!$F$9+СВЦЭМ!$D$10+'СЕТ СН'!$F$5-'СЕТ СН'!$F$17</f>
        <v>3186.1231051899999</v>
      </c>
      <c r="X25" s="36">
        <f>SUMIFS(СВЦЭМ!$C$33:$C$776,СВЦЭМ!$A$33:$A$776,$A25,СВЦЭМ!$B$33:$B$776,X$11)+'СЕТ СН'!$F$9+СВЦЭМ!$D$10+'СЕТ СН'!$F$5-'СЕТ СН'!$F$17</f>
        <v>3164.9457546799999</v>
      </c>
      <c r="Y25" s="36">
        <f>SUMIFS(СВЦЭМ!$C$33:$C$776,СВЦЭМ!$A$33:$A$776,$A25,СВЦЭМ!$B$33:$B$776,Y$11)+'СЕТ СН'!$F$9+СВЦЭМ!$D$10+'СЕТ СН'!$F$5-'СЕТ СН'!$F$17</f>
        <v>3236.0683209099998</v>
      </c>
    </row>
    <row r="26" spans="1:25" ht="15.75" x14ac:dyDescent="0.2">
      <c r="A26" s="35">
        <f t="shared" si="0"/>
        <v>43600</v>
      </c>
      <c r="B26" s="36">
        <f>SUMIFS(СВЦЭМ!$C$33:$C$776,СВЦЭМ!$A$33:$A$776,$A26,СВЦЭМ!$B$33:$B$776,B$11)+'СЕТ СН'!$F$9+СВЦЭМ!$D$10+'СЕТ СН'!$F$5-'СЕТ СН'!$F$17</f>
        <v>3320.0423859500002</v>
      </c>
      <c r="C26" s="36">
        <f>SUMIFS(СВЦЭМ!$C$33:$C$776,СВЦЭМ!$A$33:$A$776,$A26,СВЦЭМ!$B$33:$B$776,C$11)+'СЕТ СН'!$F$9+СВЦЭМ!$D$10+'СЕТ СН'!$F$5-'СЕТ СН'!$F$17</f>
        <v>3396.1801195100002</v>
      </c>
      <c r="D26" s="36">
        <f>SUMIFS(СВЦЭМ!$C$33:$C$776,СВЦЭМ!$A$33:$A$776,$A26,СВЦЭМ!$B$33:$B$776,D$11)+'СЕТ СН'!$F$9+СВЦЭМ!$D$10+'СЕТ СН'!$F$5-'СЕТ СН'!$F$17</f>
        <v>3490.6251157699999</v>
      </c>
      <c r="E26" s="36">
        <f>SUMIFS(СВЦЭМ!$C$33:$C$776,СВЦЭМ!$A$33:$A$776,$A26,СВЦЭМ!$B$33:$B$776,E$11)+'СЕТ СН'!$F$9+СВЦЭМ!$D$10+'СЕТ СН'!$F$5-'СЕТ СН'!$F$17</f>
        <v>3503.1136832100001</v>
      </c>
      <c r="F26" s="36">
        <f>SUMIFS(СВЦЭМ!$C$33:$C$776,СВЦЭМ!$A$33:$A$776,$A26,СВЦЭМ!$B$33:$B$776,F$11)+'СЕТ СН'!$F$9+СВЦЭМ!$D$10+'СЕТ СН'!$F$5-'СЕТ СН'!$F$17</f>
        <v>3514.4568306299998</v>
      </c>
      <c r="G26" s="36">
        <f>SUMIFS(СВЦЭМ!$C$33:$C$776,СВЦЭМ!$A$33:$A$776,$A26,СВЦЭМ!$B$33:$B$776,G$11)+'СЕТ СН'!$F$9+СВЦЭМ!$D$10+'СЕТ СН'!$F$5-'СЕТ СН'!$F$17</f>
        <v>3503.8636063200001</v>
      </c>
      <c r="H26" s="36">
        <f>SUMIFS(СВЦЭМ!$C$33:$C$776,СВЦЭМ!$A$33:$A$776,$A26,СВЦЭМ!$B$33:$B$776,H$11)+'СЕТ СН'!$F$9+СВЦЭМ!$D$10+'СЕТ СН'!$F$5-'СЕТ СН'!$F$17</f>
        <v>3406.1335618200001</v>
      </c>
      <c r="I26" s="36">
        <f>SUMIFS(СВЦЭМ!$C$33:$C$776,СВЦЭМ!$A$33:$A$776,$A26,СВЦЭМ!$B$33:$B$776,I$11)+'СЕТ СН'!$F$9+СВЦЭМ!$D$10+'СЕТ СН'!$F$5-'СЕТ СН'!$F$17</f>
        <v>3314.5520182999999</v>
      </c>
      <c r="J26" s="36">
        <f>SUMIFS(СВЦЭМ!$C$33:$C$776,СВЦЭМ!$A$33:$A$776,$A26,СВЦЭМ!$B$33:$B$776,J$11)+'СЕТ СН'!$F$9+СВЦЭМ!$D$10+'СЕТ СН'!$F$5-'СЕТ СН'!$F$17</f>
        <v>3252.1598502900001</v>
      </c>
      <c r="K26" s="36">
        <f>SUMIFS(СВЦЭМ!$C$33:$C$776,СВЦЭМ!$A$33:$A$776,$A26,СВЦЭМ!$B$33:$B$776,K$11)+'СЕТ СН'!$F$9+СВЦЭМ!$D$10+'СЕТ СН'!$F$5-'СЕТ СН'!$F$17</f>
        <v>3201.88623375</v>
      </c>
      <c r="L26" s="36">
        <f>SUMIFS(СВЦЭМ!$C$33:$C$776,СВЦЭМ!$A$33:$A$776,$A26,СВЦЭМ!$B$33:$B$776,L$11)+'СЕТ СН'!$F$9+СВЦЭМ!$D$10+'СЕТ СН'!$F$5-'СЕТ СН'!$F$17</f>
        <v>3184.1457553800001</v>
      </c>
      <c r="M26" s="36">
        <f>SUMIFS(СВЦЭМ!$C$33:$C$776,СВЦЭМ!$A$33:$A$776,$A26,СВЦЭМ!$B$33:$B$776,M$11)+'СЕТ СН'!$F$9+СВЦЭМ!$D$10+'СЕТ СН'!$F$5-'СЕТ СН'!$F$17</f>
        <v>3193.9885830499998</v>
      </c>
      <c r="N26" s="36">
        <f>SUMIFS(СВЦЭМ!$C$33:$C$776,СВЦЭМ!$A$33:$A$776,$A26,СВЦЭМ!$B$33:$B$776,N$11)+'СЕТ СН'!$F$9+СВЦЭМ!$D$10+'СЕТ СН'!$F$5-'СЕТ СН'!$F$17</f>
        <v>3189.9534560800003</v>
      </c>
      <c r="O26" s="36">
        <f>SUMIFS(СВЦЭМ!$C$33:$C$776,СВЦЭМ!$A$33:$A$776,$A26,СВЦЭМ!$B$33:$B$776,O$11)+'СЕТ СН'!$F$9+СВЦЭМ!$D$10+'СЕТ СН'!$F$5-'СЕТ СН'!$F$17</f>
        <v>3203.6681206600001</v>
      </c>
      <c r="P26" s="36">
        <f>SUMIFS(СВЦЭМ!$C$33:$C$776,СВЦЭМ!$A$33:$A$776,$A26,СВЦЭМ!$B$33:$B$776,P$11)+'СЕТ СН'!$F$9+СВЦЭМ!$D$10+'СЕТ СН'!$F$5-'СЕТ СН'!$F$17</f>
        <v>3209.3565567000001</v>
      </c>
      <c r="Q26" s="36">
        <f>SUMIFS(СВЦЭМ!$C$33:$C$776,СВЦЭМ!$A$33:$A$776,$A26,СВЦЭМ!$B$33:$B$776,Q$11)+'СЕТ СН'!$F$9+СВЦЭМ!$D$10+'СЕТ СН'!$F$5-'СЕТ СН'!$F$17</f>
        <v>3206.2049115300001</v>
      </c>
      <c r="R26" s="36">
        <f>SUMIFS(СВЦЭМ!$C$33:$C$776,СВЦЭМ!$A$33:$A$776,$A26,СВЦЭМ!$B$33:$B$776,R$11)+'СЕТ СН'!$F$9+СВЦЭМ!$D$10+'СЕТ СН'!$F$5-'СЕТ СН'!$F$17</f>
        <v>3207.36559893</v>
      </c>
      <c r="S26" s="36">
        <f>SUMIFS(СВЦЭМ!$C$33:$C$776,СВЦЭМ!$A$33:$A$776,$A26,СВЦЭМ!$B$33:$B$776,S$11)+'СЕТ СН'!$F$9+СВЦЭМ!$D$10+'СЕТ СН'!$F$5-'СЕТ СН'!$F$17</f>
        <v>3223.7463053400002</v>
      </c>
      <c r="T26" s="36">
        <f>SUMIFS(СВЦЭМ!$C$33:$C$776,СВЦЭМ!$A$33:$A$776,$A26,СВЦЭМ!$B$33:$B$776,T$11)+'СЕТ СН'!$F$9+СВЦЭМ!$D$10+'СЕТ СН'!$F$5-'СЕТ СН'!$F$17</f>
        <v>3227.8627683599998</v>
      </c>
      <c r="U26" s="36">
        <f>SUMIFS(СВЦЭМ!$C$33:$C$776,СВЦЭМ!$A$33:$A$776,$A26,СВЦЭМ!$B$33:$B$776,U$11)+'СЕТ СН'!$F$9+СВЦЭМ!$D$10+'СЕТ СН'!$F$5-'СЕТ СН'!$F$17</f>
        <v>3214.8425740600001</v>
      </c>
      <c r="V26" s="36">
        <f>SUMIFS(СВЦЭМ!$C$33:$C$776,СВЦЭМ!$A$33:$A$776,$A26,СВЦЭМ!$B$33:$B$776,V$11)+'СЕТ СН'!$F$9+СВЦЭМ!$D$10+'СЕТ СН'!$F$5-'СЕТ СН'!$F$17</f>
        <v>3200.6388594700002</v>
      </c>
      <c r="W26" s="36">
        <f>SUMIFS(СВЦЭМ!$C$33:$C$776,СВЦЭМ!$A$33:$A$776,$A26,СВЦЭМ!$B$33:$B$776,W$11)+'СЕТ СН'!$F$9+СВЦЭМ!$D$10+'СЕТ СН'!$F$5-'СЕТ СН'!$F$17</f>
        <v>3205.3614153500002</v>
      </c>
      <c r="X26" s="36">
        <f>SUMIFS(СВЦЭМ!$C$33:$C$776,СВЦЭМ!$A$33:$A$776,$A26,СВЦЭМ!$B$33:$B$776,X$11)+'СЕТ СН'!$F$9+СВЦЭМ!$D$10+'СЕТ СН'!$F$5-'СЕТ СН'!$F$17</f>
        <v>3203.8943228100002</v>
      </c>
      <c r="Y26" s="36">
        <f>SUMIFS(СВЦЭМ!$C$33:$C$776,СВЦЭМ!$A$33:$A$776,$A26,СВЦЭМ!$B$33:$B$776,Y$11)+'СЕТ СН'!$F$9+СВЦЭМ!$D$10+'СЕТ СН'!$F$5-'СЕТ СН'!$F$17</f>
        <v>3284.41388117</v>
      </c>
    </row>
    <row r="27" spans="1:25" ht="15.75" x14ac:dyDescent="0.2">
      <c r="A27" s="35">
        <f t="shared" si="0"/>
        <v>43601</v>
      </c>
      <c r="B27" s="36">
        <f>SUMIFS(СВЦЭМ!$C$33:$C$776,СВЦЭМ!$A$33:$A$776,$A27,СВЦЭМ!$B$33:$B$776,B$11)+'СЕТ СН'!$F$9+СВЦЭМ!$D$10+'СЕТ СН'!$F$5-'СЕТ СН'!$F$17</f>
        <v>3334.8965565600001</v>
      </c>
      <c r="C27" s="36">
        <f>SUMIFS(СВЦЭМ!$C$33:$C$776,СВЦЭМ!$A$33:$A$776,$A27,СВЦЭМ!$B$33:$B$776,C$11)+'СЕТ СН'!$F$9+СВЦЭМ!$D$10+'СЕТ СН'!$F$5-'СЕТ СН'!$F$17</f>
        <v>3450.3746537299999</v>
      </c>
      <c r="D27" s="36">
        <f>SUMIFS(СВЦЭМ!$C$33:$C$776,СВЦЭМ!$A$33:$A$776,$A27,СВЦЭМ!$B$33:$B$776,D$11)+'СЕТ СН'!$F$9+СВЦЭМ!$D$10+'СЕТ СН'!$F$5-'СЕТ СН'!$F$17</f>
        <v>3523.82196445</v>
      </c>
      <c r="E27" s="36">
        <f>SUMIFS(СВЦЭМ!$C$33:$C$776,СВЦЭМ!$A$33:$A$776,$A27,СВЦЭМ!$B$33:$B$776,E$11)+'СЕТ СН'!$F$9+СВЦЭМ!$D$10+'СЕТ СН'!$F$5-'СЕТ СН'!$F$17</f>
        <v>3541.90442145</v>
      </c>
      <c r="F27" s="36">
        <f>SUMIFS(СВЦЭМ!$C$33:$C$776,СВЦЭМ!$A$33:$A$776,$A27,СВЦЭМ!$B$33:$B$776,F$11)+'СЕТ СН'!$F$9+СВЦЭМ!$D$10+'СЕТ СН'!$F$5-'СЕТ СН'!$F$17</f>
        <v>3545.0585615499999</v>
      </c>
      <c r="G27" s="36">
        <f>SUMIFS(СВЦЭМ!$C$33:$C$776,СВЦЭМ!$A$33:$A$776,$A27,СВЦЭМ!$B$33:$B$776,G$11)+'СЕТ СН'!$F$9+СВЦЭМ!$D$10+'СЕТ СН'!$F$5-'СЕТ СН'!$F$17</f>
        <v>3525.2893089600002</v>
      </c>
      <c r="H27" s="36">
        <f>SUMIFS(СВЦЭМ!$C$33:$C$776,СВЦЭМ!$A$33:$A$776,$A27,СВЦЭМ!$B$33:$B$776,H$11)+'СЕТ СН'!$F$9+СВЦЭМ!$D$10+'СЕТ СН'!$F$5-'СЕТ СН'!$F$17</f>
        <v>3437.48517958</v>
      </c>
      <c r="I27" s="36">
        <f>SUMIFS(СВЦЭМ!$C$33:$C$776,СВЦЭМ!$A$33:$A$776,$A27,СВЦЭМ!$B$33:$B$776,I$11)+'СЕТ СН'!$F$9+СВЦЭМ!$D$10+'СЕТ СН'!$F$5-'СЕТ СН'!$F$17</f>
        <v>3303.8880003300001</v>
      </c>
      <c r="J27" s="36">
        <f>SUMIFS(СВЦЭМ!$C$33:$C$776,СВЦЭМ!$A$33:$A$776,$A27,СВЦЭМ!$B$33:$B$776,J$11)+'СЕТ СН'!$F$9+СВЦЭМ!$D$10+'СЕТ СН'!$F$5-'СЕТ СН'!$F$17</f>
        <v>3252.0743318499999</v>
      </c>
      <c r="K27" s="36">
        <f>SUMIFS(СВЦЭМ!$C$33:$C$776,СВЦЭМ!$A$33:$A$776,$A27,СВЦЭМ!$B$33:$B$776,K$11)+'СЕТ СН'!$F$9+СВЦЭМ!$D$10+'СЕТ СН'!$F$5-'СЕТ СН'!$F$17</f>
        <v>3187.4180039100002</v>
      </c>
      <c r="L27" s="36">
        <f>SUMIFS(СВЦЭМ!$C$33:$C$776,СВЦЭМ!$A$33:$A$776,$A27,СВЦЭМ!$B$33:$B$776,L$11)+'СЕТ СН'!$F$9+СВЦЭМ!$D$10+'СЕТ СН'!$F$5-'СЕТ СН'!$F$17</f>
        <v>3165.5366516600002</v>
      </c>
      <c r="M27" s="36">
        <f>SUMIFS(СВЦЭМ!$C$33:$C$776,СВЦЭМ!$A$33:$A$776,$A27,СВЦЭМ!$B$33:$B$776,M$11)+'СЕТ СН'!$F$9+СВЦЭМ!$D$10+'СЕТ СН'!$F$5-'СЕТ СН'!$F$17</f>
        <v>3173.4235576900001</v>
      </c>
      <c r="N27" s="36">
        <f>SUMIFS(СВЦЭМ!$C$33:$C$776,СВЦЭМ!$A$33:$A$776,$A27,СВЦЭМ!$B$33:$B$776,N$11)+'СЕТ СН'!$F$9+СВЦЭМ!$D$10+'СЕТ СН'!$F$5-'СЕТ СН'!$F$17</f>
        <v>3171.0034010999998</v>
      </c>
      <c r="O27" s="36">
        <f>SUMIFS(СВЦЭМ!$C$33:$C$776,СВЦЭМ!$A$33:$A$776,$A27,СВЦЭМ!$B$33:$B$776,O$11)+'СЕТ СН'!$F$9+СВЦЭМ!$D$10+'СЕТ СН'!$F$5-'СЕТ СН'!$F$17</f>
        <v>3177.21905251</v>
      </c>
      <c r="P27" s="36">
        <f>SUMIFS(СВЦЭМ!$C$33:$C$776,СВЦЭМ!$A$33:$A$776,$A27,СВЦЭМ!$B$33:$B$776,P$11)+'СЕТ СН'!$F$9+СВЦЭМ!$D$10+'СЕТ СН'!$F$5-'СЕТ СН'!$F$17</f>
        <v>3170.38599101</v>
      </c>
      <c r="Q27" s="36">
        <f>SUMIFS(СВЦЭМ!$C$33:$C$776,СВЦЭМ!$A$33:$A$776,$A27,СВЦЭМ!$B$33:$B$776,Q$11)+'СЕТ СН'!$F$9+СВЦЭМ!$D$10+'СЕТ СН'!$F$5-'СЕТ СН'!$F$17</f>
        <v>3169.9954238700002</v>
      </c>
      <c r="R27" s="36">
        <f>SUMIFS(СВЦЭМ!$C$33:$C$776,СВЦЭМ!$A$33:$A$776,$A27,СВЦЭМ!$B$33:$B$776,R$11)+'СЕТ СН'!$F$9+СВЦЭМ!$D$10+'СЕТ СН'!$F$5-'СЕТ СН'!$F$17</f>
        <v>3177.7688855599999</v>
      </c>
      <c r="S27" s="36">
        <f>SUMIFS(СВЦЭМ!$C$33:$C$776,СВЦЭМ!$A$33:$A$776,$A27,СВЦЭМ!$B$33:$B$776,S$11)+'СЕТ СН'!$F$9+СВЦЭМ!$D$10+'СЕТ СН'!$F$5-'СЕТ СН'!$F$17</f>
        <v>3179.1890812299998</v>
      </c>
      <c r="T27" s="36">
        <f>SUMIFS(СВЦЭМ!$C$33:$C$776,СВЦЭМ!$A$33:$A$776,$A27,СВЦЭМ!$B$33:$B$776,T$11)+'СЕТ СН'!$F$9+СВЦЭМ!$D$10+'СЕТ СН'!$F$5-'СЕТ СН'!$F$17</f>
        <v>3174.4806299500001</v>
      </c>
      <c r="U27" s="36">
        <f>SUMIFS(СВЦЭМ!$C$33:$C$776,СВЦЭМ!$A$33:$A$776,$A27,СВЦЭМ!$B$33:$B$776,U$11)+'СЕТ СН'!$F$9+СВЦЭМ!$D$10+'СЕТ СН'!$F$5-'СЕТ СН'!$F$17</f>
        <v>3167.39901706</v>
      </c>
      <c r="V27" s="36">
        <f>SUMIFS(СВЦЭМ!$C$33:$C$776,СВЦЭМ!$A$33:$A$776,$A27,СВЦЭМ!$B$33:$B$776,V$11)+'СЕТ СН'!$F$9+СВЦЭМ!$D$10+'СЕТ СН'!$F$5-'СЕТ СН'!$F$17</f>
        <v>3156.5492840799998</v>
      </c>
      <c r="W27" s="36">
        <f>SUMIFS(СВЦЭМ!$C$33:$C$776,СВЦЭМ!$A$33:$A$776,$A27,СВЦЭМ!$B$33:$B$776,W$11)+'СЕТ СН'!$F$9+СВЦЭМ!$D$10+'СЕТ СН'!$F$5-'СЕТ СН'!$F$17</f>
        <v>3137.3576958799999</v>
      </c>
      <c r="X27" s="36">
        <f>SUMIFS(СВЦЭМ!$C$33:$C$776,СВЦЭМ!$A$33:$A$776,$A27,СВЦЭМ!$B$33:$B$776,X$11)+'СЕТ СН'!$F$9+СВЦЭМ!$D$10+'СЕТ СН'!$F$5-'СЕТ СН'!$F$17</f>
        <v>3169.1180161800003</v>
      </c>
      <c r="Y27" s="36">
        <f>SUMIFS(СВЦЭМ!$C$33:$C$776,СВЦЭМ!$A$33:$A$776,$A27,СВЦЭМ!$B$33:$B$776,Y$11)+'СЕТ СН'!$F$9+СВЦЭМ!$D$10+'СЕТ СН'!$F$5-'СЕТ СН'!$F$17</f>
        <v>3264.44689754</v>
      </c>
    </row>
    <row r="28" spans="1:25" ht="15.75" x14ac:dyDescent="0.2">
      <c r="A28" s="35">
        <f t="shared" si="0"/>
        <v>43602</v>
      </c>
      <c r="B28" s="36">
        <f>SUMIFS(СВЦЭМ!$C$33:$C$776,СВЦЭМ!$A$33:$A$776,$A28,СВЦЭМ!$B$33:$B$776,B$11)+'СЕТ СН'!$F$9+СВЦЭМ!$D$10+'СЕТ СН'!$F$5-'СЕТ СН'!$F$17</f>
        <v>3381.93168281</v>
      </c>
      <c r="C28" s="36">
        <f>SUMIFS(СВЦЭМ!$C$33:$C$776,СВЦЭМ!$A$33:$A$776,$A28,СВЦЭМ!$B$33:$B$776,C$11)+'СЕТ СН'!$F$9+СВЦЭМ!$D$10+'СЕТ СН'!$F$5-'СЕТ СН'!$F$17</f>
        <v>3483.1840438200002</v>
      </c>
      <c r="D28" s="36">
        <f>SUMIFS(СВЦЭМ!$C$33:$C$776,СВЦЭМ!$A$33:$A$776,$A28,СВЦЭМ!$B$33:$B$776,D$11)+'СЕТ СН'!$F$9+СВЦЭМ!$D$10+'СЕТ СН'!$F$5-'СЕТ СН'!$F$17</f>
        <v>3553.23612134</v>
      </c>
      <c r="E28" s="36">
        <f>SUMIFS(СВЦЭМ!$C$33:$C$776,СВЦЭМ!$A$33:$A$776,$A28,СВЦЭМ!$B$33:$B$776,E$11)+'СЕТ СН'!$F$9+СВЦЭМ!$D$10+'СЕТ СН'!$F$5-'СЕТ СН'!$F$17</f>
        <v>3570.884654</v>
      </c>
      <c r="F28" s="36">
        <f>SUMIFS(СВЦЭМ!$C$33:$C$776,СВЦЭМ!$A$33:$A$776,$A28,СВЦЭМ!$B$33:$B$776,F$11)+'СЕТ СН'!$F$9+СВЦЭМ!$D$10+'СЕТ СН'!$F$5-'СЕТ СН'!$F$17</f>
        <v>3572.29558034</v>
      </c>
      <c r="G28" s="36">
        <f>SUMIFS(СВЦЭМ!$C$33:$C$776,СВЦЭМ!$A$33:$A$776,$A28,СВЦЭМ!$B$33:$B$776,G$11)+'СЕТ СН'!$F$9+СВЦЭМ!$D$10+'СЕТ СН'!$F$5-'СЕТ СН'!$F$17</f>
        <v>3554.7466128400001</v>
      </c>
      <c r="H28" s="36">
        <f>SUMIFS(СВЦЭМ!$C$33:$C$776,СВЦЭМ!$A$33:$A$776,$A28,СВЦЭМ!$B$33:$B$776,H$11)+'СЕТ СН'!$F$9+СВЦЭМ!$D$10+'СЕТ СН'!$F$5-'СЕТ СН'!$F$17</f>
        <v>3473.54137833</v>
      </c>
      <c r="I28" s="36">
        <f>SUMIFS(СВЦЭМ!$C$33:$C$776,СВЦЭМ!$A$33:$A$776,$A28,СВЦЭМ!$B$33:$B$776,I$11)+'СЕТ СН'!$F$9+СВЦЭМ!$D$10+'СЕТ СН'!$F$5-'СЕТ СН'!$F$17</f>
        <v>3342.3449928099999</v>
      </c>
      <c r="J28" s="36">
        <f>SUMIFS(СВЦЭМ!$C$33:$C$776,СВЦЭМ!$A$33:$A$776,$A28,СВЦЭМ!$B$33:$B$776,J$11)+'СЕТ СН'!$F$9+СВЦЭМ!$D$10+'СЕТ СН'!$F$5-'СЕТ СН'!$F$17</f>
        <v>3244.3947585000001</v>
      </c>
      <c r="K28" s="36">
        <f>SUMIFS(СВЦЭМ!$C$33:$C$776,СВЦЭМ!$A$33:$A$776,$A28,СВЦЭМ!$B$33:$B$776,K$11)+'СЕТ СН'!$F$9+СВЦЭМ!$D$10+'СЕТ СН'!$F$5-'СЕТ СН'!$F$17</f>
        <v>3159.9894582799998</v>
      </c>
      <c r="L28" s="36">
        <f>SUMIFS(СВЦЭМ!$C$33:$C$776,СВЦЭМ!$A$33:$A$776,$A28,СВЦЭМ!$B$33:$B$776,L$11)+'СЕТ СН'!$F$9+СВЦЭМ!$D$10+'СЕТ СН'!$F$5-'СЕТ СН'!$F$17</f>
        <v>3154.7718934599998</v>
      </c>
      <c r="M28" s="36">
        <f>SUMIFS(СВЦЭМ!$C$33:$C$776,СВЦЭМ!$A$33:$A$776,$A28,СВЦЭМ!$B$33:$B$776,M$11)+'СЕТ СН'!$F$9+СВЦЭМ!$D$10+'СЕТ СН'!$F$5-'СЕТ СН'!$F$17</f>
        <v>3160.9207560599998</v>
      </c>
      <c r="N28" s="36">
        <f>SUMIFS(СВЦЭМ!$C$33:$C$776,СВЦЭМ!$A$33:$A$776,$A28,СВЦЭМ!$B$33:$B$776,N$11)+'СЕТ СН'!$F$9+СВЦЭМ!$D$10+'СЕТ СН'!$F$5-'СЕТ СН'!$F$17</f>
        <v>3160.5952860900002</v>
      </c>
      <c r="O28" s="36">
        <f>SUMIFS(СВЦЭМ!$C$33:$C$776,СВЦЭМ!$A$33:$A$776,$A28,СВЦЭМ!$B$33:$B$776,O$11)+'СЕТ СН'!$F$9+СВЦЭМ!$D$10+'СЕТ СН'!$F$5-'СЕТ СН'!$F$17</f>
        <v>3163.3904806</v>
      </c>
      <c r="P28" s="36">
        <f>SUMIFS(СВЦЭМ!$C$33:$C$776,СВЦЭМ!$A$33:$A$776,$A28,СВЦЭМ!$B$33:$B$776,P$11)+'СЕТ СН'!$F$9+СВЦЭМ!$D$10+'СЕТ СН'!$F$5-'СЕТ СН'!$F$17</f>
        <v>3171.456486</v>
      </c>
      <c r="Q28" s="36">
        <f>SUMIFS(СВЦЭМ!$C$33:$C$776,СВЦЭМ!$A$33:$A$776,$A28,СВЦЭМ!$B$33:$B$776,Q$11)+'СЕТ СН'!$F$9+СВЦЭМ!$D$10+'СЕТ СН'!$F$5-'СЕТ СН'!$F$17</f>
        <v>3170.20112827</v>
      </c>
      <c r="R28" s="36">
        <f>SUMIFS(СВЦЭМ!$C$33:$C$776,СВЦЭМ!$A$33:$A$776,$A28,СВЦЭМ!$B$33:$B$776,R$11)+'СЕТ СН'!$F$9+СВЦЭМ!$D$10+'СЕТ СН'!$F$5-'СЕТ СН'!$F$17</f>
        <v>3171.9591908000002</v>
      </c>
      <c r="S28" s="36">
        <f>SUMIFS(СВЦЭМ!$C$33:$C$776,СВЦЭМ!$A$33:$A$776,$A28,СВЦЭМ!$B$33:$B$776,S$11)+'СЕТ СН'!$F$9+СВЦЭМ!$D$10+'СЕТ СН'!$F$5-'СЕТ СН'!$F$17</f>
        <v>3175.3109524000001</v>
      </c>
      <c r="T28" s="36">
        <f>SUMIFS(СВЦЭМ!$C$33:$C$776,СВЦЭМ!$A$33:$A$776,$A28,СВЦЭМ!$B$33:$B$776,T$11)+'СЕТ СН'!$F$9+СВЦЭМ!$D$10+'СЕТ СН'!$F$5-'СЕТ СН'!$F$17</f>
        <v>3175.91255469</v>
      </c>
      <c r="U28" s="36">
        <f>SUMIFS(СВЦЭМ!$C$33:$C$776,СВЦЭМ!$A$33:$A$776,$A28,СВЦЭМ!$B$33:$B$776,U$11)+'СЕТ СН'!$F$9+СВЦЭМ!$D$10+'СЕТ СН'!$F$5-'СЕТ СН'!$F$17</f>
        <v>3166.8538171300002</v>
      </c>
      <c r="V28" s="36">
        <f>SUMIFS(СВЦЭМ!$C$33:$C$776,СВЦЭМ!$A$33:$A$776,$A28,СВЦЭМ!$B$33:$B$776,V$11)+'СЕТ СН'!$F$9+СВЦЭМ!$D$10+'СЕТ СН'!$F$5-'СЕТ СН'!$F$17</f>
        <v>3157.80846071</v>
      </c>
      <c r="W28" s="36">
        <f>SUMIFS(СВЦЭМ!$C$33:$C$776,СВЦЭМ!$A$33:$A$776,$A28,СВЦЭМ!$B$33:$B$776,W$11)+'СЕТ СН'!$F$9+СВЦЭМ!$D$10+'СЕТ СН'!$F$5-'СЕТ СН'!$F$17</f>
        <v>3150.1951400100002</v>
      </c>
      <c r="X28" s="36">
        <f>SUMIFS(СВЦЭМ!$C$33:$C$776,СВЦЭМ!$A$33:$A$776,$A28,СВЦЭМ!$B$33:$B$776,X$11)+'СЕТ СН'!$F$9+СВЦЭМ!$D$10+'СЕТ СН'!$F$5-'СЕТ СН'!$F$17</f>
        <v>3172.39041511</v>
      </c>
      <c r="Y28" s="36">
        <f>SUMIFS(СВЦЭМ!$C$33:$C$776,СВЦЭМ!$A$33:$A$776,$A28,СВЦЭМ!$B$33:$B$776,Y$11)+'СЕТ СН'!$F$9+СВЦЭМ!$D$10+'СЕТ СН'!$F$5-'СЕТ СН'!$F$17</f>
        <v>3251.90478854</v>
      </c>
    </row>
    <row r="29" spans="1:25" ht="15.75" x14ac:dyDescent="0.2">
      <c r="A29" s="35">
        <f t="shared" si="0"/>
        <v>43603</v>
      </c>
      <c r="B29" s="36">
        <f>SUMIFS(СВЦЭМ!$C$33:$C$776,СВЦЭМ!$A$33:$A$776,$A29,СВЦЭМ!$B$33:$B$776,B$11)+'СЕТ СН'!$F$9+СВЦЭМ!$D$10+'СЕТ СН'!$F$5-'СЕТ СН'!$F$17</f>
        <v>3313.1827596200001</v>
      </c>
      <c r="C29" s="36">
        <f>SUMIFS(СВЦЭМ!$C$33:$C$776,СВЦЭМ!$A$33:$A$776,$A29,СВЦЭМ!$B$33:$B$776,C$11)+'СЕТ СН'!$F$9+СВЦЭМ!$D$10+'СЕТ СН'!$F$5-'СЕТ СН'!$F$17</f>
        <v>3383.50734745</v>
      </c>
      <c r="D29" s="36">
        <f>SUMIFS(СВЦЭМ!$C$33:$C$776,СВЦЭМ!$A$33:$A$776,$A29,СВЦЭМ!$B$33:$B$776,D$11)+'СЕТ СН'!$F$9+СВЦЭМ!$D$10+'СЕТ СН'!$F$5-'СЕТ СН'!$F$17</f>
        <v>3464.18400853</v>
      </c>
      <c r="E29" s="36">
        <f>SUMIFS(СВЦЭМ!$C$33:$C$776,СВЦЭМ!$A$33:$A$776,$A29,СВЦЭМ!$B$33:$B$776,E$11)+'СЕТ СН'!$F$9+СВЦЭМ!$D$10+'СЕТ СН'!$F$5-'СЕТ СН'!$F$17</f>
        <v>3482.84922564</v>
      </c>
      <c r="F29" s="36">
        <f>SUMIFS(СВЦЭМ!$C$33:$C$776,СВЦЭМ!$A$33:$A$776,$A29,СВЦЭМ!$B$33:$B$776,F$11)+'СЕТ СН'!$F$9+СВЦЭМ!$D$10+'СЕТ СН'!$F$5-'СЕТ СН'!$F$17</f>
        <v>3489.21200305</v>
      </c>
      <c r="G29" s="36">
        <f>SUMIFS(СВЦЭМ!$C$33:$C$776,СВЦЭМ!$A$33:$A$776,$A29,СВЦЭМ!$B$33:$B$776,G$11)+'СЕТ СН'!$F$9+СВЦЭМ!$D$10+'СЕТ СН'!$F$5-'СЕТ СН'!$F$17</f>
        <v>3471.2275213900002</v>
      </c>
      <c r="H29" s="36">
        <f>SUMIFS(СВЦЭМ!$C$33:$C$776,СВЦЭМ!$A$33:$A$776,$A29,СВЦЭМ!$B$33:$B$776,H$11)+'СЕТ СН'!$F$9+СВЦЭМ!$D$10+'СЕТ СН'!$F$5-'СЕТ СН'!$F$17</f>
        <v>3387.4310892799999</v>
      </c>
      <c r="I29" s="36">
        <f>SUMIFS(СВЦЭМ!$C$33:$C$776,СВЦЭМ!$A$33:$A$776,$A29,СВЦЭМ!$B$33:$B$776,I$11)+'СЕТ СН'!$F$9+СВЦЭМ!$D$10+'СЕТ СН'!$F$5-'СЕТ СН'!$F$17</f>
        <v>3299.8972631799998</v>
      </c>
      <c r="J29" s="36">
        <f>SUMIFS(СВЦЭМ!$C$33:$C$776,СВЦЭМ!$A$33:$A$776,$A29,СВЦЭМ!$B$33:$B$776,J$11)+'СЕТ СН'!$F$9+СВЦЭМ!$D$10+'СЕТ СН'!$F$5-'СЕТ СН'!$F$17</f>
        <v>3222.6392463100001</v>
      </c>
      <c r="K29" s="36">
        <f>SUMIFS(СВЦЭМ!$C$33:$C$776,СВЦЭМ!$A$33:$A$776,$A29,СВЦЭМ!$B$33:$B$776,K$11)+'СЕТ СН'!$F$9+СВЦЭМ!$D$10+'СЕТ СН'!$F$5-'СЕТ СН'!$F$17</f>
        <v>3150.89296866</v>
      </c>
      <c r="L29" s="36">
        <f>SUMIFS(СВЦЭМ!$C$33:$C$776,СВЦЭМ!$A$33:$A$776,$A29,СВЦЭМ!$B$33:$B$776,L$11)+'СЕТ СН'!$F$9+СВЦЭМ!$D$10+'СЕТ СН'!$F$5-'СЕТ СН'!$F$17</f>
        <v>3119.8721854699997</v>
      </c>
      <c r="M29" s="36">
        <f>SUMIFS(СВЦЭМ!$C$33:$C$776,СВЦЭМ!$A$33:$A$776,$A29,СВЦЭМ!$B$33:$B$776,M$11)+'СЕТ СН'!$F$9+СВЦЭМ!$D$10+'СЕТ СН'!$F$5-'СЕТ СН'!$F$17</f>
        <v>3119.4670794100002</v>
      </c>
      <c r="N29" s="36">
        <f>SUMIFS(СВЦЭМ!$C$33:$C$776,СВЦЭМ!$A$33:$A$776,$A29,СВЦЭМ!$B$33:$B$776,N$11)+'СЕТ СН'!$F$9+СВЦЭМ!$D$10+'СЕТ СН'!$F$5-'СЕТ СН'!$F$17</f>
        <v>3117.0433126899998</v>
      </c>
      <c r="O29" s="36">
        <f>SUMIFS(СВЦЭМ!$C$33:$C$776,СВЦЭМ!$A$33:$A$776,$A29,СВЦЭМ!$B$33:$B$776,O$11)+'СЕТ СН'!$F$9+СВЦЭМ!$D$10+'СЕТ СН'!$F$5-'СЕТ СН'!$F$17</f>
        <v>3124.9237328300001</v>
      </c>
      <c r="P29" s="36">
        <f>SUMIFS(СВЦЭМ!$C$33:$C$776,СВЦЭМ!$A$33:$A$776,$A29,СВЦЭМ!$B$33:$B$776,P$11)+'СЕТ СН'!$F$9+СВЦЭМ!$D$10+'СЕТ СН'!$F$5-'СЕТ СН'!$F$17</f>
        <v>3129.1090184899999</v>
      </c>
      <c r="Q29" s="36">
        <f>SUMIFS(СВЦЭМ!$C$33:$C$776,СВЦЭМ!$A$33:$A$776,$A29,СВЦЭМ!$B$33:$B$776,Q$11)+'СЕТ СН'!$F$9+СВЦЭМ!$D$10+'СЕТ СН'!$F$5-'СЕТ СН'!$F$17</f>
        <v>3126.74958634</v>
      </c>
      <c r="R29" s="36">
        <f>SUMIFS(СВЦЭМ!$C$33:$C$776,СВЦЭМ!$A$33:$A$776,$A29,СВЦЭМ!$B$33:$B$776,R$11)+'СЕТ СН'!$F$9+СВЦЭМ!$D$10+'СЕТ СН'!$F$5-'СЕТ СН'!$F$17</f>
        <v>3129.4629285800002</v>
      </c>
      <c r="S29" s="36">
        <f>SUMIFS(СВЦЭМ!$C$33:$C$776,СВЦЭМ!$A$33:$A$776,$A29,СВЦЭМ!$B$33:$B$776,S$11)+'СЕТ СН'!$F$9+СВЦЭМ!$D$10+'СЕТ СН'!$F$5-'СЕТ СН'!$F$17</f>
        <v>3128.9382303100001</v>
      </c>
      <c r="T29" s="36">
        <f>SUMIFS(СВЦЭМ!$C$33:$C$776,СВЦЭМ!$A$33:$A$776,$A29,СВЦЭМ!$B$33:$B$776,T$11)+'СЕТ СН'!$F$9+СВЦЭМ!$D$10+'СЕТ СН'!$F$5-'СЕТ СН'!$F$17</f>
        <v>3113.40447683</v>
      </c>
      <c r="U29" s="36">
        <f>SUMIFS(СВЦЭМ!$C$33:$C$776,СВЦЭМ!$A$33:$A$776,$A29,СВЦЭМ!$B$33:$B$776,U$11)+'СЕТ СН'!$F$9+СВЦЭМ!$D$10+'СЕТ СН'!$F$5-'СЕТ СН'!$F$17</f>
        <v>3095.3444641199999</v>
      </c>
      <c r="V29" s="36">
        <f>SUMIFS(СВЦЭМ!$C$33:$C$776,СВЦЭМ!$A$33:$A$776,$A29,СВЦЭМ!$B$33:$B$776,V$11)+'СЕТ СН'!$F$9+СВЦЭМ!$D$10+'СЕТ СН'!$F$5-'СЕТ СН'!$F$17</f>
        <v>3079.98607429</v>
      </c>
      <c r="W29" s="36">
        <f>SUMIFS(СВЦЭМ!$C$33:$C$776,СВЦЭМ!$A$33:$A$776,$A29,СВЦЭМ!$B$33:$B$776,W$11)+'СЕТ СН'!$F$9+СВЦЭМ!$D$10+'СЕТ СН'!$F$5-'СЕТ СН'!$F$17</f>
        <v>3092.16738295</v>
      </c>
      <c r="X29" s="36">
        <f>SUMIFS(СВЦЭМ!$C$33:$C$776,СВЦЭМ!$A$33:$A$776,$A29,СВЦЭМ!$B$33:$B$776,X$11)+'СЕТ СН'!$F$9+СВЦЭМ!$D$10+'СЕТ СН'!$F$5-'СЕТ СН'!$F$17</f>
        <v>3105.1668472900001</v>
      </c>
      <c r="Y29" s="36">
        <f>SUMIFS(СВЦЭМ!$C$33:$C$776,СВЦЭМ!$A$33:$A$776,$A29,СВЦЭМ!$B$33:$B$776,Y$11)+'СЕТ СН'!$F$9+СВЦЭМ!$D$10+'СЕТ СН'!$F$5-'СЕТ СН'!$F$17</f>
        <v>3185.60480564</v>
      </c>
    </row>
    <row r="30" spans="1:25" ht="15.75" x14ac:dyDescent="0.2">
      <c r="A30" s="35">
        <f t="shared" si="0"/>
        <v>43604</v>
      </c>
      <c r="B30" s="36">
        <f>SUMIFS(СВЦЭМ!$C$33:$C$776,СВЦЭМ!$A$33:$A$776,$A30,СВЦЭМ!$B$33:$B$776,B$11)+'СЕТ СН'!$F$9+СВЦЭМ!$D$10+'СЕТ СН'!$F$5-'СЕТ СН'!$F$17</f>
        <v>3295.3892344599999</v>
      </c>
      <c r="C30" s="36">
        <f>SUMIFS(СВЦЭМ!$C$33:$C$776,СВЦЭМ!$A$33:$A$776,$A30,СВЦЭМ!$B$33:$B$776,C$11)+'СЕТ СН'!$F$9+СВЦЭМ!$D$10+'СЕТ СН'!$F$5-'СЕТ СН'!$F$17</f>
        <v>3414.1263836400003</v>
      </c>
      <c r="D30" s="36">
        <f>SUMIFS(СВЦЭМ!$C$33:$C$776,СВЦЭМ!$A$33:$A$776,$A30,СВЦЭМ!$B$33:$B$776,D$11)+'СЕТ СН'!$F$9+СВЦЭМ!$D$10+'СЕТ СН'!$F$5-'СЕТ СН'!$F$17</f>
        <v>3484.5860830800002</v>
      </c>
      <c r="E30" s="36">
        <f>SUMIFS(СВЦЭМ!$C$33:$C$776,СВЦЭМ!$A$33:$A$776,$A30,СВЦЭМ!$B$33:$B$776,E$11)+'СЕТ СН'!$F$9+СВЦЭМ!$D$10+'СЕТ СН'!$F$5-'СЕТ СН'!$F$17</f>
        <v>3506.5318520199999</v>
      </c>
      <c r="F30" s="36">
        <f>SUMIFS(СВЦЭМ!$C$33:$C$776,СВЦЭМ!$A$33:$A$776,$A30,СВЦЭМ!$B$33:$B$776,F$11)+'СЕТ СН'!$F$9+СВЦЭМ!$D$10+'СЕТ СН'!$F$5-'СЕТ СН'!$F$17</f>
        <v>3529.41595482</v>
      </c>
      <c r="G30" s="36">
        <f>SUMIFS(СВЦЭМ!$C$33:$C$776,СВЦЭМ!$A$33:$A$776,$A30,СВЦЭМ!$B$33:$B$776,G$11)+'СЕТ СН'!$F$9+СВЦЭМ!$D$10+'СЕТ СН'!$F$5-'СЕТ СН'!$F$17</f>
        <v>3501.9771853500001</v>
      </c>
      <c r="H30" s="36">
        <f>SUMIFS(СВЦЭМ!$C$33:$C$776,СВЦЭМ!$A$33:$A$776,$A30,СВЦЭМ!$B$33:$B$776,H$11)+'СЕТ СН'!$F$9+СВЦЭМ!$D$10+'СЕТ СН'!$F$5-'СЕТ СН'!$F$17</f>
        <v>3439.8842147300002</v>
      </c>
      <c r="I30" s="36">
        <f>SUMIFS(СВЦЭМ!$C$33:$C$776,СВЦЭМ!$A$33:$A$776,$A30,СВЦЭМ!$B$33:$B$776,I$11)+'СЕТ СН'!$F$9+СВЦЭМ!$D$10+'СЕТ СН'!$F$5-'СЕТ СН'!$F$17</f>
        <v>3335.7319729000001</v>
      </c>
      <c r="J30" s="36">
        <f>SUMIFS(СВЦЭМ!$C$33:$C$776,СВЦЭМ!$A$33:$A$776,$A30,СВЦЭМ!$B$33:$B$776,J$11)+'СЕТ СН'!$F$9+СВЦЭМ!$D$10+'СЕТ СН'!$F$5-'СЕТ СН'!$F$17</f>
        <v>3208.71393137</v>
      </c>
      <c r="K30" s="36">
        <f>SUMIFS(СВЦЭМ!$C$33:$C$776,СВЦЭМ!$A$33:$A$776,$A30,СВЦЭМ!$B$33:$B$776,K$11)+'СЕТ СН'!$F$9+СВЦЭМ!$D$10+'СЕТ СН'!$F$5-'СЕТ СН'!$F$17</f>
        <v>3126.0356692300002</v>
      </c>
      <c r="L30" s="36">
        <f>SUMIFS(СВЦЭМ!$C$33:$C$776,СВЦЭМ!$A$33:$A$776,$A30,СВЦЭМ!$B$33:$B$776,L$11)+'СЕТ СН'!$F$9+СВЦЭМ!$D$10+'СЕТ СН'!$F$5-'СЕТ СН'!$F$17</f>
        <v>3099.3375267000001</v>
      </c>
      <c r="M30" s="36">
        <f>SUMIFS(СВЦЭМ!$C$33:$C$776,СВЦЭМ!$A$33:$A$776,$A30,СВЦЭМ!$B$33:$B$776,M$11)+'СЕТ СН'!$F$9+СВЦЭМ!$D$10+'СЕТ СН'!$F$5-'СЕТ СН'!$F$17</f>
        <v>3104.70144635</v>
      </c>
      <c r="N30" s="36">
        <f>SUMIFS(СВЦЭМ!$C$33:$C$776,СВЦЭМ!$A$33:$A$776,$A30,СВЦЭМ!$B$33:$B$776,N$11)+'СЕТ СН'!$F$9+СВЦЭМ!$D$10+'СЕТ СН'!$F$5-'СЕТ СН'!$F$17</f>
        <v>3112.8334298099999</v>
      </c>
      <c r="O30" s="36">
        <f>SUMIFS(СВЦЭМ!$C$33:$C$776,СВЦЭМ!$A$33:$A$776,$A30,СВЦЭМ!$B$33:$B$776,O$11)+'СЕТ СН'!$F$9+СВЦЭМ!$D$10+'СЕТ СН'!$F$5-'СЕТ СН'!$F$17</f>
        <v>3125.2681368600001</v>
      </c>
      <c r="P30" s="36">
        <f>SUMIFS(СВЦЭМ!$C$33:$C$776,СВЦЭМ!$A$33:$A$776,$A30,СВЦЭМ!$B$33:$B$776,P$11)+'СЕТ СН'!$F$9+СВЦЭМ!$D$10+'СЕТ СН'!$F$5-'СЕТ СН'!$F$17</f>
        <v>3149.6753690800001</v>
      </c>
      <c r="Q30" s="36">
        <f>SUMIFS(СВЦЭМ!$C$33:$C$776,СВЦЭМ!$A$33:$A$776,$A30,СВЦЭМ!$B$33:$B$776,Q$11)+'СЕТ СН'!$F$9+СВЦЭМ!$D$10+'СЕТ СН'!$F$5-'СЕТ СН'!$F$17</f>
        <v>3142.0880657400003</v>
      </c>
      <c r="R30" s="36">
        <f>SUMIFS(СВЦЭМ!$C$33:$C$776,СВЦЭМ!$A$33:$A$776,$A30,СВЦЭМ!$B$33:$B$776,R$11)+'СЕТ СН'!$F$9+СВЦЭМ!$D$10+'СЕТ СН'!$F$5-'СЕТ СН'!$F$17</f>
        <v>3136.1124525200003</v>
      </c>
      <c r="S30" s="36">
        <f>SUMIFS(СВЦЭМ!$C$33:$C$776,СВЦЭМ!$A$33:$A$776,$A30,СВЦЭМ!$B$33:$B$776,S$11)+'СЕТ СН'!$F$9+СВЦЭМ!$D$10+'СЕТ СН'!$F$5-'СЕТ СН'!$F$17</f>
        <v>3137.1357385299998</v>
      </c>
      <c r="T30" s="36">
        <f>SUMIFS(СВЦЭМ!$C$33:$C$776,СВЦЭМ!$A$33:$A$776,$A30,СВЦЭМ!$B$33:$B$776,T$11)+'СЕТ СН'!$F$9+СВЦЭМ!$D$10+'СЕТ СН'!$F$5-'СЕТ СН'!$F$17</f>
        <v>3130.3784632900001</v>
      </c>
      <c r="U30" s="36">
        <f>SUMIFS(СВЦЭМ!$C$33:$C$776,СВЦЭМ!$A$33:$A$776,$A30,СВЦЭМ!$B$33:$B$776,U$11)+'СЕТ СН'!$F$9+СВЦЭМ!$D$10+'СЕТ СН'!$F$5-'СЕТ СН'!$F$17</f>
        <v>3096.42349629</v>
      </c>
      <c r="V30" s="36">
        <f>SUMIFS(СВЦЭМ!$C$33:$C$776,СВЦЭМ!$A$33:$A$776,$A30,СВЦЭМ!$B$33:$B$776,V$11)+'СЕТ СН'!$F$9+СВЦЭМ!$D$10+'СЕТ СН'!$F$5-'СЕТ СН'!$F$17</f>
        <v>3070.0250615700002</v>
      </c>
      <c r="W30" s="36">
        <f>SUMIFS(СВЦЭМ!$C$33:$C$776,СВЦЭМ!$A$33:$A$776,$A30,СВЦЭМ!$B$33:$B$776,W$11)+'СЕТ СН'!$F$9+СВЦЭМ!$D$10+'СЕТ СН'!$F$5-'СЕТ СН'!$F$17</f>
        <v>3075.93376085</v>
      </c>
      <c r="X30" s="36">
        <f>SUMIFS(СВЦЭМ!$C$33:$C$776,СВЦЭМ!$A$33:$A$776,$A30,СВЦЭМ!$B$33:$B$776,X$11)+'СЕТ СН'!$F$9+СВЦЭМ!$D$10+'СЕТ СН'!$F$5-'СЕТ СН'!$F$17</f>
        <v>3102.03034088</v>
      </c>
      <c r="Y30" s="36">
        <f>SUMIFS(СВЦЭМ!$C$33:$C$776,СВЦЭМ!$A$33:$A$776,$A30,СВЦЭМ!$B$33:$B$776,Y$11)+'СЕТ СН'!$F$9+СВЦЭМ!$D$10+'СЕТ СН'!$F$5-'СЕТ СН'!$F$17</f>
        <v>3171.47115003</v>
      </c>
    </row>
    <row r="31" spans="1:25" ht="15.75" x14ac:dyDescent="0.2">
      <c r="A31" s="35">
        <f t="shared" si="0"/>
        <v>43605</v>
      </c>
      <c r="B31" s="36">
        <f>SUMIFS(СВЦЭМ!$C$33:$C$776,СВЦЭМ!$A$33:$A$776,$A31,СВЦЭМ!$B$33:$B$776,B$11)+'СЕТ СН'!$F$9+СВЦЭМ!$D$10+'СЕТ СН'!$F$5-'СЕТ СН'!$F$17</f>
        <v>3283.2487101900001</v>
      </c>
      <c r="C31" s="36">
        <f>SUMIFS(СВЦЭМ!$C$33:$C$776,СВЦЭМ!$A$33:$A$776,$A31,СВЦЭМ!$B$33:$B$776,C$11)+'СЕТ СН'!$F$9+СВЦЭМ!$D$10+'СЕТ СН'!$F$5-'СЕТ СН'!$F$17</f>
        <v>3382.9915059599998</v>
      </c>
      <c r="D31" s="36">
        <f>SUMIFS(СВЦЭМ!$C$33:$C$776,СВЦЭМ!$A$33:$A$776,$A31,СВЦЭМ!$B$33:$B$776,D$11)+'СЕТ СН'!$F$9+СВЦЭМ!$D$10+'СЕТ СН'!$F$5-'СЕТ СН'!$F$17</f>
        <v>3464.4540945899998</v>
      </c>
      <c r="E31" s="36">
        <f>SUMIFS(СВЦЭМ!$C$33:$C$776,СВЦЭМ!$A$33:$A$776,$A31,СВЦЭМ!$B$33:$B$776,E$11)+'СЕТ СН'!$F$9+СВЦЭМ!$D$10+'СЕТ СН'!$F$5-'СЕТ СН'!$F$17</f>
        <v>3467.3610697499998</v>
      </c>
      <c r="F31" s="36">
        <f>SUMIFS(СВЦЭМ!$C$33:$C$776,СВЦЭМ!$A$33:$A$776,$A31,СВЦЭМ!$B$33:$B$776,F$11)+'СЕТ СН'!$F$9+СВЦЭМ!$D$10+'СЕТ СН'!$F$5-'СЕТ СН'!$F$17</f>
        <v>3457.8520001699999</v>
      </c>
      <c r="G31" s="36">
        <f>SUMIFS(СВЦЭМ!$C$33:$C$776,СВЦЭМ!$A$33:$A$776,$A31,СВЦЭМ!$B$33:$B$776,G$11)+'СЕТ СН'!$F$9+СВЦЭМ!$D$10+'СЕТ СН'!$F$5-'СЕТ СН'!$F$17</f>
        <v>3458.6341034299999</v>
      </c>
      <c r="H31" s="36">
        <f>SUMIFS(СВЦЭМ!$C$33:$C$776,СВЦЭМ!$A$33:$A$776,$A31,СВЦЭМ!$B$33:$B$776,H$11)+'СЕТ СН'!$F$9+СВЦЭМ!$D$10+'СЕТ СН'!$F$5-'СЕТ СН'!$F$17</f>
        <v>3373.9069371099999</v>
      </c>
      <c r="I31" s="36">
        <f>SUMIFS(СВЦЭМ!$C$33:$C$776,СВЦЭМ!$A$33:$A$776,$A31,СВЦЭМ!$B$33:$B$776,I$11)+'СЕТ СН'!$F$9+СВЦЭМ!$D$10+'СЕТ СН'!$F$5-'СЕТ СН'!$F$17</f>
        <v>3276.09537946</v>
      </c>
      <c r="J31" s="36">
        <f>SUMIFS(СВЦЭМ!$C$33:$C$776,СВЦЭМ!$A$33:$A$776,$A31,СВЦЭМ!$B$33:$B$776,J$11)+'СЕТ СН'!$F$9+СВЦЭМ!$D$10+'СЕТ СН'!$F$5-'СЕТ СН'!$F$17</f>
        <v>3216.3989344800002</v>
      </c>
      <c r="K31" s="36">
        <f>SUMIFS(СВЦЭМ!$C$33:$C$776,СВЦЭМ!$A$33:$A$776,$A31,СВЦЭМ!$B$33:$B$776,K$11)+'СЕТ СН'!$F$9+СВЦЭМ!$D$10+'СЕТ СН'!$F$5-'СЕТ СН'!$F$17</f>
        <v>3169.6569071600002</v>
      </c>
      <c r="L31" s="36">
        <f>SUMIFS(СВЦЭМ!$C$33:$C$776,СВЦЭМ!$A$33:$A$776,$A31,СВЦЭМ!$B$33:$B$776,L$11)+'СЕТ СН'!$F$9+СВЦЭМ!$D$10+'СЕТ СН'!$F$5-'СЕТ СН'!$F$17</f>
        <v>3148.9975758800001</v>
      </c>
      <c r="M31" s="36">
        <f>SUMIFS(СВЦЭМ!$C$33:$C$776,СВЦЭМ!$A$33:$A$776,$A31,СВЦЭМ!$B$33:$B$776,M$11)+'СЕТ СН'!$F$9+СВЦЭМ!$D$10+'СЕТ СН'!$F$5-'СЕТ СН'!$F$17</f>
        <v>3142.9788862800001</v>
      </c>
      <c r="N31" s="36">
        <f>SUMIFS(СВЦЭМ!$C$33:$C$776,СВЦЭМ!$A$33:$A$776,$A31,СВЦЭМ!$B$33:$B$776,N$11)+'СЕТ СН'!$F$9+СВЦЭМ!$D$10+'СЕТ СН'!$F$5-'СЕТ СН'!$F$17</f>
        <v>3145.0882568100001</v>
      </c>
      <c r="O31" s="36">
        <f>SUMIFS(СВЦЭМ!$C$33:$C$776,СВЦЭМ!$A$33:$A$776,$A31,СВЦЭМ!$B$33:$B$776,O$11)+'СЕТ СН'!$F$9+СВЦЭМ!$D$10+'СЕТ СН'!$F$5-'СЕТ СН'!$F$17</f>
        <v>3146.5595375100002</v>
      </c>
      <c r="P31" s="36">
        <f>SUMIFS(СВЦЭМ!$C$33:$C$776,СВЦЭМ!$A$33:$A$776,$A31,СВЦЭМ!$B$33:$B$776,P$11)+'СЕТ СН'!$F$9+СВЦЭМ!$D$10+'СЕТ СН'!$F$5-'СЕТ СН'!$F$17</f>
        <v>3153.1233597700002</v>
      </c>
      <c r="Q31" s="36">
        <f>SUMIFS(СВЦЭМ!$C$33:$C$776,СВЦЭМ!$A$33:$A$776,$A31,СВЦЭМ!$B$33:$B$776,Q$11)+'СЕТ СН'!$F$9+СВЦЭМ!$D$10+'СЕТ СН'!$F$5-'СЕТ СН'!$F$17</f>
        <v>3156.7293487900001</v>
      </c>
      <c r="R31" s="36">
        <f>SUMIFS(СВЦЭМ!$C$33:$C$776,СВЦЭМ!$A$33:$A$776,$A31,СВЦЭМ!$B$33:$B$776,R$11)+'СЕТ СН'!$F$9+СВЦЭМ!$D$10+'СЕТ СН'!$F$5-'СЕТ СН'!$F$17</f>
        <v>3156.22957576</v>
      </c>
      <c r="S31" s="36">
        <f>SUMIFS(СВЦЭМ!$C$33:$C$776,СВЦЭМ!$A$33:$A$776,$A31,СВЦЭМ!$B$33:$B$776,S$11)+'СЕТ СН'!$F$9+СВЦЭМ!$D$10+'СЕТ СН'!$F$5-'СЕТ СН'!$F$17</f>
        <v>3163.1486616699999</v>
      </c>
      <c r="T31" s="36">
        <f>SUMIFS(СВЦЭМ!$C$33:$C$776,СВЦЭМ!$A$33:$A$776,$A31,СВЦЭМ!$B$33:$B$776,T$11)+'СЕТ СН'!$F$9+СВЦЭМ!$D$10+'СЕТ СН'!$F$5-'СЕТ СН'!$F$17</f>
        <v>3162.4479155999998</v>
      </c>
      <c r="U31" s="36">
        <f>SUMIFS(СВЦЭМ!$C$33:$C$776,СВЦЭМ!$A$33:$A$776,$A31,СВЦЭМ!$B$33:$B$776,U$11)+'СЕТ СН'!$F$9+СВЦЭМ!$D$10+'СЕТ СН'!$F$5-'СЕТ СН'!$F$17</f>
        <v>3160.00376044</v>
      </c>
      <c r="V31" s="36">
        <f>SUMIFS(СВЦЭМ!$C$33:$C$776,СВЦЭМ!$A$33:$A$776,$A31,СВЦЭМ!$B$33:$B$776,V$11)+'СЕТ СН'!$F$9+СВЦЭМ!$D$10+'СЕТ СН'!$F$5-'СЕТ СН'!$F$17</f>
        <v>3163.59004529</v>
      </c>
      <c r="W31" s="36">
        <f>SUMIFS(СВЦЭМ!$C$33:$C$776,СВЦЭМ!$A$33:$A$776,$A31,СВЦЭМ!$B$33:$B$776,W$11)+'СЕТ СН'!$F$9+СВЦЭМ!$D$10+'СЕТ СН'!$F$5-'СЕТ СН'!$F$17</f>
        <v>3166.58099124</v>
      </c>
      <c r="X31" s="36">
        <f>SUMIFS(СВЦЭМ!$C$33:$C$776,СВЦЭМ!$A$33:$A$776,$A31,СВЦЭМ!$B$33:$B$776,X$11)+'СЕТ СН'!$F$9+СВЦЭМ!$D$10+'СЕТ СН'!$F$5-'СЕТ СН'!$F$17</f>
        <v>3175.5478107899999</v>
      </c>
      <c r="Y31" s="36">
        <f>SUMIFS(СВЦЭМ!$C$33:$C$776,СВЦЭМ!$A$33:$A$776,$A31,СВЦЭМ!$B$33:$B$776,Y$11)+'СЕТ СН'!$F$9+СВЦЭМ!$D$10+'СЕТ СН'!$F$5-'СЕТ СН'!$F$17</f>
        <v>3241.6717270500003</v>
      </c>
    </row>
    <row r="32" spans="1:25" ht="15.75" x14ac:dyDescent="0.2">
      <c r="A32" s="35">
        <f t="shared" si="0"/>
        <v>43606</v>
      </c>
      <c r="B32" s="36">
        <f>SUMIFS(СВЦЭМ!$C$33:$C$776,СВЦЭМ!$A$33:$A$776,$A32,СВЦЭМ!$B$33:$B$776,B$11)+'СЕТ СН'!$F$9+СВЦЭМ!$D$10+'СЕТ СН'!$F$5-'СЕТ СН'!$F$17</f>
        <v>3329.8411988899998</v>
      </c>
      <c r="C32" s="36">
        <f>SUMIFS(СВЦЭМ!$C$33:$C$776,СВЦЭМ!$A$33:$A$776,$A32,СВЦЭМ!$B$33:$B$776,C$11)+'СЕТ СН'!$F$9+СВЦЭМ!$D$10+'СЕТ СН'!$F$5-'СЕТ СН'!$F$17</f>
        <v>3417.4208481300002</v>
      </c>
      <c r="D32" s="36">
        <f>SUMIFS(СВЦЭМ!$C$33:$C$776,СВЦЭМ!$A$33:$A$776,$A32,СВЦЭМ!$B$33:$B$776,D$11)+'СЕТ СН'!$F$9+СВЦЭМ!$D$10+'СЕТ СН'!$F$5-'СЕТ СН'!$F$17</f>
        <v>3496.18175423</v>
      </c>
      <c r="E32" s="36">
        <f>SUMIFS(СВЦЭМ!$C$33:$C$776,СВЦЭМ!$A$33:$A$776,$A32,СВЦЭМ!$B$33:$B$776,E$11)+'СЕТ СН'!$F$9+СВЦЭМ!$D$10+'СЕТ СН'!$F$5-'СЕТ СН'!$F$17</f>
        <v>3501.4979882500002</v>
      </c>
      <c r="F32" s="36">
        <f>SUMIFS(СВЦЭМ!$C$33:$C$776,СВЦЭМ!$A$33:$A$776,$A32,СВЦЭМ!$B$33:$B$776,F$11)+'СЕТ СН'!$F$9+СВЦЭМ!$D$10+'СЕТ СН'!$F$5-'СЕТ СН'!$F$17</f>
        <v>3488.2645668700002</v>
      </c>
      <c r="G32" s="36">
        <f>SUMIFS(СВЦЭМ!$C$33:$C$776,СВЦЭМ!$A$33:$A$776,$A32,СВЦЭМ!$B$33:$B$776,G$11)+'СЕТ СН'!$F$9+СВЦЭМ!$D$10+'СЕТ СН'!$F$5-'СЕТ СН'!$F$17</f>
        <v>3479.3788393</v>
      </c>
      <c r="H32" s="36">
        <f>SUMIFS(СВЦЭМ!$C$33:$C$776,СВЦЭМ!$A$33:$A$776,$A32,СВЦЭМ!$B$33:$B$776,H$11)+'СЕТ СН'!$F$9+СВЦЭМ!$D$10+'СЕТ СН'!$F$5-'СЕТ СН'!$F$17</f>
        <v>3397.2497303199998</v>
      </c>
      <c r="I32" s="36">
        <f>SUMIFS(СВЦЭМ!$C$33:$C$776,СВЦЭМ!$A$33:$A$776,$A32,СВЦЭМ!$B$33:$B$776,I$11)+'СЕТ СН'!$F$9+СВЦЭМ!$D$10+'СЕТ СН'!$F$5-'СЕТ СН'!$F$17</f>
        <v>3299.62681591</v>
      </c>
      <c r="J32" s="36">
        <f>SUMIFS(СВЦЭМ!$C$33:$C$776,СВЦЭМ!$A$33:$A$776,$A32,СВЦЭМ!$B$33:$B$776,J$11)+'СЕТ СН'!$F$9+СВЦЭМ!$D$10+'СЕТ СН'!$F$5-'СЕТ СН'!$F$17</f>
        <v>3202.22066666</v>
      </c>
      <c r="K32" s="36">
        <f>SUMIFS(СВЦЭМ!$C$33:$C$776,СВЦЭМ!$A$33:$A$776,$A32,СВЦЭМ!$B$33:$B$776,K$11)+'СЕТ СН'!$F$9+СВЦЭМ!$D$10+'СЕТ СН'!$F$5-'СЕТ СН'!$F$17</f>
        <v>3159.8416464399997</v>
      </c>
      <c r="L32" s="36">
        <f>SUMIFS(СВЦЭМ!$C$33:$C$776,СВЦЭМ!$A$33:$A$776,$A32,СВЦЭМ!$B$33:$B$776,L$11)+'СЕТ СН'!$F$9+СВЦЭМ!$D$10+'СЕТ СН'!$F$5-'СЕТ СН'!$F$17</f>
        <v>3139.9997296900001</v>
      </c>
      <c r="M32" s="36">
        <f>SUMIFS(СВЦЭМ!$C$33:$C$776,СВЦЭМ!$A$33:$A$776,$A32,СВЦЭМ!$B$33:$B$776,M$11)+'СЕТ СН'!$F$9+СВЦЭМ!$D$10+'СЕТ СН'!$F$5-'СЕТ СН'!$F$17</f>
        <v>3137.1278899600002</v>
      </c>
      <c r="N32" s="36">
        <f>SUMIFS(СВЦЭМ!$C$33:$C$776,СВЦЭМ!$A$33:$A$776,$A32,СВЦЭМ!$B$33:$B$776,N$11)+'СЕТ СН'!$F$9+СВЦЭМ!$D$10+'СЕТ СН'!$F$5-'СЕТ СН'!$F$17</f>
        <v>3131.6623461300001</v>
      </c>
      <c r="O32" s="36">
        <f>SUMIFS(СВЦЭМ!$C$33:$C$776,СВЦЭМ!$A$33:$A$776,$A32,СВЦЭМ!$B$33:$B$776,O$11)+'СЕТ СН'!$F$9+СВЦЭМ!$D$10+'СЕТ СН'!$F$5-'СЕТ СН'!$F$17</f>
        <v>3137.2870394199999</v>
      </c>
      <c r="P32" s="36">
        <f>SUMIFS(СВЦЭМ!$C$33:$C$776,СВЦЭМ!$A$33:$A$776,$A32,СВЦЭМ!$B$33:$B$776,P$11)+'СЕТ СН'!$F$9+СВЦЭМ!$D$10+'СЕТ СН'!$F$5-'СЕТ СН'!$F$17</f>
        <v>3143.8191367899999</v>
      </c>
      <c r="Q32" s="36">
        <f>SUMIFS(СВЦЭМ!$C$33:$C$776,СВЦЭМ!$A$33:$A$776,$A32,СВЦЭМ!$B$33:$B$776,Q$11)+'СЕТ СН'!$F$9+СВЦЭМ!$D$10+'СЕТ СН'!$F$5-'СЕТ СН'!$F$17</f>
        <v>3150.7274844399999</v>
      </c>
      <c r="R32" s="36">
        <f>SUMIFS(СВЦЭМ!$C$33:$C$776,СВЦЭМ!$A$33:$A$776,$A32,СВЦЭМ!$B$33:$B$776,R$11)+'СЕТ СН'!$F$9+СВЦЭМ!$D$10+'СЕТ СН'!$F$5-'СЕТ СН'!$F$17</f>
        <v>3151.9777405099999</v>
      </c>
      <c r="S32" s="36">
        <f>SUMIFS(СВЦЭМ!$C$33:$C$776,СВЦЭМ!$A$33:$A$776,$A32,СВЦЭМ!$B$33:$B$776,S$11)+'СЕТ СН'!$F$9+СВЦЭМ!$D$10+'СЕТ СН'!$F$5-'СЕТ СН'!$F$17</f>
        <v>3150.7420887500002</v>
      </c>
      <c r="T32" s="36">
        <f>SUMIFS(СВЦЭМ!$C$33:$C$776,СВЦЭМ!$A$33:$A$776,$A32,СВЦЭМ!$B$33:$B$776,T$11)+'СЕТ СН'!$F$9+СВЦЭМ!$D$10+'СЕТ СН'!$F$5-'СЕТ СН'!$F$17</f>
        <v>3146.8661144100001</v>
      </c>
      <c r="U32" s="36">
        <f>SUMIFS(СВЦЭМ!$C$33:$C$776,СВЦЭМ!$A$33:$A$776,$A32,СВЦЭМ!$B$33:$B$776,U$11)+'СЕТ СН'!$F$9+СВЦЭМ!$D$10+'СЕТ СН'!$F$5-'СЕТ СН'!$F$17</f>
        <v>3140.6741215000002</v>
      </c>
      <c r="V32" s="36">
        <f>SUMIFS(СВЦЭМ!$C$33:$C$776,СВЦЭМ!$A$33:$A$776,$A32,СВЦЭМ!$B$33:$B$776,V$11)+'СЕТ СН'!$F$9+СВЦЭМ!$D$10+'СЕТ СН'!$F$5-'СЕТ СН'!$F$17</f>
        <v>3154.0042673500002</v>
      </c>
      <c r="W32" s="36">
        <f>SUMIFS(СВЦЭМ!$C$33:$C$776,СВЦЭМ!$A$33:$A$776,$A32,СВЦЭМ!$B$33:$B$776,W$11)+'СЕТ СН'!$F$9+СВЦЭМ!$D$10+'СЕТ СН'!$F$5-'СЕТ СН'!$F$17</f>
        <v>3161.53391814</v>
      </c>
      <c r="X32" s="36">
        <f>SUMIFS(СВЦЭМ!$C$33:$C$776,СВЦЭМ!$A$33:$A$776,$A32,СВЦЭМ!$B$33:$B$776,X$11)+'СЕТ СН'!$F$9+СВЦЭМ!$D$10+'СЕТ СН'!$F$5-'СЕТ СН'!$F$17</f>
        <v>3166.7930403700002</v>
      </c>
      <c r="Y32" s="36">
        <f>SUMIFS(СВЦЭМ!$C$33:$C$776,СВЦЭМ!$A$33:$A$776,$A32,СВЦЭМ!$B$33:$B$776,Y$11)+'СЕТ СН'!$F$9+СВЦЭМ!$D$10+'СЕТ СН'!$F$5-'СЕТ СН'!$F$17</f>
        <v>3240.5758267900001</v>
      </c>
    </row>
    <row r="33" spans="1:25" ht="15.75" x14ac:dyDescent="0.2">
      <c r="A33" s="35">
        <f t="shared" si="0"/>
        <v>43607</v>
      </c>
      <c r="B33" s="36">
        <f>SUMIFS(СВЦЭМ!$C$33:$C$776,СВЦЭМ!$A$33:$A$776,$A33,СВЦЭМ!$B$33:$B$776,B$11)+'СЕТ СН'!$F$9+СВЦЭМ!$D$10+'СЕТ СН'!$F$5-'СЕТ СН'!$F$17</f>
        <v>3331.87366806</v>
      </c>
      <c r="C33" s="36">
        <f>SUMIFS(СВЦЭМ!$C$33:$C$776,СВЦЭМ!$A$33:$A$776,$A33,СВЦЭМ!$B$33:$B$776,C$11)+'СЕТ СН'!$F$9+СВЦЭМ!$D$10+'СЕТ СН'!$F$5-'СЕТ СН'!$F$17</f>
        <v>3433.9226300400001</v>
      </c>
      <c r="D33" s="36">
        <f>SUMIFS(СВЦЭМ!$C$33:$C$776,СВЦЭМ!$A$33:$A$776,$A33,СВЦЭМ!$B$33:$B$776,D$11)+'СЕТ СН'!$F$9+СВЦЭМ!$D$10+'СЕТ СН'!$F$5-'СЕТ СН'!$F$17</f>
        <v>3486.2728952100001</v>
      </c>
      <c r="E33" s="36">
        <f>SUMIFS(СВЦЭМ!$C$33:$C$776,СВЦЭМ!$A$33:$A$776,$A33,СВЦЭМ!$B$33:$B$776,E$11)+'СЕТ СН'!$F$9+СВЦЭМ!$D$10+'СЕТ СН'!$F$5-'СЕТ СН'!$F$17</f>
        <v>3487.5461153300002</v>
      </c>
      <c r="F33" s="36">
        <f>SUMIFS(СВЦЭМ!$C$33:$C$776,СВЦЭМ!$A$33:$A$776,$A33,СВЦЭМ!$B$33:$B$776,F$11)+'СЕТ СН'!$F$9+СВЦЭМ!$D$10+'СЕТ СН'!$F$5-'СЕТ СН'!$F$17</f>
        <v>3474.5365392900003</v>
      </c>
      <c r="G33" s="36">
        <f>SUMIFS(СВЦЭМ!$C$33:$C$776,СВЦЭМ!$A$33:$A$776,$A33,СВЦЭМ!$B$33:$B$776,G$11)+'СЕТ СН'!$F$9+СВЦЭМ!$D$10+'СЕТ СН'!$F$5-'СЕТ СН'!$F$17</f>
        <v>3470.7381160899999</v>
      </c>
      <c r="H33" s="36">
        <f>SUMIFS(СВЦЭМ!$C$33:$C$776,СВЦЭМ!$A$33:$A$776,$A33,СВЦЭМ!$B$33:$B$776,H$11)+'СЕТ СН'!$F$9+СВЦЭМ!$D$10+'СЕТ СН'!$F$5-'СЕТ СН'!$F$17</f>
        <v>3382.99079127</v>
      </c>
      <c r="I33" s="36">
        <f>SUMIFS(СВЦЭМ!$C$33:$C$776,СВЦЭМ!$A$33:$A$776,$A33,СВЦЭМ!$B$33:$B$776,I$11)+'СЕТ СН'!$F$9+СВЦЭМ!$D$10+'СЕТ СН'!$F$5-'СЕТ СН'!$F$17</f>
        <v>3291.6110957199999</v>
      </c>
      <c r="J33" s="36">
        <f>SUMIFS(СВЦЭМ!$C$33:$C$776,СВЦЭМ!$A$33:$A$776,$A33,СВЦЭМ!$B$33:$B$776,J$11)+'СЕТ СН'!$F$9+СВЦЭМ!$D$10+'СЕТ СН'!$F$5-'СЕТ СН'!$F$17</f>
        <v>3210.51937662</v>
      </c>
      <c r="K33" s="36">
        <f>SUMIFS(СВЦЭМ!$C$33:$C$776,СВЦЭМ!$A$33:$A$776,$A33,СВЦЭМ!$B$33:$B$776,K$11)+'СЕТ СН'!$F$9+СВЦЭМ!$D$10+'СЕТ СН'!$F$5-'СЕТ СН'!$F$17</f>
        <v>3167.9544476999999</v>
      </c>
      <c r="L33" s="36">
        <f>SUMIFS(СВЦЭМ!$C$33:$C$776,СВЦЭМ!$A$33:$A$776,$A33,СВЦЭМ!$B$33:$B$776,L$11)+'СЕТ СН'!$F$9+СВЦЭМ!$D$10+'СЕТ СН'!$F$5-'СЕТ СН'!$F$17</f>
        <v>3144.6578304200002</v>
      </c>
      <c r="M33" s="36">
        <f>SUMIFS(СВЦЭМ!$C$33:$C$776,СВЦЭМ!$A$33:$A$776,$A33,СВЦЭМ!$B$33:$B$776,M$11)+'СЕТ СН'!$F$9+СВЦЭМ!$D$10+'СЕТ СН'!$F$5-'СЕТ СН'!$F$17</f>
        <v>3141.5373473199998</v>
      </c>
      <c r="N33" s="36">
        <f>SUMIFS(СВЦЭМ!$C$33:$C$776,СВЦЭМ!$A$33:$A$776,$A33,СВЦЭМ!$B$33:$B$776,N$11)+'СЕТ СН'!$F$9+СВЦЭМ!$D$10+'СЕТ СН'!$F$5-'СЕТ СН'!$F$17</f>
        <v>3142.0624308300003</v>
      </c>
      <c r="O33" s="36">
        <f>SUMIFS(СВЦЭМ!$C$33:$C$776,СВЦЭМ!$A$33:$A$776,$A33,СВЦЭМ!$B$33:$B$776,O$11)+'СЕТ СН'!$F$9+СВЦЭМ!$D$10+'СЕТ СН'!$F$5-'СЕТ СН'!$F$17</f>
        <v>3139.0343109699998</v>
      </c>
      <c r="P33" s="36">
        <f>SUMIFS(СВЦЭМ!$C$33:$C$776,СВЦЭМ!$A$33:$A$776,$A33,СВЦЭМ!$B$33:$B$776,P$11)+'СЕТ СН'!$F$9+СВЦЭМ!$D$10+'СЕТ СН'!$F$5-'СЕТ СН'!$F$17</f>
        <v>3142.97934446</v>
      </c>
      <c r="Q33" s="36">
        <f>SUMIFS(СВЦЭМ!$C$33:$C$776,СВЦЭМ!$A$33:$A$776,$A33,СВЦЭМ!$B$33:$B$776,Q$11)+'СЕТ СН'!$F$9+СВЦЭМ!$D$10+'СЕТ СН'!$F$5-'СЕТ СН'!$F$17</f>
        <v>3134.91688428</v>
      </c>
      <c r="R33" s="36">
        <f>SUMIFS(СВЦЭМ!$C$33:$C$776,СВЦЭМ!$A$33:$A$776,$A33,СВЦЭМ!$B$33:$B$776,R$11)+'СЕТ СН'!$F$9+СВЦЭМ!$D$10+'СЕТ СН'!$F$5-'СЕТ СН'!$F$17</f>
        <v>3138.02457968</v>
      </c>
      <c r="S33" s="36">
        <f>SUMIFS(СВЦЭМ!$C$33:$C$776,СВЦЭМ!$A$33:$A$776,$A33,СВЦЭМ!$B$33:$B$776,S$11)+'СЕТ СН'!$F$9+СВЦЭМ!$D$10+'СЕТ СН'!$F$5-'СЕТ СН'!$F$17</f>
        <v>3136.75597552</v>
      </c>
      <c r="T33" s="36">
        <f>SUMIFS(СВЦЭМ!$C$33:$C$776,СВЦЭМ!$A$33:$A$776,$A33,СВЦЭМ!$B$33:$B$776,T$11)+'СЕТ СН'!$F$9+СВЦЭМ!$D$10+'СЕТ СН'!$F$5-'СЕТ СН'!$F$17</f>
        <v>3137.2512405500001</v>
      </c>
      <c r="U33" s="36">
        <f>SUMIFS(СВЦЭМ!$C$33:$C$776,СВЦЭМ!$A$33:$A$776,$A33,СВЦЭМ!$B$33:$B$776,U$11)+'СЕТ СН'!$F$9+СВЦЭМ!$D$10+'СЕТ СН'!$F$5-'СЕТ СН'!$F$17</f>
        <v>3143.7990539399998</v>
      </c>
      <c r="V33" s="36">
        <f>SUMIFS(СВЦЭМ!$C$33:$C$776,СВЦЭМ!$A$33:$A$776,$A33,СВЦЭМ!$B$33:$B$776,V$11)+'СЕТ СН'!$F$9+СВЦЭМ!$D$10+'СЕТ СН'!$F$5-'СЕТ СН'!$F$17</f>
        <v>3149.7283744800002</v>
      </c>
      <c r="W33" s="36">
        <f>SUMIFS(СВЦЭМ!$C$33:$C$776,СВЦЭМ!$A$33:$A$776,$A33,СВЦЭМ!$B$33:$B$776,W$11)+'СЕТ СН'!$F$9+СВЦЭМ!$D$10+'СЕТ СН'!$F$5-'СЕТ СН'!$F$17</f>
        <v>3159.4715857800002</v>
      </c>
      <c r="X33" s="36">
        <f>SUMIFS(СВЦЭМ!$C$33:$C$776,СВЦЭМ!$A$33:$A$776,$A33,СВЦЭМ!$B$33:$B$776,X$11)+'СЕТ СН'!$F$9+СВЦЭМ!$D$10+'СЕТ СН'!$F$5-'СЕТ СН'!$F$17</f>
        <v>3160.1979559299998</v>
      </c>
      <c r="Y33" s="36">
        <f>SUMIFS(СВЦЭМ!$C$33:$C$776,СВЦЭМ!$A$33:$A$776,$A33,СВЦЭМ!$B$33:$B$776,Y$11)+'СЕТ СН'!$F$9+СВЦЭМ!$D$10+'СЕТ СН'!$F$5-'СЕТ СН'!$F$17</f>
        <v>3217.3258480200002</v>
      </c>
    </row>
    <row r="34" spans="1:25" ht="15.75" x14ac:dyDescent="0.2">
      <c r="A34" s="35">
        <f t="shared" si="0"/>
        <v>43608</v>
      </c>
      <c r="B34" s="36">
        <f>SUMIFS(СВЦЭМ!$C$33:$C$776,СВЦЭМ!$A$33:$A$776,$A34,СВЦЭМ!$B$33:$B$776,B$11)+'СЕТ СН'!$F$9+СВЦЭМ!$D$10+'СЕТ СН'!$F$5-'СЕТ СН'!$F$17</f>
        <v>3334.0807032100001</v>
      </c>
      <c r="C34" s="36">
        <f>SUMIFS(СВЦЭМ!$C$33:$C$776,СВЦЭМ!$A$33:$A$776,$A34,СВЦЭМ!$B$33:$B$776,C$11)+'СЕТ СН'!$F$9+СВЦЭМ!$D$10+'СЕТ СН'!$F$5-'СЕТ СН'!$F$17</f>
        <v>3422.5997558899999</v>
      </c>
      <c r="D34" s="36">
        <f>SUMIFS(СВЦЭМ!$C$33:$C$776,СВЦЭМ!$A$33:$A$776,$A34,СВЦЭМ!$B$33:$B$776,D$11)+'СЕТ СН'!$F$9+СВЦЭМ!$D$10+'СЕТ СН'!$F$5-'СЕТ СН'!$F$17</f>
        <v>3479.1002043500002</v>
      </c>
      <c r="E34" s="36">
        <f>SUMIFS(СВЦЭМ!$C$33:$C$776,СВЦЭМ!$A$33:$A$776,$A34,СВЦЭМ!$B$33:$B$776,E$11)+'СЕТ СН'!$F$9+СВЦЭМ!$D$10+'СЕТ СН'!$F$5-'СЕТ СН'!$F$17</f>
        <v>3493.4637541699999</v>
      </c>
      <c r="F34" s="36">
        <f>SUMIFS(СВЦЭМ!$C$33:$C$776,СВЦЭМ!$A$33:$A$776,$A34,СВЦЭМ!$B$33:$B$776,F$11)+'СЕТ СН'!$F$9+СВЦЭМ!$D$10+'СЕТ СН'!$F$5-'СЕТ СН'!$F$17</f>
        <v>3482.5094714100001</v>
      </c>
      <c r="G34" s="36">
        <f>SUMIFS(СВЦЭМ!$C$33:$C$776,СВЦЭМ!$A$33:$A$776,$A34,СВЦЭМ!$B$33:$B$776,G$11)+'СЕТ СН'!$F$9+СВЦЭМ!$D$10+'СЕТ СН'!$F$5-'СЕТ СН'!$F$17</f>
        <v>3484.4892170100002</v>
      </c>
      <c r="H34" s="36">
        <f>SUMIFS(СВЦЭМ!$C$33:$C$776,СВЦЭМ!$A$33:$A$776,$A34,СВЦЭМ!$B$33:$B$776,H$11)+'СЕТ СН'!$F$9+СВЦЭМ!$D$10+'СЕТ СН'!$F$5-'СЕТ СН'!$F$17</f>
        <v>3391.0346779400002</v>
      </c>
      <c r="I34" s="36">
        <f>SUMIFS(СВЦЭМ!$C$33:$C$776,СВЦЭМ!$A$33:$A$776,$A34,СВЦЭМ!$B$33:$B$776,I$11)+'СЕТ СН'!$F$9+СВЦЭМ!$D$10+'СЕТ СН'!$F$5-'СЕТ СН'!$F$17</f>
        <v>3276.6315117899999</v>
      </c>
      <c r="J34" s="36">
        <f>SUMIFS(СВЦЭМ!$C$33:$C$776,СВЦЭМ!$A$33:$A$776,$A34,СВЦЭМ!$B$33:$B$776,J$11)+'СЕТ СН'!$F$9+СВЦЭМ!$D$10+'СЕТ СН'!$F$5-'СЕТ СН'!$F$17</f>
        <v>3198.64416777</v>
      </c>
      <c r="K34" s="36">
        <f>SUMIFS(СВЦЭМ!$C$33:$C$776,СВЦЭМ!$A$33:$A$776,$A34,СВЦЭМ!$B$33:$B$776,K$11)+'СЕТ СН'!$F$9+СВЦЭМ!$D$10+'СЕТ СН'!$F$5-'СЕТ СН'!$F$17</f>
        <v>3160.5781477700002</v>
      </c>
      <c r="L34" s="36">
        <f>SUMIFS(СВЦЭМ!$C$33:$C$776,СВЦЭМ!$A$33:$A$776,$A34,СВЦЭМ!$B$33:$B$776,L$11)+'СЕТ СН'!$F$9+СВЦЭМ!$D$10+'СЕТ СН'!$F$5-'СЕТ СН'!$F$17</f>
        <v>3137.0170845000002</v>
      </c>
      <c r="M34" s="36">
        <f>SUMIFS(СВЦЭМ!$C$33:$C$776,СВЦЭМ!$A$33:$A$776,$A34,СВЦЭМ!$B$33:$B$776,M$11)+'СЕТ СН'!$F$9+СВЦЭМ!$D$10+'СЕТ СН'!$F$5-'СЕТ СН'!$F$17</f>
        <v>3131.37725396</v>
      </c>
      <c r="N34" s="36">
        <f>SUMIFS(СВЦЭМ!$C$33:$C$776,СВЦЭМ!$A$33:$A$776,$A34,СВЦЭМ!$B$33:$B$776,N$11)+'СЕТ СН'!$F$9+СВЦЭМ!$D$10+'СЕТ СН'!$F$5-'СЕТ СН'!$F$17</f>
        <v>3122.1749944000003</v>
      </c>
      <c r="O34" s="36">
        <f>SUMIFS(СВЦЭМ!$C$33:$C$776,СВЦЭМ!$A$33:$A$776,$A34,СВЦЭМ!$B$33:$B$776,O$11)+'СЕТ СН'!$F$9+СВЦЭМ!$D$10+'СЕТ СН'!$F$5-'СЕТ СН'!$F$17</f>
        <v>3113.78949741</v>
      </c>
      <c r="P34" s="36">
        <f>SUMIFS(СВЦЭМ!$C$33:$C$776,СВЦЭМ!$A$33:$A$776,$A34,СВЦЭМ!$B$33:$B$776,P$11)+'СЕТ СН'!$F$9+СВЦЭМ!$D$10+'СЕТ СН'!$F$5-'СЕТ СН'!$F$17</f>
        <v>3122.6820655199999</v>
      </c>
      <c r="Q34" s="36">
        <f>SUMIFS(СВЦЭМ!$C$33:$C$776,СВЦЭМ!$A$33:$A$776,$A34,СВЦЭМ!$B$33:$B$776,Q$11)+'СЕТ СН'!$F$9+СВЦЭМ!$D$10+'СЕТ СН'!$F$5-'СЕТ СН'!$F$17</f>
        <v>3131.27596558</v>
      </c>
      <c r="R34" s="36">
        <f>SUMIFS(СВЦЭМ!$C$33:$C$776,СВЦЭМ!$A$33:$A$776,$A34,СВЦЭМ!$B$33:$B$776,R$11)+'СЕТ СН'!$F$9+СВЦЭМ!$D$10+'СЕТ СН'!$F$5-'СЕТ СН'!$F$17</f>
        <v>3129.6529425399999</v>
      </c>
      <c r="S34" s="36">
        <f>SUMIFS(СВЦЭМ!$C$33:$C$776,СВЦЭМ!$A$33:$A$776,$A34,СВЦЭМ!$B$33:$B$776,S$11)+'СЕТ СН'!$F$9+СВЦЭМ!$D$10+'СЕТ СН'!$F$5-'СЕТ СН'!$F$17</f>
        <v>3126.2304199</v>
      </c>
      <c r="T34" s="36">
        <f>SUMIFS(СВЦЭМ!$C$33:$C$776,СВЦЭМ!$A$33:$A$776,$A34,СВЦЭМ!$B$33:$B$776,T$11)+'СЕТ СН'!$F$9+СВЦЭМ!$D$10+'СЕТ СН'!$F$5-'СЕТ СН'!$F$17</f>
        <v>3130.3766941900003</v>
      </c>
      <c r="U34" s="36">
        <f>SUMIFS(СВЦЭМ!$C$33:$C$776,СВЦЭМ!$A$33:$A$776,$A34,СВЦЭМ!$B$33:$B$776,U$11)+'СЕТ СН'!$F$9+СВЦЭМ!$D$10+'СЕТ СН'!$F$5-'СЕТ СН'!$F$17</f>
        <v>3129.42251661</v>
      </c>
      <c r="V34" s="36">
        <f>SUMIFS(СВЦЭМ!$C$33:$C$776,СВЦЭМ!$A$33:$A$776,$A34,СВЦЭМ!$B$33:$B$776,V$11)+'СЕТ СН'!$F$9+СВЦЭМ!$D$10+'СЕТ СН'!$F$5-'СЕТ СН'!$F$17</f>
        <v>3136.34366383</v>
      </c>
      <c r="W34" s="36">
        <f>SUMIFS(СВЦЭМ!$C$33:$C$776,СВЦЭМ!$A$33:$A$776,$A34,СВЦЭМ!$B$33:$B$776,W$11)+'СЕТ СН'!$F$9+СВЦЭМ!$D$10+'СЕТ СН'!$F$5-'СЕТ СН'!$F$17</f>
        <v>3140.5596709400002</v>
      </c>
      <c r="X34" s="36">
        <f>SUMIFS(СВЦЭМ!$C$33:$C$776,СВЦЭМ!$A$33:$A$776,$A34,СВЦЭМ!$B$33:$B$776,X$11)+'СЕТ СН'!$F$9+СВЦЭМ!$D$10+'СЕТ СН'!$F$5-'СЕТ СН'!$F$17</f>
        <v>3153.1727580400002</v>
      </c>
      <c r="Y34" s="36">
        <f>SUMIFS(СВЦЭМ!$C$33:$C$776,СВЦЭМ!$A$33:$A$776,$A34,СВЦЭМ!$B$33:$B$776,Y$11)+'СЕТ СН'!$F$9+СВЦЭМ!$D$10+'СЕТ СН'!$F$5-'СЕТ СН'!$F$17</f>
        <v>3196.3934602899999</v>
      </c>
    </row>
    <row r="35" spans="1:25" ht="15.75" x14ac:dyDescent="0.2">
      <c r="A35" s="35">
        <f t="shared" si="0"/>
        <v>43609</v>
      </c>
      <c r="B35" s="36">
        <f>SUMIFS(СВЦЭМ!$C$33:$C$776,СВЦЭМ!$A$33:$A$776,$A35,СВЦЭМ!$B$33:$B$776,B$11)+'СЕТ СН'!$F$9+СВЦЭМ!$D$10+'СЕТ СН'!$F$5-'СЕТ СН'!$F$17</f>
        <v>3313.9093013199999</v>
      </c>
      <c r="C35" s="36">
        <f>SUMIFS(СВЦЭМ!$C$33:$C$776,СВЦЭМ!$A$33:$A$776,$A35,СВЦЭМ!$B$33:$B$776,C$11)+'СЕТ СН'!$F$9+СВЦЭМ!$D$10+'СЕТ СН'!$F$5-'СЕТ СН'!$F$17</f>
        <v>3409.4602729200001</v>
      </c>
      <c r="D35" s="36">
        <f>SUMIFS(СВЦЭМ!$C$33:$C$776,СВЦЭМ!$A$33:$A$776,$A35,СВЦЭМ!$B$33:$B$776,D$11)+'СЕТ СН'!$F$9+СВЦЭМ!$D$10+'СЕТ СН'!$F$5-'СЕТ СН'!$F$17</f>
        <v>3510.3437754199999</v>
      </c>
      <c r="E35" s="36">
        <f>SUMIFS(СВЦЭМ!$C$33:$C$776,СВЦЭМ!$A$33:$A$776,$A35,СВЦЭМ!$B$33:$B$776,E$11)+'СЕТ СН'!$F$9+СВЦЭМ!$D$10+'СЕТ СН'!$F$5-'СЕТ СН'!$F$17</f>
        <v>3529.1049314699999</v>
      </c>
      <c r="F35" s="36">
        <f>SUMIFS(СВЦЭМ!$C$33:$C$776,СВЦЭМ!$A$33:$A$776,$A35,СВЦЭМ!$B$33:$B$776,F$11)+'СЕТ СН'!$F$9+СВЦЭМ!$D$10+'СЕТ СН'!$F$5-'СЕТ СН'!$F$17</f>
        <v>3530.0501395700003</v>
      </c>
      <c r="G35" s="36">
        <f>SUMIFS(СВЦЭМ!$C$33:$C$776,СВЦЭМ!$A$33:$A$776,$A35,СВЦЭМ!$B$33:$B$776,G$11)+'СЕТ СН'!$F$9+СВЦЭМ!$D$10+'СЕТ СН'!$F$5-'СЕТ СН'!$F$17</f>
        <v>3513.4604472000001</v>
      </c>
      <c r="H35" s="36">
        <f>SUMIFS(СВЦЭМ!$C$33:$C$776,СВЦЭМ!$A$33:$A$776,$A35,СВЦЭМ!$B$33:$B$776,H$11)+'СЕТ СН'!$F$9+СВЦЭМ!$D$10+'СЕТ СН'!$F$5-'СЕТ СН'!$F$17</f>
        <v>3388.3076334799998</v>
      </c>
      <c r="I35" s="36">
        <f>SUMIFS(СВЦЭМ!$C$33:$C$776,СВЦЭМ!$A$33:$A$776,$A35,СВЦЭМ!$B$33:$B$776,I$11)+'СЕТ СН'!$F$9+СВЦЭМ!$D$10+'СЕТ СН'!$F$5-'СЕТ СН'!$F$17</f>
        <v>3282.30867756</v>
      </c>
      <c r="J35" s="36">
        <f>SUMIFS(СВЦЭМ!$C$33:$C$776,СВЦЭМ!$A$33:$A$776,$A35,СВЦЭМ!$B$33:$B$776,J$11)+'СЕТ СН'!$F$9+СВЦЭМ!$D$10+'СЕТ СН'!$F$5-'СЕТ СН'!$F$17</f>
        <v>3217.57238319</v>
      </c>
      <c r="K35" s="36">
        <f>SUMIFS(СВЦЭМ!$C$33:$C$776,СВЦЭМ!$A$33:$A$776,$A35,СВЦЭМ!$B$33:$B$776,K$11)+'СЕТ СН'!$F$9+СВЦЭМ!$D$10+'СЕТ СН'!$F$5-'СЕТ СН'!$F$17</f>
        <v>3174.43366277</v>
      </c>
      <c r="L35" s="36">
        <f>SUMIFS(СВЦЭМ!$C$33:$C$776,СВЦЭМ!$A$33:$A$776,$A35,СВЦЭМ!$B$33:$B$776,L$11)+'СЕТ СН'!$F$9+СВЦЭМ!$D$10+'СЕТ СН'!$F$5-'СЕТ СН'!$F$17</f>
        <v>3147.61627051</v>
      </c>
      <c r="M35" s="36">
        <f>SUMIFS(СВЦЭМ!$C$33:$C$776,СВЦЭМ!$A$33:$A$776,$A35,СВЦЭМ!$B$33:$B$776,M$11)+'СЕТ СН'!$F$9+СВЦЭМ!$D$10+'СЕТ СН'!$F$5-'СЕТ СН'!$F$17</f>
        <v>3138.8700669</v>
      </c>
      <c r="N35" s="36">
        <f>SUMIFS(СВЦЭМ!$C$33:$C$776,СВЦЭМ!$A$33:$A$776,$A35,СВЦЭМ!$B$33:$B$776,N$11)+'СЕТ СН'!$F$9+СВЦЭМ!$D$10+'СЕТ СН'!$F$5-'СЕТ СН'!$F$17</f>
        <v>3136.9441204499999</v>
      </c>
      <c r="O35" s="36">
        <f>SUMIFS(СВЦЭМ!$C$33:$C$776,СВЦЭМ!$A$33:$A$776,$A35,СВЦЭМ!$B$33:$B$776,O$11)+'СЕТ СН'!$F$9+СВЦЭМ!$D$10+'СЕТ СН'!$F$5-'СЕТ СН'!$F$17</f>
        <v>3134.6750713800002</v>
      </c>
      <c r="P35" s="36">
        <f>SUMIFS(СВЦЭМ!$C$33:$C$776,СВЦЭМ!$A$33:$A$776,$A35,СВЦЭМ!$B$33:$B$776,P$11)+'СЕТ СН'!$F$9+СВЦЭМ!$D$10+'СЕТ СН'!$F$5-'СЕТ СН'!$F$17</f>
        <v>3130.1667354299998</v>
      </c>
      <c r="Q35" s="36">
        <f>SUMIFS(СВЦЭМ!$C$33:$C$776,СВЦЭМ!$A$33:$A$776,$A35,СВЦЭМ!$B$33:$B$776,Q$11)+'СЕТ СН'!$F$9+СВЦЭМ!$D$10+'СЕТ СН'!$F$5-'СЕТ СН'!$F$17</f>
        <v>3126.71932904</v>
      </c>
      <c r="R35" s="36">
        <f>SUMIFS(СВЦЭМ!$C$33:$C$776,СВЦЭМ!$A$33:$A$776,$A35,СВЦЭМ!$B$33:$B$776,R$11)+'СЕТ СН'!$F$9+СВЦЭМ!$D$10+'СЕТ СН'!$F$5-'СЕТ СН'!$F$17</f>
        <v>3126.67002155</v>
      </c>
      <c r="S35" s="36">
        <f>SUMIFS(СВЦЭМ!$C$33:$C$776,СВЦЭМ!$A$33:$A$776,$A35,СВЦЭМ!$B$33:$B$776,S$11)+'СЕТ СН'!$F$9+СВЦЭМ!$D$10+'СЕТ СН'!$F$5-'СЕТ СН'!$F$17</f>
        <v>3130.6066465600002</v>
      </c>
      <c r="T35" s="36">
        <f>SUMIFS(СВЦЭМ!$C$33:$C$776,СВЦЭМ!$A$33:$A$776,$A35,СВЦЭМ!$B$33:$B$776,T$11)+'СЕТ СН'!$F$9+СВЦЭМ!$D$10+'СЕТ СН'!$F$5-'СЕТ СН'!$F$17</f>
        <v>3138.4704348700002</v>
      </c>
      <c r="U35" s="36">
        <f>SUMIFS(СВЦЭМ!$C$33:$C$776,СВЦЭМ!$A$33:$A$776,$A35,СВЦЭМ!$B$33:$B$776,U$11)+'СЕТ СН'!$F$9+СВЦЭМ!$D$10+'СЕТ СН'!$F$5-'СЕТ СН'!$F$17</f>
        <v>3134.4347316000003</v>
      </c>
      <c r="V35" s="36">
        <f>SUMIFS(СВЦЭМ!$C$33:$C$776,СВЦЭМ!$A$33:$A$776,$A35,СВЦЭМ!$B$33:$B$776,V$11)+'СЕТ СН'!$F$9+СВЦЭМ!$D$10+'СЕТ СН'!$F$5-'СЕТ СН'!$F$17</f>
        <v>3140.1510346</v>
      </c>
      <c r="W35" s="36">
        <f>SUMIFS(СВЦЭМ!$C$33:$C$776,СВЦЭМ!$A$33:$A$776,$A35,СВЦЭМ!$B$33:$B$776,W$11)+'СЕТ СН'!$F$9+СВЦЭМ!$D$10+'СЕТ СН'!$F$5-'СЕТ СН'!$F$17</f>
        <v>3151.08502649</v>
      </c>
      <c r="X35" s="36">
        <f>SUMIFS(СВЦЭМ!$C$33:$C$776,СВЦЭМ!$A$33:$A$776,$A35,СВЦЭМ!$B$33:$B$776,X$11)+'СЕТ СН'!$F$9+СВЦЭМ!$D$10+'СЕТ СН'!$F$5-'СЕТ СН'!$F$17</f>
        <v>3157.4442799500002</v>
      </c>
      <c r="Y35" s="36">
        <f>SUMIFS(СВЦЭМ!$C$33:$C$776,СВЦЭМ!$A$33:$A$776,$A35,СВЦЭМ!$B$33:$B$776,Y$11)+'СЕТ СН'!$F$9+СВЦЭМ!$D$10+'СЕТ СН'!$F$5-'СЕТ СН'!$F$17</f>
        <v>3194.3423819700001</v>
      </c>
    </row>
    <row r="36" spans="1:25" ht="15.75" x14ac:dyDescent="0.2">
      <c r="A36" s="35">
        <f t="shared" si="0"/>
        <v>43610</v>
      </c>
      <c r="B36" s="36">
        <f>SUMIFS(СВЦЭМ!$C$33:$C$776,СВЦЭМ!$A$33:$A$776,$A36,СВЦЭМ!$B$33:$B$776,B$11)+'СЕТ СН'!$F$9+СВЦЭМ!$D$10+'СЕТ СН'!$F$5-'СЕТ СН'!$F$17</f>
        <v>3274.0562506699998</v>
      </c>
      <c r="C36" s="36">
        <f>SUMIFS(СВЦЭМ!$C$33:$C$776,СВЦЭМ!$A$33:$A$776,$A36,СВЦЭМ!$B$33:$B$776,C$11)+'СЕТ СН'!$F$9+СВЦЭМ!$D$10+'СЕТ СН'!$F$5-'СЕТ СН'!$F$17</f>
        <v>3338.1037495999999</v>
      </c>
      <c r="D36" s="36">
        <f>SUMIFS(СВЦЭМ!$C$33:$C$776,СВЦЭМ!$A$33:$A$776,$A36,СВЦЭМ!$B$33:$B$776,D$11)+'СЕТ СН'!$F$9+СВЦЭМ!$D$10+'СЕТ СН'!$F$5-'СЕТ СН'!$F$17</f>
        <v>3408.02250521</v>
      </c>
      <c r="E36" s="36">
        <f>SUMIFS(СВЦЭМ!$C$33:$C$776,СВЦЭМ!$A$33:$A$776,$A36,СВЦЭМ!$B$33:$B$776,E$11)+'СЕТ СН'!$F$9+СВЦЭМ!$D$10+'СЕТ СН'!$F$5-'СЕТ СН'!$F$17</f>
        <v>3438.9064657600002</v>
      </c>
      <c r="F36" s="36">
        <f>SUMIFS(СВЦЭМ!$C$33:$C$776,СВЦЭМ!$A$33:$A$776,$A36,СВЦЭМ!$B$33:$B$776,F$11)+'СЕТ СН'!$F$9+СВЦЭМ!$D$10+'СЕТ СН'!$F$5-'СЕТ СН'!$F$17</f>
        <v>3430.5228135299999</v>
      </c>
      <c r="G36" s="36">
        <f>SUMIFS(СВЦЭМ!$C$33:$C$776,СВЦЭМ!$A$33:$A$776,$A36,СВЦЭМ!$B$33:$B$776,G$11)+'СЕТ СН'!$F$9+СВЦЭМ!$D$10+'СЕТ СН'!$F$5-'СЕТ СН'!$F$17</f>
        <v>3447.8037170900002</v>
      </c>
      <c r="H36" s="36">
        <f>SUMIFS(СВЦЭМ!$C$33:$C$776,СВЦЭМ!$A$33:$A$776,$A36,СВЦЭМ!$B$33:$B$776,H$11)+'СЕТ СН'!$F$9+СВЦЭМ!$D$10+'СЕТ СН'!$F$5-'СЕТ СН'!$F$17</f>
        <v>3358.2341727000003</v>
      </c>
      <c r="I36" s="36">
        <f>SUMIFS(СВЦЭМ!$C$33:$C$776,СВЦЭМ!$A$33:$A$776,$A36,СВЦЭМ!$B$33:$B$776,I$11)+'СЕТ СН'!$F$9+СВЦЭМ!$D$10+'СЕТ СН'!$F$5-'СЕТ СН'!$F$17</f>
        <v>3273.0262964399999</v>
      </c>
      <c r="J36" s="36">
        <f>SUMIFS(СВЦЭМ!$C$33:$C$776,СВЦЭМ!$A$33:$A$776,$A36,СВЦЭМ!$B$33:$B$776,J$11)+'СЕТ СН'!$F$9+СВЦЭМ!$D$10+'СЕТ СН'!$F$5-'СЕТ СН'!$F$17</f>
        <v>3200.8798978700001</v>
      </c>
      <c r="K36" s="36">
        <f>SUMIFS(СВЦЭМ!$C$33:$C$776,СВЦЭМ!$A$33:$A$776,$A36,СВЦЭМ!$B$33:$B$776,K$11)+'СЕТ СН'!$F$9+СВЦЭМ!$D$10+'СЕТ СН'!$F$5-'СЕТ СН'!$F$17</f>
        <v>3152.0854664799999</v>
      </c>
      <c r="L36" s="36">
        <f>SUMIFS(СВЦЭМ!$C$33:$C$776,СВЦЭМ!$A$33:$A$776,$A36,СВЦЭМ!$B$33:$B$776,L$11)+'СЕТ СН'!$F$9+СВЦЭМ!$D$10+'СЕТ СН'!$F$5-'СЕТ СН'!$F$17</f>
        <v>3143.08918623</v>
      </c>
      <c r="M36" s="36">
        <f>SUMIFS(СВЦЭМ!$C$33:$C$776,СВЦЭМ!$A$33:$A$776,$A36,СВЦЭМ!$B$33:$B$776,M$11)+'СЕТ СН'!$F$9+СВЦЭМ!$D$10+'СЕТ СН'!$F$5-'СЕТ СН'!$F$17</f>
        <v>3128.9993478000001</v>
      </c>
      <c r="N36" s="36">
        <f>SUMIFS(СВЦЭМ!$C$33:$C$776,СВЦЭМ!$A$33:$A$776,$A36,СВЦЭМ!$B$33:$B$776,N$11)+'СЕТ СН'!$F$9+СВЦЭМ!$D$10+'СЕТ СН'!$F$5-'СЕТ СН'!$F$17</f>
        <v>3127.4057298299999</v>
      </c>
      <c r="O36" s="36">
        <f>SUMIFS(СВЦЭМ!$C$33:$C$776,СВЦЭМ!$A$33:$A$776,$A36,СВЦЭМ!$B$33:$B$776,O$11)+'СЕТ СН'!$F$9+СВЦЭМ!$D$10+'СЕТ СН'!$F$5-'СЕТ СН'!$F$17</f>
        <v>3121.7580253400001</v>
      </c>
      <c r="P36" s="36">
        <f>SUMIFS(СВЦЭМ!$C$33:$C$776,СВЦЭМ!$A$33:$A$776,$A36,СВЦЭМ!$B$33:$B$776,P$11)+'СЕТ СН'!$F$9+СВЦЭМ!$D$10+'СЕТ СН'!$F$5-'СЕТ СН'!$F$17</f>
        <v>3122.6404994100003</v>
      </c>
      <c r="Q36" s="36">
        <f>SUMIFS(СВЦЭМ!$C$33:$C$776,СВЦЭМ!$A$33:$A$776,$A36,СВЦЭМ!$B$33:$B$776,Q$11)+'СЕТ СН'!$F$9+СВЦЭМ!$D$10+'СЕТ СН'!$F$5-'СЕТ СН'!$F$17</f>
        <v>3120.5311150299999</v>
      </c>
      <c r="R36" s="36">
        <f>SUMIFS(СВЦЭМ!$C$33:$C$776,СВЦЭМ!$A$33:$A$776,$A36,СВЦЭМ!$B$33:$B$776,R$11)+'СЕТ СН'!$F$9+СВЦЭМ!$D$10+'СЕТ СН'!$F$5-'СЕТ СН'!$F$17</f>
        <v>3115.3588263500001</v>
      </c>
      <c r="S36" s="36">
        <f>SUMIFS(СВЦЭМ!$C$33:$C$776,СВЦЭМ!$A$33:$A$776,$A36,СВЦЭМ!$B$33:$B$776,S$11)+'СЕТ СН'!$F$9+СВЦЭМ!$D$10+'СЕТ СН'!$F$5-'СЕТ СН'!$F$17</f>
        <v>3099.88058783</v>
      </c>
      <c r="T36" s="36">
        <f>SUMIFS(СВЦЭМ!$C$33:$C$776,СВЦЭМ!$A$33:$A$776,$A36,СВЦЭМ!$B$33:$B$776,T$11)+'СЕТ СН'!$F$9+СВЦЭМ!$D$10+'СЕТ СН'!$F$5-'СЕТ СН'!$F$17</f>
        <v>3100.6656630299999</v>
      </c>
      <c r="U36" s="36">
        <f>SUMIFS(СВЦЭМ!$C$33:$C$776,СВЦЭМ!$A$33:$A$776,$A36,СВЦЭМ!$B$33:$B$776,U$11)+'СЕТ СН'!$F$9+СВЦЭМ!$D$10+'СЕТ СН'!$F$5-'СЕТ СН'!$F$17</f>
        <v>3097.1512819999998</v>
      </c>
      <c r="V36" s="36">
        <f>SUMIFS(СВЦЭМ!$C$33:$C$776,СВЦЭМ!$A$33:$A$776,$A36,СВЦЭМ!$B$33:$B$776,V$11)+'СЕТ СН'!$F$9+СВЦЭМ!$D$10+'СЕТ СН'!$F$5-'СЕТ СН'!$F$17</f>
        <v>3083.4506789400002</v>
      </c>
      <c r="W36" s="36">
        <f>SUMIFS(СВЦЭМ!$C$33:$C$776,СВЦЭМ!$A$33:$A$776,$A36,СВЦЭМ!$B$33:$B$776,W$11)+'СЕТ СН'!$F$9+СВЦЭМ!$D$10+'СЕТ СН'!$F$5-'СЕТ СН'!$F$17</f>
        <v>3103.9976434700002</v>
      </c>
      <c r="X36" s="36">
        <f>SUMIFS(СВЦЭМ!$C$33:$C$776,СВЦЭМ!$A$33:$A$776,$A36,СВЦЭМ!$B$33:$B$776,X$11)+'СЕТ СН'!$F$9+СВЦЭМ!$D$10+'СЕТ СН'!$F$5-'СЕТ СН'!$F$17</f>
        <v>3119.7260205399998</v>
      </c>
      <c r="Y36" s="36">
        <f>SUMIFS(СВЦЭМ!$C$33:$C$776,СВЦЭМ!$A$33:$A$776,$A36,СВЦЭМ!$B$33:$B$776,Y$11)+'СЕТ СН'!$F$9+СВЦЭМ!$D$10+'СЕТ СН'!$F$5-'СЕТ СН'!$F$17</f>
        <v>3161.7559957399999</v>
      </c>
    </row>
    <row r="37" spans="1:25" ht="15.75" x14ac:dyDescent="0.2">
      <c r="A37" s="35">
        <f t="shared" si="0"/>
        <v>43611</v>
      </c>
      <c r="B37" s="36">
        <f>SUMIFS(СВЦЭМ!$C$33:$C$776,СВЦЭМ!$A$33:$A$776,$A37,СВЦЭМ!$B$33:$B$776,B$11)+'СЕТ СН'!$F$9+СВЦЭМ!$D$10+'СЕТ СН'!$F$5-'СЕТ СН'!$F$17</f>
        <v>3254.2478659500002</v>
      </c>
      <c r="C37" s="36">
        <f>SUMIFS(СВЦЭМ!$C$33:$C$776,СВЦЭМ!$A$33:$A$776,$A37,СВЦЭМ!$B$33:$B$776,C$11)+'СЕТ СН'!$F$9+СВЦЭМ!$D$10+'СЕТ СН'!$F$5-'СЕТ СН'!$F$17</f>
        <v>3364.1215647600002</v>
      </c>
      <c r="D37" s="36">
        <f>SUMIFS(СВЦЭМ!$C$33:$C$776,СВЦЭМ!$A$33:$A$776,$A37,СВЦЭМ!$B$33:$B$776,D$11)+'СЕТ СН'!$F$9+СВЦЭМ!$D$10+'СЕТ СН'!$F$5-'СЕТ СН'!$F$17</f>
        <v>3458.6562432999999</v>
      </c>
      <c r="E37" s="36">
        <f>SUMIFS(СВЦЭМ!$C$33:$C$776,СВЦЭМ!$A$33:$A$776,$A37,СВЦЭМ!$B$33:$B$776,E$11)+'СЕТ СН'!$F$9+СВЦЭМ!$D$10+'СЕТ СН'!$F$5-'СЕТ СН'!$F$17</f>
        <v>3473.56323462</v>
      </c>
      <c r="F37" s="36">
        <f>SUMIFS(СВЦЭМ!$C$33:$C$776,СВЦЭМ!$A$33:$A$776,$A37,СВЦЭМ!$B$33:$B$776,F$11)+'СЕТ СН'!$F$9+СВЦЭМ!$D$10+'СЕТ СН'!$F$5-'СЕТ СН'!$F$17</f>
        <v>3474.72308372</v>
      </c>
      <c r="G37" s="36">
        <f>SUMIFS(СВЦЭМ!$C$33:$C$776,СВЦЭМ!$A$33:$A$776,$A37,СВЦЭМ!$B$33:$B$776,G$11)+'СЕТ СН'!$F$9+СВЦЭМ!$D$10+'СЕТ СН'!$F$5-'СЕТ СН'!$F$17</f>
        <v>3465.14306025</v>
      </c>
      <c r="H37" s="36">
        <f>SUMIFS(СВЦЭМ!$C$33:$C$776,СВЦЭМ!$A$33:$A$776,$A37,СВЦЭМ!$B$33:$B$776,H$11)+'СЕТ СН'!$F$9+СВЦЭМ!$D$10+'СЕТ СН'!$F$5-'СЕТ СН'!$F$17</f>
        <v>3381.3072054200002</v>
      </c>
      <c r="I37" s="36">
        <f>SUMIFS(СВЦЭМ!$C$33:$C$776,СВЦЭМ!$A$33:$A$776,$A37,СВЦЭМ!$B$33:$B$776,I$11)+'СЕТ СН'!$F$9+СВЦЭМ!$D$10+'СЕТ СН'!$F$5-'СЕТ СН'!$F$17</f>
        <v>3282.7820121099999</v>
      </c>
      <c r="J37" s="36">
        <f>SUMIFS(СВЦЭМ!$C$33:$C$776,СВЦЭМ!$A$33:$A$776,$A37,СВЦЭМ!$B$33:$B$776,J$11)+'СЕТ СН'!$F$9+СВЦЭМ!$D$10+'СЕТ СН'!$F$5-'СЕТ СН'!$F$17</f>
        <v>3167.2007751599999</v>
      </c>
      <c r="K37" s="36">
        <f>SUMIFS(СВЦЭМ!$C$33:$C$776,СВЦЭМ!$A$33:$A$776,$A37,СВЦЭМ!$B$33:$B$776,K$11)+'СЕТ СН'!$F$9+СВЦЭМ!$D$10+'СЕТ СН'!$F$5-'СЕТ СН'!$F$17</f>
        <v>3139.9462752200002</v>
      </c>
      <c r="L37" s="36">
        <f>SUMIFS(СВЦЭМ!$C$33:$C$776,СВЦЭМ!$A$33:$A$776,$A37,СВЦЭМ!$B$33:$B$776,L$11)+'СЕТ СН'!$F$9+СВЦЭМ!$D$10+'СЕТ СН'!$F$5-'СЕТ СН'!$F$17</f>
        <v>3142.62716873</v>
      </c>
      <c r="M37" s="36">
        <f>SUMIFS(СВЦЭМ!$C$33:$C$776,СВЦЭМ!$A$33:$A$776,$A37,СВЦЭМ!$B$33:$B$776,M$11)+'СЕТ СН'!$F$9+СВЦЭМ!$D$10+'СЕТ СН'!$F$5-'СЕТ СН'!$F$17</f>
        <v>3130.69102703</v>
      </c>
      <c r="N37" s="36">
        <f>SUMIFS(СВЦЭМ!$C$33:$C$776,СВЦЭМ!$A$33:$A$776,$A37,СВЦЭМ!$B$33:$B$776,N$11)+'СЕТ СН'!$F$9+СВЦЭМ!$D$10+'СЕТ СН'!$F$5-'СЕТ СН'!$F$17</f>
        <v>3129.1341553900002</v>
      </c>
      <c r="O37" s="36">
        <f>SUMIFS(СВЦЭМ!$C$33:$C$776,СВЦЭМ!$A$33:$A$776,$A37,СВЦЭМ!$B$33:$B$776,O$11)+'СЕТ СН'!$F$9+СВЦЭМ!$D$10+'СЕТ СН'!$F$5-'СЕТ СН'!$F$17</f>
        <v>3122.1250418</v>
      </c>
      <c r="P37" s="36">
        <f>SUMIFS(СВЦЭМ!$C$33:$C$776,СВЦЭМ!$A$33:$A$776,$A37,СВЦЭМ!$B$33:$B$776,P$11)+'СЕТ СН'!$F$9+СВЦЭМ!$D$10+'СЕТ СН'!$F$5-'СЕТ СН'!$F$17</f>
        <v>3129.2035681799998</v>
      </c>
      <c r="Q37" s="36">
        <f>SUMIFS(СВЦЭМ!$C$33:$C$776,СВЦЭМ!$A$33:$A$776,$A37,СВЦЭМ!$B$33:$B$776,Q$11)+'СЕТ СН'!$F$9+СВЦЭМ!$D$10+'СЕТ СН'!$F$5-'СЕТ СН'!$F$17</f>
        <v>3133.44177128</v>
      </c>
      <c r="R37" s="36">
        <f>SUMIFS(СВЦЭМ!$C$33:$C$776,СВЦЭМ!$A$33:$A$776,$A37,СВЦЭМ!$B$33:$B$776,R$11)+'СЕТ СН'!$F$9+СВЦЭМ!$D$10+'СЕТ СН'!$F$5-'СЕТ СН'!$F$17</f>
        <v>3134.1641030800001</v>
      </c>
      <c r="S37" s="36">
        <f>SUMIFS(СВЦЭМ!$C$33:$C$776,СВЦЭМ!$A$33:$A$776,$A37,СВЦЭМ!$B$33:$B$776,S$11)+'СЕТ СН'!$F$9+СВЦЭМ!$D$10+'СЕТ СН'!$F$5-'СЕТ СН'!$F$17</f>
        <v>3073.97836757</v>
      </c>
      <c r="T37" s="36">
        <f>SUMIFS(СВЦЭМ!$C$33:$C$776,СВЦЭМ!$A$33:$A$776,$A37,СВЦЭМ!$B$33:$B$776,T$11)+'СЕТ СН'!$F$9+СВЦЭМ!$D$10+'СЕТ СН'!$F$5-'СЕТ СН'!$F$17</f>
        <v>3071.1938383799998</v>
      </c>
      <c r="U37" s="36">
        <f>SUMIFS(СВЦЭМ!$C$33:$C$776,СВЦЭМ!$A$33:$A$776,$A37,СВЦЭМ!$B$33:$B$776,U$11)+'СЕТ СН'!$F$9+СВЦЭМ!$D$10+'СЕТ СН'!$F$5-'СЕТ СН'!$F$17</f>
        <v>3058.2634523799998</v>
      </c>
      <c r="V37" s="36">
        <f>SUMIFS(СВЦЭМ!$C$33:$C$776,СВЦЭМ!$A$33:$A$776,$A37,СВЦЭМ!$B$33:$B$776,V$11)+'СЕТ СН'!$F$9+СВЦЭМ!$D$10+'СЕТ СН'!$F$5-'СЕТ СН'!$F$17</f>
        <v>3064.0379658000002</v>
      </c>
      <c r="W37" s="36">
        <f>SUMIFS(СВЦЭМ!$C$33:$C$776,СВЦЭМ!$A$33:$A$776,$A37,СВЦЭМ!$B$33:$B$776,W$11)+'СЕТ СН'!$F$9+СВЦЭМ!$D$10+'СЕТ СН'!$F$5-'СЕТ СН'!$F$17</f>
        <v>3092.5621951200001</v>
      </c>
      <c r="X37" s="36">
        <f>SUMIFS(СВЦЭМ!$C$33:$C$776,СВЦЭМ!$A$33:$A$776,$A37,СВЦЭМ!$B$33:$B$776,X$11)+'СЕТ СН'!$F$9+СВЦЭМ!$D$10+'СЕТ СН'!$F$5-'СЕТ СН'!$F$17</f>
        <v>3083.99054892</v>
      </c>
      <c r="Y37" s="36">
        <f>SUMIFS(СВЦЭМ!$C$33:$C$776,СВЦЭМ!$A$33:$A$776,$A37,СВЦЭМ!$B$33:$B$776,Y$11)+'СЕТ СН'!$F$9+СВЦЭМ!$D$10+'СЕТ СН'!$F$5-'СЕТ СН'!$F$17</f>
        <v>3117.2310852400001</v>
      </c>
    </row>
    <row r="38" spans="1:25" ht="15.75" x14ac:dyDescent="0.2">
      <c r="A38" s="35">
        <f t="shared" si="0"/>
        <v>43612</v>
      </c>
      <c r="B38" s="36">
        <f>SUMIFS(СВЦЭМ!$C$33:$C$776,СВЦЭМ!$A$33:$A$776,$A38,СВЦЭМ!$B$33:$B$776,B$11)+'СЕТ СН'!$F$9+СВЦЭМ!$D$10+'СЕТ СН'!$F$5-'СЕТ СН'!$F$17</f>
        <v>3265.9445330500002</v>
      </c>
      <c r="C38" s="36">
        <f>SUMIFS(СВЦЭМ!$C$33:$C$776,СВЦЭМ!$A$33:$A$776,$A38,СВЦЭМ!$B$33:$B$776,C$11)+'СЕТ СН'!$F$9+СВЦЭМ!$D$10+'СЕТ СН'!$F$5-'СЕТ СН'!$F$17</f>
        <v>3330.1001334100001</v>
      </c>
      <c r="D38" s="36">
        <f>SUMIFS(СВЦЭМ!$C$33:$C$776,СВЦЭМ!$A$33:$A$776,$A38,СВЦЭМ!$B$33:$B$776,D$11)+'СЕТ СН'!$F$9+СВЦЭМ!$D$10+'СЕТ СН'!$F$5-'СЕТ СН'!$F$17</f>
        <v>3405.0514215200001</v>
      </c>
      <c r="E38" s="36">
        <f>SUMIFS(СВЦЭМ!$C$33:$C$776,СВЦЭМ!$A$33:$A$776,$A38,СВЦЭМ!$B$33:$B$776,E$11)+'СЕТ СН'!$F$9+СВЦЭМ!$D$10+'СЕТ СН'!$F$5-'СЕТ СН'!$F$17</f>
        <v>3421.4420210399999</v>
      </c>
      <c r="F38" s="36">
        <f>SUMIFS(СВЦЭМ!$C$33:$C$776,СВЦЭМ!$A$33:$A$776,$A38,СВЦЭМ!$B$33:$B$776,F$11)+'СЕТ СН'!$F$9+СВЦЭМ!$D$10+'СЕТ СН'!$F$5-'СЕТ СН'!$F$17</f>
        <v>3424.0037599500001</v>
      </c>
      <c r="G38" s="36">
        <f>SUMIFS(СВЦЭМ!$C$33:$C$776,СВЦЭМ!$A$33:$A$776,$A38,СВЦЭМ!$B$33:$B$776,G$11)+'СЕТ СН'!$F$9+СВЦЭМ!$D$10+'СЕТ СН'!$F$5-'СЕТ СН'!$F$17</f>
        <v>3416.98709332</v>
      </c>
      <c r="H38" s="36">
        <f>SUMIFS(СВЦЭМ!$C$33:$C$776,СВЦЭМ!$A$33:$A$776,$A38,СВЦЭМ!$B$33:$B$776,H$11)+'СЕТ СН'!$F$9+СВЦЭМ!$D$10+'СЕТ СН'!$F$5-'СЕТ СН'!$F$17</f>
        <v>3327.0711387800002</v>
      </c>
      <c r="I38" s="36">
        <f>SUMIFS(СВЦЭМ!$C$33:$C$776,СВЦЭМ!$A$33:$A$776,$A38,СВЦЭМ!$B$33:$B$776,I$11)+'СЕТ СН'!$F$9+СВЦЭМ!$D$10+'СЕТ СН'!$F$5-'СЕТ СН'!$F$17</f>
        <v>3273.67214057</v>
      </c>
      <c r="J38" s="36">
        <f>SUMIFS(СВЦЭМ!$C$33:$C$776,СВЦЭМ!$A$33:$A$776,$A38,СВЦЭМ!$B$33:$B$776,J$11)+'СЕТ СН'!$F$9+СВЦЭМ!$D$10+'СЕТ СН'!$F$5-'СЕТ СН'!$F$17</f>
        <v>3220.0954728400002</v>
      </c>
      <c r="K38" s="36">
        <f>SUMIFS(СВЦЭМ!$C$33:$C$776,СВЦЭМ!$A$33:$A$776,$A38,СВЦЭМ!$B$33:$B$776,K$11)+'СЕТ СН'!$F$9+СВЦЭМ!$D$10+'СЕТ СН'!$F$5-'СЕТ СН'!$F$17</f>
        <v>3158.97968029</v>
      </c>
      <c r="L38" s="36">
        <f>SUMIFS(СВЦЭМ!$C$33:$C$776,СВЦЭМ!$A$33:$A$776,$A38,СВЦЭМ!$B$33:$B$776,L$11)+'СЕТ СН'!$F$9+СВЦЭМ!$D$10+'СЕТ СН'!$F$5-'СЕТ СН'!$F$17</f>
        <v>3148.2403414</v>
      </c>
      <c r="M38" s="36">
        <f>SUMIFS(СВЦЭМ!$C$33:$C$776,СВЦЭМ!$A$33:$A$776,$A38,СВЦЭМ!$B$33:$B$776,M$11)+'СЕТ СН'!$F$9+СВЦЭМ!$D$10+'СЕТ СН'!$F$5-'СЕТ СН'!$F$17</f>
        <v>3135.8853055600002</v>
      </c>
      <c r="N38" s="36">
        <f>SUMIFS(СВЦЭМ!$C$33:$C$776,СВЦЭМ!$A$33:$A$776,$A38,СВЦЭМ!$B$33:$B$776,N$11)+'СЕТ СН'!$F$9+СВЦЭМ!$D$10+'СЕТ СН'!$F$5-'СЕТ СН'!$F$17</f>
        <v>3125.3033872599999</v>
      </c>
      <c r="O38" s="36">
        <f>SUMIFS(СВЦЭМ!$C$33:$C$776,СВЦЭМ!$A$33:$A$776,$A38,СВЦЭМ!$B$33:$B$776,O$11)+'СЕТ СН'!$F$9+СВЦЭМ!$D$10+'СЕТ СН'!$F$5-'СЕТ СН'!$F$17</f>
        <v>3139.4488143799999</v>
      </c>
      <c r="P38" s="36">
        <f>SUMIFS(СВЦЭМ!$C$33:$C$776,СВЦЭМ!$A$33:$A$776,$A38,СВЦЭМ!$B$33:$B$776,P$11)+'СЕТ СН'!$F$9+СВЦЭМ!$D$10+'СЕТ СН'!$F$5-'СЕТ СН'!$F$17</f>
        <v>3138.65202976</v>
      </c>
      <c r="Q38" s="36">
        <f>SUMIFS(СВЦЭМ!$C$33:$C$776,СВЦЭМ!$A$33:$A$776,$A38,СВЦЭМ!$B$33:$B$776,Q$11)+'СЕТ СН'!$F$9+СВЦЭМ!$D$10+'СЕТ СН'!$F$5-'СЕТ СН'!$F$17</f>
        <v>3131.15417544</v>
      </c>
      <c r="R38" s="36">
        <f>SUMIFS(СВЦЭМ!$C$33:$C$776,СВЦЭМ!$A$33:$A$776,$A38,СВЦЭМ!$B$33:$B$776,R$11)+'СЕТ СН'!$F$9+СВЦЭМ!$D$10+'СЕТ СН'!$F$5-'СЕТ СН'!$F$17</f>
        <v>3124.0331686300001</v>
      </c>
      <c r="S38" s="36">
        <f>SUMIFS(СВЦЭМ!$C$33:$C$776,СВЦЭМ!$A$33:$A$776,$A38,СВЦЭМ!$B$33:$B$776,S$11)+'СЕТ СН'!$F$9+СВЦЭМ!$D$10+'СЕТ СН'!$F$5-'СЕТ СН'!$F$17</f>
        <v>3134.7128865099999</v>
      </c>
      <c r="T38" s="36">
        <f>SUMIFS(СВЦЭМ!$C$33:$C$776,СВЦЭМ!$A$33:$A$776,$A38,СВЦЭМ!$B$33:$B$776,T$11)+'СЕТ СН'!$F$9+СВЦЭМ!$D$10+'СЕТ СН'!$F$5-'СЕТ СН'!$F$17</f>
        <v>3135.2284159700002</v>
      </c>
      <c r="U38" s="36">
        <f>SUMIFS(СВЦЭМ!$C$33:$C$776,СВЦЭМ!$A$33:$A$776,$A38,СВЦЭМ!$B$33:$B$776,U$11)+'СЕТ СН'!$F$9+СВЦЭМ!$D$10+'СЕТ СН'!$F$5-'СЕТ СН'!$F$17</f>
        <v>3128.1383991600001</v>
      </c>
      <c r="V38" s="36">
        <f>SUMIFS(СВЦЭМ!$C$33:$C$776,СВЦЭМ!$A$33:$A$776,$A38,СВЦЭМ!$B$33:$B$776,V$11)+'СЕТ СН'!$F$9+СВЦЭМ!$D$10+'СЕТ СН'!$F$5-'СЕТ СН'!$F$17</f>
        <v>3119.0100196200001</v>
      </c>
      <c r="W38" s="36">
        <f>SUMIFS(СВЦЭМ!$C$33:$C$776,СВЦЭМ!$A$33:$A$776,$A38,СВЦЭМ!$B$33:$B$776,W$11)+'СЕТ СН'!$F$9+СВЦЭМ!$D$10+'СЕТ СН'!$F$5-'СЕТ СН'!$F$17</f>
        <v>3080.9934759899998</v>
      </c>
      <c r="X38" s="36">
        <f>SUMIFS(СВЦЭМ!$C$33:$C$776,СВЦЭМ!$A$33:$A$776,$A38,СВЦЭМ!$B$33:$B$776,X$11)+'СЕТ СН'!$F$9+СВЦЭМ!$D$10+'СЕТ СН'!$F$5-'СЕТ СН'!$F$17</f>
        <v>3096.9940598100002</v>
      </c>
      <c r="Y38" s="36">
        <f>SUMIFS(СВЦЭМ!$C$33:$C$776,СВЦЭМ!$A$33:$A$776,$A38,СВЦЭМ!$B$33:$B$776,Y$11)+'СЕТ СН'!$F$9+СВЦЭМ!$D$10+'СЕТ СН'!$F$5-'СЕТ СН'!$F$17</f>
        <v>3185.3888508</v>
      </c>
    </row>
    <row r="39" spans="1:25" ht="15.75" x14ac:dyDescent="0.2">
      <c r="A39" s="35">
        <f t="shared" si="0"/>
        <v>43613</v>
      </c>
      <c r="B39" s="36">
        <f>SUMIFS(СВЦЭМ!$C$33:$C$776,СВЦЭМ!$A$33:$A$776,$A39,СВЦЭМ!$B$33:$B$776,B$11)+'СЕТ СН'!$F$9+СВЦЭМ!$D$10+'СЕТ СН'!$F$5-'СЕТ СН'!$F$17</f>
        <v>3314.82997196</v>
      </c>
      <c r="C39" s="36">
        <f>SUMIFS(СВЦЭМ!$C$33:$C$776,СВЦЭМ!$A$33:$A$776,$A39,СВЦЭМ!$B$33:$B$776,C$11)+'СЕТ СН'!$F$9+СВЦЭМ!$D$10+'СЕТ СН'!$F$5-'СЕТ СН'!$F$17</f>
        <v>3403.77261963</v>
      </c>
      <c r="D39" s="36">
        <f>SUMIFS(СВЦЭМ!$C$33:$C$776,СВЦЭМ!$A$33:$A$776,$A39,СВЦЭМ!$B$33:$B$776,D$11)+'СЕТ СН'!$F$9+СВЦЭМ!$D$10+'СЕТ СН'!$F$5-'СЕТ СН'!$F$17</f>
        <v>3505.0197963599999</v>
      </c>
      <c r="E39" s="36">
        <f>SUMIFS(СВЦЭМ!$C$33:$C$776,СВЦЭМ!$A$33:$A$776,$A39,СВЦЭМ!$B$33:$B$776,E$11)+'СЕТ СН'!$F$9+СВЦЭМ!$D$10+'СЕТ СН'!$F$5-'СЕТ СН'!$F$17</f>
        <v>3520.22350534</v>
      </c>
      <c r="F39" s="36">
        <f>SUMIFS(СВЦЭМ!$C$33:$C$776,СВЦЭМ!$A$33:$A$776,$A39,СВЦЭМ!$B$33:$B$776,F$11)+'СЕТ СН'!$F$9+СВЦЭМ!$D$10+'СЕТ СН'!$F$5-'СЕТ СН'!$F$17</f>
        <v>3520.4572154500001</v>
      </c>
      <c r="G39" s="36">
        <f>SUMIFS(СВЦЭМ!$C$33:$C$776,СВЦЭМ!$A$33:$A$776,$A39,СВЦЭМ!$B$33:$B$776,G$11)+'СЕТ СН'!$F$9+СВЦЭМ!$D$10+'СЕТ СН'!$F$5-'СЕТ СН'!$F$17</f>
        <v>3528.5965793599999</v>
      </c>
      <c r="H39" s="36">
        <f>SUMIFS(СВЦЭМ!$C$33:$C$776,СВЦЭМ!$A$33:$A$776,$A39,СВЦЭМ!$B$33:$B$776,H$11)+'СЕТ СН'!$F$9+СВЦЭМ!$D$10+'СЕТ СН'!$F$5-'СЕТ СН'!$F$17</f>
        <v>3433.0484874200001</v>
      </c>
      <c r="I39" s="36">
        <f>SUMIFS(СВЦЭМ!$C$33:$C$776,СВЦЭМ!$A$33:$A$776,$A39,СВЦЭМ!$B$33:$B$776,I$11)+'СЕТ СН'!$F$9+СВЦЭМ!$D$10+'СЕТ СН'!$F$5-'СЕТ СН'!$F$17</f>
        <v>3299.9432889199998</v>
      </c>
      <c r="J39" s="36">
        <f>SUMIFS(СВЦЭМ!$C$33:$C$776,СВЦЭМ!$A$33:$A$776,$A39,СВЦЭМ!$B$33:$B$776,J$11)+'СЕТ СН'!$F$9+СВЦЭМ!$D$10+'СЕТ СН'!$F$5-'СЕТ СН'!$F$17</f>
        <v>3194.33136552</v>
      </c>
      <c r="K39" s="36">
        <f>SUMIFS(СВЦЭМ!$C$33:$C$776,СВЦЭМ!$A$33:$A$776,$A39,СВЦЭМ!$B$33:$B$776,K$11)+'СЕТ СН'!$F$9+СВЦЭМ!$D$10+'СЕТ СН'!$F$5-'СЕТ СН'!$F$17</f>
        <v>3124.74181765</v>
      </c>
      <c r="L39" s="36">
        <f>SUMIFS(СВЦЭМ!$C$33:$C$776,СВЦЭМ!$A$33:$A$776,$A39,СВЦЭМ!$B$33:$B$776,L$11)+'СЕТ СН'!$F$9+СВЦЭМ!$D$10+'СЕТ СН'!$F$5-'СЕТ СН'!$F$17</f>
        <v>3097.6071497600001</v>
      </c>
      <c r="M39" s="36">
        <f>SUMIFS(СВЦЭМ!$C$33:$C$776,СВЦЭМ!$A$33:$A$776,$A39,СВЦЭМ!$B$33:$B$776,M$11)+'СЕТ СН'!$F$9+СВЦЭМ!$D$10+'СЕТ СН'!$F$5-'СЕТ СН'!$F$17</f>
        <v>3090.6049980799999</v>
      </c>
      <c r="N39" s="36">
        <f>SUMIFS(СВЦЭМ!$C$33:$C$776,СВЦЭМ!$A$33:$A$776,$A39,СВЦЭМ!$B$33:$B$776,N$11)+'СЕТ СН'!$F$9+СВЦЭМ!$D$10+'СЕТ СН'!$F$5-'СЕТ СН'!$F$17</f>
        <v>3090.6613607099998</v>
      </c>
      <c r="O39" s="36">
        <f>SUMIFS(СВЦЭМ!$C$33:$C$776,СВЦЭМ!$A$33:$A$776,$A39,СВЦЭМ!$B$33:$B$776,O$11)+'СЕТ СН'!$F$9+СВЦЭМ!$D$10+'СЕТ СН'!$F$5-'СЕТ СН'!$F$17</f>
        <v>3085.84853746</v>
      </c>
      <c r="P39" s="36">
        <f>SUMIFS(СВЦЭМ!$C$33:$C$776,СВЦЭМ!$A$33:$A$776,$A39,СВЦЭМ!$B$33:$B$776,P$11)+'СЕТ СН'!$F$9+СВЦЭМ!$D$10+'СЕТ СН'!$F$5-'СЕТ СН'!$F$17</f>
        <v>3088.2295017599999</v>
      </c>
      <c r="Q39" s="36">
        <f>SUMIFS(СВЦЭМ!$C$33:$C$776,СВЦЭМ!$A$33:$A$776,$A39,СВЦЭМ!$B$33:$B$776,Q$11)+'СЕТ СН'!$F$9+СВЦЭМ!$D$10+'СЕТ СН'!$F$5-'СЕТ СН'!$F$17</f>
        <v>3088.4129702099999</v>
      </c>
      <c r="R39" s="36">
        <f>SUMIFS(СВЦЭМ!$C$33:$C$776,СВЦЭМ!$A$33:$A$776,$A39,СВЦЭМ!$B$33:$B$776,R$11)+'СЕТ СН'!$F$9+СВЦЭМ!$D$10+'СЕТ СН'!$F$5-'СЕТ СН'!$F$17</f>
        <v>3097.5750583600002</v>
      </c>
      <c r="S39" s="36">
        <f>SUMIFS(СВЦЭМ!$C$33:$C$776,СВЦЭМ!$A$33:$A$776,$A39,СВЦЭМ!$B$33:$B$776,S$11)+'СЕТ СН'!$F$9+СВЦЭМ!$D$10+'СЕТ СН'!$F$5-'СЕТ СН'!$F$17</f>
        <v>3104.0889297600002</v>
      </c>
      <c r="T39" s="36">
        <f>SUMIFS(СВЦЭМ!$C$33:$C$776,СВЦЭМ!$A$33:$A$776,$A39,СВЦЭМ!$B$33:$B$776,T$11)+'СЕТ СН'!$F$9+СВЦЭМ!$D$10+'СЕТ СН'!$F$5-'СЕТ СН'!$F$17</f>
        <v>3105.5521872600002</v>
      </c>
      <c r="U39" s="36">
        <f>SUMIFS(СВЦЭМ!$C$33:$C$776,СВЦЭМ!$A$33:$A$776,$A39,СВЦЭМ!$B$33:$B$776,U$11)+'СЕТ СН'!$F$9+СВЦЭМ!$D$10+'СЕТ СН'!$F$5-'СЕТ СН'!$F$17</f>
        <v>3122.3436050600003</v>
      </c>
      <c r="V39" s="36">
        <f>SUMIFS(СВЦЭМ!$C$33:$C$776,СВЦЭМ!$A$33:$A$776,$A39,СВЦЭМ!$B$33:$B$776,V$11)+'СЕТ СН'!$F$9+СВЦЭМ!$D$10+'СЕТ СН'!$F$5-'СЕТ СН'!$F$17</f>
        <v>3127.8579461300001</v>
      </c>
      <c r="W39" s="36">
        <f>SUMIFS(СВЦЭМ!$C$33:$C$776,СВЦЭМ!$A$33:$A$776,$A39,СВЦЭМ!$B$33:$B$776,W$11)+'СЕТ СН'!$F$9+СВЦЭМ!$D$10+'СЕТ СН'!$F$5-'СЕТ СН'!$F$17</f>
        <v>3109.3256039400003</v>
      </c>
      <c r="X39" s="36">
        <f>SUMIFS(СВЦЭМ!$C$33:$C$776,СВЦЭМ!$A$33:$A$776,$A39,СВЦЭМ!$B$33:$B$776,X$11)+'СЕТ СН'!$F$9+СВЦЭМ!$D$10+'СЕТ СН'!$F$5-'СЕТ СН'!$F$17</f>
        <v>3144.68809001</v>
      </c>
      <c r="Y39" s="36">
        <f>SUMIFS(СВЦЭМ!$C$33:$C$776,СВЦЭМ!$A$33:$A$776,$A39,СВЦЭМ!$B$33:$B$776,Y$11)+'СЕТ СН'!$F$9+СВЦЭМ!$D$10+'СЕТ СН'!$F$5-'СЕТ СН'!$F$17</f>
        <v>3218.47964998</v>
      </c>
    </row>
    <row r="40" spans="1:25" ht="15.75" x14ac:dyDescent="0.2">
      <c r="A40" s="35">
        <f t="shared" si="0"/>
        <v>43614</v>
      </c>
      <c r="B40" s="36">
        <f>SUMIFS(СВЦЭМ!$C$33:$C$776,СВЦЭМ!$A$33:$A$776,$A40,СВЦЭМ!$B$33:$B$776,B$11)+'СЕТ СН'!$F$9+СВЦЭМ!$D$10+'СЕТ СН'!$F$5-'СЕТ СН'!$F$17</f>
        <v>3378.1399296600002</v>
      </c>
      <c r="C40" s="36">
        <f>SUMIFS(СВЦЭМ!$C$33:$C$776,СВЦЭМ!$A$33:$A$776,$A40,СВЦЭМ!$B$33:$B$776,C$11)+'СЕТ СН'!$F$9+СВЦЭМ!$D$10+'СЕТ СН'!$F$5-'СЕТ СН'!$F$17</f>
        <v>3474.20407836</v>
      </c>
      <c r="D40" s="36">
        <f>SUMIFS(СВЦЭМ!$C$33:$C$776,СВЦЭМ!$A$33:$A$776,$A40,СВЦЭМ!$B$33:$B$776,D$11)+'СЕТ СН'!$F$9+СВЦЭМ!$D$10+'СЕТ СН'!$F$5-'СЕТ СН'!$F$17</f>
        <v>3514.9315021800003</v>
      </c>
      <c r="E40" s="36">
        <f>SUMIFS(СВЦЭМ!$C$33:$C$776,СВЦЭМ!$A$33:$A$776,$A40,СВЦЭМ!$B$33:$B$776,E$11)+'СЕТ СН'!$F$9+СВЦЭМ!$D$10+'СЕТ СН'!$F$5-'СЕТ СН'!$F$17</f>
        <v>3494.2246517799999</v>
      </c>
      <c r="F40" s="36">
        <f>SUMIFS(СВЦЭМ!$C$33:$C$776,СВЦЭМ!$A$33:$A$776,$A40,СВЦЭМ!$B$33:$B$776,F$11)+'СЕТ СН'!$F$9+СВЦЭМ!$D$10+'СЕТ СН'!$F$5-'СЕТ СН'!$F$17</f>
        <v>3494.0818267899999</v>
      </c>
      <c r="G40" s="36">
        <f>SUMIFS(СВЦЭМ!$C$33:$C$776,СВЦЭМ!$A$33:$A$776,$A40,СВЦЭМ!$B$33:$B$776,G$11)+'СЕТ СН'!$F$9+СВЦЭМ!$D$10+'СЕТ СН'!$F$5-'СЕТ СН'!$F$17</f>
        <v>3496.0132587400003</v>
      </c>
      <c r="H40" s="36">
        <f>SUMIFS(СВЦЭМ!$C$33:$C$776,СВЦЭМ!$A$33:$A$776,$A40,СВЦЭМ!$B$33:$B$776,H$11)+'СЕТ СН'!$F$9+СВЦЭМ!$D$10+'СЕТ СН'!$F$5-'СЕТ СН'!$F$17</f>
        <v>3495.9610459800001</v>
      </c>
      <c r="I40" s="36">
        <f>SUMIFS(СВЦЭМ!$C$33:$C$776,СВЦЭМ!$A$33:$A$776,$A40,СВЦЭМ!$B$33:$B$776,I$11)+'СЕТ СН'!$F$9+СВЦЭМ!$D$10+'СЕТ СН'!$F$5-'СЕТ СН'!$F$17</f>
        <v>3376.9988266999999</v>
      </c>
      <c r="J40" s="36">
        <f>SUMIFS(СВЦЭМ!$C$33:$C$776,СВЦЭМ!$A$33:$A$776,$A40,СВЦЭМ!$B$33:$B$776,J$11)+'СЕТ СН'!$F$9+СВЦЭМ!$D$10+'СЕТ СН'!$F$5-'СЕТ СН'!$F$17</f>
        <v>3272.5945485299999</v>
      </c>
      <c r="K40" s="36">
        <f>SUMIFS(СВЦЭМ!$C$33:$C$776,СВЦЭМ!$A$33:$A$776,$A40,СВЦЭМ!$B$33:$B$776,K$11)+'СЕТ СН'!$F$9+СВЦЭМ!$D$10+'СЕТ СН'!$F$5-'СЕТ СН'!$F$17</f>
        <v>3203.4753497900001</v>
      </c>
      <c r="L40" s="36">
        <f>SUMIFS(СВЦЭМ!$C$33:$C$776,СВЦЭМ!$A$33:$A$776,$A40,СВЦЭМ!$B$33:$B$776,L$11)+'СЕТ СН'!$F$9+СВЦЭМ!$D$10+'СЕТ СН'!$F$5-'СЕТ СН'!$F$17</f>
        <v>3196.4177732200001</v>
      </c>
      <c r="M40" s="36">
        <f>SUMIFS(СВЦЭМ!$C$33:$C$776,СВЦЭМ!$A$33:$A$776,$A40,СВЦЭМ!$B$33:$B$776,M$11)+'СЕТ СН'!$F$9+СВЦЭМ!$D$10+'СЕТ СН'!$F$5-'СЕТ СН'!$F$17</f>
        <v>3204.30288333</v>
      </c>
      <c r="N40" s="36">
        <f>SUMIFS(СВЦЭМ!$C$33:$C$776,СВЦЭМ!$A$33:$A$776,$A40,СВЦЭМ!$B$33:$B$776,N$11)+'СЕТ СН'!$F$9+СВЦЭМ!$D$10+'СЕТ СН'!$F$5-'СЕТ СН'!$F$17</f>
        <v>3203.6166676100001</v>
      </c>
      <c r="O40" s="36">
        <f>SUMIFS(СВЦЭМ!$C$33:$C$776,СВЦЭМ!$A$33:$A$776,$A40,СВЦЭМ!$B$33:$B$776,O$11)+'СЕТ СН'!$F$9+СВЦЭМ!$D$10+'СЕТ СН'!$F$5-'СЕТ СН'!$F$17</f>
        <v>3198.7140071399999</v>
      </c>
      <c r="P40" s="36">
        <f>SUMIFS(СВЦЭМ!$C$33:$C$776,СВЦЭМ!$A$33:$A$776,$A40,СВЦЭМ!$B$33:$B$776,P$11)+'СЕТ СН'!$F$9+СВЦЭМ!$D$10+'СЕТ СН'!$F$5-'СЕТ СН'!$F$17</f>
        <v>3214.7813811999999</v>
      </c>
      <c r="Q40" s="36">
        <f>SUMIFS(СВЦЭМ!$C$33:$C$776,СВЦЭМ!$A$33:$A$776,$A40,СВЦЭМ!$B$33:$B$776,Q$11)+'СЕТ СН'!$F$9+СВЦЭМ!$D$10+'СЕТ СН'!$F$5-'СЕТ СН'!$F$17</f>
        <v>3205.4507536000001</v>
      </c>
      <c r="R40" s="36">
        <f>SUMIFS(СВЦЭМ!$C$33:$C$776,СВЦЭМ!$A$33:$A$776,$A40,СВЦЭМ!$B$33:$B$776,R$11)+'СЕТ СН'!$F$9+СВЦЭМ!$D$10+'СЕТ СН'!$F$5-'СЕТ СН'!$F$17</f>
        <v>3202.9384994299999</v>
      </c>
      <c r="S40" s="36">
        <f>SUMIFS(СВЦЭМ!$C$33:$C$776,СВЦЭМ!$A$33:$A$776,$A40,СВЦЭМ!$B$33:$B$776,S$11)+'СЕТ СН'!$F$9+СВЦЭМ!$D$10+'СЕТ СН'!$F$5-'СЕТ СН'!$F$17</f>
        <v>3211.30438035</v>
      </c>
      <c r="T40" s="36">
        <f>SUMIFS(СВЦЭМ!$C$33:$C$776,СВЦЭМ!$A$33:$A$776,$A40,СВЦЭМ!$B$33:$B$776,T$11)+'СЕТ СН'!$F$9+СВЦЭМ!$D$10+'СЕТ СН'!$F$5-'СЕТ СН'!$F$17</f>
        <v>3202.73035286</v>
      </c>
      <c r="U40" s="36">
        <f>SUMIFS(СВЦЭМ!$C$33:$C$776,СВЦЭМ!$A$33:$A$776,$A40,СВЦЭМ!$B$33:$B$776,U$11)+'СЕТ СН'!$F$9+СВЦЭМ!$D$10+'СЕТ СН'!$F$5-'СЕТ СН'!$F$17</f>
        <v>3181.5411250799998</v>
      </c>
      <c r="V40" s="36">
        <f>SUMIFS(СВЦЭМ!$C$33:$C$776,СВЦЭМ!$A$33:$A$776,$A40,СВЦЭМ!$B$33:$B$776,V$11)+'СЕТ СН'!$F$9+СВЦЭМ!$D$10+'СЕТ СН'!$F$5-'СЕТ СН'!$F$17</f>
        <v>3171.9348590099999</v>
      </c>
      <c r="W40" s="36">
        <f>SUMIFS(СВЦЭМ!$C$33:$C$776,СВЦЭМ!$A$33:$A$776,$A40,СВЦЭМ!$B$33:$B$776,W$11)+'СЕТ СН'!$F$9+СВЦЭМ!$D$10+'СЕТ СН'!$F$5-'СЕТ СН'!$F$17</f>
        <v>3175.69289841</v>
      </c>
      <c r="X40" s="36">
        <f>SUMIFS(СВЦЭМ!$C$33:$C$776,СВЦЭМ!$A$33:$A$776,$A40,СВЦЭМ!$B$33:$B$776,X$11)+'СЕТ СН'!$F$9+СВЦЭМ!$D$10+'СЕТ СН'!$F$5-'СЕТ СН'!$F$17</f>
        <v>3215.8494096100003</v>
      </c>
      <c r="Y40" s="36">
        <f>SUMIFS(СВЦЭМ!$C$33:$C$776,СВЦЭМ!$A$33:$A$776,$A40,СВЦЭМ!$B$33:$B$776,Y$11)+'СЕТ СН'!$F$9+СВЦЭМ!$D$10+'СЕТ СН'!$F$5-'СЕТ СН'!$F$17</f>
        <v>3309.56164992</v>
      </c>
    </row>
    <row r="41" spans="1:25" ht="15.75" x14ac:dyDescent="0.2">
      <c r="A41" s="35">
        <f t="shared" si="0"/>
        <v>43615</v>
      </c>
      <c r="B41" s="36">
        <f>SUMIFS(СВЦЭМ!$C$33:$C$776,СВЦЭМ!$A$33:$A$776,$A41,СВЦЭМ!$B$33:$B$776,B$11)+'СЕТ СН'!$F$9+СВЦЭМ!$D$10+'СЕТ СН'!$F$5-'СЕТ СН'!$F$17</f>
        <v>3427.2397811700002</v>
      </c>
      <c r="C41" s="36">
        <f>SUMIFS(СВЦЭМ!$C$33:$C$776,СВЦЭМ!$A$33:$A$776,$A41,СВЦЭМ!$B$33:$B$776,C$11)+'СЕТ СН'!$F$9+СВЦЭМ!$D$10+'СЕТ СН'!$F$5-'СЕТ СН'!$F$17</f>
        <v>3466.90083301</v>
      </c>
      <c r="D41" s="36">
        <f>SUMIFS(СВЦЭМ!$C$33:$C$776,СВЦЭМ!$A$33:$A$776,$A41,СВЦЭМ!$B$33:$B$776,D$11)+'СЕТ СН'!$F$9+СВЦЭМ!$D$10+'СЕТ СН'!$F$5-'СЕТ СН'!$F$17</f>
        <v>3526.4344140000003</v>
      </c>
      <c r="E41" s="36">
        <f>SUMIFS(СВЦЭМ!$C$33:$C$776,СВЦЭМ!$A$33:$A$776,$A41,СВЦЭМ!$B$33:$B$776,E$11)+'СЕТ СН'!$F$9+СВЦЭМ!$D$10+'СЕТ СН'!$F$5-'СЕТ СН'!$F$17</f>
        <v>3514.75916379</v>
      </c>
      <c r="F41" s="36">
        <f>SUMIFS(СВЦЭМ!$C$33:$C$776,СВЦЭМ!$A$33:$A$776,$A41,СВЦЭМ!$B$33:$B$776,F$11)+'СЕТ СН'!$F$9+СВЦЭМ!$D$10+'СЕТ СН'!$F$5-'СЕТ СН'!$F$17</f>
        <v>3508.78260473</v>
      </c>
      <c r="G41" s="36">
        <f>SUMIFS(СВЦЭМ!$C$33:$C$776,СВЦЭМ!$A$33:$A$776,$A41,СВЦЭМ!$B$33:$B$776,G$11)+'СЕТ СН'!$F$9+СВЦЭМ!$D$10+'СЕТ СН'!$F$5-'СЕТ СН'!$F$17</f>
        <v>3516.8072816900003</v>
      </c>
      <c r="H41" s="36">
        <f>SUMIFS(СВЦЭМ!$C$33:$C$776,СВЦЭМ!$A$33:$A$776,$A41,СВЦЭМ!$B$33:$B$776,H$11)+'СЕТ СН'!$F$9+СВЦЭМ!$D$10+'СЕТ СН'!$F$5-'СЕТ СН'!$F$17</f>
        <v>3525.5549159500001</v>
      </c>
      <c r="I41" s="36">
        <f>SUMIFS(СВЦЭМ!$C$33:$C$776,СВЦЭМ!$A$33:$A$776,$A41,СВЦЭМ!$B$33:$B$776,I$11)+'СЕТ СН'!$F$9+СВЦЭМ!$D$10+'СЕТ СН'!$F$5-'СЕТ СН'!$F$17</f>
        <v>3414.1736449099999</v>
      </c>
      <c r="J41" s="36">
        <f>SUMIFS(СВЦЭМ!$C$33:$C$776,СВЦЭМ!$A$33:$A$776,$A41,СВЦЭМ!$B$33:$B$776,J$11)+'СЕТ СН'!$F$9+СВЦЭМ!$D$10+'СЕТ СН'!$F$5-'СЕТ СН'!$F$17</f>
        <v>3320.4602327299999</v>
      </c>
      <c r="K41" s="36">
        <f>SUMIFS(СВЦЭМ!$C$33:$C$776,СВЦЭМ!$A$33:$A$776,$A41,СВЦЭМ!$B$33:$B$776,K$11)+'СЕТ СН'!$F$9+СВЦЭМ!$D$10+'СЕТ СН'!$F$5-'СЕТ СН'!$F$17</f>
        <v>3241.4487894499998</v>
      </c>
      <c r="L41" s="36">
        <f>SUMIFS(СВЦЭМ!$C$33:$C$776,СВЦЭМ!$A$33:$A$776,$A41,СВЦЭМ!$B$33:$B$776,L$11)+'СЕТ СН'!$F$9+СВЦЭМ!$D$10+'СЕТ СН'!$F$5-'СЕТ СН'!$F$17</f>
        <v>3229.87377823</v>
      </c>
      <c r="M41" s="36">
        <f>SUMIFS(СВЦЭМ!$C$33:$C$776,СВЦЭМ!$A$33:$A$776,$A41,СВЦЭМ!$B$33:$B$776,M$11)+'СЕТ СН'!$F$9+СВЦЭМ!$D$10+'СЕТ СН'!$F$5-'СЕТ СН'!$F$17</f>
        <v>3249.2018620399999</v>
      </c>
      <c r="N41" s="36">
        <f>SUMIFS(СВЦЭМ!$C$33:$C$776,СВЦЭМ!$A$33:$A$776,$A41,СВЦЭМ!$B$33:$B$776,N$11)+'СЕТ СН'!$F$9+СВЦЭМ!$D$10+'СЕТ СН'!$F$5-'СЕТ СН'!$F$17</f>
        <v>3238.4889106800001</v>
      </c>
      <c r="O41" s="36">
        <f>SUMIFS(СВЦЭМ!$C$33:$C$776,СВЦЭМ!$A$33:$A$776,$A41,СВЦЭМ!$B$33:$B$776,O$11)+'СЕТ СН'!$F$9+СВЦЭМ!$D$10+'СЕТ СН'!$F$5-'СЕТ СН'!$F$17</f>
        <v>3227.3232246900002</v>
      </c>
      <c r="P41" s="36">
        <f>SUMIFS(СВЦЭМ!$C$33:$C$776,СВЦЭМ!$A$33:$A$776,$A41,СВЦЭМ!$B$33:$B$776,P$11)+'СЕТ СН'!$F$9+СВЦЭМ!$D$10+'СЕТ СН'!$F$5-'СЕТ СН'!$F$17</f>
        <v>3228.9121391399999</v>
      </c>
      <c r="Q41" s="36">
        <f>SUMIFS(СВЦЭМ!$C$33:$C$776,СВЦЭМ!$A$33:$A$776,$A41,СВЦЭМ!$B$33:$B$776,Q$11)+'СЕТ СН'!$F$9+СВЦЭМ!$D$10+'СЕТ СН'!$F$5-'СЕТ СН'!$F$17</f>
        <v>3251.60334212</v>
      </c>
      <c r="R41" s="36">
        <f>SUMIFS(СВЦЭМ!$C$33:$C$776,СВЦЭМ!$A$33:$A$776,$A41,СВЦЭМ!$B$33:$B$776,R$11)+'СЕТ СН'!$F$9+СВЦЭМ!$D$10+'СЕТ СН'!$F$5-'СЕТ СН'!$F$17</f>
        <v>3243.11076529</v>
      </c>
      <c r="S41" s="36">
        <f>SUMIFS(СВЦЭМ!$C$33:$C$776,СВЦЭМ!$A$33:$A$776,$A41,СВЦЭМ!$B$33:$B$776,S$11)+'СЕТ СН'!$F$9+СВЦЭМ!$D$10+'СЕТ СН'!$F$5-'СЕТ СН'!$F$17</f>
        <v>3245.3830700600001</v>
      </c>
      <c r="T41" s="36">
        <f>SUMIFS(СВЦЭМ!$C$33:$C$776,СВЦЭМ!$A$33:$A$776,$A41,СВЦЭМ!$B$33:$B$776,T$11)+'СЕТ СН'!$F$9+СВЦЭМ!$D$10+'СЕТ СН'!$F$5-'СЕТ СН'!$F$17</f>
        <v>3253.8325173499998</v>
      </c>
      <c r="U41" s="36">
        <f>SUMIFS(СВЦЭМ!$C$33:$C$776,СВЦЭМ!$A$33:$A$776,$A41,СВЦЭМ!$B$33:$B$776,U$11)+'СЕТ СН'!$F$9+СВЦЭМ!$D$10+'СЕТ СН'!$F$5-'СЕТ СН'!$F$17</f>
        <v>3236.7973608399998</v>
      </c>
      <c r="V41" s="36">
        <f>SUMIFS(СВЦЭМ!$C$33:$C$776,СВЦЭМ!$A$33:$A$776,$A41,СВЦЭМ!$B$33:$B$776,V$11)+'СЕТ СН'!$F$9+СВЦЭМ!$D$10+'СЕТ СН'!$F$5-'СЕТ СН'!$F$17</f>
        <v>3217.4483057299999</v>
      </c>
      <c r="W41" s="36">
        <f>SUMIFS(СВЦЭМ!$C$33:$C$776,СВЦЭМ!$A$33:$A$776,$A41,СВЦЭМ!$B$33:$B$776,W$11)+'СЕТ СН'!$F$9+СВЦЭМ!$D$10+'СЕТ СН'!$F$5-'СЕТ СН'!$F$17</f>
        <v>3187.1128567999999</v>
      </c>
      <c r="X41" s="36">
        <f>SUMIFS(СВЦЭМ!$C$33:$C$776,СВЦЭМ!$A$33:$A$776,$A41,СВЦЭМ!$B$33:$B$776,X$11)+'СЕТ СН'!$F$9+СВЦЭМ!$D$10+'СЕТ СН'!$F$5-'СЕТ СН'!$F$17</f>
        <v>3180.7857177199999</v>
      </c>
      <c r="Y41" s="36">
        <f>SUMIFS(СВЦЭМ!$C$33:$C$776,СВЦЭМ!$A$33:$A$776,$A41,СВЦЭМ!$B$33:$B$776,Y$11)+'СЕТ СН'!$F$9+СВЦЭМ!$D$10+'СЕТ СН'!$F$5-'СЕТ СН'!$F$17</f>
        <v>3256.00792714</v>
      </c>
    </row>
    <row r="42" spans="1:25" ht="15.75" x14ac:dyDescent="0.2">
      <c r="A42" s="35">
        <f t="shared" si="0"/>
        <v>43616</v>
      </c>
      <c r="B42" s="36">
        <f>SUMIFS(СВЦЭМ!$C$33:$C$776,СВЦЭМ!$A$33:$A$776,$A42,СВЦЭМ!$B$33:$B$776,B$11)+'СЕТ СН'!$F$9+СВЦЭМ!$D$10+'СЕТ СН'!$F$5-'СЕТ СН'!$F$17</f>
        <v>3393.43342906</v>
      </c>
      <c r="C42" s="36">
        <f>SUMIFS(СВЦЭМ!$C$33:$C$776,СВЦЭМ!$A$33:$A$776,$A42,СВЦЭМ!$B$33:$B$776,C$11)+'СЕТ СН'!$F$9+СВЦЭМ!$D$10+'СЕТ СН'!$F$5-'СЕТ СН'!$F$17</f>
        <v>3452.66338339</v>
      </c>
      <c r="D42" s="36">
        <f>SUMIFS(СВЦЭМ!$C$33:$C$776,СВЦЭМ!$A$33:$A$776,$A42,СВЦЭМ!$B$33:$B$776,D$11)+'СЕТ СН'!$F$9+СВЦЭМ!$D$10+'СЕТ СН'!$F$5-'СЕТ СН'!$F$17</f>
        <v>3526.27958399</v>
      </c>
      <c r="E42" s="36">
        <f>SUMIFS(СВЦЭМ!$C$33:$C$776,СВЦЭМ!$A$33:$A$776,$A42,СВЦЭМ!$B$33:$B$776,E$11)+'СЕТ СН'!$F$9+СВЦЭМ!$D$10+'СЕТ СН'!$F$5-'СЕТ СН'!$F$17</f>
        <v>3517.7916077700002</v>
      </c>
      <c r="F42" s="36">
        <f>SUMIFS(СВЦЭМ!$C$33:$C$776,СВЦЭМ!$A$33:$A$776,$A42,СВЦЭМ!$B$33:$B$776,F$11)+'СЕТ СН'!$F$9+СВЦЭМ!$D$10+'СЕТ СН'!$F$5-'СЕТ СН'!$F$17</f>
        <v>3511.0740805200003</v>
      </c>
      <c r="G42" s="36">
        <f>SUMIFS(СВЦЭМ!$C$33:$C$776,СВЦЭМ!$A$33:$A$776,$A42,СВЦЭМ!$B$33:$B$776,G$11)+'СЕТ СН'!$F$9+СВЦЭМ!$D$10+'СЕТ СН'!$F$5-'СЕТ СН'!$F$17</f>
        <v>3521.7081653999999</v>
      </c>
      <c r="H42" s="36">
        <f>SUMIFS(СВЦЭМ!$C$33:$C$776,СВЦЭМ!$A$33:$A$776,$A42,СВЦЭМ!$B$33:$B$776,H$11)+'СЕТ СН'!$F$9+СВЦЭМ!$D$10+'СЕТ СН'!$F$5-'СЕТ СН'!$F$17</f>
        <v>3526.2143734000001</v>
      </c>
      <c r="I42" s="36">
        <f>SUMIFS(СВЦЭМ!$C$33:$C$776,СВЦЭМ!$A$33:$A$776,$A42,СВЦЭМ!$B$33:$B$776,I$11)+'СЕТ СН'!$F$9+СВЦЭМ!$D$10+'СЕТ СН'!$F$5-'СЕТ СН'!$F$17</f>
        <v>3423.0156044800001</v>
      </c>
      <c r="J42" s="36">
        <f>SUMIFS(СВЦЭМ!$C$33:$C$776,СВЦЭМ!$A$33:$A$776,$A42,СВЦЭМ!$B$33:$B$776,J$11)+'СЕТ СН'!$F$9+СВЦЭМ!$D$10+'СЕТ СН'!$F$5-'СЕТ СН'!$F$17</f>
        <v>3318.7652372500002</v>
      </c>
      <c r="K42" s="36">
        <f>SUMIFS(СВЦЭМ!$C$33:$C$776,СВЦЭМ!$A$33:$A$776,$A42,СВЦЭМ!$B$33:$B$776,K$11)+'СЕТ СН'!$F$9+СВЦЭМ!$D$10+'СЕТ СН'!$F$5-'СЕТ СН'!$F$17</f>
        <v>3260.9239816499999</v>
      </c>
      <c r="L42" s="36">
        <f>SUMIFS(СВЦЭМ!$C$33:$C$776,СВЦЭМ!$A$33:$A$776,$A42,СВЦЭМ!$B$33:$B$776,L$11)+'СЕТ СН'!$F$9+СВЦЭМ!$D$10+'СЕТ СН'!$F$5-'СЕТ СН'!$F$17</f>
        <v>3228.6028858700001</v>
      </c>
      <c r="M42" s="36">
        <f>SUMIFS(СВЦЭМ!$C$33:$C$776,СВЦЭМ!$A$33:$A$776,$A42,СВЦЭМ!$B$33:$B$776,M$11)+'СЕТ СН'!$F$9+СВЦЭМ!$D$10+'СЕТ СН'!$F$5-'СЕТ СН'!$F$17</f>
        <v>3227.28103405</v>
      </c>
      <c r="N42" s="36">
        <f>SUMIFS(СВЦЭМ!$C$33:$C$776,СВЦЭМ!$A$33:$A$776,$A42,СВЦЭМ!$B$33:$B$776,N$11)+'СЕТ СН'!$F$9+СВЦЭМ!$D$10+'СЕТ СН'!$F$5-'СЕТ СН'!$F$17</f>
        <v>3221.84010524</v>
      </c>
      <c r="O42" s="36">
        <f>SUMIFS(СВЦЭМ!$C$33:$C$776,СВЦЭМ!$A$33:$A$776,$A42,СВЦЭМ!$B$33:$B$776,O$11)+'СЕТ СН'!$F$9+СВЦЭМ!$D$10+'СЕТ СН'!$F$5-'СЕТ СН'!$F$17</f>
        <v>3223.3701561899998</v>
      </c>
      <c r="P42" s="36">
        <f>SUMIFS(СВЦЭМ!$C$33:$C$776,СВЦЭМ!$A$33:$A$776,$A42,СВЦЭМ!$B$33:$B$776,P$11)+'СЕТ СН'!$F$9+СВЦЭМ!$D$10+'СЕТ СН'!$F$5-'СЕТ СН'!$F$17</f>
        <v>3226.1033521600002</v>
      </c>
      <c r="Q42" s="36">
        <f>SUMIFS(СВЦЭМ!$C$33:$C$776,СВЦЭМ!$A$33:$A$776,$A42,СВЦЭМ!$B$33:$B$776,Q$11)+'СЕТ СН'!$F$9+СВЦЭМ!$D$10+'СЕТ СН'!$F$5-'СЕТ СН'!$F$17</f>
        <v>3232.2135332899998</v>
      </c>
      <c r="R42" s="36">
        <f>SUMIFS(СВЦЭМ!$C$33:$C$776,СВЦЭМ!$A$33:$A$776,$A42,СВЦЭМ!$B$33:$B$776,R$11)+'СЕТ СН'!$F$9+СВЦЭМ!$D$10+'СЕТ СН'!$F$5-'СЕТ СН'!$F$17</f>
        <v>3219.0989417000001</v>
      </c>
      <c r="S42" s="36">
        <f>SUMIFS(СВЦЭМ!$C$33:$C$776,СВЦЭМ!$A$33:$A$776,$A42,СВЦЭМ!$B$33:$B$776,S$11)+'СЕТ СН'!$F$9+СВЦЭМ!$D$10+'СЕТ СН'!$F$5-'СЕТ СН'!$F$17</f>
        <v>3215.0375470500003</v>
      </c>
      <c r="T42" s="36">
        <f>SUMIFS(СВЦЭМ!$C$33:$C$776,СВЦЭМ!$A$33:$A$776,$A42,СВЦЭМ!$B$33:$B$776,T$11)+'СЕТ СН'!$F$9+СВЦЭМ!$D$10+'СЕТ СН'!$F$5-'СЕТ СН'!$F$17</f>
        <v>3219.6194672299998</v>
      </c>
      <c r="U42" s="36">
        <f>SUMIFS(СВЦЭМ!$C$33:$C$776,СВЦЭМ!$A$33:$A$776,$A42,СВЦЭМ!$B$33:$B$776,U$11)+'СЕТ СН'!$F$9+СВЦЭМ!$D$10+'СЕТ СН'!$F$5-'СЕТ СН'!$F$17</f>
        <v>3212.1346133500001</v>
      </c>
      <c r="V42" s="36">
        <f>SUMIFS(СВЦЭМ!$C$33:$C$776,СВЦЭМ!$A$33:$A$776,$A42,СВЦЭМ!$B$33:$B$776,V$11)+'СЕТ СН'!$F$9+СВЦЭМ!$D$10+'СЕТ СН'!$F$5-'СЕТ СН'!$F$17</f>
        <v>3195.3686874700002</v>
      </c>
      <c r="W42" s="36">
        <f>SUMIFS(СВЦЭМ!$C$33:$C$776,СВЦЭМ!$A$33:$A$776,$A42,СВЦЭМ!$B$33:$B$776,W$11)+'СЕТ СН'!$F$9+СВЦЭМ!$D$10+'СЕТ СН'!$F$5-'СЕТ СН'!$F$17</f>
        <v>3179.34822923</v>
      </c>
      <c r="X42" s="36">
        <f>SUMIFS(СВЦЭМ!$C$33:$C$776,СВЦЭМ!$A$33:$A$776,$A42,СВЦЭМ!$B$33:$B$776,X$11)+'СЕТ СН'!$F$9+СВЦЭМ!$D$10+'СЕТ СН'!$F$5-'СЕТ СН'!$F$17</f>
        <v>3213.1181158600002</v>
      </c>
      <c r="Y42" s="36">
        <f>SUMIFS(СВЦЭМ!$C$33:$C$776,СВЦЭМ!$A$33:$A$776,$A42,СВЦЭМ!$B$33:$B$776,Y$11)+'СЕТ СН'!$F$9+СВЦЭМ!$D$10+'СЕТ СН'!$F$5-'СЕТ СН'!$F$17</f>
        <v>3279.9614614000002</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1"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5" ht="12.75" customHeight="1" x14ac:dyDescent="0.2">
      <c r="A46" s="122"/>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5" ht="12.75" customHeight="1" x14ac:dyDescent="0.2">
      <c r="A47" s="12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01.05.2019</v>
      </c>
      <c r="B48" s="36">
        <f>SUMIFS(СВЦЭМ!$C$33:$C$776,СВЦЭМ!$A$33:$A$776,$A48,СВЦЭМ!$B$33:$B$776,B$47)+'СЕТ СН'!$G$9+СВЦЭМ!$D$10+'СЕТ СН'!$G$5-'СЕТ СН'!$G$17</f>
        <v>3513.5773442700001</v>
      </c>
      <c r="C48" s="36">
        <f>SUMIFS(СВЦЭМ!$C$33:$C$776,СВЦЭМ!$A$33:$A$776,$A48,СВЦЭМ!$B$33:$B$776,C$47)+'СЕТ СН'!$G$9+СВЦЭМ!$D$10+'СЕТ СН'!$G$5-'СЕТ СН'!$G$17</f>
        <v>3533.7776280600001</v>
      </c>
      <c r="D48" s="36">
        <f>SUMIFS(СВЦЭМ!$C$33:$C$776,СВЦЭМ!$A$33:$A$776,$A48,СВЦЭМ!$B$33:$B$776,D$47)+'СЕТ СН'!$G$9+СВЦЭМ!$D$10+'СЕТ СН'!$G$5-'СЕТ СН'!$G$17</f>
        <v>3552.9810345599999</v>
      </c>
      <c r="E48" s="36">
        <f>SUMIFS(СВЦЭМ!$C$33:$C$776,СВЦЭМ!$A$33:$A$776,$A48,СВЦЭМ!$B$33:$B$776,E$47)+'СЕТ СН'!$G$9+СВЦЭМ!$D$10+'СЕТ СН'!$G$5-'СЕТ СН'!$G$17</f>
        <v>3564.3001916600001</v>
      </c>
      <c r="F48" s="36">
        <f>SUMIFS(СВЦЭМ!$C$33:$C$776,СВЦЭМ!$A$33:$A$776,$A48,СВЦЭМ!$B$33:$B$776,F$47)+'СЕТ СН'!$G$9+СВЦЭМ!$D$10+'СЕТ СН'!$G$5-'СЕТ СН'!$G$17</f>
        <v>3557.2815423900001</v>
      </c>
      <c r="G48" s="36">
        <f>SUMIFS(СВЦЭМ!$C$33:$C$776,СВЦЭМ!$A$33:$A$776,$A48,СВЦЭМ!$B$33:$B$776,G$47)+'СЕТ СН'!$G$9+СВЦЭМ!$D$10+'СЕТ СН'!$G$5-'СЕТ СН'!$G$17</f>
        <v>3553.5490416800003</v>
      </c>
      <c r="H48" s="36">
        <f>SUMIFS(СВЦЭМ!$C$33:$C$776,СВЦЭМ!$A$33:$A$776,$A48,СВЦЭМ!$B$33:$B$776,H$47)+'СЕТ СН'!$G$9+СВЦЭМ!$D$10+'СЕТ СН'!$G$5-'СЕТ СН'!$G$17</f>
        <v>3522.63034634</v>
      </c>
      <c r="I48" s="36">
        <f>SUMIFS(СВЦЭМ!$C$33:$C$776,СВЦЭМ!$A$33:$A$776,$A48,СВЦЭМ!$B$33:$B$776,I$47)+'СЕТ СН'!$G$9+СВЦЭМ!$D$10+'СЕТ СН'!$G$5-'СЕТ СН'!$G$17</f>
        <v>3494.73523454</v>
      </c>
      <c r="J48" s="36">
        <f>SUMIFS(СВЦЭМ!$C$33:$C$776,СВЦЭМ!$A$33:$A$776,$A48,СВЦЭМ!$B$33:$B$776,J$47)+'СЕТ СН'!$G$9+СВЦЭМ!$D$10+'СЕТ СН'!$G$5-'СЕТ СН'!$G$17</f>
        <v>3460.1140529600002</v>
      </c>
      <c r="K48" s="36">
        <f>SUMIFS(СВЦЭМ!$C$33:$C$776,СВЦЭМ!$A$33:$A$776,$A48,СВЦЭМ!$B$33:$B$776,K$47)+'СЕТ СН'!$G$9+СВЦЭМ!$D$10+'СЕТ СН'!$G$5-'СЕТ СН'!$G$17</f>
        <v>3426.93016201</v>
      </c>
      <c r="L48" s="36">
        <f>SUMIFS(СВЦЭМ!$C$33:$C$776,СВЦЭМ!$A$33:$A$776,$A48,СВЦЭМ!$B$33:$B$776,L$47)+'СЕТ СН'!$G$9+СВЦЭМ!$D$10+'СЕТ СН'!$G$5-'СЕТ СН'!$G$17</f>
        <v>3418.9707150100003</v>
      </c>
      <c r="M48" s="36">
        <f>SUMIFS(СВЦЭМ!$C$33:$C$776,СВЦЭМ!$A$33:$A$776,$A48,СВЦЭМ!$B$33:$B$776,M$47)+'СЕТ СН'!$G$9+СВЦЭМ!$D$10+'СЕТ СН'!$G$5-'СЕТ СН'!$G$17</f>
        <v>3431.3793243700002</v>
      </c>
      <c r="N48" s="36">
        <f>SUMIFS(СВЦЭМ!$C$33:$C$776,СВЦЭМ!$A$33:$A$776,$A48,СВЦЭМ!$B$33:$B$776,N$47)+'СЕТ СН'!$G$9+СВЦЭМ!$D$10+'СЕТ СН'!$G$5-'СЕТ СН'!$G$17</f>
        <v>3446.1966272099999</v>
      </c>
      <c r="O48" s="36">
        <f>SUMIFS(СВЦЭМ!$C$33:$C$776,СВЦЭМ!$A$33:$A$776,$A48,СВЦЭМ!$B$33:$B$776,O$47)+'СЕТ СН'!$G$9+СВЦЭМ!$D$10+'СЕТ СН'!$G$5-'СЕТ СН'!$G$17</f>
        <v>3446.6437265200002</v>
      </c>
      <c r="P48" s="36">
        <f>SUMIFS(СВЦЭМ!$C$33:$C$776,СВЦЭМ!$A$33:$A$776,$A48,СВЦЭМ!$B$33:$B$776,P$47)+'СЕТ СН'!$G$9+СВЦЭМ!$D$10+'СЕТ СН'!$G$5-'СЕТ СН'!$G$17</f>
        <v>3452.4170337400001</v>
      </c>
      <c r="Q48" s="36">
        <f>SUMIFS(СВЦЭМ!$C$33:$C$776,СВЦЭМ!$A$33:$A$776,$A48,СВЦЭМ!$B$33:$B$776,Q$47)+'СЕТ СН'!$G$9+СВЦЭМ!$D$10+'СЕТ СН'!$G$5-'СЕТ СН'!$G$17</f>
        <v>3460.1718621999999</v>
      </c>
      <c r="R48" s="36">
        <f>SUMIFS(СВЦЭМ!$C$33:$C$776,СВЦЭМ!$A$33:$A$776,$A48,СВЦЭМ!$B$33:$B$776,R$47)+'СЕТ СН'!$G$9+СВЦЭМ!$D$10+'СЕТ СН'!$G$5-'СЕТ СН'!$G$17</f>
        <v>3458.0227385799999</v>
      </c>
      <c r="S48" s="36">
        <f>SUMIFS(СВЦЭМ!$C$33:$C$776,СВЦЭМ!$A$33:$A$776,$A48,СВЦЭМ!$B$33:$B$776,S$47)+'СЕТ СН'!$G$9+СВЦЭМ!$D$10+'СЕТ СН'!$G$5-'СЕТ СН'!$G$17</f>
        <v>3449.3225073500003</v>
      </c>
      <c r="T48" s="36">
        <f>SUMIFS(СВЦЭМ!$C$33:$C$776,СВЦЭМ!$A$33:$A$776,$A48,СВЦЭМ!$B$33:$B$776,T$47)+'СЕТ СН'!$G$9+СВЦЭМ!$D$10+'СЕТ СН'!$G$5-'СЕТ СН'!$G$17</f>
        <v>3425.9842005600003</v>
      </c>
      <c r="U48" s="36">
        <f>SUMIFS(СВЦЭМ!$C$33:$C$776,СВЦЭМ!$A$33:$A$776,$A48,СВЦЭМ!$B$33:$B$776,U$47)+'СЕТ СН'!$G$9+СВЦЭМ!$D$10+'СЕТ СН'!$G$5-'СЕТ СН'!$G$17</f>
        <v>3411.5523760599999</v>
      </c>
      <c r="V48" s="36">
        <f>SUMIFS(СВЦЭМ!$C$33:$C$776,СВЦЭМ!$A$33:$A$776,$A48,СВЦЭМ!$B$33:$B$776,V$47)+'СЕТ СН'!$G$9+СВЦЭМ!$D$10+'СЕТ СН'!$G$5-'СЕТ СН'!$G$17</f>
        <v>3389.3832910900001</v>
      </c>
      <c r="W48" s="36">
        <f>SUMIFS(СВЦЭМ!$C$33:$C$776,СВЦЭМ!$A$33:$A$776,$A48,СВЦЭМ!$B$33:$B$776,W$47)+'СЕТ СН'!$G$9+СВЦЭМ!$D$10+'СЕТ СН'!$G$5-'СЕТ СН'!$G$17</f>
        <v>3398.35417714</v>
      </c>
      <c r="X48" s="36">
        <f>SUMIFS(СВЦЭМ!$C$33:$C$776,СВЦЭМ!$A$33:$A$776,$A48,СВЦЭМ!$B$33:$B$776,X$47)+'СЕТ СН'!$G$9+СВЦЭМ!$D$10+'СЕТ СН'!$G$5-'СЕТ СН'!$G$17</f>
        <v>3416.9460503999999</v>
      </c>
      <c r="Y48" s="36">
        <f>SUMIFS(СВЦЭМ!$C$33:$C$776,СВЦЭМ!$A$33:$A$776,$A48,СВЦЭМ!$B$33:$B$776,Y$47)+'СЕТ СН'!$G$9+СВЦЭМ!$D$10+'СЕТ СН'!$G$5-'СЕТ СН'!$G$17</f>
        <v>3411.4826970499998</v>
      </c>
    </row>
    <row r="49" spans="1:25" ht="15.75" x14ac:dyDescent="0.2">
      <c r="A49" s="35">
        <f>A48+1</f>
        <v>43587</v>
      </c>
      <c r="B49" s="36">
        <f>SUMIFS(СВЦЭМ!$C$33:$C$776,СВЦЭМ!$A$33:$A$776,$A49,СВЦЭМ!$B$33:$B$776,B$47)+'СЕТ СН'!$G$9+СВЦЭМ!$D$10+'СЕТ СН'!$G$5-'СЕТ СН'!$G$17</f>
        <v>3430.9880962500001</v>
      </c>
      <c r="C49" s="36">
        <f>SUMIFS(СВЦЭМ!$C$33:$C$776,СВЦЭМ!$A$33:$A$776,$A49,СВЦЭМ!$B$33:$B$776,C$47)+'СЕТ СН'!$G$9+СВЦЭМ!$D$10+'СЕТ СН'!$G$5-'СЕТ СН'!$G$17</f>
        <v>3469.5603031300002</v>
      </c>
      <c r="D49" s="36">
        <f>SUMIFS(СВЦЭМ!$C$33:$C$776,СВЦЭМ!$A$33:$A$776,$A49,СВЦЭМ!$B$33:$B$776,D$47)+'СЕТ СН'!$G$9+СВЦЭМ!$D$10+'СЕТ СН'!$G$5-'СЕТ СН'!$G$17</f>
        <v>3491.2358500999999</v>
      </c>
      <c r="E49" s="36">
        <f>SUMIFS(СВЦЭМ!$C$33:$C$776,СВЦЭМ!$A$33:$A$776,$A49,СВЦЭМ!$B$33:$B$776,E$47)+'СЕТ СН'!$G$9+СВЦЭМ!$D$10+'СЕТ СН'!$G$5-'СЕТ СН'!$G$17</f>
        <v>3505.6846587099999</v>
      </c>
      <c r="F49" s="36">
        <f>SUMIFS(СВЦЭМ!$C$33:$C$776,СВЦЭМ!$A$33:$A$776,$A49,СВЦЭМ!$B$33:$B$776,F$47)+'СЕТ СН'!$G$9+СВЦЭМ!$D$10+'СЕТ СН'!$G$5-'СЕТ СН'!$G$17</f>
        <v>3520.6288429400001</v>
      </c>
      <c r="G49" s="36">
        <f>SUMIFS(СВЦЭМ!$C$33:$C$776,СВЦЭМ!$A$33:$A$776,$A49,СВЦЭМ!$B$33:$B$776,G$47)+'СЕТ СН'!$G$9+СВЦЭМ!$D$10+'СЕТ СН'!$G$5-'СЕТ СН'!$G$17</f>
        <v>3514.4620498900003</v>
      </c>
      <c r="H49" s="36">
        <f>SUMIFS(СВЦЭМ!$C$33:$C$776,СВЦЭМ!$A$33:$A$776,$A49,СВЦЭМ!$B$33:$B$776,H$47)+'СЕТ СН'!$G$9+СВЦЭМ!$D$10+'СЕТ СН'!$G$5-'СЕТ СН'!$G$17</f>
        <v>3541.0747525900001</v>
      </c>
      <c r="I49" s="36">
        <f>SUMIFS(СВЦЭМ!$C$33:$C$776,СВЦЭМ!$A$33:$A$776,$A49,СВЦЭМ!$B$33:$B$776,I$47)+'СЕТ СН'!$G$9+СВЦЭМ!$D$10+'СЕТ СН'!$G$5-'СЕТ СН'!$G$17</f>
        <v>3504.4048520800002</v>
      </c>
      <c r="J49" s="36">
        <f>SUMIFS(СВЦЭМ!$C$33:$C$776,СВЦЭМ!$A$33:$A$776,$A49,СВЦЭМ!$B$33:$B$776,J$47)+'СЕТ СН'!$G$9+СВЦЭМ!$D$10+'СЕТ СН'!$G$5-'СЕТ СН'!$G$17</f>
        <v>3449.0482609199998</v>
      </c>
      <c r="K49" s="36">
        <f>SUMIFS(СВЦЭМ!$C$33:$C$776,СВЦЭМ!$A$33:$A$776,$A49,СВЦЭМ!$B$33:$B$776,K$47)+'СЕТ СН'!$G$9+СВЦЭМ!$D$10+'СЕТ СН'!$G$5-'СЕТ СН'!$G$17</f>
        <v>3396.5488195799999</v>
      </c>
      <c r="L49" s="36">
        <f>SUMIFS(СВЦЭМ!$C$33:$C$776,СВЦЭМ!$A$33:$A$776,$A49,СВЦЭМ!$B$33:$B$776,L$47)+'СЕТ СН'!$G$9+СВЦЭМ!$D$10+'СЕТ СН'!$G$5-'СЕТ СН'!$G$17</f>
        <v>3384.3617523900002</v>
      </c>
      <c r="M49" s="36">
        <f>SUMIFS(СВЦЭМ!$C$33:$C$776,СВЦЭМ!$A$33:$A$776,$A49,СВЦЭМ!$B$33:$B$776,M$47)+'СЕТ СН'!$G$9+СВЦЭМ!$D$10+'СЕТ СН'!$G$5-'СЕТ СН'!$G$17</f>
        <v>3393.4179724300002</v>
      </c>
      <c r="N49" s="36">
        <f>SUMIFS(СВЦЭМ!$C$33:$C$776,СВЦЭМ!$A$33:$A$776,$A49,СВЦЭМ!$B$33:$B$776,N$47)+'СЕТ СН'!$G$9+СВЦЭМ!$D$10+'СЕТ СН'!$G$5-'СЕТ СН'!$G$17</f>
        <v>3414.5894234000002</v>
      </c>
      <c r="O49" s="36">
        <f>SUMIFS(СВЦЭМ!$C$33:$C$776,СВЦЭМ!$A$33:$A$776,$A49,СВЦЭМ!$B$33:$B$776,O$47)+'СЕТ СН'!$G$9+СВЦЭМ!$D$10+'СЕТ СН'!$G$5-'СЕТ СН'!$G$17</f>
        <v>3425.0405765099999</v>
      </c>
      <c r="P49" s="36">
        <f>SUMIFS(СВЦЭМ!$C$33:$C$776,СВЦЭМ!$A$33:$A$776,$A49,СВЦЭМ!$B$33:$B$776,P$47)+'СЕТ СН'!$G$9+СВЦЭМ!$D$10+'СЕТ СН'!$G$5-'СЕТ СН'!$G$17</f>
        <v>3422.7831615599998</v>
      </c>
      <c r="Q49" s="36">
        <f>SUMIFS(СВЦЭМ!$C$33:$C$776,СВЦЭМ!$A$33:$A$776,$A49,СВЦЭМ!$B$33:$B$776,Q$47)+'СЕТ СН'!$G$9+СВЦЭМ!$D$10+'СЕТ СН'!$G$5-'СЕТ СН'!$G$17</f>
        <v>3430.7241806000002</v>
      </c>
      <c r="R49" s="36">
        <f>SUMIFS(СВЦЭМ!$C$33:$C$776,СВЦЭМ!$A$33:$A$776,$A49,СВЦЭМ!$B$33:$B$776,R$47)+'СЕТ СН'!$G$9+СВЦЭМ!$D$10+'СЕТ СН'!$G$5-'СЕТ СН'!$G$17</f>
        <v>3443.3562035300001</v>
      </c>
      <c r="S49" s="36">
        <f>SUMIFS(СВЦЭМ!$C$33:$C$776,СВЦЭМ!$A$33:$A$776,$A49,СВЦЭМ!$B$33:$B$776,S$47)+'СЕТ СН'!$G$9+СВЦЭМ!$D$10+'СЕТ СН'!$G$5-'СЕТ СН'!$G$17</f>
        <v>3454.2843050199999</v>
      </c>
      <c r="T49" s="36">
        <f>SUMIFS(СВЦЭМ!$C$33:$C$776,СВЦЭМ!$A$33:$A$776,$A49,СВЦЭМ!$B$33:$B$776,T$47)+'СЕТ СН'!$G$9+СВЦЭМ!$D$10+'СЕТ СН'!$G$5-'СЕТ СН'!$G$17</f>
        <v>3448.3428040399999</v>
      </c>
      <c r="U49" s="36">
        <f>SUMIFS(СВЦЭМ!$C$33:$C$776,СВЦЭМ!$A$33:$A$776,$A49,СВЦЭМ!$B$33:$B$776,U$47)+'СЕТ СН'!$G$9+СВЦЭМ!$D$10+'СЕТ СН'!$G$5-'СЕТ СН'!$G$17</f>
        <v>3449.1767658100002</v>
      </c>
      <c r="V49" s="36">
        <f>SUMIFS(СВЦЭМ!$C$33:$C$776,СВЦЭМ!$A$33:$A$776,$A49,СВЦЭМ!$B$33:$B$776,V$47)+'СЕТ СН'!$G$9+СВЦЭМ!$D$10+'СЕТ СН'!$G$5-'СЕТ СН'!$G$17</f>
        <v>3445.11864423</v>
      </c>
      <c r="W49" s="36">
        <f>SUMIFS(СВЦЭМ!$C$33:$C$776,СВЦЭМ!$A$33:$A$776,$A49,СВЦЭМ!$B$33:$B$776,W$47)+'СЕТ СН'!$G$9+СВЦЭМ!$D$10+'СЕТ СН'!$G$5-'СЕТ СН'!$G$17</f>
        <v>3433.5868245500001</v>
      </c>
      <c r="X49" s="36">
        <f>SUMIFS(СВЦЭМ!$C$33:$C$776,СВЦЭМ!$A$33:$A$776,$A49,СВЦЭМ!$B$33:$B$776,X$47)+'СЕТ СН'!$G$9+СВЦЭМ!$D$10+'СЕТ СН'!$G$5-'СЕТ СН'!$G$17</f>
        <v>3450.0739176800002</v>
      </c>
      <c r="Y49" s="36">
        <f>SUMIFS(СВЦЭМ!$C$33:$C$776,СВЦЭМ!$A$33:$A$776,$A49,СВЦЭМ!$B$33:$B$776,Y$47)+'СЕТ СН'!$G$9+СВЦЭМ!$D$10+'СЕТ СН'!$G$5-'СЕТ СН'!$G$17</f>
        <v>3482.6061852000003</v>
      </c>
    </row>
    <row r="50" spans="1:25" ht="15.75" x14ac:dyDescent="0.2">
      <c r="A50" s="35">
        <f t="shared" ref="A50:A78" si="1">A49+1</f>
        <v>43588</v>
      </c>
      <c r="B50" s="36">
        <f>SUMIFS(СВЦЭМ!$C$33:$C$776,СВЦЭМ!$A$33:$A$776,$A50,СВЦЭМ!$B$33:$B$776,B$47)+'СЕТ СН'!$G$9+СВЦЭМ!$D$10+'СЕТ СН'!$G$5-'СЕТ СН'!$G$17</f>
        <v>3427.4213230700002</v>
      </c>
      <c r="C50" s="36">
        <f>SUMIFS(СВЦЭМ!$C$33:$C$776,СВЦЭМ!$A$33:$A$776,$A50,СВЦЭМ!$B$33:$B$776,C$47)+'СЕТ СН'!$G$9+СВЦЭМ!$D$10+'СЕТ СН'!$G$5-'СЕТ СН'!$G$17</f>
        <v>3455.1089690200001</v>
      </c>
      <c r="D50" s="36">
        <f>SUMIFS(СВЦЭМ!$C$33:$C$776,СВЦЭМ!$A$33:$A$776,$A50,СВЦЭМ!$B$33:$B$776,D$47)+'СЕТ СН'!$G$9+СВЦЭМ!$D$10+'СЕТ СН'!$G$5-'СЕТ СН'!$G$17</f>
        <v>3480.8855964600002</v>
      </c>
      <c r="E50" s="36">
        <f>SUMIFS(СВЦЭМ!$C$33:$C$776,СВЦЭМ!$A$33:$A$776,$A50,СВЦЭМ!$B$33:$B$776,E$47)+'СЕТ СН'!$G$9+СВЦЭМ!$D$10+'СЕТ СН'!$G$5-'СЕТ СН'!$G$17</f>
        <v>3491.0272002500001</v>
      </c>
      <c r="F50" s="36">
        <f>SUMIFS(СВЦЭМ!$C$33:$C$776,СВЦЭМ!$A$33:$A$776,$A50,СВЦЭМ!$B$33:$B$776,F$47)+'СЕТ СН'!$G$9+СВЦЭМ!$D$10+'СЕТ СН'!$G$5-'СЕТ СН'!$G$17</f>
        <v>3493.47911699</v>
      </c>
      <c r="G50" s="36">
        <f>SUMIFS(СВЦЭМ!$C$33:$C$776,СВЦЭМ!$A$33:$A$776,$A50,СВЦЭМ!$B$33:$B$776,G$47)+'СЕТ СН'!$G$9+СВЦЭМ!$D$10+'СЕТ СН'!$G$5-'СЕТ СН'!$G$17</f>
        <v>3499.6360997900001</v>
      </c>
      <c r="H50" s="36">
        <f>SUMIFS(СВЦЭМ!$C$33:$C$776,СВЦЭМ!$A$33:$A$776,$A50,СВЦЭМ!$B$33:$B$776,H$47)+'СЕТ СН'!$G$9+СВЦЭМ!$D$10+'СЕТ СН'!$G$5-'СЕТ СН'!$G$17</f>
        <v>3496.29896487</v>
      </c>
      <c r="I50" s="36">
        <f>SUMIFS(СВЦЭМ!$C$33:$C$776,СВЦЭМ!$A$33:$A$776,$A50,СВЦЭМ!$B$33:$B$776,I$47)+'СЕТ СН'!$G$9+СВЦЭМ!$D$10+'СЕТ СН'!$G$5-'СЕТ СН'!$G$17</f>
        <v>3445.03654327</v>
      </c>
      <c r="J50" s="36">
        <f>SUMIFS(СВЦЭМ!$C$33:$C$776,СВЦЭМ!$A$33:$A$776,$A50,СВЦЭМ!$B$33:$B$776,J$47)+'СЕТ СН'!$G$9+СВЦЭМ!$D$10+'СЕТ СН'!$G$5-'СЕТ СН'!$G$17</f>
        <v>3411.7477617900004</v>
      </c>
      <c r="K50" s="36">
        <f>SUMIFS(СВЦЭМ!$C$33:$C$776,СВЦЭМ!$A$33:$A$776,$A50,СВЦЭМ!$B$33:$B$776,K$47)+'СЕТ СН'!$G$9+СВЦЭМ!$D$10+'СЕТ СН'!$G$5-'СЕТ СН'!$G$17</f>
        <v>3381.1665443800002</v>
      </c>
      <c r="L50" s="36">
        <f>SUMIFS(СВЦЭМ!$C$33:$C$776,СВЦЭМ!$A$33:$A$776,$A50,СВЦЭМ!$B$33:$B$776,L$47)+'СЕТ СН'!$G$9+СВЦЭМ!$D$10+'СЕТ СН'!$G$5-'СЕТ СН'!$G$17</f>
        <v>3388.0382542699999</v>
      </c>
      <c r="M50" s="36">
        <f>SUMIFS(СВЦЭМ!$C$33:$C$776,СВЦЭМ!$A$33:$A$776,$A50,СВЦЭМ!$B$33:$B$776,M$47)+'СЕТ СН'!$G$9+СВЦЭМ!$D$10+'СЕТ СН'!$G$5-'СЕТ СН'!$G$17</f>
        <v>3387.1465638300001</v>
      </c>
      <c r="N50" s="36">
        <f>SUMIFS(СВЦЭМ!$C$33:$C$776,СВЦЭМ!$A$33:$A$776,$A50,СВЦЭМ!$B$33:$B$776,N$47)+'СЕТ СН'!$G$9+СВЦЭМ!$D$10+'СЕТ СН'!$G$5-'СЕТ СН'!$G$17</f>
        <v>3402.0842550699999</v>
      </c>
      <c r="O50" s="36">
        <f>SUMIFS(СВЦЭМ!$C$33:$C$776,СВЦЭМ!$A$33:$A$776,$A50,СВЦЭМ!$B$33:$B$776,O$47)+'СЕТ СН'!$G$9+СВЦЭМ!$D$10+'СЕТ СН'!$G$5-'СЕТ СН'!$G$17</f>
        <v>3426.1922381900004</v>
      </c>
      <c r="P50" s="36">
        <f>SUMIFS(СВЦЭМ!$C$33:$C$776,СВЦЭМ!$A$33:$A$776,$A50,СВЦЭМ!$B$33:$B$776,P$47)+'СЕТ СН'!$G$9+СВЦЭМ!$D$10+'СЕТ СН'!$G$5-'СЕТ СН'!$G$17</f>
        <v>3460.4091236100003</v>
      </c>
      <c r="Q50" s="36">
        <f>SUMIFS(СВЦЭМ!$C$33:$C$776,СВЦЭМ!$A$33:$A$776,$A50,СВЦЭМ!$B$33:$B$776,Q$47)+'СЕТ СН'!$G$9+СВЦЭМ!$D$10+'СЕТ СН'!$G$5-'СЕТ СН'!$G$17</f>
        <v>3481.5182536500001</v>
      </c>
      <c r="R50" s="36">
        <f>SUMIFS(СВЦЭМ!$C$33:$C$776,СВЦЭМ!$A$33:$A$776,$A50,СВЦЭМ!$B$33:$B$776,R$47)+'СЕТ СН'!$G$9+СВЦЭМ!$D$10+'СЕТ СН'!$G$5-'СЕТ СН'!$G$17</f>
        <v>3459.4976894299998</v>
      </c>
      <c r="S50" s="36">
        <f>SUMIFS(СВЦЭМ!$C$33:$C$776,СВЦЭМ!$A$33:$A$776,$A50,СВЦЭМ!$B$33:$B$776,S$47)+'СЕТ СН'!$G$9+СВЦЭМ!$D$10+'СЕТ СН'!$G$5-'СЕТ СН'!$G$17</f>
        <v>3461.4244018700001</v>
      </c>
      <c r="T50" s="36">
        <f>SUMIFS(СВЦЭМ!$C$33:$C$776,СВЦЭМ!$A$33:$A$776,$A50,СВЦЭМ!$B$33:$B$776,T$47)+'СЕТ СН'!$G$9+СВЦЭМ!$D$10+'СЕТ СН'!$G$5-'СЕТ СН'!$G$17</f>
        <v>3454.1621285199999</v>
      </c>
      <c r="U50" s="36">
        <f>SUMIFS(СВЦЭМ!$C$33:$C$776,СВЦЭМ!$A$33:$A$776,$A50,СВЦЭМ!$B$33:$B$776,U$47)+'СЕТ СН'!$G$9+СВЦЭМ!$D$10+'СЕТ СН'!$G$5-'СЕТ СН'!$G$17</f>
        <v>3438.3430304500002</v>
      </c>
      <c r="V50" s="36">
        <f>SUMIFS(СВЦЭМ!$C$33:$C$776,СВЦЭМ!$A$33:$A$776,$A50,СВЦЭМ!$B$33:$B$776,V$47)+'СЕТ СН'!$G$9+СВЦЭМ!$D$10+'СЕТ СН'!$G$5-'СЕТ СН'!$G$17</f>
        <v>3409.0269815199999</v>
      </c>
      <c r="W50" s="36">
        <f>SUMIFS(СВЦЭМ!$C$33:$C$776,СВЦЭМ!$A$33:$A$776,$A50,СВЦЭМ!$B$33:$B$776,W$47)+'СЕТ СН'!$G$9+СВЦЭМ!$D$10+'СЕТ СН'!$G$5-'СЕТ СН'!$G$17</f>
        <v>3393.2590623699998</v>
      </c>
      <c r="X50" s="36">
        <f>SUMIFS(СВЦЭМ!$C$33:$C$776,СВЦЭМ!$A$33:$A$776,$A50,СВЦЭМ!$B$33:$B$776,X$47)+'СЕТ СН'!$G$9+СВЦЭМ!$D$10+'СЕТ СН'!$G$5-'СЕТ СН'!$G$17</f>
        <v>3418.6604517200003</v>
      </c>
      <c r="Y50" s="36">
        <f>SUMIFS(СВЦЭМ!$C$33:$C$776,СВЦЭМ!$A$33:$A$776,$A50,СВЦЭМ!$B$33:$B$776,Y$47)+'СЕТ СН'!$G$9+СВЦЭМ!$D$10+'СЕТ СН'!$G$5-'СЕТ СН'!$G$17</f>
        <v>3417.36520316</v>
      </c>
    </row>
    <row r="51" spans="1:25" ht="15.75" x14ac:dyDescent="0.2">
      <c r="A51" s="35">
        <f t="shared" si="1"/>
        <v>43589</v>
      </c>
      <c r="B51" s="36">
        <f>SUMIFS(СВЦЭМ!$C$33:$C$776,СВЦЭМ!$A$33:$A$776,$A51,СВЦЭМ!$B$33:$B$776,B$47)+'СЕТ СН'!$G$9+СВЦЭМ!$D$10+'СЕТ СН'!$G$5-'СЕТ СН'!$G$17</f>
        <v>3450.2332710400001</v>
      </c>
      <c r="C51" s="36">
        <f>SUMIFS(СВЦЭМ!$C$33:$C$776,СВЦЭМ!$A$33:$A$776,$A51,СВЦЭМ!$B$33:$B$776,C$47)+'СЕТ СН'!$G$9+СВЦЭМ!$D$10+'СЕТ СН'!$G$5-'СЕТ СН'!$G$17</f>
        <v>3487.9443137900003</v>
      </c>
      <c r="D51" s="36">
        <f>SUMIFS(СВЦЭМ!$C$33:$C$776,СВЦЭМ!$A$33:$A$776,$A51,СВЦЭМ!$B$33:$B$776,D$47)+'СЕТ СН'!$G$9+СВЦЭМ!$D$10+'СЕТ СН'!$G$5-'СЕТ СН'!$G$17</f>
        <v>3521.1698867700002</v>
      </c>
      <c r="E51" s="36">
        <f>SUMIFS(СВЦЭМ!$C$33:$C$776,СВЦЭМ!$A$33:$A$776,$A51,СВЦЭМ!$B$33:$B$776,E$47)+'СЕТ СН'!$G$9+СВЦЭМ!$D$10+'СЕТ СН'!$G$5-'СЕТ СН'!$G$17</f>
        <v>3531.1215027400003</v>
      </c>
      <c r="F51" s="36">
        <f>SUMIFS(СВЦЭМ!$C$33:$C$776,СВЦЭМ!$A$33:$A$776,$A51,СВЦЭМ!$B$33:$B$776,F$47)+'СЕТ СН'!$G$9+СВЦЭМ!$D$10+'СЕТ СН'!$G$5-'СЕТ СН'!$G$17</f>
        <v>3538.2414498200001</v>
      </c>
      <c r="G51" s="36">
        <f>SUMIFS(СВЦЭМ!$C$33:$C$776,СВЦЭМ!$A$33:$A$776,$A51,СВЦЭМ!$B$33:$B$776,G$47)+'СЕТ СН'!$G$9+СВЦЭМ!$D$10+'СЕТ СН'!$G$5-'СЕТ СН'!$G$17</f>
        <v>3534.5861028500003</v>
      </c>
      <c r="H51" s="36">
        <f>SUMIFS(СВЦЭМ!$C$33:$C$776,СВЦЭМ!$A$33:$A$776,$A51,СВЦЭМ!$B$33:$B$776,H$47)+'СЕТ СН'!$G$9+СВЦЭМ!$D$10+'СЕТ СН'!$G$5-'СЕТ СН'!$G$17</f>
        <v>3515.3102296400002</v>
      </c>
      <c r="I51" s="36">
        <f>SUMIFS(СВЦЭМ!$C$33:$C$776,СВЦЭМ!$A$33:$A$776,$A51,СВЦЭМ!$B$33:$B$776,I$47)+'СЕТ СН'!$G$9+СВЦЭМ!$D$10+'СЕТ СН'!$G$5-'СЕТ СН'!$G$17</f>
        <v>3478.9241008200001</v>
      </c>
      <c r="J51" s="36">
        <f>SUMIFS(СВЦЭМ!$C$33:$C$776,СВЦЭМ!$A$33:$A$776,$A51,СВЦЭМ!$B$33:$B$776,J$47)+'СЕТ СН'!$G$9+СВЦЭМ!$D$10+'СЕТ СН'!$G$5-'СЕТ СН'!$G$17</f>
        <v>3438.5970259999999</v>
      </c>
      <c r="K51" s="36">
        <f>SUMIFS(СВЦЭМ!$C$33:$C$776,СВЦЭМ!$A$33:$A$776,$A51,СВЦЭМ!$B$33:$B$776,K$47)+'СЕТ СН'!$G$9+СВЦЭМ!$D$10+'СЕТ СН'!$G$5-'СЕТ СН'!$G$17</f>
        <v>3403.8926249599999</v>
      </c>
      <c r="L51" s="36">
        <f>SUMIFS(СВЦЭМ!$C$33:$C$776,СВЦЭМ!$A$33:$A$776,$A51,СВЦЭМ!$B$33:$B$776,L$47)+'СЕТ СН'!$G$9+СВЦЭМ!$D$10+'СЕТ СН'!$G$5-'СЕТ СН'!$G$17</f>
        <v>3400.5410151999999</v>
      </c>
      <c r="M51" s="36">
        <f>SUMIFS(СВЦЭМ!$C$33:$C$776,СВЦЭМ!$A$33:$A$776,$A51,СВЦЭМ!$B$33:$B$776,M$47)+'СЕТ СН'!$G$9+СВЦЭМ!$D$10+'СЕТ СН'!$G$5-'СЕТ СН'!$G$17</f>
        <v>3411.0880721799999</v>
      </c>
      <c r="N51" s="36">
        <f>SUMIFS(СВЦЭМ!$C$33:$C$776,СВЦЭМ!$A$33:$A$776,$A51,СВЦЭМ!$B$33:$B$776,N$47)+'СЕТ СН'!$G$9+СВЦЭМ!$D$10+'СЕТ СН'!$G$5-'СЕТ СН'!$G$17</f>
        <v>3428.01827611</v>
      </c>
      <c r="O51" s="36">
        <f>SUMIFS(СВЦЭМ!$C$33:$C$776,СВЦЭМ!$A$33:$A$776,$A51,СВЦЭМ!$B$33:$B$776,O$47)+'СЕТ СН'!$G$9+СВЦЭМ!$D$10+'СЕТ СН'!$G$5-'СЕТ СН'!$G$17</f>
        <v>3442.7614758500004</v>
      </c>
      <c r="P51" s="36">
        <f>SUMIFS(СВЦЭМ!$C$33:$C$776,СВЦЭМ!$A$33:$A$776,$A51,СВЦЭМ!$B$33:$B$776,P$47)+'СЕТ СН'!$G$9+СВЦЭМ!$D$10+'СЕТ СН'!$G$5-'СЕТ СН'!$G$17</f>
        <v>3445.6508350300001</v>
      </c>
      <c r="Q51" s="36">
        <f>SUMIFS(СВЦЭМ!$C$33:$C$776,СВЦЭМ!$A$33:$A$776,$A51,СВЦЭМ!$B$33:$B$776,Q$47)+'СЕТ СН'!$G$9+СВЦЭМ!$D$10+'СЕТ СН'!$G$5-'СЕТ СН'!$G$17</f>
        <v>3455.41445277</v>
      </c>
      <c r="R51" s="36">
        <f>SUMIFS(СВЦЭМ!$C$33:$C$776,СВЦЭМ!$A$33:$A$776,$A51,СВЦЭМ!$B$33:$B$776,R$47)+'СЕТ СН'!$G$9+СВЦЭМ!$D$10+'СЕТ СН'!$G$5-'СЕТ СН'!$G$17</f>
        <v>3460.0881346599999</v>
      </c>
      <c r="S51" s="36">
        <f>SUMIFS(СВЦЭМ!$C$33:$C$776,СВЦЭМ!$A$33:$A$776,$A51,СВЦЭМ!$B$33:$B$776,S$47)+'СЕТ СН'!$G$9+СВЦЭМ!$D$10+'СЕТ СН'!$G$5-'СЕТ СН'!$G$17</f>
        <v>3467.4198996100004</v>
      </c>
      <c r="T51" s="36">
        <f>SUMIFS(СВЦЭМ!$C$33:$C$776,СВЦЭМ!$A$33:$A$776,$A51,СВЦЭМ!$B$33:$B$776,T$47)+'СЕТ СН'!$G$9+СВЦЭМ!$D$10+'СЕТ СН'!$G$5-'СЕТ СН'!$G$17</f>
        <v>3449.84315565</v>
      </c>
      <c r="U51" s="36">
        <f>SUMIFS(СВЦЭМ!$C$33:$C$776,СВЦЭМ!$A$33:$A$776,$A51,СВЦЭМ!$B$33:$B$776,U$47)+'СЕТ СН'!$G$9+СВЦЭМ!$D$10+'СЕТ СН'!$G$5-'СЕТ СН'!$G$17</f>
        <v>3405.95905352</v>
      </c>
      <c r="V51" s="36">
        <f>SUMIFS(СВЦЭМ!$C$33:$C$776,СВЦЭМ!$A$33:$A$776,$A51,СВЦЭМ!$B$33:$B$776,V$47)+'СЕТ СН'!$G$9+СВЦЭМ!$D$10+'СЕТ СН'!$G$5-'СЕТ СН'!$G$17</f>
        <v>3377.5912871199998</v>
      </c>
      <c r="W51" s="36">
        <f>SUMIFS(СВЦЭМ!$C$33:$C$776,СВЦЭМ!$A$33:$A$776,$A51,СВЦЭМ!$B$33:$B$776,W$47)+'СЕТ СН'!$G$9+СВЦЭМ!$D$10+'СЕТ СН'!$G$5-'СЕТ СН'!$G$17</f>
        <v>3389.6399430299998</v>
      </c>
      <c r="X51" s="36">
        <f>SUMIFS(СВЦЭМ!$C$33:$C$776,СВЦЭМ!$A$33:$A$776,$A51,СВЦЭМ!$B$33:$B$776,X$47)+'СЕТ СН'!$G$9+СВЦЭМ!$D$10+'СЕТ СН'!$G$5-'СЕТ СН'!$G$17</f>
        <v>3390.5231348100001</v>
      </c>
      <c r="Y51" s="36">
        <f>SUMIFS(СВЦЭМ!$C$33:$C$776,СВЦЭМ!$A$33:$A$776,$A51,СВЦЭМ!$B$33:$B$776,Y$47)+'СЕТ СН'!$G$9+СВЦЭМ!$D$10+'СЕТ СН'!$G$5-'СЕТ СН'!$G$17</f>
        <v>3400.8956403800003</v>
      </c>
    </row>
    <row r="52" spans="1:25" ht="15.75" x14ac:dyDescent="0.2">
      <c r="A52" s="35">
        <f t="shared" si="1"/>
        <v>43590</v>
      </c>
      <c r="B52" s="36">
        <f>SUMIFS(СВЦЭМ!$C$33:$C$776,СВЦЭМ!$A$33:$A$776,$A52,СВЦЭМ!$B$33:$B$776,B$47)+'СЕТ СН'!$G$9+СВЦЭМ!$D$10+'СЕТ СН'!$G$5-'СЕТ СН'!$G$17</f>
        <v>3461.8350283899999</v>
      </c>
      <c r="C52" s="36">
        <f>SUMIFS(СВЦЭМ!$C$33:$C$776,СВЦЭМ!$A$33:$A$776,$A52,СВЦЭМ!$B$33:$B$776,C$47)+'СЕТ СН'!$G$9+СВЦЭМ!$D$10+'СЕТ СН'!$G$5-'СЕТ СН'!$G$17</f>
        <v>3508.5218730800002</v>
      </c>
      <c r="D52" s="36">
        <f>SUMIFS(СВЦЭМ!$C$33:$C$776,СВЦЭМ!$A$33:$A$776,$A52,СВЦЭМ!$B$33:$B$776,D$47)+'СЕТ СН'!$G$9+СВЦЭМ!$D$10+'СЕТ СН'!$G$5-'СЕТ СН'!$G$17</f>
        <v>3544.9403992400003</v>
      </c>
      <c r="E52" s="36">
        <f>SUMIFS(СВЦЭМ!$C$33:$C$776,СВЦЭМ!$A$33:$A$776,$A52,СВЦЭМ!$B$33:$B$776,E$47)+'СЕТ СН'!$G$9+СВЦЭМ!$D$10+'СЕТ СН'!$G$5-'СЕТ СН'!$G$17</f>
        <v>3563.6596142100002</v>
      </c>
      <c r="F52" s="36">
        <f>SUMIFS(СВЦЭМ!$C$33:$C$776,СВЦЭМ!$A$33:$A$776,$A52,СВЦЭМ!$B$33:$B$776,F$47)+'СЕТ СН'!$G$9+СВЦЭМ!$D$10+'СЕТ СН'!$G$5-'СЕТ СН'!$G$17</f>
        <v>3578.9247954000002</v>
      </c>
      <c r="G52" s="36">
        <f>SUMIFS(СВЦЭМ!$C$33:$C$776,СВЦЭМ!$A$33:$A$776,$A52,СВЦЭМ!$B$33:$B$776,G$47)+'СЕТ СН'!$G$9+СВЦЭМ!$D$10+'СЕТ СН'!$G$5-'СЕТ СН'!$G$17</f>
        <v>3567.2625043500002</v>
      </c>
      <c r="H52" s="36">
        <f>SUMIFS(СВЦЭМ!$C$33:$C$776,СВЦЭМ!$A$33:$A$776,$A52,СВЦЭМ!$B$33:$B$776,H$47)+'СЕТ СН'!$G$9+СВЦЭМ!$D$10+'СЕТ СН'!$G$5-'СЕТ СН'!$G$17</f>
        <v>3538.3263843</v>
      </c>
      <c r="I52" s="36">
        <f>SUMIFS(СВЦЭМ!$C$33:$C$776,СВЦЭМ!$A$33:$A$776,$A52,СВЦЭМ!$B$33:$B$776,I$47)+'СЕТ СН'!$G$9+СВЦЭМ!$D$10+'СЕТ СН'!$G$5-'СЕТ СН'!$G$17</f>
        <v>3487.0623326700002</v>
      </c>
      <c r="J52" s="36">
        <f>SUMIFS(СВЦЭМ!$C$33:$C$776,СВЦЭМ!$A$33:$A$776,$A52,СВЦЭМ!$B$33:$B$776,J$47)+'СЕТ СН'!$G$9+СВЦЭМ!$D$10+'СЕТ СН'!$G$5-'СЕТ СН'!$G$17</f>
        <v>3441.3814806300002</v>
      </c>
      <c r="K52" s="36">
        <f>SUMIFS(СВЦЭМ!$C$33:$C$776,СВЦЭМ!$A$33:$A$776,$A52,СВЦЭМ!$B$33:$B$776,K$47)+'СЕТ СН'!$G$9+СВЦЭМ!$D$10+'СЕТ СН'!$G$5-'СЕТ СН'!$G$17</f>
        <v>3437.8961843100001</v>
      </c>
      <c r="L52" s="36">
        <f>SUMIFS(СВЦЭМ!$C$33:$C$776,СВЦЭМ!$A$33:$A$776,$A52,СВЦЭМ!$B$33:$B$776,L$47)+'СЕТ СН'!$G$9+СВЦЭМ!$D$10+'СЕТ СН'!$G$5-'СЕТ СН'!$G$17</f>
        <v>3439.4924698700001</v>
      </c>
      <c r="M52" s="36">
        <f>SUMIFS(СВЦЭМ!$C$33:$C$776,СВЦЭМ!$A$33:$A$776,$A52,СВЦЭМ!$B$33:$B$776,M$47)+'СЕТ СН'!$G$9+СВЦЭМ!$D$10+'СЕТ СН'!$G$5-'СЕТ СН'!$G$17</f>
        <v>3429.9893239100002</v>
      </c>
      <c r="N52" s="36">
        <f>SUMIFS(СВЦЭМ!$C$33:$C$776,СВЦЭМ!$A$33:$A$776,$A52,СВЦЭМ!$B$33:$B$776,N$47)+'СЕТ СН'!$G$9+СВЦЭМ!$D$10+'СЕТ СН'!$G$5-'СЕТ СН'!$G$17</f>
        <v>3437.0856473700001</v>
      </c>
      <c r="O52" s="36">
        <f>SUMIFS(СВЦЭМ!$C$33:$C$776,СВЦЭМ!$A$33:$A$776,$A52,СВЦЭМ!$B$33:$B$776,O$47)+'СЕТ СН'!$G$9+СВЦЭМ!$D$10+'СЕТ СН'!$G$5-'СЕТ СН'!$G$17</f>
        <v>3431.8518205</v>
      </c>
      <c r="P52" s="36">
        <f>SUMIFS(СВЦЭМ!$C$33:$C$776,СВЦЭМ!$A$33:$A$776,$A52,СВЦЭМ!$B$33:$B$776,P$47)+'СЕТ СН'!$G$9+СВЦЭМ!$D$10+'СЕТ СН'!$G$5-'СЕТ СН'!$G$17</f>
        <v>3435.5207219399999</v>
      </c>
      <c r="Q52" s="36">
        <f>SUMIFS(СВЦЭМ!$C$33:$C$776,СВЦЭМ!$A$33:$A$776,$A52,СВЦЭМ!$B$33:$B$776,Q$47)+'СЕТ СН'!$G$9+СВЦЭМ!$D$10+'СЕТ СН'!$G$5-'СЕТ СН'!$G$17</f>
        <v>3436.3478928300001</v>
      </c>
      <c r="R52" s="36">
        <f>SUMIFS(СВЦЭМ!$C$33:$C$776,СВЦЭМ!$A$33:$A$776,$A52,СВЦЭМ!$B$33:$B$776,R$47)+'СЕТ СН'!$G$9+СВЦЭМ!$D$10+'СЕТ СН'!$G$5-'СЕТ СН'!$G$17</f>
        <v>3421.6505446300002</v>
      </c>
      <c r="S52" s="36">
        <f>SUMIFS(СВЦЭМ!$C$33:$C$776,СВЦЭМ!$A$33:$A$776,$A52,СВЦЭМ!$B$33:$B$776,S$47)+'СЕТ СН'!$G$9+СВЦЭМ!$D$10+'СЕТ СН'!$G$5-'СЕТ СН'!$G$17</f>
        <v>3426.5981979200001</v>
      </c>
      <c r="T52" s="36">
        <f>SUMIFS(СВЦЭМ!$C$33:$C$776,СВЦЭМ!$A$33:$A$776,$A52,СВЦЭМ!$B$33:$B$776,T$47)+'СЕТ СН'!$G$9+СВЦЭМ!$D$10+'СЕТ СН'!$G$5-'СЕТ СН'!$G$17</f>
        <v>3432.80872434</v>
      </c>
      <c r="U52" s="36">
        <f>SUMIFS(СВЦЭМ!$C$33:$C$776,СВЦЭМ!$A$33:$A$776,$A52,СВЦЭМ!$B$33:$B$776,U$47)+'СЕТ СН'!$G$9+СВЦЭМ!$D$10+'СЕТ СН'!$G$5-'СЕТ СН'!$G$17</f>
        <v>3422.9302884700001</v>
      </c>
      <c r="V52" s="36">
        <f>SUMIFS(СВЦЭМ!$C$33:$C$776,СВЦЭМ!$A$33:$A$776,$A52,СВЦЭМ!$B$33:$B$776,V$47)+'СЕТ СН'!$G$9+СВЦЭМ!$D$10+'СЕТ СН'!$G$5-'СЕТ СН'!$G$17</f>
        <v>3384.83944759</v>
      </c>
      <c r="W52" s="36">
        <f>SUMIFS(СВЦЭМ!$C$33:$C$776,СВЦЭМ!$A$33:$A$776,$A52,СВЦЭМ!$B$33:$B$776,W$47)+'СЕТ СН'!$G$9+СВЦЭМ!$D$10+'СЕТ СН'!$G$5-'СЕТ СН'!$G$17</f>
        <v>3376.8167338399999</v>
      </c>
      <c r="X52" s="36">
        <f>SUMIFS(СВЦЭМ!$C$33:$C$776,СВЦЭМ!$A$33:$A$776,$A52,СВЦЭМ!$B$33:$B$776,X$47)+'СЕТ СН'!$G$9+СВЦЭМ!$D$10+'СЕТ СН'!$G$5-'СЕТ СН'!$G$17</f>
        <v>3396.8696931300001</v>
      </c>
      <c r="Y52" s="36">
        <f>SUMIFS(СВЦЭМ!$C$33:$C$776,СВЦЭМ!$A$33:$A$776,$A52,СВЦЭМ!$B$33:$B$776,Y$47)+'СЕТ СН'!$G$9+СВЦЭМ!$D$10+'СЕТ СН'!$G$5-'СЕТ СН'!$G$17</f>
        <v>3438.3761502300003</v>
      </c>
    </row>
    <row r="53" spans="1:25" ht="15.75" x14ac:dyDescent="0.2">
      <c r="A53" s="35">
        <f t="shared" si="1"/>
        <v>43591</v>
      </c>
      <c r="B53" s="36">
        <f>SUMIFS(СВЦЭМ!$C$33:$C$776,СВЦЭМ!$A$33:$A$776,$A53,СВЦЭМ!$B$33:$B$776,B$47)+'СЕТ СН'!$G$9+СВЦЭМ!$D$10+'СЕТ СН'!$G$5-'СЕТ СН'!$G$17</f>
        <v>3528.1929741000004</v>
      </c>
      <c r="C53" s="36">
        <f>SUMIFS(СВЦЭМ!$C$33:$C$776,СВЦЭМ!$A$33:$A$776,$A53,СВЦЭМ!$B$33:$B$776,C$47)+'СЕТ СН'!$G$9+СВЦЭМ!$D$10+'СЕТ СН'!$G$5-'СЕТ СН'!$G$17</f>
        <v>3587.1838715399999</v>
      </c>
      <c r="D53" s="36">
        <f>SUMIFS(СВЦЭМ!$C$33:$C$776,СВЦЭМ!$A$33:$A$776,$A53,СВЦЭМ!$B$33:$B$776,D$47)+'СЕТ СН'!$G$9+СВЦЭМ!$D$10+'СЕТ СН'!$G$5-'СЕТ СН'!$G$17</f>
        <v>3625.31005572</v>
      </c>
      <c r="E53" s="36">
        <f>SUMIFS(СВЦЭМ!$C$33:$C$776,СВЦЭМ!$A$33:$A$776,$A53,СВЦЭМ!$B$33:$B$776,E$47)+'СЕТ СН'!$G$9+СВЦЭМ!$D$10+'СЕТ СН'!$G$5-'СЕТ СН'!$G$17</f>
        <v>3641.8110770399999</v>
      </c>
      <c r="F53" s="36">
        <f>SUMIFS(СВЦЭМ!$C$33:$C$776,СВЦЭМ!$A$33:$A$776,$A53,СВЦЭМ!$B$33:$B$776,F$47)+'СЕТ СН'!$G$9+СВЦЭМ!$D$10+'СЕТ СН'!$G$5-'СЕТ СН'!$G$17</f>
        <v>3631.94431665</v>
      </c>
      <c r="G53" s="36">
        <f>SUMIFS(СВЦЭМ!$C$33:$C$776,СВЦЭМ!$A$33:$A$776,$A53,СВЦЭМ!$B$33:$B$776,G$47)+'СЕТ СН'!$G$9+СВЦЭМ!$D$10+'СЕТ СН'!$G$5-'СЕТ СН'!$G$17</f>
        <v>3601.0922305399999</v>
      </c>
      <c r="H53" s="36">
        <f>SUMIFS(СВЦЭМ!$C$33:$C$776,СВЦЭМ!$A$33:$A$776,$A53,СВЦЭМ!$B$33:$B$776,H$47)+'СЕТ СН'!$G$9+СВЦЭМ!$D$10+'СЕТ СН'!$G$5-'СЕТ СН'!$G$17</f>
        <v>3535.2002245399999</v>
      </c>
      <c r="I53" s="36">
        <f>SUMIFS(СВЦЭМ!$C$33:$C$776,СВЦЭМ!$A$33:$A$776,$A53,СВЦЭМ!$B$33:$B$776,I$47)+'СЕТ СН'!$G$9+СВЦЭМ!$D$10+'СЕТ СН'!$G$5-'СЕТ СН'!$G$17</f>
        <v>3477.50780867</v>
      </c>
      <c r="J53" s="36">
        <f>SUMIFS(СВЦЭМ!$C$33:$C$776,СВЦЭМ!$A$33:$A$776,$A53,СВЦЭМ!$B$33:$B$776,J$47)+'СЕТ СН'!$G$9+СВЦЭМ!$D$10+'СЕТ СН'!$G$5-'СЕТ СН'!$G$17</f>
        <v>3448.2791713000001</v>
      </c>
      <c r="K53" s="36">
        <f>SUMIFS(СВЦЭМ!$C$33:$C$776,СВЦЭМ!$A$33:$A$776,$A53,СВЦЭМ!$B$33:$B$776,K$47)+'СЕТ СН'!$G$9+СВЦЭМ!$D$10+'СЕТ СН'!$G$5-'СЕТ СН'!$G$17</f>
        <v>3430.5223220600001</v>
      </c>
      <c r="L53" s="36">
        <f>SUMIFS(СВЦЭМ!$C$33:$C$776,СВЦЭМ!$A$33:$A$776,$A53,СВЦЭМ!$B$33:$B$776,L$47)+'СЕТ СН'!$G$9+СВЦЭМ!$D$10+'СЕТ СН'!$G$5-'СЕТ СН'!$G$17</f>
        <v>3422.66970881</v>
      </c>
      <c r="M53" s="36">
        <f>SUMIFS(СВЦЭМ!$C$33:$C$776,СВЦЭМ!$A$33:$A$776,$A53,СВЦЭМ!$B$33:$B$776,M$47)+'СЕТ СН'!$G$9+СВЦЭМ!$D$10+'СЕТ СН'!$G$5-'СЕТ СН'!$G$17</f>
        <v>3419.1666693100001</v>
      </c>
      <c r="N53" s="36">
        <f>SUMIFS(СВЦЭМ!$C$33:$C$776,СВЦЭМ!$A$33:$A$776,$A53,СВЦЭМ!$B$33:$B$776,N$47)+'СЕТ СН'!$G$9+СВЦЭМ!$D$10+'СЕТ СН'!$G$5-'СЕТ СН'!$G$17</f>
        <v>3429.2258714500003</v>
      </c>
      <c r="O53" s="36">
        <f>SUMIFS(СВЦЭМ!$C$33:$C$776,СВЦЭМ!$A$33:$A$776,$A53,СВЦЭМ!$B$33:$B$776,O$47)+'СЕТ СН'!$G$9+СВЦЭМ!$D$10+'СЕТ СН'!$G$5-'СЕТ СН'!$G$17</f>
        <v>3425.4683947100002</v>
      </c>
      <c r="P53" s="36">
        <f>SUMIFS(СВЦЭМ!$C$33:$C$776,СВЦЭМ!$A$33:$A$776,$A53,СВЦЭМ!$B$33:$B$776,P$47)+'СЕТ СН'!$G$9+СВЦЭМ!$D$10+'СЕТ СН'!$G$5-'СЕТ СН'!$G$17</f>
        <v>3445.8166715300003</v>
      </c>
      <c r="Q53" s="36">
        <f>SUMIFS(СВЦЭМ!$C$33:$C$776,СВЦЭМ!$A$33:$A$776,$A53,СВЦЭМ!$B$33:$B$776,Q$47)+'СЕТ СН'!$G$9+СВЦЭМ!$D$10+'СЕТ СН'!$G$5-'СЕТ СН'!$G$17</f>
        <v>3458.78373801</v>
      </c>
      <c r="R53" s="36">
        <f>SUMIFS(СВЦЭМ!$C$33:$C$776,СВЦЭМ!$A$33:$A$776,$A53,СВЦЭМ!$B$33:$B$776,R$47)+'СЕТ СН'!$G$9+СВЦЭМ!$D$10+'СЕТ СН'!$G$5-'СЕТ СН'!$G$17</f>
        <v>3451.9422747100002</v>
      </c>
      <c r="S53" s="36">
        <f>SUMIFS(СВЦЭМ!$C$33:$C$776,СВЦЭМ!$A$33:$A$776,$A53,СВЦЭМ!$B$33:$B$776,S$47)+'СЕТ СН'!$G$9+СВЦЭМ!$D$10+'СЕТ СН'!$G$5-'СЕТ СН'!$G$17</f>
        <v>3435.1902501600002</v>
      </c>
      <c r="T53" s="36">
        <f>SUMIFS(СВЦЭМ!$C$33:$C$776,СВЦЭМ!$A$33:$A$776,$A53,СВЦЭМ!$B$33:$B$776,T$47)+'СЕТ СН'!$G$9+СВЦЭМ!$D$10+'СЕТ СН'!$G$5-'СЕТ СН'!$G$17</f>
        <v>3430.6017749000002</v>
      </c>
      <c r="U53" s="36">
        <f>SUMIFS(СВЦЭМ!$C$33:$C$776,СВЦЭМ!$A$33:$A$776,$A53,СВЦЭМ!$B$33:$B$776,U$47)+'СЕТ СН'!$G$9+СВЦЭМ!$D$10+'СЕТ СН'!$G$5-'СЕТ СН'!$G$17</f>
        <v>3402.81920128</v>
      </c>
      <c r="V53" s="36">
        <f>SUMIFS(СВЦЭМ!$C$33:$C$776,СВЦЭМ!$A$33:$A$776,$A53,СВЦЭМ!$B$33:$B$776,V$47)+'СЕТ СН'!$G$9+СВЦЭМ!$D$10+'СЕТ СН'!$G$5-'СЕТ СН'!$G$17</f>
        <v>3396.3745984699999</v>
      </c>
      <c r="W53" s="36">
        <f>SUMIFS(СВЦЭМ!$C$33:$C$776,СВЦЭМ!$A$33:$A$776,$A53,СВЦЭМ!$B$33:$B$776,W$47)+'СЕТ СН'!$G$9+СВЦЭМ!$D$10+'СЕТ СН'!$G$5-'СЕТ СН'!$G$17</f>
        <v>3390.7161216200002</v>
      </c>
      <c r="X53" s="36">
        <f>SUMIFS(СВЦЭМ!$C$33:$C$776,СВЦЭМ!$A$33:$A$776,$A53,СВЦЭМ!$B$33:$B$776,X$47)+'СЕТ СН'!$G$9+СВЦЭМ!$D$10+'СЕТ СН'!$G$5-'СЕТ СН'!$G$17</f>
        <v>3407.7923945399998</v>
      </c>
      <c r="Y53" s="36">
        <f>SUMIFS(СВЦЭМ!$C$33:$C$776,СВЦЭМ!$A$33:$A$776,$A53,СВЦЭМ!$B$33:$B$776,Y$47)+'СЕТ СН'!$G$9+СВЦЭМ!$D$10+'СЕТ СН'!$G$5-'СЕТ СН'!$G$17</f>
        <v>3475.4045069100002</v>
      </c>
    </row>
    <row r="54" spans="1:25" ht="15.75" x14ac:dyDescent="0.2">
      <c r="A54" s="35">
        <f t="shared" si="1"/>
        <v>43592</v>
      </c>
      <c r="B54" s="36">
        <f>SUMIFS(СВЦЭМ!$C$33:$C$776,СВЦЭМ!$A$33:$A$776,$A54,СВЦЭМ!$B$33:$B$776,B$47)+'СЕТ СН'!$G$9+СВЦЭМ!$D$10+'СЕТ СН'!$G$5-'СЕТ СН'!$G$17</f>
        <v>3509.4469887800001</v>
      </c>
      <c r="C54" s="36">
        <f>SUMIFS(СВЦЭМ!$C$33:$C$776,СВЦЭМ!$A$33:$A$776,$A54,СВЦЭМ!$B$33:$B$776,C$47)+'СЕТ СН'!$G$9+СВЦЭМ!$D$10+'СЕТ СН'!$G$5-'СЕТ СН'!$G$17</f>
        <v>3537.6167267000001</v>
      </c>
      <c r="D54" s="36">
        <f>SUMIFS(СВЦЭМ!$C$33:$C$776,СВЦЭМ!$A$33:$A$776,$A54,СВЦЭМ!$B$33:$B$776,D$47)+'СЕТ СН'!$G$9+СВЦЭМ!$D$10+'СЕТ СН'!$G$5-'СЕТ СН'!$G$17</f>
        <v>3548.6536480600003</v>
      </c>
      <c r="E54" s="36">
        <f>SUMIFS(СВЦЭМ!$C$33:$C$776,СВЦЭМ!$A$33:$A$776,$A54,СВЦЭМ!$B$33:$B$776,E$47)+'СЕТ СН'!$G$9+СВЦЭМ!$D$10+'СЕТ СН'!$G$5-'СЕТ СН'!$G$17</f>
        <v>3555.5285485100003</v>
      </c>
      <c r="F54" s="36">
        <f>SUMIFS(СВЦЭМ!$C$33:$C$776,СВЦЭМ!$A$33:$A$776,$A54,СВЦЭМ!$B$33:$B$776,F$47)+'СЕТ СН'!$G$9+СВЦЭМ!$D$10+'СЕТ СН'!$G$5-'СЕТ СН'!$G$17</f>
        <v>3554.8509327900001</v>
      </c>
      <c r="G54" s="36">
        <f>SUMIFS(СВЦЭМ!$C$33:$C$776,СВЦЭМ!$A$33:$A$776,$A54,СВЦЭМ!$B$33:$B$776,G$47)+'СЕТ СН'!$G$9+СВЦЭМ!$D$10+'СЕТ СН'!$G$5-'СЕТ СН'!$G$17</f>
        <v>3535.7532327100002</v>
      </c>
      <c r="H54" s="36">
        <f>SUMIFS(СВЦЭМ!$C$33:$C$776,СВЦЭМ!$A$33:$A$776,$A54,СВЦЭМ!$B$33:$B$776,H$47)+'СЕТ СН'!$G$9+СВЦЭМ!$D$10+'СЕТ СН'!$G$5-'СЕТ СН'!$G$17</f>
        <v>3493.2746567499998</v>
      </c>
      <c r="I54" s="36">
        <f>SUMIFS(СВЦЭМ!$C$33:$C$776,СВЦЭМ!$A$33:$A$776,$A54,СВЦЭМ!$B$33:$B$776,I$47)+'СЕТ СН'!$G$9+СВЦЭМ!$D$10+'СЕТ СН'!$G$5-'СЕТ СН'!$G$17</f>
        <v>3437.1721307600001</v>
      </c>
      <c r="J54" s="36">
        <f>SUMIFS(СВЦЭМ!$C$33:$C$776,СВЦЭМ!$A$33:$A$776,$A54,СВЦЭМ!$B$33:$B$776,J$47)+'СЕТ СН'!$G$9+СВЦЭМ!$D$10+'СЕТ СН'!$G$5-'СЕТ СН'!$G$17</f>
        <v>3417.2415241100002</v>
      </c>
      <c r="K54" s="36">
        <f>SUMIFS(СВЦЭМ!$C$33:$C$776,СВЦЭМ!$A$33:$A$776,$A54,СВЦЭМ!$B$33:$B$776,K$47)+'СЕТ СН'!$G$9+СВЦЭМ!$D$10+'СЕТ СН'!$G$5-'СЕТ СН'!$G$17</f>
        <v>3426.4201107700001</v>
      </c>
      <c r="L54" s="36">
        <f>SUMIFS(СВЦЭМ!$C$33:$C$776,СВЦЭМ!$A$33:$A$776,$A54,СВЦЭМ!$B$33:$B$776,L$47)+'СЕТ СН'!$G$9+СВЦЭМ!$D$10+'СЕТ СН'!$G$5-'СЕТ СН'!$G$17</f>
        <v>3417.9758952000002</v>
      </c>
      <c r="M54" s="36">
        <f>SUMIFS(СВЦЭМ!$C$33:$C$776,СВЦЭМ!$A$33:$A$776,$A54,СВЦЭМ!$B$33:$B$776,M$47)+'СЕТ СН'!$G$9+СВЦЭМ!$D$10+'СЕТ СН'!$G$5-'СЕТ СН'!$G$17</f>
        <v>3424.8864609000002</v>
      </c>
      <c r="N54" s="36">
        <f>SUMIFS(СВЦЭМ!$C$33:$C$776,СВЦЭМ!$A$33:$A$776,$A54,СВЦЭМ!$B$33:$B$776,N$47)+'СЕТ СН'!$G$9+СВЦЭМ!$D$10+'СЕТ СН'!$G$5-'СЕТ СН'!$G$17</f>
        <v>3432.1745777400001</v>
      </c>
      <c r="O54" s="36">
        <f>SUMIFS(СВЦЭМ!$C$33:$C$776,СВЦЭМ!$A$33:$A$776,$A54,СВЦЭМ!$B$33:$B$776,O$47)+'СЕТ СН'!$G$9+СВЦЭМ!$D$10+'СЕТ СН'!$G$5-'СЕТ СН'!$G$17</f>
        <v>3410.1539036499998</v>
      </c>
      <c r="P54" s="36">
        <f>SUMIFS(СВЦЭМ!$C$33:$C$776,СВЦЭМ!$A$33:$A$776,$A54,СВЦЭМ!$B$33:$B$776,P$47)+'СЕТ СН'!$G$9+СВЦЭМ!$D$10+'СЕТ СН'!$G$5-'СЕТ СН'!$G$17</f>
        <v>3417.44299348</v>
      </c>
      <c r="Q54" s="36">
        <f>SUMIFS(СВЦЭМ!$C$33:$C$776,СВЦЭМ!$A$33:$A$776,$A54,СВЦЭМ!$B$33:$B$776,Q$47)+'СЕТ СН'!$G$9+СВЦЭМ!$D$10+'СЕТ СН'!$G$5-'СЕТ СН'!$G$17</f>
        <v>3429.0980634799998</v>
      </c>
      <c r="R54" s="36">
        <f>SUMIFS(СВЦЭМ!$C$33:$C$776,СВЦЭМ!$A$33:$A$776,$A54,СВЦЭМ!$B$33:$B$776,R$47)+'СЕТ СН'!$G$9+СВЦЭМ!$D$10+'СЕТ СН'!$G$5-'СЕТ СН'!$G$17</f>
        <v>3431.7984498300002</v>
      </c>
      <c r="S54" s="36">
        <f>SUMIFS(СВЦЭМ!$C$33:$C$776,СВЦЭМ!$A$33:$A$776,$A54,СВЦЭМ!$B$33:$B$776,S$47)+'СЕТ СН'!$G$9+СВЦЭМ!$D$10+'СЕТ СН'!$G$5-'СЕТ СН'!$G$17</f>
        <v>3431.8380184100001</v>
      </c>
      <c r="T54" s="36">
        <f>SUMIFS(СВЦЭМ!$C$33:$C$776,СВЦЭМ!$A$33:$A$776,$A54,СВЦЭМ!$B$33:$B$776,T$47)+'СЕТ СН'!$G$9+СВЦЭМ!$D$10+'СЕТ СН'!$G$5-'СЕТ СН'!$G$17</f>
        <v>3416.0026745800001</v>
      </c>
      <c r="U54" s="36">
        <f>SUMIFS(СВЦЭМ!$C$33:$C$776,СВЦЭМ!$A$33:$A$776,$A54,СВЦЭМ!$B$33:$B$776,U$47)+'СЕТ СН'!$G$9+СВЦЭМ!$D$10+'СЕТ СН'!$G$5-'СЕТ СН'!$G$17</f>
        <v>3425.2018176900001</v>
      </c>
      <c r="V54" s="36">
        <f>SUMIFS(СВЦЭМ!$C$33:$C$776,СВЦЭМ!$A$33:$A$776,$A54,СВЦЭМ!$B$33:$B$776,V$47)+'СЕТ СН'!$G$9+СВЦЭМ!$D$10+'СЕТ СН'!$G$5-'СЕТ СН'!$G$17</f>
        <v>3415.50779616</v>
      </c>
      <c r="W54" s="36">
        <f>SUMIFS(СВЦЭМ!$C$33:$C$776,СВЦЭМ!$A$33:$A$776,$A54,СВЦЭМ!$B$33:$B$776,W$47)+'СЕТ СН'!$G$9+СВЦЭМ!$D$10+'СЕТ СН'!$G$5-'СЕТ СН'!$G$17</f>
        <v>3394.0492031100002</v>
      </c>
      <c r="X54" s="36">
        <f>SUMIFS(СВЦЭМ!$C$33:$C$776,СВЦЭМ!$A$33:$A$776,$A54,СВЦЭМ!$B$33:$B$776,X$47)+'СЕТ СН'!$G$9+СВЦЭМ!$D$10+'СЕТ СН'!$G$5-'СЕТ СН'!$G$17</f>
        <v>3425.9633683299999</v>
      </c>
      <c r="Y54" s="36">
        <f>SUMIFS(СВЦЭМ!$C$33:$C$776,СВЦЭМ!$A$33:$A$776,$A54,СВЦЭМ!$B$33:$B$776,Y$47)+'СЕТ СН'!$G$9+СВЦЭМ!$D$10+'СЕТ СН'!$G$5-'СЕТ СН'!$G$17</f>
        <v>3435.4524539499998</v>
      </c>
    </row>
    <row r="55" spans="1:25" ht="15.75" x14ac:dyDescent="0.2">
      <c r="A55" s="35">
        <f t="shared" si="1"/>
        <v>43593</v>
      </c>
      <c r="B55" s="36">
        <f>SUMIFS(СВЦЭМ!$C$33:$C$776,СВЦЭМ!$A$33:$A$776,$A55,СВЦЭМ!$B$33:$B$776,B$47)+'СЕТ СН'!$G$9+СВЦЭМ!$D$10+'СЕТ СН'!$G$5-'СЕТ СН'!$G$17</f>
        <v>3474.9332852500002</v>
      </c>
      <c r="C55" s="36">
        <f>SUMIFS(СВЦЭМ!$C$33:$C$776,СВЦЭМ!$A$33:$A$776,$A55,СВЦЭМ!$B$33:$B$776,C$47)+'СЕТ СН'!$G$9+СВЦЭМ!$D$10+'СЕТ СН'!$G$5-'СЕТ СН'!$G$17</f>
        <v>3500.3555904100003</v>
      </c>
      <c r="D55" s="36">
        <f>SUMIFS(СВЦЭМ!$C$33:$C$776,СВЦЭМ!$A$33:$A$776,$A55,СВЦЭМ!$B$33:$B$776,D$47)+'СЕТ СН'!$G$9+СВЦЭМ!$D$10+'СЕТ СН'!$G$5-'СЕТ СН'!$G$17</f>
        <v>3500.3355001600003</v>
      </c>
      <c r="E55" s="36">
        <f>SUMIFS(СВЦЭМ!$C$33:$C$776,СВЦЭМ!$A$33:$A$776,$A55,СВЦЭМ!$B$33:$B$776,E$47)+'СЕТ СН'!$G$9+СВЦЭМ!$D$10+'СЕТ СН'!$G$5-'СЕТ СН'!$G$17</f>
        <v>3507.4688673300002</v>
      </c>
      <c r="F55" s="36">
        <f>SUMIFS(СВЦЭМ!$C$33:$C$776,СВЦЭМ!$A$33:$A$776,$A55,СВЦЭМ!$B$33:$B$776,F$47)+'СЕТ СН'!$G$9+СВЦЭМ!$D$10+'СЕТ СН'!$G$5-'СЕТ СН'!$G$17</f>
        <v>3506.2006715699999</v>
      </c>
      <c r="G55" s="36">
        <f>SUMIFS(СВЦЭМ!$C$33:$C$776,СВЦЭМ!$A$33:$A$776,$A55,СВЦЭМ!$B$33:$B$776,G$47)+'СЕТ СН'!$G$9+СВЦЭМ!$D$10+'СЕТ СН'!$G$5-'СЕТ СН'!$G$17</f>
        <v>3484.59035146</v>
      </c>
      <c r="H55" s="36">
        <f>SUMIFS(СВЦЭМ!$C$33:$C$776,СВЦЭМ!$A$33:$A$776,$A55,СВЦЭМ!$B$33:$B$776,H$47)+'СЕТ СН'!$G$9+СВЦЭМ!$D$10+'СЕТ СН'!$G$5-'СЕТ СН'!$G$17</f>
        <v>3464.9073445700001</v>
      </c>
      <c r="I55" s="36">
        <f>SUMIFS(СВЦЭМ!$C$33:$C$776,СВЦЭМ!$A$33:$A$776,$A55,СВЦЭМ!$B$33:$B$776,I$47)+'СЕТ СН'!$G$9+СВЦЭМ!$D$10+'СЕТ СН'!$G$5-'СЕТ СН'!$G$17</f>
        <v>3438.8879161499999</v>
      </c>
      <c r="J55" s="36">
        <f>SUMIFS(СВЦЭМ!$C$33:$C$776,СВЦЭМ!$A$33:$A$776,$A55,СВЦЭМ!$B$33:$B$776,J$47)+'СЕТ СН'!$G$9+СВЦЭМ!$D$10+'СЕТ СН'!$G$5-'СЕТ СН'!$G$17</f>
        <v>3424.8813432300003</v>
      </c>
      <c r="K55" s="36">
        <f>SUMIFS(СВЦЭМ!$C$33:$C$776,СВЦЭМ!$A$33:$A$776,$A55,СВЦЭМ!$B$33:$B$776,K$47)+'СЕТ СН'!$G$9+СВЦЭМ!$D$10+'СЕТ СН'!$G$5-'СЕТ СН'!$G$17</f>
        <v>3432.2042598500002</v>
      </c>
      <c r="L55" s="36">
        <f>SUMIFS(СВЦЭМ!$C$33:$C$776,СВЦЭМ!$A$33:$A$776,$A55,СВЦЭМ!$B$33:$B$776,L$47)+'СЕТ СН'!$G$9+СВЦЭМ!$D$10+'СЕТ СН'!$G$5-'СЕТ СН'!$G$17</f>
        <v>3439.9255395800001</v>
      </c>
      <c r="M55" s="36">
        <f>SUMIFS(СВЦЭМ!$C$33:$C$776,СВЦЭМ!$A$33:$A$776,$A55,СВЦЭМ!$B$33:$B$776,M$47)+'СЕТ СН'!$G$9+СВЦЭМ!$D$10+'СЕТ СН'!$G$5-'СЕТ СН'!$G$17</f>
        <v>3441.9005166800002</v>
      </c>
      <c r="N55" s="36">
        <f>SUMIFS(СВЦЭМ!$C$33:$C$776,СВЦЭМ!$A$33:$A$776,$A55,СВЦЭМ!$B$33:$B$776,N$47)+'СЕТ СН'!$G$9+СВЦЭМ!$D$10+'СЕТ СН'!$G$5-'СЕТ СН'!$G$17</f>
        <v>3443.6226945200001</v>
      </c>
      <c r="O55" s="36">
        <f>SUMIFS(СВЦЭМ!$C$33:$C$776,СВЦЭМ!$A$33:$A$776,$A55,СВЦЭМ!$B$33:$B$776,O$47)+'СЕТ СН'!$G$9+СВЦЭМ!$D$10+'СЕТ СН'!$G$5-'СЕТ СН'!$G$17</f>
        <v>3437.1143248400003</v>
      </c>
      <c r="P55" s="36">
        <f>SUMIFS(СВЦЭМ!$C$33:$C$776,СВЦЭМ!$A$33:$A$776,$A55,СВЦЭМ!$B$33:$B$776,P$47)+'СЕТ СН'!$G$9+СВЦЭМ!$D$10+'СЕТ СН'!$G$5-'СЕТ СН'!$G$17</f>
        <v>3449.3861392500003</v>
      </c>
      <c r="Q55" s="36">
        <f>SUMIFS(СВЦЭМ!$C$33:$C$776,СВЦЭМ!$A$33:$A$776,$A55,СВЦЭМ!$B$33:$B$776,Q$47)+'СЕТ СН'!$G$9+СВЦЭМ!$D$10+'СЕТ СН'!$G$5-'СЕТ СН'!$G$17</f>
        <v>3451.7267402900002</v>
      </c>
      <c r="R55" s="36">
        <f>SUMIFS(СВЦЭМ!$C$33:$C$776,СВЦЭМ!$A$33:$A$776,$A55,СВЦЭМ!$B$33:$B$776,R$47)+'СЕТ СН'!$G$9+СВЦЭМ!$D$10+'СЕТ СН'!$G$5-'СЕТ СН'!$G$17</f>
        <v>3448.1138481400003</v>
      </c>
      <c r="S55" s="36">
        <f>SUMIFS(СВЦЭМ!$C$33:$C$776,СВЦЭМ!$A$33:$A$776,$A55,СВЦЭМ!$B$33:$B$776,S$47)+'СЕТ СН'!$G$9+СВЦЭМ!$D$10+'СЕТ СН'!$G$5-'СЕТ СН'!$G$17</f>
        <v>3453.0626806099999</v>
      </c>
      <c r="T55" s="36">
        <f>SUMIFS(СВЦЭМ!$C$33:$C$776,СВЦЭМ!$A$33:$A$776,$A55,СВЦЭМ!$B$33:$B$776,T$47)+'СЕТ СН'!$G$9+СВЦЭМ!$D$10+'СЕТ СН'!$G$5-'СЕТ СН'!$G$17</f>
        <v>3442.4964634299999</v>
      </c>
      <c r="U55" s="36">
        <f>SUMIFS(СВЦЭМ!$C$33:$C$776,СВЦЭМ!$A$33:$A$776,$A55,СВЦЭМ!$B$33:$B$776,U$47)+'СЕТ СН'!$G$9+СВЦЭМ!$D$10+'СЕТ СН'!$G$5-'СЕТ СН'!$G$17</f>
        <v>3431.62039323</v>
      </c>
      <c r="V55" s="36">
        <f>SUMIFS(СВЦЭМ!$C$33:$C$776,СВЦЭМ!$A$33:$A$776,$A55,СВЦЭМ!$B$33:$B$776,V$47)+'СЕТ СН'!$G$9+СВЦЭМ!$D$10+'СЕТ СН'!$G$5-'СЕТ СН'!$G$17</f>
        <v>3427.2564429499998</v>
      </c>
      <c r="W55" s="36">
        <f>SUMIFS(СВЦЭМ!$C$33:$C$776,СВЦЭМ!$A$33:$A$776,$A55,СВЦЭМ!$B$33:$B$776,W$47)+'СЕТ СН'!$G$9+СВЦЭМ!$D$10+'СЕТ СН'!$G$5-'СЕТ СН'!$G$17</f>
        <v>3409.6337409500002</v>
      </c>
      <c r="X55" s="36">
        <f>SUMIFS(СВЦЭМ!$C$33:$C$776,СВЦЭМ!$A$33:$A$776,$A55,СВЦЭМ!$B$33:$B$776,X$47)+'СЕТ СН'!$G$9+СВЦЭМ!$D$10+'СЕТ СН'!$G$5-'СЕТ СН'!$G$17</f>
        <v>3421.14236411</v>
      </c>
      <c r="Y55" s="36">
        <f>SUMIFS(СВЦЭМ!$C$33:$C$776,СВЦЭМ!$A$33:$A$776,$A55,СВЦЭМ!$B$33:$B$776,Y$47)+'СЕТ СН'!$G$9+СВЦЭМ!$D$10+'СЕТ СН'!$G$5-'СЕТ СН'!$G$17</f>
        <v>3455.21099181</v>
      </c>
    </row>
    <row r="56" spans="1:25" ht="15.75" x14ac:dyDescent="0.2">
      <c r="A56" s="35">
        <f t="shared" si="1"/>
        <v>43594</v>
      </c>
      <c r="B56" s="36">
        <f>SUMIFS(СВЦЭМ!$C$33:$C$776,СВЦЭМ!$A$33:$A$776,$A56,СВЦЭМ!$B$33:$B$776,B$47)+'СЕТ СН'!$G$9+СВЦЭМ!$D$10+'СЕТ СН'!$G$5-'СЕТ СН'!$G$17</f>
        <v>3431.1361205900002</v>
      </c>
      <c r="C56" s="36">
        <f>SUMIFS(СВЦЭМ!$C$33:$C$776,СВЦЭМ!$A$33:$A$776,$A56,СВЦЭМ!$B$33:$B$776,C$47)+'СЕТ СН'!$G$9+СВЦЭМ!$D$10+'СЕТ СН'!$G$5-'СЕТ СН'!$G$17</f>
        <v>3449.45466455</v>
      </c>
      <c r="D56" s="36">
        <f>SUMIFS(СВЦЭМ!$C$33:$C$776,СВЦЭМ!$A$33:$A$776,$A56,СВЦЭМ!$B$33:$B$776,D$47)+'СЕТ СН'!$G$9+СВЦЭМ!$D$10+'СЕТ СН'!$G$5-'СЕТ СН'!$G$17</f>
        <v>3453.3021732500001</v>
      </c>
      <c r="E56" s="36">
        <f>SUMIFS(СВЦЭМ!$C$33:$C$776,СВЦЭМ!$A$33:$A$776,$A56,СВЦЭМ!$B$33:$B$776,E$47)+'СЕТ СН'!$G$9+СВЦЭМ!$D$10+'СЕТ СН'!$G$5-'СЕТ СН'!$G$17</f>
        <v>3463.1314456600003</v>
      </c>
      <c r="F56" s="36">
        <f>SUMIFS(СВЦЭМ!$C$33:$C$776,СВЦЭМ!$A$33:$A$776,$A56,СВЦЭМ!$B$33:$B$776,F$47)+'СЕТ СН'!$G$9+СВЦЭМ!$D$10+'СЕТ СН'!$G$5-'СЕТ СН'!$G$17</f>
        <v>3463.04787622</v>
      </c>
      <c r="G56" s="36">
        <f>SUMIFS(СВЦЭМ!$C$33:$C$776,СВЦЭМ!$A$33:$A$776,$A56,СВЦЭМ!$B$33:$B$776,G$47)+'СЕТ СН'!$G$9+СВЦЭМ!$D$10+'СЕТ СН'!$G$5-'СЕТ СН'!$G$17</f>
        <v>3465.43291198</v>
      </c>
      <c r="H56" s="36">
        <f>SUMIFS(СВЦЭМ!$C$33:$C$776,СВЦЭМ!$A$33:$A$776,$A56,СВЦЭМ!$B$33:$B$776,H$47)+'СЕТ СН'!$G$9+СВЦЭМ!$D$10+'СЕТ СН'!$G$5-'СЕТ СН'!$G$17</f>
        <v>3452.9548703199998</v>
      </c>
      <c r="I56" s="36">
        <f>SUMIFS(СВЦЭМ!$C$33:$C$776,СВЦЭМ!$A$33:$A$776,$A56,СВЦЭМ!$B$33:$B$776,I$47)+'СЕТ СН'!$G$9+СВЦЭМ!$D$10+'СЕТ СН'!$G$5-'СЕТ СН'!$G$17</f>
        <v>3417.66648996</v>
      </c>
      <c r="J56" s="36">
        <f>SUMIFS(СВЦЭМ!$C$33:$C$776,СВЦЭМ!$A$33:$A$776,$A56,СВЦЭМ!$B$33:$B$776,J$47)+'СЕТ СН'!$G$9+СВЦЭМ!$D$10+'СЕТ СН'!$G$5-'СЕТ СН'!$G$17</f>
        <v>3386.3566601800003</v>
      </c>
      <c r="K56" s="36">
        <f>SUMIFS(СВЦЭМ!$C$33:$C$776,СВЦЭМ!$A$33:$A$776,$A56,СВЦЭМ!$B$33:$B$776,K$47)+'СЕТ СН'!$G$9+СВЦЭМ!$D$10+'СЕТ СН'!$G$5-'СЕТ СН'!$G$17</f>
        <v>3374.5075771800002</v>
      </c>
      <c r="L56" s="36">
        <f>SUMIFS(СВЦЭМ!$C$33:$C$776,СВЦЭМ!$A$33:$A$776,$A56,СВЦЭМ!$B$33:$B$776,L$47)+'СЕТ СН'!$G$9+СВЦЭМ!$D$10+'СЕТ СН'!$G$5-'СЕТ СН'!$G$17</f>
        <v>3392.7719626100002</v>
      </c>
      <c r="M56" s="36">
        <f>SUMIFS(СВЦЭМ!$C$33:$C$776,СВЦЭМ!$A$33:$A$776,$A56,СВЦЭМ!$B$33:$B$776,M$47)+'СЕТ СН'!$G$9+СВЦЭМ!$D$10+'СЕТ СН'!$G$5-'СЕТ СН'!$G$17</f>
        <v>3421.8728771400001</v>
      </c>
      <c r="N56" s="36">
        <f>SUMIFS(СВЦЭМ!$C$33:$C$776,СВЦЭМ!$A$33:$A$776,$A56,СВЦЭМ!$B$33:$B$776,N$47)+'СЕТ СН'!$G$9+СВЦЭМ!$D$10+'СЕТ СН'!$G$5-'СЕТ СН'!$G$17</f>
        <v>3469.0662668200002</v>
      </c>
      <c r="O56" s="36">
        <f>SUMIFS(СВЦЭМ!$C$33:$C$776,СВЦЭМ!$A$33:$A$776,$A56,СВЦЭМ!$B$33:$B$776,O$47)+'СЕТ СН'!$G$9+СВЦЭМ!$D$10+'СЕТ СН'!$G$5-'СЕТ СН'!$G$17</f>
        <v>3475.42105674</v>
      </c>
      <c r="P56" s="36">
        <f>SUMIFS(СВЦЭМ!$C$33:$C$776,СВЦЭМ!$A$33:$A$776,$A56,СВЦЭМ!$B$33:$B$776,P$47)+'СЕТ СН'!$G$9+СВЦЭМ!$D$10+'СЕТ СН'!$G$5-'СЕТ СН'!$G$17</f>
        <v>3485.5332873699999</v>
      </c>
      <c r="Q56" s="36">
        <f>SUMIFS(СВЦЭМ!$C$33:$C$776,СВЦЭМ!$A$33:$A$776,$A56,СВЦЭМ!$B$33:$B$776,Q$47)+'СЕТ СН'!$G$9+СВЦЭМ!$D$10+'СЕТ СН'!$G$5-'СЕТ СН'!$G$17</f>
        <v>3492.3244276400001</v>
      </c>
      <c r="R56" s="36">
        <f>SUMIFS(СВЦЭМ!$C$33:$C$776,СВЦЭМ!$A$33:$A$776,$A56,СВЦЭМ!$B$33:$B$776,R$47)+'СЕТ СН'!$G$9+СВЦЭМ!$D$10+'СЕТ СН'!$G$5-'СЕТ СН'!$G$17</f>
        <v>3493.2350557099999</v>
      </c>
      <c r="S56" s="36">
        <f>SUMIFS(СВЦЭМ!$C$33:$C$776,СВЦЭМ!$A$33:$A$776,$A56,СВЦЭМ!$B$33:$B$776,S$47)+'СЕТ СН'!$G$9+СВЦЭМ!$D$10+'СЕТ СН'!$G$5-'СЕТ СН'!$G$17</f>
        <v>3492.86127588</v>
      </c>
      <c r="T56" s="36">
        <f>SUMIFS(СВЦЭМ!$C$33:$C$776,СВЦЭМ!$A$33:$A$776,$A56,СВЦЭМ!$B$33:$B$776,T$47)+'СЕТ СН'!$G$9+СВЦЭМ!$D$10+'СЕТ СН'!$G$5-'СЕТ СН'!$G$17</f>
        <v>3488.73749494</v>
      </c>
      <c r="U56" s="36">
        <f>SUMIFS(СВЦЭМ!$C$33:$C$776,СВЦЭМ!$A$33:$A$776,$A56,СВЦЭМ!$B$33:$B$776,U$47)+'СЕТ СН'!$G$9+СВЦЭМ!$D$10+'СЕТ СН'!$G$5-'СЕТ СН'!$G$17</f>
        <v>3467.1814836000003</v>
      </c>
      <c r="V56" s="36">
        <f>SUMIFS(СВЦЭМ!$C$33:$C$776,СВЦЭМ!$A$33:$A$776,$A56,СВЦЭМ!$B$33:$B$776,V$47)+'СЕТ СН'!$G$9+СВЦЭМ!$D$10+'СЕТ СН'!$G$5-'СЕТ СН'!$G$17</f>
        <v>3420.80392798</v>
      </c>
      <c r="W56" s="36">
        <f>SUMIFS(СВЦЭМ!$C$33:$C$776,СВЦЭМ!$A$33:$A$776,$A56,СВЦЭМ!$B$33:$B$776,W$47)+'СЕТ СН'!$G$9+СВЦЭМ!$D$10+'СЕТ СН'!$G$5-'СЕТ СН'!$G$17</f>
        <v>3398.6071496700001</v>
      </c>
      <c r="X56" s="36">
        <f>SUMIFS(СВЦЭМ!$C$33:$C$776,СВЦЭМ!$A$33:$A$776,$A56,СВЦЭМ!$B$33:$B$776,X$47)+'СЕТ СН'!$G$9+СВЦЭМ!$D$10+'СЕТ СН'!$G$5-'СЕТ СН'!$G$17</f>
        <v>3430.7457868000001</v>
      </c>
      <c r="Y56" s="36">
        <f>SUMIFS(СВЦЭМ!$C$33:$C$776,СВЦЭМ!$A$33:$A$776,$A56,СВЦЭМ!$B$33:$B$776,Y$47)+'СЕТ СН'!$G$9+СВЦЭМ!$D$10+'СЕТ СН'!$G$5-'СЕТ СН'!$G$17</f>
        <v>3417.8570871500001</v>
      </c>
    </row>
    <row r="57" spans="1:25" ht="15.75" x14ac:dyDescent="0.2">
      <c r="A57" s="35">
        <f t="shared" si="1"/>
        <v>43595</v>
      </c>
      <c r="B57" s="36">
        <f>SUMIFS(СВЦЭМ!$C$33:$C$776,СВЦЭМ!$A$33:$A$776,$A57,СВЦЭМ!$B$33:$B$776,B$47)+'СЕТ СН'!$G$9+СВЦЭМ!$D$10+'СЕТ СН'!$G$5-'СЕТ СН'!$G$17</f>
        <v>3442.04266732</v>
      </c>
      <c r="C57" s="36">
        <f>SUMIFS(СВЦЭМ!$C$33:$C$776,СВЦЭМ!$A$33:$A$776,$A57,СВЦЭМ!$B$33:$B$776,C$47)+'СЕТ СН'!$G$9+СВЦЭМ!$D$10+'СЕТ СН'!$G$5-'СЕТ СН'!$G$17</f>
        <v>3496.7157658400001</v>
      </c>
      <c r="D57" s="36">
        <f>SUMIFS(СВЦЭМ!$C$33:$C$776,СВЦЭМ!$A$33:$A$776,$A57,СВЦЭМ!$B$33:$B$776,D$47)+'СЕТ СН'!$G$9+СВЦЭМ!$D$10+'СЕТ СН'!$G$5-'СЕТ СН'!$G$17</f>
        <v>3513.63373284</v>
      </c>
      <c r="E57" s="36">
        <f>SUMIFS(СВЦЭМ!$C$33:$C$776,СВЦЭМ!$A$33:$A$776,$A57,СВЦЭМ!$B$33:$B$776,E$47)+'СЕТ СН'!$G$9+СВЦЭМ!$D$10+'СЕТ СН'!$G$5-'СЕТ СН'!$G$17</f>
        <v>3530.97066167</v>
      </c>
      <c r="F57" s="36">
        <f>SUMIFS(СВЦЭМ!$C$33:$C$776,СВЦЭМ!$A$33:$A$776,$A57,СВЦЭМ!$B$33:$B$776,F$47)+'СЕТ СН'!$G$9+СВЦЭМ!$D$10+'СЕТ СН'!$G$5-'СЕТ СН'!$G$17</f>
        <v>3549.2049901800001</v>
      </c>
      <c r="G57" s="36">
        <f>SUMIFS(СВЦЭМ!$C$33:$C$776,СВЦЭМ!$A$33:$A$776,$A57,СВЦЭМ!$B$33:$B$776,G$47)+'СЕТ СН'!$G$9+СВЦЭМ!$D$10+'СЕТ СН'!$G$5-'СЕТ СН'!$G$17</f>
        <v>3543.31542717</v>
      </c>
      <c r="H57" s="36">
        <f>SUMIFS(СВЦЭМ!$C$33:$C$776,СВЦЭМ!$A$33:$A$776,$A57,СВЦЭМ!$B$33:$B$776,H$47)+'СЕТ СН'!$G$9+СВЦЭМ!$D$10+'СЕТ СН'!$G$5-'СЕТ СН'!$G$17</f>
        <v>3533.47467413</v>
      </c>
      <c r="I57" s="36">
        <f>SUMIFS(СВЦЭМ!$C$33:$C$776,СВЦЭМ!$A$33:$A$776,$A57,СВЦЭМ!$B$33:$B$776,I$47)+'СЕТ СН'!$G$9+СВЦЭМ!$D$10+'СЕТ СН'!$G$5-'СЕТ СН'!$G$17</f>
        <v>3494.90514046</v>
      </c>
      <c r="J57" s="36">
        <f>SUMIFS(СВЦЭМ!$C$33:$C$776,СВЦЭМ!$A$33:$A$776,$A57,СВЦЭМ!$B$33:$B$776,J$47)+'СЕТ СН'!$G$9+СВЦЭМ!$D$10+'СЕТ СН'!$G$5-'СЕТ СН'!$G$17</f>
        <v>3461.3516849100001</v>
      </c>
      <c r="K57" s="36">
        <f>SUMIFS(СВЦЭМ!$C$33:$C$776,СВЦЭМ!$A$33:$A$776,$A57,СВЦЭМ!$B$33:$B$776,K$47)+'СЕТ СН'!$G$9+СВЦЭМ!$D$10+'СЕТ СН'!$G$5-'СЕТ СН'!$G$17</f>
        <v>3431.0026779200002</v>
      </c>
      <c r="L57" s="36">
        <f>SUMIFS(СВЦЭМ!$C$33:$C$776,СВЦЭМ!$A$33:$A$776,$A57,СВЦЭМ!$B$33:$B$776,L$47)+'СЕТ СН'!$G$9+СВЦЭМ!$D$10+'СЕТ СН'!$G$5-'СЕТ СН'!$G$17</f>
        <v>3417.82089864</v>
      </c>
      <c r="M57" s="36">
        <f>SUMIFS(СВЦЭМ!$C$33:$C$776,СВЦЭМ!$A$33:$A$776,$A57,СВЦЭМ!$B$33:$B$776,M$47)+'СЕТ СН'!$G$9+СВЦЭМ!$D$10+'СЕТ СН'!$G$5-'СЕТ СН'!$G$17</f>
        <v>3415.2278924299999</v>
      </c>
      <c r="N57" s="36">
        <f>SUMIFS(СВЦЭМ!$C$33:$C$776,СВЦЭМ!$A$33:$A$776,$A57,СВЦЭМ!$B$33:$B$776,N$47)+'СЕТ СН'!$G$9+СВЦЭМ!$D$10+'СЕТ СН'!$G$5-'СЕТ СН'!$G$17</f>
        <v>3437.7121268999999</v>
      </c>
      <c r="O57" s="36">
        <f>SUMIFS(СВЦЭМ!$C$33:$C$776,СВЦЭМ!$A$33:$A$776,$A57,СВЦЭМ!$B$33:$B$776,O$47)+'СЕТ СН'!$G$9+СВЦЭМ!$D$10+'СЕТ СН'!$G$5-'СЕТ СН'!$G$17</f>
        <v>3464.7144082</v>
      </c>
      <c r="P57" s="36">
        <f>SUMIFS(СВЦЭМ!$C$33:$C$776,СВЦЭМ!$A$33:$A$776,$A57,СВЦЭМ!$B$33:$B$776,P$47)+'СЕТ СН'!$G$9+СВЦЭМ!$D$10+'СЕТ СН'!$G$5-'СЕТ СН'!$G$17</f>
        <v>3472.76839707</v>
      </c>
      <c r="Q57" s="36">
        <f>SUMIFS(СВЦЭМ!$C$33:$C$776,СВЦЭМ!$A$33:$A$776,$A57,СВЦЭМ!$B$33:$B$776,Q$47)+'СЕТ СН'!$G$9+СВЦЭМ!$D$10+'СЕТ СН'!$G$5-'СЕТ СН'!$G$17</f>
        <v>3490.3373859800004</v>
      </c>
      <c r="R57" s="36">
        <f>SUMIFS(СВЦЭМ!$C$33:$C$776,СВЦЭМ!$A$33:$A$776,$A57,СВЦЭМ!$B$33:$B$776,R$47)+'СЕТ СН'!$G$9+СВЦЭМ!$D$10+'СЕТ СН'!$G$5-'СЕТ СН'!$G$17</f>
        <v>3496.54097348</v>
      </c>
      <c r="S57" s="36">
        <f>SUMIFS(СВЦЭМ!$C$33:$C$776,СВЦЭМ!$A$33:$A$776,$A57,СВЦЭМ!$B$33:$B$776,S$47)+'СЕТ СН'!$G$9+СВЦЭМ!$D$10+'СЕТ СН'!$G$5-'СЕТ СН'!$G$17</f>
        <v>3502.3275341500002</v>
      </c>
      <c r="T57" s="36">
        <f>SUMIFS(СВЦЭМ!$C$33:$C$776,СВЦЭМ!$A$33:$A$776,$A57,СВЦЭМ!$B$33:$B$776,T$47)+'СЕТ СН'!$G$9+СВЦЭМ!$D$10+'СЕТ СН'!$G$5-'СЕТ СН'!$G$17</f>
        <v>3485.7821712200002</v>
      </c>
      <c r="U57" s="36">
        <f>SUMIFS(СВЦЭМ!$C$33:$C$776,СВЦЭМ!$A$33:$A$776,$A57,СВЦЭМ!$B$33:$B$776,U$47)+'СЕТ СН'!$G$9+СВЦЭМ!$D$10+'СЕТ СН'!$G$5-'СЕТ СН'!$G$17</f>
        <v>3463.7269238600002</v>
      </c>
      <c r="V57" s="36">
        <f>SUMIFS(СВЦЭМ!$C$33:$C$776,СВЦЭМ!$A$33:$A$776,$A57,СВЦЭМ!$B$33:$B$776,V$47)+'СЕТ СН'!$G$9+СВЦЭМ!$D$10+'СЕТ СН'!$G$5-'СЕТ СН'!$G$17</f>
        <v>3429.3247357400001</v>
      </c>
      <c r="W57" s="36">
        <f>SUMIFS(СВЦЭМ!$C$33:$C$776,СВЦЭМ!$A$33:$A$776,$A57,СВЦЭМ!$B$33:$B$776,W$47)+'СЕТ СН'!$G$9+СВЦЭМ!$D$10+'СЕТ СН'!$G$5-'СЕТ СН'!$G$17</f>
        <v>3408.9969838500001</v>
      </c>
      <c r="X57" s="36">
        <f>SUMIFS(СВЦЭМ!$C$33:$C$776,СВЦЭМ!$A$33:$A$776,$A57,СВЦЭМ!$B$33:$B$776,X$47)+'СЕТ СН'!$G$9+СВЦЭМ!$D$10+'СЕТ СН'!$G$5-'СЕТ СН'!$G$17</f>
        <v>3432.3545526900002</v>
      </c>
      <c r="Y57" s="36">
        <f>SUMIFS(СВЦЭМ!$C$33:$C$776,СВЦЭМ!$A$33:$A$776,$A57,СВЦЭМ!$B$33:$B$776,Y$47)+'СЕТ СН'!$G$9+СВЦЭМ!$D$10+'СЕТ СН'!$G$5-'СЕТ СН'!$G$17</f>
        <v>3465.3564298300003</v>
      </c>
    </row>
    <row r="58" spans="1:25" ht="15.75" x14ac:dyDescent="0.2">
      <c r="A58" s="35">
        <f t="shared" si="1"/>
        <v>43596</v>
      </c>
      <c r="B58" s="36">
        <f>SUMIFS(СВЦЭМ!$C$33:$C$776,СВЦЭМ!$A$33:$A$776,$A58,СВЦЭМ!$B$33:$B$776,B$47)+'СЕТ СН'!$G$9+СВЦЭМ!$D$10+'СЕТ СН'!$G$5-'СЕТ СН'!$G$17</f>
        <v>3511.3089237200002</v>
      </c>
      <c r="C58" s="36">
        <f>SUMIFS(СВЦЭМ!$C$33:$C$776,СВЦЭМ!$A$33:$A$776,$A58,СВЦЭМ!$B$33:$B$776,C$47)+'СЕТ СН'!$G$9+СВЦЭМ!$D$10+'СЕТ СН'!$G$5-'СЕТ СН'!$G$17</f>
        <v>3528.5020071399999</v>
      </c>
      <c r="D58" s="36">
        <f>SUMIFS(СВЦЭМ!$C$33:$C$776,СВЦЭМ!$A$33:$A$776,$A58,СВЦЭМ!$B$33:$B$776,D$47)+'СЕТ СН'!$G$9+СВЦЭМ!$D$10+'СЕТ СН'!$G$5-'СЕТ СН'!$G$17</f>
        <v>3561.0695399900001</v>
      </c>
      <c r="E58" s="36">
        <f>SUMIFS(СВЦЭМ!$C$33:$C$776,СВЦЭМ!$A$33:$A$776,$A58,СВЦЭМ!$B$33:$B$776,E$47)+'СЕТ СН'!$G$9+СВЦЭМ!$D$10+'СЕТ СН'!$G$5-'СЕТ СН'!$G$17</f>
        <v>3555.71057062</v>
      </c>
      <c r="F58" s="36">
        <f>SUMIFS(СВЦЭМ!$C$33:$C$776,СВЦЭМ!$A$33:$A$776,$A58,СВЦЭМ!$B$33:$B$776,F$47)+'СЕТ СН'!$G$9+СВЦЭМ!$D$10+'СЕТ СН'!$G$5-'СЕТ СН'!$G$17</f>
        <v>3580.2604385200002</v>
      </c>
      <c r="G58" s="36">
        <f>SUMIFS(СВЦЭМ!$C$33:$C$776,СВЦЭМ!$A$33:$A$776,$A58,СВЦЭМ!$B$33:$B$776,G$47)+'СЕТ СН'!$G$9+СВЦЭМ!$D$10+'СЕТ СН'!$G$5-'СЕТ СН'!$G$17</f>
        <v>3572.4358646400001</v>
      </c>
      <c r="H58" s="36">
        <f>SUMIFS(СВЦЭМ!$C$33:$C$776,СВЦЭМ!$A$33:$A$776,$A58,СВЦЭМ!$B$33:$B$776,H$47)+'СЕТ СН'!$G$9+СВЦЭМ!$D$10+'СЕТ СН'!$G$5-'СЕТ СН'!$G$17</f>
        <v>3492.62252605</v>
      </c>
      <c r="I58" s="36">
        <f>SUMIFS(СВЦЭМ!$C$33:$C$776,СВЦЭМ!$A$33:$A$776,$A58,СВЦЭМ!$B$33:$B$776,I$47)+'СЕТ СН'!$G$9+СВЦЭМ!$D$10+'СЕТ СН'!$G$5-'СЕТ СН'!$G$17</f>
        <v>3454.2373821599999</v>
      </c>
      <c r="J58" s="36">
        <f>SUMIFS(СВЦЭМ!$C$33:$C$776,СВЦЭМ!$A$33:$A$776,$A58,СВЦЭМ!$B$33:$B$776,J$47)+'СЕТ СН'!$G$9+СВЦЭМ!$D$10+'СЕТ СН'!$G$5-'СЕТ СН'!$G$17</f>
        <v>3346.0126479199998</v>
      </c>
      <c r="K58" s="36">
        <f>SUMIFS(СВЦЭМ!$C$33:$C$776,СВЦЭМ!$A$33:$A$776,$A58,СВЦЭМ!$B$33:$B$776,K$47)+'СЕТ СН'!$G$9+СВЦЭМ!$D$10+'СЕТ СН'!$G$5-'СЕТ СН'!$G$17</f>
        <v>3261.0801453700001</v>
      </c>
      <c r="L58" s="36">
        <f>SUMIFS(СВЦЭМ!$C$33:$C$776,СВЦЭМ!$A$33:$A$776,$A58,СВЦЭМ!$B$33:$B$776,L$47)+'СЕТ СН'!$G$9+СВЦЭМ!$D$10+'СЕТ СН'!$G$5-'СЕТ СН'!$G$17</f>
        <v>3240.0210253700002</v>
      </c>
      <c r="M58" s="36">
        <f>SUMIFS(СВЦЭМ!$C$33:$C$776,СВЦЭМ!$A$33:$A$776,$A58,СВЦЭМ!$B$33:$B$776,M$47)+'СЕТ СН'!$G$9+СВЦЭМ!$D$10+'СЕТ СН'!$G$5-'СЕТ СН'!$G$17</f>
        <v>3240.3145583099999</v>
      </c>
      <c r="N58" s="36">
        <f>SUMIFS(СВЦЭМ!$C$33:$C$776,СВЦЭМ!$A$33:$A$776,$A58,СВЦЭМ!$B$33:$B$776,N$47)+'СЕТ СН'!$G$9+СВЦЭМ!$D$10+'СЕТ СН'!$G$5-'СЕТ СН'!$G$17</f>
        <v>3252.5355927999999</v>
      </c>
      <c r="O58" s="36">
        <f>SUMIFS(СВЦЭМ!$C$33:$C$776,СВЦЭМ!$A$33:$A$776,$A58,СВЦЭМ!$B$33:$B$776,O$47)+'СЕТ СН'!$G$9+СВЦЭМ!$D$10+'СЕТ СН'!$G$5-'СЕТ СН'!$G$17</f>
        <v>3259.4606120500002</v>
      </c>
      <c r="P58" s="36">
        <f>SUMIFS(СВЦЭМ!$C$33:$C$776,СВЦЭМ!$A$33:$A$776,$A58,СВЦЭМ!$B$33:$B$776,P$47)+'СЕТ СН'!$G$9+СВЦЭМ!$D$10+'СЕТ СН'!$G$5-'СЕТ СН'!$G$17</f>
        <v>3267.2272256699998</v>
      </c>
      <c r="Q58" s="36">
        <f>SUMIFS(СВЦЭМ!$C$33:$C$776,СВЦЭМ!$A$33:$A$776,$A58,СВЦЭМ!$B$33:$B$776,Q$47)+'СЕТ СН'!$G$9+СВЦЭМ!$D$10+'СЕТ СН'!$G$5-'СЕТ СН'!$G$17</f>
        <v>3274.9885791699999</v>
      </c>
      <c r="R58" s="36">
        <f>SUMIFS(СВЦЭМ!$C$33:$C$776,СВЦЭМ!$A$33:$A$776,$A58,СВЦЭМ!$B$33:$B$776,R$47)+'СЕТ СН'!$G$9+СВЦЭМ!$D$10+'СЕТ СН'!$G$5-'СЕТ СН'!$G$17</f>
        <v>3271.2002791200002</v>
      </c>
      <c r="S58" s="36">
        <f>SUMIFS(СВЦЭМ!$C$33:$C$776,СВЦЭМ!$A$33:$A$776,$A58,СВЦЭМ!$B$33:$B$776,S$47)+'СЕТ СН'!$G$9+СВЦЭМ!$D$10+'СЕТ СН'!$G$5-'СЕТ СН'!$G$17</f>
        <v>3272.6941426200001</v>
      </c>
      <c r="T58" s="36">
        <f>SUMIFS(СВЦЭМ!$C$33:$C$776,СВЦЭМ!$A$33:$A$776,$A58,СВЦЭМ!$B$33:$B$776,T$47)+'СЕТ СН'!$G$9+СВЦЭМ!$D$10+'СЕТ СН'!$G$5-'СЕТ СН'!$G$17</f>
        <v>3261.8980061800003</v>
      </c>
      <c r="U58" s="36">
        <f>SUMIFS(СВЦЭМ!$C$33:$C$776,СВЦЭМ!$A$33:$A$776,$A58,СВЦЭМ!$B$33:$B$776,U$47)+'СЕТ СН'!$G$9+СВЦЭМ!$D$10+'СЕТ СН'!$G$5-'СЕТ СН'!$G$17</f>
        <v>3247.7076247800001</v>
      </c>
      <c r="V58" s="36">
        <f>SUMIFS(СВЦЭМ!$C$33:$C$776,СВЦЭМ!$A$33:$A$776,$A58,СВЦЭМ!$B$33:$B$776,V$47)+'СЕТ СН'!$G$9+СВЦЭМ!$D$10+'СЕТ СН'!$G$5-'СЕТ СН'!$G$17</f>
        <v>3237.8449872000001</v>
      </c>
      <c r="W58" s="36">
        <f>SUMIFS(СВЦЭМ!$C$33:$C$776,СВЦЭМ!$A$33:$A$776,$A58,СВЦЭМ!$B$33:$B$776,W$47)+'СЕТ СН'!$G$9+СВЦЭМ!$D$10+'СЕТ СН'!$G$5-'СЕТ СН'!$G$17</f>
        <v>3250.0040483500002</v>
      </c>
      <c r="X58" s="36">
        <f>SUMIFS(СВЦЭМ!$C$33:$C$776,СВЦЭМ!$A$33:$A$776,$A58,СВЦЭМ!$B$33:$B$776,X$47)+'СЕТ СН'!$G$9+СВЦЭМ!$D$10+'СЕТ СН'!$G$5-'СЕТ СН'!$G$17</f>
        <v>3271.4527112000001</v>
      </c>
      <c r="Y58" s="36">
        <f>SUMIFS(СВЦЭМ!$C$33:$C$776,СВЦЭМ!$A$33:$A$776,$A58,СВЦЭМ!$B$33:$B$776,Y$47)+'СЕТ СН'!$G$9+СВЦЭМ!$D$10+'СЕТ СН'!$G$5-'СЕТ СН'!$G$17</f>
        <v>3350.4534889300003</v>
      </c>
    </row>
    <row r="59" spans="1:25" ht="15.75" x14ac:dyDescent="0.2">
      <c r="A59" s="35">
        <f t="shared" si="1"/>
        <v>43597</v>
      </c>
      <c r="B59" s="36">
        <f>SUMIFS(СВЦЭМ!$C$33:$C$776,СВЦЭМ!$A$33:$A$776,$A59,СВЦЭМ!$B$33:$B$776,B$47)+'СЕТ СН'!$G$9+СВЦЭМ!$D$10+'СЕТ СН'!$G$5-'СЕТ СН'!$G$17</f>
        <v>3436.7829437300002</v>
      </c>
      <c r="C59" s="36">
        <f>SUMIFS(СВЦЭМ!$C$33:$C$776,СВЦЭМ!$A$33:$A$776,$A59,СВЦЭМ!$B$33:$B$776,C$47)+'СЕТ СН'!$G$9+СВЦЭМ!$D$10+'СЕТ СН'!$G$5-'СЕТ СН'!$G$17</f>
        <v>3536.3139019400001</v>
      </c>
      <c r="D59" s="36">
        <f>SUMIFS(СВЦЭМ!$C$33:$C$776,СВЦЭМ!$A$33:$A$776,$A59,СВЦЭМ!$B$33:$B$776,D$47)+'СЕТ СН'!$G$9+СВЦЭМ!$D$10+'СЕТ СН'!$G$5-'СЕТ СН'!$G$17</f>
        <v>3621.2149970400001</v>
      </c>
      <c r="E59" s="36">
        <f>SUMIFS(СВЦЭМ!$C$33:$C$776,СВЦЭМ!$A$33:$A$776,$A59,СВЦЭМ!$B$33:$B$776,E$47)+'СЕТ СН'!$G$9+СВЦЭМ!$D$10+'СЕТ СН'!$G$5-'СЕТ СН'!$G$17</f>
        <v>3615.29522795</v>
      </c>
      <c r="F59" s="36">
        <f>SUMIFS(СВЦЭМ!$C$33:$C$776,СВЦЭМ!$A$33:$A$776,$A59,СВЦЭМ!$B$33:$B$776,F$47)+'СЕТ СН'!$G$9+СВЦЭМ!$D$10+'СЕТ СН'!$G$5-'СЕТ СН'!$G$17</f>
        <v>3621.1268906200003</v>
      </c>
      <c r="G59" s="36">
        <f>SUMIFS(СВЦЭМ!$C$33:$C$776,СВЦЭМ!$A$33:$A$776,$A59,СВЦЭМ!$B$33:$B$776,G$47)+'СЕТ СН'!$G$9+СВЦЭМ!$D$10+'СЕТ СН'!$G$5-'СЕТ СН'!$G$17</f>
        <v>3637.8332499899998</v>
      </c>
      <c r="H59" s="36">
        <f>SUMIFS(СВЦЭМ!$C$33:$C$776,СВЦЭМ!$A$33:$A$776,$A59,СВЦЭМ!$B$33:$B$776,H$47)+'СЕТ СН'!$G$9+СВЦЭМ!$D$10+'СЕТ СН'!$G$5-'СЕТ СН'!$G$17</f>
        <v>3573.9415076800001</v>
      </c>
      <c r="I59" s="36">
        <f>SUMIFS(СВЦЭМ!$C$33:$C$776,СВЦЭМ!$A$33:$A$776,$A59,СВЦЭМ!$B$33:$B$776,I$47)+'СЕТ СН'!$G$9+СВЦЭМ!$D$10+'СЕТ СН'!$G$5-'СЕТ СН'!$G$17</f>
        <v>3480.20225183</v>
      </c>
      <c r="J59" s="36">
        <f>SUMIFS(СВЦЭМ!$C$33:$C$776,СВЦЭМ!$A$33:$A$776,$A59,СВЦЭМ!$B$33:$B$776,J$47)+'СЕТ СН'!$G$9+СВЦЭМ!$D$10+'СЕТ СН'!$G$5-'СЕТ СН'!$G$17</f>
        <v>3387.0929434700001</v>
      </c>
      <c r="K59" s="36">
        <f>SUMIFS(СВЦЭМ!$C$33:$C$776,СВЦЭМ!$A$33:$A$776,$A59,СВЦЭМ!$B$33:$B$776,K$47)+'СЕТ СН'!$G$9+СВЦЭМ!$D$10+'СЕТ СН'!$G$5-'СЕТ СН'!$G$17</f>
        <v>3292.6453768700003</v>
      </c>
      <c r="L59" s="36">
        <f>SUMIFS(СВЦЭМ!$C$33:$C$776,СВЦЭМ!$A$33:$A$776,$A59,СВЦЭМ!$B$33:$B$776,L$47)+'СЕТ СН'!$G$9+СВЦЭМ!$D$10+'СЕТ СН'!$G$5-'СЕТ СН'!$G$17</f>
        <v>3244.70234609</v>
      </c>
      <c r="M59" s="36">
        <f>SUMIFS(СВЦЭМ!$C$33:$C$776,СВЦЭМ!$A$33:$A$776,$A59,СВЦЭМ!$B$33:$B$776,M$47)+'СЕТ СН'!$G$9+СВЦЭМ!$D$10+'СЕТ СН'!$G$5-'СЕТ СН'!$G$17</f>
        <v>3227.9378020100003</v>
      </c>
      <c r="N59" s="36">
        <f>SUMIFS(СВЦЭМ!$C$33:$C$776,СВЦЭМ!$A$33:$A$776,$A59,СВЦЭМ!$B$33:$B$776,N$47)+'СЕТ СН'!$G$9+СВЦЭМ!$D$10+'СЕТ СН'!$G$5-'СЕТ СН'!$G$17</f>
        <v>3233.9061232200002</v>
      </c>
      <c r="O59" s="36">
        <f>SUMIFS(СВЦЭМ!$C$33:$C$776,СВЦЭМ!$A$33:$A$776,$A59,СВЦЭМ!$B$33:$B$776,O$47)+'СЕТ СН'!$G$9+СВЦЭМ!$D$10+'СЕТ СН'!$G$5-'СЕТ СН'!$G$17</f>
        <v>3240.3153428300002</v>
      </c>
      <c r="P59" s="36">
        <f>SUMIFS(СВЦЭМ!$C$33:$C$776,СВЦЭМ!$A$33:$A$776,$A59,СВЦЭМ!$B$33:$B$776,P$47)+'СЕТ СН'!$G$9+СВЦЭМ!$D$10+'СЕТ СН'!$G$5-'СЕТ СН'!$G$17</f>
        <v>3251.3367248499999</v>
      </c>
      <c r="Q59" s="36">
        <f>SUMIFS(СВЦЭМ!$C$33:$C$776,СВЦЭМ!$A$33:$A$776,$A59,СВЦЭМ!$B$33:$B$776,Q$47)+'СЕТ СН'!$G$9+СВЦЭМ!$D$10+'СЕТ СН'!$G$5-'СЕТ СН'!$G$17</f>
        <v>3265.0790141300004</v>
      </c>
      <c r="R59" s="36">
        <f>SUMIFS(СВЦЭМ!$C$33:$C$776,СВЦЭМ!$A$33:$A$776,$A59,СВЦЭМ!$B$33:$B$776,R$47)+'СЕТ СН'!$G$9+СВЦЭМ!$D$10+'СЕТ СН'!$G$5-'СЕТ СН'!$G$17</f>
        <v>3263.5209420800002</v>
      </c>
      <c r="S59" s="36">
        <f>SUMIFS(СВЦЭМ!$C$33:$C$776,СВЦЭМ!$A$33:$A$776,$A59,СВЦЭМ!$B$33:$B$776,S$47)+'СЕТ СН'!$G$9+СВЦЭМ!$D$10+'СЕТ СН'!$G$5-'СЕТ СН'!$G$17</f>
        <v>3254.2502262600001</v>
      </c>
      <c r="T59" s="36">
        <f>SUMIFS(СВЦЭМ!$C$33:$C$776,СВЦЭМ!$A$33:$A$776,$A59,СВЦЭМ!$B$33:$B$776,T$47)+'СЕТ СН'!$G$9+СВЦЭМ!$D$10+'СЕТ СН'!$G$5-'СЕТ СН'!$G$17</f>
        <v>3234.3946050100003</v>
      </c>
      <c r="U59" s="36">
        <f>SUMIFS(СВЦЭМ!$C$33:$C$776,СВЦЭМ!$A$33:$A$776,$A59,СВЦЭМ!$B$33:$B$776,U$47)+'СЕТ СН'!$G$9+СВЦЭМ!$D$10+'СЕТ СН'!$G$5-'СЕТ СН'!$G$17</f>
        <v>3212.4239756900001</v>
      </c>
      <c r="V59" s="36">
        <f>SUMIFS(СВЦЭМ!$C$33:$C$776,СВЦЭМ!$A$33:$A$776,$A59,СВЦЭМ!$B$33:$B$776,V$47)+'СЕТ СН'!$G$9+СВЦЭМ!$D$10+'СЕТ СН'!$G$5-'СЕТ СН'!$G$17</f>
        <v>3186.7800597300002</v>
      </c>
      <c r="W59" s="36">
        <f>SUMIFS(СВЦЭМ!$C$33:$C$776,СВЦЭМ!$A$33:$A$776,$A59,СВЦЭМ!$B$33:$B$776,W$47)+'СЕТ СН'!$G$9+СВЦЭМ!$D$10+'СЕТ СН'!$G$5-'СЕТ СН'!$G$17</f>
        <v>3192.4756596100001</v>
      </c>
      <c r="X59" s="36">
        <f>SUMIFS(СВЦЭМ!$C$33:$C$776,СВЦЭМ!$A$33:$A$776,$A59,СВЦЭМ!$B$33:$B$776,X$47)+'СЕТ СН'!$G$9+СВЦЭМ!$D$10+'СЕТ СН'!$G$5-'СЕТ СН'!$G$17</f>
        <v>3227.35281016</v>
      </c>
      <c r="Y59" s="36">
        <f>SUMIFS(СВЦЭМ!$C$33:$C$776,СВЦЭМ!$A$33:$A$776,$A59,СВЦЭМ!$B$33:$B$776,Y$47)+'СЕТ СН'!$G$9+СВЦЭМ!$D$10+'СЕТ СН'!$G$5-'СЕТ СН'!$G$17</f>
        <v>3305.9833129200001</v>
      </c>
    </row>
    <row r="60" spans="1:25" ht="15.75" x14ac:dyDescent="0.2">
      <c r="A60" s="35">
        <f t="shared" si="1"/>
        <v>43598</v>
      </c>
      <c r="B60" s="36">
        <f>SUMIFS(СВЦЭМ!$C$33:$C$776,СВЦЭМ!$A$33:$A$776,$A60,СВЦЭМ!$B$33:$B$776,B$47)+'СЕТ СН'!$G$9+СВЦЭМ!$D$10+'СЕТ СН'!$G$5-'СЕТ СН'!$G$17</f>
        <v>3332.5876876299999</v>
      </c>
      <c r="C60" s="36">
        <f>SUMIFS(СВЦЭМ!$C$33:$C$776,СВЦЭМ!$A$33:$A$776,$A60,СВЦЭМ!$B$33:$B$776,C$47)+'СЕТ СН'!$G$9+СВЦЭМ!$D$10+'СЕТ СН'!$G$5-'СЕТ СН'!$G$17</f>
        <v>3430.0672934200002</v>
      </c>
      <c r="D60" s="36">
        <f>SUMIFS(СВЦЭМ!$C$33:$C$776,СВЦЭМ!$A$33:$A$776,$A60,СВЦЭМ!$B$33:$B$776,D$47)+'СЕТ СН'!$G$9+СВЦЭМ!$D$10+'СЕТ СН'!$G$5-'СЕТ СН'!$G$17</f>
        <v>3535.3359020900002</v>
      </c>
      <c r="E60" s="36">
        <f>SUMIFS(СВЦЭМ!$C$33:$C$776,СВЦЭМ!$A$33:$A$776,$A60,СВЦЭМ!$B$33:$B$776,E$47)+'СЕТ СН'!$G$9+СВЦЭМ!$D$10+'СЕТ СН'!$G$5-'СЕТ СН'!$G$17</f>
        <v>3541.3294933300003</v>
      </c>
      <c r="F60" s="36">
        <f>SUMIFS(СВЦЭМ!$C$33:$C$776,СВЦЭМ!$A$33:$A$776,$A60,СВЦЭМ!$B$33:$B$776,F$47)+'СЕТ СН'!$G$9+СВЦЭМ!$D$10+'СЕТ СН'!$G$5-'СЕТ СН'!$G$17</f>
        <v>3564.32323391</v>
      </c>
      <c r="G60" s="36">
        <f>SUMIFS(СВЦЭМ!$C$33:$C$776,СВЦЭМ!$A$33:$A$776,$A60,СВЦЭМ!$B$33:$B$776,G$47)+'СЕТ СН'!$G$9+СВЦЭМ!$D$10+'СЕТ СН'!$G$5-'СЕТ СН'!$G$17</f>
        <v>3568.3275978000001</v>
      </c>
      <c r="H60" s="36">
        <f>SUMIFS(СВЦЭМ!$C$33:$C$776,СВЦЭМ!$A$33:$A$776,$A60,СВЦЭМ!$B$33:$B$776,H$47)+'СЕТ СН'!$G$9+СВЦЭМ!$D$10+'СЕТ СН'!$G$5-'СЕТ СН'!$G$17</f>
        <v>3499.3784758100001</v>
      </c>
      <c r="I60" s="36">
        <f>SUMIFS(СВЦЭМ!$C$33:$C$776,СВЦЭМ!$A$33:$A$776,$A60,СВЦЭМ!$B$33:$B$776,I$47)+'СЕТ СН'!$G$9+СВЦЭМ!$D$10+'СЕТ СН'!$G$5-'СЕТ СН'!$G$17</f>
        <v>3399.1252451400001</v>
      </c>
      <c r="J60" s="36">
        <f>SUMIFS(СВЦЭМ!$C$33:$C$776,СВЦЭМ!$A$33:$A$776,$A60,СВЦЭМ!$B$33:$B$776,J$47)+'СЕТ СН'!$G$9+СВЦЭМ!$D$10+'СЕТ СН'!$G$5-'СЕТ СН'!$G$17</f>
        <v>3335.5151367200001</v>
      </c>
      <c r="K60" s="36">
        <f>SUMIFS(СВЦЭМ!$C$33:$C$776,СВЦЭМ!$A$33:$A$776,$A60,СВЦЭМ!$B$33:$B$776,K$47)+'СЕТ СН'!$G$9+СВЦЭМ!$D$10+'СЕТ СН'!$G$5-'СЕТ СН'!$G$17</f>
        <v>3308.6299217999999</v>
      </c>
      <c r="L60" s="36">
        <f>SUMIFS(СВЦЭМ!$C$33:$C$776,СВЦЭМ!$A$33:$A$776,$A60,СВЦЭМ!$B$33:$B$776,L$47)+'СЕТ СН'!$G$9+СВЦЭМ!$D$10+'СЕТ СН'!$G$5-'СЕТ СН'!$G$17</f>
        <v>3283.9083203700002</v>
      </c>
      <c r="M60" s="36">
        <f>SUMIFS(СВЦЭМ!$C$33:$C$776,СВЦЭМ!$A$33:$A$776,$A60,СВЦЭМ!$B$33:$B$776,M$47)+'СЕТ СН'!$G$9+СВЦЭМ!$D$10+'СЕТ СН'!$G$5-'СЕТ СН'!$G$17</f>
        <v>3281.86609297</v>
      </c>
      <c r="N60" s="36">
        <f>SUMIFS(СВЦЭМ!$C$33:$C$776,СВЦЭМ!$A$33:$A$776,$A60,СВЦЭМ!$B$33:$B$776,N$47)+'СЕТ СН'!$G$9+СВЦЭМ!$D$10+'СЕТ СН'!$G$5-'СЕТ СН'!$G$17</f>
        <v>3276.78140665</v>
      </c>
      <c r="O60" s="36">
        <f>SUMIFS(СВЦЭМ!$C$33:$C$776,СВЦЭМ!$A$33:$A$776,$A60,СВЦЭМ!$B$33:$B$776,O$47)+'СЕТ СН'!$G$9+СВЦЭМ!$D$10+'СЕТ СН'!$G$5-'СЕТ СН'!$G$17</f>
        <v>3285.9689688500002</v>
      </c>
      <c r="P60" s="36">
        <f>SUMIFS(СВЦЭМ!$C$33:$C$776,СВЦЭМ!$A$33:$A$776,$A60,СВЦЭМ!$B$33:$B$776,P$47)+'СЕТ СН'!$G$9+СВЦЭМ!$D$10+'СЕТ СН'!$G$5-'СЕТ СН'!$G$17</f>
        <v>3296.2986730800003</v>
      </c>
      <c r="Q60" s="36">
        <f>SUMIFS(СВЦЭМ!$C$33:$C$776,СВЦЭМ!$A$33:$A$776,$A60,СВЦЭМ!$B$33:$B$776,Q$47)+'СЕТ СН'!$G$9+СВЦЭМ!$D$10+'СЕТ СН'!$G$5-'СЕТ СН'!$G$17</f>
        <v>3295.3262447000002</v>
      </c>
      <c r="R60" s="36">
        <f>SUMIFS(СВЦЭМ!$C$33:$C$776,СВЦЭМ!$A$33:$A$776,$A60,СВЦЭМ!$B$33:$B$776,R$47)+'СЕТ СН'!$G$9+СВЦЭМ!$D$10+'СЕТ СН'!$G$5-'СЕТ СН'!$G$17</f>
        <v>3306.1901962900001</v>
      </c>
      <c r="S60" s="36">
        <f>SUMIFS(СВЦЭМ!$C$33:$C$776,СВЦЭМ!$A$33:$A$776,$A60,СВЦЭМ!$B$33:$B$776,S$47)+'СЕТ СН'!$G$9+СВЦЭМ!$D$10+'СЕТ СН'!$G$5-'СЕТ СН'!$G$17</f>
        <v>3301.5088496100002</v>
      </c>
      <c r="T60" s="36">
        <f>SUMIFS(СВЦЭМ!$C$33:$C$776,СВЦЭМ!$A$33:$A$776,$A60,СВЦЭМ!$B$33:$B$776,T$47)+'СЕТ СН'!$G$9+СВЦЭМ!$D$10+'СЕТ СН'!$G$5-'СЕТ СН'!$G$17</f>
        <v>3288.9378557700002</v>
      </c>
      <c r="U60" s="36">
        <f>SUMIFS(СВЦЭМ!$C$33:$C$776,СВЦЭМ!$A$33:$A$776,$A60,СВЦЭМ!$B$33:$B$776,U$47)+'СЕТ СН'!$G$9+СВЦЭМ!$D$10+'СЕТ СН'!$G$5-'СЕТ СН'!$G$17</f>
        <v>3290.7776632599998</v>
      </c>
      <c r="V60" s="36">
        <f>SUMIFS(СВЦЭМ!$C$33:$C$776,СВЦЭМ!$A$33:$A$776,$A60,СВЦЭМ!$B$33:$B$776,V$47)+'СЕТ СН'!$G$9+СВЦЭМ!$D$10+'СЕТ СН'!$G$5-'СЕТ СН'!$G$17</f>
        <v>3298.4417528200001</v>
      </c>
      <c r="W60" s="36">
        <f>SUMIFS(СВЦЭМ!$C$33:$C$776,СВЦЭМ!$A$33:$A$776,$A60,СВЦЭМ!$B$33:$B$776,W$47)+'СЕТ СН'!$G$9+СВЦЭМ!$D$10+'СЕТ СН'!$G$5-'СЕТ СН'!$G$17</f>
        <v>3277.2556186100001</v>
      </c>
      <c r="X60" s="36">
        <f>SUMIFS(СВЦЭМ!$C$33:$C$776,СВЦЭМ!$A$33:$A$776,$A60,СВЦЭМ!$B$33:$B$776,X$47)+'СЕТ СН'!$G$9+СВЦЭМ!$D$10+'СЕТ СН'!$G$5-'СЕТ СН'!$G$17</f>
        <v>3313.59943002</v>
      </c>
      <c r="Y60" s="36">
        <f>SUMIFS(СВЦЭМ!$C$33:$C$776,СВЦЭМ!$A$33:$A$776,$A60,СВЦЭМ!$B$33:$B$776,Y$47)+'СЕТ СН'!$G$9+СВЦЭМ!$D$10+'СЕТ СН'!$G$5-'СЕТ СН'!$G$17</f>
        <v>3375.1082800100003</v>
      </c>
    </row>
    <row r="61" spans="1:25" ht="15.75" x14ac:dyDescent="0.2">
      <c r="A61" s="35">
        <f t="shared" si="1"/>
        <v>43599</v>
      </c>
      <c r="B61" s="36">
        <f>SUMIFS(СВЦЭМ!$C$33:$C$776,СВЦЭМ!$A$33:$A$776,$A61,СВЦЭМ!$B$33:$B$776,B$47)+'СЕТ СН'!$G$9+СВЦЭМ!$D$10+'СЕТ СН'!$G$5-'СЕТ СН'!$G$17</f>
        <v>3467.5832854199998</v>
      </c>
      <c r="C61" s="36">
        <f>SUMIFS(СВЦЭМ!$C$33:$C$776,СВЦЭМ!$A$33:$A$776,$A61,СВЦЭМ!$B$33:$B$776,C$47)+'СЕТ СН'!$G$9+СВЦЭМ!$D$10+'СЕТ СН'!$G$5-'СЕТ СН'!$G$17</f>
        <v>3585.1124840100001</v>
      </c>
      <c r="D61" s="36">
        <f>SUMIFS(СВЦЭМ!$C$33:$C$776,СВЦЭМ!$A$33:$A$776,$A61,СВЦЭМ!$B$33:$B$776,D$47)+'СЕТ СН'!$G$9+СВЦЭМ!$D$10+'СЕТ СН'!$G$5-'СЕТ СН'!$G$17</f>
        <v>3681.90702035</v>
      </c>
      <c r="E61" s="36">
        <f>SUMIFS(СВЦЭМ!$C$33:$C$776,СВЦЭМ!$A$33:$A$776,$A61,СВЦЭМ!$B$33:$B$776,E$47)+'СЕТ СН'!$G$9+СВЦЭМ!$D$10+'СЕТ СН'!$G$5-'СЕТ СН'!$G$17</f>
        <v>3688.2427034299999</v>
      </c>
      <c r="F61" s="36">
        <f>SUMIFS(СВЦЭМ!$C$33:$C$776,СВЦЭМ!$A$33:$A$776,$A61,СВЦЭМ!$B$33:$B$776,F$47)+'СЕТ СН'!$G$9+СВЦЭМ!$D$10+'СЕТ СН'!$G$5-'СЕТ СН'!$G$17</f>
        <v>3689.12700877</v>
      </c>
      <c r="G61" s="36">
        <f>SUMIFS(СВЦЭМ!$C$33:$C$776,СВЦЭМ!$A$33:$A$776,$A61,СВЦЭМ!$B$33:$B$776,G$47)+'СЕТ СН'!$G$9+СВЦЭМ!$D$10+'СЕТ СН'!$G$5-'СЕТ СН'!$G$17</f>
        <v>3665.4867422900002</v>
      </c>
      <c r="H61" s="36">
        <f>SUMIFS(СВЦЭМ!$C$33:$C$776,СВЦЭМ!$A$33:$A$776,$A61,СВЦЭМ!$B$33:$B$776,H$47)+'СЕТ СН'!$G$9+СВЦЭМ!$D$10+'СЕТ СН'!$G$5-'СЕТ СН'!$G$17</f>
        <v>3539.54986607</v>
      </c>
      <c r="I61" s="36">
        <f>SUMIFS(СВЦЭМ!$C$33:$C$776,СВЦЭМ!$A$33:$A$776,$A61,СВЦЭМ!$B$33:$B$776,I$47)+'СЕТ СН'!$G$9+СВЦЭМ!$D$10+'СЕТ СН'!$G$5-'СЕТ СН'!$G$17</f>
        <v>3412.9434069600002</v>
      </c>
      <c r="J61" s="36">
        <f>SUMIFS(СВЦЭМ!$C$33:$C$776,СВЦЭМ!$A$33:$A$776,$A61,СВЦЭМ!$B$33:$B$776,J$47)+'СЕТ СН'!$G$9+СВЦЭМ!$D$10+'СЕТ СН'!$G$5-'СЕТ СН'!$G$17</f>
        <v>3351.9599680300003</v>
      </c>
      <c r="K61" s="36">
        <f>SUMIFS(СВЦЭМ!$C$33:$C$776,СВЦЭМ!$A$33:$A$776,$A61,СВЦЭМ!$B$33:$B$776,K$47)+'СЕТ СН'!$G$9+СВЦЭМ!$D$10+'СЕТ СН'!$G$5-'СЕТ СН'!$G$17</f>
        <v>3275.45408395</v>
      </c>
      <c r="L61" s="36">
        <f>SUMIFS(СВЦЭМ!$C$33:$C$776,СВЦЭМ!$A$33:$A$776,$A61,СВЦЭМ!$B$33:$B$776,L$47)+'СЕТ СН'!$G$9+СВЦЭМ!$D$10+'СЕТ СН'!$G$5-'СЕТ СН'!$G$17</f>
        <v>3258.5645608300001</v>
      </c>
      <c r="M61" s="36">
        <f>SUMIFS(СВЦЭМ!$C$33:$C$776,СВЦЭМ!$A$33:$A$776,$A61,СВЦЭМ!$B$33:$B$776,M$47)+'СЕТ СН'!$G$9+СВЦЭМ!$D$10+'СЕТ СН'!$G$5-'СЕТ СН'!$G$17</f>
        <v>3254.44945671</v>
      </c>
      <c r="N61" s="36">
        <f>SUMIFS(СВЦЭМ!$C$33:$C$776,СВЦЭМ!$A$33:$A$776,$A61,СВЦЭМ!$B$33:$B$776,N$47)+'СЕТ СН'!$G$9+СВЦЭМ!$D$10+'СЕТ СН'!$G$5-'СЕТ СН'!$G$17</f>
        <v>3259.41214365</v>
      </c>
      <c r="O61" s="36">
        <f>SUMIFS(СВЦЭМ!$C$33:$C$776,СВЦЭМ!$A$33:$A$776,$A61,СВЦЭМ!$B$33:$B$776,O$47)+'СЕТ СН'!$G$9+СВЦЭМ!$D$10+'СЕТ СН'!$G$5-'СЕТ СН'!$G$17</f>
        <v>3266.5725748899999</v>
      </c>
      <c r="P61" s="36">
        <f>SUMIFS(СВЦЭМ!$C$33:$C$776,СВЦЭМ!$A$33:$A$776,$A61,СВЦЭМ!$B$33:$B$776,P$47)+'СЕТ СН'!$G$9+СВЦЭМ!$D$10+'СЕТ СН'!$G$5-'СЕТ СН'!$G$17</f>
        <v>3277.8846494700001</v>
      </c>
      <c r="Q61" s="36">
        <f>SUMIFS(СВЦЭМ!$C$33:$C$776,СВЦЭМ!$A$33:$A$776,$A61,СВЦЭМ!$B$33:$B$776,Q$47)+'СЕТ СН'!$G$9+СВЦЭМ!$D$10+'СЕТ СН'!$G$5-'СЕТ СН'!$G$17</f>
        <v>3279.8494158799999</v>
      </c>
      <c r="R61" s="36">
        <f>SUMIFS(СВЦЭМ!$C$33:$C$776,СВЦЭМ!$A$33:$A$776,$A61,СВЦЭМ!$B$33:$B$776,R$47)+'СЕТ СН'!$G$9+СВЦЭМ!$D$10+'СЕТ СН'!$G$5-'СЕТ СН'!$G$17</f>
        <v>3272.5715087799999</v>
      </c>
      <c r="S61" s="36">
        <f>SUMIFS(СВЦЭМ!$C$33:$C$776,СВЦЭМ!$A$33:$A$776,$A61,СВЦЭМ!$B$33:$B$776,S$47)+'СЕТ СН'!$G$9+СВЦЭМ!$D$10+'СЕТ СН'!$G$5-'СЕТ СН'!$G$17</f>
        <v>3269.10428262</v>
      </c>
      <c r="T61" s="36">
        <f>SUMIFS(СВЦЭМ!$C$33:$C$776,СВЦЭМ!$A$33:$A$776,$A61,СВЦЭМ!$B$33:$B$776,T$47)+'СЕТ СН'!$G$9+СВЦЭМ!$D$10+'СЕТ СН'!$G$5-'СЕТ СН'!$G$17</f>
        <v>3269.93499165</v>
      </c>
      <c r="U61" s="36">
        <f>SUMIFS(СВЦЭМ!$C$33:$C$776,СВЦЭМ!$A$33:$A$776,$A61,СВЦЭМ!$B$33:$B$776,U$47)+'СЕТ СН'!$G$9+СВЦЭМ!$D$10+'СЕТ СН'!$G$5-'СЕТ СН'!$G$17</f>
        <v>3248.56053875</v>
      </c>
      <c r="V61" s="36">
        <f>SUMIFS(СВЦЭМ!$C$33:$C$776,СВЦЭМ!$A$33:$A$776,$A61,СВЦЭМ!$B$33:$B$776,V$47)+'СЕТ СН'!$G$9+СВЦЭМ!$D$10+'СЕТ СН'!$G$5-'СЕТ СН'!$G$17</f>
        <v>3235.3260432100001</v>
      </c>
      <c r="W61" s="36">
        <f>SUMIFS(СВЦЭМ!$C$33:$C$776,СВЦЭМ!$A$33:$A$776,$A61,СВЦЭМ!$B$33:$B$776,W$47)+'СЕТ СН'!$G$9+СВЦЭМ!$D$10+'СЕТ СН'!$G$5-'СЕТ СН'!$G$17</f>
        <v>3248.81310519</v>
      </c>
      <c r="X61" s="36">
        <f>SUMIFS(СВЦЭМ!$C$33:$C$776,СВЦЭМ!$A$33:$A$776,$A61,СВЦЭМ!$B$33:$B$776,X$47)+'СЕТ СН'!$G$9+СВЦЭМ!$D$10+'СЕТ СН'!$G$5-'СЕТ СН'!$G$17</f>
        <v>3227.63575468</v>
      </c>
      <c r="Y61" s="36">
        <f>SUMIFS(СВЦЭМ!$C$33:$C$776,СВЦЭМ!$A$33:$A$776,$A61,СВЦЭМ!$B$33:$B$776,Y$47)+'СЕТ СН'!$G$9+СВЦЭМ!$D$10+'СЕТ СН'!$G$5-'СЕТ СН'!$G$17</f>
        <v>3298.7583209100003</v>
      </c>
    </row>
    <row r="62" spans="1:25" ht="15.75" x14ac:dyDescent="0.2">
      <c r="A62" s="35">
        <f t="shared" si="1"/>
        <v>43600</v>
      </c>
      <c r="B62" s="36">
        <f>SUMIFS(СВЦЭМ!$C$33:$C$776,СВЦЭМ!$A$33:$A$776,$A62,СВЦЭМ!$B$33:$B$776,B$47)+'СЕТ СН'!$G$9+СВЦЭМ!$D$10+'СЕТ СН'!$G$5-'СЕТ СН'!$G$17</f>
        <v>3382.7323859500002</v>
      </c>
      <c r="C62" s="36">
        <f>SUMIFS(СВЦЭМ!$C$33:$C$776,СВЦЭМ!$A$33:$A$776,$A62,СВЦЭМ!$B$33:$B$776,C$47)+'СЕТ СН'!$G$9+СВЦЭМ!$D$10+'СЕТ СН'!$G$5-'СЕТ СН'!$G$17</f>
        <v>3458.8701195100002</v>
      </c>
      <c r="D62" s="36">
        <f>SUMIFS(СВЦЭМ!$C$33:$C$776,СВЦЭМ!$A$33:$A$776,$A62,СВЦЭМ!$B$33:$B$776,D$47)+'СЕТ СН'!$G$9+СВЦЭМ!$D$10+'СЕТ СН'!$G$5-'СЕТ СН'!$G$17</f>
        <v>3553.3151157699999</v>
      </c>
      <c r="E62" s="36">
        <f>SUMIFS(СВЦЭМ!$C$33:$C$776,СВЦЭМ!$A$33:$A$776,$A62,СВЦЭМ!$B$33:$B$776,E$47)+'СЕТ СН'!$G$9+СВЦЭМ!$D$10+'СЕТ СН'!$G$5-'СЕТ СН'!$G$17</f>
        <v>3565.8036832100001</v>
      </c>
      <c r="F62" s="36">
        <f>SUMIFS(СВЦЭМ!$C$33:$C$776,СВЦЭМ!$A$33:$A$776,$A62,СВЦЭМ!$B$33:$B$776,F$47)+'СЕТ СН'!$G$9+СВЦЭМ!$D$10+'СЕТ СН'!$G$5-'СЕТ СН'!$G$17</f>
        <v>3577.1468306300003</v>
      </c>
      <c r="G62" s="36">
        <f>SUMIFS(СВЦЭМ!$C$33:$C$776,СВЦЭМ!$A$33:$A$776,$A62,СВЦЭМ!$B$33:$B$776,G$47)+'СЕТ СН'!$G$9+СВЦЭМ!$D$10+'СЕТ СН'!$G$5-'СЕТ СН'!$G$17</f>
        <v>3566.5536063200002</v>
      </c>
      <c r="H62" s="36">
        <f>SUMIFS(СВЦЭМ!$C$33:$C$776,СВЦЭМ!$A$33:$A$776,$A62,СВЦЭМ!$B$33:$B$776,H$47)+'СЕТ СН'!$G$9+СВЦЭМ!$D$10+'СЕТ СН'!$G$5-'СЕТ СН'!$G$17</f>
        <v>3468.8235618200001</v>
      </c>
      <c r="I62" s="36">
        <f>SUMIFS(СВЦЭМ!$C$33:$C$776,СВЦЭМ!$A$33:$A$776,$A62,СВЦЭМ!$B$33:$B$776,I$47)+'СЕТ СН'!$G$9+СВЦЭМ!$D$10+'СЕТ СН'!$G$5-'СЕТ СН'!$G$17</f>
        <v>3377.2420182999999</v>
      </c>
      <c r="J62" s="36">
        <f>SUMIFS(СВЦЭМ!$C$33:$C$776,СВЦЭМ!$A$33:$A$776,$A62,СВЦЭМ!$B$33:$B$776,J$47)+'СЕТ СН'!$G$9+СВЦЭМ!$D$10+'СЕТ СН'!$G$5-'СЕТ СН'!$G$17</f>
        <v>3314.8498502900002</v>
      </c>
      <c r="K62" s="36">
        <f>SUMIFS(СВЦЭМ!$C$33:$C$776,СВЦЭМ!$A$33:$A$776,$A62,СВЦЭМ!$B$33:$B$776,K$47)+'СЕТ СН'!$G$9+СВЦЭМ!$D$10+'СЕТ СН'!$G$5-'СЕТ СН'!$G$17</f>
        <v>3264.57623375</v>
      </c>
      <c r="L62" s="36">
        <f>SUMIFS(СВЦЭМ!$C$33:$C$776,СВЦЭМ!$A$33:$A$776,$A62,СВЦЭМ!$B$33:$B$776,L$47)+'СЕТ СН'!$G$9+СВЦЭМ!$D$10+'СЕТ СН'!$G$5-'СЕТ СН'!$G$17</f>
        <v>3246.8357553800001</v>
      </c>
      <c r="M62" s="36">
        <f>SUMIFS(СВЦЭМ!$C$33:$C$776,СВЦЭМ!$A$33:$A$776,$A62,СВЦЭМ!$B$33:$B$776,M$47)+'СЕТ СН'!$G$9+СВЦЭМ!$D$10+'СЕТ СН'!$G$5-'СЕТ СН'!$G$17</f>
        <v>3256.6785830500003</v>
      </c>
      <c r="N62" s="36">
        <f>SUMIFS(СВЦЭМ!$C$33:$C$776,СВЦЭМ!$A$33:$A$776,$A62,СВЦЭМ!$B$33:$B$776,N$47)+'СЕТ СН'!$G$9+СВЦЭМ!$D$10+'СЕТ СН'!$G$5-'СЕТ СН'!$G$17</f>
        <v>3252.6434560799999</v>
      </c>
      <c r="O62" s="36">
        <f>SUMIFS(СВЦЭМ!$C$33:$C$776,СВЦЭМ!$A$33:$A$776,$A62,СВЦЭМ!$B$33:$B$776,O$47)+'СЕТ СН'!$G$9+СВЦЭМ!$D$10+'СЕТ СН'!$G$5-'СЕТ СН'!$G$17</f>
        <v>3266.3581206600002</v>
      </c>
      <c r="P62" s="36">
        <f>SUMIFS(СВЦЭМ!$C$33:$C$776,СВЦЭМ!$A$33:$A$776,$A62,СВЦЭМ!$B$33:$B$776,P$47)+'СЕТ СН'!$G$9+СВЦЭМ!$D$10+'СЕТ СН'!$G$5-'СЕТ СН'!$G$17</f>
        <v>3272.0465567000001</v>
      </c>
      <c r="Q62" s="36">
        <f>SUMIFS(СВЦЭМ!$C$33:$C$776,СВЦЭМ!$A$33:$A$776,$A62,СВЦЭМ!$B$33:$B$776,Q$47)+'СЕТ СН'!$G$9+СВЦЭМ!$D$10+'СЕТ СН'!$G$5-'СЕТ СН'!$G$17</f>
        <v>3268.8949115300002</v>
      </c>
      <c r="R62" s="36">
        <f>SUMIFS(СВЦЭМ!$C$33:$C$776,СВЦЭМ!$A$33:$A$776,$A62,СВЦЭМ!$B$33:$B$776,R$47)+'СЕТ СН'!$G$9+СВЦЭМ!$D$10+'СЕТ СН'!$G$5-'СЕТ СН'!$G$17</f>
        <v>3270.0555989300001</v>
      </c>
      <c r="S62" s="36">
        <f>SUMIFS(СВЦЭМ!$C$33:$C$776,СВЦЭМ!$A$33:$A$776,$A62,СВЦЭМ!$B$33:$B$776,S$47)+'СЕТ СН'!$G$9+СВЦЭМ!$D$10+'СЕТ СН'!$G$5-'СЕТ СН'!$G$17</f>
        <v>3286.4363053400002</v>
      </c>
      <c r="T62" s="36">
        <f>SUMIFS(СВЦЭМ!$C$33:$C$776,СВЦЭМ!$A$33:$A$776,$A62,СВЦЭМ!$B$33:$B$776,T$47)+'СЕТ СН'!$G$9+СВЦЭМ!$D$10+'СЕТ СН'!$G$5-'СЕТ СН'!$G$17</f>
        <v>3290.5527683600003</v>
      </c>
      <c r="U62" s="36">
        <f>SUMIFS(СВЦЭМ!$C$33:$C$776,СВЦЭМ!$A$33:$A$776,$A62,СВЦЭМ!$B$33:$B$776,U$47)+'СЕТ СН'!$G$9+СВЦЭМ!$D$10+'СЕТ СН'!$G$5-'СЕТ СН'!$G$17</f>
        <v>3277.5325740600001</v>
      </c>
      <c r="V62" s="36">
        <f>SUMIFS(СВЦЭМ!$C$33:$C$776,СВЦЭМ!$A$33:$A$776,$A62,СВЦЭМ!$B$33:$B$776,V$47)+'СЕТ СН'!$G$9+СВЦЭМ!$D$10+'СЕТ СН'!$G$5-'СЕТ СН'!$G$17</f>
        <v>3263.3288594700002</v>
      </c>
      <c r="W62" s="36">
        <f>SUMIFS(СВЦЭМ!$C$33:$C$776,СВЦЭМ!$A$33:$A$776,$A62,СВЦЭМ!$B$33:$B$776,W$47)+'СЕТ СН'!$G$9+СВЦЭМ!$D$10+'СЕТ СН'!$G$5-'СЕТ СН'!$G$17</f>
        <v>3268.0514153499998</v>
      </c>
      <c r="X62" s="36">
        <f>SUMIFS(СВЦЭМ!$C$33:$C$776,СВЦЭМ!$A$33:$A$776,$A62,СВЦЭМ!$B$33:$B$776,X$47)+'СЕТ СН'!$G$9+СВЦЭМ!$D$10+'СЕТ СН'!$G$5-'СЕТ СН'!$G$17</f>
        <v>3266.5843228100002</v>
      </c>
      <c r="Y62" s="36">
        <f>SUMIFS(СВЦЭМ!$C$33:$C$776,СВЦЭМ!$A$33:$A$776,$A62,СВЦЭМ!$B$33:$B$776,Y$47)+'СЕТ СН'!$G$9+СВЦЭМ!$D$10+'СЕТ СН'!$G$5-'СЕТ СН'!$G$17</f>
        <v>3347.10388117</v>
      </c>
    </row>
    <row r="63" spans="1:25" ht="15.75" x14ac:dyDescent="0.2">
      <c r="A63" s="35">
        <f t="shared" si="1"/>
        <v>43601</v>
      </c>
      <c r="B63" s="36">
        <f>SUMIFS(СВЦЭМ!$C$33:$C$776,СВЦЭМ!$A$33:$A$776,$A63,СВЦЭМ!$B$33:$B$776,B$47)+'СЕТ СН'!$G$9+СВЦЭМ!$D$10+'СЕТ СН'!$G$5-'СЕТ СН'!$G$17</f>
        <v>3397.5865565600002</v>
      </c>
      <c r="C63" s="36">
        <f>SUMIFS(СВЦЭМ!$C$33:$C$776,СВЦЭМ!$A$33:$A$776,$A63,СВЦЭМ!$B$33:$B$776,C$47)+'СЕТ СН'!$G$9+СВЦЭМ!$D$10+'СЕТ СН'!$G$5-'СЕТ СН'!$G$17</f>
        <v>3513.0646537299999</v>
      </c>
      <c r="D63" s="36">
        <f>SUMIFS(СВЦЭМ!$C$33:$C$776,СВЦЭМ!$A$33:$A$776,$A63,СВЦЭМ!$B$33:$B$776,D$47)+'СЕТ СН'!$G$9+СВЦЭМ!$D$10+'СЕТ СН'!$G$5-'СЕТ СН'!$G$17</f>
        <v>3586.5119644500001</v>
      </c>
      <c r="E63" s="36">
        <f>SUMIFS(СВЦЭМ!$C$33:$C$776,СВЦЭМ!$A$33:$A$776,$A63,СВЦЭМ!$B$33:$B$776,E$47)+'СЕТ СН'!$G$9+СВЦЭМ!$D$10+'СЕТ СН'!$G$5-'СЕТ СН'!$G$17</f>
        <v>3604.59442145</v>
      </c>
      <c r="F63" s="36">
        <f>SUMIFS(СВЦЭМ!$C$33:$C$776,СВЦЭМ!$A$33:$A$776,$A63,СВЦЭМ!$B$33:$B$776,F$47)+'СЕТ СН'!$G$9+СВЦЭМ!$D$10+'СЕТ СН'!$G$5-'СЕТ СН'!$G$17</f>
        <v>3607.74856155</v>
      </c>
      <c r="G63" s="36">
        <f>SUMIFS(СВЦЭМ!$C$33:$C$776,СВЦЭМ!$A$33:$A$776,$A63,СВЦЭМ!$B$33:$B$776,G$47)+'СЕТ СН'!$G$9+СВЦЭМ!$D$10+'СЕТ СН'!$G$5-'СЕТ СН'!$G$17</f>
        <v>3587.9793089600003</v>
      </c>
      <c r="H63" s="36">
        <f>SUMIFS(СВЦЭМ!$C$33:$C$776,СВЦЭМ!$A$33:$A$776,$A63,СВЦЭМ!$B$33:$B$776,H$47)+'СЕТ СН'!$G$9+СВЦЭМ!$D$10+'СЕТ СН'!$G$5-'СЕТ СН'!$G$17</f>
        <v>3500.1751795800001</v>
      </c>
      <c r="I63" s="36">
        <f>SUMIFS(СВЦЭМ!$C$33:$C$776,СВЦЭМ!$A$33:$A$776,$A63,СВЦЭМ!$B$33:$B$776,I$47)+'СЕТ СН'!$G$9+СВЦЭМ!$D$10+'СЕТ СН'!$G$5-'СЕТ СН'!$G$17</f>
        <v>3366.5780003300001</v>
      </c>
      <c r="J63" s="36">
        <f>SUMIFS(СВЦЭМ!$C$33:$C$776,СВЦЭМ!$A$33:$A$776,$A63,СВЦЭМ!$B$33:$B$776,J$47)+'СЕТ СН'!$G$9+СВЦЭМ!$D$10+'СЕТ СН'!$G$5-'СЕТ СН'!$G$17</f>
        <v>3314.76433185</v>
      </c>
      <c r="K63" s="36">
        <f>SUMIFS(СВЦЭМ!$C$33:$C$776,СВЦЭМ!$A$33:$A$776,$A63,СВЦЭМ!$B$33:$B$776,K$47)+'СЕТ СН'!$G$9+СВЦЭМ!$D$10+'СЕТ СН'!$G$5-'СЕТ СН'!$G$17</f>
        <v>3250.1080039100002</v>
      </c>
      <c r="L63" s="36">
        <f>SUMIFS(СВЦЭМ!$C$33:$C$776,СВЦЭМ!$A$33:$A$776,$A63,СВЦЭМ!$B$33:$B$776,L$47)+'СЕТ СН'!$G$9+СВЦЭМ!$D$10+'СЕТ СН'!$G$5-'СЕТ СН'!$G$17</f>
        <v>3228.2266516600002</v>
      </c>
      <c r="M63" s="36">
        <f>SUMIFS(СВЦЭМ!$C$33:$C$776,СВЦЭМ!$A$33:$A$776,$A63,СВЦЭМ!$B$33:$B$776,M$47)+'СЕТ СН'!$G$9+СВЦЭМ!$D$10+'СЕТ СН'!$G$5-'СЕТ СН'!$G$17</f>
        <v>3236.1135576900001</v>
      </c>
      <c r="N63" s="36">
        <f>SUMIFS(СВЦЭМ!$C$33:$C$776,СВЦЭМ!$A$33:$A$776,$A63,СВЦЭМ!$B$33:$B$776,N$47)+'СЕТ СН'!$G$9+СВЦЭМ!$D$10+'СЕТ СН'!$G$5-'СЕТ СН'!$G$17</f>
        <v>3233.6934011000003</v>
      </c>
      <c r="O63" s="36">
        <f>SUMIFS(СВЦЭМ!$C$33:$C$776,СВЦЭМ!$A$33:$A$776,$A63,СВЦЭМ!$B$33:$B$776,O$47)+'СЕТ СН'!$G$9+СВЦЭМ!$D$10+'СЕТ СН'!$G$5-'СЕТ СН'!$G$17</f>
        <v>3239.90905251</v>
      </c>
      <c r="P63" s="36">
        <f>SUMIFS(СВЦЭМ!$C$33:$C$776,СВЦЭМ!$A$33:$A$776,$A63,СВЦЭМ!$B$33:$B$776,P$47)+'СЕТ СН'!$G$9+СВЦЭМ!$D$10+'СЕТ СН'!$G$5-'СЕТ СН'!$G$17</f>
        <v>3233.0759910100001</v>
      </c>
      <c r="Q63" s="36">
        <f>SUMIFS(СВЦЭМ!$C$33:$C$776,СВЦЭМ!$A$33:$A$776,$A63,СВЦЭМ!$B$33:$B$776,Q$47)+'СЕТ СН'!$G$9+СВЦЭМ!$D$10+'СЕТ СН'!$G$5-'СЕТ СН'!$G$17</f>
        <v>3232.6854238700002</v>
      </c>
      <c r="R63" s="36">
        <f>SUMIFS(СВЦЭМ!$C$33:$C$776,СВЦЭМ!$A$33:$A$776,$A63,СВЦЭМ!$B$33:$B$776,R$47)+'СЕТ СН'!$G$9+СВЦЭМ!$D$10+'СЕТ СН'!$G$5-'СЕТ СН'!$G$17</f>
        <v>3240.45888556</v>
      </c>
      <c r="S63" s="36">
        <f>SUMIFS(СВЦЭМ!$C$33:$C$776,СВЦЭМ!$A$33:$A$776,$A63,СВЦЭМ!$B$33:$B$776,S$47)+'СЕТ СН'!$G$9+СВЦЭМ!$D$10+'СЕТ СН'!$G$5-'СЕТ СН'!$G$17</f>
        <v>3241.8790812300003</v>
      </c>
      <c r="T63" s="36">
        <f>SUMIFS(СВЦЭМ!$C$33:$C$776,СВЦЭМ!$A$33:$A$776,$A63,СВЦЭМ!$B$33:$B$776,T$47)+'СЕТ СН'!$G$9+СВЦЭМ!$D$10+'СЕТ СН'!$G$5-'СЕТ СН'!$G$17</f>
        <v>3237.1706299500001</v>
      </c>
      <c r="U63" s="36">
        <f>SUMIFS(СВЦЭМ!$C$33:$C$776,СВЦЭМ!$A$33:$A$776,$A63,СВЦЭМ!$B$33:$B$776,U$47)+'СЕТ СН'!$G$9+СВЦЭМ!$D$10+'СЕТ СН'!$G$5-'СЕТ СН'!$G$17</f>
        <v>3230.0890170600001</v>
      </c>
      <c r="V63" s="36">
        <f>SUMIFS(СВЦЭМ!$C$33:$C$776,СВЦЭМ!$A$33:$A$776,$A63,СВЦЭМ!$B$33:$B$776,V$47)+'СЕТ СН'!$G$9+СВЦЭМ!$D$10+'СЕТ СН'!$G$5-'СЕТ СН'!$G$17</f>
        <v>3219.2392840800003</v>
      </c>
      <c r="W63" s="36">
        <f>SUMIFS(СВЦЭМ!$C$33:$C$776,СВЦЭМ!$A$33:$A$776,$A63,СВЦЭМ!$B$33:$B$776,W$47)+'СЕТ СН'!$G$9+СВЦЭМ!$D$10+'СЕТ СН'!$G$5-'СЕТ СН'!$G$17</f>
        <v>3200.04769588</v>
      </c>
      <c r="X63" s="36">
        <f>SUMIFS(СВЦЭМ!$C$33:$C$776,СВЦЭМ!$A$33:$A$776,$A63,СВЦЭМ!$B$33:$B$776,X$47)+'СЕТ СН'!$G$9+СВЦЭМ!$D$10+'СЕТ СН'!$G$5-'СЕТ СН'!$G$17</f>
        <v>3231.8080161799999</v>
      </c>
      <c r="Y63" s="36">
        <f>SUMIFS(СВЦЭМ!$C$33:$C$776,СВЦЭМ!$A$33:$A$776,$A63,СВЦЭМ!$B$33:$B$776,Y$47)+'СЕТ СН'!$G$9+СВЦЭМ!$D$10+'СЕТ СН'!$G$5-'СЕТ СН'!$G$17</f>
        <v>3327.1368975400001</v>
      </c>
    </row>
    <row r="64" spans="1:25" ht="15.75" x14ac:dyDescent="0.2">
      <c r="A64" s="35">
        <f t="shared" si="1"/>
        <v>43602</v>
      </c>
      <c r="B64" s="36">
        <f>SUMIFS(СВЦЭМ!$C$33:$C$776,СВЦЭМ!$A$33:$A$776,$A64,СВЦЭМ!$B$33:$B$776,B$47)+'СЕТ СН'!$G$9+СВЦЭМ!$D$10+'СЕТ СН'!$G$5-'СЕТ СН'!$G$17</f>
        <v>3444.62168281</v>
      </c>
      <c r="C64" s="36">
        <f>SUMIFS(СВЦЭМ!$C$33:$C$776,СВЦЭМ!$A$33:$A$776,$A64,СВЦЭМ!$B$33:$B$776,C$47)+'СЕТ СН'!$G$9+СВЦЭМ!$D$10+'СЕТ СН'!$G$5-'СЕТ СН'!$G$17</f>
        <v>3545.8740438200002</v>
      </c>
      <c r="D64" s="36">
        <f>SUMIFS(СВЦЭМ!$C$33:$C$776,СВЦЭМ!$A$33:$A$776,$A64,СВЦЭМ!$B$33:$B$776,D$47)+'СЕТ СН'!$G$9+СВЦЭМ!$D$10+'СЕТ СН'!$G$5-'СЕТ СН'!$G$17</f>
        <v>3615.92612134</v>
      </c>
      <c r="E64" s="36">
        <f>SUMIFS(СВЦЭМ!$C$33:$C$776,СВЦЭМ!$A$33:$A$776,$A64,СВЦЭМ!$B$33:$B$776,E$47)+'СЕТ СН'!$G$9+СВЦЭМ!$D$10+'СЕТ СН'!$G$5-'СЕТ СН'!$G$17</f>
        <v>3633.574654</v>
      </c>
      <c r="F64" s="36">
        <f>SUMIFS(СВЦЭМ!$C$33:$C$776,СВЦЭМ!$A$33:$A$776,$A64,СВЦЭМ!$B$33:$B$776,F$47)+'СЕТ СН'!$G$9+СВЦЭМ!$D$10+'СЕТ СН'!$G$5-'СЕТ СН'!$G$17</f>
        <v>3634.9855803400001</v>
      </c>
      <c r="G64" s="36">
        <f>SUMIFS(СВЦЭМ!$C$33:$C$776,СВЦЭМ!$A$33:$A$776,$A64,СВЦЭМ!$B$33:$B$776,G$47)+'СЕТ СН'!$G$9+СВЦЭМ!$D$10+'СЕТ СН'!$G$5-'СЕТ СН'!$G$17</f>
        <v>3617.4366128400002</v>
      </c>
      <c r="H64" s="36">
        <f>SUMIFS(СВЦЭМ!$C$33:$C$776,СВЦЭМ!$A$33:$A$776,$A64,СВЦЭМ!$B$33:$B$776,H$47)+'СЕТ СН'!$G$9+СВЦЭМ!$D$10+'СЕТ СН'!$G$5-'СЕТ СН'!$G$17</f>
        <v>3536.2313783300001</v>
      </c>
      <c r="I64" s="36">
        <f>SUMIFS(СВЦЭМ!$C$33:$C$776,СВЦЭМ!$A$33:$A$776,$A64,СВЦЭМ!$B$33:$B$776,I$47)+'СЕТ СН'!$G$9+СВЦЭМ!$D$10+'СЕТ СН'!$G$5-'СЕТ СН'!$G$17</f>
        <v>3405.0349928099999</v>
      </c>
      <c r="J64" s="36">
        <f>SUMIFS(СВЦЭМ!$C$33:$C$776,СВЦЭМ!$A$33:$A$776,$A64,СВЦЭМ!$B$33:$B$776,J$47)+'СЕТ СН'!$G$9+СВЦЭМ!$D$10+'СЕТ СН'!$G$5-'СЕТ СН'!$G$17</f>
        <v>3307.0847585000001</v>
      </c>
      <c r="K64" s="36">
        <f>SUMIFS(СВЦЭМ!$C$33:$C$776,СВЦЭМ!$A$33:$A$776,$A64,СВЦЭМ!$B$33:$B$776,K$47)+'СЕТ СН'!$G$9+СВЦЭМ!$D$10+'СЕТ СН'!$G$5-'СЕТ СН'!$G$17</f>
        <v>3222.6794582800003</v>
      </c>
      <c r="L64" s="36">
        <f>SUMIFS(СВЦЭМ!$C$33:$C$776,СВЦЭМ!$A$33:$A$776,$A64,СВЦЭМ!$B$33:$B$776,L$47)+'СЕТ СН'!$G$9+СВЦЭМ!$D$10+'СЕТ СН'!$G$5-'СЕТ СН'!$G$17</f>
        <v>3217.4618934600003</v>
      </c>
      <c r="M64" s="36">
        <f>SUMIFS(СВЦЭМ!$C$33:$C$776,СВЦЭМ!$A$33:$A$776,$A64,СВЦЭМ!$B$33:$B$776,M$47)+'СЕТ СН'!$G$9+СВЦЭМ!$D$10+'СЕТ СН'!$G$5-'СЕТ СН'!$G$17</f>
        <v>3223.6107560600003</v>
      </c>
      <c r="N64" s="36">
        <f>SUMIFS(СВЦЭМ!$C$33:$C$776,СВЦЭМ!$A$33:$A$776,$A64,СВЦЭМ!$B$33:$B$776,N$47)+'СЕТ СН'!$G$9+СВЦЭМ!$D$10+'СЕТ СН'!$G$5-'СЕТ СН'!$G$17</f>
        <v>3223.2852860900002</v>
      </c>
      <c r="O64" s="36">
        <f>SUMIFS(СВЦЭМ!$C$33:$C$776,СВЦЭМ!$A$33:$A$776,$A64,СВЦЭМ!$B$33:$B$776,O$47)+'СЕТ СН'!$G$9+СВЦЭМ!$D$10+'СЕТ СН'!$G$5-'СЕТ СН'!$G$17</f>
        <v>3226.0804806000001</v>
      </c>
      <c r="P64" s="36">
        <f>SUMIFS(СВЦЭМ!$C$33:$C$776,СВЦЭМ!$A$33:$A$776,$A64,СВЦЭМ!$B$33:$B$776,P$47)+'СЕТ СН'!$G$9+СВЦЭМ!$D$10+'СЕТ СН'!$G$5-'СЕТ СН'!$G$17</f>
        <v>3234.1464860000001</v>
      </c>
      <c r="Q64" s="36">
        <f>SUMIFS(СВЦЭМ!$C$33:$C$776,СВЦЭМ!$A$33:$A$776,$A64,СВЦЭМ!$B$33:$B$776,Q$47)+'СЕТ СН'!$G$9+СВЦЭМ!$D$10+'СЕТ СН'!$G$5-'СЕТ СН'!$G$17</f>
        <v>3232.8911282700001</v>
      </c>
      <c r="R64" s="36">
        <f>SUMIFS(СВЦЭМ!$C$33:$C$776,СВЦЭМ!$A$33:$A$776,$A64,СВЦЭМ!$B$33:$B$776,R$47)+'СЕТ СН'!$G$9+СВЦЭМ!$D$10+'СЕТ СН'!$G$5-'СЕТ СН'!$G$17</f>
        <v>3234.6491907999998</v>
      </c>
      <c r="S64" s="36">
        <f>SUMIFS(СВЦЭМ!$C$33:$C$776,СВЦЭМ!$A$33:$A$776,$A64,СВЦЭМ!$B$33:$B$776,S$47)+'СЕТ СН'!$G$9+СВЦЭМ!$D$10+'СЕТ СН'!$G$5-'СЕТ СН'!$G$17</f>
        <v>3238.0009524000002</v>
      </c>
      <c r="T64" s="36">
        <f>SUMIFS(СВЦЭМ!$C$33:$C$776,СВЦЭМ!$A$33:$A$776,$A64,СВЦЭМ!$B$33:$B$776,T$47)+'СЕТ СН'!$G$9+СВЦЭМ!$D$10+'СЕТ СН'!$G$5-'СЕТ СН'!$G$17</f>
        <v>3238.60255469</v>
      </c>
      <c r="U64" s="36">
        <f>SUMIFS(СВЦЭМ!$C$33:$C$776,СВЦЭМ!$A$33:$A$776,$A64,СВЦЭМ!$B$33:$B$776,U$47)+'СЕТ СН'!$G$9+СВЦЭМ!$D$10+'СЕТ СН'!$G$5-'СЕТ СН'!$G$17</f>
        <v>3229.5438171300002</v>
      </c>
      <c r="V64" s="36">
        <f>SUMIFS(СВЦЭМ!$C$33:$C$776,СВЦЭМ!$A$33:$A$776,$A64,СВЦЭМ!$B$33:$B$776,V$47)+'СЕТ СН'!$G$9+СВЦЭМ!$D$10+'СЕТ СН'!$G$5-'СЕТ СН'!$G$17</f>
        <v>3220.49846071</v>
      </c>
      <c r="W64" s="36">
        <f>SUMIFS(СВЦЭМ!$C$33:$C$776,СВЦЭМ!$A$33:$A$776,$A64,СВЦЭМ!$B$33:$B$776,W$47)+'СЕТ СН'!$G$9+СВЦЭМ!$D$10+'СЕТ СН'!$G$5-'СЕТ СН'!$G$17</f>
        <v>3212.8851400100002</v>
      </c>
      <c r="X64" s="36">
        <f>SUMIFS(СВЦЭМ!$C$33:$C$776,СВЦЭМ!$A$33:$A$776,$A64,СВЦЭМ!$B$33:$B$776,X$47)+'СЕТ СН'!$G$9+СВЦЭМ!$D$10+'СЕТ СН'!$G$5-'СЕТ СН'!$G$17</f>
        <v>3235.0804151100001</v>
      </c>
      <c r="Y64" s="36">
        <f>SUMIFS(СВЦЭМ!$C$33:$C$776,СВЦЭМ!$A$33:$A$776,$A64,СВЦЭМ!$B$33:$B$776,Y$47)+'СЕТ СН'!$G$9+СВЦЭМ!$D$10+'СЕТ СН'!$G$5-'СЕТ СН'!$G$17</f>
        <v>3314.5947885400001</v>
      </c>
    </row>
    <row r="65" spans="1:27" ht="15.75" x14ac:dyDescent="0.2">
      <c r="A65" s="35">
        <f t="shared" si="1"/>
        <v>43603</v>
      </c>
      <c r="B65" s="36">
        <f>SUMIFS(СВЦЭМ!$C$33:$C$776,СВЦЭМ!$A$33:$A$776,$A65,СВЦЭМ!$B$33:$B$776,B$47)+'СЕТ СН'!$G$9+СВЦЭМ!$D$10+'СЕТ СН'!$G$5-'СЕТ СН'!$G$17</f>
        <v>3375.8727596200001</v>
      </c>
      <c r="C65" s="36">
        <f>SUMIFS(СВЦЭМ!$C$33:$C$776,СВЦЭМ!$A$33:$A$776,$A65,СВЦЭМ!$B$33:$B$776,C$47)+'СЕТ СН'!$G$9+СВЦЭМ!$D$10+'СЕТ СН'!$G$5-'СЕТ СН'!$G$17</f>
        <v>3446.1973474500001</v>
      </c>
      <c r="D65" s="36">
        <f>SUMIFS(СВЦЭМ!$C$33:$C$776,СВЦЭМ!$A$33:$A$776,$A65,СВЦЭМ!$B$33:$B$776,D$47)+'СЕТ СН'!$G$9+СВЦЭМ!$D$10+'СЕТ СН'!$G$5-'СЕТ СН'!$G$17</f>
        <v>3526.8740085300001</v>
      </c>
      <c r="E65" s="36">
        <f>SUMIFS(СВЦЭМ!$C$33:$C$776,СВЦЭМ!$A$33:$A$776,$A65,СВЦЭМ!$B$33:$B$776,E$47)+'СЕТ СН'!$G$9+СВЦЭМ!$D$10+'СЕТ СН'!$G$5-'СЕТ СН'!$G$17</f>
        <v>3545.53922564</v>
      </c>
      <c r="F65" s="36">
        <f>SUMIFS(СВЦЭМ!$C$33:$C$776,СВЦЭМ!$A$33:$A$776,$A65,СВЦЭМ!$B$33:$B$776,F$47)+'СЕТ СН'!$G$9+СВЦЭМ!$D$10+'СЕТ СН'!$G$5-'СЕТ СН'!$G$17</f>
        <v>3551.9020030500001</v>
      </c>
      <c r="G65" s="36">
        <f>SUMIFS(СВЦЭМ!$C$33:$C$776,СВЦЭМ!$A$33:$A$776,$A65,СВЦЭМ!$B$33:$B$776,G$47)+'СЕТ СН'!$G$9+СВЦЭМ!$D$10+'СЕТ СН'!$G$5-'СЕТ СН'!$G$17</f>
        <v>3533.9175213899998</v>
      </c>
      <c r="H65" s="36">
        <f>SUMIFS(СВЦЭМ!$C$33:$C$776,СВЦЭМ!$A$33:$A$776,$A65,СВЦЭМ!$B$33:$B$776,H$47)+'СЕТ СН'!$G$9+СВЦЭМ!$D$10+'СЕТ СН'!$G$5-'СЕТ СН'!$G$17</f>
        <v>3450.12108928</v>
      </c>
      <c r="I65" s="36">
        <f>SUMIFS(СВЦЭМ!$C$33:$C$776,СВЦЭМ!$A$33:$A$776,$A65,СВЦЭМ!$B$33:$B$776,I$47)+'СЕТ СН'!$G$9+СВЦЭМ!$D$10+'СЕТ СН'!$G$5-'СЕТ СН'!$G$17</f>
        <v>3362.5872631800003</v>
      </c>
      <c r="J65" s="36">
        <f>SUMIFS(СВЦЭМ!$C$33:$C$776,СВЦЭМ!$A$33:$A$776,$A65,СВЦЭМ!$B$33:$B$776,J$47)+'СЕТ СН'!$G$9+СВЦЭМ!$D$10+'СЕТ СН'!$G$5-'СЕТ СН'!$G$17</f>
        <v>3285.3292463100001</v>
      </c>
      <c r="K65" s="36">
        <f>SUMIFS(СВЦЭМ!$C$33:$C$776,СВЦЭМ!$A$33:$A$776,$A65,СВЦЭМ!$B$33:$B$776,K$47)+'СЕТ СН'!$G$9+СВЦЭМ!$D$10+'СЕТ СН'!$G$5-'СЕТ СН'!$G$17</f>
        <v>3213.58296866</v>
      </c>
      <c r="L65" s="36">
        <f>SUMIFS(СВЦЭМ!$C$33:$C$776,СВЦЭМ!$A$33:$A$776,$A65,СВЦЭМ!$B$33:$B$776,L$47)+'СЕТ СН'!$G$9+СВЦЭМ!$D$10+'СЕТ СН'!$G$5-'СЕТ СН'!$G$17</f>
        <v>3182.5621854700003</v>
      </c>
      <c r="M65" s="36">
        <f>SUMIFS(СВЦЭМ!$C$33:$C$776,СВЦЭМ!$A$33:$A$776,$A65,СВЦЭМ!$B$33:$B$776,M$47)+'СЕТ СН'!$G$9+СВЦЭМ!$D$10+'СЕТ СН'!$G$5-'СЕТ СН'!$G$17</f>
        <v>3182.1570794099998</v>
      </c>
      <c r="N65" s="36">
        <f>SUMIFS(СВЦЭМ!$C$33:$C$776,СВЦЭМ!$A$33:$A$776,$A65,СВЦЭМ!$B$33:$B$776,N$47)+'СЕТ СН'!$G$9+СВЦЭМ!$D$10+'СЕТ СН'!$G$5-'СЕТ СН'!$G$17</f>
        <v>3179.7333126900003</v>
      </c>
      <c r="O65" s="36">
        <f>SUMIFS(СВЦЭМ!$C$33:$C$776,СВЦЭМ!$A$33:$A$776,$A65,СВЦЭМ!$B$33:$B$776,O$47)+'СЕТ СН'!$G$9+СВЦЭМ!$D$10+'СЕТ СН'!$G$5-'СЕТ СН'!$G$17</f>
        <v>3187.6137328300001</v>
      </c>
      <c r="P65" s="36">
        <f>SUMIFS(СВЦЭМ!$C$33:$C$776,СВЦЭМ!$A$33:$A$776,$A65,СВЦЭМ!$B$33:$B$776,P$47)+'СЕТ СН'!$G$9+СВЦЭМ!$D$10+'СЕТ СН'!$G$5-'СЕТ СН'!$G$17</f>
        <v>3191.79901849</v>
      </c>
      <c r="Q65" s="36">
        <f>SUMIFS(СВЦЭМ!$C$33:$C$776,СВЦЭМ!$A$33:$A$776,$A65,СВЦЭМ!$B$33:$B$776,Q$47)+'СЕТ СН'!$G$9+СВЦЭМ!$D$10+'СЕТ СН'!$G$5-'СЕТ СН'!$G$17</f>
        <v>3189.43958634</v>
      </c>
      <c r="R65" s="36">
        <f>SUMIFS(СВЦЭМ!$C$33:$C$776,СВЦЭМ!$A$33:$A$776,$A65,СВЦЭМ!$B$33:$B$776,R$47)+'СЕТ СН'!$G$9+СВЦЭМ!$D$10+'СЕТ СН'!$G$5-'СЕТ СН'!$G$17</f>
        <v>3192.1529285800002</v>
      </c>
      <c r="S65" s="36">
        <f>SUMIFS(СВЦЭМ!$C$33:$C$776,СВЦЭМ!$A$33:$A$776,$A65,СВЦЭМ!$B$33:$B$776,S$47)+'СЕТ СН'!$G$9+СВЦЭМ!$D$10+'СЕТ СН'!$G$5-'СЕТ СН'!$G$17</f>
        <v>3191.6282303100002</v>
      </c>
      <c r="T65" s="36">
        <f>SUMIFS(СВЦЭМ!$C$33:$C$776,СВЦЭМ!$A$33:$A$776,$A65,СВЦЭМ!$B$33:$B$776,T$47)+'СЕТ СН'!$G$9+СВЦЭМ!$D$10+'СЕТ СН'!$G$5-'СЕТ СН'!$G$17</f>
        <v>3176.0944768300001</v>
      </c>
      <c r="U65" s="36">
        <f>SUMIFS(СВЦЭМ!$C$33:$C$776,СВЦЭМ!$A$33:$A$776,$A65,СВЦЭМ!$B$33:$B$776,U$47)+'СЕТ СН'!$G$9+СВЦЭМ!$D$10+'СЕТ СН'!$G$5-'СЕТ СН'!$G$17</f>
        <v>3158.0344641199999</v>
      </c>
      <c r="V65" s="36">
        <f>SUMIFS(СВЦЭМ!$C$33:$C$776,СВЦЭМ!$A$33:$A$776,$A65,СВЦЭМ!$B$33:$B$776,V$47)+'СЕТ СН'!$G$9+СВЦЭМ!$D$10+'СЕТ СН'!$G$5-'СЕТ СН'!$G$17</f>
        <v>3142.6760742900001</v>
      </c>
      <c r="W65" s="36">
        <f>SUMIFS(СВЦЭМ!$C$33:$C$776,СВЦЭМ!$A$33:$A$776,$A65,СВЦЭМ!$B$33:$B$776,W$47)+'СЕТ СН'!$G$9+СВЦЭМ!$D$10+'СЕТ СН'!$G$5-'СЕТ СН'!$G$17</f>
        <v>3154.8573829500001</v>
      </c>
      <c r="X65" s="36">
        <f>SUMIFS(СВЦЭМ!$C$33:$C$776,СВЦЭМ!$A$33:$A$776,$A65,СВЦЭМ!$B$33:$B$776,X$47)+'СЕТ СН'!$G$9+СВЦЭМ!$D$10+'СЕТ СН'!$G$5-'СЕТ СН'!$G$17</f>
        <v>3167.8568472900001</v>
      </c>
      <c r="Y65" s="36">
        <f>SUMIFS(СВЦЭМ!$C$33:$C$776,СВЦЭМ!$A$33:$A$776,$A65,СВЦЭМ!$B$33:$B$776,Y$47)+'СЕТ СН'!$G$9+СВЦЭМ!$D$10+'СЕТ СН'!$G$5-'СЕТ СН'!$G$17</f>
        <v>3248.29480564</v>
      </c>
    </row>
    <row r="66" spans="1:27" ht="15.75" x14ac:dyDescent="0.2">
      <c r="A66" s="35">
        <f t="shared" si="1"/>
        <v>43604</v>
      </c>
      <c r="B66" s="36">
        <f>SUMIFS(СВЦЭМ!$C$33:$C$776,СВЦЭМ!$A$33:$A$776,$A66,СВЦЭМ!$B$33:$B$776,B$47)+'СЕТ СН'!$G$9+СВЦЭМ!$D$10+'СЕТ СН'!$G$5-'СЕТ СН'!$G$17</f>
        <v>3358.07923446</v>
      </c>
      <c r="C66" s="36">
        <f>SUMIFS(СВЦЭМ!$C$33:$C$776,СВЦЭМ!$A$33:$A$776,$A66,СВЦЭМ!$B$33:$B$776,C$47)+'СЕТ СН'!$G$9+СВЦЭМ!$D$10+'СЕТ СН'!$G$5-'СЕТ СН'!$G$17</f>
        <v>3476.8163836399999</v>
      </c>
      <c r="D66" s="36">
        <f>SUMIFS(СВЦЭМ!$C$33:$C$776,СВЦЭМ!$A$33:$A$776,$A66,СВЦЭМ!$B$33:$B$776,D$47)+'СЕТ СН'!$G$9+СВЦЭМ!$D$10+'СЕТ СН'!$G$5-'СЕТ СН'!$G$17</f>
        <v>3547.2760830799998</v>
      </c>
      <c r="E66" s="36">
        <f>SUMIFS(СВЦЭМ!$C$33:$C$776,СВЦЭМ!$A$33:$A$776,$A66,СВЦЭМ!$B$33:$B$776,E$47)+'СЕТ СН'!$G$9+СВЦЭМ!$D$10+'СЕТ СН'!$G$5-'СЕТ СН'!$G$17</f>
        <v>3569.2218520199999</v>
      </c>
      <c r="F66" s="36">
        <f>SUMIFS(СВЦЭМ!$C$33:$C$776,СВЦЭМ!$A$33:$A$776,$A66,СВЦЭМ!$B$33:$B$776,F$47)+'СЕТ СН'!$G$9+СВЦЭМ!$D$10+'СЕТ СН'!$G$5-'СЕТ СН'!$G$17</f>
        <v>3592.1059548200001</v>
      </c>
      <c r="G66" s="36">
        <f>SUMIFS(СВЦЭМ!$C$33:$C$776,СВЦЭМ!$A$33:$A$776,$A66,СВЦЭМ!$B$33:$B$776,G$47)+'СЕТ СН'!$G$9+СВЦЭМ!$D$10+'СЕТ СН'!$G$5-'СЕТ СН'!$G$17</f>
        <v>3564.6671853500002</v>
      </c>
      <c r="H66" s="36">
        <f>SUMIFS(СВЦЭМ!$C$33:$C$776,СВЦЭМ!$A$33:$A$776,$A66,СВЦЭМ!$B$33:$B$776,H$47)+'СЕТ СН'!$G$9+СВЦЭМ!$D$10+'СЕТ СН'!$G$5-'СЕТ СН'!$G$17</f>
        <v>3502.5742147300002</v>
      </c>
      <c r="I66" s="36">
        <f>SUMIFS(СВЦЭМ!$C$33:$C$776,СВЦЭМ!$A$33:$A$776,$A66,СВЦЭМ!$B$33:$B$776,I$47)+'СЕТ СН'!$G$9+СВЦЭМ!$D$10+'СЕТ СН'!$G$5-'СЕТ СН'!$G$17</f>
        <v>3398.4219729000001</v>
      </c>
      <c r="J66" s="36">
        <f>SUMIFS(СВЦЭМ!$C$33:$C$776,СВЦЭМ!$A$33:$A$776,$A66,СВЦЭМ!$B$33:$B$776,J$47)+'СЕТ СН'!$G$9+СВЦЭМ!$D$10+'СЕТ СН'!$G$5-'СЕТ СН'!$G$17</f>
        <v>3271.40393137</v>
      </c>
      <c r="K66" s="36">
        <f>SUMIFS(СВЦЭМ!$C$33:$C$776,СВЦЭМ!$A$33:$A$776,$A66,СВЦЭМ!$B$33:$B$776,K$47)+'СЕТ СН'!$G$9+СВЦЭМ!$D$10+'СЕТ СН'!$G$5-'СЕТ СН'!$G$17</f>
        <v>3188.7256692300002</v>
      </c>
      <c r="L66" s="36">
        <f>SUMIFS(СВЦЭМ!$C$33:$C$776,СВЦЭМ!$A$33:$A$776,$A66,СВЦЭМ!$B$33:$B$776,L$47)+'СЕТ СН'!$G$9+СВЦЭМ!$D$10+'СЕТ СН'!$G$5-'СЕТ СН'!$G$17</f>
        <v>3162.0275267000002</v>
      </c>
      <c r="M66" s="36">
        <f>SUMIFS(СВЦЭМ!$C$33:$C$776,СВЦЭМ!$A$33:$A$776,$A66,СВЦЭМ!$B$33:$B$776,M$47)+'СЕТ СН'!$G$9+СВЦЭМ!$D$10+'СЕТ СН'!$G$5-'СЕТ СН'!$G$17</f>
        <v>3167.39144635</v>
      </c>
      <c r="N66" s="36">
        <f>SUMIFS(СВЦЭМ!$C$33:$C$776,СВЦЭМ!$A$33:$A$776,$A66,СВЦЭМ!$B$33:$B$776,N$47)+'СЕТ СН'!$G$9+СВЦЭМ!$D$10+'СЕТ СН'!$G$5-'СЕТ СН'!$G$17</f>
        <v>3175.5234298099999</v>
      </c>
      <c r="O66" s="36">
        <f>SUMIFS(СВЦЭМ!$C$33:$C$776,СВЦЭМ!$A$33:$A$776,$A66,СВЦЭМ!$B$33:$B$776,O$47)+'СЕТ СН'!$G$9+СВЦЭМ!$D$10+'СЕТ СН'!$G$5-'СЕТ СН'!$G$17</f>
        <v>3187.9581368600002</v>
      </c>
      <c r="P66" s="36">
        <f>SUMIFS(СВЦЭМ!$C$33:$C$776,СВЦЭМ!$A$33:$A$776,$A66,СВЦЭМ!$B$33:$B$776,P$47)+'СЕТ СН'!$G$9+СВЦЭМ!$D$10+'СЕТ СН'!$G$5-'СЕТ СН'!$G$17</f>
        <v>3212.3653690800002</v>
      </c>
      <c r="Q66" s="36">
        <f>SUMIFS(СВЦЭМ!$C$33:$C$776,СВЦЭМ!$A$33:$A$776,$A66,СВЦЭМ!$B$33:$B$776,Q$47)+'СЕТ СН'!$G$9+СВЦЭМ!$D$10+'СЕТ СН'!$G$5-'СЕТ СН'!$G$17</f>
        <v>3204.7780657399999</v>
      </c>
      <c r="R66" s="36">
        <f>SUMIFS(СВЦЭМ!$C$33:$C$776,СВЦЭМ!$A$33:$A$776,$A66,СВЦЭМ!$B$33:$B$776,R$47)+'СЕТ СН'!$G$9+СВЦЭМ!$D$10+'СЕТ СН'!$G$5-'СЕТ СН'!$G$17</f>
        <v>3198.8024525199999</v>
      </c>
      <c r="S66" s="36">
        <f>SUMIFS(СВЦЭМ!$C$33:$C$776,СВЦЭМ!$A$33:$A$776,$A66,СВЦЭМ!$B$33:$B$776,S$47)+'СЕТ СН'!$G$9+СВЦЭМ!$D$10+'СЕТ СН'!$G$5-'СЕТ СН'!$G$17</f>
        <v>3199.8257385300003</v>
      </c>
      <c r="T66" s="36">
        <f>SUMIFS(СВЦЭМ!$C$33:$C$776,СВЦЭМ!$A$33:$A$776,$A66,СВЦЭМ!$B$33:$B$776,T$47)+'СЕТ СН'!$G$9+СВЦЭМ!$D$10+'СЕТ СН'!$G$5-'СЕТ СН'!$G$17</f>
        <v>3193.0684632900002</v>
      </c>
      <c r="U66" s="36">
        <f>SUMIFS(СВЦЭМ!$C$33:$C$776,СВЦЭМ!$A$33:$A$776,$A66,СВЦЭМ!$B$33:$B$776,U$47)+'СЕТ СН'!$G$9+СВЦЭМ!$D$10+'СЕТ СН'!$G$5-'СЕТ СН'!$G$17</f>
        <v>3159.1134962900001</v>
      </c>
      <c r="V66" s="36">
        <f>SUMIFS(СВЦЭМ!$C$33:$C$776,СВЦЭМ!$A$33:$A$776,$A66,СВЦЭМ!$B$33:$B$776,V$47)+'СЕТ СН'!$G$9+СВЦЭМ!$D$10+'СЕТ СН'!$G$5-'СЕТ СН'!$G$17</f>
        <v>3132.7150615700002</v>
      </c>
      <c r="W66" s="36">
        <f>SUMIFS(СВЦЭМ!$C$33:$C$776,СВЦЭМ!$A$33:$A$776,$A66,СВЦЭМ!$B$33:$B$776,W$47)+'СЕТ СН'!$G$9+СВЦЭМ!$D$10+'СЕТ СН'!$G$5-'СЕТ СН'!$G$17</f>
        <v>3138.6237608500001</v>
      </c>
      <c r="X66" s="36">
        <f>SUMIFS(СВЦЭМ!$C$33:$C$776,СВЦЭМ!$A$33:$A$776,$A66,СВЦЭМ!$B$33:$B$776,X$47)+'СЕТ СН'!$G$9+СВЦЭМ!$D$10+'СЕТ СН'!$G$5-'СЕТ СН'!$G$17</f>
        <v>3164.7203408800001</v>
      </c>
      <c r="Y66" s="36">
        <f>SUMIFS(СВЦЭМ!$C$33:$C$776,СВЦЭМ!$A$33:$A$776,$A66,СВЦЭМ!$B$33:$B$776,Y$47)+'СЕТ СН'!$G$9+СВЦЭМ!$D$10+'СЕТ СН'!$G$5-'СЕТ СН'!$G$17</f>
        <v>3234.16115003</v>
      </c>
    </row>
    <row r="67" spans="1:27" ht="15.75" x14ac:dyDescent="0.2">
      <c r="A67" s="35">
        <f t="shared" si="1"/>
        <v>43605</v>
      </c>
      <c r="B67" s="36">
        <f>SUMIFS(СВЦЭМ!$C$33:$C$776,СВЦЭМ!$A$33:$A$776,$A67,СВЦЭМ!$B$33:$B$776,B$47)+'СЕТ СН'!$G$9+СВЦЭМ!$D$10+'СЕТ СН'!$G$5-'СЕТ СН'!$G$17</f>
        <v>3345.9387101900002</v>
      </c>
      <c r="C67" s="36">
        <f>SUMIFS(СВЦЭМ!$C$33:$C$776,СВЦЭМ!$A$33:$A$776,$A67,СВЦЭМ!$B$33:$B$776,C$47)+'СЕТ СН'!$G$9+СВЦЭМ!$D$10+'СЕТ СН'!$G$5-'СЕТ СН'!$G$17</f>
        <v>3445.6815059600003</v>
      </c>
      <c r="D67" s="36">
        <f>SUMIFS(СВЦЭМ!$C$33:$C$776,СВЦЭМ!$A$33:$A$776,$A67,СВЦЭМ!$B$33:$B$776,D$47)+'СЕТ СН'!$G$9+СВЦЭМ!$D$10+'СЕТ СН'!$G$5-'СЕТ СН'!$G$17</f>
        <v>3527.1440945900003</v>
      </c>
      <c r="E67" s="36">
        <f>SUMIFS(СВЦЭМ!$C$33:$C$776,СВЦЭМ!$A$33:$A$776,$A67,СВЦЭМ!$B$33:$B$776,E$47)+'СЕТ СН'!$G$9+СВЦЭМ!$D$10+'СЕТ СН'!$G$5-'СЕТ СН'!$G$17</f>
        <v>3530.0510697500004</v>
      </c>
      <c r="F67" s="36">
        <f>SUMIFS(СВЦЭМ!$C$33:$C$776,СВЦЭМ!$A$33:$A$776,$A67,СВЦЭМ!$B$33:$B$776,F$47)+'СЕТ СН'!$G$9+СВЦЭМ!$D$10+'СЕТ СН'!$G$5-'СЕТ СН'!$G$17</f>
        <v>3520.5420001699999</v>
      </c>
      <c r="G67" s="36">
        <f>SUMIFS(СВЦЭМ!$C$33:$C$776,СВЦЭМ!$A$33:$A$776,$A67,СВЦЭМ!$B$33:$B$776,G$47)+'СЕТ СН'!$G$9+СВЦЭМ!$D$10+'СЕТ СН'!$G$5-'СЕТ СН'!$G$17</f>
        <v>3521.3241034299999</v>
      </c>
      <c r="H67" s="36">
        <f>SUMIFS(СВЦЭМ!$C$33:$C$776,СВЦЭМ!$A$33:$A$776,$A67,СВЦЭМ!$B$33:$B$776,H$47)+'СЕТ СН'!$G$9+СВЦЭМ!$D$10+'СЕТ СН'!$G$5-'СЕТ СН'!$G$17</f>
        <v>3436.59693711</v>
      </c>
      <c r="I67" s="36">
        <f>SUMIFS(СВЦЭМ!$C$33:$C$776,СВЦЭМ!$A$33:$A$776,$A67,СВЦЭМ!$B$33:$B$776,I$47)+'СЕТ СН'!$G$9+СВЦЭМ!$D$10+'СЕТ СН'!$G$5-'СЕТ СН'!$G$17</f>
        <v>3338.7853794600001</v>
      </c>
      <c r="J67" s="36">
        <f>SUMIFS(СВЦЭМ!$C$33:$C$776,СВЦЭМ!$A$33:$A$776,$A67,СВЦЭМ!$B$33:$B$776,J$47)+'СЕТ СН'!$G$9+СВЦЭМ!$D$10+'СЕТ СН'!$G$5-'СЕТ СН'!$G$17</f>
        <v>3279.0889344799998</v>
      </c>
      <c r="K67" s="36">
        <f>SUMIFS(СВЦЭМ!$C$33:$C$776,СВЦЭМ!$A$33:$A$776,$A67,СВЦЭМ!$B$33:$B$776,K$47)+'СЕТ СН'!$G$9+СВЦЭМ!$D$10+'СЕТ СН'!$G$5-'СЕТ СН'!$G$17</f>
        <v>3232.3469071600002</v>
      </c>
      <c r="L67" s="36">
        <f>SUMIFS(СВЦЭМ!$C$33:$C$776,СВЦЭМ!$A$33:$A$776,$A67,СВЦЭМ!$B$33:$B$776,L$47)+'СЕТ СН'!$G$9+СВЦЭМ!$D$10+'СЕТ СН'!$G$5-'СЕТ СН'!$G$17</f>
        <v>3211.6875758800002</v>
      </c>
      <c r="M67" s="36">
        <f>SUMIFS(СВЦЭМ!$C$33:$C$776,СВЦЭМ!$A$33:$A$776,$A67,СВЦЭМ!$B$33:$B$776,M$47)+'СЕТ СН'!$G$9+СВЦЭМ!$D$10+'СЕТ СН'!$G$5-'СЕТ СН'!$G$17</f>
        <v>3205.6688862800002</v>
      </c>
      <c r="N67" s="36">
        <f>SUMIFS(СВЦЭМ!$C$33:$C$776,СВЦЭМ!$A$33:$A$776,$A67,СВЦЭМ!$B$33:$B$776,N$47)+'СЕТ СН'!$G$9+СВЦЭМ!$D$10+'СЕТ СН'!$G$5-'СЕТ СН'!$G$17</f>
        <v>3207.7782568100001</v>
      </c>
      <c r="O67" s="36">
        <f>SUMIFS(СВЦЭМ!$C$33:$C$776,СВЦЭМ!$A$33:$A$776,$A67,СВЦЭМ!$B$33:$B$776,O$47)+'СЕТ СН'!$G$9+СВЦЭМ!$D$10+'СЕТ СН'!$G$5-'СЕТ СН'!$G$17</f>
        <v>3209.2495375100002</v>
      </c>
      <c r="P67" s="36">
        <f>SUMIFS(СВЦЭМ!$C$33:$C$776,СВЦЭМ!$A$33:$A$776,$A67,СВЦЭМ!$B$33:$B$776,P$47)+'СЕТ СН'!$G$9+СВЦЭМ!$D$10+'СЕТ СН'!$G$5-'СЕТ СН'!$G$17</f>
        <v>3215.8133597699998</v>
      </c>
      <c r="Q67" s="36">
        <f>SUMIFS(СВЦЭМ!$C$33:$C$776,СВЦЭМ!$A$33:$A$776,$A67,СВЦЭМ!$B$33:$B$776,Q$47)+'СЕТ СН'!$G$9+СВЦЭМ!$D$10+'СЕТ СН'!$G$5-'СЕТ СН'!$G$17</f>
        <v>3219.4193487900002</v>
      </c>
      <c r="R67" s="36">
        <f>SUMIFS(СВЦЭМ!$C$33:$C$776,СВЦЭМ!$A$33:$A$776,$A67,СВЦЭМ!$B$33:$B$776,R$47)+'СЕТ СН'!$G$9+СВЦЭМ!$D$10+'СЕТ СН'!$G$5-'СЕТ СН'!$G$17</f>
        <v>3218.91957576</v>
      </c>
      <c r="S67" s="36">
        <f>SUMIFS(СВЦЭМ!$C$33:$C$776,СВЦЭМ!$A$33:$A$776,$A67,СВЦЭМ!$B$33:$B$776,S$47)+'СЕТ СН'!$G$9+СВЦЭМ!$D$10+'СЕТ СН'!$G$5-'СЕТ СН'!$G$17</f>
        <v>3225.83866167</v>
      </c>
      <c r="T67" s="36">
        <f>SUMIFS(СВЦЭМ!$C$33:$C$776,СВЦЭМ!$A$33:$A$776,$A67,СВЦЭМ!$B$33:$B$776,T$47)+'СЕТ СН'!$G$9+СВЦЭМ!$D$10+'СЕТ СН'!$G$5-'СЕТ СН'!$G$17</f>
        <v>3225.1379156000003</v>
      </c>
      <c r="U67" s="36">
        <f>SUMIFS(СВЦЭМ!$C$33:$C$776,СВЦЭМ!$A$33:$A$776,$A67,СВЦЭМ!$B$33:$B$776,U$47)+'СЕТ СН'!$G$9+СВЦЭМ!$D$10+'СЕТ СН'!$G$5-'СЕТ СН'!$G$17</f>
        <v>3222.69376044</v>
      </c>
      <c r="V67" s="36">
        <f>SUMIFS(СВЦЭМ!$C$33:$C$776,СВЦЭМ!$A$33:$A$776,$A67,СВЦЭМ!$B$33:$B$776,V$47)+'СЕТ СН'!$G$9+СВЦЭМ!$D$10+'СЕТ СН'!$G$5-'СЕТ СН'!$G$17</f>
        <v>3226.2800452900001</v>
      </c>
      <c r="W67" s="36">
        <f>SUMIFS(СВЦЭМ!$C$33:$C$776,СВЦЭМ!$A$33:$A$776,$A67,СВЦЭМ!$B$33:$B$776,W$47)+'СЕТ СН'!$G$9+СВЦЭМ!$D$10+'СЕТ СН'!$G$5-'СЕТ СН'!$G$17</f>
        <v>3229.2709912400001</v>
      </c>
      <c r="X67" s="36">
        <f>SUMIFS(СВЦЭМ!$C$33:$C$776,СВЦЭМ!$A$33:$A$776,$A67,СВЦЭМ!$B$33:$B$776,X$47)+'СЕТ СН'!$G$9+СВЦЭМ!$D$10+'СЕТ СН'!$G$5-'СЕТ СН'!$G$17</f>
        <v>3238.2378107900004</v>
      </c>
      <c r="Y67" s="36">
        <f>SUMIFS(СВЦЭМ!$C$33:$C$776,СВЦЭМ!$A$33:$A$776,$A67,СВЦЭМ!$B$33:$B$776,Y$47)+'СЕТ СН'!$G$9+СВЦЭМ!$D$10+'СЕТ СН'!$G$5-'СЕТ СН'!$G$17</f>
        <v>3304.3617270499999</v>
      </c>
    </row>
    <row r="68" spans="1:27" ht="15.75" x14ac:dyDescent="0.2">
      <c r="A68" s="35">
        <f t="shared" si="1"/>
        <v>43606</v>
      </c>
      <c r="B68" s="36">
        <f>SUMIFS(СВЦЭМ!$C$33:$C$776,СВЦЭМ!$A$33:$A$776,$A68,СВЦЭМ!$B$33:$B$776,B$47)+'СЕТ СН'!$G$9+СВЦЭМ!$D$10+'СЕТ СН'!$G$5-'СЕТ СН'!$G$17</f>
        <v>3392.5311988900003</v>
      </c>
      <c r="C68" s="36">
        <f>SUMIFS(СВЦЭМ!$C$33:$C$776,СВЦЭМ!$A$33:$A$776,$A68,СВЦЭМ!$B$33:$B$776,C$47)+'СЕТ СН'!$G$9+СВЦЭМ!$D$10+'СЕТ СН'!$G$5-'СЕТ СН'!$G$17</f>
        <v>3480.1108481300002</v>
      </c>
      <c r="D68" s="36">
        <f>SUMIFS(СВЦЭМ!$C$33:$C$776,СВЦЭМ!$A$33:$A$776,$A68,СВЦЭМ!$B$33:$B$776,D$47)+'СЕТ СН'!$G$9+СВЦЭМ!$D$10+'СЕТ СН'!$G$5-'СЕТ СН'!$G$17</f>
        <v>3558.8717542300001</v>
      </c>
      <c r="E68" s="36">
        <f>SUMIFS(СВЦЭМ!$C$33:$C$776,СВЦЭМ!$A$33:$A$776,$A68,СВЦЭМ!$B$33:$B$776,E$47)+'СЕТ СН'!$G$9+СВЦЭМ!$D$10+'СЕТ СН'!$G$5-'СЕТ СН'!$G$17</f>
        <v>3564.1879882500002</v>
      </c>
      <c r="F68" s="36">
        <f>SUMIFS(СВЦЭМ!$C$33:$C$776,СВЦЭМ!$A$33:$A$776,$A68,СВЦЭМ!$B$33:$B$776,F$47)+'СЕТ СН'!$G$9+СВЦЭМ!$D$10+'СЕТ СН'!$G$5-'СЕТ СН'!$G$17</f>
        <v>3550.9545668700002</v>
      </c>
      <c r="G68" s="36">
        <f>SUMIFS(СВЦЭМ!$C$33:$C$776,СВЦЭМ!$A$33:$A$776,$A68,СВЦЭМ!$B$33:$B$776,G$47)+'СЕТ СН'!$G$9+СВЦЭМ!$D$10+'СЕТ СН'!$G$5-'СЕТ СН'!$G$17</f>
        <v>3542.0688393</v>
      </c>
      <c r="H68" s="36">
        <f>SUMIFS(СВЦЭМ!$C$33:$C$776,СВЦЭМ!$A$33:$A$776,$A68,СВЦЭМ!$B$33:$B$776,H$47)+'СЕТ СН'!$G$9+СВЦЭМ!$D$10+'СЕТ СН'!$G$5-'СЕТ СН'!$G$17</f>
        <v>3459.9397303200003</v>
      </c>
      <c r="I68" s="36">
        <f>SUMIFS(СВЦЭМ!$C$33:$C$776,СВЦЭМ!$A$33:$A$776,$A68,СВЦЭМ!$B$33:$B$776,I$47)+'СЕТ СН'!$G$9+СВЦЭМ!$D$10+'СЕТ СН'!$G$5-'СЕТ СН'!$G$17</f>
        <v>3362.3168159100001</v>
      </c>
      <c r="J68" s="36">
        <f>SUMIFS(СВЦЭМ!$C$33:$C$776,СВЦЭМ!$A$33:$A$776,$A68,СВЦЭМ!$B$33:$B$776,J$47)+'СЕТ СН'!$G$9+СВЦЭМ!$D$10+'СЕТ СН'!$G$5-'СЕТ СН'!$G$17</f>
        <v>3264.9106666600001</v>
      </c>
      <c r="K68" s="36">
        <f>SUMIFS(СВЦЭМ!$C$33:$C$776,СВЦЭМ!$A$33:$A$776,$A68,СВЦЭМ!$B$33:$B$776,K$47)+'СЕТ СН'!$G$9+СВЦЭМ!$D$10+'СЕТ СН'!$G$5-'СЕТ СН'!$G$17</f>
        <v>3222.5316464400003</v>
      </c>
      <c r="L68" s="36">
        <f>SUMIFS(СВЦЭМ!$C$33:$C$776,СВЦЭМ!$A$33:$A$776,$A68,СВЦЭМ!$B$33:$B$776,L$47)+'СЕТ СН'!$G$9+СВЦЭМ!$D$10+'СЕТ СН'!$G$5-'СЕТ СН'!$G$17</f>
        <v>3202.6897296900001</v>
      </c>
      <c r="M68" s="36">
        <f>SUMIFS(СВЦЭМ!$C$33:$C$776,СВЦЭМ!$A$33:$A$776,$A68,СВЦЭМ!$B$33:$B$776,M$47)+'СЕТ СН'!$G$9+СВЦЭМ!$D$10+'СЕТ СН'!$G$5-'СЕТ СН'!$G$17</f>
        <v>3199.8178899600002</v>
      </c>
      <c r="N68" s="36">
        <f>SUMIFS(СВЦЭМ!$C$33:$C$776,СВЦЭМ!$A$33:$A$776,$A68,СВЦЭМ!$B$33:$B$776,N$47)+'СЕТ СН'!$G$9+СВЦЭМ!$D$10+'СЕТ СН'!$G$5-'СЕТ СН'!$G$17</f>
        <v>3194.3523461300001</v>
      </c>
      <c r="O68" s="36">
        <f>SUMIFS(СВЦЭМ!$C$33:$C$776,СВЦЭМ!$A$33:$A$776,$A68,СВЦЭМ!$B$33:$B$776,O$47)+'СЕТ СН'!$G$9+СВЦЭМ!$D$10+'СЕТ СН'!$G$5-'СЕТ СН'!$G$17</f>
        <v>3199.97703942</v>
      </c>
      <c r="P68" s="36">
        <f>SUMIFS(СВЦЭМ!$C$33:$C$776,СВЦЭМ!$A$33:$A$776,$A68,СВЦЭМ!$B$33:$B$776,P$47)+'СЕТ СН'!$G$9+СВЦЭМ!$D$10+'СЕТ СН'!$G$5-'СЕТ СН'!$G$17</f>
        <v>3206.50913679</v>
      </c>
      <c r="Q68" s="36">
        <f>SUMIFS(СВЦЭМ!$C$33:$C$776,СВЦЭМ!$A$33:$A$776,$A68,СВЦЭМ!$B$33:$B$776,Q$47)+'СЕТ СН'!$G$9+СВЦЭМ!$D$10+'СЕТ СН'!$G$5-'СЕТ СН'!$G$17</f>
        <v>3213.41748444</v>
      </c>
      <c r="R68" s="36">
        <f>SUMIFS(СВЦЭМ!$C$33:$C$776,СВЦЭМ!$A$33:$A$776,$A68,СВЦЭМ!$B$33:$B$776,R$47)+'СЕТ СН'!$G$9+СВЦЭМ!$D$10+'СЕТ СН'!$G$5-'СЕТ СН'!$G$17</f>
        <v>3214.6677405099999</v>
      </c>
      <c r="S68" s="36">
        <f>SUMIFS(СВЦЭМ!$C$33:$C$776,СВЦЭМ!$A$33:$A$776,$A68,СВЦЭМ!$B$33:$B$776,S$47)+'СЕТ СН'!$G$9+СВЦЭМ!$D$10+'СЕТ СН'!$G$5-'СЕТ СН'!$G$17</f>
        <v>3213.4320887499998</v>
      </c>
      <c r="T68" s="36">
        <f>SUMIFS(СВЦЭМ!$C$33:$C$776,СВЦЭМ!$A$33:$A$776,$A68,СВЦЭМ!$B$33:$B$776,T$47)+'СЕТ СН'!$G$9+СВЦЭМ!$D$10+'СЕТ СН'!$G$5-'СЕТ СН'!$G$17</f>
        <v>3209.5561144100002</v>
      </c>
      <c r="U68" s="36">
        <f>SUMIFS(СВЦЭМ!$C$33:$C$776,СВЦЭМ!$A$33:$A$776,$A68,СВЦЭМ!$B$33:$B$776,U$47)+'СЕТ СН'!$G$9+СВЦЭМ!$D$10+'СЕТ СН'!$G$5-'СЕТ СН'!$G$17</f>
        <v>3203.3641215000002</v>
      </c>
      <c r="V68" s="36">
        <f>SUMIFS(СВЦЭМ!$C$33:$C$776,СВЦЭМ!$A$33:$A$776,$A68,СВЦЭМ!$B$33:$B$776,V$47)+'СЕТ СН'!$G$9+СВЦЭМ!$D$10+'СЕТ СН'!$G$5-'СЕТ СН'!$G$17</f>
        <v>3216.6942673500002</v>
      </c>
      <c r="W68" s="36">
        <f>SUMIFS(СВЦЭМ!$C$33:$C$776,СВЦЭМ!$A$33:$A$776,$A68,СВЦЭМ!$B$33:$B$776,W$47)+'СЕТ СН'!$G$9+СВЦЭМ!$D$10+'СЕТ СН'!$G$5-'СЕТ СН'!$G$17</f>
        <v>3224.22391814</v>
      </c>
      <c r="X68" s="36">
        <f>SUMIFS(СВЦЭМ!$C$33:$C$776,СВЦЭМ!$A$33:$A$776,$A68,СВЦЭМ!$B$33:$B$776,X$47)+'СЕТ СН'!$G$9+СВЦЭМ!$D$10+'СЕТ СН'!$G$5-'СЕТ СН'!$G$17</f>
        <v>3229.4830403700003</v>
      </c>
      <c r="Y68" s="36">
        <f>SUMIFS(СВЦЭМ!$C$33:$C$776,СВЦЭМ!$A$33:$A$776,$A68,СВЦЭМ!$B$33:$B$776,Y$47)+'СЕТ СН'!$G$9+СВЦЭМ!$D$10+'СЕТ СН'!$G$5-'СЕТ СН'!$G$17</f>
        <v>3303.2658267900001</v>
      </c>
    </row>
    <row r="69" spans="1:27" ht="15.75" x14ac:dyDescent="0.2">
      <c r="A69" s="35">
        <f t="shared" si="1"/>
        <v>43607</v>
      </c>
      <c r="B69" s="36">
        <f>SUMIFS(СВЦЭМ!$C$33:$C$776,СВЦЭМ!$A$33:$A$776,$A69,СВЦЭМ!$B$33:$B$776,B$47)+'СЕТ СН'!$G$9+СВЦЭМ!$D$10+'СЕТ СН'!$G$5-'СЕТ СН'!$G$17</f>
        <v>3394.5636680600001</v>
      </c>
      <c r="C69" s="36">
        <f>SUMIFS(СВЦЭМ!$C$33:$C$776,СВЦЭМ!$A$33:$A$776,$A69,СВЦЭМ!$B$33:$B$776,C$47)+'СЕТ СН'!$G$9+СВЦЭМ!$D$10+'СЕТ СН'!$G$5-'СЕТ СН'!$G$17</f>
        <v>3496.6126300400001</v>
      </c>
      <c r="D69" s="36">
        <f>SUMIFS(СВЦЭМ!$C$33:$C$776,СВЦЭМ!$A$33:$A$776,$A69,СВЦЭМ!$B$33:$B$776,D$47)+'СЕТ СН'!$G$9+СВЦЭМ!$D$10+'СЕТ СН'!$G$5-'СЕТ СН'!$G$17</f>
        <v>3548.9628952100002</v>
      </c>
      <c r="E69" s="36">
        <f>SUMIFS(СВЦЭМ!$C$33:$C$776,СВЦЭМ!$A$33:$A$776,$A69,СВЦЭМ!$B$33:$B$776,E$47)+'СЕТ СН'!$G$9+СВЦЭМ!$D$10+'СЕТ СН'!$G$5-'СЕТ СН'!$G$17</f>
        <v>3550.2361153299998</v>
      </c>
      <c r="F69" s="36">
        <f>SUMIFS(СВЦЭМ!$C$33:$C$776,СВЦЭМ!$A$33:$A$776,$A69,СВЦЭМ!$B$33:$B$776,F$47)+'СЕТ СН'!$G$9+СВЦЭМ!$D$10+'СЕТ СН'!$G$5-'СЕТ СН'!$G$17</f>
        <v>3537.2265392899999</v>
      </c>
      <c r="G69" s="36">
        <f>SUMIFS(СВЦЭМ!$C$33:$C$776,СВЦЭМ!$A$33:$A$776,$A69,СВЦЭМ!$B$33:$B$776,G$47)+'СЕТ СН'!$G$9+СВЦЭМ!$D$10+'СЕТ СН'!$G$5-'СЕТ СН'!$G$17</f>
        <v>3533.42811609</v>
      </c>
      <c r="H69" s="36">
        <f>SUMIFS(СВЦЭМ!$C$33:$C$776,СВЦЭМ!$A$33:$A$776,$A69,СВЦЭМ!$B$33:$B$776,H$47)+'СЕТ СН'!$G$9+СВЦЭМ!$D$10+'СЕТ СН'!$G$5-'СЕТ СН'!$G$17</f>
        <v>3445.6807912700001</v>
      </c>
      <c r="I69" s="36">
        <f>SUMIFS(СВЦЭМ!$C$33:$C$776,СВЦЭМ!$A$33:$A$776,$A69,СВЦЭМ!$B$33:$B$776,I$47)+'СЕТ СН'!$G$9+СВЦЭМ!$D$10+'СЕТ СН'!$G$5-'СЕТ СН'!$G$17</f>
        <v>3354.3010957199999</v>
      </c>
      <c r="J69" s="36">
        <f>SUMIFS(СВЦЭМ!$C$33:$C$776,СВЦЭМ!$A$33:$A$776,$A69,СВЦЭМ!$B$33:$B$776,J$47)+'СЕТ СН'!$G$9+СВЦЭМ!$D$10+'СЕТ СН'!$G$5-'СЕТ СН'!$G$17</f>
        <v>3273.2093766200001</v>
      </c>
      <c r="K69" s="36">
        <f>SUMIFS(СВЦЭМ!$C$33:$C$776,СВЦЭМ!$A$33:$A$776,$A69,СВЦЭМ!$B$33:$B$776,K$47)+'СЕТ СН'!$G$9+СВЦЭМ!$D$10+'СЕТ СН'!$G$5-'СЕТ СН'!$G$17</f>
        <v>3230.6444477</v>
      </c>
      <c r="L69" s="36">
        <f>SUMIFS(СВЦЭМ!$C$33:$C$776,СВЦЭМ!$A$33:$A$776,$A69,СВЦЭМ!$B$33:$B$776,L$47)+'СЕТ СН'!$G$9+СВЦЭМ!$D$10+'СЕТ СН'!$G$5-'СЕТ СН'!$G$17</f>
        <v>3207.3478304199998</v>
      </c>
      <c r="M69" s="36">
        <f>SUMIFS(СВЦЭМ!$C$33:$C$776,СВЦЭМ!$A$33:$A$776,$A69,СВЦЭМ!$B$33:$B$776,M$47)+'СЕТ СН'!$G$9+СВЦЭМ!$D$10+'СЕТ СН'!$G$5-'СЕТ СН'!$G$17</f>
        <v>3204.2273473200003</v>
      </c>
      <c r="N69" s="36">
        <f>SUMIFS(СВЦЭМ!$C$33:$C$776,СВЦЭМ!$A$33:$A$776,$A69,СВЦЭМ!$B$33:$B$776,N$47)+'СЕТ СН'!$G$9+СВЦЭМ!$D$10+'СЕТ СН'!$G$5-'СЕТ СН'!$G$17</f>
        <v>3204.7524308299999</v>
      </c>
      <c r="O69" s="36">
        <f>SUMIFS(СВЦЭМ!$C$33:$C$776,СВЦЭМ!$A$33:$A$776,$A69,СВЦЭМ!$B$33:$B$776,O$47)+'СЕТ СН'!$G$9+СВЦЭМ!$D$10+'СЕТ СН'!$G$5-'СЕТ СН'!$G$17</f>
        <v>3201.7243109700003</v>
      </c>
      <c r="P69" s="36">
        <f>SUMIFS(СВЦЭМ!$C$33:$C$776,СВЦЭМ!$A$33:$A$776,$A69,СВЦЭМ!$B$33:$B$776,P$47)+'СЕТ СН'!$G$9+СВЦЭМ!$D$10+'СЕТ СН'!$G$5-'СЕТ СН'!$G$17</f>
        <v>3205.66934446</v>
      </c>
      <c r="Q69" s="36">
        <f>SUMIFS(СВЦЭМ!$C$33:$C$776,СВЦЭМ!$A$33:$A$776,$A69,СВЦЭМ!$B$33:$B$776,Q$47)+'СЕТ СН'!$G$9+СВЦЭМ!$D$10+'СЕТ СН'!$G$5-'СЕТ СН'!$G$17</f>
        <v>3197.60688428</v>
      </c>
      <c r="R69" s="36">
        <f>SUMIFS(СВЦЭМ!$C$33:$C$776,СВЦЭМ!$A$33:$A$776,$A69,СВЦЭМ!$B$33:$B$776,R$47)+'СЕТ СН'!$G$9+СВЦЭМ!$D$10+'СЕТ СН'!$G$5-'СЕТ СН'!$G$17</f>
        <v>3200.71457968</v>
      </c>
      <c r="S69" s="36">
        <f>SUMIFS(СВЦЭМ!$C$33:$C$776,СВЦЭМ!$A$33:$A$776,$A69,СВЦЭМ!$B$33:$B$776,S$47)+'СЕТ СН'!$G$9+СВЦЭМ!$D$10+'СЕТ СН'!$G$5-'СЕТ СН'!$G$17</f>
        <v>3199.44597552</v>
      </c>
      <c r="T69" s="36">
        <f>SUMIFS(СВЦЭМ!$C$33:$C$776,СВЦЭМ!$A$33:$A$776,$A69,СВЦЭМ!$B$33:$B$776,T$47)+'СЕТ СН'!$G$9+СВЦЭМ!$D$10+'СЕТ СН'!$G$5-'СЕТ СН'!$G$17</f>
        <v>3199.9412405500002</v>
      </c>
      <c r="U69" s="36">
        <f>SUMIFS(СВЦЭМ!$C$33:$C$776,СВЦЭМ!$A$33:$A$776,$A69,СВЦЭМ!$B$33:$B$776,U$47)+'СЕТ СН'!$G$9+СВЦЭМ!$D$10+'СЕТ СН'!$G$5-'СЕТ СН'!$G$17</f>
        <v>3206.4890539400003</v>
      </c>
      <c r="V69" s="36">
        <f>SUMIFS(СВЦЭМ!$C$33:$C$776,СВЦЭМ!$A$33:$A$776,$A69,СВЦЭМ!$B$33:$B$776,V$47)+'СЕТ СН'!$G$9+СВЦЭМ!$D$10+'СЕТ СН'!$G$5-'СЕТ СН'!$G$17</f>
        <v>3212.4183744800002</v>
      </c>
      <c r="W69" s="36">
        <f>SUMIFS(СВЦЭМ!$C$33:$C$776,СВЦЭМ!$A$33:$A$776,$A69,СВЦЭМ!$B$33:$B$776,W$47)+'СЕТ СН'!$G$9+СВЦЭМ!$D$10+'СЕТ СН'!$G$5-'СЕТ СН'!$G$17</f>
        <v>3222.1615857800002</v>
      </c>
      <c r="X69" s="36">
        <f>SUMIFS(СВЦЭМ!$C$33:$C$776,СВЦЭМ!$A$33:$A$776,$A69,СВЦЭМ!$B$33:$B$776,X$47)+'СЕТ СН'!$G$9+СВЦЭМ!$D$10+'СЕТ СН'!$G$5-'СЕТ СН'!$G$17</f>
        <v>3222.8879559300003</v>
      </c>
      <c r="Y69" s="36">
        <f>SUMIFS(СВЦЭМ!$C$33:$C$776,СВЦЭМ!$A$33:$A$776,$A69,СВЦЭМ!$B$33:$B$776,Y$47)+'СЕТ СН'!$G$9+СВЦЭМ!$D$10+'СЕТ СН'!$G$5-'СЕТ СН'!$G$17</f>
        <v>3280.0158480200002</v>
      </c>
    </row>
    <row r="70" spans="1:27" ht="15.75" x14ac:dyDescent="0.2">
      <c r="A70" s="35">
        <f t="shared" si="1"/>
        <v>43608</v>
      </c>
      <c r="B70" s="36">
        <f>SUMIFS(СВЦЭМ!$C$33:$C$776,СВЦЭМ!$A$33:$A$776,$A70,СВЦЭМ!$B$33:$B$776,B$47)+'СЕТ СН'!$G$9+СВЦЭМ!$D$10+'СЕТ СН'!$G$5-'СЕТ СН'!$G$17</f>
        <v>3396.7707032100002</v>
      </c>
      <c r="C70" s="36">
        <f>SUMIFS(СВЦЭМ!$C$33:$C$776,СВЦЭМ!$A$33:$A$776,$A70,СВЦЭМ!$B$33:$B$776,C$47)+'СЕТ СН'!$G$9+СВЦЭМ!$D$10+'СЕТ СН'!$G$5-'СЕТ СН'!$G$17</f>
        <v>3485.2897558899999</v>
      </c>
      <c r="D70" s="36">
        <f>SUMIFS(СВЦЭМ!$C$33:$C$776,СВЦЭМ!$A$33:$A$776,$A70,СВЦЭМ!$B$33:$B$776,D$47)+'СЕТ СН'!$G$9+СВЦЭМ!$D$10+'СЕТ СН'!$G$5-'СЕТ СН'!$G$17</f>
        <v>3541.7902043499998</v>
      </c>
      <c r="E70" s="36">
        <f>SUMIFS(СВЦЭМ!$C$33:$C$776,СВЦЭМ!$A$33:$A$776,$A70,СВЦЭМ!$B$33:$B$776,E$47)+'СЕТ СН'!$G$9+СВЦЭМ!$D$10+'СЕТ СН'!$G$5-'СЕТ СН'!$G$17</f>
        <v>3556.15375417</v>
      </c>
      <c r="F70" s="36">
        <f>SUMIFS(СВЦЭМ!$C$33:$C$776,СВЦЭМ!$A$33:$A$776,$A70,СВЦЭМ!$B$33:$B$776,F$47)+'СЕТ СН'!$G$9+СВЦЭМ!$D$10+'СЕТ СН'!$G$5-'СЕТ СН'!$G$17</f>
        <v>3545.1994714100001</v>
      </c>
      <c r="G70" s="36">
        <f>SUMIFS(СВЦЭМ!$C$33:$C$776,СВЦЭМ!$A$33:$A$776,$A70,СВЦЭМ!$B$33:$B$776,G$47)+'СЕТ СН'!$G$9+СВЦЭМ!$D$10+'СЕТ СН'!$G$5-'СЕТ СН'!$G$17</f>
        <v>3547.1792170100002</v>
      </c>
      <c r="H70" s="36">
        <f>SUMIFS(СВЦЭМ!$C$33:$C$776,СВЦЭМ!$A$33:$A$776,$A70,СВЦЭМ!$B$33:$B$776,H$47)+'СЕТ СН'!$G$9+СВЦЭМ!$D$10+'СЕТ СН'!$G$5-'СЕТ СН'!$G$17</f>
        <v>3453.7246779400002</v>
      </c>
      <c r="I70" s="36">
        <f>SUMIFS(СВЦЭМ!$C$33:$C$776,СВЦЭМ!$A$33:$A$776,$A70,СВЦЭМ!$B$33:$B$776,I$47)+'СЕТ СН'!$G$9+СВЦЭМ!$D$10+'СЕТ СН'!$G$5-'СЕТ СН'!$G$17</f>
        <v>3339.3215117899999</v>
      </c>
      <c r="J70" s="36">
        <f>SUMIFS(СВЦЭМ!$C$33:$C$776,СВЦЭМ!$A$33:$A$776,$A70,СВЦЭМ!$B$33:$B$776,J$47)+'СЕТ СН'!$G$9+СВЦЭМ!$D$10+'СЕТ СН'!$G$5-'СЕТ СН'!$G$17</f>
        <v>3261.33416777</v>
      </c>
      <c r="K70" s="36">
        <f>SUMIFS(СВЦЭМ!$C$33:$C$776,СВЦЭМ!$A$33:$A$776,$A70,СВЦЭМ!$B$33:$B$776,K$47)+'СЕТ СН'!$G$9+СВЦЭМ!$D$10+'СЕТ СН'!$G$5-'СЕТ СН'!$G$17</f>
        <v>3223.2681477699998</v>
      </c>
      <c r="L70" s="36">
        <f>SUMIFS(СВЦЭМ!$C$33:$C$776,СВЦЭМ!$A$33:$A$776,$A70,СВЦЭМ!$B$33:$B$776,L$47)+'СЕТ СН'!$G$9+СВЦЭМ!$D$10+'СЕТ СН'!$G$5-'СЕТ СН'!$G$17</f>
        <v>3199.7070844999998</v>
      </c>
      <c r="M70" s="36">
        <f>SUMIFS(СВЦЭМ!$C$33:$C$776,СВЦЭМ!$A$33:$A$776,$A70,СВЦЭМ!$B$33:$B$776,M$47)+'СЕТ СН'!$G$9+СВЦЭМ!$D$10+'СЕТ СН'!$G$5-'СЕТ СН'!$G$17</f>
        <v>3194.06725396</v>
      </c>
      <c r="N70" s="36">
        <f>SUMIFS(СВЦЭМ!$C$33:$C$776,СВЦЭМ!$A$33:$A$776,$A70,СВЦЭМ!$B$33:$B$776,N$47)+'СЕТ СН'!$G$9+СВЦЭМ!$D$10+'СЕТ СН'!$G$5-'СЕТ СН'!$G$17</f>
        <v>3184.8649943999999</v>
      </c>
      <c r="O70" s="36">
        <f>SUMIFS(СВЦЭМ!$C$33:$C$776,СВЦЭМ!$A$33:$A$776,$A70,СВЦЭМ!$B$33:$B$776,O$47)+'СЕТ СН'!$G$9+СВЦЭМ!$D$10+'СЕТ СН'!$G$5-'СЕТ СН'!$G$17</f>
        <v>3176.47949741</v>
      </c>
      <c r="P70" s="36">
        <f>SUMIFS(СВЦЭМ!$C$33:$C$776,СВЦЭМ!$A$33:$A$776,$A70,СВЦЭМ!$B$33:$B$776,P$47)+'СЕТ СН'!$G$9+СВЦЭМ!$D$10+'СЕТ СН'!$G$5-'СЕТ СН'!$G$17</f>
        <v>3185.37206552</v>
      </c>
      <c r="Q70" s="36">
        <f>SUMIFS(СВЦЭМ!$C$33:$C$776,СВЦЭМ!$A$33:$A$776,$A70,СВЦЭМ!$B$33:$B$776,Q$47)+'СЕТ СН'!$G$9+СВЦЭМ!$D$10+'СЕТ СН'!$G$5-'СЕТ СН'!$G$17</f>
        <v>3193.9659655800001</v>
      </c>
      <c r="R70" s="36">
        <f>SUMIFS(СВЦЭМ!$C$33:$C$776,СВЦЭМ!$A$33:$A$776,$A70,СВЦЭМ!$B$33:$B$776,R$47)+'СЕТ СН'!$G$9+СВЦЭМ!$D$10+'СЕТ СН'!$G$5-'СЕТ СН'!$G$17</f>
        <v>3192.34294254</v>
      </c>
      <c r="S70" s="36">
        <f>SUMIFS(СВЦЭМ!$C$33:$C$776,СВЦЭМ!$A$33:$A$776,$A70,СВЦЭМ!$B$33:$B$776,S$47)+'СЕТ СН'!$G$9+СВЦЭМ!$D$10+'СЕТ СН'!$G$5-'СЕТ СН'!$G$17</f>
        <v>3188.9204199000001</v>
      </c>
      <c r="T70" s="36">
        <f>SUMIFS(СВЦЭМ!$C$33:$C$776,СВЦЭМ!$A$33:$A$776,$A70,СВЦЭМ!$B$33:$B$776,T$47)+'СЕТ СН'!$G$9+СВЦЭМ!$D$10+'СЕТ СН'!$G$5-'СЕТ СН'!$G$17</f>
        <v>3193.0666941899999</v>
      </c>
      <c r="U70" s="36">
        <f>SUMIFS(СВЦЭМ!$C$33:$C$776,СВЦЭМ!$A$33:$A$776,$A70,СВЦЭМ!$B$33:$B$776,U$47)+'СЕТ СН'!$G$9+СВЦЭМ!$D$10+'СЕТ СН'!$G$5-'СЕТ СН'!$G$17</f>
        <v>3192.1125166100001</v>
      </c>
      <c r="V70" s="36">
        <f>SUMIFS(СВЦЭМ!$C$33:$C$776,СВЦЭМ!$A$33:$A$776,$A70,СВЦЭМ!$B$33:$B$776,V$47)+'СЕТ СН'!$G$9+СВЦЭМ!$D$10+'СЕТ СН'!$G$5-'СЕТ СН'!$G$17</f>
        <v>3199.03366383</v>
      </c>
      <c r="W70" s="36">
        <f>SUMIFS(СВЦЭМ!$C$33:$C$776,СВЦЭМ!$A$33:$A$776,$A70,СВЦЭМ!$B$33:$B$776,W$47)+'СЕТ СН'!$G$9+СВЦЭМ!$D$10+'СЕТ СН'!$G$5-'СЕТ СН'!$G$17</f>
        <v>3203.2496709400002</v>
      </c>
      <c r="X70" s="36">
        <f>SUMIFS(СВЦЭМ!$C$33:$C$776,СВЦЭМ!$A$33:$A$776,$A70,СВЦЭМ!$B$33:$B$776,X$47)+'СЕТ СН'!$G$9+СВЦЭМ!$D$10+'СЕТ СН'!$G$5-'СЕТ СН'!$G$17</f>
        <v>3215.8627580400002</v>
      </c>
      <c r="Y70" s="36">
        <f>SUMIFS(СВЦЭМ!$C$33:$C$776,СВЦЭМ!$A$33:$A$776,$A70,СВЦЭМ!$B$33:$B$776,Y$47)+'СЕТ СН'!$G$9+СВЦЭМ!$D$10+'СЕТ СН'!$G$5-'СЕТ СН'!$G$17</f>
        <v>3259.0834602899999</v>
      </c>
    </row>
    <row r="71" spans="1:27" ht="15.75" x14ac:dyDescent="0.2">
      <c r="A71" s="35">
        <f t="shared" si="1"/>
        <v>43609</v>
      </c>
      <c r="B71" s="36">
        <f>SUMIFS(СВЦЭМ!$C$33:$C$776,СВЦЭМ!$A$33:$A$776,$A71,СВЦЭМ!$B$33:$B$776,B$47)+'СЕТ СН'!$G$9+СВЦЭМ!$D$10+'СЕТ СН'!$G$5-'СЕТ СН'!$G$17</f>
        <v>3376.59930132</v>
      </c>
      <c r="C71" s="36">
        <f>SUMIFS(СВЦЭМ!$C$33:$C$776,СВЦЭМ!$A$33:$A$776,$A71,СВЦЭМ!$B$33:$B$776,C$47)+'СЕТ СН'!$G$9+СВЦЭМ!$D$10+'СЕТ СН'!$G$5-'СЕТ СН'!$G$17</f>
        <v>3472.1502729200001</v>
      </c>
      <c r="D71" s="36">
        <f>SUMIFS(СВЦЭМ!$C$33:$C$776,СВЦЭМ!$A$33:$A$776,$A71,СВЦЭМ!$B$33:$B$776,D$47)+'СЕТ СН'!$G$9+СВЦЭМ!$D$10+'СЕТ СН'!$G$5-'СЕТ СН'!$G$17</f>
        <v>3573.03377542</v>
      </c>
      <c r="E71" s="36">
        <f>SUMIFS(СВЦЭМ!$C$33:$C$776,СВЦЭМ!$A$33:$A$776,$A71,СВЦЭМ!$B$33:$B$776,E$47)+'СЕТ СН'!$G$9+СВЦЭМ!$D$10+'СЕТ СН'!$G$5-'СЕТ СН'!$G$17</f>
        <v>3591.7949314699999</v>
      </c>
      <c r="F71" s="36">
        <f>SUMIFS(СВЦЭМ!$C$33:$C$776,СВЦЭМ!$A$33:$A$776,$A71,СВЦЭМ!$B$33:$B$776,F$47)+'СЕТ СН'!$G$9+СВЦЭМ!$D$10+'СЕТ СН'!$G$5-'СЕТ СН'!$G$17</f>
        <v>3592.7401395699999</v>
      </c>
      <c r="G71" s="36">
        <f>SUMIFS(СВЦЭМ!$C$33:$C$776,СВЦЭМ!$A$33:$A$776,$A71,СВЦЭМ!$B$33:$B$776,G$47)+'СЕТ СН'!$G$9+СВЦЭМ!$D$10+'СЕТ СН'!$G$5-'СЕТ СН'!$G$17</f>
        <v>3576.1504472000001</v>
      </c>
      <c r="H71" s="36">
        <f>SUMIFS(СВЦЭМ!$C$33:$C$776,СВЦЭМ!$A$33:$A$776,$A71,СВЦЭМ!$B$33:$B$776,H$47)+'СЕТ СН'!$G$9+СВЦЭМ!$D$10+'СЕТ СН'!$G$5-'СЕТ СН'!$G$17</f>
        <v>3450.9976334800003</v>
      </c>
      <c r="I71" s="36">
        <f>SUMIFS(СВЦЭМ!$C$33:$C$776,СВЦЭМ!$A$33:$A$776,$A71,СВЦЭМ!$B$33:$B$776,I$47)+'СЕТ СН'!$G$9+СВЦЭМ!$D$10+'СЕТ СН'!$G$5-'СЕТ СН'!$G$17</f>
        <v>3344.99867756</v>
      </c>
      <c r="J71" s="36">
        <f>SUMIFS(СВЦЭМ!$C$33:$C$776,СВЦЭМ!$A$33:$A$776,$A71,СВЦЭМ!$B$33:$B$776,J$47)+'СЕТ СН'!$G$9+СВЦЭМ!$D$10+'СЕТ СН'!$G$5-'СЕТ СН'!$G$17</f>
        <v>3280.26238319</v>
      </c>
      <c r="K71" s="36">
        <f>SUMIFS(СВЦЭМ!$C$33:$C$776,СВЦЭМ!$A$33:$A$776,$A71,СВЦЭМ!$B$33:$B$776,K$47)+'СЕТ СН'!$G$9+СВЦЭМ!$D$10+'СЕТ СН'!$G$5-'СЕТ СН'!$G$17</f>
        <v>3237.12366277</v>
      </c>
      <c r="L71" s="36">
        <f>SUMIFS(СВЦЭМ!$C$33:$C$776,СВЦЭМ!$A$33:$A$776,$A71,СВЦЭМ!$B$33:$B$776,L$47)+'СЕТ СН'!$G$9+СВЦЭМ!$D$10+'СЕТ СН'!$G$5-'СЕТ СН'!$G$17</f>
        <v>3210.3062705100001</v>
      </c>
      <c r="M71" s="36">
        <f>SUMIFS(СВЦЭМ!$C$33:$C$776,СВЦЭМ!$A$33:$A$776,$A71,СВЦЭМ!$B$33:$B$776,M$47)+'СЕТ СН'!$G$9+СВЦЭМ!$D$10+'СЕТ СН'!$G$5-'СЕТ СН'!$G$17</f>
        <v>3201.5600669</v>
      </c>
      <c r="N71" s="36">
        <f>SUMIFS(СВЦЭМ!$C$33:$C$776,СВЦЭМ!$A$33:$A$776,$A71,СВЦЭМ!$B$33:$B$776,N$47)+'СЕТ СН'!$G$9+СВЦЭМ!$D$10+'СЕТ СН'!$G$5-'СЕТ СН'!$G$17</f>
        <v>3199.63412045</v>
      </c>
      <c r="O71" s="36">
        <f>SUMIFS(СВЦЭМ!$C$33:$C$776,СВЦЭМ!$A$33:$A$776,$A71,СВЦЭМ!$B$33:$B$776,O$47)+'СЕТ СН'!$G$9+СВЦЭМ!$D$10+'СЕТ СН'!$G$5-'СЕТ СН'!$G$17</f>
        <v>3197.3650713800002</v>
      </c>
      <c r="P71" s="36">
        <f>SUMIFS(СВЦЭМ!$C$33:$C$776,СВЦЭМ!$A$33:$A$776,$A71,СВЦЭМ!$B$33:$B$776,P$47)+'СЕТ СН'!$G$9+СВЦЭМ!$D$10+'СЕТ СН'!$G$5-'СЕТ СН'!$G$17</f>
        <v>3192.8567354300003</v>
      </c>
      <c r="Q71" s="36">
        <f>SUMIFS(СВЦЭМ!$C$33:$C$776,СВЦЭМ!$A$33:$A$776,$A71,СВЦЭМ!$B$33:$B$776,Q$47)+'СЕТ СН'!$G$9+СВЦЭМ!$D$10+'СЕТ СН'!$G$5-'СЕТ СН'!$G$17</f>
        <v>3189.4093290400001</v>
      </c>
      <c r="R71" s="36">
        <f>SUMIFS(СВЦЭМ!$C$33:$C$776,СВЦЭМ!$A$33:$A$776,$A71,СВЦЭМ!$B$33:$B$776,R$47)+'СЕТ СН'!$G$9+СВЦЭМ!$D$10+'СЕТ СН'!$G$5-'СЕТ СН'!$G$17</f>
        <v>3189.3600215500001</v>
      </c>
      <c r="S71" s="36">
        <f>SUMIFS(СВЦЭМ!$C$33:$C$776,СВЦЭМ!$A$33:$A$776,$A71,СВЦЭМ!$B$33:$B$776,S$47)+'СЕТ СН'!$G$9+СВЦЭМ!$D$10+'СЕТ СН'!$G$5-'СЕТ СН'!$G$17</f>
        <v>3193.2966465600002</v>
      </c>
      <c r="T71" s="36">
        <f>SUMIFS(СВЦЭМ!$C$33:$C$776,СВЦЭМ!$A$33:$A$776,$A71,СВЦЭМ!$B$33:$B$776,T$47)+'СЕТ СН'!$G$9+СВЦЭМ!$D$10+'СЕТ СН'!$G$5-'СЕТ СН'!$G$17</f>
        <v>3201.1604348700002</v>
      </c>
      <c r="U71" s="36">
        <f>SUMIFS(СВЦЭМ!$C$33:$C$776,СВЦЭМ!$A$33:$A$776,$A71,СВЦЭМ!$B$33:$B$776,U$47)+'СЕТ СН'!$G$9+СВЦЭМ!$D$10+'СЕТ СН'!$G$5-'СЕТ СН'!$G$17</f>
        <v>3197.1247315999999</v>
      </c>
      <c r="V71" s="36">
        <f>SUMIFS(СВЦЭМ!$C$33:$C$776,СВЦЭМ!$A$33:$A$776,$A71,СВЦЭМ!$B$33:$B$776,V$47)+'СЕТ СН'!$G$9+СВЦЭМ!$D$10+'СЕТ СН'!$G$5-'СЕТ СН'!$G$17</f>
        <v>3202.8410346000001</v>
      </c>
      <c r="W71" s="36">
        <f>SUMIFS(СВЦЭМ!$C$33:$C$776,СВЦЭМ!$A$33:$A$776,$A71,СВЦЭМ!$B$33:$B$776,W$47)+'СЕТ СН'!$G$9+СВЦЭМ!$D$10+'СЕТ СН'!$G$5-'СЕТ СН'!$G$17</f>
        <v>3213.7750264900001</v>
      </c>
      <c r="X71" s="36">
        <f>SUMIFS(СВЦЭМ!$C$33:$C$776,СВЦЭМ!$A$33:$A$776,$A71,СВЦЭМ!$B$33:$B$776,X$47)+'СЕТ СН'!$G$9+СВЦЭМ!$D$10+'СЕТ СН'!$G$5-'СЕТ СН'!$G$17</f>
        <v>3220.1342799499998</v>
      </c>
      <c r="Y71" s="36">
        <f>SUMIFS(СВЦЭМ!$C$33:$C$776,СВЦЭМ!$A$33:$A$776,$A71,СВЦЭМ!$B$33:$B$776,Y$47)+'СЕТ СН'!$G$9+СВЦЭМ!$D$10+'СЕТ СН'!$G$5-'СЕТ СН'!$G$17</f>
        <v>3257.0323819700002</v>
      </c>
    </row>
    <row r="72" spans="1:27" ht="15.75" x14ac:dyDescent="0.2">
      <c r="A72" s="35">
        <f t="shared" si="1"/>
        <v>43610</v>
      </c>
      <c r="B72" s="36">
        <f>SUMIFS(СВЦЭМ!$C$33:$C$776,СВЦЭМ!$A$33:$A$776,$A72,СВЦЭМ!$B$33:$B$776,B$47)+'СЕТ СН'!$G$9+СВЦЭМ!$D$10+'СЕТ СН'!$G$5-'СЕТ СН'!$G$17</f>
        <v>3336.7462506700003</v>
      </c>
      <c r="C72" s="36">
        <f>SUMIFS(СВЦЭМ!$C$33:$C$776,СВЦЭМ!$A$33:$A$776,$A72,СВЦЭМ!$B$33:$B$776,C$47)+'СЕТ СН'!$G$9+СВЦЭМ!$D$10+'СЕТ СН'!$G$5-'СЕТ СН'!$G$17</f>
        <v>3400.7937496</v>
      </c>
      <c r="D72" s="36">
        <f>SUMIFS(СВЦЭМ!$C$33:$C$776,СВЦЭМ!$A$33:$A$776,$A72,СВЦЭМ!$B$33:$B$776,D$47)+'СЕТ СН'!$G$9+СВЦЭМ!$D$10+'СЕТ СН'!$G$5-'СЕТ СН'!$G$17</f>
        <v>3470.71250521</v>
      </c>
      <c r="E72" s="36">
        <f>SUMIFS(СВЦЭМ!$C$33:$C$776,СВЦЭМ!$A$33:$A$776,$A72,СВЦЭМ!$B$33:$B$776,E$47)+'СЕТ СН'!$G$9+СВЦЭМ!$D$10+'СЕТ СН'!$G$5-'СЕТ СН'!$G$17</f>
        <v>3501.5964657600002</v>
      </c>
      <c r="F72" s="36">
        <f>SUMIFS(СВЦЭМ!$C$33:$C$776,СВЦЭМ!$A$33:$A$776,$A72,СВЦЭМ!$B$33:$B$776,F$47)+'СЕТ СН'!$G$9+СВЦЭМ!$D$10+'СЕТ СН'!$G$5-'СЕТ СН'!$G$17</f>
        <v>3493.2128135299999</v>
      </c>
      <c r="G72" s="36">
        <f>SUMIFS(СВЦЭМ!$C$33:$C$776,СВЦЭМ!$A$33:$A$776,$A72,СВЦЭМ!$B$33:$B$776,G$47)+'СЕТ СН'!$G$9+СВЦЭМ!$D$10+'СЕТ СН'!$G$5-'СЕТ СН'!$G$17</f>
        <v>3510.4937170900002</v>
      </c>
      <c r="H72" s="36">
        <f>SUMIFS(СВЦЭМ!$C$33:$C$776,СВЦЭМ!$A$33:$A$776,$A72,СВЦЭМ!$B$33:$B$776,H$47)+'СЕТ СН'!$G$9+СВЦЭМ!$D$10+'СЕТ СН'!$G$5-'СЕТ СН'!$G$17</f>
        <v>3420.9241726999999</v>
      </c>
      <c r="I72" s="36">
        <f>SUMIFS(СВЦЭМ!$C$33:$C$776,СВЦЭМ!$A$33:$A$776,$A72,СВЦЭМ!$B$33:$B$776,I$47)+'СЕТ СН'!$G$9+СВЦЭМ!$D$10+'СЕТ СН'!$G$5-'СЕТ СН'!$G$17</f>
        <v>3335.71629644</v>
      </c>
      <c r="J72" s="36">
        <f>SUMIFS(СВЦЭМ!$C$33:$C$776,СВЦЭМ!$A$33:$A$776,$A72,СВЦЭМ!$B$33:$B$776,J$47)+'СЕТ СН'!$G$9+СВЦЭМ!$D$10+'СЕТ СН'!$G$5-'СЕТ СН'!$G$17</f>
        <v>3263.5698978700002</v>
      </c>
      <c r="K72" s="36">
        <f>SUMIFS(СВЦЭМ!$C$33:$C$776,СВЦЭМ!$A$33:$A$776,$A72,СВЦЭМ!$B$33:$B$776,K$47)+'СЕТ СН'!$G$9+СВЦЭМ!$D$10+'СЕТ СН'!$G$5-'СЕТ СН'!$G$17</f>
        <v>3214.77546648</v>
      </c>
      <c r="L72" s="36">
        <f>SUMIFS(СВЦЭМ!$C$33:$C$776,СВЦЭМ!$A$33:$A$776,$A72,СВЦЭМ!$B$33:$B$776,L$47)+'СЕТ СН'!$G$9+СВЦЭМ!$D$10+'СЕТ СН'!$G$5-'СЕТ СН'!$G$17</f>
        <v>3205.7791862300001</v>
      </c>
      <c r="M72" s="36">
        <f>SUMIFS(СВЦЭМ!$C$33:$C$776,СВЦЭМ!$A$33:$A$776,$A72,СВЦЭМ!$B$33:$B$776,M$47)+'СЕТ СН'!$G$9+СВЦЭМ!$D$10+'СЕТ СН'!$G$5-'СЕТ СН'!$G$17</f>
        <v>3191.6893478000002</v>
      </c>
      <c r="N72" s="36">
        <f>SUMIFS(СВЦЭМ!$C$33:$C$776,СВЦЭМ!$A$33:$A$776,$A72,СВЦЭМ!$B$33:$B$776,N$47)+'СЕТ СН'!$G$9+СВЦЭМ!$D$10+'СЕТ СН'!$G$5-'СЕТ СН'!$G$17</f>
        <v>3190.09572983</v>
      </c>
      <c r="O72" s="36">
        <f>SUMIFS(СВЦЭМ!$C$33:$C$776,СВЦЭМ!$A$33:$A$776,$A72,СВЦЭМ!$B$33:$B$776,O$47)+'СЕТ СН'!$G$9+СВЦЭМ!$D$10+'СЕТ СН'!$G$5-'СЕТ СН'!$G$17</f>
        <v>3184.4480253400002</v>
      </c>
      <c r="P72" s="36">
        <f>SUMIFS(СВЦЭМ!$C$33:$C$776,СВЦЭМ!$A$33:$A$776,$A72,СВЦЭМ!$B$33:$B$776,P$47)+'СЕТ СН'!$G$9+СВЦЭМ!$D$10+'СЕТ СН'!$G$5-'СЕТ СН'!$G$17</f>
        <v>3185.3304994099999</v>
      </c>
      <c r="Q72" s="36">
        <f>SUMIFS(СВЦЭМ!$C$33:$C$776,СВЦЭМ!$A$33:$A$776,$A72,СВЦЭМ!$B$33:$B$776,Q$47)+'СЕТ СН'!$G$9+СВЦЭМ!$D$10+'СЕТ СН'!$G$5-'СЕТ СН'!$G$17</f>
        <v>3183.22111503</v>
      </c>
      <c r="R72" s="36">
        <f>SUMIFS(СВЦЭМ!$C$33:$C$776,СВЦЭМ!$A$33:$A$776,$A72,СВЦЭМ!$B$33:$B$776,R$47)+'СЕТ СН'!$G$9+СВЦЭМ!$D$10+'СЕТ СН'!$G$5-'СЕТ СН'!$G$17</f>
        <v>3178.0488263500001</v>
      </c>
      <c r="S72" s="36">
        <f>SUMIFS(СВЦЭМ!$C$33:$C$776,СВЦЭМ!$A$33:$A$776,$A72,СВЦЭМ!$B$33:$B$776,S$47)+'СЕТ СН'!$G$9+СВЦЭМ!$D$10+'СЕТ СН'!$G$5-'СЕТ СН'!$G$17</f>
        <v>3162.57058783</v>
      </c>
      <c r="T72" s="36">
        <f>SUMIFS(СВЦЭМ!$C$33:$C$776,СВЦЭМ!$A$33:$A$776,$A72,СВЦЭМ!$B$33:$B$776,T$47)+'СЕТ СН'!$G$9+СВЦЭМ!$D$10+'СЕТ СН'!$G$5-'СЕТ СН'!$G$17</f>
        <v>3163.35566303</v>
      </c>
      <c r="U72" s="36">
        <f>SUMIFS(СВЦЭМ!$C$33:$C$776,СВЦЭМ!$A$33:$A$776,$A72,СВЦЭМ!$B$33:$B$776,U$47)+'СЕТ СН'!$G$9+СВЦЭМ!$D$10+'СЕТ СН'!$G$5-'СЕТ СН'!$G$17</f>
        <v>3159.8412820000003</v>
      </c>
      <c r="V72" s="36">
        <f>SUMIFS(СВЦЭМ!$C$33:$C$776,СВЦЭМ!$A$33:$A$776,$A72,СВЦЭМ!$B$33:$B$776,V$47)+'СЕТ СН'!$G$9+СВЦЭМ!$D$10+'СЕТ СН'!$G$5-'СЕТ СН'!$G$17</f>
        <v>3146.1406789399998</v>
      </c>
      <c r="W72" s="36">
        <f>SUMIFS(СВЦЭМ!$C$33:$C$776,СВЦЭМ!$A$33:$A$776,$A72,СВЦЭМ!$B$33:$B$776,W$47)+'СЕТ СН'!$G$9+СВЦЭМ!$D$10+'СЕТ СН'!$G$5-'СЕТ СН'!$G$17</f>
        <v>3166.6876434700002</v>
      </c>
      <c r="X72" s="36">
        <f>SUMIFS(СВЦЭМ!$C$33:$C$776,СВЦЭМ!$A$33:$A$776,$A72,СВЦЭМ!$B$33:$B$776,X$47)+'СЕТ СН'!$G$9+СВЦЭМ!$D$10+'СЕТ СН'!$G$5-'СЕТ СН'!$G$17</f>
        <v>3182.4160205400003</v>
      </c>
      <c r="Y72" s="36">
        <f>SUMIFS(СВЦЭМ!$C$33:$C$776,СВЦЭМ!$A$33:$A$776,$A72,СВЦЭМ!$B$33:$B$776,Y$47)+'СЕТ СН'!$G$9+СВЦЭМ!$D$10+'СЕТ СН'!$G$5-'СЕТ СН'!$G$17</f>
        <v>3224.4459957399999</v>
      </c>
    </row>
    <row r="73" spans="1:27" ht="15.75" x14ac:dyDescent="0.2">
      <c r="A73" s="35">
        <f t="shared" si="1"/>
        <v>43611</v>
      </c>
      <c r="B73" s="36">
        <f>SUMIFS(СВЦЭМ!$C$33:$C$776,СВЦЭМ!$A$33:$A$776,$A73,СВЦЭМ!$B$33:$B$776,B$47)+'СЕТ СН'!$G$9+СВЦЭМ!$D$10+'СЕТ СН'!$G$5-'СЕТ СН'!$G$17</f>
        <v>3316.9378659499998</v>
      </c>
      <c r="C73" s="36">
        <f>SUMIFS(СВЦЭМ!$C$33:$C$776,СВЦЭМ!$A$33:$A$776,$A73,СВЦЭМ!$B$33:$B$776,C$47)+'СЕТ СН'!$G$9+СВЦЭМ!$D$10+'СЕТ СН'!$G$5-'СЕТ СН'!$G$17</f>
        <v>3426.8115647600002</v>
      </c>
      <c r="D73" s="36">
        <f>SUMIFS(СВЦЭМ!$C$33:$C$776,СВЦЭМ!$A$33:$A$776,$A73,СВЦЭМ!$B$33:$B$776,D$47)+'СЕТ СН'!$G$9+СВЦЭМ!$D$10+'СЕТ СН'!$G$5-'СЕТ СН'!$G$17</f>
        <v>3521.3462433</v>
      </c>
      <c r="E73" s="36">
        <f>SUMIFS(СВЦЭМ!$C$33:$C$776,СВЦЭМ!$A$33:$A$776,$A73,СВЦЭМ!$B$33:$B$776,E$47)+'СЕТ СН'!$G$9+СВЦЭМ!$D$10+'СЕТ СН'!$G$5-'СЕТ СН'!$G$17</f>
        <v>3536.2532346200001</v>
      </c>
      <c r="F73" s="36">
        <f>SUMIFS(СВЦЭМ!$C$33:$C$776,СВЦЭМ!$A$33:$A$776,$A73,СВЦЭМ!$B$33:$B$776,F$47)+'СЕТ СН'!$G$9+СВЦЭМ!$D$10+'СЕТ СН'!$G$5-'СЕТ СН'!$G$17</f>
        <v>3537.41308372</v>
      </c>
      <c r="G73" s="36">
        <f>SUMIFS(СВЦЭМ!$C$33:$C$776,СВЦЭМ!$A$33:$A$776,$A73,СВЦЭМ!$B$33:$B$776,G$47)+'СЕТ СН'!$G$9+СВЦЭМ!$D$10+'СЕТ СН'!$G$5-'СЕТ СН'!$G$17</f>
        <v>3527.83306025</v>
      </c>
      <c r="H73" s="36">
        <f>SUMIFS(СВЦЭМ!$C$33:$C$776,СВЦЭМ!$A$33:$A$776,$A73,СВЦЭМ!$B$33:$B$776,H$47)+'СЕТ СН'!$G$9+СВЦЭМ!$D$10+'СЕТ СН'!$G$5-'СЕТ СН'!$G$17</f>
        <v>3443.9972054200002</v>
      </c>
      <c r="I73" s="36">
        <f>SUMIFS(СВЦЭМ!$C$33:$C$776,СВЦЭМ!$A$33:$A$776,$A73,СВЦЭМ!$B$33:$B$776,I$47)+'СЕТ СН'!$G$9+СВЦЭМ!$D$10+'СЕТ СН'!$G$5-'СЕТ СН'!$G$17</f>
        <v>3345.4720121099999</v>
      </c>
      <c r="J73" s="36">
        <f>SUMIFS(СВЦЭМ!$C$33:$C$776,СВЦЭМ!$A$33:$A$776,$A73,СВЦЭМ!$B$33:$B$776,J$47)+'СЕТ СН'!$G$9+СВЦЭМ!$D$10+'СЕТ СН'!$G$5-'СЕТ СН'!$G$17</f>
        <v>3229.89077516</v>
      </c>
      <c r="K73" s="36">
        <f>SUMIFS(СВЦЭМ!$C$33:$C$776,СВЦЭМ!$A$33:$A$776,$A73,СВЦЭМ!$B$33:$B$776,K$47)+'СЕТ СН'!$G$9+СВЦЭМ!$D$10+'СЕТ СН'!$G$5-'СЕТ СН'!$G$17</f>
        <v>3202.6362752200002</v>
      </c>
      <c r="L73" s="36">
        <f>SUMIFS(СВЦЭМ!$C$33:$C$776,СВЦЭМ!$A$33:$A$776,$A73,СВЦЭМ!$B$33:$B$776,L$47)+'СЕТ СН'!$G$9+СВЦЭМ!$D$10+'СЕТ СН'!$G$5-'СЕТ СН'!$G$17</f>
        <v>3205.31716873</v>
      </c>
      <c r="M73" s="36">
        <f>SUMIFS(СВЦЭМ!$C$33:$C$776,СВЦЭМ!$A$33:$A$776,$A73,СВЦЭМ!$B$33:$B$776,M$47)+'СЕТ СН'!$G$9+СВЦЭМ!$D$10+'СЕТ СН'!$G$5-'СЕТ СН'!$G$17</f>
        <v>3193.38102703</v>
      </c>
      <c r="N73" s="36">
        <f>SUMIFS(СВЦЭМ!$C$33:$C$776,СВЦЭМ!$A$33:$A$776,$A73,СВЦЭМ!$B$33:$B$776,N$47)+'СЕТ СН'!$G$9+СВЦЭМ!$D$10+'СЕТ СН'!$G$5-'СЕТ СН'!$G$17</f>
        <v>3191.8241553900002</v>
      </c>
      <c r="O73" s="36">
        <f>SUMIFS(СВЦЭМ!$C$33:$C$776,СВЦЭМ!$A$33:$A$776,$A73,СВЦЭМ!$B$33:$B$776,O$47)+'СЕТ СН'!$G$9+СВЦЭМ!$D$10+'СЕТ СН'!$G$5-'СЕТ СН'!$G$17</f>
        <v>3184.8150418</v>
      </c>
      <c r="P73" s="36">
        <f>SUMIFS(СВЦЭМ!$C$33:$C$776,СВЦЭМ!$A$33:$A$776,$A73,СВЦЭМ!$B$33:$B$776,P$47)+'СЕТ СН'!$G$9+СВЦЭМ!$D$10+'СЕТ СН'!$G$5-'СЕТ СН'!$G$17</f>
        <v>3191.8935681800003</v>
      </c>
      <c r="Q73" s="36">
        <f>SUMIFS(СВЦЭМ!$C$33:$C$776,СВЦЭМ!$A$33:$A$776,$A73,СВЦЭМ!$B$33:$B$776,Q$47)+'СЕТ СН'!$G$9+СВЦЭМ!$D$10+'СЕТ СН'!$G$5-'СЕТ СН'!$G$17</f>
        <v>3196.1317712800001</v>
      </c>
      <c r="R73" s="36">
        <f>SUMIFS(СВЦЭМ!$C$33:$C$776,СВЦЭМ!$A$33:$A$776,$A73,СВЦЭМ!$B$33:$B$776,R$47)+'СЕТ СН'!$G$9+СВЦЭМ!$D$10+'СЕТ СН'!$G$5-'СЕТ СН'!$G$17</f>
        <v>3196.8541030800002</v>
      </c>
      <c r="S73" s="36">
        <f>SUMIFS(СВЦЭМ!$C$33:$C$776,СВЦЭМ!$A$33:$A$776,$A73,СВЦЭМ!$B$33:$B$776,S$47)+'СЕТ СН'!$G$9+СВЦЭМ!$D$10+'СЕТ СН'!$G$5-'СЕТ СН'!$G$17</f>
        <v>3136.6683675700001</v>
      </c>
      <c r="T73" s="36">
        <f>SUMIFS(СВЦЭМ!$C$33:$C$776,СВЦЭМ!$A$33:$A$776,$A73,СВЦЭМ!$B$33:$B$776,T$47)+'СЕТ СН'!$G$9+СВЦЭМ!$D$10+'СЕТ СН'!$G$5-'СЕТ СН'!$G$17</f>
        <v>3133.8838383800003</v>
      </c>
      <c r="U73" s="36">
        <f>SUMIFS(СВЦЭМ!$C$33:$C$776,СВЦЭМ!$A$33:$A$776,$A73,СВЦЭМ!$B$33:$B$776,U$47)+'СЕТ СН'!$G$9+СВЦЭМ!$D$10+'СЕТ СН'!$G$5-'СЕТ СН'!$G$17</f>
        <v>3120.9534523800003</v>
      </c>
      <c r="V73" s="36">
        <f>SUMIFS(СВЦЭМ!$C$33:$C$776,СВЦЭМ!$A$33:$A$776,$A73,СВЦЭМ!$B$33:$B$776,V$47)+'СЕТ СН'!$G$9+СВЦЭМ!$D$10+'СЕТ СН'!$G$5-'СЕТ СН'!$G$17</f>
        <v>3126.7279658000002</v>
      </c>
      <c r="W73" s="36">
        <f>SUMIFS(СВЦЭМ!$C$33:$C$776,СВЦЭМ!$A$33:$A$776,$A73,СВЦЭМ!$B$33:$B$776,W$47)+'СЕТ СН'!$G$9+СВЦЭМ!$D$10+'СЕТ СН'!$G$5-'СЕТ СН'!$G$17</f>
        <v>3155.2521951200001</v>
      </c>
      <c r="X73" s="36">
        <f>SUMIFS(СВЦЭМ!$C$33:$C$776,СВЦЭМ!$A$33:$A$776,$A73,СВЦЭМ!$B$33:$B$776,X$47)+'СЕТ СН'!$G$9+СВЦЭМ!$D$10+'СЕТ СН'!$G$5-'СЕТ СН'!$G$17</f>
        <v>3146.6805489200001</v>
      </c>
      <c r="Y73" s="36">
        <f>SUMIFS(СВЦЭМ!$C$33:$C$776,СВЦЭМ!$A$33:$A$776,$A73,СВЦЭМ!$B$33:$B$776,Y$47)+'СЕТ СН'!$G$9+СВЦЭМ!$D$10+'СЕТ СН'!$G$5-'СЕТ СН'!$G$17</f>
        <v>3179.9210852400001</v>
      </c>
    </row>
    <row r="74" spans="1:27" ht="15.75" x14ac:dyDescent="0.2">
      <c r="A74" s="35">
        <f t="shared" si="1"/>
        <v>43612</v>
      </c>
      <c r="B74" s="36">
        <f>SUMIFS(СВЦЭМ!$C$33:$C$776,СВЦЭМ!$A$33:$A$776,$A74,СВЦЭМ!$B$33:$B$776,B$47)+'СЕТ СН'!$G$9+СВЦЭМ!$D$10+'СЕТ СН'!$G$5-'СЕТ СН'!$G$17</f>
        <v>3328.6345330499998</v>
      </c>
      <c r="C74" s="36">
        <f>SUMIFS(СВЦЭМ!$C$33:$C$776,СВЦЭМ!$A$33:$A$776,$A74,СВЦЭМ!$B$33:$B$776,C$47)+'СЕТ СН'!$G$9+СВЦЭМ!$D$10+'СЕТ СН'!$G$5-'СЕТ СН'!$G$17</f>
        <v>3392.7901334100002</v>
      </c>
      <c r="D74" s="36">
        <f>SUMIFS(СВЦЭМ!$C$33:$C$776,СВЦЭМ!$A$33:$A$776,$A74,СВЦЭМ!$B$33:$B$776,D$47)+'СЕТ СН'!$G$9+СВЦЭМ!$D$10+'СЕТ СН'!$G$5-'СЕТ СН'!$G$17</f>
        <v>3467.7414215200001</v>
      </c>
      <c r="E74" s="36">
        <f>SUMIFS(СВЦЭМ!$C$33:$C$776,СВЦЭМ!$A$33:$A$776,$A74,СВЦЭМ!$B$33:$B$776,E$47)+'СЕТ СН'!$G$9+СВЦЭМ!$D$10+'СЕТ СН'!$G$5-'СЕТ СН'!$G$17</f>
        <v>3484.1320210399999</v>
      </c>
      <c r="F74" s="36">
        <f>SUMIFS(СВЦЭМ!$C$33:$C$776,СВЦЭМ!$A$33:$A$776,$A74,СВЦЭМ!$B$33:$B$776,F$47)+'СЕТ СН'!$G$9+СВЦЭМ!$D$10+'СЕТ СН'!$G$5-'СЕТ СН'!$G$17</f>
        <v>3486.6937599500002</v>
      </c>
      <c r="G74" s="36">
        <f>SUMIFS(СВЦЭМ!$C$33:$C$776,СВЦЭМ!$A$33:$A$776,$A74,СВЦЭМ!$B$33:$B$776,G$47)+'СЕТ СН'!$G$9+СВЦЭМ!$D$10+'СЕТ СН'!$G$5-'СЕТ СН'!$G$17</f>
        <v>3479.67709332</v>
      </c>
      <c r="H74" s="36">
        <f>SUMIFS(СВЦЭМ!$C$33:$C$776,СВЦЭМ!$A$33:$A$776,$A74,СВЦЭМ!$B$33:$B$776,H$47)+'СЕТ СН'!$G$9+СВЦЭМ!$D$10+'СЕТ СН'!$G$5-'СЕТ СН'!$G$17</f>
        <v>3389.7611387800002</v>
      </c>
      <c r="I74" s="36">
        <f>SUMIFS(СВЦЭМ!$C$33:$C$776,СВЦЭМ!$A$33:$A$776,$A74,СВЦЭМ!$B$33:$B$776,I$47)+'СЕТ СН'!$G$9+СВЦЭМ!$D$10+'СЕТ СН'!$G$5-'СЕТ СН'!$G$17</f>
        <v>3336.3621405700001</v>
      </c>
      <c r="J74" s="36">
        <f>SUMIFS(СВЦЭМ!$C$33:$C$776,СВЦЭМ!$A$33:$A$776,$A74,СВЦЭМ!$B$33:$B$776,J$47)+'СЕТ СН'!$G$9+СВЦЭМ!$D$10+'СЕТ СН'!$G$5-'СЕТ СН'!$G$17</f>
        <v>3282.7854728400002</v>
      </c>
      <c r="K74" s="36">
        <f>SUMIFS(СВЦЭМ!$C$33:$C$776,СВЦЭМ!$A$33:$A$776,$A74,СВЦЭМ!$B$33:$B$776,K$47)+'СЕТ СН'!$G$9+СВЦЭМ!$D$10+'СЕТ СН'!$G$5-'СЕТ СН'!$G$17</f>
        <v>3221.6696802900001</v>
      </c>
      <c r="L74" s="36">
        <f>SUMIFS(СВЦЭМ!$C$33:$C$776,СВЦЭМ!$A$33:$A$776,$A74,СВЦЭМ!$B$33:$B$776,L$47)+'СЕТ СН'!$G$9+СВЦЭМ!$D$10+'СЕТ СН'!$G$5-'СЕТ СН'!$G$17</f>
        <v>3210.9303414000001</v>
      </c>
      <c r="M74" s="36">
        <f>SUMIFS(СВЦЭМ!$C$33:$C$776,СВЦЭМ!$A$33:$A$776,$A74,СВЦЭМ!$B$33:$B$776,M$47)+'СЕТ СН'!$G$9+СВЦЭМ!$D$10+'СЕТ СН'!$G$5-'СЕТ СН'!$G$17</f>
        <v>3198.5753055599998</v>
      </c>
      <c r="N74" s="36">
        <f>SUMIFS(СВЦЭМ!$C$33:$C$776,СВЦЭМ!$A$33:$A$776,$A74,СВЦЭМ!$B$33:$B$776,N$47)+'СЕТ СН'!$G$9+СВЦЭМ!$D$10+'СЕТ СН'!$G$5-'СЕТ СН'!$G$17</f>
        <v>3187.99338726</v>
      </c>
      <c r="O74" s="36">
        <f>SUMIFS(СВЦЭМ!$C$33:$C$776,СВЦЭМ!$A$33:$A$776,$A74,СВЦЭМ!$B$33:$B$776,O$47)+'СЕТ СН'!$G$9+СВЦЭМ!$D$10+'СЕТ СН'!$G$5-'СЕТ СН'!$G$17</f>
        <v>3202.13881438</v>
      </c>
      <c r="P74" s="36">
        <f>SUMIFS(СВЦЭМ!$C$33:$C$776,СВЦЭМ!$A$33:$A$776,$A74,СВЦЭМ!$B$33:$B$776,P$47)+'СЕТ СН'!$G$9+СВЦЭМ!$D$10+'СЕТ СН'!$G$5-'СЕТ СН'!$G$17</f>
        <v>3201.3420297600001</v>
      </c>
      <c r="Q74" s="36">
        <f>SUMIFS(СВЦЭМ!$C$33:$C$776,СВЦЭМ!$A$33:$A$776,$A74,СВЦЭМ!$B$33:$B$776,Q$47)+'СЕТ СН'!$G$9+СВЦЭМ!$D$10+'СЕТ СН'!$G$5-'СЕТ СН'!$G$17</f>
        <v>3193.8441754400001</v>
      </c>
      <c r="R74" s="36">
        <f>SUMIFS(СВЦЭМ!$C$33:$C$776,СВЦЭМ!$A$33:$A$776,$A74,СВЦЭМ!$B$33:$B$776,R$47)+'СЕТ СН'!$G$9+СВЦЭМ!$D$10+'СЕТ СН'!$G$5-'СЕТ СН'!$G$17</f>
        <v>3186.7231686300001</v>
      </c>
      <c r="S74" s="36">
        <f>SUMIFS(СВЦЭМ!$C$33:$C$776,СВЦЭМ!$A$33:$A$776,$A74,СВЦЭМ!$B$33:$B$776,S$47)+'СЕТ СН'!$G$9+СВЦЭМ!$D$10+'СЕТ СН'!$G$5-'СЕТ СН'!$G$17</f>
        <v>3197.4028865099999</v>
      </c>
      <c r="T74" s="36">
        <f>SUMIFS(СВЦЭМ!$C$33:$C$776,СВЦЭМ!$A$33:$A$776,$A74,СВЦЭМ!$B$33:$B$776,T$47)+'СЕТ СН'!$G$9+СВЦЭМ!$D$10+'СЕТ СН'!$G$5-'СЕТ СН'!$G$17</f>
        <v>3197.9184159699998</v>
      </c>
      <c r="U74" s="36">
        <f>SUMIFS(СВЦЭМ!$C$33:$C$776,СВЦЭМ!$A$33:$A$776,$A74,СВЦЭМ!$B$33:$B$776,U$47)+'СЕТ СН'!$G$9+СВЦЭМ!$D$10+'СЕТ СН'!$G$5-'СЕТ СН'!$G$17</f>
        <v>3190.8283991600001</v>
      </c>
      <c r="V74" s="36">
        <f>SUMIFS(СВЦЭМ!$C$33:$C$776,СВЦЭМ!$A$33:$A$776,$A74,СВЦЭМ!$B$33:$B$776,V$47)+'СЕТ СН'!$G$9+СВЦЭМ!$D$10+'СЕТ СН'!$G$5-'СЕТ СН'!$G$17</f>
        <v>3181.7000196200001</v>
      </c>
      <c r="W74" s="36">
        <f>SUMIFS(СВЦЭМ!$C$33:$C$776,СВЦЭМ!$A$33:$A$776,$A74,СВЦЭМ!$B$33:$B$776,W$47)+'СЕТ СН'!$G$9+СВЦЭМ!$D$10+'СЕТ СН'!$G$5-'СЕТ СН'!$G$17</f>
        <v>3143.6834759900003</v>
      </c>
      <c r="X74" s="36">
        <f>SUMIFS(СВЦЭМ!$C$33:$C$776,СВЦЭМ!$A$33:$A$776,$A74,СВЦЭМ!$B$33:$B$776,X$47)+'СЕТ СН'!$G$9+СВЦЭМ!$D$10+'СЕТ СН'!$G$5-'СЕТ СН'!$G$17</f>
        <v>3159.6840598100002</v>
      </c>
      <c r="Y74" s="36">
        <f>SUMIFS(СВЦЭМ!$C$33:$C$776,СВЦЭМ!$A$33:$A$776,$A74,СВЦЭМ!$B$33:$B$776,Y$47)+'СЕТ СН'!$G$9+СВЦЭМ!$D$10+'СЕТ СН'!$G$5-'СЕТ СН'!$G$17</f>
        <v>3248.0788508000001</v>
      </c>
    </row>
    <row r="75" spans="1:27" ht="15.75" x14ac:dyDescent="0.2">
      <c r="A75" s="35">
        <f t="shared" si="1"/>
        <v>43613</v>
      </c>
      <c r="B75" s="36">
        <f>SUMIFS(СВЦЭМ!$C$33:$C$776,СВЦЭМ!$A$33:$A$776,$A75,СВЦЭМ!$B$33:$B$776,B$47)+'СЕТ СН'!$G$9+СВЦЭМ!$D$10+'СЕТ СН'!$G$5-'СЕТ СН'!$G$17</f>
        <v>3377.51997196</v>
      </c>
      <c r="C75" s="36">
        <f>SUMIFS(СВЦЭМ!$C$33:$C$776,СВЦЭМ!$A$33:$A$776,$A75,СВЦЭМ!$B$33:$B$776,C$47)+'СЕТ СН'!$G$9+СВЦЭМ!$D$10+'СЕТ СН'!$G$5-'СЕТ СН'!$G$17</f>
        <v>3466.4626196300001</v>
      </c>
      <c r="D75" s="36">
        <f>SUMIFS(СВЦЭМ!$C$33:$C$776,СВЦЭМ!$A$33:$A$776,$A75,СВЦЭМ!$B$33:$B$776,D$47)+'СЕТ СН'!$G$9+СВЦЭМ!$D$10+'СЕТ СН'!$G$5-'СЕТ СН'!$G$17</f>
        <v>3567.7097963599999</v>
      </c>
      <c r="E75" s="36">
        <f>SUMIFS(СВЦЭМ!$C$33:$C$776,СВЦЭМ!$A$33:$A$776,$A75,СВЦЭМ!$B$33:$B$776,E$47)+'СЕТ СН'!$G$9+СВЦЭМ!$D$10+'СЕТ СН'!$G$5-'СЕТ СН'!$G$17</f>
        <v>3582.91350534</v>
      </c>
      <c r="F75" s="36">
        <f>SUMIFS(СВЦЭМ!$C$33:$C$776,СВЦЭМ!$A$33:$A$776,$A75,СВЦЭМ!$B$33:$B$776,F$47)+'СЕТ СН'!$G$9+СВЦЭМ!$D$10+'СЕТ СН'!$G$5-'СЕТ СН'!$G$17</f>
        <v>3583.1472154500002</v>
      </c>
      <c r="G75" s="36">
        <f>SUMIFS(СВЦЭМ!$C$33:$C$776,СВЦЭМ!$A$33:$A$776,$A75,СВЦЭМ!$B$33:$B$776,G$47)+'СЕТ СН'!$G$9+СВЦЭМ!$D$10+'СЕТ СН'!$G$5-'СЕТ СН'!$G$17</f>
        <v>3591.2865793600004</v>
      </c>
      <c r="H75" s="36">
        <f>SUMIFS(СВЦЭМ!$C$33:$C$776,СВЦЭМ!$A$33:$A$776,$A75,СВЦЭМ!$B$33:$B$776,H$47)+'СЕТ СН'!$G$9+СВЦЭМ!$D$10+'СЕТ СН'!$G$5-'СЕТ СН'!$G$17</f>
        <v>3495.7384874200002</v>
      </c>
      <c r="I75" s="36">
        <f>SUMIFS(СВЦЭМ!$C$33:$C$776,СВЦЭМ!$A$33:$A$776,$A75,СВЦЭМ!$B$33:$B$776,I$47)+'СЕТ СН'!$G$9+СВЦЭМ!$D$10+'СЕТ СН'!$G$5-'СЕТ СН'!$G$17</f>
        <v>3362.6332889200003</v>
      </c>
      <c r="J75" s="36">
        <f>SUMIFS(СВЦЭМ!$C$33:$C$776,СВЦЭМ!$A$33:$A$776,$A75,СВЦЭМ!$B$33:$B$776,J$47)+'СЕТ СН'!$G$9+СВЦЭМ!$D$10+'СЕТ СН'!$G$5-'СЕТ СН'!$G$17</f>
        <v>3257.02136552</v>
      </c>
      <c r="K75" s="36">
        <f>SUMIFS(СВЦЭМ!$C$33:$C$776,СВЦЭМ!$A$33:$A$776,$A75,СВЦЭМ!$B$33:$B$776,K$47)+'СЕТ СН'!$G$9+СВЦЭМ!$D$10+'СЕТ СН'!$G$5-'СЕТ СН'!$G$17</f>
        <v>3187.4318176500001</v>
      </c>
      <c r="L75" s="36">
        <f>SUMIFS(СВЦЭМ!$C$33:$C$776,СВЦЭМ!$A$33:$A$776,$A75,СВЦЭМ!$B$33:$B$776,L$47)+'СЕТ СН'!$G$9+СВЦЭМ!$D$10+'СЕТ СН'!$G$5-'СЕТ СН'!$G$17</f>
        <v>3160.2971497600001</v>
      </c>
      <c r="M75" s="36">
        <f>SUMIFS(СВЦЭМ!$C$33:$C$776,СВЦЭМ!$A$33:$A$776,$A75,СВЦЭМ!$B$33:$B$776,M$47)+'СЕТ СН'!$G$9+СВЦЭМ!$D$10+'СЕТ СН'!$G$5-'СЕТ СН'!$G$17</f>
        <v>3153.2949980799999</v>
      </c>
      <c r="N75" s="36">
        <f>SUMIFS(СВЦЭМ!$C$33:$C$776,СВЦЭМ!$A$33:$A$776,$A75,СВЦЭМ!$B$33:$B$776,N$47)+'СЕТ СН'!$G$9+СВЦЭМ!$D$10+'СЕТ СН'!$G$5-'СЕТ СН'!$G$17</f>
        <v>3153.3513607100003</v>
      </c>
      <c r="O75" s="36">
        <f>SUMIFS(СВЦЭМ!$C$33:$C$776,СВЦЭМ!$A$33:$A$776,$A75,СВЦЭМ!$B$33:$B$776,O$47)+'СЕТ СН'!$G$9+СВЦЭМ!$D$10+'СЕТ СН'!$G$5-'СЕТ СН'!$G$17</f>
        <v>3148.53853746</v>
      </c>
      <c r="P75" s="36">
        <f>SUMIFS(СВЦЭМ!$C$33:$C$776,СВЦЭМ!$A$33:$A$776,$A75,СВЦЭМ!$B$33:$B$776,P$47)+'СЕТ СН'!$G$9+СВЦЭМ!$D$10+'СЕТ СН'!$G$5-'СЕТ СН'!$G$17</f>
        <v>3150.91950176</v>
      </c>
      <c r="Q75" s="36">
        <f>SUMIFS(СВЦЭМ!$C$33:$C$776,СВЦЭМ!$A$33:$A$776,$A75,СВЦЭМ!$B$33:$B$776,Q$47)+'СЕТ СН'!$G$9+СВЦЭМ!$D$10+'СЕТ СН'!$G$5-'СЕТ СН'!$G$17</f>
        <v>3151.10297021</v>
      </c>
      <c r="R75" s="36">
        <f>SUMIFS(СВЦЭМ!$C$33:$C$776,СВЦЭМ!$A$33:$A$776,$A75,СВЦЭМ!$B$33:$B$776,R$47)+'СЕТ СН'!$G$9+СВЦЭМ!$D$10+'СЕТ СН'!$G$5-'СЕТ СН'!$G$17</f>
        <v>3160.2650583600002</v>
      </c>
      <c r="S75" s="36">
        <f>SUMIFS(СВЦЭМ!$C$33:$C$776,СВЦЭМ!$A$33:$A$776,$A75,СВЦЭМ!$B$33:$B$776,S$47)+'СЕТ СН'!$G$9+СВЦЭМ!$D$10+'СЕТ СН'!$G$5-'СЕТ СН'!$G$17</f>
        <v>3166.7789297600002</v>
      </c>
      <c r="T75" s="36">
        <f>SUMIFS(СВЦЭМ!$C$33:$C$776,СВЦЭМ!$A$33:$A$776,$A75,СВЦЭМ!$B$33:$B$776,T$47)+'СЕТ СН'!$G$9+СВЦЭМ!$D$10+'СЕТ СН'!$G$5-'СЕТ СН'!$G$17</f>
        <v>3168.2421872599998</v>
      </c>
      <c r="U75" s="36">
        <f>SUMIFS(СВЦЭМ!$C$33:$C$776,СВЦЭМ!$A$33:$A$776,$A75,СВЦЭМ!$B$33:$B$776,U$47)+'СЕТ СН'!$G$9+СВЦЭМ!$D$10+'СЕТ СН'!$G$5-'СЕТ СН'!$G$17</f>
        <v>3185.0336050599999</v>
      </c>
      <c r="V75" s="36">
        <f>SUMIFS(СВЦЭМ!$C$33:$C$776,СВЦЭМ!$A$33:$A$776,$A75,СВЦЭМ!$B$33:$B$776,V$47)+'СЕТ СН'!$G$9+СВЦЭМ!$D$10+'СЕТ СН'!$G$5-'СЕТ СН'!$G$17</f>
        <v>3190.5479461300001</v>
      </c>
      <c r="W75" s="36">
        <f>SUMIFS(СВЦЭМ!$C$33:$C$776,СВЦЭМ!$A$33:$A$776,$A75,СВЦЭМ!$B$33:$B$776,W$47)+'СЕТ СН'!$G$9+СВЦЭМ!$D$10+'СЕТ СН'!$G$5-'СЕТ СН'!$G$17</f>
        <v>3172.0156039399999</v>
      </c>
      <c r="X75" s="36">
        <f>SUMIFS(СВЦЭМ!$C$33:$C$776,СВЦЭМ!$A$33:$A$776,$A75,СВЦЭМ!$B$33:$B$776,X$47)+'СЕТ СН'!$G$9+СВЦЭМ!$D$10+'СЕТ СН'!$G$5-'СЕТ СН'!$G$17</f>
        <v>3207.3780900100001</v>
      </c>
      <c r="Y75" s="36">
        <f>SUMIFS(СВЦЭМ!$C$33:$C$776,СВЦЭМ!$A$33:$A$776,$A75,СВЦЭМ!$B$33:$B$776,Y$47)+'СЕТ СН'!$G$9+СВЦЭМ!$D$10+'СЕТ СН'!$G$5-'СЕТ СН'!$G$17</f>
        <v>3281.16964998</v>
      </c>
    </row>
    <row r="76" spans="1:27" ht="15.75" x14ac:dyDescent="0.2">
      <c r="A76" s="35">
        <f t="shared" si="1"/>
        <v>43614</v>
      </c>
      <c r="B76" s="36">
        <f>SUMIFS(СВЦЭМ!$C$33:$C$776,СВЦЭМ!$A$33:$A$776,$A76,СВЦЭМ!$B$33:$B$776,B$47)+'СЕТ СН'!$G$9+СВЦЭМ!$D$10+'СЕТ СН'!$G$5-'СЕТ СН'!$G$17</f>
        <v>3440.8299296599998</v>
      </c>
      <c r="C76" s="36">
        <f>SUMIFS(СВЦЭМ!$C$33:$C$776,СВЦЭМ!$A$33:$A$776,$A76,СВЦЭМ!$B$33:$B$776,C$47)+'СЕТ СН'!$G$9+СВЦЭМ!$D$10+'СЕТ СН'!$G$5-'СЕТ СН'!$G$17</f>
        <v>3536.8940783600001</v>
      </c>
      <c r="D76" s="36">
        <f>SUMIFS(СВЦЭМ!$C$33:$C$776,СВЦЭМ!$A$33:$A$776,$A76,СВЦЭМ!$B$33:$B$776,D$47)+'СЕТ СН'!$G$9+СВЦЭМ!$D$10+'СЕТ СН'!$G$5-'СЕТ СН'!$G$17</f>
        <v>3577.6215021799999</v>
      </c>
      <c r="E76" s="36">
        <f>SUMIFS(СВЦЭМ!$C$33:$C$776,СВЦЭМ!$A$33:$A$776,$A76,СВЦЭМ!$B$33:$B$776,E$47)+'СЕТ СН'!$G$9+СВЦЭМ!$D$10+'СЕТ СН'!$G$5-'СЕТ СН'!$G$17</f>
        <v>3556.91465178</v>
      </c>
      <c r="F76" s="36">
        <f>SUMIFS(СВЦЭМ!$C$33:$C$776,СВЦЭМ!$A$33:$A$776,$A76,СВЦЭМ!$B$33:$B$776,F$47)+'СЕТ СН'!$G$9+СВЦЭМ!$D$10+'СЕТ СН'!$G$5-'СЕТ СН'!$G$17</f>
        <v>3556.77182679</v>
      </c>
      <c r="G76" s="36">
        <f>SUMIFS(СВЦЭМ!$C$33:$C$776,СВЦЭМ!$A$33:$A$776,$A76,СВЦЭМ!$B$33:$B$776,G$47)+'СЕТ СН'!$G$9+СВЦЭМ!$D$10+'СЕТ СН'!$G$5-'СЕТ СН'!$G$17</f>
        <v>3558.7032587399999</v>
      </c>
      <c r="H76" s="36">
        <f>SUMIFS(СВЦЭМ!$C$33:$C$776,СВЦЭМ!$A$33:$A$776,$A76,СВЦЭМ!$B$33:$B$776,H$47)+'СЕТ СН'!$G$9+СВЦЭМ!$D$10+'СЕТ СН'!$G$5-'СЕТ СН'!$G$17</f>
        <v>3558.6510459800002</v>
      </c>
      <c r="I76" s="36">
        <f>SUMIFS(СВЦЭМ!$C$33:$C$776,СВЦЭМ!$A$33:$A$776,$A76,СВЦЭМ!$B$33:$B$776,I$47)+'СЕТ СН'!$G$9+СВЦЭМ!$D$10+'СЕТ СН'!$G$5-'СЕТ СН'!$G$17</f>
        <v>3439.6888266999999</v>
      </c>
      <c r="J76" s="36">
        <f>SUMIFS(СВЦЭМ!$C$33:$C$776,СВЦЭМ!$A$33:$A$776,$A76,СВЦЭМ!$B$33:$B$776,J$47)+'СЕТ СН'!$G$9+СВЦЭМ!$D$10+'СЕТ СН'!$G$5-'СЕТ СН'!$G$17</f>
        <v>3335.2845485299999</v>
      </c>
      <c r="K76" s="36">
        <f>SUMIFS(СВЦЭМ!$C$33:$C$776,СВЦЭМ!$A$33:$A$776,$A76,СВЦЭМ!$B$33:$B$776,K$47)+'СЕТ СН'!$G$9+СВЦЭМ!$D$10+'СЕТ СН'!$G$5-'СЕТ СН'!$G$17</f>
        <v>3266.1653497900002</v>
      </c>
      <c r="L76" s="36">
        <f>SUMIFS(СВЦЭМ!$C$33:$C$776,СВЦЭМ!$A$33:$A$776,$A76,СВЦЭМ!$B$33:$B$776,L$47)+'СЕТ СН'!$G$9+СВЦЭМ!$D$10+'СЕТ СН'!$G$5-'СЕТ СН'!$G$17</f>
        <v>3259.1077732200001</v>
      </c>
      <c r="M76" s="36">
        <f>SUMIFS(СВЦЭМ!$C$33:$C$776,СВЦЭМ!$A$33:$A$776,$A76,СВЦЭМ!$B$33:$B$776,M$47)+'СЕТ СН'!$G$9+СВЦЭМ!$D$10+'СЕТ СН'!$G$5-'СЕТ СН'!$G$17</f>
        <v>3266.99288333</v>
      </c>
      <c r="N76" s="36">
        <f>SUMIFS(СВЦЭМ!$C$33:$C$776,СВЦЭМ!$A$33:$A$776,$A76,СВЦЭМ!$B$33:$B$776,N$47)+'СЕТ СН'!$G$9+СВЦЭМ!$D$10+'СЕТ СН'!$G$5-'СЕТ СН'!$G$17</f>
        <v>3266.3066676100002</v>
      </c>
      <c r="O76" s="36">
        <f>SUMIFS(СВЦЭМ!$C$33:$C$776,СВЦЭМ!$A$33:$A$776,$A76,СВЦЭМ!$B$33:$B$776,O$47)+'СЕТ СН'!$G$9+СВЦЭМ!$D$10+'СЕТ СН'!$G$5-'СЕТ СН'!$G$17</f>
        <v>3261.40400714</v>
      </c>
      <c r="P76" s="36">
        <f>SUMIFS(СВЦЭМ!$C$33:$C$776,СВЦЭМ!$A$33:$A$776,$A76,СВЦЭМ!$B$33:$B$776,P$47)+'СЕТ СН'!$G$9+СВЦЭМ!$D$10+'СЕТ СН'!$G$5-'СЕТ СН'!$G$17</f>
        <v>3277.4713812</v>
      </c>
      <c r="Q76" s="36">
        <f>SUMIFS(СВЦЭМ!$C$33:$C$776,СВЦЭМ!$A$33:$A$776,$A76,СВЦЭМ!$B$33:$B$776,Q$47)+'СЕТ СН'!$G$9+СВЦЭМ!$D$10+'СЕТ СН'!$G$5-'СЕТ СН'!$G$17</f>
        <v>3268.1407536000002</v>
      </c>
      <c r="R76" s="36">
        <f>SUMIFS(СВЦЭМ!$C$33:$C$776,СВЦЭМ!$A$33:$A$776,$A76,СВЦЭМ!$B$33:$B$776,R$47)+'СЕТ СН'!$G$9+СВЦЭМ!$D$10+'СЕТ СН'!$G$5-'СЕТ СН'!$G$17</f>
        <v>3265.6284994299999</v>
      </c>
      <c r="S76" s="36">
        <f>SUMIFS(СВЦЭМ!$C$33:$C$776,СВЦЭМ!$A$33:$A$776,$A76,СВЦЭМ!$B$33:$B$776,S$47)+'СЕТ СН'!$G$9+СВЦЭМ!$D$10+'СЕТ СН'!$G$5-'СЕТ СН'!$G$17</f>
        <v>3273.99438035</v>
      </c>
      <c r="T76" s="36">
        <f>SUMIFS(СВЦЭМ!$C$33:$C$776,СВЦЭМ!$A$33:$A$776,$A76,СВЦЭМ!$B$33:$B$776,T$47)+'СЕТ СН'!$G$9+СВЦЭМ!$D$10+'СЕТ СН'!$G$5-'СЕТ СН'!$G$17</f>
        <v>3265.4203528600001</v>
      </c>
      <c r="U76" s="36">
        <f>SUMIFS(СВЦЭМ!$C$33:$C$776,СВЦЭМ!$A$33:$A$776,$A76,СВЦЭМ!$B$33:$B$776,U$47)+'СЕТ СН'!$G$9+СВЦЭМ!$D$10+'СЕТ СН'!$G$5-'СЕТ СН'!$G$17</f>
        <v>3244.2311250800003</v>
      </c>
      <c r="V76" s="36">
        <f>SUMIFS(СВЦЭМ!$C$33:$C$776,СВЦЭМ!$A$33:$A$776,$A76,СВЦЭМ!$B$33:$B$776,V$47)+'СЕТ СН'!$G$9+СВЦЭМ!$D$10+'СЕТ СН'!$G$5-'СЕТ СН'!$G$17</f>
        <v>3234.6248590100004</v>
      </c>
      <c r="W76" s="36">
        <f>SUMIFS(СВЦЭМ!$C$33:$C$776,СВЦЭМ!$A$33:$A$776,$A76,СВЦЭМ!$B$33:$B$776,W$47)+'СЕТ СН'!$G$9+СВЦЭМ!$D$10+'СЕТ СН'!$G$5-'СЕТ СН'!$G$17</f>
        <v>3238.3828984100001</v>
      </c>
      <c r="X76" s="36">
        <f>SUMIFS(СВЦЭМ!$C$33:$C$776,СВЦЭМ!$A$33:$A$776,$A76,СВЦЭМ!$B$33:$B$776,X$47)+'СЕТ СН'!$G$9+СВЦЭМ!$D$10+'СЕТ СН'!$G$5-'СЕТ СН'!$G$17</f>
        <v>3278.5394096099999</v>
      </c>
      <c r="Y76" s="36">
        <f>SUMIFS(СВЦЭМ!$C$33:$C$776,СВЦЭМ!$A$33:$A$776,$A76,СВЦЭМ!$B$33:$B$776,Y$47)+'СЕТ СН'!$G$9+СВЦЭМ!$D$10+'СЕТ СН'!$G$5-'СЕТ СН'!$G$17</f>
        <v>3372.2516499200001</v>
      </c>
    </row>
    <row r="77" spans="1:27" ht="15.75" x14ac:dyDescent="0.2">
      <c r="A77" s="35">
        <f t="shared" si="1"/>
        <v>43615</v>
      </c>
      <c r="B77" s="36">
        <f>SUMIFS(СВЦЭМ!$C$33:$C$776,СВЦЭМ!$A$33:$A$776,$A77,СВЦЭМ!$B$33:$B$776,B$47)+'СЕТ СН'!$G$9+СВЦЭМ!$D$10+'СЕТ СН'!$G$5-'СЕТ СН'!$G$17</f>
        <v>3489.9297811699998</v>
      </c>
      <c r="C77" s="36">
        <f>SUMIFS(СВЦЭМ!$C$33:$C$776,СВЦЭМ!$A$33:$A$776,$A77,СВЦЭМ!$B$33:$B$776,C$47)+'СЕТ СН'!$G$9+СВЦЭМ!$D$10+'СЕТ СН'!$G$5-'СЕТ СН'!$G$17</f>
        <v>3529.5908330100001</v>
      </c>
      <c r="D77" s="36">
        <f>SUMIFS(СВЦЭМ!$C$33:$C$776,СВЦЭМ!$A$33:$A$776,$A77,СВЦЭМ!$B$33:$B$776,D$47)+'СЕТ СН'!$G$9+СВЦЭМ!$D$10+'СЕТ СН'!$G$5-'СЕТ СН'!$G$17</f>
        <v>3589.1244139999999</v>
      </c>
      <c r="E77" s="36">
        <f>SUMIFS(СВЦЭМ!$C$33:$C$776,СВЦЭМ!$A$33:$A$776,$A77,СВЦЭМ!$B$33:$B$776,E$47)+'СЕТ СН'!$G$9+СВЦЭМ!$D$10+'СЕТ СН'!$G$5-'СЕТ СН'!$G$17</f>
        <v>3577.4491637900001</v>
      </c>
      <c r="F77" s="36">
        <f>SUMIFS(СВЦЭМ!$C$33:$C$776,СВЦЭМ!$A$33:$A$776,$A77,СВЦЭМ!$B$33:$B$776,F$47)+'СЕТ СН'!$G$9+СВЦЭМ!$D$10+'СЕТ СН'!$G$5-'СЕТ СН'!$G$17</f>
        <v>3571.4726047300001</v>
      </c>
      <c r="G77" s="36">
        <f>SUMIFS(СВЦЭМ!$C$33:$C$776,СВЦЭМ!$A$33:$A$776,$A77,СВЦЭМ!$B$33:$B$776,G$47)+'СЕТ СН'!$G$9+СВЦЭМ!$D$10+'СЕТ СН'!$G$5-'СЕТ СН'!$G$17</f>
        <v>3579.4972816899999</v>
      </c>
      <c r="H77" s="36">
        <f>SUMIFS(СВЦЭМ!$C$33:$C$776,СВЦЭМ!$A$33:$A$776,$A77,СВЦЭМ!$B$33:$B$776,H$47)+'СЕТ СН'!$G$9+СВЦЭМ!$D$10+'СЕТ СН'!$G$5-'СЕТ СН'!$G$17</f>
        <v>3588.2449159500002</v>
      </c>
      <c r="I77" s="36">
        <f>SUMIFS(СВЦЭМ!$C$33:$C$776,СВЦЭМ!$A$33:$A$776,$A77,СВЦЭМ!$B$33:$B$776,I$47)+'СЕТ СН'!$G$9+СВЦЭМ!$D$10+'СЕТ СН'!$G$5-'СЕТ СН'!$G$17</f>
        <v>3476.8636449099999</v>
      </c>
      <c r="J77" s="36">
        <f>SUMIFS(СВЦЭМ!$C$33:$C$776,СВЦЭМ!$A$33:$A$776,$A77,СВЦЭМ!$B$33:$B$776,J$47)+'СЕТ СН'!$G$9+СВЦЭМ!$D$10+'СЕТ СН'!$G$5-'СЕТ СН'!$G$17</f>
        <v>3383.15023273</v>
      </c>
      <c r="K77" s="36">
        <f>SUMIFS(СВЦЭМ!$C$33:$C$776,СВЦЭМ!$A$33:$A$776,$A77,СВЦЭМ!$B$33:$B$776,K$47)+'СЕТ СН'!$G$9+СВЦЭМ!$D$10+'СЕТ СН'!$G$5-'СЕТ СН'!$G$17</f>
        <v>3304.1387894500003</v>
      </c>
      <c r="L77" s="36">
        <f>SUMIFS(СВЦЭМ!$C$33:$C$776,СВЦЭМ!$A$33:$A$776,$A77,СВЦЭМ!$B$33:$B$776,L$47)+'СЕТ СН'!$G$9+СВЦЭМ!$D$10+'СЕТ СН'!$G$5-'СЕТ СН'!$G$17</f>
        <v>3292.56377823</v>
      </c>
      <c r="M77" s="36">
        <f>SUMIFS(СВЦЭМ!$C$33:$C$776,СВЦЭМ!$A$33:$A$776,$A77,СВЦЭМ!$B$33:$B$776,M$47)+'СЕТ СН'!$G$9+СВЦЭМ!$D$10+'СЕТ СН'!$G$5-'СЕТ СН'!$G$17</f>
        <v>3311.89186204</v>
      </c>
      <c r="N77" s="36">
        <f>SUMIFS(СВЦЭМ!$C$33:$C$776,СВЦЭМ!$A$33:$A$776,$A77,СВЦЭМ!$B$33:$B$776,N$47)+'СЕТ СН'!$G$9+СВЦЭМ!$D$10+'СЕТ СН'!$G$5-'СЕТ СН'!$G$17</f>
        <v>3301.1789106800002</v>
      </c>
      <c r="O77" s="36">
        <f>SUMIFS(СВЦЭМ!$C$33:$C$776,СВЦЭМ!$A$33:$A$776,$A77,СВЦЭМ!$B$33:$B$776,O$47)+'СЕТ СН'!$G$9+СВЦЭМ!$D$10+'СЕТ СН'!$G$5-'СЕТ СН'!$G$17</f>
        <v>3290.0132246900002</v>
      </c>
      <c r="P77" s="36">
        <f>SUMIFS(СВЦЭМ!$C$33:$C$776,СВЦЭМ!$A$33:$A$776,$A77,СВЦЭМ!$B$33:$B$776,P$47)+'СЕТ СН'!$G$9+СВЦЭМ!$D$10+'СЕТ СН'!$G$5-'СЕТ СН'!$G$17</f>
        <v>3291.60213914</v>
      </c>
      <c r="Q77" s="36">
        <f>SUMIFS(СВЦЭМ!$C$33:$C$776,СВЦЭМ!$A$33:$A$776,$A77,СВЦЭМ!$B$33:$B$776,Q$47)+'СЕТ СН'!$G$9+СВЦЭМ!$D$10+'СЕТ СН'!$G$5-'СЕТ СН'!$G$17</f>
        <v>3314.29334212</v>
      </c>
      <c r="R77" s="36">
        <f>SUMIFS(СВЦЭМ!$C$33:$C$776,СВЦЭМ!$A$33:$A$776,$A77,СВЦЭМ!$B$33:$B$776,R$47)+'СЕТ СН'!$G$9+СВЦЭМ!$D$10+'СЕТ СН'!$G$5-'СЕТ СН'!$G$17</f>
        <v>3305.8007652900001</v>
      </c>
      <c r="S77" s="36">
        <f>SUMIFS(СВЦЭМ!$C$33:$C$776,СВЦЭМ!$A$33:$A$776,$A77,СВЦЭМ!$B$33:$B$776,S$47)+'СЕТ СН'!$G$9+СВЦЭМ!$D$10+'СЕТ СН'!$G$5-'СЕТ СН'!$G$17</f>
        <v>3308.0730700600002</v>
      </c>
      <c r="T77" s="36">
        <f>SUMIFS(СВЦЭМ!$C$33:$C$776,СВЦЭМ!$A$33:$A$776,$A77,СВЦЭМ!$B$33:$B$776,T$47)+'СЕТ СН'!$G$9+СВЦЭМ!$D$10+'СЕТ СН'!$G$5-'СЕТ СН'!$G$17</f>
        <v>3316.5225173500003</v>
      </c>
      <c r="U77" s="36">
        <f>SUMIFS(СВЦЭМ!$C$33:$C$776,СВЦЭМ!$A$33:$A$776,$A77,СВЦЭМ!$B$33:$B$776,U$47)+'СЕТ СН'!$G$9+СВЦЭМ!$D$10+'СЕТ СН'!$G$5-'СЕТ СН'!$G$17</f>
        <v>3299.4873608400003</v>
      </c>
      <c r="V77" s="36">
        <f>SUMIFS(СВЦЭМ!$C$33:$C$776,СВЦЭМ!$A$33:$A$776,$A77,СВЦЭМ!$B$33:$B$776,V$47)+'СЕТ СН'!$G$9+СВЦЭМ!$D$10+'СЕТ СН'!$G$5-'СЕТ СН'!$G$17</f>
        <v>3280.13830573</v>
      </c>
      <c r="W77" s="36">
        <f>SUMIFS(СВЦЭМ!$C$33:$C$776,СВЦЭМ!$A$33:$A$776,$A77,СВЦЭМ!$B$33:$B$776,W$47)+'СЕТ СН'!$G$9+СВЦЭМ!$D$10+'СЕТ СН'!$G$5-'СЕТ СН'!$G$17</f>
        <v>3249.8028568</v>
      </c>
      <c r="X77" s="36">
        <f>SUMIFS(СВЦЭМ!$C$33:$C$776,СВЦЭМ!$A$33:$A$776,$A77,СВЦЭМ!$B$33:$B$776,X$47)+'СЕТ СН'!$G$9+СВЦЭМ!$D$10+'СЕТ СН'!$G$5-'СЕТ СН'!$G$17</f>
        <v>3243.4757177199999</v>
      </c>
      <c r="Y77" s="36">
        <f>SUMIFS(СВЦЭМ!$C$33:$C$776,СВЦЭМ!$A$33:$A$776,$A77,СВЦЭМ!$B$33:$B$776,Y$47)+'СЕТ СН'!$G$9+СВЦЭМ!$D$10+'СЕТ СН'!$G$5-'СЕТ СН'!$G$17</f>
        <v>3318.69792714</v>
      </c>
      <c r="AA77" s="37"/>
    </row>
    <row r="78" spans="1:27" ht="15.75" x14ac:dyDescent="0.2">
      <c r="A78" s="35">
        <f t="shared" si="1"/>
        <v>43616</v>
      </c>
      <c r="B78" s="36">
        <f>SUMIFS(СВЦЭМ!$C$33:$C$776,СВЦЭМ!$A$33:$A$776,$A78,СВЦЭМ!$B$33:$B$776,B$47)+'СЕТ СН'!$G$9+СВЦЭМ!$D$10+'СЕТ СН'!$G$5-'СЕТ СН'!$G$17</f>
        <v>3456.12342906</v>
      </c>
      <c r="C78" s="36">
        <f>SUMIFS(СВЦЭМ!$C$33:$C$776,СВЦЭМ!$A$33:$A$776,$A78,СВЦЭМ!$B$33:$B$776,C$47)+'СЕТ СН'!$G$9+СВЦЭМ!$D$10+'СЕТ СН'!$G$5-'СЕТ СН'!$G$17</f>
        <v>3515.3533833900001</v>
      </c>
      <c r="D78" s="36">
        <f>SUMIFS(СВЦЭМ!$C$33:$C$776,СВЦЭМ!$A$33:$A$776,$A78,СВЦЭМ!$B$33:$B$776,D$47)+'СЕТ СН'!$G$9+СВЦЭМ!$D$10+'СЕТ СН'!$G$5-'СЕТ СН'!$G$17</f>
        <v>3588.96958399</v>
      </c>
      <c r="E78" s="36">
        <f>SUMIFS(СВЦЭМ!$C$33:$C$776,СВЦЭМ!$A$33:$A$776,$A78,СВЦЭМ!$B$33:$B$776,E$47)+'СЕТ СН'!$G$9+СВЦЭМ!$D$10+'СЕТ СН'!$G$5-'СЕТ СН'!$G$17</f>
        <v>3580.4816077700002</v>
      </c>
      <c r="F78" s="36">
        <f>SUMIFS(СВЦЭМ!$C$33:$C$776,СВЦЭМ!$A$33:$A$776,$A78,СВЦЭМ!$B$33:$B$776,F$47)+'СЕТ СН'!$G$9+СВЦЭМ!$D$10+'СЕТ СН'!$G$5-'СЕТ СН'!$G$17</f>
        <v>3573.7640805199999</v>
      </c>
      <c r="G78" s="36">
        <f>SUMIFS(СВЦЭМ!$C$33:$C$776,СВЦЭМ!$A$33:$A$776,$A78,СВЦЭМ!$B$33:$B$776,G$47)+'СЕТ СН'!$G$9+СВЦЭМ!$D$10+'СЕТ СН'!$G$5-'СЕТ СН'!$G$17</f>
        <v>3584.3981653999999</v>
      </c>
      <c r="H78" s="36">
        <f>SUMIFS(СВЦЭМ!$C$33:$C$776,СВЦЭМ!$A$33:$A$776,$A78,СВЦЭМ!$B$33:$B$776,H$47)+'СЕТ СН'!$G$9+СВЦЭМ!$D$10+'СЕТ СН'!$G$5-'СЕТ СН'!$G$17</f>
        <v>3588.9043734000002</v>
      </c>
      <c r="I78" s="36">
        <f>SUMIFS(СВЦЭМ!$C$33:$C$776,СВЦЭМ!$A$33:$A$776,$A78,СВЦЭМ!$B$33:$B$776,I$47)+'СЕТ СН'!$G$9+СВЦЭМ!$D$10+'СЕТ СН'!$G$5-'СЕТ СН'!$G$17</f>
        <v>3485.7056044800001</v>
      </c>
      <c r="J78" s="36">
        <f>SUMIFS(СВЦЭМ!$C$33:$C$776,СВЦЭМ!$A$33:$A$776,$A78,СВЦЭМ!$B$33:$B$776,J$47)+'СЕТ СН'!$G$9+СВЦЭМ!$D$10+'СЕТ СН'!$G$5-'СЕТ СН'!$G$17</f>
        <v>3381.4552372500002</v>
      </c>
      <c r="K78" s="36">
        <f>SUMIFS(СВЦЭМ!$C$33:$C$776,СВЦЭМ!$A$33:$A$776,$A78,СВЦЭМ!$B$33:$B$776,K$47)+'СЕТ СН'!$G$9+СВЦЭМ!$D$10+'СЕТ СН'!$G$5-'СЕТ СН'!$G$17</f>
        <v>3323.6139816499999</v>
      </c>
      <c r="L78" s="36">
        <f>SUMIFS(СВЦЭМ!$C$33:$C$776,СВЦЭМ!$A$33:$A$776,$A78,СВЦЭМ!$B$33:$B$776,L$47)+'СЕТ СН'!$G$9+СВЦЭМ!$D$10+'СЕТ СН'!$G$5-'СЕТ СН'!$G$17</f>
        <v>3291.2928858700002</v>
      </c>
      <c r="M78" s="36">
        <f>SUMIFS(СВЦЭМ!$C$33:$C$776,СВЦЭМ!$A$33:$A$776,$A78,СВЦЭМ!$B$33:$B$776,M$47)+'СЕТ СН'!$G$9+СВЦЭМ!$D$10+'СЕТ СН'!$G$5-'СЕТ СН'!$G$17</f>
        <v>3289.9710340500001</v>
      </c>
      <c r="N78" s="36">
        <f>SUMIFS(СВЦЭМ!$C$33:$C$776,СВЦЭМ!$A$33:$A$776,$A78,СВЦЭМ!$B$33:$B$776,N$47)+'СЕТ СН'!$G$9+СВЦЭМ!$D$10+'СЕТ СН'!$G$5-'СЕТ СН'!$G$17</f>
        <v>3284.53010524</v>
      </c>
      <c r="O78" s="36">
        <f>SUMIFS(СВЦЭМ!$C$33:$C$776,СВЦЭМ!$A$33:$A$776,$A78,СВЦЭМ!$B$33:$B$776,O$47)+'СЕТ СН'!$G$9+СВЦЭМ!$D$10+'СЕТ СН'!$G$5-'СЕТ СН'!$G$17</f>
        <v>3286.0601561900003</v>
      </c>
      <c r="P78" s="36">
        <f>SUMIFS(СВЦЭМ!$C$33:$C$776,СВЦЭМ!$A$33:$A$776,$A78,СВЦЭМ!$B$33:$B$776,P$47)+'СЕТ СН'!$G$9+СВЦЭМ!$D$10+'СЕТ СН'!$G$5-'СЕТ СН'!$G$17</f>
        <v>3288.7933521599998</v>
      </c>
      <c r="Q78" s="36">
        <f>SUMIFS(СВЦЭМ!$C$33:$C$776,СВЦЭМ!$A$33:$A$776,$A78,СВЦЭМ!$B$33:$B$776,Q$47)+'СЕТ СН'!$G$9+СВЦЭМ!$D$10+'СЕТ СН'!$G$5-'СЕТ СН'!$G$17</f>
        <v>3294.9035332900003</v>
      </c>
      <c r="R78" s="36">
        <f>SUMIFS(СВЦЭМ!$C$33:$C$776,СВЦЭМ!$A$33:$A$776,$A78,СВЦЭМ!$B$33:$B$776,R$47)+'СЕТ СН'!$G$9+СВЦЭМ!$D$10+'СЕТ СН'!$G$5-'СЕТ СН'!$G$17</f>
        <v>3281.7889417000001</v>
      </c>
      <c r="S78" s="36">
        <f>SUMIFS(СВЦЭМ!$C$33:$C$776,СВЦЭМ!$A$33:$A$776,$A78,СВЦЭМ!$B$33:$B$776,S$47)+'СЕТ СН'!$G$9+СВЦЭМ!$D$10+'СЕТ СН'!$G$5-'СЕТ СН'!$G$17</f>
        <v>3277.7275470499999</v>
      </c>
      <c r="T78" s="36">
        <f>SUMIFS(СВЦЭМ!$C$33:$C$776,СВЦЭМ!$A$33:$A$776,$A78,СВЦЭМ!$B$33:$B$776,T$47)+'СЕТ СН'!$G$9+СВЦЭМ!$D$10+'СЕТ СН'!$G$5-'СЕТ СН'!$G$17</f>
        <v>3282.3094672300003</v>
      </c>
      <c r="U78" s="36">
        <f>SUMIFS(СВЦЭМ!$C$33:$C$776,СВЦЭМ!$A$33:$A$776,$A78,СВЦЭМ!$B$33:$B$776,U$47)+'СЕТ СН'!$G$9+СВЦЭМ!$D$10+'СЕТ СН'!$G$5-'СЕТ СН'!$G$17</f>
        <v>3274.8246133500002</v>
      </c>
      <c r="V78" s="36">
        <f>SUMIFS(СВЦЭМ!$C$33:$C$776,СВЦЭМ!$A$33:$A$776,$A78,СВЦЭМ!$B$33:$B$776,V$47)+'СЕТ СН'!$G$9+СВЦЭМ!$D$10+'СЕТ СН'!$G$5-'СЕТ СН'!$G$17</f>
        <v>3258.0586874700002</v>
      </c>
      <c r="W78" s="36">
        <f>SUMIFS(СВЦЭМ!$C$33:$C$776,СВЦЭМ!$A$33:$A$776,$A78,СВЦЭМ!$B$33:$B$776,W$47)+'СЕТ СН'!$G$9+СВЦЭМ!$D$10+'СЕТ СН'!$G$5-'СЕТ СН'!$G$17</f>
        <v>3242.0382292300001</v>
      </c>
      <c r="X78" s="36">
        <f>SUMIFS(СВЦЭМ!$C$33:$C$776,СВЦЭМ!$A$33:$A$776,$A78,СВЦЭМ!$B$33:$B$776,X$47)+'СЕТ СН'!$G$9+СВЦЭМ!$D$10+'СЕТ СН'!$G$5-'СЕТ СН'!$G$17</f>
        <v>3275.8081158599998</v>
      </c>
      <c r="Y78" s="36">
        <f>SUMIFS(СВЦЭМ!$C$33:$C$776,СВЦЭМ!$A$33:$A$776,$A78,СВЦЭМ!$B$33:$B$776,Y$47)+'СЕТ СН'!$G$9+СВЦЭМ!$D$10+'СЕТ СН'!$G$5-'СЕТ СН'!$G$17</f>
        <v>3342.6514614000002</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1"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5" ht="12.75" customHeight="1" x14ac:dyDescent="0.2">
      <c r="A82" s="122"/>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5" ht="12.75" customHeight="1" x14ac:dyDescent="0.2">
      <c r="A83" s="12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01.05.2019</v>
      </c>
      <c r="B84" s="36">
        <f>SUMIFS(СВЦЭМ!$C$33:$C$776,СВЦЭМ!$A$33:$A$776,$A84,СВЦЭМ!$B$33:$B$776,B$83)+'СЕТ СН'!$H$9+СВЦЭМ!$D$10+'СЕТ СН'!$H$5-'СЕТ СН'!$H$17</f>
        <v>3576.92734427</v>
      </c>
      <c r="C84" s="36">
        <f>SUMIFS(СВЦЭМ!$C$33:$C$776,СВЦЭМ!$A$33:$A$776,$A84,СВЦЭМ!$B$33:$B$776,C$83)+'СЕТ СН'!$H$9+СВЦЭМ!$D$10+'СЕТ СН'!$H$5-'СЕТ СН'!$H$17</f>
        <v>3597.12762806</v>
      </c>
      <c r="D84" s="36">
        <f>SUMIFS(СВЦЭМ!$C$33:$C$776,СВЦЭМ!$A$33:$A$776,$A84,СВЦЭМ!$B$33:$B$776,D$83)+'СЕТ СН'!$H$9+СВЦЭМ!$D$10+'СЕТ СН'!$H$5-'СЕТ СН'!$H$17</f>
        <v>3616.3310345600003</v>
      </c>
      <c r="E84" s="36">
        <f>SUMIFS(СВЦЭМ!$C$33:$C$776,СВЦЭМ!$A$33:$A$776,$A84,СВЦЭМ!$B$33:$B$776,E$83)+'СЕТ СН'!$H$9+СВЦЭМ!$D$10+'СЕТ СН'!$H$5-'СЕТ СН'!$H$17</f>
        <v>3627.65019166</v>
      </c>
      <c r="F84" s="36">
        <f>SUMIFS(СВЦЭМ!$C$33:$C$776,СВЦЭМ!$A$33:$A$776,$A84,СВЦЭМ!$B$33:$B$776,F$83)+'СЕТ СН'!$H$9+СВЦЭМ!$D$10+'СЕТ СН'!$H$5-'СЕТ СН'!$H$17</f>
        <v>3620.63154239</v>
      </c>
      <c r="G84" s="36">
        <f>SUMIFS(СВЦЭМ!$C$33:$C$776,СВЦЭМ!$A$33:$A$776,$A84,СВЦЭМ!$B$33:$B$776,G$83)+'СЕТ СН'!$H$9+СВЦЭМ!$D$10+'СЕТ СН'!$H$5-'СЕТ СН'!$H$17</f>
        <v>3616.8990416799998</v>
      </c>
      <c r="H84" s="36">
        <f>SUMIFS(СВЦЭМ!$C$33:$C$776,СВЦЭМ!$A$33:$A$776,$A84,СВЦЭМ!$B$33:$B$776,H$83)+'СЕТ СН'!$H$9+СВЦЭМ!$D$10+'СЕТ СН'!$H$5-'СЕТ СН'!$H$17</f>
        <v>3585.9803463399999</v>
      </c>
      <c r="I84" s="36">
        <f>SUMIFS(СВЦЭМ!$C$33:$C$776,СВЦЭМ!$A$33:$A$776,$A84,СВЦЭМ!$B$33:$B$776,I$83)+'СЕТ СН'!$H$9+СВЦЭМ!$D$10+'СЕТ СН'!$H$5-'СЕТ СН'!$H$17</f>
        <v>3558.0852345399999</v>
      </c>
      <c r="J84" s="36">
        <f>SUMIFS(СВЦЭМ!$C$33:$C$776,СВЦЭМ!$A$33:$A$776,$A84,СВЦЭМ!$B$33:$B$776,J$83)+'СЕТ СН'!$H$9+СВЦЭМ!$D$10+'СЕТ СН'!$H$5-'СЕТ СН'!$H$17</f>
        <v>3523.4640529600001</v>
      </c>
      <c r="K84" s="36">
        <f>SUMIFS(СВЦЭМ!$C$33:$C$776,СВЦЭМ!$A$33:$A$776,$A84,СВЦЭМ!$B$33:$B$776,K$83)+'СЕТ СН'!$H$9+СВЦЭМ!$D$10+'СЕТ СН'!$H$5-'СЕТ СН'!$H$17</f>
        <v>3490.2801620099999</v>
      </c>
      <c r="L84" s="36">
        <f>SUMIFS(СВЦЭМ!$C$33:$C$776,СВЦЭМ!$A$33:$A$776,$A84,СВЦЭМ!$B$33:$B$776,L$83)+'СЕТ СН'!$H$9+СВЦЭМ!$D$10+'СЕТ СН'!$H$5-'СЕТ СН'!$H$17</f>
        <v>3482.3207150099997</v>
      </c>
      <c r="M84" s="36">
        <f>SUMIFS(СВЦЭМ!$C$33:$C$776,СВЦЭМ!$A$33:$A$776,$A84,СВЦЭМ!$B$33:$B$776,M$83)+'СЕТ СН'!$H$9+СВЦЭМ!$D$10+'СЕТ СН'!$H$5-'СЕТ СН'!$H$17</f>
        <v>3494.7293243700001</v>
      </c>
      <c r="N84" s="36">
        <f>SUMIFS(СВЦЭМ!$C$33:$C$776,СВЦЭМ!$A$33:$A$776,$A84,СВЦЭМ!$B$33:$B$776,N$83)+'СЕТ СН'!$H$9+СВЦЭМ!$D$10+'СЕТ СН'!$H$5-'СЕТ СН'!$H$17</f>
        <v>3509.5466272100002</v>
      </c>
      <c r="O84" s="36">
        <f>SUMIFS(СВЦЭМ!$C$33:$C$776,СВЦЭМ!$A$33:$A$776,$A84,СВЦЭМ!$B$33:$B$776,O$83)+'СЕТ СН'!$H$9+СВЦЭМ!$D$10+'СЕТ СН'!$H$5-'СЕТ СН'!$H$17</f>
        <v>3509.9937265200001</v>
      </c>
      <c r="P84" s="36">
        <f>SUMIFS(СВЦЭМ!$C$33:$C$776,СВЦЭМ!$A$33:$A$776,$A84,СВЦЭМ!$B$33:$B$776,P$83)+'СЕТ СН'!$H$9+СВЦЭМ!$D$10+'СЕТ СН'!$H$5-'СЕТ СН'!$H$17</f>
        <v>3515.76703374</v>
      </c>
      <c r="Q84" s="36">
        <f>SUMIFS(СВЦЭМ!$C$33:$C$776,СВЦЭМ!$A$33:$A$776,$A84,СВЦЭМ!$B$33:$B$776,Q$83)+'СЕТ СН'!$H$9+СВЦЭМ!$D$10+'СЕТ СН'!$H$5-'СЕТ СН'!$H$17</f>
        <v>3523.5218622000002</v>
      </c>
      <c r="R84" s="36">
        <f>SUMIFS(СВЦЭМ!$C$33:$C$776,СВЦЭМ!$A$33:$A$776,$A84,СВЦЭМ!$B$33:$B$776,R$83)+'СЕТ СН'!$H$9+СВЦЭМ!$D$10+'СЕТ СН'!$H$5-'СЕТ СН'!$H$17</f>
        <v>3521.3727385800003</v>
      </c>
      <c r="S84" s="36">
        <f>SUMIFS(СВЦЭМ!$C$33:$C$776,СВЦЭМ!$A$33:$A$776,$A84,СВЦЭМ!$B$33:$B$776,S$83)+'СЕТ СН'!$H$9+СВЦЭМ!$D$10+'СЕТ СН'!$H$5-'СЕТ СН'!$H$17</f>
        <v>3512.6725073500002</v>
      </c>
      <c r="T84" s="36">
        <f>SUMIFS(СВЦЭМ!$C$33:$C$776,СВЦЭМ!$A$33:$A$776,$A84,СВЦЭМ!$B$33:$B$776,T$83)+'СЕТ СН'!$H$9+СВЦЭМ!$D$10+'СЕТ СН'!$H$5-'СЕТ СН'!$H$17</f>
        <v>3489.3342005599998</v>
      </c>
      <c r="U84" s="36">
        <f>SUMIFS(СВЦЭМ!$C$33:$C$776,СВЦЭМ!$A$33:$A$776,$A84,СВЦЭМ!$B$33:$B$776,U$83)+'СЕТ СН'!$H$9+СВЦЭМ!$D$10+'СЕТ СН'!$H$5-'СЕТ СН'!$H$17</f>
        <v>3474.9023760599998</v>
      </c>
      <c r="V84" s="36">
        <f>SUMIFS(СВЦЭМ!$C$33:$C$776,СВЦЭМ!$A$33:$A$776,$A84,СВЦЭМ!$B$33:$B$776,V$83)+'СЕТ СН'!$H$9+СВЦЭМ!$D$10+'СЕТ СН'!$H$5-'СЕТ СН'!$H$17</f>
        <v>3452.73329109</v>
      </c>
      <c r="W84" s="36">
        <f>SUMIFS(СВЦЭМ!$C$33:$C$776,СВЦЭМ!$A$33:$A$776,$A84,СВЦЭМ!$B$33:$B$776,W$83)+'СЕТ СН'!$H$9+СВЦЭМ!$D$10+'СЕТ СН'!$H$5-'СЕТ СН'!$H$17</f>
        <v>3461.70417714</v>
      </c>
      <c r="X84" s="36">
        <f>SUMIFS(СВЦЭМ!$C$33:$C$776,СВЦЭМ!$A$33:$A$776,$A84,СВЦЭМ!$B$33:$B$776,X$83)+'СЕТ СН'!$H$9+СВЦЭМ!$D$10+'СЕТ СН'!$H$5-'СЕТ СН'!$H$17</f>
        <v>3480.2960504000002</v>
      </c>
      <c r="Y84" s="36">
        <f>SUMIFS(СВЦЭМ!$C$33:$C$776,СВЦЭМ!$A$33:$A$776,$A84,СВЦЭМ!$B$33:$B$776,Y$83)+'СЕТ СН'!$H$9+СВЦЭМ!$D$10+'СЕТ СН'!$H$5-'СЕТ СН'!$H$17</f>
        <v>3474.8326970500002</v>
      </c>
    </row>
    <row r="85" spans="1:25" ht="15.75" x14ac:dyDescent="0.2">
      <c r="A85" s="35">
        <f>A84+1</f>
        <v>43587</v>
      </c>
      <c r="B85" s="36">
        <f>SUMIFS(СВЦЭМ!$C$33:$C$776,СВЦЭМ!$A$33:$A$776,$A85,СВЦЭМ!$B$33:$B$776,B$83)+'СЕТ СН'!$H$9+СВЦЭМ!$D$10+'СЕТ СН'!$H$5-'СЕТ СН'!$H$17</f>
        <v>3494.33809625</v>
      </c>
      <c r="C85" s="36">
        <f>SUMIFS(СВЦЭМ!$C$33:$C$776,СВЦЭМ!$A$33:$A$776,$A85,СВЦЭМ!$B$33:$B$776,C$83)+'СЕТ СН'!$H$9+СВЦЭМ!$D$10+'СЕТ СН'!$H$5-'СЕТ СН'!$H$17</f>
        <v>3532.9103031300001</v>
      </c>
      <c r="D85" s="36">
        <f>SUMIFS(СВЦЭМ!$C$33:$C$776,СВЦЭМ!$A$33:$A$776,$A85,СВЦЭМ!$B$33:$B$776,D$83)+'СЕТ СН'!$H$9+СВЦЭМ!$D$10+'СЕТ СН'!$H$5-'СЕТ СН'!$H$17</f>
        <v>3554.5858501000002</v>
      </c>
      <c r="E85" s="36">
        <f>SUMIFS(СВЦЭМ!$C$33:$C$776,СВЦЭМ!$A$33:$A$776,$A85,СВЦЭМ!$B$33:$B$776,E$83)+'СЕТ СН'!$H$9+СВЦЭМ!$D$10+'СЕТ СН'!$H$5-'СЕТ СН'!$H$17</f>
        <v>3569.0346587100003</v>
      </c>
      <c r="F85" s="36">
        <f>SUMIFS(СВЦЭМ!$C$33:$C$776,СВЦЭМ!$A$33:$A$776,$A85,СВЦЭМ!$B$33:$B$776,F$83)+'СЕТ СН'!$H$9+СВЦЭМ!$D$10+'СЕТ СН'!$H$5-'СЕТ СН'!$H$17</f>
        <v>3583.97884294</v>
      </c>
      <c r="G85" s="36">
        <f>SUMIFS(СВЦЭМ!$C$33:$C$776,СВЦЭМ!$A$33:$A$776,$A85,СВЦЭМ!$B$33:$B$776,G$83)+'СЕТ СН'!$H$9+СВЦЭМ!$D$10+'СЕТ СН'!$H$5-'СЕТ СН'!$H$17</f>
        <v>3577.8120498899998</v>
      </c>
      <c r="H85" s="36">
        <f>SUMIFS(СВЦЭМ!$C$33:$C$776,СВЦЭМ!$A$33:$A$776,$A85,СВЦЭМ!$B$33:$B$776,H$83)+'СЕТ СН'!$H$9+СВЦЭМ!$D$10+'СЕТ СН'!$H$5-'СЕТ СН'!$H$17</f>
        <v>3604.42475259</v>
      </c>
      <c r="I85" s="36">
        <f>SUMIFS(СВЦЭМ!$C$33:$C$776,СВЦЭМ!$A$33:$A$776,$A85,СВЦЭМ!$B$33:$B$776,I$83)+'СЕТ СН'!$H$9+СВЦЭМ!$D$10+'СЕТ СН'!$H$5-'СЕТ СН'!$H$17</f>
        <v>3567.7548520800001</v>
      </c>
      <c r="J85" s="36">
        <f>SUMIFS(СВЦЭМ!$C$33:$C$776,СВЦЭМ!$A$33:$A$776,$A85,СВЦЭМ!$B$33:$B$776,J$83)+'СЕТ СН'!$H$9+СВЦЭМ!$D$10+'СЕТ СН'!$H$5-'СЕТ СН'!$H$17</f>
        <v>3512.3982609200002</v>
      </c>
      <c r="K85" s="36">
        <f>SUMIFS(СВЦЭМ!$C$33:$C$776,СВЦЭМ!$A$33:$A$776,$A85,СВЦЭМ!$B$33:$B$776,K$83)+'СЕТ СН'!$H$9+СВЦЭМ!$D$10+'СЕТ СН'!$H$5-'СЕТ СН'!$H$17</f>
        <v>3459.8988195800002</v>
      </c>
      <c r="L85" s="36">
        <f>SUMIFS(СВЦЭМ!$C$33:$C$776,СВЦЭМ!$A$33:$A$776,$A85,СВЦЭМ!$B$33:$B$776,L$83)+'СЕТ СН'!$H$9+СВЦЭМ!$D$10+'СЕТ СН'!$H$5-'СЕТ СН'!$H$17</f>
        <v>3447.7117523900001</v>
      </c>
      <c r="M85" s="36">
        <f>SUMIFS(СВЦЭМ!$C$33:$C$776,СВЦЭМ!$A$33:$A$776,$A85,СВЦЭМ!$B$33:$B$776,M$83)+'СЕТ СН'!$H$9+СВЦЭМ!$D$10+'СЕТ СН'!$H$5-'СЕТ СН'!$H$17</f>
        <v>3456.7679724300001</v>
      </c>
      <c r="N85" s="36">
        <f>SUMIFS(СВЦЭМ!$C$33:$C$776,СВЦЭМ!$A$33:$A$776,$A85,СВЦЭМ!$B$33:$B$776,N$83)+'СЕТ СН'!$H$9+СВЦЭМ!$D$10+'СЕТ СН'!$H$5-'СЕТ СН'!$H$17</f>
        <v>3477.9394234000001</v>
      </c>
      <c r="O85" s="36">
        <f>SUMIFS(СВЦЭМ!$C$33:$C$776,СВЦЭМ!$A$33:$A$776,$A85,СВЦЭМ!$B$33:$B$776,O$83)+'СЕТ СН'!$H$9+СВЦЭМ!$D$10+'СЕТ СН'!$H$5-'СЕТ СН'!$H$17</f>
        <v>3488.3905765099998</v>
      </c>
      <c r="P85" s="36">
        <f>SUMIFS(СВЦЭМ!$C$33:$C$776,СВЦЭМ!$A$33:$A$776,$A85,СВЦЭМ!$B$33:$B$776,P$83)+'СЕТ СН'!$H$9+СВЦЭМ!$D$10+'СЕТ СН'!$H$5-'СЕТ СН'!$H$17</f>
        <v>3486.1331615600002</v>
      </c>
      <c r="Q85" s="36">
        <f>SUMIFS(СВЦЭМ!$C$33:$C$776,СВЦЭМ!$A$33:$A$776,$A85,СВЦЭМ!$B$33:$B$776,Q$83)+'СЕТ СН'!$H$9+СВЦЭМ!$D$10+'СЕТ СН'!$H$5-'СЕТ СН'!$H$17</f>
        <v>3494.0741806000001</v>
      </c>
      <c r="R85" s="36">
        <f>SUMIFS(СВЦЭМ!$C$33:$C$776,СВЦЭМ!$A$33:$A$776,$A85,СВЦЭМ!$B$33:$B$776,R$83)+'СЕТ СН'!$H$9+СВЦЭМ!$D$10+'СЕТ СН'!$H$5-'СЕТ СН'!$H$17</f>
        <v>3506.70620353</v>
      </c>
      <c r="S85" s="36">
        <f>SUMIFS(СВЦЭМ!$C$33:$C$776,СВЦЭМ!$A$33:$A$776,$A85,СВЦЭМ!$B$33:$B$776,S$83)+'СЕТ СН'!$H$9+СВЦЭМ!$D$10+'СЕТ СН'!$H$5-'СЕТ СН'!$H$17</f>
        <v>3517.6343050199998</v>
      </c>
      <c r="T85" s="36">
        <f>SUMIFS(СВЦЭМ!$C$33:$C$776,СВЦЭМ!$A$33:$A$776,$A85,СВЦЭМ!$B$33:$B$776,T$83)+'СЕТ СН'!$H$9+СВЦЭМ!$D$10+'СЕТ СН'!$H$5-'СЕТ СН'!$H$17</f>
        <v>3511.6928040399998</v>
      </c>
      <c r="U85" s="36">
        <f>SUMIFS(СВЦЭМ!$C$33:$C$776,СВЦЭМ!$A$33:$A$776,$A85,СВЦЭМ!$B$33:$B$776,U$83)+'СЕТ СН'!$H$9+СВЦЭМ!$D$10+'СЕТ СН'!$H$5-'СЕТ СН'!$H$17</f>
        <v>3512.5267658100001</v>
      </c>
      <c r="V85" s="36">
        <f>SUMIFS(СВЦЭМ!$C$33:$C$776,СВЦЭМ!$A$33:$A$776,$A85,СВЦЭМ!$B$33:$B$776,V$83)+'СЕТ СН'!$H$9+СВЦЭМ!$D$10+'СЕТ СН'!$H$5-'СЕТ СН'!$H$17</f>
        <v>3508.4686442299999</v>
      </c>
      <c r="W85" s="36">
        <f>SUMIFS(СВЦЭМ!$C$33:$C$776,СВЦЭМ!$A$33:$A$776,$A85,СВЦЭМ!$B$33:$B$776,W$83)+'СЕТ СН'!$H$9+СВЦЭМ!$D$10+'СЕТ СН'!$H$5-'СЕТ СН'!$H$17</f>
        <v>3496.93682455</v>
      </c>
      <c r="X85" s="36">
        <f>SUMIFS(СВЦЭМ!$C$33:$C$776,СВЦЭМ!$A$33:$A$776,$A85,СВЦЭМ!$B$33:$B$776,X$83)+'СЕТ СН'!$H$9+СВЦЭМ!$D$10+'СЕТ СН'!$H$5-'СЕТ СН'!$H$17</f>
        <v>3513.4239176800002</v>
      </c>
      <c r="Y85" s="36">
        <f>SUMIFS(СВЦЭМ!$C$33:$C$776,СВЦЭМ!$A$33:$A$776,$A85,СВЦЭМ!$B$33:$B$776,Y$83)+'СЕТ СН'!$H$9+СВЦЭМ!$D$10+'СЕТ СН'!$H$5-'СЕТ СН'!$H$17</f>
        <v>3545.9561852000002</v>
      </c>
    </row>
    <row r="86" spans="1:25" ht="15.75" x14ac:dyDescent="0.2">
      <c r="A86" s="35">
        <f t="shared" ref="A86:A114" si="2">A85+1</f>
        <v>43588</v>
      </c>
      <c r="B86" s="36">
        <f>SUMIFS(СВЦЭМ!$C$33:$C$776,СВЦЭМ!$A$33:$A$776,$A86,СВЦЭМ!$B$33:$B$776,B$83)+'СЕТ СН'!$H$9+СВЦЭМ!$D$10+'СЕТ СН'!$H$5-'СЕТ СН'!$H$17</f>
        <v>3490.7713230700001</v>
      </c>
      <c r="C86" s="36">
        <f>SUMIFS(СВЦЭМ!$C$33:$C$776,СВЦЭМ!$A$33:$A$776,$A86,СВЦЭМ!$B$33:$B$776,C$83)+'СЕТ СН'!$H$9+СВЦЭМ!$D$10+'СЕТ СН'!$H$5-'СЕТ СН'!$H$17</f>
        <v>3518.45896902</v>
      </c>
      <c r="D86" s="36">
        <f>SUMIFS(СВЦЭМ!$C$33:$C$776,СВЦЭМ!$A$33:$A$776,$A86,СВЦЭМ!$B$33:$B$776,D$83)+'СЕТ СН'!$H$9+СВЦЭМ!$D$10+'СЕТ СН'!$H$5-'СЕТ СН'!$H$17</f>
        <v>3544.2355964600001</v>
      </c>
      <c r="E86" s="36">
        <f>SUMIFS(СВЦЭМ!$C$33:$C$776,СВЦЭМ!$A$33:$A$776,$A86,СВЦЭМ!$B$33:$B$776,E$83)+'СЕТ СН'!$H$9+СВЦЭМ!$D$10+'СЕТ СН'!$H$5-'СЕТ СН'!$H$17</f>
        <v>3554.37720025</v>
      </c>
      <c r="F86" s="36">
        <f>SUMIFS(СВЦЭМ!$C$33:$C$776,СВЦЭМ!$A$33:$A$776,$A86,СВЦЭМ!$B$33:$B$776,F$83)+'СЕТ СН'!$H$9+СВЦЭМ!$D$10+'СЕТ СН'!$H$5-'СЕТ СН'!$H$17</f>
        <v>3556.8291169899999</v>
      </c>
      <c r="G86" s="36">
        <f>SUMIFS(СВЦЭМ!$C$33:$C$776,СВЦЭМ!$A$33:$A$776,$A86,СВЦЭМ!$B$33:$B$776,G$83)+'СЕТ СН'!$H$9+СВЦЭМ!$D$10+'СЕТ СН'!$H$5-'СЕТ СН'!$H$17</f>
        <v>3562.98609979</v>
      </c>
      <c r="H86" s="36">
        <f>SUMIFS(СВЦЭМ!$C$33:$C$776,СВЦЭМ!$A$33:$A$776,$A86,СВЦЭМ!$B$33:$B$776,H$83)+'СЕТ СН'!$H$9+СВЦЭМ!$D$10+'СЕТ СН'!$H$5-'СЕТ СН'!$H$17</f>
        <v>3559.6489648699999</v>
      </c>
      <c r="I86" s="36">
        <f>SUMIFS(СВЦЭМ!$C$33:$C$776,СВЦЭМ!$A$33:$A$776,$A86,СВЦЭМ!$B$33:$B$776,I$83)+'СЕТ СН'!$H$9+СВЦЭМ!$D$10+'СЕТ СН'!$H$5-'СЕТ СН'!$H$17</f>
        <v>3508.3865432699999</v>
      </c>
      <c r="J86" s="36">
        <f>SUMIFS(СВЦЭМ!$C$33:$C$776,СВЦЭМ!$A$33:$A$776,$A86,СВЦЭМ!$B$33:$B$776,J$83)+'СЕТ СН'!$H$9+СВЦЭМ!$D$10+'СЕТ СН'!$H$5-'СЕТ СН'!$H$17</f>
        <v>3475.0977617899998</v>
      </c>
      <c r="K86" s="36">
        <f>SUMIFS(СВЦЭМ!$C$33:$C$776,СВЦЭМ!$A$33:$A$776,$A86,СВЦЭМ!$B$33:$B$776,K$83)+'СЕТ СН'!$H$9+СВЦЭМ!$D$10+'СЕТ СН'!$H$5-'СЕТ СН'!$H$17</f>
        <v>3444.5165443800001</v>
      </c>
      <c r="L86" s="36">
        <f>SUMIFS(СВЦЭМ!$C$33:$C$776,СВЦЭМ!$A$33:$A$776,$A86,СВЦЭМ!$B$33:$B$776,L$83)+'СЕТ СН'!$H$9+СВЦЭМ!$D$10+'СЕТ СН'!$H$5-'СЕТ СН'!$H$17</f>
        <v>3451.3882542699998</v>
      </c>
      <c r="M86" s="36">
        <f>SUMIFS(СВЦЭМ!$C$33:$C$776,СВЦЭМ!$A$33:$A$776,$A86,СВЦЭМ!$B$33:$B$776,M$83)+'СЕТ СН'!$H$9+СВЦЭМ!$D$10+'СЕТ СН'!$H$5-'СЕТ СН'!$H$17</f>
        <v>3450.49656383</v>
      </c>
      <c r="N86" s="36">
        <f>SUMIFS(СВЦЭМ!$C$33:$C$776,СВЦЭМ!$A$33:$A$776,$A86,СВЦЭМ!$B$33:$B$776,N$83)+'СЕТ СН'!$H$9+СВЦЭМ!$D$10+'СЕТ СН'!$H$5-'СЕТ СН'!$H$17</f>
        <v>3465.4342550699998</v>
      </c>
      <c r="O86" s="36">
        <f>SUMIFS(СВЦЭМ!$C$33:$C$776,СВЦЭМ!$A$33:$A$776,$A86,СВЦЭМ!$B$33:$B$776,O$83)+'СЕТ СН'!$H$9+СВЦЭМ!$D$10+'СЕТ СН'!$H$5-'СЕТ СН'!$H$17</f>
        <v>3489.5422381899998</v>
      </c>
      <c r="P86" s="36">
        <f>SUMIFS(СВЦЭМ!$C$33:$C$776,СВЦЭМ!$A$33:$A$776,$A86,СВЦЭМ!$B$33:$B$776,P$83)+'СЕТ СН'!$H$9+СВЦЭМ!$D$10+'СЕТ СН'!$H$5-'СЕТ СН'!$H$17</f>
        <v>3523.7591236099997</v>
      </c>
      <c r="Q86" s="36">
        <f>SUMIFS(СВЦЭМ!$C$33:$C$776,СВЦЭМ!$A$33:$A$776,$A86,СВЦЭМ!$B$33:$B$776,Q$83)+'СЕТ СН'!$H$9+СВЦЭМ!$D$10+'СЕТ СН'!$H$5-'СЕТ СН'!$H$17</f>
        <v>3544.86825365</v>
      </c>
      <c r="R86" s="36">
        <f>SUMIFS(СВЦЭМ!$C$33:$C$776,СВЦЭМ!$A$33:$A$776,$A86,СВЦЭМ!$B$33:$B$776,R$83)+'СЕТ СН'!$H$9+СВЦЭМ!$D$10+'СЕТ СН'!$H$5-'СЕТ СН'!$H$17</f>
        <v>3522.8476894300002</v>
      </c>
      <c r="S86" s="36">
        <f>SUMIFS(СВЦЭМ!$C$33:$C$776,СВЦЭМ!$A$33:$A$776,$A86,СВЦЭМ!$B$33:$B$776,S$83)+'СЕТ СН'!$H$9+СВЦЭМ!$D$10+'СЕТ СН'!$H$5-'СЕТ СН'!$H$17</f>
        <v>3524.77440187</v>
      </c>
      <c r="T86" s="36">
        <f>SUMIFS(СВЦЭМ!$C$33:$C$776,СВЦЭМ!$A$33:$A$776,$A86,СВЦЭМ!$B$33:$B$776,T$83)+'СЕТ СН'!$H$9+СВЦЭМ!$D$10+'СЕТ СН'!$H$5-'СЕТ СН'!$H$17</f>
        <v>3517.5121285200003</v>
      </c>
      <c r="U86" s="36">
        <f>SUMIFS(СВЦЭМ!$C$33:$C$776,СВЦЭМ!$A$33:$A$776,$A86,СВЦЭМ!$B$33:$B$776,U$83)+'СЕТ СН'!$H$9+СВЦЭМ!$D$10+'СЕТ СН'!$H$5-'СЕТ СН'!$H$17</f>
        <v>3501.6930304500002</v>
      </c>
      <c r="V86" s="36">
        <f>SUMIFS(СВЦЭМ!$C$33:$C$776,СВЦЭМ!$A$33:$A$776,$A86,СВЦЭМ!$B$33:$B$776,V$83)+'СЕТ СН'!$H$9+СВЦЭМ!$D$10+'СЕТ СН'!$H$5-'СЕТ СН'!$H$17</f>
        <v>3472.3769815199998</v>
      </c>
      <c r="W86" s="36">
        <f>SUMIFS(СВЦЭМ!$C$33:$C$776,СВЦЭМ!$A$33:$A$776,$A86,СВЦЭМ!$B$33:$B$776,W$83)+'СЕТ СН'!$H$9+СВЦЭМ!$D$10+'СЕТ СН'!$H$5-'СЕТ СН'!$H$17</f>
        <v>3456.6090623700002</v>
      </c>
      <c r="X86" s="36">
        <f>SUMIFS(СВЦЭМ!$C$33:$C$776,СВЦЭМ!$A$33:$A$776,$A86,СВЦЭМ!$B$33:$B$776,X$83)+'СЕТ СН'!$H$9+СВЦЭМ!$D$10+'СЕТ СН'!$H$5-'СЕТ СН'!$H$17</f>
        <v>3482.0104517199998</v>
      </c>
      <c r="Y86" s="36">
        <f>SUMIFS(СВЦЭМ!$C$33:$C$776,СВЦЭМ!$A$33:$A$776,$A86,СВЦЭМ!$B$33:$B$776,Y$83)+'СЕТ СН'!$H$9+СВЦЭМ!$D$10+'СЕТ СН'!$H$5-'СЕТ СН'!$H$17</f>
        <v>3480.7152031599999</v>
      </c>
    </row>
    <row r="87" spans="1:25" ht="15.75" x14ac:dyDescent="0.2">
      <c r="A87" s="35">
        <f t="shared" si="2"/>
        <v>43589</v>
      </c>
      <c r="B87" s="36">
        <f>SUMIFS(СВЦЭМ!$C$33:$C$776,СВЦЭМ!$A$33:$A$776,$A87,СВЦЭМ!$B$33:$B$776,B$83)+'СЕТ СН'!$H$9+СВЦЭМ!$D$10+'СЕТ СН'!$H$5-'СЕТ СН'!$H$17</f>
        <v>3513.58327104</v>
      </c>
      <c r="C87" s="36">
        <f>SUMIFS(СВЦЭМ!$C$33:$C$776,СВЦЭМ!$A$33:$A$776,$A87,СВЦЭМ!$B$33:$B$776,C$83)+'СЕТ СН'!$H$9+СВЦЭМ!$D$10+'СЕТ СН'!$H$5-'СЕТ СН'!$H$17</f>
        <v>3551.2943137900002</v>
      </c>
      <c r="D87" s="36">
        <f>SUMIFS(СВЦЭМ!$C$33:$C$776,СВЦЭМ!$A$33:$A$776,$A87,СВЦЭМ!$B$33:$B$776,D$83)+'СЕТ СН'!$H$9+СВЦЭМ!$D$10+'СЕТ СН'!$H$5-'СЕТ СН'!$H$17</f>
        <v>3584.5198867700001</v>
      </c>
      <c r="E87" s="36">
        <f>SUMIFS(СВЦЭМ!$C$33:$C$776,СВЦЭМ!$A$33:$A$776,$A87,СВЦЭМ!$B$33:$B$776,E$83)+'СЕТ СН'!$H$9+СВЦЭМ!$D$10+'СЕТ СН'!$H$5-'СЕТ СН'!$H$17</f>
        <v>3594.4715027399998</v>
      </c>
      <c r="F87" s="36">
        <f>SUMIFS(СВЦЭМ!$C$33:$C$776,СВЦЭМ!$A$33:$A$776,$A87,СВЦЭМ!$B$33:$B$776,F$83)+'СЕТ СН'!$H$9+СВЦЭМ!$D$10+'СЕТ СН'!$H$5-'СЕТ СН'!$H$17</f>
        <v>3601.59144982</v>
      </c>
      <c r="G87" s="36">
        <f>SUMIFS(СВЦЭМ!$C$33:$C$776,СВЦЭМ!$A$33:$A$776,$A87,СВЦЭМ!$B$33:$B$776,G$83)+'СЕТ СН'!$H$9+СВЦЭМ!$D$10+'СЕТ СН'!$H$5-'СЕТ СН'!$H$17</f>
        <v>3597.9361028499998</v>
      </c>
      <c r="H87" s="36">
        <f>SUMIFS(СВЦЭМ!$C$33:$C$776,СВЦЭМ!$A$33:$A$776,$A87,СВЦЭМ!$B$33:$B$776,H$83)+'СЕТ СН'!$H$9+СВЦЭМ!$D$10+'СЕТ СН'!$H$5-'СЕТ СН'!$H$17</f>
        <v>3578.6602296400001</v>
      </c>
      <c r="I87" s="36">
        <f>SUMIFS(СВЦЭМ!$C$33:$C$776,СВЦЭМ!$A$33:$A$776,$A87,СВЦЭМ!$B$33:$B$776,I$83)+'СЕТ СН'!$H$9+СВЦЭМ!$D$10+'СЕТ СН'!$H$5-'СЕТ СН'!$H$17</f>
        <v>3542.2741008200001</v>
      </c>
      <c r="J87" s="36">
        <f>SUMIFS(СВЦЭМ!$C$33:$C$776,СВЦЭМ!$A$33:$A$776,$A87,СВЦЭМ!$B$33:$B$776,J$83)+'СЕТ СН'!$H$9+СВЦЭМ!$D$10+'СЕТ СН'!$H$5-'СЕТ СН'!$H$17</f>
        <v>3501.9470259999998</v>
      </c>
      <c r="K87" s="36">
        <f>SUMIFS(СВЦЭМ!$C$33:$C$776,СВЦЭМ!$A$33:$A$776,$A87,СВЦЭМ!$B$33:$B$776,K$83)+'СЕТ СН'!$H$9+СВЦЭМ!$D$10+'СЕТ СН'!$H$5-'СЕТ СН'!$H$17</f>
        <v>3467.2426249599998</v>
      </c>
      <c r="L87" s="36">
        <f>SUMIFS(СВЦЭМ!$C$33:$C$776,СВЦЭМ!$A$33:$A$776,$A87,СВЦЭМ!$B$33:$B$776,L$83)+'СЕТ СН'!$H$9+СВЦЭМ!$D$10+'СЕТ СН'!$H$5-'СЕТ СН'!$H$17</f>
        <v>3463.8910151999999</v>
      </c>
      <c r="M87" s="36">
        <f>SUMIFS(СВЦЭМ!$C$33:$C$776,СВЦЭМ!$A$33:$A$776,$A87,СВЦЭМ!$B$33:$B$776,M$83)+'СЕТ СН'!$H$9+СВЦЭМ!$D$10+'СЕТ СН'!$H$5-'СЕТ СН'!$H$17</f>
        <v>3474.4380721799998</v>
      </c>
      <c r="N87" s="36">
        <f>SUMIFS(СВЦЭМ!$C$33:$C$776,СВЦЭМ!$A$33:$A$776,$A87,СВЦЭМ!$B$33:$B$776,N$83)+'СЕТ СН'!$H$9+СВЦЭМ!$D$10+'СЕТ СН'!$H$5-'СЕТ СН'!$H$17</f>
        <v>3491.3682761099999</v>
      </c>
      <c r="O87" s="36">
        <f>SUMIFS(СВЦЭМ!$C$33:$C$776,СВЦЭМ!$A$33:$A$776,$A87,СВЦЭМ!$B$33:$B$776,O$83)+'СЕТ СН'!$H$9+СВЦЭМ!$D$10+'СЕТ СН'!$H$5-'СЕТ СН'!$H$17</f>
        <v>3506.1114758499998</v>
      </c>
      <c r="P87" s="36">
        <f>SUMIFS(СВЦЭМ!$C$33:$C$776,СВЦЭМ!$A$33:$A$776,$A87,СВЦЭМ!$B$33:$B$776,P$83)+'СЕТ СН'!$H$9+СВЦЭМ!$D$10+'СЕТ СН'!$H$5-'СЕТ СН'!$H$17</f>
        <v>3509.00083503</v>
      </c>
      <c r="Q87" s="36">
        <f>SUMIFS(СВЦЭМ!$C$33:$C$776,СВЦЭМ!$A$33:$A$776,$A87,СВЦЭМ!$B$33:$B$776,Q$83)+'СЕТ СН'!$H$9+СВЦЭМ!$D$10+'СЕТ СН'!$H$5-'СЕТ СН'!$H$17</f>
        <v>3518.7644527699999</v>
      </c>
      <c r="R87" s="36">
        <f>SUMIFS(СВЦЭМ!$C$33:$C$776,СВЦЭМ!$A$33:$A$776,$A87,СВЦЭМ!$B$33:$B$776,R$83)+'СЕТ СН'!$H$9+СВЦЭМ!$D$10+'СЕТ СН'!$H$5-'СЕТ СН'!$H$17</f>
        <v>3523.4381346599998</v>
      </c>
      <c r="S87" s="36">
        <f>SUMIFS(СВЦЭМ!$C$33:$C$776,СВЦЭМ!$A$33:$A$776,$A87,СВЦЭМ!$B$33:$B$776,S$83)+'СЕТ СН'!$H$9+СВЦЭМ!$D$10+'СЕТ СН'!$H$5-'СЕТ СН'!$H$17</f>
        <v>3530.7698996099998</v>
      </c>
      <c r="T87" s="36">
        <f>SUMIFS(СВЦЭМ!$C$33:$C$776,СВЦЭМ!$A$33:$A$776,$A87,СВЦЭМ!$B$33:$B$776,T$83)+'СЕТ СН'!$H$9+СВЦЭМ!$D$10+'СЕТ СН'!$H$5-'СЕТ СН'!$H$17</f>
        <v>3513.1931556499999</v>
      </c>
      <c r="U87" s="36">
        <f>SUMIFS(СВЦЭМ!$C$33:$C$776,СВЦЭМ!$A$33:$A$776,$A87,СВЦЭМ!$B$33:$B$776,U$83)+'СЕТ СН'!$H$9+СВЦЭМ!$D$10+'СЕТ СН'!$H$5-'СЕТ СН'!$H$17</f>
        <v>3469.3090535199999</v>
      </c>
      <c r="V87" s="36">
        <f>SUMIFS(СВЦЭМ!$C$33:$C$776,СВЦЭМ!$A$33:$A$776,$A87,СВЦЭМ!$B$33:$B$776,V$83)+'СЕТ СН'!$H$9+СВЦЭМ!$D$10+'СЕТ СН'!$H$5-'СЕТ СН'!$H$17</f>
        <v>3440.9412871200002</v>
      </c>
      <c r="W87" s="36">
        <f>SUMIFS(СВЦЭМ!$C$33:$C$776,СВЦЭМ!$A$33:$A$776,$A87,СВЦЭМ!$B$33:$B$776,W$83)+'СЕТ СН'!$H$9+СВЦЭМ!$D$10+'СЕТ СН'!$H$5-'СЕТ СН'!$H$17</f>
        <v>3452.9899430300002</v>
      </c>
      <c r="X87" s="36">
        <f>SUMIFS(СВЦЭМ!$C$33:$C$776,СВЦЭМ!$A$33:$A$776,$A87,СВЦЭМ!$B$33:$B$776,X$83)+'СЕТ СН'!$H$9+СВЦЭМ!$D$10+'СЕТ СН'!$H$5-'СЕТ СН'!$H$17</f>
        <v>3453.87313481</v>
      </c>
      <c r="Y87" s="36">
        <f>SUMIFS(СВЦЭМ!$C$33:$C$776,СВЦЭМ!$A$33:$A$776,$A87,СВЦЭМ!$B$33:$B$776,Y$83)+'СЕТ СН'!$H$9+СВЦЭМ!$D$10+'СЕТ СН'!$H$5-'СЕТ СН'!$H$17</f>
        <v>3464.2456403799997</v>
      </c>
    </row>
    <row r="88" spans="1:25" ht="15.75" x14ac:dyDescent="0.2">
      <c r="A88" s="35">
        <f t="shared" si="2"/>
        <v>43590</v>
      </c>
      <c r="B88" s="36">
        <f>SUMIFS(СВЦЭМ!$C$33:$C$776,СВЦЭМ!$A$33:$A$776,$A88,СВЦЭМ!$B$33:$B$776,B$83)+'СЕТ СН'!$H$9+СВЦЭМ!$D$10+'СЕТ СН'!$H$5-'СЕТ СН'!$H$17</f>
        <v>3525.1850283899998</v>
      </c>
      <c r="C88" s="36">
        <f>SUMIFS(СВЦЭМ!$C$33:$C$776,СВЦЭМ!$A$33:$A$776,$A88,СВЦЭМ!$B$33:$B$776,C$83)+'СЕТ СН'!$H$9+СВЦЭМ!$D$10+'СЕТ СН'!$H$5-'СЕТ СН'!$H$17</f>
        <v>3571.8718730800001</v>
      </c>
      <c r="D88" s="36">
        <f>SUMIFS(СВЦЭМ!$C$33:$C$776,СВЦЭМ!$A$33:$A$776,$A88,СВЦЭМ!$B$33:$B$776,D$83)+'СЕТ СН'!$H$9+СВЦЭМ!$D$10+'СЕТ СН'!$H$5-'СЕТ СН'!$H$17</f>
        <v>3608.2903992399997</v>
      </c>
      <c r="E88" s="36">
        <f>SUMIFS(СВЦЭМ!$C$33:$C$776,СВЦЭМ!$A$33:$A$776,$A88,СВЦЭМ!$B$33:$B$776,E$83)+'СЕТ СН'!$H$9+СВЦЭМ!$D$10+'СЕТ СН'!$H$5-'СЕТ СН'!$H$17</f>
        <v>3627.0096142100001</v>
      </c>
      <c r="F88" s="36">
        <f>SUMIFS(СВЦЭМ!$C$33:$C$776,СВЦЭМ!$A$33:$A$776,$A88,СВЦЭМ!$B$33:$B$776,F$83)+'СЕТ СН'!$H$9+СВЦЭМ!$D$10+'СЕТ СН'!$H$5-'СЕТ СН'!$H$17</f>
        <v>3642.2747954000001</v>
      </c>
      <c r="G88" s="36">
        <f>SUMIFS(СВЦЭМ!$C$33:$C$776,СВЦЭМ!$A$33:$A$776,$A88,СВЦЭМ!$B$33:$B$776,G$83)+'СЕТ СН'!$H$9+СВЦЭМ!$D$10+'СЕТ СН'!$H$5-'СЕТ СН'!$H$17</f>
        <v>3630.6125043500001</v>
      </c>
      <c r="H88" s="36">
        <f>SUMIFS(СВЦЭМ!$C$33:$C$776,СВЦЭМ!$A$33:$A$776,$A88,СВЦЭМ!$B$33:$B$776,H$83)+'СЕТ СН'!$H$9+СВЦЭМ!$D$10+'СЕТ СН'!$H$5-'СЕТ СН'!$H$17</f>
        <v>3601.6763842999999</v>
      </c>
      <c r="I88" s="36">
        <f>SUMIFS(СВЦЭМ!$C$33:$C$776,СВЦЭМ!$A$33:$A$776,$A88,СВЦЭМ!$B$33:$B$776,I$83)+'СЕТ СН'!$H$9+СВЦЭМ!$D$10+'СЕТ СН'!$H$5-'СЕТ СН'!$H$17</f>
        <v>3550.4123326700001</v>
      </c>
      <c r="J88" s="36">
        <f>SUMIFS(СВЦЭМ!$C$33:$C$776,СВЦЭМ!$A$33:$A$776,$A88,СВЦЭМ!$B$33:$B$776,J$83)+'СЕТ СН'!$H$9+СВЦЭМ!$D$10+'СЕТ СН'!$H$5-'СЕТ СН'!$H$17</f>
        <v>3504.7314806300001</v>
      </c>
      <c r="K88" s="36">
        <f>SUMIFS(СВЦЭМ!$C$33:$C$776,СВЦЭМ!$A$33:$A$776,$A88,СВЦЭМ!$B$33:$B$776,K$83)+'СЕТ СН'!$H$9+СВЦЭМ!$D$10+'СЕТ СН'!$H$5-'СЕТ СН'!$H$17</f>
        <v>3501.24618431</v>
      </c>
      <c r="L88" s="36">
        <f>SUMIFS(СВЦЭМ!$C$33:$C$776,СВЦЭМ!$A$33:$A$776,$A88,СВЦЭМ!$B$33:$B$776,L$83)+'СЕТ СН'!$H$9+СВЦЭМ!$D$10+'СЕТ СН'!$H$5-'СЕТ СН'!$H$17</f>
        <v>3502.8424698700001</v>
      </c>
      <c r="M88" s="36">
        <f>SUMIFS(СВЦЭМ!$C$33:$C$776,СВЦЭМ!$A$33:$A$776,$A88,СВЦЭМ!$B$33:$B$776,M$83)+'СЕТ СН'!$H$9+СВЦЭМ!$D$10+'СЕТ СН'!$H$5-'СЕТ СН'!$H$17</f>
        <v>3493.3393239100001</v>
      </c>
      <c r="N88" s="36">
        <f>SUMIFS(СВЦЭМ!$C$33:$C$776,СВЦЭМ!$A$33:$A$776,$A88,СВЦЭМ!$B$33:$B$776,N$83)+'СЕТ СН'!$H$9+СВЦЭМ!$D$10+'СЕТ СН'!$H$5-'СЕТ СН'!$H$17</f>
        <v>3500.43564737</v>
      </c>
      <c r="O88" s="36">
        <f>SUMIFS(СВЦЭМ!$C$33:$C$776,СВЦЭМ!$A$33:$A$776,$A88,СВЦЭМ!$B$33:$B$776,O$83)+'СЕТ СН'!$H$9+СВЦЭМ!$D$10+'СЕТ СН'!$H$5-'СЕТ СН'!$H$17</f>
        <v>3495.2018204999999</v>
      </c>
      <c r="P88" s="36">
        <f>SUMIFS(СВЦЭМ!$C$33:$C$776,СВЦЭМ!$A$33:$A$776,$A88,СВЦЭМ!$B$33:$B$776,P$83)+'СЕТ СН'!$H$9+СВЦЭМ!$D$10+'СЕТ СН'!$H$5-'СЕТ СН'!$H$17</f>
        <v>3498.8707219399998</v>
      </c>
      <c r="Q88" s="36">
        <f>SUMIFS(СВЦЭМ!$C$33:$C$776,СВЦЭМ!$A$33:$A$776,$A88,СВЦЭМ!$B$33:$B$776,Q$83)+'СЕТ СН'!$H$9+СВЦЭМ!$D$10+'СЕТ СН'!$H$5-'СЕТ СН'!$H$17</f>
        <v>3499.69789283</v>
      </c>
      <c r="R88" s="36">
        <f>SUMIFS(СВЦЭМ!$C$33:$C$776,СВЦЭМ!$A$33:$A$776,$A88,СВЦЭМ!$B$33:$B$776,R$83)+'СЕТ СН'!$H$9+СВЦЭМ!$D$10+'СЕТ СН'!$H$5-'СЕТ СН'!$H$17</f>
        <v>3485.0005446300001</v>
      </c>
      <c r="S88" s="36">
        <f>SUMIFS(СВЦЭМ!$C$33:$C$776,СВЦЭМ!$A$33:$A$776,$A88,СВЦЭМ!$B$33:$B$776,S$83)+'СЕТ СН'!$H$9+СВЦЭМ!$D$10+'СЕТ СН'!$H$5-'СЕТ СН'!$H$17</f>
        <v>3489.94819792</v>
      </c>
      <c r="T88" s="36">
        <f>SUMIFS(СВЦЭМ!$C$33:$C$776,СВЦЭМ!$A$33:$A$776,$A88,СВЦЭМ!$B$33:$B$776,T$83)+'СЕТ СН'!$H$9+СВЦЭМ!$D$10+'СЕТ СН'!$H$5-'СЕТ СН'!$H$17</f>
        <v>3496.1587243399999</v>
      </c>
      <c r="U88" s="36">
        <f>SUMIFS(СВЦЭМ!$C$33:$C$776,СВЦЭМ!$A$33:$A$776,$A88,СВЦЭМ!$B$33:$B$776,U$83)+'СЕТ СН'!$H$9+СВЦЭМ!$D$10+'СЕТ СН'!$H$5-'СЕТ СН'!$H$17</f>
        <v>3486.28028847</v>
      </c>
      <c r="V88" s="36">
        <f>SUMIFS(СВЦЭМ!$C$33:$C$776,СВЦЭМ!$A$33:$A$776,$A88,СВЦЭМ!$B$33:$B$776,V$83)+'СЕТ СН'!$H$9+СВЦЭМ!$D$10+'СЕТ СН'!$H$5-'СЕТ СН'!$H$17</f>
        <v>3448.1894475899999</v>
      </c>
      <c r="W88" s="36">
        <f>SUMIFS(СВЦЭМ!$C$33:$C$776,СВЦЭМ!$A$33:$A$776,$A88,СВЦЭМ!$B$33:$B$776,W$83)+'СЕТ СН'!$H$9+СВЦЭМ!$D$10+'СЕТ СН'!$H$5-'СЕТ СН'!$H$17</f>
        <v>3440.1667338400002</v>
      </c>
      <c r="X88" s="36">
        <f>SUMIFS(СВЦЭМ!$C$33:$C$776,СВЦЭМ!$A$33:$A$776,$A88,СВЦЭМ!$B$33:$B$776,X$83)+'СЕТ СН'!$H$9+СВЦЭМ!$D$10+'СЕТ СН'!$H$5-'СЕТ СН'!$H$17</f>
        <v>3460.21969313</v>
      </c>
      <c r="Y88" s="36">
        <f>SUMIFS(СВЦЭМ!$C$33:$C$776,СВЦЭМ!$A$33:$A$776,$A88,СВЦЭМ!$B$33:$B$776,Y$83)+'СЕТ СН'!$H$9+СВЦЭМ!$D$10+'СЕТ СН'!$H$5-'СЕТ СН'!$H$17</f>
        <v>3501.7261502299998</v>
      </c>
    </row>
    <row r="89" spans="1:25" ht="15.75" x14ac:dyDescent="0.2">
      <c r="A89" s="35">
        <f t="shared" si="2"/>
        <v>43591</v>
      </c>
      <c r="B89" s="36">
        <f>SUMIFS(СВЦЭМ!$C$33:$C$776,СВЦЭМ!$A$33:$A$776,$A89,СВЦЭМ!$B$33:$B$776,B$83)+'СЕТ СН'!$H$9+СВЦЭМ!$D$10+'СЕТ СН'!$H$5-'СЕТ СН'!$H$17</f>
        <v>3591.5429740999998</v>
      </c>
      <c r="C89" s="36">
        <f>SUMIFS(СВЦЭМ!$C$33:$C$776,СВЦЭМ!$A$33:$A$776,$A89,СВЦЭМ!$B$33:$B$776,C$83)+'СЕТ СН'!$H$9+СВЦЭМ!$D$10+'СЕТ СН'!$H$5-'СЕТ СН'!$H$17</f>
        <v>3650.5338715399998</v>
      </c>
      <c r="D89" s="36">
        <f>SUMIFS(СВЦЭМ!$C$33:$C$776,СВЦЭМ!$A$33:$A$776,$A89,СВЦЭМ!$B$33:$B$776,D$83)+'СЕТ СН'!$H$9+СВЦЭМ!$D$10+'СЕТ СН'!$H$5-'СЕТ СН'!$H$17</f>
        <v>3688.6600557199999</v>
      </c>
      <c r="E89" s="36">
        <f>SUMIFS(СВЦЭМ!$C$33:$C$776,СВЦЭМ!$A$33:$A$776,$A89,СВЦЭМ!$B$33:$B$776,E$83)+'СЕТ СН'!$H$9+СВЦЭМ!$D$10+'СЕТ СН'!$H$5-'СЕТ СН'!$H$17</f>
        <v>3705.1610770400002</v>
      </c>
      <c r="F89" s="36">
        <f>SUMIFS(СВЦЭМ!$C$33:$C$776,СВЦЭМ!$A$33:$A$776,$A89,СВЦЭМ!$B$33:$B$776,F$83)+'СЕТ СН'!$H$9+СВЦЭМ!$D$10+'СЕТ СН'!$H$5-'СЕТ СН'!$H$17</f>
        <v>3695.2943166499999</v>
      </c>
      <c r="G89" s="36">
        <f>SUMIFS(СВЦЭМ!$C$33:$C$776,СВЦЭМ!$A$33:$A$776,$A89,СВЦЭМ!$B$33:$B$776,G$83)+'СЕТ СН'!$H$9+СВЦЭМ!$D$10+'СЕТ СН'!$H$5-'СЕТ СН'!$H$17</f>
        <v>3664.4422305399999</v>
      </c>
      <c r="H89" s="36">
        <f>SUMIFS(СВЦЭМ!$C$33:$C$776,СВЦЭМ!$A$33:$A$776,$A89,СВЦЭМ!$B$33:$B$776,H$83)+'СЕТ СН'!$H$9+СВЦЭМ!$D$10+'СЕТ СН'!$H$5-'СЕТ СН'!$H$17</f>
        <v>3598.5502245400003</v>
      </c>
      <c r="I89" s="36">
        <f>SUMIFS(СВЦЭМ!$C$33:$C$776,СВЦЭМ!$A$33:$A$776,$A89,СВЦЭМ!$B$33:$B$776,I$83)+'СЕТ СН'!$H$9+СВЦЭМ!$D$10+'СЕТ СН'!$H$5-'СЕТ СН'!$H$17</f>
        <v>3540.8578086699999</v>
      </c>
      <c r="J89" s="36">
        <f>SUMIFS(СВЦЭМ!$C$33:$C$776,СВЦЭМ!$A$33:$A$776,$A89,СВЦЭМ!$B$33:$B$776,J$83)+'СЕТ СН'!$H$9+СВЦЭМ!$D$10+'СЕТ СН'!$H$5-'СЕТ СН'!$H$17</f>
        <v>3511.6291713000001</v>
      </c>
      <c r="K89" s="36">
        <f>SUMIFS(СВЦЭМ!$C$33:$C$776,СВЦЭМ!$A$33:$A$776,$A89,СВЦЭМ!$B$33:$B$776,K$83)+'СЕТ СН'!$H$9+СВЦЭМ!$D$10+'СЕТ СН'!$H$5-'СЕТ СН'!$H$17</f>
        <v>3493.87232206</v>
      </c>
      <c r="L89" s="36">
        <f>SUMIFS(СВЦЭМ!$C$33:$C$776,СВЦЭМ!$A$33:$A$776,$A89,СВЦЭМ!$B$33:$B$776,L$83)+'СЕТ СН'!$H$9+СВЦЭМ!$D$10+'СЕТ СН'!$H$5-'СЕТ СН'!$H$17</f>
        <v>3486.0197088099999</v>
      </c>
      <c r="M89" s="36">
        <f>SUMIFS(СВЦЭМ!$C$33:$C$776,СВЦЭМ!$A$33:$A$776,$A89,СВЦЭМ!$B$33:$B$776,M$83)+'СЕТ СН'!$H$9+СВЦЭМ!$D$10+'СЕТ СН'!$H$5-'СЕТ СН'!$H$17</f>
        <v>3482.51666931</v>
      </c>
      <c r="N89" s="36">
        <f>SUMIFS(СВЦЭМ!$C$33:$C$776,СВЦЭМ!$A$33:$A$776,$A89,СВЦЭМ!$B$33:$B$776,N$83)+'СЕТ СН'!$H$9+СВЦЭМ!$D$10+'СЕТ СН'!$H$5-'СЕТ СН'!$H$17</f>
        <v>3492.5758714499998</v>
      </c>
      <c r="O89" s="36">
        <f>SUMIFS(СВЦЭМ!$C$33:$C$776,СВЦЭМ!$A$33:$A$776,$A89,СВЦЭМ!$B$33:$B$776,O$83)+'СЕТ СН'!$H$9+СВЦЭМ!$D$10+'СЕТ СН'!$H$5-'СЕТ СН'!$H$17</f>
        <v>3488.8183947100001</v>
      </c>
      <c r="P89" s="36">
        <f>SUMIFS(СВЦЭМ!$C$33:$C$776,СВЦЭМ!$A$33:$A$776,$A89,СВЦЭМ!$B$33:$B$776,P$83)+'СЕТ СН'!$H$9+СВЦЭМ!$D$10+'СЕТ СН'!$H$5-'СЕТ СН'!$H$17</f>
        <v>3509.1666715299998</v>
      </c>
      <c r="Q89" s="36">
        <f>SUMIFS(СВЦЭМ!$C$33:$C$776,СВЦЭМ!$A$33:$A$776,$A89,СВЦЭМ!$B$33:$B$776,Q$83)+'СЕТ СН'!$H$9+СВЦЭМ!$D$10+'СЕТ СН'!$H$5-'СЕТ СН'!$H$17</f>
        <v>3522.1337380099999</v>
      </c>
      <c r="R89" s="36">
        <f>SUMIFS(СВЦЭМ!$C$33:$C$776,СВЦЭМ!$A$33:$A$776,$A89,СВЦЭМ!$B$33:$B$776,R$83)+'СЕТ СН'!$H$9+СВЦЭМ!$D$10+'СЕТ СН'!$H$5-'СЕТ СН'!$H$17</f>
        <v>3515.2922747100001</v>
      </c>
      <c r="S89" s="36">
        <f>SUMIFS(СВЦЭМ!$C$33:$C$776,СВЦЭМ!$A$33:$A$776,$A89,СВЦЭМ!$B$33:$B$776,S$83)+'СЕТ СН'!$H$9+СВЦЭМ!$D$10+'СЕТ СН'!$H$5-'СЕТ СН'!$H$17</f>
        <v>3498.5402501600001</v>
      </c>
      <c r="T89" s="36">
        <f>SUMIFS(СВЦЭМ!$C$33:$C$776,СВЦЭМ!$A$33:$A$776,$A89,СВЦЭМ!$B$33:$B$776,T$83)+'СЕТ СН'!$H$9+СВЦЭМ!$D$10+'СЕТ СН'!$H$5-'СЕТ СН'!$H$17</f>
        <v>3493.9517749000001</v>
      </c>
      <c r="U89" s="36">
        <f>SUMIFS(СВЦЭМ!$C$33:$C$776,СВЦЭМ!$A$33:$A$776,$A89,СВЦЭМ!$B$33:$B$776,U$83)+'СЕТ СН'!$H$9+СВЦЭМ!$D$10+'СЕТ СН'!$H$5-'СЕТ СН'!$H$17</f>
        <v>3466.1692012799999</v>
      </c>
      <c r="V89" s="36">
        <f>SUMIFS(СВЦЭМ!$C$33:$C$776,СВЦЭМ!$A$33:$A$776,$A89,СВЦЭМ!$B$33:$B$776,V$83)+'СЕТ СН'!$H$9+СВЦЭМ!$D$10+'СЕТ СН'!$H$5-'СЕТ СН'!$H$17</f>
        <v>3459.7245984700003</v>
      </c>
      <c r="W89" s="36">
        <f>SUMIFS(СВЦЭМ!$C$33:$C$776,СВЦЭМ!$A$33:$A$776,$A89,СВЦЭМ!$B$33:$B$776,W$83)+'СЕТ СН'!$H$9+СВЦЭМ!$D$10+'СЕТ СН'!$H$5-'СЕТ СН'!$H$17</f>
        <v>3454.0661216200001</v>
      </c>
      <c r="X89" s="36">
        <f>SUMIFS(СВЦЭМ!$C$33:$C$776,СВЦЭМ!$A$33:$A$776,$A89,СВЦЭМ!$B$33:$B$776,X$83)+'СЕТ СН'!$H$9+СВЦЭМ!$D$10+'СЕТ СН'!$H$5-'СЕТ СН'!$H$17</f>
        <v>3471.1423945400002</v>
      </c>
      <c r="Y89" s="36">
        <f>SUMIFS(СВЦЭМ!$C$33:$C$776,СВЦЭМ!$A$33:$A$776,$A89,СВЦЭМ!$B$33:$B$776,Y$83)+'СЕТ СН'!$H$9+СВЦЭМ!$D$10+'СЕТ СН'!$H$5-'СЕТ СН'!$H$17</f>
        <v>3538.7545069100001</v>
      </c>
    </row>
    <row r="90" spans="1:25" ht="15.75" x14ac:dyDescent="0.2">
      <c r="A90" s="35">
        <f t="shared" si="2"/>
        <v>43592</v>
      </c>
      <c r="B90" s="36">
        <f>SUMIFS(СВЦЭМ!$C$33:$C$776,СВЦЭМ!$A$33:$A$776,$A90,СВЦЭМ!$B$33:$B$776,B$83)+'СЕТ СН'!$H$9+СВЦЭМ!$D$10+'СЕТ СН'!$H$5-'СЕТ СН'!$H$17</f>
        <v>3572.79698878</v>
      </c>
      <c r="C90" s="36">
        <f>SUMIFS(СВЦЭМ!$C$33:$C$776,СВЦЭМ!$A$33:$A$776,$A90,СВЦЭМ!$B$33:$B$776,C$83)+'СЕТ СН'!$H$9+СВЦЭМ!$D$10+'СЕТ СН'!$H$5-'СЕТ СН'!$H$17</f>
        <v>3600.9667267</v>
      </c>
      <c r="D90" s="36">
        <f>SUMIFS(СВЦЭМ!$C$33:$C$776,СВЦЭМ!$A$33:$A$776,$A90,СВЦЭМ!$B$33:$B$776,D$83)+'СЕТ СН'!$H$9+СВЦЭМ!$D$10+'СЕТ СН'!$H$5-'СЕТ СН'!$H$17</f>
        <v>3612.0036480600002</v>
      </c>
      <c r="E90" s="36">
        <f>SUMIFS(СВЦЭМ!$C$33:$C$776,СВЦЭМ!$A$33:$A$776,$A90,СВЦЭМ!$B$33:$B$776,E$83)+'СЕТ СН'!$H$9+СВЦЭМ!$D$10+'СЕТ СН'!$H$5-'СЕТ СН'!$H$17</f>
        <v>3618.8785485099997</v>
      </c>
      <c r="F90" s="36">
        <f>SUMIFS(СВЦЭМ!$C$33:$C$776,СВЦЭМ!$A$33:$A$776,$A90,СВЦЭМ!$B$33:$B$776,F$83)+'СЕТ СН'!$H$9+СВЦЭМ!$D$10+'СЕТ СН'!$H$5-'СЕТ СН'!$H$17</f>
        <v>3618.20093279</v>
      </c>
      <c r="G90" s="36">
        <f>SUMIFS(СВЦЭМ!$C$33:$C$776,СВЦЭМ!$A$33:$A$776,$A90,СВЦЭМ!$B$33:$B$776,G$83)+'СЕТ СН'!$H$9+СВЦЭМ!$D$10+'СЕТ СН'!$H$5-'СЕТ СН'!$H$17</f>
        <v>3599.1032327100002</v>
      </c>
      <c r="H90" s="36">
        <f>SUMIFS(СВЦЭМ!$C$33:$C$776,СВЦЭМ!$A$33:$A$776,$A90,СВЦЭМ!$B$33:$B$776,H$83)+'СЕТ СН'!$H$9+СВЦЭМ!$D$10+'СЕТ СН'!$H$5-'СЕТ СН'!$H$17</f>
        <v>3556.6246567500002</v>
      </c>
      <c r="I90" s="36">
        <f>SUMIFS(СВЦЭМ!$C$33:$C$776,СВЦЭМ!$A$33:$A$776,$A90,СВЦЭМ!$B$33:$B$776,I$83)+'СЕТ СН'!$H$9+СВЦЭМ!$D$10+'СЕТ СН'!$H$5-'СЕТ СН'!$H$17</f>
        <v>3500.52213076</v>
      </c>
      <c r="J90" s="36">
        <f>SUMIFS(СВЦЭМ!$C$33:$C$776,СВЦЭМ!$A$33:$A$776,$A90,СВЦЭМ!$B$33:$B$776,J$83)+'СЕТ СН'!$H$9+СВЦЭМ!$D$10+'СЕТ СН'!$H$5-'СЕТ СН'!$H$17</f>
        <v>3480.5915241100001</v>
      </c>
      <c r="K90" s="36">
        <f>SUMIFS(СВЦЭМ!$C$33:$C$776,СВЦЭМ!$A$33:$A$776,$A90,СВЦЭМ!$B$33:$B$776,K$83)+'СЕТ СН'!$H$9+СВЦЭМ!$D$10+'СЕТ СН'!$H$5-'СЕТ СН'!$H$17</f>
        <v>3489.77011077</v>
      </c>
      <c r="L90" s="36">
        <f>SUMIFS(СВЦЭМ!$C$33:$C$776,СВЦЭМ!$A$33:$A$776,$A90,СВЦЭМ!$B$33:$B$776,L$83)+'СЕТ СН'!$H$9+СВЦЭМ!$D$10+'СЕТ СН'!$H$5-'СЕТ СН'!$H$17</f>
        <v>3481.3258952000001</v>
      </c>
      <c r="M90" s="36">
        <f>SUMIFS(СВЦЭМ!$C$33:$C$776,СВЦЭМ!$A$33:$A$776,$A90,СВЦЭМ!$B$33:$B$776,M$83)+'СЕТ СН'!$H$9+СВЦЭМ!$D$10+'СЕТ СН'!$H$5-'СЕТ СН'!$H$17</f>
        <v>3488.2364609000001</v>
      </c>
      <c r="N90" s="36">
        <f>SUMIFS(СВЦЭМ!$C$33:$C$776,СВЦЭМ!$A$33:$A$776,$A90,СВЦЭМ!$B$33:$B$776,N$83)+'СЕТ СН'!$H$9+СВЦЭМ!$D$10+'СЕТ СН'!$H$5-'СЕТ СН'!$H$17</f>
        <v>3495.52457774</v>
      </c>
      <c r="O90" s="36">
        <f>SUMIFS(СВЦЭМ!$C$33:$C$776,СВЦЭМ!$A$33:$A$776,$A90,СВЦЭМ!$B$33:$B$776,O$83)+'СЕТ СН'!$H$9+СВЦЭМ!$D$10+'СЕТ СН'!$H$5-'СЕТ СН'!$H$17</f>
        <v>3473.5039036500002</v>
      </c>
      <c r="P90" s="36">
        <f>SUMIFS(СВЦЭМ!$C$33:$C$776,СВЦЭМ!$A$33:$A$776,$A90,СВЦЭМ!$B$33:$B$776,P$83)+'СЕТ СН'!$H$9+СВЦЭМ!$D$10+'СЕТ СН'!$H$5-'СЕТ СН'!$H$17</f>
        <v>3480.79299348</v>
      </c>
      <c r="Q90" s="36">
        <f>SUMIFS(СВЦЭМ!$C$33:$C$776,СВЦЭМ!$A$33:$A$776,$A90,СВЦЭМ!$B$33:$B$776,Q$83)+'СЕТ СН'!$H$9+СВЦЭМ!$D$10+'СЕТ СН'!$H$5-'СЕТ СН'!$H$17</f>
        <v>3492.4480634800002</v>
      </c>
      <c r="R90" s="36">
        <f>SUMIFS(СВЦЭМ!$C$33:$C$776,СВЦЭМ!$A$33:$A$776,$A90,СВЦЭМ!$B$33:$B$776,R$83)+'СЕТ СН'!$H$9+СВЦЭМ!$D$10+'СЕТ СН'!$H$5-'СЕТ СН'!$H$17</f>
        <v>3495.1484498300001</v>
      </c>
      <c r="S90" s="36">
        <f>SUMIFS(СВЦЭМ!$C$33:$C$776,СВЦЭМ!$A$33:$A$776,$A90,СВЦЭМ!$B$33:$B$776,S$83)+'СЕТ СН'!$H$9+СВЦЭМ!$D$10+'СЕТ СН'!$H$5-'СЕТ СН'!$H$17</f>
        <v>3495.18801841</v>
      </c>
      <c r="T90" s="36">
        <f>SUMIFS(СВЦЭМ!$C$33:$C$776,СВЦЭМ!$A$33:$A$776,$A90,СВЦЭМ!$B$33:$B$776,T$83)+'СЕТ СН'!$H$9+СВЦЭМ!$D$10+'СЕТ СН'!$H$5-'СЕТ СН'!$H$17</f>
        <v>3479.35267458</v>
      </c>
      <c r="U90" s="36">
        <f>SUMIFS(СВЦЭМ!$C$33:$C$776,СВЦЭМ!$A$33:$A$776,$A90,СВЦЭМ!$B$33:$B$776,U$83)+'СЕТ СН'!$H$9+СВЦЭМ!$D$10+'СЕТ СН'!$H$5-'СЕТ СН'!$H$17</f>
        <v>3488.55181769</v>
      </c>
      <c r="V90" s="36">
        <f>SUMIFS(СВЦЭМ!$C$33:$C$776,СВЦЭМ!$A$33:$A$776,$A90,СВЦЭМ!$B$33:$B$776,V$83)+'СЕТ СН'!$H$9+СВЦЭМ!$D$10+'СЕТ СН'!$H$5-'СЕТ СН'!$H$17</f>
        <v>3478.8577961599999</v>
      </c>
      <c r="W90" s="36">
        <f>SUMIFS(СВЦЭМ!$C$33:$C$776,СВЦЭМ!$A$33:$A$776,$A90,СВЦЭМ!$B$33:$B$776,W$83)+'СЕТ СН'!$H$9+СВЦЭМ!$D$10+'СЕТ СН'!$H$5-'СЕТ СН'!$H$17</f>
        <v>3457.3992031100001</v>
      </c>
      <c r="X90" s="36">
        <f>SUMIFS(СВЦЭМ!$C$33:$C$776,СВЦЭМ!$A$33:$A$776,$A90,СВЦЭМ!$B$33:$B$776,X$83)+'СЕТ СН'!$H$9+СВЦЭМ!$D$10+'СЕТ СН'!$H$5-'СЕТ СН'!$H$17</f>
        <v>3489.3133683300002</v>
      </c>
      <c r="Y90" s="36">
        <f>SUMIFS(СВЦЭМ!$C$33:$C$776,СВЦЭМ!$A$33:$A$776,$A90,СВЦЭМ!$B$33:$B$776,Y$83)+'СЕТ СН'!$H$9+СВЦЭМ!$D$10+'СЕТ СН'!$H$5-'СЕТ СН'!$H$17</f>
        <v>3498.8024539500002</v>
      </c>
    </row>
    <row r="91" spans="1:25" ht="15.75" x14ac:dyDescent="0.2">
      <c r="A91" s="35">
        <f t="shared" si="2"/>
        <v>43593</v>
      </c>
      <c r="B91" s="36">
        <f>SUMIFS(СВЦЭМ!$C$33:$C$776,СВЦЭМ!$A$33:$A$776,$A91,СВЦЭМ!$B$33:$B$776,B$83)+'СЕТ СН'!$H$9+СВЦЭМ!$D$10+'СЕТ СН'!$H$5-'СЕТ СН'!$H$17</f>
        <v>3538.2832852500001</v>
      </c>
      <c r="C91" s="36">
        <f>SUMIFS(СВЦЭМ!$C$33:$C$776,СВЦЭМ!$A$33:$A$776,$A91,СВЦЭМ!$B$33:$B$776,C$83)+'СЕТ СН'!$H$9+СВЦЭМ!$D$10+'СЕТ СН'!$H$5-'СЕТ СН'!$H$17</f>
        <v>3563.7055904099998</v>
      </c>
      <c r="D91" s="36">
        <f>SUMIFS(СВЦЭМ!$C$33:$C$776,СВЦЭМ!$A$33:$A$776,$A91,СВЦЭМ!$B$33:$B$776,D$83)+'СЕТ СН'!$H$9+СВЦЭМ!$D$10+'СЕТ СН'!$H$5-'СЕТ СН'!$H$17</f>
        <v>3563.6855001599997</v>
      </c>
      <c r="E91" s="36">
        <f>SUMIFS(СВЦЭМ!$C$33:$C$776,СВЦЭМ!$A$33:$A$776,$A91,СВЦЭМ!$B$33:$B$776,E$83)+'СЕТ СН'!$H$9+СВЦЭМ!$D$10+'СЕТ СН'!$H$5-'СЕТ СН'!$H$17</f>
        <v>3570.8188673300001</v>
      </c>
      <c r="F91" s="36">
        <f>SUMIFS(СВЦЭМ!$C$33:$C$776,СВЦЭМ!$A$33:$A$776,$A91,СВЦЭМ!$B$33:$B$776,F$83)+'СЕТ СН'!$H$9+СВЦЭМ!$D$10+'СЕТ СН'!$H$5-'СЕТ СН'!$H$17</f>
        <v>3569.5506715699998</v>
      </c>
      <c r="G91" s="36">
        <f>SUMIFS(СВЦЭМ!$C$33:$C$776,СВЦЭМ!$A$33:$A$776,$A91,СВЦЭМ!$B$33:$B$776,G$83)+'СЕТ СН'!$H$9+СВЦЭМ!$D$10+'СЕТ СН'!$H$5-'СЕТ СН'!$H$17</f>
        <v>3547.9403514599999</v>
      </c>
      <c r="H91" s="36">
        <f>SUMIFS(СВЦЭМ!$C$33:$C$776,СВЦЭМ!$A$33:$A$776,$A91,СВЦЭМ!$B$33:$B$776,H$83)+'СЕТ СН'!$H$9+СВЦЭМ!$D$10+'СЕТ СН'!$H$5-'СЕТ СН'!$H$17</f>
        <v>3528.25734457</v>
      </c>
      <c r="I91" s="36">
        <f>SUMIFS(СВЦЭМ!$C$33:$C$776,СВЦЭМ!$A$33:$A$776,$A91,СВЦЭМ!$B$33:$B$776,I$83)+'СЕТ СН'!$H$9+СВЦЭМ!$D$10+'СЕТ СН'!$H$5-'СЕТ СН'!$H$17</f>
        <v>3502.2379161500003</v>
      </c>
      <c r="J91" s="36">
        <f>SUMIFS(СВЦЭМ!$C$33:$C$776,СВЦЭМ!$A$33:$A$776,$A91,СВЦЭМ!$B$33:$B$776,J$83)+'СЕТ СН'!$H$9+СВЦЭМ!$D$10+'СЕТ СН'!$H$5-'СЕТ СН'!$H$17</f>
        <v>3488.2313432299998</v>
      </c>
      <c r="K91" s="36">
        <f>SUMIFS(СВЦЭМ!$C$33:$C$776,СВЦЭМ!$A$33:$A$776,$A91,СВЦЭМ!$B$33:$B$776,K$83)+'СЕТ СН'!$H$9+СВЦЭМ!$D$10+'СЕТ СН'!$H$5-'СЕТ СН'!$H$17</f>
        <v>3495.5542598500001</v>
      </c>
      <c r="L91" s="36">
        <f>SUMIFS(СВЦЭМ!$C$33:$C$776,СВЦЭМ!$A$33:$A$776,$A91,СВЦЭМ!$B$33:$B$776,L$83)+'СЕТ СН'!$H$9+СВЦЭМ!$D$10+'СЕТ СН'!$H$5-'СЕТ СН'!$H$17</f>
        <v>3503.27553958</v>
      </c>
      <c r="M91" s="36">
        <f>SUMIFS(СВЦЭМ!$C$33:$C$776,СВЦЭМ!$A$33:$A$776,$A91,СВЦЭМ!$B$33:$B$776,M$83)+'СЕТ СН'!$H$9+СВЦЭМ!$D$10+'СЕТ СН'!$H$5-'СЕТ СН'!$H$17</f>
        <v>3505.2505166800001</v>
      </c>
      <c r="N91" s="36">
        <f>SUMIFS(СВЦЭМ!$C$33:$C$776,СВЦЭМ!$A$33:$A$776,$A91,СВЦЭМ!$B$33:$B$776,N$83)+'СЕТ СН'!$H$9+СВЦЭМ!$D$10+'СЕТ СН'!$H$5-'СЕТ СН'!$H$17</f>
        <v>3506.97269452</v>
      </c>
      <c r="O91" s="36">
        <f>SUMIFS(СВЦЭМ!$C$33:$C$776,СВЦЭМ!$A$33:$A$776,$A91,СВЦЭМ!$B$33:$B$776,O$83)+'СЕТ СН'!$H$9+СВЦЭМ!$D$10+'СЕТ СН'!$H$5-'СЕТ СН'!$H$17</f>
        <v>3500.4643248399998</v>
      </c>
      <c r="P91" s="36">
        <f>SUMIFS(СВЦЭМ!$C$33:$C$776,СВЦЭМ!$A$33:$A$776,$A91,СВЦЭМ!$B$33:$B$776,P$83)+'СЕТ СН'!$H$9+СВЦЭМ!$D$10+'СЕТ СН'!$H$5-'СЕТ СН'!$H$17</f>
        <v>3512.7361392499997</v>
      </c>
      <c r="Q91" s="36">
        <f>SUMIFS(СВЦЭМ!$C$33:$C$776,СВЦЭМ!$A$33:$A$776,$A91,СВЦЭМ!$B$33:$B$776,Q$83)+'СЕТ СН'!$H$9+СВЦЭМ!$D$10+'СЕТ СН'!$H$5-'СЕТ СН'!$H$17</f>
        <v>3515.0767402900001</v>
      </c>
      <c r="R91" s="36">
        <f>SUMIFS(СВЦЭМ!$C$33:$C$776,СВЦЭМ!$A$33:$A$776,$A91,СВЦЭМ!$B$33:$B$776,R$83)+'СЕТ СН'!$H$9+СВЦЭМ!$D$10+'СЕТ СН'!$H$5-'СЕТ СН'!$H$17</f>
        <v>3511.4638481399998</v>
      </c>
      <c r="S91" s="36">
        <f>SUMIFS(СВЦЭМ!$C$33:$C$776,СВЦЭМ!$A$33:$A$776,$A91,СВЦЭМ!$B$33:$B$776,S$83)+'СЕТ СН'!$H$9+СВЦЭМ!$D$10+'СЕТ СН'!$H$5-'СЕТ СН'!$H$17</f>
        <v>3516.4126806099998</v>
      </c>
      <c r="T91" s="36">
        <f>SUMIFS(СВЦЭМ!$C$33:$C$776,СВЦЭМ!$A$33:$A$776,$A91,СВЦЭМ!$B$33:$B$776,T$83)+'СЕТ СН'!$H$9+СВЦЭМ!$D$10+'СЕТ СН'!$H$5-'СЕТ СН'!$H$17</f>
        <v>3505.8464634299999</v>
      </c>
      <c r="U91" s="36">
        <f>SUMIFS(СВЦЭМ!$C$33:$C$776,СВЦЭМ!$A$33:$A$776,$A91,СВЦЭМ!$B$33:$B$776,U$83)+'СЕТ СН'!$H$9+СВЦЭМ!$D$10+'СЕТ СН'!$H$5-'СЕТ СН'!$H$17</f>
        <v>3494.9703932299999</v>
      </c>
      <c r="V91" s="36">
        <f>SUMIFS(СВЦЭМ!$C$33:$C$776,СВЦЭМ!$A$33:$A$776,$A91,СВЦЭМ!$B$33:$B$776,V$83)+'СЕТ СН'!$H$9+СВЦЭМ!$D$10+'СЕТ СН'!$H$5-'СЕТ СН'!$H$17</f>
        <v>3490.6064429500002</v>
      </c>
      <c r="W91" s="36">
        <f>SUMIFS(СВЦЭМ!$C$33:$C$776,СВЦЭМ!$A$33:$A$776,$A91,СВЦЭМ!$B$33:$B$776,W$83)+'СЕТ СН'!$H$9+СВЦЭМ!$D$10+'СЕТ СН'!$H$5-'СЕТ СН'!$H$17</f>
        <v>3472.9837409500001</v>
      </c>
      <c r="X91" s="36">
        <f>SUMIFS(СВЦЭМ!$C$33:$C$776,СВЦЭМ!$A$33:$A$776,$A91,СВЦЭМ!$B$33:$B$776,X$83)+'СЕТ СН'!$H$9+СВЦЭМ!$D$10+'СЕТ СН'!$H$5-'СЕТ СН'!$H$17</f>
        <v>3484.4923641099999</v>
      </c>
      <c r="Y91" s="36">
        <f>SUMIFS(СВЦЭМ!$C$33:$C$776,СВЦЭМ!$A$33:$A$776,$A91,СВЦЭМ!$B$33:$B$776,Y$83)+'СЕТ СН'!$H$9+СВЦЭМ!$D$10+'СЕТ СН'!$H$5-'СЕТ СН'!$H$17</f>
        <v>3518.5609918099999</v>
      </c>
    </row>
    <row r="92" spans="1:25" ht="15.75" x14ac:dyDescent="0.2">
      <c r="A92" s="35">
        <f t="shared" si="2"/>
        <v>43594</v>
      </c>
      <c r="B92" s="36">
        <f>SUMIFS(СВЦЭМ!$C$33:$C$776,СВЦЭМ!$A$33:$A$776,$A92,СВЦЭМ!$B$33:$B$776,B$83)+'СЕТ СН'!$H$9+СВЦЭМ!$D$10+'СЕТ СН'!$H$5-'СЕТ СН'!$H$17</f>
        <v>3494.4861205900002</v>
      </c>
      <c r="C92" s="36">
        <f>SUMIFS(СВЦЭМ!$C$33:$C$776,СВЦЭМ!$A$33:$A$776,$A92,СВЦЭМ!$B$33:$B$776,C$83)+'СЕТ СН'!$H$9+СВЦЭМ!$D$10+'СЕТ СН'!$H$5-'СЕТ СН'!$H$17</f>
        <v>3512.8046645499999</v>
      </c>
      <c r="D92" s="36">
        <f>SUMIFS(СВЦЭМ!$C$33:$C$776,СВЦЭМ!$A$33:$A$776,$A92,СВЦЭМ!$B$33:$B$776,D$83)+'СЕТ СН'!$H$9+СВЦЭМ!$D$10+'СЕТ СН'!$H$5-'СЕТ СН'!$H$17</f>
        <v>3516.65217325</v>
      </c>
      <c r="E92" s="36">
        <f>SUMIFS(СВЦЭМ!$C$33:$C$776,СВЦЭМ!$A$33:$A$776,$A92,СВЦЭМ!$B$33:$B$776,E$83)+'СЕТ СН'!$H$9+СВЦЭМ!$D$10+'СЕТ СН'!$H$5-'СЕТ СН'!$H$17</f>
        <v>3526.4814456599997</v>
      </c>
      <c r="F92" s="36">
        <f>SUMIFS(СВЦЭМ!$C$33:$C$776,СВЦЭМ!$A$33:$A$776,$A92,СВЦЭМ!$B$33:$B$776,F$83)+'СЕТ СН'!$H$9+СВЦЭМ!$D$10+'СЕТ СН'!$H$5-'СЕТ СН'!$H$17</f>
        <v>3526.3978762199999</v>
      </c>
      <c r="G92" s="36">
        <f>SUMIFS(СВЦЭМ!$C$33:$C$776,СВЦЭМ!$A$33:$A$776,$A92,СВЦЭМ!$B$33:$B$776,G$83)+'СЕТ СН'!$H$9+СВЦЭМ!$D$10+'СЕТ СН'!$H$5-'СЕТ СН'!$H$17</f>
        <v>3528.7829119799999</v>
      </c>
      <c r="H92" s="36">
        <f>SUMIFS(СВЦЭМ!$C$33:$C$776,СВЦЭМ!$A$33:$A$776,$A92,СВЦЭМ!$B$33:$B$776,H$83)+'СЕТ СН'!$H$9+СВЦЭМ!$D$10+'СЕТ СН'!$H$5-'СЕТ СН'!$H$17</f>
        <v>3516.3048703200002</v>
      </c>
      <c r="I92" s="36">
        <f>SUMIFS(СВЦЭМ!$C$33:$C$776,СВЦЭМ!$A$33:$A$776,$A92,СВЦЭМ!$B$33:$B$776,I$83)+'СЕТ СН'!$H$9+СВЦЭМ!$D$10+'СЕТ СН'!$H$5-'СЕТ СН'!$H$17</f>
        <v>3481.0164899599999</v>
      </c>
      <c r="J92" s="36">
        <f>SUMIFS(СВЦЭМ!$C$33:$C$776,СВЦЭМ!$A$33:$A$776,$A92,СВЦЭМ!$B$33:$B$776,J$83)+'СЕТ СН'!$H$9+СВЦЭМ!$D$10+'СЕТ СН'!$H$5-'СЕТ СН'!$H$17</f>
        <v>3449.7066601799997</v>
      </c>
      <c r="K92" s="36">
        <f>SUMIFS(СВЦЭМ!$C$33:$C$776,СВЦЭМ!$A$33:$A$776,$A92,СВЦЭМ!$B$33:$B$776,K$83)+'СЕТ СН'!$H$9+СВЦЭМ!$D$10+'СЕТ СН'!$H$5-'СЕТ СН'!$H$17</f>
        <v>3437.8575771800001</v>
      </c>
      <c r="L92" s="36">
        <f>SUMIFS(СВЦЭМ!$C$33:$C$776,СВЦЭМ!$A$33:$A$776,$A92,СВЦЭМ!$B$33:$B$776,L$83)+'СЕТ СН'!$H$9+СВЦЭМ!$D$10+'СЕТ СН'!$H$5-'СЕТ СН'!$H$17</f>
        <v>3456.1219626100001</v>
      </c>
      <c r="M92" s="36">
        <f>SUMIFS(СВЦЭМ!$C$33:$C$776,СВЦЭМ!$A$33:$A$776,$A92,СВЦЭМ!$B$33:$B$776,M$83)+'СЕТ СН'!$H$9+СВЦЭМ!$D$10+'СЕТ СН'!$H$5-'СЕТ СН'!$H$17</f>
        <v>3485.22287714</v>
      </c>
      <c r="N92" s="36">
        <f>SUMIFS(СВЦЭМ!$C$33:$C$776,СВЦЭМ!$A$33:$A$776,$A92,СВЦЭМ!$B$33:$B$776,N$83)+'СЕТ СН'!$H$9+СВЦЭМ!$D$10+'СЕТ СН'!$H$5-'СЕТ СН'!$H$17</f>
        <v>3532.4162668200001</v>
      </c>
      <c r="O92" s="36">
        <f>SUMIFS(СВЦЭМ!$C$33:$C$776,СВЦЭМ!$A$33:$A$776,$A92,СВЦЭМ!$B$33:$B$776,O$83)+'СЕТ СН'!$H$9+СВЦЭМ!$D$10+'СЕТ СН'!$H$5-'СЕТ СН'!$H$17</f>
        <v>3538.7710567399999</v>
      </c>
      <c r="P92" s="36">
        <f>SUMIFS(СВЦЭМ!$C$33:$C$776,СВЦЭМ!$A$33:$A$776,$A92,СВЦЭМ!$B$33:$B$776,P$83)+'СЕТ СН'!$H$9+СВЦЭМ!$D$10+'СЕТ СН'!$H$5-'СЕТ СН'!$H$17</f>
        <v>3548.8832873699998</v>
      </c>
      <c r="Q92" s="36">
        <f>SUMIFS(СВЦЭМ!$C$33:$C$776,СВЦЭМ!$A$33:$A$776,$A92,СВЦЭМ!$B$33:$B$776,Q$83)+'СЕТ СН'!$H$9+СВЦЭМ!$D$10+'СЕТ СН'!$H$5-'СЕТ СН'!$H$17</f>
        <v>3555.67442764</v>
      </c>
      <c r="R92" s="36">
        <f>SUMIFS(СВЦЭМ!$C$33:$C$776,СВЦЭМ!$A$33:$A$776,$A92,СВЦЭМ!$B$33:$B$776,R$83)+'СЕТ СН'!$H$9+СВЦЭМ!$D$10+'СЕТ СН'!$H$5-'СЕТ СН'!$H$17</f>
        <v>3556.5850557100002</v>
      </c>
      <c r="S92" s="36">
        <f>SUMIFS(СВЦЭМ!$C$33:$C$776,СВЦЭМ!$A$33:$A$776,$A92,СВЦЭМ!$B$33:$B$776,S$83)+'СЕТ СН'!$H$9+СВЦЭМ!$D$10+'СЕТ СН'!$H$5-'СЕТ СН'!$H$17</f>
        <v>3556.2112758799999</v>
      </c>
      <c r="T92" s="36">
        <f>SUMIFS(СВЦЭМ!$C$33:$C$776,СВЦЭМ!$A$33:$A$776,$A92,СВЦЭМ!$B$33:$B$776,T$83)+'СЕТ СН'!$H$9+СВЦЭМ!$D$10+'СЕТ СН'!$H$5-'СЕТ СН'!$H$17</f>
        <v>3552.0874949399999</v>
      </c>
      <c r="U92" s="36">
        <f>SUMIFS(СВЦЭМ!$C$33:$C$776,СВЦЭМ!$A$33:$A$776,$A92,СВЦЭМ!$B$33:$B$776,U$83)+'СЕТ СН'!$H$9+СВЦЭМ!$D$10+'СЕТ СН'!$H$5-'СЕТ СН'!$H$17</f>
        <v>3530.5314835999998</v>
      </c>
      <c r="V92" s="36">
        <f>SUMIFS(СВЦЭМ!$C$33:$C$776,СВЦЭМ!$A$33:$A$776,$A92,СВЦЭМ!$B$33:$B$776,V$83)+'СЕТ СН'!$H$9+СВЦЭМ!$D$10+'СЕТ СН'!$H$5-'СЕТ СН'!$H$17</f>
        <v>3484.1539279799999</v>
      </c>
      <c r="W92" s="36">
        <f>SUMIFS(СВЦЭМ!$C$33:$C$776,СВЦЭМ!$A$33:$A$776,$A92,СВЦЭМ!$B$33:$B$776,W$83)+'СЕТ СН'!$H$9+СВЦЭМ!$D$10+'СЕТ СН'!$H$5-'СЕТ СН'!$H$17</f>
        <v>3461.95714967</v>
      </c>
      <c r="X92" s="36">
        <f>SUMIFS(СВЦЭМ!$C$33:$C$776,СВЦЭМ!$A$33:$A$776,$A92,СВЦЭМ!$B$33:$B$776,X$83)+'СЕТ СН'!$H$9+СВЦЭМ!$D$10+'СЕТ СН'!$H$5-'СЕТ СН'!$H$17</f>
        <v>3494.0957868</v>
      </c>
      <c r="Y92" s="36">
        <f>SUMIFS(СВЦЭМ!$C$33:$C$776,СВЦЭМ!$A$33:$A$776,$A92,СВЦЭМ!$B$33:$B$776,Y$83)+'СЕТ СН'!$H$9+СВЦЭМ!$D$10+'СЕТ СН'!$H$5-'СЕТ СН'!$H$17</f>
        <v>3481.20708715</v>
      </c>
    </row>
    <row r="93" spans="1:25" ht="15.75" x14ac:dyDescent="0.2">
      <c r="A93" s="35">
        <f t="shared" si="2"/>
        <v>43595</v>
      </c>
      <c r="B93" s="36">
        <f>SUMIFS(СВЦЭМ!$C$33:$C$776,СВЦЭМ!$A$33:$A$776,$A93,СВЦЭМ!$B$33:$B$776,B$83)+'СЕТ СН'!$H$9+СВЦЭМ!$D$10+'СЕТ СН'!$H$5-'СЕТ СН'!$H$17</f>
        <v>3505.3926673199999</v>
      </c>
      <c r="C93" s="36">
        <f>SUMIFS(СВЦЭМ!$C$33:$C$776,СВЦЭМ!$A$33:$A$776,$A93,СВЦЭМ!$B$33:$B$776,C$83)+'СЕТ СН'!$H$9+СВЦЭМ!$D$10+'СЕТ СН'!$H$5-'СЕТ СН'!$H$17</f>
        <v>3560.06576584</v>
      </c>
      <c r="D93" s="36">
        <f>SUMIFS(СВЦЭМ!$C$33:$C$776,СВЦЭМ!$A$33:$A$776,$A93,СВЦЭМ!$B$33:$B$776,D$83)+'СЕТ СН'!$H$9+СВЦЭМ!$D$10+'СЕТ СН'!$H$5-'СЕТ СН'!$H$17</f>
        <v>3576.9837328399999</v>
      </c>
      <c r="E93" s="36">
        <f>SUMIFS(СВЦЭМ!$C$33:$C$776,СВЦЭМ!$A$33:$A$776,$A93,СВЦЭМ!$B$33:$B$776,E$83)+'СЕТ СН'!$H$9+СВЦЭМ!$D$10+'СЕТ СН'!$H$5-'СЕТ СН'!$H$17</f>
        <v>3594.3206616699999</v>
      </c>
      <c r="F93" s="36">
        <f>SUMIFS(СВЦЭМ!$C$33:$C$776,СВЦЭМ!$A$33:$A$776,$A93,СВЦЭМ!$B$33:$B$776,F$83)+'СЕТ СН'!$H$9+СВЦЭМ!$D$10+'СЕТ СН'!$H$5-'СЕТ СН'!$H$17</f>
        <v>3612.55499018</v>
      </c>
      <c r="G93" s="36">
        <f>SUMIFS(СВЦЭМ!$C$33:$C$776,СВЦЭМ!$A$33:$A$776,$A93,СВЦЭМ!$B$33:$B$776,G$83)+'СЕТ СН'!$H$9+СВЦЭМ!$D$10+'СЕТ СН'!$H$5-'СЕТ СН'!$H$17</f>
        <v>3606.6654271699999</v>
      </c>
      <c r="H93" s="36">
        <f>SUMIFS(СВЦЭМ!$C$33:$C$776,СВЦЭМ!$A$33:$A$776,$A93,СВЦЭМ!$B$33:$B$776,H$83)+'СЕТ СН'!$H$9+СВЦЭМ!$D$10+'СЕТ СН'!$H$5-'СЕТ СН'!$H$17</f>
        <v>3596.8246741299999</v>
      </c>
      <c r="I93" s="36">
        <f>SUMIFS(СВЦЭМ!$C$33:$C$776,СВЦЭМ!$A$33:$A$776,$A93,СВЦЭМ!$B$33:$B$776,I$83)+'СЕТ СН'!$H$9+СВЦЭМ!$D$10+'СЕТ СН'!$H$5-'СЕТ СН'!$H$17</f>
        <v>3558.2551404599999</v>
      </c>
      <c r="J93" s="36">
        <f>SUMIFS(СВЦЭМ!$C$33:$C$776,СВЦЭМ!$A$33:$A$776,$A93,СВЦЭМ!$B$33:$B$776,J$83)+'СЕТ СН'!$H$9+СВЦЭМ!$D$10+'СЕТ СН'!$H$5-'СЕТ СН'!$H$17</f>
        <v>3524.70168491</v>
      </c>
      <c r="K93" s="36">
        <f>SUMIFS(СВЦЭМ!$C$33:$C$776,СВЦЭМ!$A$33:$A$776,$A93,СВЦЭМ!$B$33:$B$776,K$83)+'СЕТ СН'!$H$9+СВЦЭМ!$D$10+'СЕТ СН'!$H$5-'СЕТ СН'!$H$17</f>
        <v>3494.3526779200001</v>
      </c>
      <c r="L93" s="36">
        <f>SUMIFS(СВЦЭМ!$C$33:$C$776,СВЦЭМ!$A$33:$A$776,$A93,СВЦЭМ!$B$33:$B$776,L$83)+'СЕТ СН'!$H$9+СВЦЭМ!$D$10+'СЕТ СН'!$H$5-'СЕТ СН'!$H$17</f>
        <v>3481.1708986399999</v>
      </c>
      <c r="M93" s="36">
        <f>SUMIFS(СВЦЭМ!$C$33:$C$776,СВЦЭМ!$A$33:$A$776,$A93,СВЦЭМ!$B$33:$B$776,M$83)+'СЕТ СН'!$H$9+СВЦЭМ!$D$10+'СЕТ СН'!$H$5-'СЕТ СН'!$H$17</f>
        <v>3478.5778924300002</v>
      </c>
      <c r="N93" s="36">
        <f>SUMIFS(СВЦЭМ!$C$33:$C$776,СВЦЭМ!$A$33:$A$776,$A93,СВЦЭМ!$B$33:$B$776,N$83)+'СЕТ СН'!$H$9+СВЦЭМ!$D$10+'СЕТ СН'!$H$5-'СЕТ СН'!$H$17</f>
        <v>3501.0621268999998</v>
      </c>
      <c r="O93" s="36">
        <f>SUMIFS(СВЦЭМ!$C$33:$C$776,СВЦЭМ!$A$33:$A$776,$A93,СВЦЭМ!$B$33:$B$776,O$83)+'СЕТ СН'!$H$9+СВЦЭМ!$D$10+'СЕТ СН'!$H$5-'СЕТ СН'!$H$17</f>
        <v>3528.0644081999999</v>
      </c>
      <c r="P93" s="36">
        <f>SUMIFS(СВЦЭМ!$C$33:$C$776,СВЦЭМ!$A$33:$A$776,$A93,СВЦЭМ!$B$33:$B$776,P$83)+'СЕТ СН'!$H$9+СВЦЭМ!$D$10+'СЕТ СН'!$H$5-'СЕТ СН'!$H$17</f>
        <v>3536.1183970699999</v>
      </c>
      <c r="Q93" s="36">
        <f>SUMIFS(СВЦЭМ!$C$33:$C$776,СВЦЭМ!$A$33:$A$776,$A93,СВЦЭМ!$B$33:$B$776,Q$83)+'СЕТ СН'!$H$9+СВЦЭМ!$D$10+'СЕТ СН'!$H$5-'СЕТ СН'!$H$17</f>
        <v>3553.6873859799998</v>
      </c>
      <c r="R93" s="36">
        <f>SUMIFS(СВЦЭМ!$C$33:$C$776,СВЦЭМ!$A$33:$A$776,$A93,СВЦЭМ!$B$33:$B$776,R$83)+'СЕТ СН'!$H$9+СВЦЭМ!$D$10+'СЕТ СН'!$H$5-'СЕТ СН'!$H$17</f>
        <v>3559.89097348</v>
      </c>
      <c r="S93" s="36">
        <f>SUMIFS(СВЦЭМ!$C$33:$C$776,СВЦЭМ!$A$33:$A$776,$A93,СВЦЭМ!$B$33:$B$776,S$83)+'СЕТ СН'!$H$9+СВЦЭМ!$D$10+'СЕТ СН'!$H$5-'СЕТ СН'!$H$17</f>
        <v>3565.6775341500002</v>
      </c>
      <c r="T93" s="36">
        <f>SUMIFS(СВЦЭМ!$C$33:$C$776,СВЦЭМ!$A$33:$A$776,$A93,СВЦЭМ!$B$33:$B$776,T$83)+'СЕТ СН'!$H$9+СВЦЭМ!$D$10+'СЕТ СН'!$H$5-'СЕТ СН'!$H$17</f>
        <v>3549.1321712200001</v>
      </c>
      <c r="U93" s="36">
        <f>SUMIFS(СВЦЭМ!$C$33:$C$776,СВЦЭМ!$A$33:$A$776,$A93,СВЦЭМ!$B$33:$B$776,U$83)+'СЕТ СН'!$H$9+СВЦЭМ!$D$10+'СЕТ СН'!$H$5-'СЕТ СН'!$H$17</f>
        <v>3527.0769238600001</v>
      </c>
      <c r="V93" s="36">
        <f>SUMIFS(СВЦЭМ!$C$33:$C$776,СВЦЭМ!$A$33:$A$776,$A93,СВЦЭМ!$B$33:$B$776,V$83)+'СЕТ СН'!$H$9+СВЦЭМ!$D$10+'СЕТ СН'!$H$5-'СЕТ СН'!$H$17</f>
        <v>3492.67473574</v>
      </c>
      <c r="W93" s="36">
        <f>SUMIFS(СВЦЭМ!$C$33:$C$776,СВЦЭМ!$A$33:$A$776,$A93,СВЦЭМ!$B$33:$B$776,W$83)+'СЕТ СН'!$H$9+СВЦЭМ!$D$10+'СЕТ СН'!$H$5-'СЕТ СН'!$H$17</f>
        <v>3472.34698385</v>
      </c>
      <c r="X93" s="36">
        <f>SUMIFS(СВЦЭМ!$C$33:$C$776,СВЦЭМ!$A$33:$A$776,$A93,СВЦЭМ!$B$33:$B$776,X$83)+'СЕТ СН'!$H$9+СВЦЭМ!$D$10+'СЕТ СН'!$H$5-'СЕТ СН'!$H$17</f>
        <v>3495.7045526900001</v>
      </c>
      <c r="Y93" s="36">
        <f>SUMIFS(СВЦЭМ!$C$33:$C$776,СВЦЭМ!$A$33:$A$776,$A93,СВЦЭМ!$B$33:$B$776,Y$83)+'СЕТ СН'!$H$9+СВЦЭМ!$D$10+'СЕТ СН'!$H$5-'СЕТ СН'!$H$17</f>
        <v>3528.7064298300002</v>
      </c>
    </row>
    <row r="94" spans="1:25" ht="15.75" x14ac:dyDescent="0.2">
      <c r="A94" s="35">
        <f t="shared" si="2"/>
        <v>43596</v>
      </c>
      <c r="B94" s="36">
        <f>SUMIFS(СВЦЭМ!$C$33:$C$776,СВЦЭМ!$A$33:$A$776,$A94,СВЦЭМ!$B$33:$B$776,B$83)+'СЕТ СН'!$H$9+СВЦЭМ!$D$10+'СЕТ СН'!$H$5-'СЕТ СН'!$H$17</f>
        <v>3574.6589237200001</v>
      </c>
      <c r="C94" s="36">
        <f>SUMIFS(СВЦЭМ!$C$33:$C$776,СВЦЭМ!$A$33:$A$776,$A94,СВЦЭМ!$B$33:$B$776,C$83)+'СЕТ СН'!$H$9+СВЦЭМ!$D$10+'СЕТ СН'!$H$5-'СЕТ СН'!$H$17</f>
        <v>3591.8520071399998</v>
      </c>
      <c r="D94" s="36">
        <f>SUMIFS(СВЦЭМ!$C$33:$C$776,СВЦЭМ!$A$33:$A$776,$A94,СВЦЭМ!$B$33:$B$776,D$83)+'СЕТ СН'!$H$9+СВЦЭМ!$D$10+'СЕТ СН'!$H$5-'СЕТ СН'!$H$17</f>
        <v>3624.41953999</v>
      </c>
      <c r="E94" s="36">
        <f>SUMIFS(СВЦЭМ!$C$33:$C$776,СВЦЭМ!$A$33:$A$776,$A94,СВЦЭМ!$B$33:$B$776,E$83)+'СЕТ СН'!$H$9+СВЦЭМ!$D$10+'СЕТ СН'!$H$5-'СЕТ СН'!$H$17</f>
        <v>3619.0605706199999</v>
      </c>
      <c r="F94" s="36">
        <f>SUMIFS(СВЦЭМ!$C$33:$C$776,СВЦЭМ!$A$33:$A$776,$A94,СВЦЭМ!$B$33:$B$776,F$83)+'СЕТ СН'!$H$9+СВЦЭМ!$D$10+'СЕТ СН'!$H$5-'СЕТ СН'!$H$17</f>
        <v>3643.6104385200001</v>
      </c>
      <c r="G94" s="36">
        <f>SUMIFS(СВЦЭМ!$C$33:$C$776,СВЦЭМ!$A$33:$A$776,$A94,СВЦЭМ!$B$33:$B$776,G$83)+'СЕТ СН'!$H$9+СВЦЭМ!$D$10+'СЕТ СН'!$H$5-'СЕТ СН'!$H$17</f>
        <v>3635.78586464</v>
      </c>
      <c r="H94" s="36">
        <f>SUMIFS(СВЦЭМ!$C$33:$C$776,СВЦЭМ!$A$33:$A$776,$A94,СВЦЭМ!$B$33:$B$776,H$83)+'СЕТ СН'!$H$9+СВЦЭМ!$D$10+'СЕТ СН'!$H$5-'СЕТ СН'!$H$17</f>
        <v>3555.9725260499999</v>
      </c>
      <c r="I94" s="36">
        <f>SUMIFS(СВЦЭМ!$C$33:$C$776,СВЦЭМ!$A$33:$A$776,$A94,СВЦЭМ!$B$33:$B$776,I$83)+'СЕТ СН'!$H$9+СВЦЭМ!$D$10+'СЕТ СН'!$H$5-'СЕТ СН'!$H$17</f>
        <v>3517.5873821599998</v>
      </c>
      <c r="J94" s="36">
        <f>SUMIFS(СВЦЭМ!$C$33:$C$776,СВЦЭМ!$A$33:$A$776,$A94,СВЦЭМ!$B$33:$B$776,J$83)+'СЕТ СН'!$H$9+СВЦЭМ!$D$10+'СЕТ СН'!$H$5-'СЕТ СН'!$H$17</f>
        <v>3409.3626479200002</v>
      </c>
      <c r="K94" s="36">
        <f>SUMIFS(СВЦЭМ!$C$33:$C$776,СВЦЭМ!$A$33:$A$776,$A94,СВЦЭМ!$B$33:$B$776,K$83)+'СЕТ СН'!$H$9+СВЦЭМ!$D$10+'СЕТ СН'!$H$5-'СЕТ СН'!$H$17</f>
        <v>3324.43014537</v>
      </c>
      <c r="L94" s="36">
        <f>SUMIFS(СВЦЭМ!$C$33:$C$776,СВЦЭМ!$A$33:$A$776,$A94,СВЦЭМ!$B$33:$B$776,L$83)+'СЕТ СН'!$H$9+СВЦЭМ!$D$10+'СЕТ СН'!$H$5-'СЕТ СН'!$H$17</f>
        <v>3303.3710253700001</v>
      </c>
      <c r="M94" s="36">
        <f>SUMIFS(СВЦЭМ!$C$33:$C$776,СВЦЭМ!$A$33:$A$776,$A94,СВЦЭМ!$B$33:$B$776,M$83)+'СЕТ СН'!$H$9+СВЦЭМ!$D$10+'СЕТ СН'!$H$5-'СЕТ СН'!$H$17</f>
        <v>3303.6645583099998</v>
      </c>
      <c r="N94" s="36">
        <f>SUMIFS(СВЦЭМ!$C$33:$C$776,СВЦЭМ!$A$33:$A$776,$A94,СВЦЭМ!$B$33:$B$776,N$83)+'СЕТ СН'!$H$9+СВЦЭМ!$D$10+'СЕТ СН'!$H$5-'СЕТ СН'!$H$17</f>
        <v>3315.8855928000003</v>
      </c>
      <c r="O94" s="36">
        <f>SUMIFS(СВЦЭМ!$C$33:$C$776,СВЦЭМ!$A$33:$A$776,$A94,СВЦЭМ!$B$33:$B$776,O$83)+'СЕТ СН'!$H$9+СВЦЭМ!$D$10+'СЕТ СН'!$H$5-'СЕТ СН'!$H$17</f>
        <v>3322.8106120500001</v>
      </c>
      <c r="P94" s="36">
        <f>SUMIFS(СВЦЭМ!$C$33:$C$776,СВЦЭМ!$A$33:$A$776,$A94,СВЦЭМ!$B$33:$B$776,P$83)+'СЕТ СН'!$H$9+СВЦЭМ!$D$10+'СЕТ СН'!$H$5-'СЕТ СН'!$H$17</f>
        <v>3330.5772256700002</v>
      </c>
      <c r="Q94" s="36">
        <f>SUMIFS(СВЦЭМ!$C$33:$C$776,СВЦЭМ!$A$33:$A$776,$A94,СВЦЭМ!$B$33:$B$776,Q$83)+'СЕТ СН'!$H$9+СВЦЭМ!$D$10+'СЕТ СН'!$H$5-'СЕТ СН'!$H$17</f>
        <v>3338.3385791700002</v>
      </c>
      <c r="R94" s="36">
        <f>SUMIFS(СВЦЭМ!$C$33:$C$776,СВЦЭМ!$A$33:$A$776,$A94,СВЦЭМ!$B$33:$B$776,R$83)+'СЕТ СН'!$H$9+СВЦЭМ!$D$10+'СЕТ СН'!$H$5-'СЕТ СН'!$H$17</f>
        <v>3334.5502791200001</v>
      </c>
      <c r="S94" s="36">
        <f>SUMIFS(СВЦЭМ!$C$33:$C$776,СВЦЭМ!$A$33:$A$776,$A94,СВЦЭМ!$B$33:$B$776,S$83)+'СЕТ СН'!$H$9+СВЦЭМ!$D$10+'СЕТ СН'!$H$5-'СЕТ СН'!$H$17</f>
        <v>3336.04414262</v>
      </c>
      <c r="T94" s="36">
        <f>SUMIFS(СВЦЭМ!$C$33:$C$776,СВЦЭМ!$A$33:$A$776,$A94,СВЦЭМ!$B$33:$B$776,T$83)+'СЕТ СН'!$H$9+СВЦЭМ!$D$10+'СЕТ СН'!$H$5-'СЕТ СН'!$H$17</f>
        <v>3325.2480061799997</v>
      </c>
      <c r="U94" s="36">
        <f>SUMIFS(СВЦЭМ!$C$33:$C$776,СВЦЭМ!$A$33:$A$776,$A94,СВЦЭМ!$B$33:$B$776,U$83)+'СЕТ СН'!$H$9+СВЦЭМ!$D$10+'СЕТ СН'!$H$5-'СЕТ СН'!$H$17</f>
        <v>3311.05762478</v>
      </c>
      <c r="V94" s="36">
        <f>SUMIFS(СВЦЭМ!$C$33:$C$776,СВЦЭМ!$A$33:$A$776,$A94,СВЦЭМ!$B$33:$B$776,V$83)+'СЕТ СН'!$H$9+СВЦЭМ!$D$10+'СЕТ СН'!$H$5-'СЕТ СН'!$H$17</f>
        <v>3301.1949872</v>
      </c>
      <c r="W94" s="36">
        <f>SUMIFS(СВЦЭМ!$C$33:$C$776,СВЦЭМ!$A$33:$A$776,$A94,СВЦЭМ!$B$33:$B$776,W$83)+'СЕТ СН'!$H$9+СВЦЭМ!$D$10+'СЕТ СН'!$H$5-'СЕТ СН'!$H$17</f>
        <v>3313.3540483500001</v>
      </c>
      <c r="X94" s="36">
        <f>SUMIFS(СВЦЭМ!$C$33:$C$776,СВЦЭМ!$A$33:$A$776,$A94,СВЦЭМ!$B$33:$B$776,X$83)+'СЕТ СН'!$H$9+СВЦЭМ!$D$10+'СЕТ СН'!$H$5-'СЕТ СН'!$H$17</f>
        <v>3334.8027112</v>
      </c>
      <c r="Y94" s="36">
        <f>SUMIFS(СВЦЭМ!$C$33:$C$776,СВЦЭМ!$A$33:$A$776,$A94,СВЦЭМ!$B$33:$B$776,Y$83)+'СЕТ СН'!$H$9+СВЦЭМ!$D$10+'СЕТ СН'!$H$5-'СЕТ СН'!$H$17</f>
        <v>3413.8034889299997</v>
      </c>
    </row>
    <row r="95" spans="1:25" ht="15.75" x14ac:dyDescent="0.2">
      <c r="A95" s="35">
        <f t="shared" si="2"/>
        <v>43597</v>
      </c>
      <c r="B95" s="36">
        <f>SUMIFS(СВЦЭМ!$C$33:$C$776,СВЦЭМ!$A$33:$A$776,$A95,СВЦЭМ!$B$33:$B$776,B$83)+'СЕТ СН'!$H$9+СВЦЭМ!$D$10+'СЕТ СН'!$H$5-'СЕТ СН'!$H$17</f>
        <v>3500.1329437300001</v>
      </c>
      <c r="C95" s="36">
        <f>SUMIFS(СВЦЭМ!$C$33:$C$776,СВЦЭМ!$A$33:$A$776,$A95,СВЦЭМ!$B$33:$B$776,C$83)+'СЕТ СН'!$H$9+СВЦЭМ!$D$10+'СЕТ СН'!$H$5-'СЕТ СН'!$H$17</f>
        <v>3599.66390194</v>
      </c>
      <c r="D95" s="36">
        <f>SUMIFS(СВЦЭМ!$C$33:$C$776,СВЦЭМ!$A$33:$A$776,$A95,СВЦЭМ!$B$33:$B$776,D$83)+'СЕТ СН'!$H$9+СВЦЭМ!$D$10+'СЕТ СН'!$H$5-'СЕТ СН'!$H$17</f>
        <v>3684.56499704</v>
      </c>
      <c r="E95" s="36">
        <f>SUMIFS(СВЦЭМ!$C$33:$C$776,СВЦЭМ!$A$33:$A$776,$A95,СВЦЭМ!$B$33:$B$776,E$83)+'СЕТ СН'!$H$9+СВЦЭМ!$D$10+'СЕТ СН'!$H$5-'СЕТ СН'!$H$17</f>
        <v>3678.6452279499999</v>
      </c>
      <c r="F95" s="36">
        <f>SUMIFS(СВЦЭМ!$C$33:$C$776,СВЦЭМ!$A$33:$A$776,$A95,СВЦЭМ!$B$33:$B$776,F$83)+'СЕТ СН'!$H$9+СВЦЭМ!$D$10+'СЕТ СН'!$H$5-'СЕТ СН'!$H$17</f>
        <v>3684.4768906199997</v>
      </c>
      <c r="G95" s="36">
        <f>SUMIFS(СВЦЭМ!$C$33:$C$776,СВЦЭМ!$A$33:$A$776,$A95,СВЦЭМ!$B$33:$B$776,G$83)+'СЕТ СН'!$H$9+СВЦЭМ!$D$10+'СЕТ СН'!$H$5-'СЕТ СН'!$H$17</f>
        <v>3701.1832499900001</v>
      </c>
      <c r="H95" s="36">
        <f>SUMIFS(СВЦЭМ!$C$33:$C$776,СВЦЭМ!$A$33:$A$776,$A95,СВЦЭМ!$B$33:$B$776,H$83)+'СЕТ СН'!$H$9+СВЦЭМ!$D$10+'СЕТ СН'!$H$5-'СЕТ СН'!$H$17</f>
        <v>3637.29150768</v>
      </c>
      <c r="I95" s="36">
        <f>SUMIFS(СВЦЭМ!$C$33:$C$776,СВЦЭМ!$A$33:$A$776,$A95,СВЦЭМ!$B$33:$B$776,I$83)+'СЕТ СН'!$H$9+СВЦЭМ!$D$10+'СЕТ СН'!$H$5-'СЕТ СН'!$H$17</f>
        <v>3543.5522518299999</v>
      </c>
      <c r="J95" s="36">
        <f>SUMIFS(СВЦЭМ!$C$33:$C$776,СВЦЭМ!$A$33:$A$776,$A95,СВЦЭМ!$B$33:$B$776,J$83)+'СЕТ СН'!$H$9+СВЦЭМ!$D$10+'СЕТ СН'!$H$5-'СЕТ СН'!$H$17</f>
        <v>3450.44294347</v>
      </c>
      <c r="K95" s="36">
        <f>SUMIFS(СВЦЭМ!$C$33:$C$776,СВЦЭМ!$A$33:$A$776,$A95,СВЦЭМ!$B$33:$B$776,K$83)+'СЕТ СН'!$H$9+СВЦЭМ!$D$10+'СЕТ СН'!$H$5-'СЕТ СН'!$H$17</f>
        <v>3355.9953768699997</v>
      </c>
      <c r="L95" s="36">
        <f>SUMIFS(СВЦЭМ!$C$33:$C$776,СВЦЭМ!$A$33:$A$776,$A95,СВЦЭМ!$B$33:$B$776,L$83)+'СЕТ СН'!$H$9+СВЦЭМ!$D$10+'СЕТ СН'!$H$5-'СЕТ СН'!$H$17</f>
        <v>3308.0523460899999</v>
      </c>
      <c r="M95" s="36">
        <f>SUMIFS(СВЦЭМ!$C$33:$C$776,СВЦЭМ!$A$33:$A$776,$A95,СВЦЭМ!$B$33:$B$776,M$83)+'СЕТ СН'!$H$9+СВЦЭМ!$D$10+'СЕТ СН'!$H$5-'СЕТ СН'!$H$17</f>
        <v>3291.2878020099997</v>
      </c>
      <c r="N95" s="36">
        <f>SUMIFS(СВЦЭМ!$C$33:$C$776,СВЦЭМ!$A$33:$A$776,$A95,СВЦЭМ!$B$33:$B$776,N$83)+'СЕТ СН'!$H$9+СВЦЭМ!$D$10+'СЕТ СН'!$H$5-'СЕТ СН'!$H$17</f>
        <v>3297.2561232200001</v>
      </c>
      <c r="O95" s="36">
        <f>SUMIFS(СВЦЭМ!$C$33:$C$776,СВЦЭМ!$A$33:$A$776,$A95,СВЦЭМ!$B$33:$B$776,O$83)+'СЕТ СН'!$H$9+СВЦЭМ!$D$10+'СЕТ СН'!$H$5-'СЕТ СН'!$H$17</f>
        <v>3303.6653428300001</v>
      </c>
      <c r="P95" s="36">
        <f>SUMIFS(СВЦЭМ!$C$33:$C$776,СВЦЭМ!$A$33:$A$776,$A95,СВЦЭМ!$B$33:$B$776,P$83)+'СЕТ СН'!$H$9+СВЦЭМ!$D$10+'СЕТ СН'!$H$5-'СЕТ СН'!$H$17</f>
        <v>3314.6867248500002</v>
      </c>
      <c r="Q95" s="36">
        <f>SUMIFS(СВЦЭМ!$C$33:$C$776,СВЦЭМ!$A$33:$A$776,$A95,СВЦЭМ!$B$33:$B$776,Q$83)+'СЕТ СН'!$H$9+СВЦЭМ!$D$10+'СЕТ СН'!$H$5-'СЕТ СН'!$H$17</f>
        <v>3328.4290141299998</v>
      </c>
      <c r="R95" s="36">
        <f>SUMIFS(СВЦЭМ!$C$33:$C$776,СВЦЭМ!$A$33:$A$776,$A95,СВЦЭМ!$B$33:$B$776,R$83)+'СЕТ СН'!$H$9+СВЦЭМ!$D$10+'СЕТ СН'!$H$5-'СЕТ СН'!$H$17</f>
        <v>3326.8709420800001</v>
      </c>
      <c r="S95" s="36">
        <f>SUMIFS(СВЦЭМ!$C$33:$C$776,СВЦЭМ!$A$33:$A$776,$A95,СВЦЭМ!$B$33:$B$776,S$83)+'СЕТ СН'!$H$9+СВЦЭМ!$D$10+'СЕТ СН'!$H$5-'СЕТ СН'!$H$17</f>
        <v>3317.60022626</v>
      </c>
      <c r="T95" s="36">
        <f>SUMIFS(СВЦЭМ!$C$33:$C$776,СВЦЭМ!$A$33:$A$776,$A95,СВЦЭМ!$B$33:$B$776,T$83)+'СЕТ СН'!$H$9+СВЦЭМ!$D$10+'СЕТ СН'!$H$5-'СЕТ СН'!$H$17</f>
        <v>3297.7446050099998</v>
      </c>
      <c r="U95" s="36">
        <f>SUMIFS(СВЦЭМ!$C$33:$C$776,СВЦЭМ!$A$33:$A$776,$A95,СВЦЭМ!$B$33:$B$776,U$83)+'СЕТ СН'!$H$9+СВЦЭМ!$D$10+'СЕТ СН'!$H$5-'СЕТ СН'!$H$17</f>
        <v>3275.77397569</v>
      </c>
      <c r="V95" s="36">
        <f>SUMIFS(СВЦЭМ!$C$33:$C$776,СВЦЭМ!$A$33:$A$776,$A95,СВЦЭМ!$B$33:$B$776,V$83)+'СЕТ СН'!$H$9+СВЦЭМ!$D$10+'СЕТ СН'!$H$5-'СЕТ СН'!$H$17</f>
        <v>3250.1300597300001</v>
      </c>
      <c r="W95" s="36">
        <f>SUMIFS(СВЦЭМ!$C$33:$C$776,СВЦЭМ!$A$33:$A$776,$A95,СВЦЭМ!$B$33:$B$776,W$83)+'СЕТ СН'!$H$9+СВЦЭМ!$D$10+'СЕТ СН'!$H$5-'СЕТ СН'!$H$17</f>
        <v>3255.82565961</v>
      </c>
      <c r="X95" s="36">
        <f>SUMIFS(СВЦЭМ!$C$33:$C$776,СВЦЭМ!$A$33:$A$776,$A95,СВЦЭМ!$B$33:$B$776,X$83)+'СЕТ СН'!$H$9+СВЦЭМ!$D$10+'СЕТ СН'!$H$5-'СЕТ СН'!$H$17</f>
        <v>3290.7028101599999</v>
      </c>
      <c r="Y95" s="36">
        <f>SUMIFS(СВЦЭМ!$C$33:$C$776,СВЦЭМ!$A$33:$A$776,$A95,СВЦЭМ!$B$33:$B$776,Y$83)+'СЕТ СН'!$H$9+СВЦЭМ!$D$10+'СЕТ СН'!$H$5-'СЕТ СН'!$H$17</f>
        <v>3369.33331292</v>
      </c>
    </row>
    <row r="96" spans="1:25" ht="15.75" x14ac:dyDescent="0.2">
      <c r="A96" s="35">
        <f t="shared" si="2"/>
        <v>43598</v>
      </c>
      <c r="B96" s="36">
        <f>SUMIFS(СВЦЭМ!$C$33:$C$776,СВЦЭМ!$A$33:$A$776,$A96,СВЦЭМ!$B$33:$B$776,B$83)+'СЕТ СН'!$H$9+СВЦЭМ!$D$10+'СЕТ СН'!$H$5-'СЕТ СН'!$H$17</f>
        <v>3395.9376876300003</v>
      </c>
      <c r="C96" s="36">
        <f>SUMIFS(СВЦЭМ!$C$33:$C$776,СВЦЭМ!$A$33:$A$776,$A96,СВЦЭМ!$B$33:$B$776,C$83)+'СЕТ СН'!$H$9+СВЦЭМ!$D$10+'СЕТ СН'!$H$5-'СЕТ СН'!$H$17</f>
        <v>3493.4172934200001</v>
      </c>
      <c r="D96" s="36">
        <f>SUMIFS(СВЦЭМ!$C$33:$C$776,СВЦЭМ!$A$33:$A$776,$A96,СВЦЭМ!$B$33:$B$776,D$83)+'СЕТ СН'!$H$9+СВЦЭМ!$D$10+'СЕТ СН'!$H$5-'СЕТ СН'!$H$17</f>
        <v>3598.6859020900001</v>
      </c>
      <c r="E96" s="36">
        <f>SUMIFS(СВЦЭМ!$C$33:$C$776,СВЦЭМ!$A$33:$A$776,$A96,СВЦЭМ!$B$33:$B$776,E$83)+'СЕТ СН'!$H$9+СВЦЭМ!$D$10+'СЕТ СН'!$H$5-'СЕТ СН'!$H$17</f>
        <v>3604.6794933299998</v>
      </c>
      <c r="F96" s="36">
        <f>SUMIFS(СВЦЭМ!$C$33:$C$776,СВЦЭМ!$A$33:$A$776,$A96,СВЦЭМ!$B$33:$B$776,F$83)+'СЕТ СН'!$H$9+СВЦЭМ!$D$10+'СЕТ СН'!$H$5-'СЕТ СН'!$H$17</f>
        <v>3627.6732339099999</v>
      </c>
      <c r="G96" s="36">
        <f>SUMIFS(СВЦЭМ!$C$33:$C$776,СВЦЭМ!$A$33:$A$776,$A96,СВЦЭМ!$B$33:$B$776,G$83)+'СЕТ СН'!$H$9+СВЦЭМ!$D$10+'СЕТ СН'!$H$5-'СЕТ СН'!$H$17</f>
        <v>3631.6775978000001</v>
      </c>
      <c r="H96" s="36">
        <f>SUMIFS(СВЦЭМ!$C$33:$C$776,СВЦЭМ!$A$33:$A$776,$A96,СВЦЭМ!$B$33:$B$776,H$83)+'СЕТ СН'!$H$9+СВЦЭМ!$D$10+'СЕТ СН'!$H$5-'СЕТ СН'!$H$17</f>
        <v>3562.72847581</v>
      </c>
      <c r="I96" s="36">
        <f>SUMIFS(СВЦЭМ!$C$33:$C$776,СВЦЭМ!$A$33:$A$776,$A96,СВЦЭМ!$B$33:$B$776,I$83)+'СЕТ СН'!$H$9+СВЦЭМ!$D$10+'СЕТ СН'!$H$5-'СЕТ СН'!$H$17</f>
        <v>3462.47524514</v>
      </c>
      <c r="J96" s="36">
        <f>SUMIFS(СВЦЭМ!$C$33:$C$776,СВЦЭМ!$A$33:$A$776,$A96,СВЦЭМ!$B$33:$B$776,J$83)+'СЕТ СН'!$H$9+СВЦЭМ!$D$10+'СЕТ СН'!$H$5-'СЕТ СН'!$H$17</f>
        <v>3398.86513672</v>
      </c>
      <c r="K96" s="36">
        <f>SUMIFS(СВЦЭМ!$C$33:$C$776,СВЦЭМ!$A$33:$A$776,$A96,СВЦЭМ!$B$33:$B$776,K$83)+'СЕТ СН'!$H$9+СВЦЭМ!$D$10+'СЕТ СН'!$H$5-'СЕТ СН'!$H$17</f>
        <v>3371.9799217999998</v>
      </c>
      <c r="L96" s="36">
        <f>SUMIFS(СВЦЭМ!$C$33:$C$776,СВЦЭМ!$A$33:$A$776,$A96,СВЦЭМ!$B$33:$B$776,L$83)+'СЕТ СН'!$H$9+СВЦЭМ!$D$10+'СЕТ СН'!$H$5-'СЕТ СН'!$H$17</f>
        <v>3347.2583203700001</v>
      </c>
      <c r="M96" s="36">
        <f>SUMIFS(СВЦЭМ!$C$33:$C$776,СВЦЭМ!$A$33:$A$776,$A96,СВЦЭМ!$B$33:$B$776,M$83)+'СЕТ СН'!$H$9+СВЦЭМ!$D$10+'СЕТ СН'!$H$5-'СЕТ СН'!$H$17</f>
        <v>3345.2160929699999</v>
      </c>
      <c r="N96" s="36">
        <f>SUMIFS(СВЦЭМ!$C$33:$C$776,СВЦЭМ!$A$33:$A$776,$A96,СВЦЭМ!$B$33:$B$776,N$83)+'СЕТ СН'!$H$9+СВЦЭМ!$D$10+'СЕТ СН'!$H$5-'СЕТ СН'!$H$17</f>
        <v>3340.1314066499999</v>
      </c>
      <c r="O96" s="36">
        <f>SUMIFS(СВЦЭМ!$C$33:$C$776,СВЦЭМ!$A$33:$A$776,$A96,СВЦЭМ!$B$33:$B$776,O$83)+'СЕТ СН'!$H$9+СВЦЭМ!$D$10+'СЕТ СН'!$H$5-'СЕТ СН'!$H$17</f>
        <v>3349.3189688500001</v>
      </c>
      <c r="P96" s="36">
        <f>SUMIFS(СВЦЭМ!$C$33:$C$776,СВЦЭМ!$A$33:$A$776,$A96,СВЦЭМ!$B$33:$B$776,P$83)+'СЕТ СН'!$H$9+СВЦЭМ!$D$10+'СЕТ СН'!$H$5-'СЕТ СН'!$H$17</f>
        <v>3359.6486730799998</v>
      </c>
      <c r="Q96" s="36">
        <f>SUMIFS(СВЦЭМ!$C$33:$C$776,СВЦЭМ!$A$33:$A$776,$A96,СВЦЭМ!$B$33:$B$776,Q$83)+'СЕТ СН'!$H$9+СВЦЭМ!$D$10+'СЕТ СН'!$H$5-'СЕТ СН'!$H$17</f>
        <v>3358.6762447000001</v>
      </c>
      <c r="R96" s="36">
        <f>SUMIFS(СВЦЭМ!$C$33:$C$776,СВЦЭМ!$A$33:$A$776,$A96,СВЦЭМ!$B$33:$B$776,R$83)+'СЕТ СН'!$H$9+СВЦЭМ!$D$10+'СЕТ СН'!$H$5-'СЕТ СН'!$H$17</f>
        <v>3369.54019629</v>
      </c>
      <c r="S96" s="36">
        <f>SUMIFS(СВЦЭМ!$C$33:$C$776,СВЦЭМ!$A$33:$A$776,$A96,СВЦЭМ!$B$33:$B$776,S$83)+'СЕТ СН'!$H$9+СВЦЭМ!$D$10+'СЕТ СН'!$H$5-'СЕТ СН'!$H$17</f>
        <v>3364.8588496100001</v>
      </c>
      <c r="T96" s="36">
        <f>SUMIFS(СВЦЭМ!$C$33:$C$776,СВЦЭМ!$A$33:$A$776,$A96,СВЦЭМ!$B$33:$B$776,T$83)+'СЕТ СН'!$H$9+СВЦЭМ!$D$10+'СЕТ СН'!$H$5-'СЕТ СН'!$H$17</f>
        <v>3352.2878557700001</v>
      </c>
      <c r="U96" s="36">
        <f>SUMIFS(СВЦЭМ!$C$33:$C$776,СВЦЭМ!$A$33:$A$776,$A96,СВЦЭМ!$B$33:$B$776,U$83)+'СЕТ СН'!$H$9+СВЦЭМ!$D$10+'СЕТ СН'!$H$5-'СЕТ СН'!$H$17</f>
        <v>3354.1276632600002</v>
      </c>
      <c r="V96" s="36">
        <f>SUMIFS(СВЦЭМ!$C$33:$C$776,СВЦЭМ!$A$33:$A$776,$A96,СВЦЭМ!$B$33:$B$776,V$83)+'СЕТ СН'!$H$9+СВЦЭМ!$D$10+'СЕТ СН'!$H$5-'СЕТ СН'!$H$17</f>
        <v>3361.7917528200001</v>
      </c>
      <c r="W96" s="36">
        <f>SUMIFS(СВЦЭМ!$C$33:$C$776,СВЦЭМ!$A$33:$A$776,$A96,СВЦЭМ!$B$33:$B$776,W$83)+'СЕТ СН'!$H$9+СВЦЭМ!$D$10+'СЕТ СН'!$H$5-'СЕТ СН'!$H$17</f>
        <v>3340.60561861</v>
      </c>
      <c r="X96" s="36">
        <f>SUMIFS(СВЦЭМ!$C$33:$C$776,СВЦЭМ!$A$33:$A$776,$A96,СВЦЭМ!$B$33:$B$776,X$83)+'СЕТ СН'!$H$9+СВЦЭМ!$D$10+'СЕТ СН'!$H$5-'СЕТ СН'!$H$17</f>
        <v>3376.9494300199999</v>
      </c>
      <c r="Y96" s="36">
        <f>SUMIFS(СВЦЭМ!$C$33:$C$776,СВЦЭМ!$A$33:$A$776,$A96,СВЦЭМ!$B$33:$B$776,Y$83)+'СЕТ СН'!$H$9+СВЦЭМ!$D$10+'СЕТ СН'!$H$5-'СЕТ СН'!$H$17</f>
        <v>3438.4582800099997</v>
      </c>
    </row>
    <row r="97" spans="1:25" ht="15.75" x14ac:dyDescent="0.2">
      <c r="A97" s="35">
        <f t="shared" si="2"/>
        <v>43599</v>
      </c>
      <c r="B97" s="36">
        <f>SUMIFS(СВЦЭМ!$C$33:$C$776,СВЦЭМ!$A$33:$A$776,$A97,СВЦЭМ!$B$33:$B$776,B$83)+'СЕТ СН'!$H$9+СВЦЭМ!$D$10+'СЕТ СН'!$H$5-'СЕТ СН'!$H$17</f>
        <v>3530.9332854200002</v>
      </c>
      <c r="C97" s="36">
        <f>SUMIFS(СВЦЭМ!$C$33:$C$776,СВЦЭМ!$A$33:$A$776,$A97,СВЦЭМ!$B$33:$B$776,C$83)+'СЕТ СН'!$H$9+СВЦЭМ!$D$10+'СЕТ СН'!$H$5-'СЕТ СН'!$H$17</f>
        <v>3648.46248401</v>
      </c>
      <c r="D97" s="36">
        <f>SUMIFS(СВЦЭМ!$C$33:$C$776,СВЦЭМ!$A$33:$A$776,$A97,СВЦЭМ!$B$33:$B$776,D$83)+'СЕТ СН'!$H$9+СВЦЭМ!$D$10+'СЕТ СН'!$H$5-'СЕТ СН'!$H$17</f>
        <v>3745.2570203499999</v>
      </c>
      <c r="E97" s="36">
        <f>SUMIFS(СВЦЭМ!$C$33:$C$776,СВЦЭМ!$A$33:$A$776,$A97,СВЦЭМ!$B$33:$B$776,E$83)+'СЕТ СН'!$H$9+СВЦЭМ!$D$10+'СЕТ СН'!$H$5-'СЕТ СН'!$H$17</f>
        <v>3751.5927034300003</v>
      </c>
      <c r="F97" s="36">
        <f>SUMIFS(СВЦЭМ!$C$33:$C$776,СВЦЭМ!$A$33:$A$776,$A97,СВЦЭМ!$B$33:$B$776,F$83)+'СЕТ СН'!$H$9+СВЦЭМ!$D$10+'СЕТ СН'!$H$5-'СЕТ СН'!$H$17</f>
        <v>3752.4770087699999</v>
      </c>
      <c r="G97" s="36">
        <f>SUMIFS(СВЦЭМ!$C$33:$C$776,СВЦЭМ!$A$33:$A$776,$A97,СВЦЭМ!$B$33:$B$776,G$83)+'СЕТ СН'!$H$9+СВЦЭМ!$D$10+'СЕТ СН'!$H$5-'СЕТ СН'!$H$17</f>
        <v>3728.8367422900001</v>
      </c>
      <c r="H97" s="36">
        <f>SUMIFS(СВЦЭМ!$C$33:$C$776,СВЦЭМ!$A$33:$A$776,$A97,СВЦЭМ!$B$33:$B$776,H$83)+'СЕТ СН'!$H$9+СВЦЭМ!$D$10+'СЕТ СН'!$H$5-'СЕТ СН'!$H$17</f>
        <v>3602.8998660699999</v>
      </c>
      <c r="I97" s="36">
        <f>SUMIFS(СВЦЭМ!$C$33:$C$776,СВЦЭМ!$A$33:$A$776,$A97,СВЦЭМ!$B$33:$B$776,I$83)+'СЕТ СН'!$H$9+СВЦЭМ!$D$10+'СЕТ СН'!$H$5-'СЕТ СН'!$H$17</f>
        <v>3476.2934069600001</v>
      </c>
      <c r="J97" s="36">
        <f>SUMIFS(СВЦЭМ!$C$33:$C$776,СВЦЭМ!$A$33:$A$776,$A97,СВЦЭМ!$B$33:$B$776,J$83)+'СЕТ СН'!$H$9+СВЦЭМ!$D$10+'СЕТ СН'!$H$5-'СЕТ СН'!$H$17</f>
        <v>3415.3099680300002</v>
      </c>
      <c r="K97" s="36">
        <f>SUMIFS(СВЦЭМ!$C$33:$C$776,СВЦЭМ!$A$33:$A$776,$A97,СВЦЭМ!$B$33:$B$776,K$83)+'СЕТ СН'!$H$9+СВЦЭМ!$D$10+'СЕТ СН'!$H$5-'СЕТ СН'!$H$17</f>
        <v>3338.8040839499999</v>
      </c>
      <c r="L97" s="36">
        <f>SUMIFS(СВЦЭМ!$C$33:$C$776,СВЦЭМ!$A$33:$A$776,$A97,СВЦЭМ!$B$33:$B$776,L$83)+'СЕТ СН'!$H$9+СВЦЭМ!$D$10+'СЕТ СН'!$H$5-'СЕТ СН'!$H$17</f>
        <v>3321.91456083</v>
      </c>
      <c r="M97" s="36">
        <f>SUMIFS(СВЦЭМ!$C$33:$C$776,СВЦЭМ!$A$33:$A$776,$A97,СВЦЭМ!$B$33:$B$776,M$83)+'СЕТ СН'!$H$9+СВЦЭМ!$D$10+'СЕТ СН'!$H$5-'СЕТ СН'!$H$17</f>
        <v>3317.79945671</v>
      </c>
      <c r="N97" s="36">
        <f>SUMIFS(СВЦЭМ!$C$33:$C$776,СВЦЭМ!$A$33:$A$776,$A97,СВЦЭМ!$B$33:$B$776,N$83)+'СЕТ СН'!$H$9+СВЦЭМ!$D$10+'СЕТ СН'!$H$5-'СЕТ СН'!$H$17</f>
        <v>3322.7621436499999</v>
      </c>
      <c r="O97" s="36">
        <f>SUMIFS(СВЦЭМ!$C$33:$C$776,СВЦЭМ!$A$33:$A$776,$A97,СВЦЭМ!$B$33:$B$776,O$83)+'СЕТ СН'!$H$9+СВЦЭМ!$D$10+'СЕТ СН'!$H$5-'СЕТ СН'!$H$17</f>
        <v>3329.9225748899999</v>
      </c>
      <c r="P97" s="36">
        <f>SUMIFS(СВЦЭМ!$C$33:$C$776,СВЦЭМ!$A$33:$A$776,$A97,СВЦЭМ!$B$33:$B$776,P$83)+'СЕТ СН'!$H$9+СВЦЭМ!$D$10+'СЕТ СН'!$H$5-'СЕТ СН'!$H$17</f>
        <v>3341.23464947</v>
      </c>
      <c r="Q97" s="36">
        <f>SUMIFS(СВЦЭМ!$C$33:$C$776,СВЦЭМ!$A$33:$A$776,$A97,СВЦЭМ!$B$33:$B$776,Q$83)+'СЕТ СН'!$H$9+СВЦЭМ!$D$10+'СЕТ СН'!$H$5-'СЕТ СН'!$H$17</f>
        <v>3343.1994158799998</v>
      </c>
      <c r="R97" s="36">
        <f>SUMIFS(СВЦЭМ!$C$33:$C$776,СВЦЭМ!$A$33:$A$776,$A97,СВЦЭМ!$B$33:$B$776,R$83)+'СЕТ СН'!$H$9+СВЦЭМ!$D$10+'СЕТ СН'!$H$5-'СЕТ СН'!$H$17</f>
        <v>3335.9215087799998</v>
      </c>
      <c r="S97" s="36">
        <f>SUMIFS(СВЦЭМ!$C$33:$C$776,СВЦЭМ!$A$33:$A$776,$A97,СВЦЭМ!$B$33:$B$776,S$83)+'СЕТ СН'!$H$9+СВЦЭМ!$D$10+'СЕТ СН'!$H$5-'СЕТ СН'!$H$17</f>
        <v>3332.45428262</v>
      </c>
      <c r="T97" s="36">
        <f>SUMIFS(СВЦЭМ!$C$33:$C$776,СВЦЭМ!$A$33:$A$776,$A97,СВЦЭМ!$B$33:$B$776,T$83)+'СЕТ СН'!$H$9+СВЦЭМ!$D$10+'СЕТ СН'!$H$5-'СЕТ СН'!$H$17</f>
        <v>3333.2849916499999</v>
      </c>
      <c r="U97" s="36">
        <f>SUMIFS(СВЦЭМ!$C$33:$C$776,СВЦЭМ!$A$33:$A$776,$A97,СВЦЭМ!$B$33:$B$776,U$83)+'СЕТ СН'!$H$9+СВЦЭМ!$D$10+'СЕТ СН'!$H$5-'СЕТ СН'!$H$17</f>
        <v>3311.9105387499999</v>
      </c>
      <c r="V97" s="36">
        <f>SUMIFS(СВЦЭМ!$C$33:$C$776,СВЦЭМ!$A$33:$A$776,$A97,СВЦЭМ!$B$33:$B$776,V$83)+'СЕТ СН'!$H$9+СВЦЭМ!$D$10+'СЕТ СН'!$H$5-'СЕТ СН'!$H$17</f>
        <v>3298.67604321</v>
      </c>
      <c r="W97" s="36">
        <f>SUMIFS(СВЦЭМ!$C$33:$C$776,СВЦЭМ!$A$33:$A$776,$A97,СВЦЭМ!$B$33:$B$776,W$83)+'СЕТ СН'!$H$9+СВЦЭМ!$D$10+'СЕТ СН'!$H$5-'СЕТ СН'!$H$17</f>
        <v>3312.1631051899999</v>
      </c>
      <c r="X97" s="36">
        <f>SUMIFS(СВЦЭМ!$C$33:$C$776,СВЦЭМ!$A$33:$A$776,$A97,СВЦЭМ!$B$33:$B$776,X$83)+'СЕТ СН'!$H$9+СВЦЭМ!$D$10+'СЕТ СН'!$H$5-'СЕТ СН'!$H$17</f>
        <v>3290.9857546799999</v>
      </c>
      <c r="Y97" s="36">
        <f>SUMIFS(СВЦЭМ!$C$33:$C$776,СВЦЭМ!$A$33:$A$776,$A97,СВЦЭМ!$B$33:$B$776,Y$83)+'СЕТ СН'!$H$9+СВЦЭМ!$D$10+'СЕТ СН'!$H$5-'СЕТ СН'!$H$17</f>
        <v>3362.1083209099997</v>
      </c>
    </row>
    <row r="98" spans="1:25" ht="15.75" x14ac:dyDescent="0.2">
      <c r="A98" s="35">
        <f t="shared" si="2"/>
        <v>43600</v>
      </c>
      <c r="B98" s="36">
        <f>SUMIFS(СВЦЭМ!$C$33:$C$776,СВЦЭМ!$A$33:$A$776,$A98,СВЦЭМ!$B$33:$B$776,B$83)+'СЕТ СН'!$H$9+СВЦЭМ!$D$10+'СЕТ СН'!$H$5-'СЕТ СН'!$H$17</f>
        <v>3446.0823859500001</v>
      </c>
      <c r="C98" s="36">
        <f>SUMIFS(СВЦЭМ!$C$33:$C$776,СВЦЭМ!$A$33:$A$776,$A98,СВЦЭМ!$B$33:$B$776,C$83)+'СЕТ СН'!$H$9+СВЦЭМ!$D$10+'СЕТ СН'!$H$5-'СЕТ СН'!$H$17</f>
        <v>3522.2201195100001</v>
      </c>
      <c r="D98" s="36">
        <f>SUMIFS(СВЦЭМ!$C$33:$C$776,СВЦЭМ!$A$33:$A$776,$A98,СВЦЭМ!$B$33:$B$776,D$83)+'СЕТ СН'!$H$9+СВЦЭМ!$D$10+'СЕТ СН'!$H$5-'СЕТ СН'!$H$17</f>
        <v>3616.6651157699998</v>
      </c>
      <c r="E98" s="36">
        <f>SUMIFS(СВЦЭМ!$C$33:$C$776,СВЦЭМ!$A$33:$A$776,$A98,СВЦЭМ!$B$33:$B$776,E$83)+'СЕТ СН'!$H$9+СВЦЭМ!$D$10+'СЕТ СН'!$H$5-'СЕТ СН'!$H$17</f>
        <v>3629.1536832100001</v>
      </c>
      <c r="F98" s="36">
        <f>SUMIFS(СВЦЭМ!$C$33:$C$776,СВЦЭМ!$A$33:$A$776,$A98,СВЦЭМ!$B$33:$B$776,F$83)+'СЕТ СН'!$H$9+СВЦЭМ!$D$10+'СЕТ СН'!$H$5-'СЕТ СН'!$H$17</f>
        <v>3640.4968306299997</v>
      </c>
      <c r="G98" s="36">
        <f>SUMIFS(СВЦЭМ!$C$33:$C$776,СВЦЭМ!$A$33:$A$776,$A98,СВЦЭМ!$B$33:$B$776,G$83)+'СЕТ СН'!$H$9+СВЦЭМ!$D$10+'СЕТ СН'!$H$5-'СЕТ СН'!$H$17</f>
        <v>3629.9036063200001</v>
      </c>
      <c r="H98" s="36">
        <f>SUMIFS(СВЦЭМ!$C$33:$C$776,СВЦЭМ!$A$33:$A$776,$A98,СВЦЭМ!$B$33:$B$776,H$83)+'СЕТ СН'!$H$9+СВЦЭМ!$D$10+'СЕТ СН'!$H$5-'СЕТ СН'!$H$17</f>
        <v>3532.17356182</v>
      </c>
      <c r="I98" s="36">
        <f>SUMIFS(СВЦЭМ!$C$33:$C$776,СВЦЭМ!$A$33:$A$776,$A98,СВЦЭМ!$B$33:$B$776,I$83)+'СЕТ СН'!$H$9+СВЦЭМ!$D$10+'СЕТ СН'!$H$5-'СЕТ СН'!$H$17</f>
        <v>3440.5920182999998</v>
      </c>
      <c r="J98" s="36">
        <f>SUMIFS(СВЦЭМ!$C$33:$C$776,СВЦЭМ!$A$33:$A$776,$A98,СВЦЭМ!$B$33:$B$776,J$83)+'СЕТ СН'!$H$9+СВЦЭМ!$D$10+'СЕТ СН'!$H$5-'СЕТ СН'!$H$17</f>
        <v>3378.1998502900001</v>
      </c>
      <c r="K98" s="36">
        <f>SUMIFS(СВЦЭМ!$C$33:$C$776,СВЦЭМ!$A$33:$A$776,$A98,СВЦЭМ!$B$33:$B$776,K$83)+'СЕТ СН'!$H$9+СВЦЭМ!$D$10+'СЕТ СН'!$H$5-'СЕТ СН'!$H$17</f>
        <v>3327.9262337499999</v>
      </c>
      <c r="L98" s="36">
        <f>SUMIFS(СВЦЭМ!$C$33:$C$776,СВЦЭМ!$A$33:$A$776,$A98,СВЦЭМ!$B$33:$B$776,L$83)+'СЕТ СН'!$H$9+СВЦЭМ!$D$10+'СЕТ СН'!$H$5-'СЕТ СН'!$H$17</f>
        <v>3310.18575538</v>
      </c>
      <c r="M98" s="36">
        <f>SUMIFS(СВЦЭМ!$C$33:$C$776,СВЦЭМ!$A$33:$A$776,$A98,СВЦЭМ!$B$33:$B$776,M$83)+'СЕТ СН'!$H$9+СВЦЭМ!$D$10+'СЕТ СН'!$H$5-'СЕТ СН'!$H$17</f>
        <v>3320.0285830499997</v>
      </c>
      <c r="N98" s="36">
        <f>SUMIFS(СВЦЭМ!$C$33:$C$776,СВЦЭМ!$A$33:$A$776,$A98,СВЦЭМ!$B$33:$B$776,N$83)+'СЕТ СН'!$H$9+СВЦЭМ!$D$10+'СЕТ СН'!$H$5-'СЕТ СН'!$H$17</f>
        <v>3315.9934560800002</v>
      </c>
      <c r="O98" s="36">
        <f>SUMIFS(СВЦЭМ!$C$33:$C$776,СВЦЭМ!$A$33:$A$776,$A98,СВЦЭМ!$B$33:$B$776,O$83)+'СЕТ СН'!$H$9+СВЦЭМ!$D$10+'СЕТ СН'!$H$5-'СЕТ СН'!$H$17</f>
        <v>3329.7081206600001</v>
      </c>
      <c r="P98" s="36">
        <f>SUMIFS(СВЦЭМ!$C$33:$C$776,СВЦЭМ!$A$33:$A$776,$A98,СВЦЭМ!$B$33:$B$776,P$83)+'СЕТ СН'!$H$9+СВЦЭМ!$D$10+'СЕТ СН'!$H$5-'СЕТ СН'!$H$17</f>
        <v>3335.3965567</v>
      </c>
      <c r="Q98" s="36">
        <f>SUMIFS(СВЦЭМ!$C$33:$C$776,СВЦЭМ!$A$33:$A$776,$A98,СВЦЭМ!$B$33:$B$776,Q$83)+'СЕТ СН'!$H$9+СВЦЭМ!$D$10+'СЕТ СН'!$H$5-'СЕТ СН'!$H$17</f>
        <v>3332.2449115300001</v>
      </c>
      <c r="R98" s="36">
        <f>SUMIFS(СВЦЭМ!$C$33:$C$776,СВЦЭМ!$A$33:$A$776,$A98,СВЦЭМ!$B$33:$B$776,R$83)+'СЕТ СН'!$H$9+СВЦЭМ!$D$10+'СЕТ СН'!$H$5-'СЕТ СН'!$H$17</f>
        <v>3333.40559893</v>
      </c>
      <c r="S98" s="36">
        <f>SUMIFS(СВЦЭМ!$C$33:$C$776,СВЦЭМ!$A$33:$A$776,$A98,СВЦЭМ!$B$33:$B$776,S$83)+'СЕТ СН'!$H$9+СВЦЭМ!$D$10+'СЕТ СН'!$H$5-'СЕТ СН'!$H$17</f>
        <v>3349.7863053400001</v>
      </c>
      <c r="T98" s="36">
        <f>SUMIFS(СВЦЭМ!$C$33:$C$776,СВЦЭМ!$A$33:$A$776,$A98,СВЦЭМ!$B$33:$B$776,T$83)+'СЕТ СН'!$H$9+СВЦЭМ!$D$10+'СЕТ СН'!$H$5-'СЕТ СН'!$H$17</f>
        <v>3353.9027683599998</v>
      </c>
      <c r="U98" s="36">
        <f>SUMIFS(СВЦЭМ!$C$33:$C$776,СВЦЭМ!$A$33:$A$776,$A98,СВЦЭМ!$B$33:$B$776,U$83)+'СЕТ СН'!$H$9+СВЦЭМ!$D$10+'СЕТ СН'!$H$5-'СЕТ СН'!$H$17</f>
        <v>3340.88257406</v>
      </c>
      <c r="V98" s="36">
        <f>SUMIFS(СВЦЭМ!$C$33:$C$776,СВЦЭМ!$A$33:$A$776,$A98,СВЦЭМ!$B$33:$B$776,V$83)+'СЕТ СН'!$H$9+СВЦЭМ!$D$10+'СЕТ СН'!$H$5-'СЕТ СН'!$H$17</f>
        <v>3326.6788594700001</v>
      </c>
      <c r="W98" s="36">
        <f>SUMIFS(СВЦЭМ!$C$33:$C$776,СВЦЭМ!$A$33:$A$776,$A98,СВЦЭМ!$B$33:$B$776,W$83)+'СЕТ СН'!$H$9+СВЦЭМ!$D$10+'СЕТ СН'!$H$5-'СЕТ СН'!$H$17</f>
        <v>3331.4014153500002</v>
      </c>
      <c r="X98" s="36">
        <f>SUMIFS(СВЦЭМ!$C$33:$C$776,СВЦЭМ!$A$33:$A$776,$A98,СВЦЭМ!$B$33:$B$776,X$83)+'СЕТ СН'!$H$9+СВЦЭМ!$D$10+'СЕТ СН'!$H$5-'СЕТ СН'!$H$17</f>
        <v>3329.9343228100001</v>
      </c>
      <c r="Y98" s="36">
        <f>SUMIFS(СВЦЭМ!$C$33:$C$776,СВЦЭМ!$A$33:$A$776,$A98,СВЦЭМ!$B$33:$B$776,Y$83)+'СЕТ СН'!$H$9+СВЦЭМ!$D$10+'СЕТ СН'!$H$5-'СЕТ СН'!$H$17</f>
        <v>3410.4538811699999</v>
      </c>
    </row>
    <row r="99" spans="1:25" ht="15.75" x14ac:dyDescent="0.2">
      <c r="A99" s="35">
        <f t="shared" si="2"/>
        <v>43601</v>
      </c>
      <c r="B99" s="36">
        <f>SUMIFS(СВЦЭМ!$C$33:$C$776,СВЦЭМ!$A$33:$A$776,$A99,СВЦЭМ!$B$33:$B$776,B$83)+'СЕТ СН'!$H$9+СВЦЭМ!$D$10+'СЕТ СН'!$H$5-'СЕТ СН'!$H$17</f>
        <v>3460.9365565600001</v>
      </c>
      <c r="C99" s="36">
        <f>SUMIFS(СВЦЭМ!$C$33:$C$776,СВЦЭМ!$A$33:$A$776,$A99,СВЦЭМ!$B$33:$B$776,C$83)+'СЕТ СН'!$H$9+СВЦЭМ!$D$10+'СЕТ СН'!$H$5-'СЕТ СН'!$H$17</f>
        <v>3576.4146537299998</v>
      </c>
      <c r="D99" s="36">
        <f>SUMIFS(СВЦЭМ!$C$33:$C$776,СВЦЭМ!$A$33:$A$776,$A99,СВЦЭМ!$B$33:$B$776,D$83)+'СЕТ СН'!$H$9+СВЦЭМ!$D$10+'СЕТ СН'!$H$5-'СЕТ СН'!$H$17</f>
        <v>3649.86196445</v>
      </c>
      <c r="E99" s="36">
        <f>SUMIFS(СВЦЭМ!$C$33:$C$776,СВЦЭМ!$A$33:$A$776,$A99,СВЦЭМ!$B$33:$B$776,E$83)+'СЕТ СН'!$H$9+СВЦЭМ!$D$10+'СЕТ СН'!$H$5-'СЕТ СН'!$H$17</f>
        <v>3667.9444214499999</v>
      </c>
      <c r="F99" s="36">
        <f>SUMIFS(СВЦЭМ!$C$33:$C$776,СВЦЭМ!$A$33:$A$776,$A99,СВЦЭМ!$B$33:$B$776,F$83)+'СЕТ СН'!$H$9+СВЦЭМ!$D$10+'СЕТ СН'!$H$5-'СЕТ СН'!$H$17</f>
        <v>3671.0985615499999</v>
      </c>
      <c r="G99" s="36">
        <f>SUMIFS(СВЦЭМ!$C$33:$C$776,СВЦЭМ!$A$33:$A$776,$A99,СВЦЭМ!$B$33:$B$776,G$83)+'СЕТ СН'!$H$9+СВЦЭМ!$D$10+'СЕТ СН'!$H$5-'СЕТ СН'!$H$17</f>
        <v>3651.3293089600002</v>
      </c>
      <c r="H99" s="36">
        <f>SUMIFS(СВЦЭМ!$C$33:$C$776,СВЦЭМ!$A$33:$A$776,$A99,СВЦЭМ!$B$33:$B$776,H$83)+'СЕТ СН'!$H$9+СВЦЭМ!$D$10+'СЕТ СН'!$H$5-'СЕТ СН'!$H$17</f>
        <v>3563.52517958</v>
      </c>
      <c r="I99" s="36">
        <f>SUMIFS(СВЦЭМ!$C$33:$C$776,СВЦЭМ!$A$33:$A$776,$A99,СВЦЭМ!$B$33:$B$776,I$83)+'СЕТ СН'!$H$9+СВЦЭМ!$D$10+'СЕТ СН'!$H$5-'СЕТ СН'!$H$17</f>
        <v>3429.92800033</v>
      </c>
      <c r="J99" s="36">
        <f>SUMIFS(СВЦЭМ!$C$33:$C$776,СВЦЭМ!$A$33:$A$776,$A99,СВЦЭМ!$B$33:$B$776,J$83)+'СЕТ СН'!$H$9+СВЦЭМ!$D$10+'СЕТ СН'!$H$5-'СЕТ СН'!$H$17</f>
        <v>3378.1143318499999</v>
      </c>
      <c r="K99" s="36">
        <f>SUMIFS(СВЦЭМ!$C$33:$C$776,СВЦЭМ!$A$33:$A$776,$A99,СВЦЭМ!$B$33:$B$776,K$83)+'СЕТ СН'!$H$9+СВЦЭМ!$D$10+'СЕТ СН'!$H$5-'СЕТ СН'!$H$17</f>
        <v>3313.4580039100001</v>
      </c>
      <c r="L99" s="36">
        <f>SUMIFS(СВЦЭМ!$C$33:$C$776,СВЦЭМ!$A$33:$A$776,$A99,СВЦЭМ!$B$33:$B$776,L$83)+'СЕТ СН'!$H$9+СВЦЭМ!$D$10+'СЕТ СН'!$H$5-'СЕТ СН'!$H$17</f>
        <v>3291.5766516600002</v>
      </c>
      <c r="M99" s="36">
        <f>SUMIFS(СВЦЭМ!$C$33:$C$776,СВЦЭМ!$A$33:$A$776,$A99,СВЦЭМ!$B$33:$B$776,M$83)+'СЕТ СН'!$H$9+СВЦЭМ!$D$10+'СЕТ СН'!$H$5-'СЕТ СН'!$H$17</f>
        <v>3299.46355769</v>
      </c>
      <c r="N99" s="36">
        <f>SUMIFS(СВЦЭМ!$C$33:$C$776,СВЦЭМ!$A$33:$A$776,$A99,СВЦЭМ!$B$33:$B$776,N$83)+'СЕТ СН'!$H$9+СВЦЭМ!$D$10+'СЕТ СН'!$H$5-'СЕТ СН'!$H$17</f>
        <v>3297.0434010999998</v>
      </c>
      <c r="O99" s="36">
        <f>SUMIFS(СВЦЭМ!$C$33:$C$776,СВЦЭМ!$A$33:$A$776,$A99,СВЦЭМ!$B$33:$B$776,O$83)+'СЕТ СН'!$H$9+СВЦЭМ!$D$10+'СЕТ СН'!$H$5-'СЕТ СН'!$H$17</f>
        <v>3303.2590525099999</v>
      </c>
      <c r="P99" s="36">
        <f>SUMIFS(СВЦЭМ!$C$33:$C$776,СВЦЭМ!$A$33:$A$776,$A99,СВЦЭМ!$B$33:$B$776,P$83)+'СЕТ СН'!$H$9+СВЦЭМ!$D$10+'СЕТ СН'!$H$5-'СЕТ СН'!$H$17</f>
        <v>3296.42599101</v>
      </c>
      <c r="Q99" s="36">
        <f>SUMIFS(СВЦЭМ!$C$33:$C$776,СВЦЭМ!$A$33:$A$776,$A99,СВЦЭМ!$B$33:$B$776,Q$83)+'СЕТ СН'!$H$9+СВЦЭМ!$D$10+'СЕТ СН'!$H$5-'СЕТ СН'!$H$17</f>
        <v>3296.0354238700002</v>
      </c>
      <c r="R99" s="36">
        <f>SUMIFS(СВЦЭМ!$C$33:$C$776,СВЦЭМ!$A$33:$A$776,$A99,СВЦЭМ!$B$33:$B$776,R$83)+'СЕТ СН'!$H$9+СВЦЭМ!$D$10+'СЕТ СН'!$H$5-'СЕТ СН'!$H$17</f>
        <v>3303.8088855599999</v>
      </c>
      <c r="S99" s="36">
        <f>SUMIFS(СВЦЭМ!$C$33:$C$776,СВЦЭМ!$A$33:$A$776,$A99,СВЦЭМ!$B$33:$B$776,S$83)+'СЕТ СН'!$H$9+СВЦЭМ!$D$10+'СЕТ СН'!$H$5-'СЕТ СН'!$H$17</f>
        <v>3305.2290812299998</v>
      </c>
      <c r="T99" s="36">
        <f>SUMIFS(СВЦЭМ!$C$33:$C$776,СВЦЭМ!$A$33:$A$776,$A99,СВЦЭМ!$B$33:$B$776,T$83)+'СЕТ СН'!$H$9+СВЦЭМ!$D$10+'СЕТ СН'!$H$5-'СЕТ СН'!$H$17</f>
        <v>3300.5206299500001</v>
      </c>
      <c r="U99" s="36">
        <f>SUMIFS(СВЦЭМ!$C$33:$C$776,СВЦЭМ!$A$33:$A$776,$A99,СВЦЭМ!$B$33:$B$776,U$83)+'СЕТ СН'!$H$9+СВЦЭМ!$D$10+'СЕТ СН'!$H$5-'СЕТ СН'!$H$17</f>
        <v>3293.43901706</v>
      </c>
      <c r="V99" s="36">
        <f>SUMIFS(СВЦЭМ!$C$33:$C$776,СВЦЭМ!$A$33:$A$776,$A99,СВЦЭМ!$B$33:$B$776,V$83)+'СЕТ СН'!$H$9+СВЦЭМ!$D$10+'СЕТ СН'!$H$5-'СЕТ СН'!$H$17</f>
        <v>3282.5892840799997</v>
      </c>
      <c r="W99" s="36">
        <f>SUMIFS(СВЦЭМ!$C$33:$C$776,СВЦЭМ!$A$33:$A$776,$A99,СВЦЭМ!$B$33:$B$776,W$83)+'СЕТ СН'!$H$9+СВЦЭМ!$D$10+'СЕТ СН'!$H$5-'СЕТ СН'!$H$17</f>
        <v>3263.3976958799999</v>
      </c>
      <c r="X99" s="36">
        <f>SUMIFS(СВЦЭМ!$C$33:$C$776,СВЦЭМ!$A$33:$A$776,$A99,СВЦЭМ!$B$33:$B$776,X$83)+'СЕТ СН'!$H$9+СВЦЭМ!$D$10+'СЕТ СН'!$H$5-'СЕТ СН'!$H$17</f>
        <v>3295.1580161800002</v>
      </c>
      <c r="Y99" s="36">
        <f>SUMIFS(СВЦЭМ!$C$33:$C$776,СВЦЭМ!$A$33:$A$776,$A99,СВЦЭМ!$B$33:$B$776,Y$83)+'СЕТ СН'!$H$9+СВЦЭМ!$D$10+'СЕТ СН'!$H$5-'СЕТ СН'!$H$17</f>
        <v>3390.48689754</v>
      </c>
    </row>
    <row r="100" spans="1:25" ht="15.75" x14ac:dyDescent="0.2">
      <c r="A100" s="35">
        <f t="shared" si="2"/>
        <v>43602</v>
      </c>
      <c r="B100" s="36">
        <f>SUMIFS(СВЦЭМ!$C$33:$C$776,СВЦЭМ!$A$33:$A$776,$A100,СВЦЭМ!$B$33:$B$776,B$83)+'СЕТ СН'!$H$9+СВЦЭМ!$D$10+'СЕТ СН'!$H$5-'СЕТ СН'!$H$17</f>
        <v>3507.9716828099999</v>
      </c>
      <c r="C100" s="36">
        <f>SUMIFS(СВЦЭМ!$C$33:$C$776,СВЦЭМ!$A$33:$A$776,$A100,СВЦЭМ!$B$33:$B$776,C$83)+'СЕТ СН'!$H$9+СВЦЭМ!$D$10+'СЕТ СН'!$H$5-'СЕТ СН'!$H$17</f>
        <v>3609.2240438200001</v>
      </c>
      <c r="D100" s="36">
        <f>SUMIFS(СВЦЭМ!$C$33:$C$776,СВЦЭМ!$A$33:$A$776,$A100,СВЦЭМ!$B$33:$B$776,D$83)+'СЕТ СН'!$H$9+СВЦЭМ!$D$10+'СЕТ СН'!$H$5-'СЕТ СН'!$H$17</f>
        <v>3679.2761213399999</v>
      </c>
      <c r="E100" s="36">
        <f>SUMIFS(СВЦЭМ!$C$33:$C$776,СВЦЭМ!$A$33:$A$776,$A100,СВЦЭМ!$B$33:$B$776,E$83)+'СЕТ СН'!$H$9+СВЦЭМ!$D$10+'СЕТ СН'!$H$5-'СЕТ СН'!$H$17</f>
        <v>3696.9246539999999</v>
      </c>
      <c r="F100" s="36">
        <f>SUMIFS(СВЦЭМ!$C$33:$C$776,СВЦЭМ!$A$33:$A$776,$A100,СВЦЭМ!$B$33:$B$776,F$83)+'СЕТ СН'!$H$9+СВЦЭМ!$D$10+'СЕТ СН'!$H$5-'СЕТ СН'!$H$17</f>
        <v>3698.33558034</v>
      </c>
      <c r="G100" s="36">
        <f>SUMIFS(СВЦЭМ!$C$33:$C$776,СВЦЭМ!$A$33:$A$776,$A100,СВЦЭМ!$B$33:$B$776,G$83)+'СЕТ СН'!$H$9+СВЦЭМ!$D$10+'СЕТ СН'!$H$5-'СЕТ СН'!$H$17</f>
        <v>3680.7866128400001</v>
      </c>
      <c r="H100" s="36">
        <f>SUMIFS(СВЦЭМ!$C$33:$C$776,СВЦЭМ!$A$33:$A$776,$A100,СВЦЭМ!$B$33:$B$776,H$83)+'СЕТ СН'!$H$9+СВЦЭМ!$D$10+'СЕТ СН'!$H$5-'СЕТ СН'!$H$17</f>
        <v>3599.58137833</v>
      </c>
      <c r="I100" s="36">
        <f>SUMIFS(СВЦЭМ!$C$33:$C$776,СВЦЭМ!$A$33:$A$776,$A100,СВЦЭМ!$B$33:$B$776,I$83)+'СЕТ СН'!$H$9+СВЦЭМ!$D$10+'СЕТ СН'!$H$5-'СЕТ СН'!$H$17</f>
        <v>3468.3849928099999</v>
      </c>
      <c r="J100" s="36">
        <f>SUMIFS(СВЦЭМ!$C$33:$C$776,СВЦЭМ!$A$33:$A$776,$A100,СВЦЭМ!$B$33:$B$776,J$83)+'СЕТ СН'!$H$9+СВЦЭМ!$D$10+'СЕТ СН'!$H$5-'СЕТ СН'!$H$17</f>
        <v>3370.4347585</v>
      </c>
      <c r="K100" s="36">
        <f>SUMIFS(СВЦЭМ!$C$33:$C$776,СВЦЭМ!$A$33:$A$776,$A100,СВЦЭМ!$B$33:$B$776,K$83)+'СЕТ СН'!$H$9+СВЦЭМ!$D$10+'СЕТ СН'!$H$5-'СЕТ СН'!$H$17</f>
        <v>3286.0294582799997</v>
      </c>
      <c r="L100" s="36">
        <f>SUMIFS(СВЦЭМ!$C$33:$C$776,СВЦЭМ!$A$33:$A$776,$A100,СВЦЭМ!$B$33:$B$776,L$83)+'СЕТ СН'!$H$9+СВЦЭМ!$D$10+'СЕТ СН'!$H$5-'СЕТ СН'!$H$17</f>
        <v>3280.8118934599997</v>
      </c>
      <c r="M100" s="36">
        <f>SUMIFS(СВЦЭМ!$C$33:$C$776,СВЦЭМ!$A$33:$A$776,$A100,СВЦЭМ!$B$33:$B$776,M$83)+'СЕТ СН'!$H$9+СВЦЭМ!$D$10+'СЕТ СН'!$H$5-'СЕТ СН'!$H$17</f>
        <v>3286.9607560599998</v>
      </c>
      <c r="N100" s="36">
        <f>SUMIFS(СВЦЭМ!$C$33:$C$776,СВЦЭМ!$A$33:$A$776,$A100,СВЦЭМ!$B$33:$B$776,N$83)+'СЕТ СН'!$H$9+СВЦЭМ!$D$10+'СЕТ СН'!$H$5-'СЕТ СН'!$H$17</f>
        <v>3286.6352860900001</v>
      </c>
      <c r="O100" s="36">
        <f>SUMIFS(СВЦЭМ!$C$33:$C$776,СВЦЭМ!$A$33:$A$776,$A100,СВЦЭМ!$B$33:$B$776,O$83)+'СЕТ СН'!$H$9+СВЦЭМ!$D$10+'СЕТ СН'!$H$5-'СЕТ СН'!$H$17</f>
        <v>3289.4304806</v>
      </c>
      <c r="P100" s="36">
        <f>SUMIFS(СВЦЭМ!$C$33:$C$776,СВЦЭМ!$A$33:$A$776,$A100,СВЦЭМ!$B$33:$B$776,P$83)+'СЕТ СН'!$H$9+СВЦЭМ!$D$10+'СЕТ СН'!$H$5-'СЕТ СН'!$H$17</f>
        <v>3297.496486</v>
      </c>
      <c r="Q100" s="36">
        <f>SUMIFS(СВЦЭМ!$C$33:$C$776,СВЦЭМ!$A$33:$A$776,$A100,СВЦЭМ!$B$33:$B$776,Q$83)+'СЕТ СН'!$H$9+СВЦЭМ!$D$10+'СЕТ СН'!$H$5-'СЕТ СН'!$H$17</f>
        <v>3296.24112827</v>
      </c>
      <c r="R100" s="36">
        <f>SUMIFS(СВЦЭМ!$C$33:$C$776,СВЦЭМ!$A$33:$A$776,$A100,СВЦЭМ!$B$33:$B$776,R$83)+'СЕТ СН'!$H$9+СВЦЭМ!$D$10+'СЕТ СН'!$H$5-'СЕТ СН'!$H$17</f>
        <v>3297.9991908000002</v>
      </c>
      <c r="S100" s="36">
        <f>SUMIFS(СВЦЭМ!$C$33:$C$776,СВЦЭМ!$A$33:$A$776,$A100,СВЦЭМ!$B$33:$B$776,S$83)+'СЕТ СН'!$H$9+СВЦЭМ!$D$10+'СЕТ СН'!$H$5-'СЕТ СН'!$H$17</f>
        <v>3301.3509524000001</v>
      </c>
      <c r="T100" s="36">
        <f>SUMIFS(СВЦЭМ!$C$33:$C$776,СВЦЭМ!$A$33:$A$776,$A100,СВЦЭМ!$B$33:$B$776,T$83)+'СЕТ СН'!$H$9+СВЦЭМ!$D$10+'СЕТ СН'!$H$5-'СЕТ СН'!$H$17</f>
        <v>3301.9525546899999</v>
      </c>
      <c r="U100" s="36">
        <f>SUMIFS(СВЦЭМ!$C$33:$C$776,СВЦЭМ!$A$33:$A$776,$A100,СВЦЭМ!$B$33:$B$776,U$83)+'СЕТ СН'!$H$9+СВЦЭМ!$D$10+'СЕТ СН'!$H$5-'СЕТ СН'!$H$17</f>
        <v>3292.8938171300001</v>
      </c>
      <c r="V100" s="36">
        <f>SUMIFS(СВЦЭМ!$C$33:$C$776,СВЦЭМ!$A$33:$A$776,$A100,СВЦЭМ!$B$33:$B$776,V$83)+'СЕТ СН'!$H$9+СВЦЭМ!$D$10+'СЕТ СН'!$H$5-'СЕТ СН'!$H$17</f>
        <v>3283.8484607099999</v>
      </c>
      <c r="W100" s="36">
        <f>SUMIFS(СВЦЭМ!$C$33:$C$776,СВЦЭМ!$A$33:$A$776,$A100,СВЦЭМ!$B$33:$B$776,W$83)+'СЕТ СН'!$H$9+СВЦЭМ!$D$10+'СЕТ СН'!$H$5-'СЕТ СН'!$H$17</f>
        <v>3276.2351400100001</v>
      </c>
      <c r="X100" s="36">
        <f>SUMIFS(СВЦЭМ!$C$33:$C$776,СВЦЭМ!$A$33:$A$776,$A100,СВЦЭМ!$B$33:$B$776,X$83)+'СЕТ СН'!$H$9+СВЦЭМ!$D$10+'СЕТ СН'!$H$5-'СЕТ СН'!$H$17</f>
        <v>3298.43041511</v>
      </c>
      <c r="Y100" s="36">
        <f>SUMIFS(СВЦЭМ!$C$33:$C$776,СВЦЭМ!$A$33:$A$776,$A100,СВЦЭМ!$B$33:$B$776,Y$83)+'СЕТ СН'!$H$9+СВЦЭМ!$D$10+'СЕТ СН'!$H$5-'СЕТ СН'!$H$17</f>
        <v>3377.94478854</v>
      </c>
    </row>
    <row r="101" spans="1:25" ht="15.75" x14ac:dyDescent="0.2">
      <c r="A101" s="35">
        <f t="shared" si="2"/>
        <v>43603</v>
      </c>
      <c r="B101" s="36">
        <f>SUMIFS(СВЦЭМ!$C$33:$C$776,СВЦЭМ!$A$33:$A$776,$A101,СВЦЭМ!$B$33:$B$776,B$83)+'СЕТ СН'!$H$9+СВЦЭМ!$D$10+'СЕТ СН'!$H$5-'СЕТ СН'!$H$17</f>
        <v>3439.22275962</v>
      </c>
      <c r="C101" s="36">
        <f>SUMIFS(СВЦЭМ!$C$33:$C$776,СВЦЭМ!$A$33:$A$776,$A101,СВЦЭМ!$B$33:$B$776,C$83)+'СЕТ СН'!$H$9+СВЦЭМ!$D$10+'СЕТ СН'!$H$5-'СЕТ СН'!$H$17</f>
        <v>3509.54734745</v>
      </c>
      <c r="D101" s="36">
        <f>SUMIFS(СВЦЭМ!$C$33:$C$776,СВЦЭМ!$A$33:$A$776,$A101,СВЦЭМ!$B$33:$B$776,D$83)+'СЕТ СН'!$H$9+СВЦЭМ!$D$10+'СЕТ СН'!$H$5-'СЕТ СН'!$H$17</f>
        <v>3590.22400853</v>
      </c>
      <c r="E101" s="36">
        <f>SUMIFS(СВЦЭМ!$C$33:$C$776,СВЦЭМ!$A$33:$A$776,$A101,СВЦЭМ!$B$33:$B$776,E$83)+'СЕТ СН'!$H$9+СВЦЭМ!$D$10+'СЕТ СН'!$H$5-'СЕТ СН'!$H$17</f>
        <v>3608.8892256399999</v>
      </c>
      <c r="F101" s="36">
        <f>SUMIFS(СВЦЭМ!$C$33:$C$776,СВЦЭМ!$A$33:$A$776,$A101,СВЦЭМ!$B$33:$B$776,F$83)+'СЕТ СН'!$H$9+СВЦЭМ!$D$10+'СЕТ СН'!$H$5-'СЕТ СН'!$H$17</f>
        <v>3615.25200305</v>
      </c>
      <c r="G101" s="36">
        <f>SUMIFS(СВЦЭМ!$C$33:$C$776,СВЦЭМ!$A$33:$A$776,$A101,СВЦЭМ!$B$33:$B$776,G$83)+'СЕТ СН'!$H$9+СВЦЭМ!$D$10+'СЕТ СН'!$H$5-'СЕТ СН'!$H$17</f>
        <v>3597.2675213900002</v>
      </c>
      <c r="H101" s="36">
        <f>SUMIFS(СВЦЭМ!$C$33:$C$776,СВЦЭМ!$A$33:$A$776,$A101,СВЦЭМ!$B$33:$B$776,H$83)+'СЕТ СН'!$H$9+СВЦЭМ!$D$10+'СЕТ СН'!$H$5-'СЕТ СН'!$H$17</f>
        <v>3513.4710892799999</v>
      </c>
      <c r="I101" s="36">
        <f>SUMIFS(СВЦЭМ!$C$33:$C$776,СВЦЭМ!$A$33:$A$776,$A101,СВЦЭМ!$B$33:$B$776,I$83)+'СЕТ СН'!$H$9+СВЦЭМ!$D$10+'СЕТ СН'!$H$5-'СЕТ СН'!$H$17</f>
        <v>3425.9372631799997</v>
      </c>
      <c r="J101" s="36">
        <f>SUMIFS(СВЦЭМ!$C$33:$C$776,СВЦЭМ!$A$33:$A$776,$A101,СВЦЭМ!$B$33:$B$776,J$83)+'СЕТ СН'!$H$9+СВЦЭМ!$D$10+'СЕТ СН'!$H$5-'СЕТ СН'!$H$17</f>
        <v>3348.6792463100001</v>
      </c>
      <c r="K101" s="36">
        <f>SUMIFS(СВЦЭМ!$C$33:$C$776,СВЦЭМ!$A$33:$A$776,$A101,СВЦЭМ!$B$33:$B$776,K$83)+'СЕТ СН'!$H$9+СВЦЭМ!$D$10+'СЕТ СН'!$H$5-'СЕТ СН'!$H$17</f>
        <v>3276.9329686599999</v>
      </c>
      <c r="L101" s="36">
        <f>SUMIFS(СВЦЭМ!$C$33:$C$776,СВЦЭМ!$A$33:$A$776,$A101,СВЦЭМ!$B$33:$B$776,L$83)+'СЕТ СН'!$H$9+СВЦЭМ!$D$10+'СЕТ СН'!$H$5-'СЕТ СН'!$H$17</f>
        <v>3245.9121854699997</v>
      </c>
      <c r="M101" s="36">
        <f>SUMIFS(СВЦЭМ!$C$33:$C$776,СВЦЭМ!$A$33:$A$776,$A101,СВЦЭМ!$B$33:$B$776,M$83)+'СЕТ СН'!$H$9+СВЦЭМ!$D$10+'СЕТ СН'!$H$5-'СЕТ СН'!$H$17</f>
        <v>3245.5070794100002</v>
      </c>
      <c r="N101" s="36">
        <f>SUMIFS(СВЦЭМ!$C$33:$C$776,СВЦЭМ!$A$33:$A$776,$A101,СВЦЭМ!$B$33:$B$776,N$83)+'СЕТ СН'!$H$9+СВЦЭМ!$D$10+'СЕТ СН'!$H$5-'СЕТ СН'!$H$17</f>
        <v>3243.0833126899997</v>
      </c>
      <c r="O101" s="36">
        <f>SUMIFS(СВЦЭМ!$C$33:$C$776,СВЦЭМ!$A$33:$A$776,$A101,СВЦЭМ!$B$33:$B$776,O$83)+'СЕТ СН'!$H$9+СВЦЭМ!$D$10+'СЕТ СН'!$H$5-'СЕТ СН'!$H$17</f>
        <v>3250.96373283</v>
      </c>
      <c r="P101" s="36">
        <f>SUMIFS(СВЦЭМ!$C$33:$C$776,СВЦЭМ!$A$33:$A$776,$A101,СВЦЭМ!$B$33:$B$776,P$83)+'СЕТ СН'!$H$9+СВЦЭМ!$D$10+'СЕТ СН'!$H$5-'СЕТ СН'!$H$17</f>
        <v>3255.1490184899999</v>
      </c>
      <c r="Q101" s="36">
        <f>SUMIFS(СВЦЭМ!$C$33:$C$776,СВЦЭМ!$A$33:$A$776,$A101,СВЦЭМ!$B$33:$B$776,Q$83)+'СЕТ СН'!$H$9+СВЦЭМ!$D$10+'СЕТ СН'!$H$5-'СЕТ СН'!$H$17</f>
        <v>3252.7895863399999</v>
      </c>
      <c r="R101" s="36">
        <f>SUMIFS(СВЦЭМ!$C$33:$C$776,СВЦЭМ!$A$33:$A$776,$A101,СВЦЭМ!$B$33:$B$776,R$83)+'СЕТ СН'!$H$9+СВЦЭМ!$D$10+'СЕТ СН'!$H$5-'СЕТ СН'!$H$17</f>
        <v>3255.5029285800001</v>
      </c>
      <c r="S101" s="36">
        <f>SUMIFS(СВЦЭМ!$C$33:$C$776,СВЦЭМ!$A$33:$A$776,$A101,СВЦЭМ!$B$33:$B$776,S$83)+'СЕТ СН'!$H$9+СВЦЭМ!$D$10+'СЕТ СН'!$H$5-'СЕТ СН'!$H$17</f>
        <v>3254.9782303100001</v>
      </c>
      <c r="T101" s="36">
        <f>SUMIFS(СВЦЭМ!$C$33:$C$776,СВЦЭМ!$A$33:$A$776,$A101,СВЦЭМ!$B$33:$B$776,T$83)+'СЕТ СН'!$H$9+СВЦЭМ!$D$10+'СЕТ СН'!$H$5-'СЕТ СН'!$H$17</f>
        <v>3239.44447683</v>
      </c>
      <c r="U101" s="36">
        <f>SUMIFS(СВЦЭМ!$C$33:$C$776,СВЦЭМ!$A$33:$A$776,$A101,СВЦЭМ!$B$33:$B$776,U$83)+'СЕТ СН'!$H$9+СВЦЭМ!$D$10+'СЕТ СН'!$H$5-'СЕТ СН'!$H$17</f>
        <v>3221.3844641199998</v>
      </c>
      <c r="V101" s="36">
        <f>SUMIFS(СВЦЭМ!$C$33:$C$776,СВЦЭМ!$A$33:$A$776,$A101,СВЦЭМ!$B$33:$B$776,V$83)+'СЕТ СН'!$H$9+СВЦЭМ!$D$10+'СЕТ СН'!$H$5-'СЕТ СН'!$H$17</f>
        <v>3206.02607429</v>
      </c>
      <c r="W101" s="36">
        <f>SUMIFS(СВЦЭМ!$C$33:$C$776,СВЦЭМ!$A$33:$A$776,$A101,СВЦЭМ!$B$33:$B$776,W$83)+'СЕТ СН'!$H$9+СВЦЭМ!$D$10+'СЕТ СН'!$H$5-'СЕТ СН'!$H$17</f>
        <v>3218.20738295</v>
      </c>
      <c r="X101" s="36">
        <f>SUMIFS(СВЦЭМ!$C$33:$C$776,СВЦЭМ!$A$33:$A$776,$A101,СВЦЭМ!$B$33:$B$776,X$83)+'СЕТ СН'!$H$9+СВЦЭМ!$D$10+'СЕТ СН'!$H$5-'СЕТ СН'!$H$17</f>
        <v>3231.20684729</v>
      </c>
      <c r="Y101" s="36">
        <f>SUMIFS(СВЦЭМ!$C$33:$C$776,СВЦЭМ!$A$33:$A$776,$A101,СВЦЭМ!$B$33:$B$776,Y$83)+'СЕТ СН'!$H$9+СВЦЭМ!$D$10+'СЕТ СН'!$H$5-'СЕТ СН'!$H$17</f>
        <v>3311.64480564</v>
      </c>
    </row>
    <row r="102" spans="1:25" ht="15.75" x14ac:dyDescent="0.2">
      <c r="A102" s="35">
        <f t="shared" si="2"/>
        <v>43604</v>
      </c>
      <c r="B102" s="36">
        <f>SUMIFS(СВЦЭМ!$C$33:$C$776,СВЦЭМ!$A$33:$A$776,$A102,СВЦЭМ!$B$33:$B$776,B$83)+'СЕТ СН'!$H$9+СВЦЭМ!$D$10+'СЕТ СН'!$H$5-'СЕТ СН'!$H$17</f>
        <v>3421.4292344599999</v>
      </c>
      <c r="C102" s="36">
        <f>SUMIFS(СВЦЭМ!$C$33:$C$776,СВЦЭМ!$A$33:$A$776,$A102,СВЦЭМ!$B$33:$B$776,C$83)+'СЕТ СН'!$H$9+СВЦЭМ!$D$10+'СЕТ СН'!$H$5-'СЕТ СН'!$H$17</f>
        <v>3540.1663836400003</v>
      </c>
      <c r="D102" s="36">
        <f>SUMIFS(СВЦЭМ!$C$33:$C$776,СВЦЭМ!$A$33:$A$776,$A102,СВЦЭМ!$B$33:$B$776,D$83)+'СЕТ СН'!$H$9+СВЦЭМ!$D$10+'СЕТ СН'!$H$5-'СЕТ СН'!$H$17</f>
        <v>3610.6260830800002</v>
      </c>
      <c r="E102" s="36">
        <f>SUMIFS(СВЦЭМ!$C$33:$C$776,СВЦЭМ!$A$33:$A$776,$A102,СВЦЭМ!$B$33:$B$776,E$83)+'СЕТ СН'!$H$9+СВЦЭМ!$D$10+'СЕТ СН'!$H$5-'СЕТ СН'!$H$17</f>
        <v>3632.5718520199998</v>
      </c>
      <c r="F102" s="36">
        <f>SUMIFS(СВЦЭМ!$C$33:$C$776,СВЦЭМ!$A$33:$A$776,$A102,СВЦЭМ!$B$33:$B$776,F$83)+'СЕТ СН'!$H$9+СВЦЭМ!$D$10+'СЕТ СН'!$H$5-'СЕТ СН'!$H$17</f>
        <v>3655.45595482</v>
      </c>
      <c r="G102" s="36">
        <f>SUMIFS(СВЦЭМ!$C$33:$C$776,СВЦЭМ!$A$33:$A$776,$A102,СВЦЭМ!$B$33:$B$776,G$83)+'СЕТ СН'!$H$9+СВЦЭМ!$D$10+'СЕТ СН'!$H$5-'СЕТ СН'!$H$17</f>
        <v>3628.0171853500001</v>
      </c>
      <c r="H102" s="36">
        <f>SUMIFS(СВЦЭМ!$C$33:$C$776,СВЦЭМ!$A$33:$A$776,$A102,СВЦЭМ!$B$33:$B$776,H$83)+'СЕТ СН'!$H$9+СВЦЭМ!$D$10+'СЕТ СН'!$H$5-'СЕТ СН'!$H$17</f>
        <v>3565.9242147300001</v>
      </c>
      <c r="I102" s="36">
        <f>SUMIFS(СВЦЭМ!$C$33:$C$776,СВЦЭМ!$A$33:$A$776,$A102,СВЦЭМ!$B$33:$B$776,I$83)+'СЕТ СН'!$H$9+СВЦЭМ!$D$10+'СЕТ СН'!$H$5-'СЕТ СН'!$H$17</f>
        <v>3461.7719729</v>
      </c>
      <c r="J102" s="36">
        <f>SUMIFS(СВЦЭМ!$C$33:$C$776,СВЦЭМ!$A$33:$A$776,$A102,СВЦЭМ!$B$33:$B$776,J$83)+'СЕТ СН'!$H$9+СВЦЭМ!$D$10+'СЕТ СН'!$H$5-'СЕТ СН'!$H$17</f>
        <v>3334.7539313699999</v>
      </c>
      <c r="K102" s="36">
        <f>SUMIFS(СВЦЭМ!$C$33:$C$776,СВЦЭМ!$A$33:$A$776,$A102,СВЦЭМ!$B$33:$B$776,K$83)+'СЕТ СН'!$H$9+СВЦЭМ!$D$10+'СЕТ СН'!$H$5-'СЕТ СН'!$H$17</f>
        <v>3252.0756692300001</v>
      </c>
      <c r="L102" s="36">
        <f>SUMIFS(СВЦЭМ!$C$33:$C$776,СВЦЭМ!$A$33:$A$776,$A102,СВЦЭМ!$B$33:$B$776,L$83)+'СЕТ СН'!$H$9+СВЦЭМ!$D$10+'СЕТ СН'!$H$5-'СЕТ СН'!$H$17</f>
        <v>3225.3775267000001</v>
      </c>
      <c r="M102" s="36">
        <f>SUMIFS(СВЦЭМ!$C$33:$C$776,СВЦЭМ!$A$33:$A$776,$A102,СВЦЭМ!$B$33:$B$776,M$83)+'СЕТ СН'!$H$9+СВЦЭМ!$D$10+'СЕТ СН'!$H$5-'СЕТ СН'!$H$17</f>
        <v>3230.7414463499999</v>
      </c>
      <c r="N102" s="36">
        <f>SUMIFS(СВЦЭМ!$C$33:$C$776,СВЦЭМ!$A$33:$A$776,$A102,СВЦЭМ!$B$33:$B$776,N$83)+'СЕТ СН'!$H$9+СВЦЭМ!$D$10+'СЕТ СН'!$H$5-'СЕТ СН'!$H$17</f>
        <v>3238.8734298099998</v>
      </c>
      <c r="O102" s="36">
        <f>SUMIFS(СВЦЭМ!$C$33:$C$776,СВЦЭМ!$A$33:$A$776,$A102,СВЦЭМ!$B$33:$B$776,O$83)+'СЕТ СН'!$H$9+СВЦЭМ!$D$10+'СЕТ СН'!$H$5-'СЕТ СН'!$H$17</f>
        <v>3251.3081368600001</v>
      </c>
      <c r="P102" s="36">
        <f>SUMIFS(СВЦЭМ!$C$33:$C$776,СВЦЭМ!$A$33:$A$776,$A102,СВЦЭМ!$B$33:$B$776,P$83)+'СЕТ СН'!$H$9+СВЦЭМ!$D$10+'СЕТ СН'!$H$5-'СЕТ СН'!$H$17</f>
        <v>3275.7153690800001</v>
      </c>
      <c r="Q102" s="36">
        <f>SUMIFS(СВЦЭМ!$C$33:$C$776,СВЦЭМ!$A$33:$A$776,$A102,СВЦЭМ!$B$33:$B$776,Q$83)+'СЕТ СН'!$H$9+СВЦЭМ!$D$10+'СЕТ СН'!$H$5-'СЕТ СН'!$H$17</f>
        <v>3268.1280657400002</v>
      </c>
      <c r="R102" s="36">
        <f>SUMIFS(СВЦЭМ!$C$33:$C$776,СВЦЭМ!$A$33:$A$776,$A102,СВЦЭМ!$B$33:$B$776,R$83)+'СЕТ СН'!$H$9+СВЦЭМ!$D$10+'СЕТ СН'!$H$5-'СЕТ СН'!$H$17</f>
        <v>3262.1524525200002</v>
      </c>
      <c r="S102" s="36">
        <f>SUMIFS(СВЦЭМ!$C$33:$C$776,СВЦЭМ!$A$33:$A$776,$A102,СВЦЭМ!$B$33:$B$776,S$83)+'СЕТ СН'!$H$9+СВЦЭМ!$D$10+'СЕТ СН'!$H$5-'СЕТ СН'!$H$17</f>
        <v>3263.1757385299998</v>
      </c>
      <c r="T102" s="36">
        <f>SUMIFS(СВЦЭМ!$C$33:$C$776,СВЦЭМ!$A$33:$A$776,$A102,СВЦЭМ!$B$33:$B$776,T$83)+'СЕТ СН'!$H$9+СВЦЭМ!$D$10+'СЕТ СН'!$H$5-'СЕТ СН'!$H$17</f>
        <v>3256.4184632900001</v>
      </c>
      <c r="U102" s="36">
        <f>SUMIFS(СВЦЭМ!$C$33:$C$776,СВЦЭМ!$A$33:$A$776,$A102,СВЦЭМ!$B$33:$B$776,U$83)+'СЕТ СН'!$H$9+СВЦЭМ!$D$10+'СЕТ СН'!$H$5-'СЕТ СН'!$H$17</f>
        <v>3222.46349629</v>
      </c>
      <c r="V102" s="36">
        <f>SUMIFS(СВЦЭМ!$C$33:$C$776,СВЦЭМ!$A$33:$A$776,$A102,СВЦЭМ!$B$33:$B$776,V$83)+'СЕТ СН'!$H$9+СВЦЭМ!$D$10+'СЕТ СН'!$H$5-'СЕТ СН'!$H$17</f>
        <v>3196.0650615700001</v>
      </c>
      <c r="W102" s="36">
        <f>SUMIFS(СВЦЭМ!$C$33:$C$776,СВЦЭМ!$A$33:$A$776,$A102,СВЦЭМ!$B$33:$B$776,W$83)+'СЕТ СН'!$H$9+СВЦЭМ!$D$10+'СЕТ СН'!$H$5-'СЕТ СН'!$H$17</f>
        <v>3201.97376085</v>
      </c>
      <c r="X102" s="36">
        <f>SUMIFS(СВЦЭМ!$C$33:$C$776,СВЦЭМ!$A$33:$A$776,$A102,СВЦЭМ!$B$33:$B$776,X$83)+'СЕТ СН'!$H$9+СВЦЭМ!$D$10+'СЕТ СН'!$H$5-'СЕТ СН'!$H$17</f>
        <v>3228.07034088</v>
      </c>
      <c r="Y102" s="36">
        <f>SUMIFS(СВЦЭМ!$C$33:$C$776,СВЦЭМ!$A$33:$A$776,$A102,СВЦЭМ!$B$33:$B$776,Y$83)+'СЕТ СН'!$H$9+СВЦЭМ!$D$10+'СЕТ СН'!$H$5-'СЕТ СН'!$H$17</f>
        <v>3297.51115003</v>
      </c>
    </row>
    <row r="103" spans="1:25" ht="15.75" x14ac:dyDescent="0.2">
      <c r="A103" s="35">
        <f t="shared" si="2"/>
        <v>43605</v>
      </c>
      <c r="B103" s="36">
        <f>SUMIFS(СВЦЭМ!$C$33:$C$776,СВЦЭМ!$A$33:$A$776,$A103,СВЦЭМ!$B$33:$B$776,B$83)+'СЕТ СН'!$H$9+СВЦЭМ!$D$10+'СЕТ СН'!$H$5-'СЕТ СН'!$H$17</f>
        <v>3409.2887101900001</v>
      </c>
      <c r="C103" s="36">
        <f>SUMIFS(СВЦЭМ!$C$33:$C$776,СВЦЭМ!$A$33:$A$776,$A103,СВЦЭМ!$B$33:$B$776,C$83)+'СЕТ СН'!$H$9+СВЦЭМ!$D$10+'СЕТ СН'!$H$5-'СЕТ СН'!$H$17</f>
        <v>3509.0315059599998</v>
      </c>
      <c r="D103" s="36">
        <f>SUMIFS(СВЦЭМ!$C$33:$C$776,СВЦЭМ!$A$33:$A$776,$A103,СВЦЭМ!$B$33:$B$776,D$83)+'СЕТ СН'!$H$9+СВЦЭМ!$D$10+'СЕТ СН'!$H$5-'СЕТ СН'!$H$17</f>
        <v>3590.4940945899998</v>
      </c>
      <c r="E103" s="36">
        <f>SUMIFS(СВЦЭМ!$C$33:$C$776,СВЦЭМ!$A$33:$A$776,$A103,СВЦЭМ!$B$33:$B$776,E$83)+'СЕТ СН'!$H$9+СВЦЭМ!$D$10+'СЕТ СН'!$H$5-'СЕТ СН'!$H$17</f>
        <v>3593.4010697499998</v>
      </c>
      <c r="F103" s="36">
        <f>SUMIFS(СВЦЭМ!$C$33:$C$776,СВЦЭМ!$A$33:$A$776,$A103,СВЦЭМ!$B$33:$B$776,F$83)+'СЕТ СН'!$H$9+СВЦЭМ!$D$10+'СЕТ СН'!$H$5-'СЕТ СН'!$H$17</f>
        <v>3583.8920001699998</v>
      </c>
      <c r="G103" s="36">
        <f>SUMIFS(СВЦЭМ!$C$33:$C$776,СВЦЭМ!$A$33:$A$776,$A103,СВЦЭМ!$B$33:$B$776,G$83)+'СЕТ СН'!$H$9+СВЦЭМ!$D$10+'СЕТ СН'!$H$5-'СЕТ СН'!$H$17</f>
        <v>3584.6741034299998</v>
      </c>
      <c r="H103" s="36">
        <f>SUMIFS(СВЦЭМ!$C$33:$C$776,СВЦЭМ!$A$33:$A$776,$A103,СВЦЭМ!$B$33:$B$776,H$83)+'СЕТ СН'!$H$9+СВЦЭМ!$D$10+'СЕТ СН'!$H$5-'СЕТ СН'!$H$17</f>
        <v>3499.9469371099999</v>
      </c>
      <c r="I103" s="36">
        <f>SUMIFS(СВЦЭМ!$C$33:$C$776,СВЦЭМ!$A$33:$A$776,$A103,СВЦЭМ!$B$33:$B$776,I$83)+'СЕТ СН'!$H$9+СВЦЭМ!$D$10+'СЕТ СН'!$H$5-'СЕТ СН'!$H$17</f>
        <v>3402.13537946</v>
      </c>
      <c r="J103" s="36">
        <f>SUMIFS(СВЦЭМ!$C$33:$C$776,СВЦЭМ!$A$33:$A$776,$A103,СВЦЭМ!$B$33:$B$776,J$83)+'СЕТ СН'!$H$9+СВЦЭМ!$D$10+'СЕТ СН'!$H$5-'СЕТ СН'!$H$17</f>
        <v>3342.4389344800002</v>
      </c>
      <c r="K103" s="36">
        <f>SUMIFS(СВЦЭМ!$C$33:$C$776,СВЦЭМ!$A$33:$A$776,$A103,СВЦЭМ!$B$33:$B$776,K$83)+'СЕТ СН'!$H$9+СВЦЭМ!$D$10+'СЕТ СН'!$H$5-'СЕТ СН'!$H$17</f>
        <v>3295.6969071600001</v>
      </c>
      <c r="L103" s="36">
        <f>SUMIFS(СВЦЭМ!$C$33:$C$776,СВЦЭМ!$A$33:$A$776,$A103,СВЦЭМ!$B$33:$B$776,L$83)+'СЕТ СН'!$H$9+СВЦЭМ!$D$10+'СЕТ СН'!$H$5-'СЕТ СН'!$H$17</f>
        <v>3275.0375758800001</v>
      </c>
      <c r="M103" s="36">
        <f>SUMIFS(СВЦЭМ!$C$33:$C$776,СВЦЭМ!$A$33:$A$776,$A103,СВЦЭМ!$B$33:$B$776,M$83)+'СЕТ СН'!$H$9+СВЦЭМ!$D$10+'СЕТ СН'!$H$5-'СЕТ СН'!$H$17</f>
        <v>3269.0188862800001</v>
      </c>
      <c r="N103" s="36">
        <f>SUMIFS(СВЦЭМ!$C$33:$C$776,СВЦЭМ!$A$33:$A$776,$A103,СВЦЭМ!$B$33:$B$776,N$83)+'СЕТ СН'!$H$9+СВЦЭМ!$D$10+'СЕТ СН'!$H$5-'СЕТ СН'!$H$17</f>
        <v>3271.12825681</v>
      </c>
      <c r="O103" s="36">
        <f>SUMIFS(СВЦЭМ!$C$33:$C$776,СВЦЭМ!$A$33:$A$776,$A103,СВЦЭМ!$B$33:$B$776,O$83)+'СЕТ СН'!$H$9+СВЦЭМ!$D$10+'СЕТ СН'!$H$5-'СЕТ СН'!$H$17</f>
        <v>3272.5995375100001</v>
      </c>
      <c r="P103" s="36">
        <f>SUMIFS(СВЦЭМ!$C$33:$C$776,СВЦЭМ!$A$33:$A$776,$A103,СВЦЭМ!$B$33:$B$776,P$83)+'СЕТ СН'!$H$9+СВЦЭМ!$D$10+'СЕТ СН'!$H$5-'СЕТ СН'!$H$17</f>
        <v>3279.1633597700002</v>
      </c>
      <c r="Q103" s="36">
        <f>SUMIFS(СВЦЭМ!$C$33:$C$776,СВЦЭМ!$A$33:$A$776,$A103,СВЦЭМ!$B$33:$B$776,Q$83)+'СЕТ СН'!$H$9+СВЦЭМ!$D$10+'СЕТ СН'!$H$5-'СЕТ СН'!$H$17</f>
        <v>3282.7693487900001</v>
      </c>
      <c r="R103" s="36">
        <f>SUMIFS(СВЦЭМ!$C$33:$C$776,СВЦЭМ!$A$33:$A$776,$A103,СВЦЭМ!$B$33:$B$776,R$83)+'СЕТ СН'!$H$9+СВЦЭМ!$D$10+'СЕТ СН'!$H$5-'СЕТ СН'!$H$17</f>
        <v>3282.26957576</v>
      </c>
      <c r="S103" s="36">
        <f>SUMIFS(СВЦЭМ!$C$33:$C$776,СВЦЭМ!$A$33:$A$776,$A103,СВЦЭМ!$B$33:$B$776,S$83)+'СЕТ СН'!$H$9+СВЦЭМ!$D$10+'СЕТ СН'!$H$5-'СЕТ СН'!$H$17</f>
        <v>3289.1886616699999</v>
      </c>
      <c r="T103" s="36">
        <f>SUMIFS(СВЦЭМ!$C$33:$C$776,СВЦЭМ!$A$33:$A$776,$A103,СВЦЭМ!$B$33:$B$776,T$83)+'СЕТ СН'!$H$9+СВЦЭМ!$D$10+'СЕТ СН'!$H$5-'СЕТ СН'!$H$17</f>
        <v>3288.4879155999997</v>
      </c>
      <c r="U103" s="36">
        <f>SUMIFS(СВЦЭМ!$C$33:$C$776,СВЦЭМ!$A$33:$A$776,$A103,СВЦЭМ!$B$33:$B$776,U$83)+'СЕТ СН'!$H$9+СВЦЭМ!$D$10+'СЕТ СН'!$H$5-'СЕТ СН'!$H$17</f>
        <v>3286.0437604399999</v>
      </c>
      <c r="V103" s="36">
        <f>SUMIFS(СВЦЭМ!$C$33:$C$776,СВЦЭМ!$A$33:$A$776,$A103,СВЦЭМ!$B$33:$B$776,V$83)+'СЕТ СН'!$H$9+СВЦЭМ!$D$10+'СЕТ СН'!$H$5-'СЕТ СН'!$H$17</f>
        <v>3289.63004529</v>
      </c>
      <c r="W103" s="36">
        <f>SUMIFS(СВЦЭМ!$C$33:$C$776,СВЦЭМ!$A$33:$A$776,$A103,СВЦЭМ!$B$33:$B$776,W$83)+'СЕТ СН'!$H$9+СВЦЭМ!$D$10+'СЕТ СН'!$H$5-'СЕТ СН'!$H$17</f>
        <v>3292.62099124</v>
      </c>
      <c r="X103" s="36">
        <f>SUMIFS(СВЦЭМ!$C$33:$C$776,СВЦЭМ!$A$33:$A$776,$A103,СВЦЭМ!$B$33:$B$776,X$83)+'СЕТ СН'!$H$9+СВЦЭМ!$D$10+'СЕТ СН'!$H$5-'СЕТ СН'!$H$17</f>
        <v>3301.5878107899998</v>
      </c>
      <c r="Y103" s="36">
        <f>SUMIFS(СВЦЭМ!$C$33:$C$776,СВЦЭМ!$A$33:$A$776,$A103,СВЦЭМ!$B$33:$B$776,Y$83)+'СЕТ СН'!$H$9+СВЦЭМ!$D$10+'СЕТ СН'!$H$5-'СЕТ СН'!$H$17</f>
        <v>3367.7117270500003</v>
      </c>
    </row>
    <row r="104" spans="1:25" ht="15.75" x14ac:dyDescent="0.2">
      <c r="A104" s="35">
        <f t="shared" si="2"/>
        <v>43606</v>
      </c>
      <c r="B104" s="36">
        <f>SUMIFS(СВЦЭМ!$C$33:$C$776,СВЦЭМ!$A$33:$A$776,$A104,СВЦЭМ!$B$33:$B$776,B$83)+'СЕТ СН'!$H$9+СВЦЭМ!$D$10+'СЕТ СН'!$H$5-'СЕТ СН'!$H$17</f>
        <v>3455.8811988899997</v>
      </c>
      <c r="C104" s="36">
        <f>SUMIFS(СВЦЭМ!$C$33:$C$776,СВЦЭМ!$A$33:$A$776,$A104,СВЦЭМ!$B$33:$B$776,C$83)+'СЕТ СН'!$H$9+СВЦЭМ!$D$10+'СЕТ СН'!$H$5-'СЕТ СН'!$H$17</f>
        <v>3543.4608481300002</v>
      </c>
      <c r="D104" s="36">
        <f>SUMIFS(СВЦЭМ!$C$33:$C$776,СВЦЭМ!$A$33:$A$776,$A104,СВЦЭМ!$B$33:$B$776,D$83)+'СЕТ СН'!$H$9+СВЦЭМ!$D$10+'СЕТ СН'!$H$5-'СЕТ СН'!$H$17</f>
        <v>3622.22175423</v>
      </c>
      <c r="E104" s="36">
        <f>SUMIFS(СВЦЭМ!$C$33:$C$776,СВЦЭМ!$A$33:$A$776,$A104,СВЦЭМ!$B$33:$B$776,E$83)+'СЕТ СН'!$H$9+СВЦЭМ!$D$10+'СЕТ СН'!$H$5-'СЕТ СН'!$H$17</f>
        <v>3627.5379882500001</v>
      </c>
      <c r="F104" s="36">
        <f>SUMIFS(СВЦЭМ!$C$33:$C$776,СВЦЭМ!$A$33:$A$776,$A104,СВЦЭМ!$B$33:$B$776,F$83)+'СЕТ СН'!$H$9+СВЦЭМ!$D$10+'СЕТ СН'!$H$5-'СЕТ СН'!$H$17</f>
        <v>3614.3045668700001</v>
      </c>
      <c r="G104" s="36">
        <f>SUMIFS(СВЦЭМ!$C$33:$C$776,СВЦЭМ!$A$33:$A$776,$A104,СВЦЭМ!$B$33:$B$776,G$83)+'СЕТ СН'!$H$9+СВЦЭМ!$D$10+'СЕТ СН'!$H$5-'СЕТ СН'!$H$17</f>
        <v>3605.4188392999999</v>
      </c>
      <c r="H104" s="36">
        <f>SUMIFS(СВЦЭМ!$C$33:$C$776,СВЦЭМ!$A$33:$A$776,$A104,СВЦЭМ!$B$33:$B$776,H$83)+'СЕТ СН'!$H$9+СВЦЭМ!$D$10+'СЕТ СН'!$H$5-'СЕТ СН'!$H$17</f>
        <v>3523.2897303199998</v>
      </c>
      <c r="I104" s="36">
        <f>SUMIFS(СВЦЭМ!$C$33:$C$776,СВЦЭМ!$A$33:$A$776,$A104,СВЦЭМ!$B$33:$B$776,I$83)+'СЕТ СН'!$H$9+СВЦЭМ!$D$10+'СЕТ СН'!$H$5-'СЕТ СН'!$H$17</f>
        <v>3425.66681591</v>
      </c>
      <c r="J104" s="36">
        <f>SUMIFS(СВЦЭМ!$C$33:$C$776,СВЦЭМ!$A$33:$A$776,$A104,СВЦЭМ!$B$33:$B$776,J$83)+'СЕТ СН'!$H$9+СВЦЭМ!$D$10+'СЕТ СН'!$H$5-'СЕТ СН'!$H$17</f>
        <v>3328.26066666</v>
      </c>
      <c r="K104" s="36">
        <f>SUMIFS(СВЦЭМ!$C$33:$C$776,СВЦЭМ!$A$33:$A$776,$A104,СВЦЭМ!$B$33:$B$776,K$83)+'СЕТ СН'!$H$9+СВЦЭМ!$D$10+'СЕТ СН'!$H$5-'СЕТ СН'!$H$17</f>
        <v>3285.8816464399997</v>
      </c>
      <c r="L104" s="36">
        <f>SUMIFS(СВЦЭМ!$C$33:$C$776,СВЦЭМ!$A$33:$A$776,$A104,СВЦЭМ!$B$33:$B$776,L$83)+'СЕТ СН'!$H$9+СВЦЭМ!$D$10+'СЕТ СН'!$H$5-'СЕТ СН'!$H$17</f>
        <v>3266.0397296900001</v>
      </c>
      <c r="M104" s="36">
        <f>SUMIFS(СВЦЭМ!$C$33:$C$776,СВЦЭМ!$A$33:$A$776,$A104,СВЦЭМ!$B$33:$B$776,M$83)+'СЕТ СН'!$H$9+СВЦЭМ!$D$10+'СЕТ СН'!$H$5-'СЕТ СН'!$H$17</f>
        <v>3263.1678899600001</v>
      </c>
      <c r="N104" s="36">
        <f>SUMIFS(СВЦЭМ!$C$33:$C$776,СВЦЭМ!$A$33:$A$776,$A104,СВЦЭМ!$B$33:$B$776,N$83)+'СЕТ СН'!$H$9+СВЦЭМ!$D$10+'СЕТ СН'!$H$5-'СЕТ СН'!$H$17</f>
        <v>3257.70234613</v>
      </c>
      <c r="O104" s="36">
        <f>SUMIFS(СВЦЭМ!$C$33:$C$776,СВЦЭМ!$A$33:$A$776,$A104,СВЦЭМ!$B$33:$B$776,O$83)+'СЕТ СН'!$H$9+СВЦЭМ!$D$10+'СЕТ СН'!$H$5-'СЕТ СН'!$H$17</f>
        <v>3263.3270394199999</v>
      </c>
      <c r="P104" s="36">
        <f>SUMIFS(СВЦЭМ!$C$33:$C$776,СВЦЭМ!$A$33:$A$776,$A104,СВЦЭМ!$B$33:$B$776,P$83)+'СЕТ СН'!$H$9+СВЦЭМ!$D$10+'СЕТ СН'!$H$5-'СЕТ СН'!$H$17</f>
        <v>3269.8591367899999</v>
      </c>
      <c r="Q104" s="36">
        <f>SUMIFS(СВЦЭМ!$C$33:$C$776,СВЦЭМ!$A$33:$A$776,$A104,СВЦЭМ!$B$33:$B$776,Q$83)+'СЕТ СН'!$H$9+СВЦЭМ!$D$10+'СЕТ СН'!$H$5-'СЕТ СН'!$H$17</f>
        <v>3276.7674844399999</v>
      </c>
      <c r="R104" s="36">
        <f>SUMIFS(СВЦЭМ!$C$33:$C$776,СВЦЭМ!$A$33:$A$776,$A104,СВЦЭМ!$B$33:$B$776,R$83)+'СЕТ СН'!$H$9+СВЦЭМ!$D$10+'СЕТ СН'!$H$5-'СЕТ СН'!$H$17</f>
        <v>3278.0177405099998</v>
      </c>
      <c r="S104" s="36">
        <f>SUMIFS(СВЦЭМ!$C$33:$C$776,СВЦЭМ!$A$33:$A$776,$A104,СВЦЭМ!$B$33:$B$776,S$83)+'СЕТ СН'!$H$9+СВЦЭМ!$D$10+'СЕТ СН'!$H$5-'СЕТ СН'!$H$17</f>
        <v>3276.7820887500002</v>
      </c>
      <c r="T104" s="36">
        <f>SUMIFS(СВЦЭМ!$C$33:$C$776,СВЦЭМ!$A$33:$A$776,$A104,СВЦЭМ!$B$33:$B$776,T$83)+'СЕТ СН'!$H$9+СВЦЭМ!$D$10+'СЕТ СН'!$H$5-'СЕТ СН'!$H$17</f>
        <v>3272.9061144100001</v>
      </c>
      <c r="U104" s="36">
        <f>SUMIFS(СВЦЭМ!$C$33:$C$776,СВЦЭМ!$A$33:$A$776,$A104,СВЦЭМ!$B$33:$B$776,U$83)+'СЕТ СН'!$H$9+СВЦЭМ!$D$10+'СЕТ СН'!$H$5-'СЕТ СН'!$H$17</f>
        <v>3266.7141215000001</v>
      </c>
      <c r="V104" s="36">
        <f>SUMIFS(СВЦЭМ!$C$33:$C$776,СВЦЭМ!$A$33:$A$776,$A104,СВЦЭМ!$B$33:$B$776,V$83)+'СЕТ СН'!$H$9+СВЦЭМ!$D$10+'СЕТ СН'!$H$5-'СЕТ СН'!$H$17</f>
        <v>3280.0442673500002</v>
      </c>
      <c r="W104" s="36">
        <f>SUMIFS(СВЦЭМ!$C$33:$C$776,СВЦЭМ!$A$33:$A$776,$A104,СВЦЭМ!$B$33:$B$776,W$83)+'СЕТ СН'!$H$9+СВЦЭМ!$D$10+'СЕТ СН'!$H$5-'СЕТ СН'!$H$17</f>
        <v>3287.5739181399999</v>
      </c>
      <c r="X104" s="36">
        <f>SUMIFS(СВЦЭМ!$C$33:$C$776,СВЦЭМ!$A$33:$A$776,$A104,СВЦЭМ!$B$33:$B$776,X$83)+'СЕТ СН'!$H$9+СВЦЭМ!$D$10+'СЕТ СН'!$H$5-'СЕТ СН'!$H$17</f>
        <v>3292.8330403700002</v>
      </c>
      <c r="Y104" s="36">
        <f>SUMIFS(СВЦЭМ!$C$33:$C$776,СВЦЭМ!$A$33:$A$776,$A104,СВЦЭМ!$B$33:$B$776,Y$83)+'СЕТ СН'!$H$9+СВЦЭМ!$D$10+'СЕТ СН'!$H$5-'СЕТ СН'!$H$17</f>
        <v>3366.61582679</v>
      </c>
    </row>
    <row r="105" spans="1:25" ht="15.75" x14ac:dyDescent="0.2">
      <c r="A105" s="35">
        <f t="shared" si="2"/>
        <v>43607</v>
      </c>
      <c r="B105" s="36">
        <f>SUMIFS(СВЦЭМ!$C$33:$C$776,СВЦЭМ!$A$33:$A$776,$A105,СВЦЭМ!$B$33:$B$776,B$83)+'СЕТ СН'!$H$9+СВЦЭМ!$D$10+'СЕТ СН'!$H$5-'СЕТ СН'!$H$17</f>
        <v>3457.91366806</v>
      </c>
      <c r="C105" s="36">
        <f>SUMIFS(СВЦЭМ!$C$33:$C$776,СВЦЭМ!$A$33:$A$776,$A105,СВЦЭМ!$B$33:$B$776,C$83)+'СЕТ СН'!$H$9+СВЦЭМ!$D$10+'СЕТ СН'!$H$5-'СЕТ СН'!$H$17</f>
        <v>3559.96263004</v>
      </c>
      <c r="D105" s="36">
        <f>SUMIFS(СВЦЭМ!$C$33:$C$776,СВЦЭМ!$A$33:$A$776,$A105,СВЦЭМ!$B$33:$B$776,D$83)+'СЕТ СН'!$H$9+СВЦЭМ!$D$10+'СЕТ СН'!$H$5-'СЕТ СН'!$H$17</f>
        <v>3612.3128952100001</v>
      </c>
      <c r="E105" s="36">
        <f>SUMIFS(СВЦЭМ!$C$33:$C$776,СВЦЭМ!$A$33:$A$776,$A105,СВЦЭМ!$B$33:$B$776,E$83)+'СЕТ СН'!$H$9+СВЦЭМ!$D$10+'СЕТ СН'!$H$5-'СЕТ СН'!$H$17</f>
        <v>3613.5861153300002</v>
      </c>
      <c r="F105" s="36">
        <f>SUMIFS(СВЦЭМ!$C$33:$C$776,СВЦЭМ!$A$33:$A$776,$A105,СВЦЭМ!$B$33:$B$776,F$83)+'СЕТ СН'!$H$9+СВЦЭМ!$D$10+'СЕТ СН'!$H$5-'СЕТ СН'!$H$17</f>
        <v>3600.5765392900003</v>
      </c>
      <c r="G105" s="36">
        <f>SUMIFS(СВЦЭМ!$C$33:$C$776,СВЦЭМ!$A$33:$A$776,$A105,СВЦЭМ!$B$33:$B$776,G$83)+'СЕТ СН'!$H$9+СВЦЭМ!$D$10+'СЕТ СН'!$H$5-'СЕТ СН'!$H$17</f>
        <v>3596.7781160899999</v>
      </c>
      <c r="H105" s="36">
        <f>SUMIFS(СВЦЭМ!$C$33:$C$776,СВЦЭМ!$A$33:$A$776,$A105,СВЦЭМ!$B$33:$B$776,H$83)+'СЕТ СН'!$H$9+СВЦЭМ!$D$10+'СЕТ СН'!$H$5-'СЕТ СН'!$H$17</f>
        <v>3509.03079127</v>
      </c>
      <c r="I105" s="36">
        <f>SUMIFS(СВЦЭМ!$C$33:$C$776,СВЦЭМ!$A$33:$A$776,$A105,СВЦЭМ!$B$33:$B$776,I$83)+'СЕТ СН'!$H$9+СВЦЭМ!$D$10+'СЕТ СН'!$H$5-'СЕТ СН'!$H$17</f>
        <v>3417.6510957199998</v>
      </c>
      <c r="J105" s="36">
        <f>SUMIFS(СВЦЭМ!$C$33:$C$776,СВЦЭМ!$A$33:$A$776,$A105,СВЦЭМ!$B$33:$B$776,J$83)+'СЕТ СН'!$H$9+СВЦЭМ!$D$10+'СЕТ СН'!$H$5-'СЕТ СН'!$H$17</f>
        <v>3336.55937662</v>
      </c>
      <c r="K105" s="36">
        <f>SUMIFS(СВЦЭМ!$C$33:$C$776,СВЦЭМ!$A$33:$A$776,$A105,СВЦЭМ!$B$33:$B$776,K$83)+'СЕТ СН'!$H$9+СВЦЭМ!$D$10+'СЕТ СН'!$H$5-'СЕТ СН'!$H$17</f>
        <v>3293.9944476999999</v>
      </c>
      <c r="L105" s="36">
        <f>SUMIFS(СВЦЭМ!$C$33:$C$776,СВЦЭМ!$A$33:$A$776,$A105,СВЦЭМ!$B$33:$B$776,L$83)+'СЕТ СН'!$H$9+СВЦЭМ!$D$10+'СЕТ СН'!$H$5-'СЕТ СН'!$H$17</f>
        <v>3270.6978304200002</v>
      </c>
      <c r="M105" s="36">
        <f>SUMIFS(СВЦЭМ!$C$33:$C$776,СВЦЭМ!$A$33:$A$776,$A105,СВЦЭМ!$B$33:$B$776,M$83)+'СЕТ СН'!$H$9+СВЦЭМ!$D$10+'СЕТ СН'!$H$5-'СЕТ СН'!$H$17</f>
        <v>3267.5773473199997</v>
      </c>
      <c r="N105" s="36">
        <f>SUMIFS(СВЦЭМ!$C$33:$C$776,СВЦЭМ!$A$33:$A$776,$A105,СВЦЭМ!$B$33:$B$776,N$83)+'СЕТ СН'!$H$9+СВЦЭМ!$D$10+'СЕТ СН'!$H$5-'СЕТ СН'!$H$17</f>
        <v>3268.1024308300002</v>
      </c>
      <c r="O105" s="36">
        <f>SUMIFS(СВЦЭМ!$C$33:$C$776,СВЦЭМ!$A$33:$A$776,$A105,СВЦЭМ!$B$33:$B$776,O$83)+'СЕТ СН'!$H$9+СВЦЭМ!$D$10+'СЕТ СН'!$H$5-'СЕТ СН'!$H$17</f>
        <v>3265.0743109699997</v>
      </c>
      <c r="P105" s="36">
        <f>SUMIFS(СВЦЭМ!$C$33:$C$776,СВЦЭМ!$A$33:$A$776,$A105,СВЦЭМ!$B$33:$B$776,P$83)+'СЕТ СН'!$H$9+СВЦЭМ!$D$10+'СЕТ СН'!$H$5-'СЕТ СН'!$H$17</f>
        <v>3269.01934446</v>
      </c>
      <c r="Q105" s="36">
        <f>SUMIFS(СВЦЭМ!$C$33:$C$776,СВЦЭМ!$A$33:$A$776,$A105,СВЦЭМ!$B$33:$B$776,Q$83)+'СЕТ СН'!$H$9+СВЦЭМ!$D$10+'СЕТ СН'!$H$5-'СЕТ СН'!$H$17</f>
        <v>3260.9568842799999</v>
      </c>
      <c r="R105" s="36">
        <f>SUMIFS(СВЦЭМ!$C$33:$C$776,СВЦЭМ!$A$33:$A$776,$A105,СВЦЭМ!$B$33:$B$776,R$83)+'СЕТ СН'!$H$9+СВЦЭМ!$D$10+'СЕТ СН'!$H$5-'СЕТ СН'!$H$17</f>
        <v>3264.06457968</v>
      </c>
      <c r="S105" s="36">
        <f>SUMIFS(СВЦЭМ!$C$33:$C$776,СВЦЭМ!$A$33:$A$776,$A105,СВЦЭМ!$B$33:$B$776,S$83)+'СЕТ СН'!$H$9+СВЦЭМ!$D$10+'СЕТ СН'!$H$5-'СЕТ СН'!$H$17</f>
        <v>3262.79597552</v>
      </c>
      <c r="T105" s="36">
        <f>SUMIFS(СВЦЭМ!$C$33:$C$776,СВЦЭМ!$A$33:$A$776,$A105,СВЦЭМ!$B$33:$B$776,T$83)+'СЕТ СН'!$H$9+СВЦЭМ!$D$10+'СЕТ СН'!$H$5-'СЕТ СН'!$H$17</f>
        <v>3263.2912405500001</v>
      </c>
      <c r="U105" s="36">
        <f>SUMIFS(СВЦЭМ!$C$33:$C$776,СВЦЭМ!$A$33:$A$776,$A105,СВЦЭМ!$B$33:$B$776,U$83)+'СЕТ СН'!$H$9+СВЦЭМ!$D$10+'СЕТ СН'!$H$5-'СЕТ СН'!$H$17</f>
        <v>3269.8390539399998</v>
      </c>
      <c r="V105" s="36">
        <f>SUMIFS(СВЦЭМ!$C$33:$C$776,СВЦЭМ!$A$33:$A$776,$A105,СВЦЭМ!$B$33:$B$776,V$83)+'СЕТ СН'!$H$9+СВЦЭМ!$D$10+'СЕТ СН'!$H$5-'СЕТ СН'!$H$17</f>
        <v>3275.7683744800001</v>
      </c>
      <c r="W105" s="36">
        <f>SUMIFS(СВЦЭМ!$C$33:$C$776,СВЦЭМ!$A$33:$A$776,$A105,СВЦЭМ!$B$33:$B$776,W$83)+'СЕТ СН'!$H$9+СВЦЭМ!$D$10+'СЕТ СН'!$H$5-'СЕТ СН'!$H$17</f>
        <v>3285.5115857800001</v>
      </c>
      <c r="X105" s="36">
        <f>SUMIFS(СВЦЭМ!$C$33:$C$776,СВЦЭМ!$A$33:$A$776,$A105,СВЦЭМ!$B$33:$B$776,X$83)+'СЕТ СН'!$H$9+СВЦЭМ!$D$10+'СЕТ СН'!$H$5-'СЕТ СН'!$H$17</f>
        <v>3286.2379559299998</v>
      </c>
      <c r="Y105" s="36">
        <f>SUMIFS(СВЦЭМ!$C$33:$C$776,СВЦЭМ!$A$33:$A$776,$A105,СВЦЭМ!$B$33:$B$776,Y$83)+'СЕТ СН'!$H$9+СВЦЭМ!$D$10+'СЕТ СН'!$H$5-'СЕТ СН'!$H$17</f>
        <v>3343.3658480200002</v>
      </c>
    </row>
    <row r="106" spans="1:25" ht="15.75" x14ac:dyDescent="0.2">
      <c r="A106" s="35">
        <f t="shared" si="2"/>
        <v>43608</v>
      </c>
      <c r="B106" s="36">
        <f>SUMIFS(СВЦЭМ!$C$33:$C$776,СВЦЭМ!$A$33:$A$776,$A106,СВЦЭМ!$B$33:$B$776,B$83)+'СЕТ СН'!$H$9+СВЦЭМ!$D$10+'СЕТ СН'!$H$5-'СЕТ СН'!$H$17</f>
        <v>3460.1207032100001</v>
      </c>
      <c r="C106" s="36">
        <f>SUMIFS(СВЦЭМ!$C$33:$C$776,СВЦЭМ!$A$33:$A$776,$A106,СВЦЭМ!$B$33:$B$776,C$83)+'СЕТ СН'!$H$9+СВЦЭМ!$D$10+'СЕТ СН'!$H$5-'СЕТ СН'!$H$17</f>
        <v>3548.6397558899998</v>
      </c>
      <c r="D106" s="36">
        <f>SUMIFS(СВЦЭМ!$C$33:$C$776,СВЦЭМ!$A$33:$A$776,$A106,СВЦЭМ!$B$33:$B$776,D$83)+'СЕТ СН'!$H$9+СВЦЭМ!$D$10+'СЕТ СН'!$H$5-'СЕТ СН'!$H$17</f>
        <v>3605.1402043500002</v>
      </c>
      <c r="E106" s="36">
        <f>SUMIFS(СВЦЭМ!$C$33:$C$776,СВЦЭМ!$A$33:$A$776,$A106,СВЦЭМ!$B$33:$B$776,E$83)+'СЕТ СН'!$H$9+СВЦЭМ!$D$10+'СЕТ СН'!$H$5-'СЕТ СН'!$H$17</f>
        <v>3619.5037541699999</v>
      </c>
      <c r="F106" s="36">
        <f>SUMIFS(СВЦЭМ!$C$33:$C$776,СВЦЭМ!$A$33:$A$776,$A106,СВЦЭМ!$B$33:$B$776,F$83)+'СЕТ СН'!$H$9+СВЦЭМ!$D$10+'СЕТ СН'!$H$5-'СЕТ СН'!$H$17</f>
        <v>3608.54947141</v>
      </c>
      <c r="G106" s="36">
        <f>SUMIFS(СВЦЭМ!$C$33:$C$776,СВЦЭМ!$A$33:$A$776,$A106,СВЦЭМ!$B$33:$B$776,G$83)+'СЕТ СН'!$H$9+СВЦЭМ!$D$10+'СЕТ СН'!$H$5-'СЕТ СН'!$H$17</f>
        <v>3610.5292170100001</v>
      </c>
      <c r="H106" s="36">
        <f>SUMIFS(СВЦЭМ!$C$33:$C$776,СВЦЭМ!$A$33:$A$776,$A106,СВЦЭМ!$B$33:$B$776,H$83)+'СЕТ СН'!$H$9+СВЦЭМ!$D$10+'СЕТ СН'!$H$5-'СЕТ СН'!$H$17</f>
        <v>3517.0746779400001</v>
      </c>
      <c r="I106" s="36">
        <f>SUMIFS(СВЦЭМ!$C$33:$C$776,СВЦЭМ!$A$33:$A$776,$A106,СВЦЭМ!$B$33:$B$776,I$83)+'СЕТ СН'!$H$9+СВЦЭМ!$D$10+'СЕТ СН'!$H$5-'СЕТ СН'!$H$17</f>
        <v>3402.6715117899998</v>
      </c>
      <c r="J106" s="36">
        <f>SUMIFS(СВЦЭМ!$C$33:$C$776,СВЦЭМ!$A$33:$A$776,$A106,СВЦЭМ!$B$33:$B$776,J$83)+'СЕТ СН'!$H$9+СВЦЭМ!$D$10+'СЕТ СН'!$H$5-'СЕТ СН'!$H$17</f>
        <v>3324.6841677699999</v>
      </c>
      <c r="K106" s="36">
        <f>SUMIFS(СВЦЭМ!$C$33:$C$776,СВЦЭМ!$A$33:$A$776,$A106,СВЦЭМ!$B$33:$B$776,K$83)+'СЕТ СН'!$H$9+СВЦЭМ!$D$10+'СЕТ СН'!$H$5-'СЕТ СН'!$H$17</f>
        <v>3286.6181477700002</v>
      </c>
      <c r="L106" s="36">
        <f>SUMIFS(СВЦЭМ!$C$33:$C$776,СВЦЭМ!$A$33:$A$776,$A106,СВЦЭМ!$B$33:$B$776,L$83)+'СЕТ СН'!$H$9+СВЦЭМ!$D$10+'СЕТ СН'!$H$5-'СЕТ СН'!$H$17</f>
        <v>3263.0570845000002</v>
      </c>
      <c r="M106" s="36">
        <f>SUMIFS(СВЦЭМ!$C$33:$C$776,СВЦЭМ!$A$33:$A$776,$A106,СВЦЭМ!$B$33:$B$776,M$83)+'СЕТ СН'!$H$9+СВЦЭМ!$D$10+'СЕТ СН'!$H$5-'СЕТ СН'!$H$17</f>
        <v>3257.4172539599999</v>
      </c>
      <c r="N106" s="36">
        <f>SUMIFS(СВЦЭМ!$C$33:$C$776,СВЦЭМ!$A$33:$A$776,$A106,СВЦЭМ!$B$33:$B$776,N$83)+'СЕТ СН'!$H$9+СВЦЭМ!$D$10+'СЕТ СН'!$H$5-'СЕТ СН'!$H$17</f>
        <v>3248.2149944000003</v>
      </c>
      <c r="O106" s="36">
        <f>SUMIFS(СВЦЭМ!$C$33:$C$776,СВЦЭМ!$A$33:$A$776,$A106,СВЦЭМ!$B$33:$B$776,O$83)+'СЕТ СН'!$H$9+СВЦЭМ!$D$10+'СЕТ СН'!$H$5-'СЕТ СН'!$H$17</f>
        <v>3239.8294974099999</v>
      </c>
      <c r="P106" s="36">
        <f>SUMIFS(СВЦЭМ!$C$33:$C$776,СВЦЭМ!$A$33:$A$776,$A106,СВЦЭМ!$B$33:$B$776,P$83)+'СЕТ СН'!$H$9+СВЦЭМ!$D$10+'СЕТ СН'!$H$5-'СЕТ СН'!$H$17</f>
        <v>3248.7220655199999</v>
      </c>
      <c r="Q106" s="36">
        <f>SUMIFS(СВЦЭМ!$C$33:$C$776,СВЦЭМ!$A$33:$A$776,$A106,СВЦЭМ!$B$33:$B$776,Q$83)+'СЕТ СН'!$H$9+СВЦЭМ!$D$10+'СЕТ СН'!$H$5-'СЕТ СН'!$H$17</f>
        <v>3257.31596558</v>
      </c>
      <c r="R106" s="36">
        <f>SUMIFS(СВЦЭМ!$C$33:$C$776,СВЦЭМ!$A$33:$A$776,$A106,СВЦЭМ!$B$33:$B$776,R$83)+'СЕТ СН'!$H$9+СВЦЭМ!$D$10+'СЕТ СН'!$H$5-'СЕТ СН'!$H$17</f>
        <v>3255.6929425399999</v>
      </c>
      <c r="S106" s="36">
        <f>SUMIFS(СВЦЭМ!$C$33:$C$776,СВЦЭМ!$A$33:$A$776,$A106,СВЦЭМ!$B$33:$B$776,S$83)+'СЕТ СН'!$H$9+СВЦЭМ!$D$10+'СЕТ СН'!$H$5-'СЕТ СН'!$H$17</f>
        <v>3252.2704199</v>
      </c>
      <c r="T106" s="36">
        <f>SUMIFS(СВЦЭМ!$C$33:$C$776,СВЦЭМ!$A$33:$A$776,$A106,СВЦЭМ!$B$33:$B$776,T$83)+'СЕТ СН'!$H$9+СВЦЭМ!$D$10+'СЕТ СН'!$H$5-'СЕТ СН'!$H$17</f>
        <v>3256.4166941900003</v>
      </c>
      <c r="U106" s="36">
        <f>SUMIFS(СВЦЭМ!$C$33:$C$776,СВЦЭМ!$A$33:$A$776,$A106,СВЦЭМ!$B$33:$B$776,U$83)+'СЕТ СН'!$H$9+СВЦЭМ!$D$10+'СЕТ СН'!$H$5-'СЕТ СН'!$H$17</f>
        <v>3255.46251661</v>
      </c>
      <c r="V106" s="36">
        <f>SUMIFS(СВЦЭМ!$C$33:$C$776,СВЦЭМ!$A$33:$A$776,$A106,СВЦЭМ!$B$33:$B$776,V$83)+'СЕТ СН'!$H$9+СВЦЭМ!$D$10+'СЕТ СН'!$H$5-'СЕТ СН'!$H$17</f>
        <v>3262.3836638299999</v>
      </c>
      <c r="W106" s="36">
        <f>SUMIFS(СВЦЭМ!$C$33:$C$776,СВЦЭМ!$A$33:$A$776,$A106,СВЦЭМ!$B$33:$B$776,W$83)+'СЕТ СН'!$H$9+СВЦЭМ!$D$10+'СЕТ СН'!$H$5-'СЕТ СН'!$H$17</f>
        <v>3266.5996709400001</v>
      </c>
      <c r="X106" s="36">
        <f>SUMIFS(СВЦЭМ!$C$33:$C$776,СВЦЭМ!$A$33:$A$776,$A106,СВЦЭМ!$B$33:$B$776,X$83)+'СЕТ СН'!$H$9+СВЦЭМ!$D$10+'СЕТ СН'!$H$5-'СЕТ СН'!$H$17</f>
        <v>3279.2127580400002</v>
      </c>
      <c r="Y106" s="36">
        <f>SUMIFS(СВЦЭМ!$C$33:$C$776,СВЦЭМ!$A$33:$A$776,$A106,СВЦЭМ!$B$33:$B$776,Y$83)+'СЕТ СН'!$H$9+СВЦЭМ!$D$10+'СЕТ СН'!$H$5-'СЕТ СН'!$H$17</f>
        <v>3322.4334602899999</v>
      </c>
    </row>
    <row r="107" spans="1:25" ht="15.75" x14ac:dyDescent="0.2">
      <c r="A107" s="35">
        <f t="shared" si="2"/>
        <v>43609</v>
      </c>
      <c r="B107" s="36">
        <f>SUMIFS(СВЦЭМ!$C$33:$C$776,СВЦЭМ!$A$33:$A$776,$A107,СВЦЭМ!$B$33:$B$776,B$83)+'СЕТ СН'!$H$9+СВЦЭМ!$D$10+'СЕТ СН'!$H$5-'СЕТ СН'!$H$17</f>
        <v>3439.9493013199999</v>
      </c>
      <c r="C107" s="36">
        <f>SUMIFS(СВЦЭМ!$C$33:$C$776,СВЦЭМ!$A$33:$A$776,$A107,СВЦЭМ!$B$33:$B$776,C$83)+'СЕТ СН'!$H$9+СВЦЭМ!$D$10+'СЕТ СН'!$H$5-'СЕТ СН'!$H$17</f>
        <v>3535.50027292</v>
      </c>
      <c r="D107" s="36">
        <f>SUMIFS(СВЦЭМ!$C$33:$C$776,СВЦЭМ!$A$33:$A$776,$A107,СВЦЭМ!$B$33:$B$776,D$83)+'СЕТ СН'!$H$9+СВЦЭМ!$D$10+'СЕТ СН'!$H$5-'СЕТ СН'!$H$17</f>
        <v>3636.3837754199999</v>
      </c>
      <c r="E107" s="36">
        <f>SUMIFS(СВЦЭМ!$C$33:$C$776,СВЦЭМ!$A$33:$A$776,$A107,СВЦЭМ!$B$33:$B$776,E$83)+'СЕТ СН'!$H$9+СВЦЭМ!$D$10+'СЕТ СН'!$H$5-'СЕТ СН'!$H$17</f>
        <v>3655.1449314699998</v>
      </c>
      <c r="F107" s="36">
        <f>SUMIFS(СВЦЭМ!$C$33:$C$776,СВЦЭМ!$A$33:$A$776,$A107,СВЦЭМ!$B$33:$B$776,F$83)+'СЕТ СН'!$H$9+СВЦЭМ!$D$10+'СЕТ СН'!$H$5-'СЕТ СН'!$H$17</f>
        <v>3656.0901395700002</v>
      </c>
      <c r="G107" s="36">
        <f>SUMIFS(СВЦЭМ!$C$33:$C$776,СВЦЭМ!$A$33:$A$776,$A107,СВЦЭМ!$B$33:$B$776,G$83)+'СЕТ СН'!$H$9+СВЦЭМ!$D$10+'СЕТ СН'!$H$5-'СЕТ СН'!$H$17</f>
        <v>3639.5004472000001</v>
      </c>
      <c r="H107" s="36">
        <f>SUMIFS(СВЦЭМ!$C$33:$C$776,СВЦЭМ!$A$33:$A$776,$A107,СВЦЭМ!$B$33:$B$776,H$83)+'СЕТ СН'!$H$9+СВЦЭМ!$D$10+'СЕТ СН'!$H$5-'СЕТ СН'!$H$17</f>
        <v>3514.3476334799998</v>
      </c>
      <c r="I107" s="36">
        <f>SUMIFS(СВЦЭМ!$C$33:$C$776,СВЦЭМ!$A$33:$A$776,$A107,СВЦЭМ!$B$33:$B$776,I$83)+'СЕТ СН'!$H$9+СВЦЭМ!$D$10+'СЕТ СН'!$H$5-'СЕТ СН'!$H$17</f>
        <v>3408.3486775599999</v>
      </c>
      <c r="J107" s="36">
        <f>SUMIFS(СВЦЭМ!$C$33:$C$776,СВЦЭМ!$A$33:$A$776,$A107,СВЦЭМ!$B$33:$B$776,J$83)+'СЕТ СН'!$H$9+СВЦЭМ!$D$10+'СЕТ СН'!$H$5-'СЕТ СН'!$H$17</f>
        <v>3343.6123831899999</v>
      </c>
      <c r="K107" s="36">
        <f>SUMIFS(СВЦЭМ!$C$33:$C$776,СВЦЭМ!$A$33:$A$776,$A107,СВЦЭМ!$B$33:$B$776,K$83)+'СЕТ СН'!$H$9+СВЦЭМ!$D$10+'СЕТ СН'!$H$5-'СЕТ СН'!$H$17</f>
        <v>3300.4736627699999</v>
      </c>
      <c r="L107" s="36">
        <f>SUMIFS(СВЦЭМ!$C$33:$C$776,СВЦЭМ!$A$33:$A$776,$A107,СВЦЭМ!$B$33:$B$776,L$83)+'СЕТ СН'!$H$9+СВЦЭМ!$D$10+'СЕТ СН'!$H$5-'СЕТ СН'!$H$17</f>
        <v>3273.65627051</v>
      </c>
      <c r="M107" s="36">
        <f>SUMIFS(СВЦЭМ!$C$33:$C$776,СВЦЭМ!$A$33:$A$776,$A107,СВЦЭМ!$B$33:$B$776,M$83)+'СЕТ СН'!$H$9+СВЦЭМ!$D$10+'СЕТ СН'!$H$5-'СЕТ СН'!$H$17</f>
        <v>3264.9100668999999</v>
      </c>
      <c r="N107" s="36">
        <f>SUMIFS(СВЦЭМ!$C$33:$C$776,СВЦЭМ!$A$33:$A$776,$A107,СВЦЭМ!$B$33:$B$776,N$83)+'СЕТ СН'!$H$9+СВЦЭМ!$D$10+'СЕТ СН'!$H$5-'СЕТ СН'!$H$17</f>
        <v>3262.9841204499999</v>
      </c>
      <c r="O107" s="36">
        <f>SUMIFS(СВЦЭМ!$C$33:$C$776,СВЦЭМ!$A$33:$A$776,$A107,СВЦЭМ!$B$33:$B$776,O$83)+'СЕТ СН'!$H$9+СВЦЭМ!$D$10+'СЕТ СН'!$H$5-'СЕТ СН'!$H$17</f>
        <v>3260.7150713800002</v>
      </c>
      <c r="P107" s="36">
        <f>SUMIFS(СВЦЭМ!$C$33:$C$776,СВЦЭМ!$A$33:$A$776,$A107,СВЦЭМ!$B$33:$B$776,P$83)+'СЕТ СН'!$H$9+СВЦЭМ!$D$10+'СЕТ СН'!$H$5-'СЕТ СН'!$H$17</f>
        <v>3256.2067354299998</v>
      </c>
      <c r="Q107" s="36">
        <f>SUMIFS(СВЦЭМ!$C$33:$C$776,СВЦЭМ!$A$33:$A$776,$A107,СВЦЭМ!$B$33:$B$776,Q$83)+'СЕТ СН'!$H$9+СВЦЭМ!$D$10+'СЕТ СН'!$H$5-'СЕТ СН'!$H$17</f>
        <v>3252.75932904</v>
      </c>
      <c r="R107" s="36">
        <f>SUMIFS(СВЦЭМ!$C$33:$C$776,СВЦЭМ!$A$33:$A$776,$A107,СВЦЭМ!$B$33:$B$776,R$83)+'СЕТ СН'!$H$9+СВЦЭМ!$D$10+'СЕТ СН'!$H$5-'СЕТ СН'!$H$17</f>
        <v>3252.71002155</v>
      </c>
      <c r="S107" s="36">
        <f>SUMIFS(СВЦЭМ!$C$33:$C$776,СВЦЭМ!$A$33:$A$776,$A107,СВЦЭМ!$B$33:$B$776,S$83)+'СЕТ СН'!$H$9+СВЦЭМ!$D$10+'СЕТ СН'!$H$5-'СЕТ СН'!$H$17</f>
        <v>3256.6466465600001</v>
      </c>
      <c r="T107" s="36">
        <f>SUMIFS(СВЦЭМ!$C$33:$C$776,СВЦЭМ!$A$33:$A$776,$A107,СВЦЭМ!$B$33:$B$776,T$83)+'СЕТ СН'!$H$9+СВЦЭМ!$D$10+'СЕТ СН'!$H$5-'СЕТ СН'!$H$17</f>
        <v>3264.5104348700002</v>
      </c>
      <c r="U107" s="36">
        <f>SUMIFS(СВЦЭМ!$C$33:$C$776,СВЦЭМ!$A$33:$A$776,$A107,СВЦЭМ!$B$33:$B$776,U$83)+'СЕТ СН'!$H$9+СВЦЭМ!$D$10+'СЕТ СН'!$H$5-'СЕТ СН'!$H$17</f>
        <v>3260.4747316000003</v>
      </c>
      <c r="V107" s="36">
        <f>SUMIFS(СВЦЭМ!$C$33:$C$776,СВЦЭМ!$A$33:$A$776,$A107,СВЦЭМ!$B$33:$B$776,V$83)+'СЕТ СН'!$H$9+СВЦЭМ!$D$10+'СЕТ СН'!$H$5-'СЕТ СН'!$H$17</f>
        <v>3266.1910346</v>
      </c>
      <c r="W107" s="36">
        <f>SUMIFS(СВЦЭМ!$C$33:$C$776,СВЦЭМ!$A$33:$A$776,$A107,СВЦЭМ!$B$33:$B$776,W$83)+'СЕТ СН'!$H$9+СВЦЭМ!$D$10+'СЕТ СН'!$H$5-'СЕТ СН'!$H$17</f>
        <v>3277.12502649</v>
      </c>
      <c r="X107" s="36">
        <f>SUMIFS(СВЦЭМ!$C$33:$C$776,СВЦЭМ!$A$33:$A$776,$A107,СВЦЭМ!$B$33:$B$776,X$83)+'СЕТ СН'!$H$9+СВЦЭМ!$D$10+'СЕТ СН'!$H$5-'СЕТ СН'!$H$17</f>
        <v>3283.4842799500002</v>
      </c>
      <c r="Y107" s="36">
        <f>SUMIFS(СВЦЭМ!$C$33:$C$776,СВЦЭМ!$A$33:$A$776,$A107,СВЦЭМ!$B$33:$B$776,Y$83)+'СЕТ СН'!$H$9+СВЦЭМ!$D$10+'СЕТ СН'!$H$5-'СЕТ СН'!$H$17</f>
        <v>3320.3823819700001</v>
      </c>
    </row>
    <row r="108" spans="1:25" ht="15.75" x14ac:dyDescent="0.2">
      <c r="A108" s="35">
        <f t="shared" si="2"/>
        <v>43610</v>
      </c>
      <c r="B108" s="36">
        <f>SUMIFS(СВЦЭМ!$C$33:$C$776,СВЦЭМ!$A$33:$A$776,$A108,СВЦЭМ!$B$33:$B$776,B$83)+'СЕТ СН'!$H$9+СВЦЭМ!$D$10+'СЕТ СН'!$H$5-'СЕТ СН'!$H$17</f>
        <v>3400.0962506699998</v>
      </c>
      <c r="C108" s="36">
        <f>SUMIFS(СВЦЭМ!$C$33:$C$776,СВЦЭМ!$A$33:$A$776,$A108,СВЦЭМ!$B$33:$B$776,C$83)+'СЕТ СН'!$H$9+СВЦЭМ!$D$10+'СЕТ СН'!$H$5-'СЕТ СН'!$H$17</f>
        <v>3464.1437495999999</v>
      </c>
      <c r="D108" s="36">
        <f>SUMIFS(СВЦЭМ!$C$33:$C$776,СВЦЭМ!$A$33:$A$776,$A108,СВЦЭМ!$B$33:$B$776,D$83)+'СЕТ СН'!$H$9+СВЦЭМ!$D$10+'СЕТ СН'!$H$5-'СЕТ СН'!$H$17</f>
        <v>3534.0625052099999</v>
      </c>
      <c r="E108" s="36">
        <f>SUMIFS(СВЦЭМ!$C$33:$C$776,СВЦЭМ!$A$33:$A$776,$A108,СВЦЭМ!$B$33:$B$776,E$83)+'СЕТ СН'!$H$9+СВЦЭМ!$D$10+'СЕТ СН'!$H$5-'СЕТ СН'!$H$17</f>
        <v>3564.9464657600001</v>
      </c>
      <c r="F108" s="36">
        <f>SUMIFS(СВЦЭМ!$C$33:$C$776,СВЦЭМ!$A$33:$A$776,$A108,СВЦЭМ!$B$33:$B$776,F$83)+'СЕТ СН'!$H$9+СВЦЭМ!$D$10+'СЕТ СН'!$H$5-'СЕТ СН'!$H$17</f>
        <v>3556.5628135299999</v>
      </c>
      <c r="G108" s="36">
        <f>SUMIFS(СВЦЭМ!$C$33:$C$776,СВЦЭМ!$A$33:$A$776,$A108,СВЦЭМ!$B$33:$B$776,G$83)+'СЕТ СН'!$H$9+СВЦЭМ!$D$10+'СЕТ СН'!$H$5-'СЕТ СН'!$H$17</f>
        <v>3573.8437170900002</v>
      </c>
      <c r="H108" s="36">
        <f>SUMIFS(СВЦЭМ!$C$33:$C$776,СВЦЭМ!$A$33:$A$776,$A108,СВЦЭМ!$B$33:$B$776,H$83)+'СЕТ СН'!$H$9+СВЦЭМ!$D$10+'СЕТ СН'!$H$5-'СЕТ СН'!$H$17</f>
        <v>3484.2741727000002</v>
      </c>
      <c r="I108" s="36">
        <f>SUMIFS(СВЦЭМ!$C$33:$C$776,СВЦЭМ!$A$33:$A$776,$A108,СВЦЭМ!$B$33:$B$776,I$83)+'СЕТ СН'!$H$9+СВЦЭМ!$D$10+'СЕТ СН'!$H$5-'СЕТ СН'!$H$17</f>
        <v>3399.0662964399999</v>
      </c>
      <c r="J108" s="36">
        <f>SUMIFS(СВЦЭМ!$C$33:$C$776,СВЦЭМ!$A$33:$A$776,$A108,СВЦЭМ!$B$33:$B$776,J$83)+'СЕТ СН'!$H$9+СВЦЭМ!$D$10+'СЕТ СН'!$H$5-'СЕТ СН'!$H$17</f>
        <v>3326.9198978700001</v>
      </c>
      <c r="K108" s="36">
        <f>SUMIFS(СВЦЭМ!$C$33:$C$776,СВЦЭМ!$A$33:$A$776,$A108,СВЦЭМ!$B$33:$B$776,K$83)+'СЕТ СН'!$H$9+СВЦЭМ!$D$10+'СЕТ СН'!$H$5-'СЕТ СН'!$H$17</f>
        <v>3278.1254664799999</v>
      </c>
      <c r="L108" s="36">
        <f>SUMIFS(СВЦЭМ!$C$33:$C$776,СВЦЭМ!$A$33:$A$776,$A108,СВЦЭМ!$B$33:$B$776,L$83)+'СЕТ СН'!$H$9+СВЦЭМ!$D$10+'СЕТ СН'!$H$5-'СЕТ СН'!$H$17</f>
        <v>3269.12918623</v>
      </c>
      <c r="M108" s="36">
        <f>SUMIFS(СВЦЭМ!$C$33:$C$776,СВЦЭМ!$A$33:$A$776,$A108,СВЦЭМ!$B$33:$B$776,M$83)+'СЕТ СН'!$H$9+СВЦЭМ!$D$10+'СЕТ СН'!$H$5-'СЕТ СН'!$H$17</f>
        <v>3255.0393478000001</v>
      </c>
      <c r="N108" s="36">
        <f>SUMIFS(СВЦЭМ!$C$33:$C$776,СВЦЭМ!$A$33:$A$776,$A108,СВЦЭМ!$B$33:$B$776,N$83)+'СЕТ СН'!$H$9+СВЦЭМ!$D$10+'СЕТ СН'!$H$5-'СЕТ СН'!$H$17</f>
        <v>3253.4457298299999</v>
      </c>
      <c r="O108" s="36">
        <f>SUMIFS(СВЦЭМ!$C$33:$C$776,СВЦЭМ!$A$33:$A$776,$A108,СВЦЭМ!$B$33:$B$776,O$83)+'СЕТ СН'!$H$9+СВЦЭМ!$D$10+'СЕТ СН'!$H$5-'СЕТ СН'!$H$17</f>
        <v>3247.7980253400001</v>
      </c>
      <c r="P108" s="36">
        <f>SUMIFS(СВЦЭМ!$C$33:$C$776,СВЦЭМ!$A$33:$A$776,$A108,СВЦЭМ!$B$33:$B$776,P$83)+'СЕТ СН'!$H$9+СВЦЭМ!$D$10+'СЕТ СН'!$H$5-'СЕТ СН'!$H$17</f>
        <v>3248.6804994100003</v>
      </c>
      <c r="Q108" s="36">
        <f>SUMIFS(СВЦЭМ!$C$33:$C$776,СВЦЭМ!$A$33:$A$776,$A108,СВЦЭМ!$B$33:$B$776,Q$83)+'СЕТ СН'!$H$9+СВЦЭМ!$D$10+'СЕТ СН'!$H$5-'СЕТ СН'!$H$17</f>
        <v>3246.5711150299999</v>
      </c>
      <c r="R108" s="36">
        <f>SUMIFS(СВЦЭМ!$C$33:$C$776,СВЦЭМ!$A$33:$A$776,$A108,СВЦЭМ!$B$33:$B$776,R$83)+'СЕТ СН'!$H$9+СВЦЭМ!$D$10+'СЕТ СН'!$H$5-'СЕТ СН'!$H$17</f>
        <v>3241.39882635</v>
      </c>
      <c r="S108" s="36">
        <f>SUMIFS(СВЦЭМ!$C$33:$C$776,СВЦЭМ!$A$33:$A$776,$A108,СВЦЭМ!$B$33:$B$776,S$83)+'СЕТ СН'!$H$9+СВЦЭМ!$D$10+'СЕТ СН'!$H$5-'СЕТ СН'!$H$17</f>
        <v>3225.9205878299999</v>
      </c>
      <c r="T108" s="36">
        <f>SUMIFS(СВЦЭМ!$C$33:$C$776,СВЦЭМ!$A$33:$A$776,$A108,СВЦЭМ!$B$33:$B$776,T$83)+'СЕТ СН'!$H$9+СВЦЭМ!$D$10+'СЕТ СН'!$H$5-'СЕТ СН'!$H$17</f>
        <v>3226.7056630299999</v>
      </c>
      <c r="U108" s="36">
        <f>SUMIFS(СВЦЭМ!$C$33:$C$776,СВЦЭМ!$A$33:$A$776,$A108,СВЦЭМ!$B$33:$B$776,U$83)+'СЕТ СН'!$H$9+СВЦЭМ!$D$10+'СЕТ СН'!$H$5-'СЕТ СН'!$H$17</f>
        <v>3223.1912819999998</v>
      </c>
      <c r="V108" s="36">
        <f>SUMIFS(СВЦЭМ!$C$33:$C$776,СВЦЭМ!$A$33:$A$776,$A108,СВЦЭМ!$B$33:$B$776,V$83)+'СЕТ СН'!$H$9+СВЦЭМ!$D$10+'СЕТ СН'!$H$5-'СЕТ СН'!$H$17</f>
        <v>3209.4906789400002</v>
      </c>
      <c r="W108" s="36">
        <f>SUMIFS(СВЦЭМ!$C$33:$C$776,СВЦЭМ!$A$33:$A$776,$A108,СВЦЭМ!$B$33:$B$776,W$83)+'СЕТ СН'!$H$9+СВЦЭМ!$D$10+'СЕТ СН'!$H$5-'СЕТ СН'!$H$17</f>
        <v>3230.0376434700001</v>
      </c>
      <c r="X108" s="36">
        <f>SUMIFS(СВЦЭМ!$C$33:$C$776,СВЦЭМ!$A$33:$A$776,$A108,СВЦЭМ!$B$33:$B$776,X$83)+'СЕТ СН'!$H$9+СВЦЭМ!$D$10+'СЕТ СН'!$H$5-'СЕТ СН'!$H$17</f>
        <v>3245.7660205399998</v>
      </c>
      <c r="Y108" s="36">
        <f>SUMIFS(СВЦЭМ!$C$33:$C$776,СВЦЭМ!$A$33:$A$776,$A108,СВЦЭМ!$B$33:$B$776,Y$83)+'СЕТ СН'!$H$9+СВЦЭМ!$D$10+'СЕТ СН'!$H$5-'СЕТ СН'!$H$17</f>
        <v>3287.7959957399999</v>
      </c>
    </row>
    <row r="109" spans="1:25" ht="15.75" x14ac:dyDescent="0.2">
      <c r="A109" s="35">
        <f t="shared" si="2"/>
        <v>43611</v>
      </c>
      <c r="B109" s="36">
        <f>SUMIFS(СВЦЭМ!$C$33:$C$776,СВЦЭМ!$A$33:$A$776,$A109,СВЦЭМ!$B$33:$B$776,B$83)+'СЕТ СН'!$H$9+СВЦЭМ!$D$10+'СЕТ СН'!$H$5-'СЕТ СН'!$H$17</f>
        <v>3380.2878659500002</v>
      </c>
      <c r="C109" s="36">
        <f>SUMIFS(СВЦЭМ!$C$33:$C$776,СВЦЭМ!$A$33:$A$776,$A109,СВЦЭМ!$B$33:$B$776,C$83)+'СЕТ СН'!$H$9+СВЦЭМ!$D$10+'СЕТ СН'!$H$5-'СЕТ СН'!$H$17</f>
        <v>3490.1615647600001</v>
      </c>
      <c r="D109" s="36">
        <f>SUMIFS(СВЦЭМ!$C$33:$C$776,СВЦЭМ!$A$33:$A$776,$A109,СВЦЭМ!$B$33:$B$776,D$83)+'СЕТ СН'!$H$9+СВЦЭМ!$D$10+'СЕТ СН'!$H$5-'СЕТ СН'!$H$17</f>
        <v>3584.6962432999999</v>
      </c>
      <c r="E109" s="36">
        <f>SUMIFS(СВЦЭМ!$C$33:$C$776,СВЦЭМ!$A$33:$A$776,$A109,СВЦЭМ!$B$33:$B$776,E$83)+'СЕТ СН'!$H$9+СВЦЭМ!$D$10+'СЕТ СН'!$H$5-'СЕТ СН'!$H$17</f>
        <v>3599.60323462</v>
      </c>
      <c r="F109" s="36">
        <f>SUMIFS(СВЦЭМ!$C$33:$C$776,СВЦЭМ!$A$33:$A$776,$A109,СВЦЭМ!$B$33:$B$776,F$83)+'СЕТ СН'!$H$9+СВЦЭМ!$D$10+'СЕТ СН'!$H$5-'СЕТ СН'!$H$17</f>
        <v>3600.7630837199999</v>
      </c>
      <c r="G109" s="36">
        <f>SUMIFS(СВЦЭМ!$C$33:$C$776,СВЦЭМ!$A$33:$A$776,$A109,СВЦЭМ!$B$33:$B$776,G$83)+'СЕТ СН'!$H$9+СВЦЭМ!$D$10+'СЕТ СН'!$H$5-'СЕТ СН'!$H$17</f>
        <v>3591.1830602499999</v>
      </c>
      <c r="H109" s="36">
        <f>SUMIFS(СВЦЭМ!$C$33:$C$776,СВЦЭМ!$A$33:$A$776,$A109,СВЦЭМ!$B$33:$B$776,H$83)+'СЕТ СН'!$H$9+СВЦЭМ!$D$10+'СЕТ СН'!$H$5-'СЕТ СН'!$H$17</f>
        <v>3507.3472054200001</v>
      </c>
      <c r="I109" s="36">
        <f>SUMIFS(СВЦЭМ!$C$33:$C$776,СВЦЭМ!$A$33:$A$776,$A109,СВЦЭМ!$B$33:$B$776,I$83)+'СЕТ СН'!$H$9+СВЦЭМ!$D$10+'СЕТ СН'!$H$5-'СЕТ СН'!$H$17</f>
        <v>3408.8220121099998</v>
      </c>
      <c r="J109" s="36">
        <f>SUMIFS(СВЦЭМ!$C$33:$C$776,СВЦЭМ!$A$33:$A$776,$A109,СВЦЭМ!$B$33:$B$776,J$83)+'СЕТ СН'!$H$9+СВЦЭМ!$D$10+'СЕТ СН'!$H$5-'СЕТ СН'!$H$17</f>
        <v>3293.2407751599999</v>
      </c>
      <c r="K109" s="36">
        <f>SUMIFS(СВЦЭМ!$C$33:$C$776,СВЦЭМ!$A$33:$A$776,$A109,СВЦЭМ!$B$33:$B$776,K$83)+'СЕТ СН'!$H$9+СВЦЭМ!$D$10+'СЕТ СН'!$H$5-'СЕТ СН'!$H$17</f>
        <v>3265.9862752200002</v>
      </c>
      <c r="L109" s="36">
        <f>SUMIFS(СВЦЭМ!$C$33:$C$776,СВЦЭМ!$A$33:$A$776,$A109,СВЦЭМ!$B$33:$B$776,L$83)+'СЕТ СН'!$H$9+СВЦЭМ!$D$10+'СЕТ СН'!$H$5-'СЕТ СН'!$H$17</f>
        <v>3268.66716873</v>
      </c>
      <c r="M109" s="36">
        <f>SUMIFS(СВЦЭМ!$C$33:$C$776,СВЦЭМ!$A$33:$A$776,$A109,СВЦЭМ!$B$33:$B$776,M$83)+'СЕТ СН'!$H$9+СВЦЭМ!$D$10+'СЕТ СН'!$H$5-'СЕТ СН'!$H$17</f>
        <v>3256.73102703</v>
      </c>
      <c r="N109" s="36">
        <f>SUMIFS(СВЦЭМ!$C$33:$C$776,СВЦЭМ!$A$33:$A$776,$A109,СВЦЭМ!$B$33:$B$776,N$83)+'СЕТ СН'!$H$9+СВЦЭМ!$D$10+'СЕТ СН'!$H$5-'СЕТ СН'!$H$17</f>
        <v>3255.1741553900001</v>
      </c>
      <c r="O109" s="36">
        <f>SUMIFS(СВЦЭМ!$C$33:$C$776,СВЦЭМ!$A$33:$A$776,$A109,СВЦЭМ!$B$33:$B$776,O$83)+'СЕТ СН'!$H$9+СВЦЭМ!$D$10+'СЕТ СН'!$H$5-'СЕТ СН'!$H$17</f>
        <v>3248.1650417999999</v>
      </c>
      <c r="P109" s="36">
        <f>SUMIFS(СВЦЭМ!$C$33:$C$776,СВЦЭМ!$A$33:$A$776,$A109,СВЦЭМ!$B$33:$B$776,P$83)+'СЕТ СН'!$H$9+СВЦЭМ!$D$10+'СЕТ СН'!$H$5-'СЕТ СН'!$H$17</f>
        <v>3255.2435681799998</v>
      </c>
      <c r="Q109" s="36">
        <f>SUMIFS(СВЦЭМ!$C$33:$C$776,СВЦЭМ!$A$33:$A$776,$A109,СВЦЭМ!$B$33:$B$776,Q$83)+'СЕТ СН'!$H$9+СВЦЭМ!$D$10+'СЕТ СН'!$H$5-'СЕТ СН'!$H$17</f>
        <v>3259.48177128</v>
      </c>
      <c r="R109" s="36">
        <f>SUMIFS(СВЦЭМ!$C$33:$C$776,СВЦЭМ!$A$33:$A$776,$A109,СВЦЭМ!$B$33:$B$776,R$83)+'СЕТ СН'!$H$9+СВЦЭМ!$D$10+'СЕТ СН'!$H$5-'СЕТ СН'!$H$17</f>
        <v>3260.2041030800001</v>
      </c>
      <c r="S109" s="36">
        <f>SUMIFS(СВЦЭМ!$C$33:$C$776,СВЦЭМ!$A$33:$A$776,$A109,СВЦЭМ!$B$33:$B$776,S$83)+'СЕТ СН'!$H$9+СВЦЭМ!$D$10+'СЕТ СН'!$H$5-'СЕТ СН'!$H$17</f>
        <v>3200.01836757</v>
      </c>
      <c r="T109" s="36">
        <f>SUMIFS(СВЦЭМ!$C$33:$C$776,СВЦЭМ!$A$33:$A$776,$A109,СВЦЭМ!$B$33:$B$776,T$83)+'СЕТ СН'!$H$9+СВЦЭМ!$D$10+'СЕТ СН'!$H$5-'СЕТ СН'!$H$17</f>
        <v>3197.2338383799997</v>
      </c>
      <c r="U109" s="36">
        <f>SUMIFS(СВЦЭМ!$C$33:$C$776,СВЦЭМ!$A$33:$A$776,$A109,СВЦЭМ!$B$33:$B$776,U$83)+'СЕТ СН'!$H$9+СВЦЭМ!$D$10+'СЕТ СН'!$H$5-'СЕТ СН'!$H$17</f>
        <v>3184.3034523799997</v>
      </c>
      <c r="V109" s="36">
        <f>SUMIFS(СВЦЭМ!$C$33:$C$776,СВЦЭМ!$A$33:$A$776,$A109,СВЦЭМ!$B$33:$B$776,V$83)+'СЕТ СН'!$H$9+СВЦЭМ!$D$10+'СЕТ СН'!$H$5-'СЕТ СН'!$H$17</f>
        <v>3190.0779658000001</v>
      </c>
      <c r="W109" s="36">
        <f>SUMIFS(СВЦЭМ!$C$33:$C$776,СВЦЭМ!$A$33:$A$776,$A109,СВЦЭМ!$B$33:$B$776,W$83)+'СЕТ СН'!$H$9+СВЦЭМ!$D$10+'СЕТ СН'!$H$5-'СЕТ СН'!$H$17</f>
        <v>3218.60219512</v>
      </c>
      <c r="X109" s="36">
        <f>SUMIFS(СВЦЭМ!$C$33:$C$776,СВЦЭМ!$A$33:$A$776,$A109,СВЦЭМ!$B$33:$B$776,X$83)+'СЕТ СН'!$H$9+СВЦЭМ!$D$10+'СЕТ СН'!$H$5-'СЕТ СН'!$H$17</f>
        <v>3210.03054892</v>
      </c>
      <c r="Y109" s="36">
        <f>SUMIFS(СВЦЭМ!$C$33:$C$776,СВЦЭМ!$A$33:$A$776,$A109,СВЦЭМ!$B$33:$B$776,Y$83)+'СЕТ СН'!$H$9+СВЦЭМ!$D$10+'СЕТ СН'!$H$5-'СЕТ СН'!$H$17</f>
        <v>3243.27108524</v>
      </c>
    </row>
    <row r="110" spans="1:25" ht="15.75" x14ac:dyDescent="0.2">
      <c r="A110" s="35">
        <f t="shared" si="2"/>
        <v>43612</v>
      </c>
      <c r="B110" s="36">
        <f>SUMIFS(СВЦЭМ!$C$33:$C$776,СВЦЭМ!$A$33:$A$776,$A110,СВЦЭМ!$B$33:$B$776,B$83)+'СЕТ СН'!$H$9+СВЦЭМ!$D$10+'СЕТ СН'!$H$5-'СЕТ СН'!$H$17</f>
        <v>3391.9845330500002</v>
      </c>
      <c r="C110" s="36">
        <f>SUMIFS(СВЦЭМ!$C$33:$C$776,СВЦЭМ!$A$33:$A$776,$A110,СВЦЭМ!$B$33:$B$776,C$83)+'СЕТ СН'!$H$9+СВЦЭМ!$D$10+'СЕТ СН'!$H$5-'СЕТ СН'!$H$17</f>
        <v>3456.1401334100001</v>
      </c>
      <c r="D110" s="36">
        <f>SUMIFS(СВЦЭМ!$C$33:$C$776,СВЦЭМ!$A$33:$A$776,$A110,СВЦЭМ!$B$33:$B$776,D$83)+'СЕТ СН'!$H$9+СВЦЭМ!$D$10+'СЕТ СН'!$H$5-'СЕТ СН'!$H$17</f>
        <v>3531.09142152</v>
      </c>
      <c r="E110" s="36">
        <f>SUMIFS(СВЦЭМ!$C$33:$C$776,СВЦЭМ!$A$33:$A$776,$A110,СВЦЭМ!$B$33:$B$776,E$83)+'СЕТ СН'!$H$9+СВЦЭМ!$D$10+'СЕТ СН'!$H$5-'СЕТ СН'!$H$17</f>
        <v>3547.4820210399998</v>
      </c>
      <c r="F110" s="36">
        <f>SUMIFS(СВЦЭМ!$C$33:$C$776,СВЦЭМ!$A$33:$A$776,$A110,СВЦЭМ!$B$33:$B$776,F$83)+'СЕТ СН'!$H$9+СВЦЭМ!$D$10+'СЕТ СН'!$H$5-'СЕТ СН'!$H$17</f>
        <v>3550.0437599500001</v>
      </c>
      <c r="G110" s="36">
        <f>SUMIFS(СВЦЭМ!$C$33:$C$776,СВЦЭМ!$A$33:$A$776,$A110,СВЦЭМ!$B$33:$B$776,G$83)+'СЕТ СН'!$H$9+СВЦЭМ!$D$10+'СЕТ СН'!$H$5-'СЕТ СН'!$H$17</f>
        <v>3543.0270933199999</v>
      </c>
      <c r="H110" s="36">
        <f>SUMIFS(СВЦЭМ!$C$33:$C$776,СВЦЭМ!$A$33:$A$776,$A110,СВЦЭМ!$B$33:$B$776,H$83)+'СЕТ СН'!$H$9+СВЦЭМ!$D$10+'СЕТ СН'!$H$5-'СЕТ СН'!$H$17</f>
        <v>3453.1111387800001</v>
      </c>
      <c r="I110" s="36">
        <f>SUMIFS(СВЦЭМ!$C$33:$C$776,СВЦЭМ!$A$33:$A$776,$A110,СВЦЭМ!$B$33:$B$776,I$83)+'СЕТ СН'!$H$9+СВЦЭМ!$D$10+'СЕТ СН'!$H$5-'СЕТ СН'!$H$17</f>
        <v>3399.71214057</v>
      </c>
      <c r="J110" s="36">
        <f>SUMIFS(СВЦЭМ!$C$33:$C$776,СВЦЭМ!$A$33:$A$776,$A110,СВЦЭМ!$B$33:$B$776,J$83)+'СЕТ СН'!$H$9+СВЦЭМ!$D$10+'СЕТ СН'!$H$5-'СЕТ СН'!$H$17</f>
        <v>3346.1354728400001</v>
      </c>
      <c r="K110" s="36">
        <f>SUMIFS(СВЦЭМ!$C$33:$C$776,СВЦЭМ!$A$33:$A$776,$A110,СВЦЭМ!$B$33:$B$776,K$83)+'СЕТ СН'!$H$9+СВЦЭМ!$D$10+'СЕТ СН'!$H$5-'СЕТ СН'!$H$17</f>
        <v>3285.01968029</v>
      </c>
      <c r="L110" s="36">
        <f>SUMIFS(СВЦЭМ!$C$33:$C$776,СВЦЭМ!$A$33:$A$776,$A110,СВЦЭМ!$B$33:$B$776,L$83)+'СЕТ СН'!$H$9+СВЦЭМ!$D$10+'СЕТ СН'!$H$5-'СЕТ СН'!$H$17</f>
        <v>3274.2803414</v>
      </c>
      <c r="M110" s="36">
        <f>SUMIFS(СВЦЭМ!$C$33:$C$776,СВЦЭМ!$A$33:$A$776,$A110,СВЦЭМ!$B$33:$B$776,M$83)+'СЕТ СН'!$H$9+СВЦЭМ!$D$10+'СЕТ СН'!$H$5-'СЕТ СН'!$H$17</f>
        <v>3261.9253055600002</v>
      </c>
      <c r="N110" s="36">
        <f>SUMIFS(СВЦЭМ!$C$33:$C$776,СВЦЭМ!$A$33:$A$776,$A110,СВЦЭМ!$B$33:$B$776,N$83)+'СЕТ СН'!$H$9+СВЦЭМ!$D$10+'СЕТ СН'!$H$5-'СЕТ СН'!$H$17</f>
        <v>3251.3433872599999</v>
      </c>
      <c r="O110" s="36">
        <f>SUMIFS(СВЦЭМ!$C$33:$C$776,СВЦЭМ!$A$33:$A$776,$A110,СВЦЭМ!$B$33:$B$776,O$83)+'СЕТ СН'!$H$9+СВЦЭМ!$D$10+'СЕТ СН'!$H$5-'СЕТ СН'!$H$17</f>
        <v>3265.4888143799999</v>
      </c>
      <c r="P110" s="36">
        <f>SUMIFS(СВЦЭМ!$C$33:$C$776,СВЦЭМ!$A$33:$A$776,$A110,СВЦЭМ!$B$33:$B$776,P$83)+'СЕТ СН'!$H$9+СВЦЭМ!$D$10+'СЕТ СН'!$H$5-'СЕТ СН'!$H$17</f>
        <v>3264.69202976</v>
      </c>
      <c r="Q110" s="36">
        <f>SUMIFS(СВЦЭМ!$C$33:$C$776,СВЦЭМ!$A$33:$A$776,$A110,СВЦЭМ!$B$33:$B$776,Q$83)+'СЕТ СН'!$H$9+СВЦЭМ!$D$10+'СЕТ СН'!$H$5-'СЕТ СН'!$H$17</f>
        <v>3257.19417544</v>
      </c>
      <c r="R110" s="36">
        <f>SUMIFS(СВЦЭМ!$C$33:$C$776,СВЦЭМ!$A$33:$A$776,$A110,СВЦЭМ!$B$33:$B$776,R$83)+'СЕТ СН'!$H$9+СВЦЭМ!$D$10+'СЕТ СН'!$H$5-'СЕТ СН'!$H$17</f>
        <v>3250.0731686300001</v>
      </c>
      <c r="S110" s="36">
        <f>SUMIFS(СВЦЭМ!$C$33:$C$776,СВЦЭМ!$A$33:$A$776,$A110,СВЦЭМ!$B$33:$B$776,S$83)+'СЕТ СН'!$H$9+СВЦЭМ!$D$10+'СЕТ СН'!$H$5-'СЕТ СН'!$H$17</f>
        <v>3260.7528865099998</v>
      </c>
      <c r="T110" s="36">
        <f>SUMIFS(СВЦЭМ!$C$33:$C$776,СВЦЭМ!$A$33:$A$776,$A110,СВЦЭМ!$B$33:$B$776,T$83)+'СЕТ СН'!$H$9+СВЦЭМ!$D$10+'СЕТ СН'!$H$5-'СЕТ СН'!$H$17</f>
        <v>3261.2684159700002</v>
      </c>
      <c r="U110" s="36">
        <f>SUMIFS(СВЦЭМ!$C$33:$C$776,СВЦЭМ!$A$33:$A$776,$A110,СВЦЭМ!$B$33:$B$776,U$83)+'СЕТ СН'!$H$9+СВЦЭМ!$D$10+'СЕТ СН'!$H$5-'СЕТ СН'!$H$17</f>
        <v>3254.17839916</v>
      </c>
      <c r="V110" s="36">
        <f>SUMIFS(СВЦЭМ!$C$33:$C$776,СВЦЭМ!$A$33:$A$776,$A110,СВЦЭМ!$B$33:$B$776,V$83)+'СЕТ СН'!$H$9+СВЦЭМ!$D$10+'СЕТ СН'!$H$5-'СЕТ СН'!$H$17</f>
        <v>3245.0500196200001</v>
      </c>
      <c r="W110" s="36">
        <f>SUMIFS(СВЦЭМ!$C$33:$C$776,СВЦЭМ!$A$33:$A$776,$A110,СВЦЭМ!$B$33:$B$776,W$83)+'СЕТ СН'!$H$9+СВЦЭМ!$D$10+'СЕТ СН'!$H$5-'СЕТ СН'!$H$17</f>
        <v>3207.0334759899997</v>
      </c>
      <c r="X110" s="36">
        <f>SUMIFS(СВЦЭМ!$C$33:$C$776,СВЦЭМ!$A$33:$A$776,$A110,СВЦЭМ!$B$33:$B$776,X$83)+'СЕТ СН'!$H$9+СВЦЭМ!$D$10+'СЕТ СН'!$H$5-'СЕТ СН'!$H$17</f>
        <v>3223.0340598100001</v>
      </c>
      <c r="Y110" s="36">
        <f>SUMIFS(СВЦЭМ!$C$33:$C$776,СВЦЭМ!$A$33:$A$776,$A110,СВЦЭМ!$B$33:$B$776,Y$83)+'СЕТ СН'!$H$9+СВЦЭМ!$D$10+'СЕТ СН'!$H$5-'СЕТ СН'!$H$17</f>
        <v>3311.4288508</v>
      </c>
    </row>
    <row r="111" spans="1:25" ht="15.75" x14ac:dyDescent="0.2">
      <c r="A111" s="35">
        <f t="shared" si="2"/>
        <v>43613</v>
      </c>
      <c r="B111" s="36">
        <f>SUMIFS(СВЦЭМ!$C$33:$C$776,СВЦЭМ!$A$33:$A$776,$A111,СВЦЭМ!$B$33:$B$776,B$83)+'СЕТ СН'!$H$9+СВЦЭМ!$D$10+'СЕТ СН'!$H$5-'СЕТ СН'!$H$17</f>
        <v>3440.8699719599999</v>
      </c>
      <c r="C111" s="36">
        <f>SUMIFS(СВЦЭМ!$C$33:$C$776,СВЦЭМ!$A$33:$A$776,$A111,СВЦЭМ!$B$33:$B$776,C$83)+'СЕТ СН'!$H$9+СВЦЭМ!$D$10+'СЕТ СН'!$H$5-'СЕТ СН'!$H$17</f>
        <v>3529.81261963</v>
      </c>
      <c r="D111" s="36">
        <f>SUMIFS(СВЦЭМ!$C$33:$C$776,СВЦЭМ!$A$33:$A$776,$A111,СВЦЭМ!$B$33:$B$776,D$83)+'СЕТ СН'!$H$9+СВЦЭМ!$D$10+'СЕТ СН'!$H$5-'СЕТ СН'!$H$17</f>
        <v>3631.0597963599998</v>
      </c>
      <c r="E111" s="36">
        <f>SUMIFS(СВЦЭМ!$C$33:$C$776,СВЦЭМ!$A$33:$A$776,$A111,СВЦЭМ!$B$33:$B$776,E$83)+'СЕТ СН'!$H$9+СВЦЭМ!$D$10+'СЕТ СН'!$H$5-'СЕТ СН'!$H$17</f>
        <v>3646.2635053399999</v>
      </c>
      <c r="F111" s="36">
        <f>SUMIFS(СВЦЭМ!$C$33:$C$776,СВЦЭМ!$A$33:$A$776,$A111,СВЦЭМ!$B$33:$B$776,F$83)+'СЕТ СН'!$H$9+СВЦЭМ!$D$10+'СЕТ СН'!$H$5-'СЕТ СН'!$H$17</f>
        <v>3646.4972154500001</v>
      </c>
      <c r="G111" s="36">
        <f>SUMIFS(СВЦЭМ!$C$33:$C$776,СВЦЭМ!$A$33:$A$776,$A111,СВЦЭМ!$B$33:$B$776,G$83)+'СЕТ СН'!$H$9+СВЦЭМ!$D$10+'СЕТ СН'!$H$5-'СЕТ СН'!$H$17</f>
        <v>3654.6365793599998</v>
      </c>
      <c r="H111" s="36">
        <f>SUMIFS(СВЦЭМ!$C$33:$C$776,СВЦЭМ!$A$33:$A$776,$A111,СВЦЭМ!$B$33:$B$776,H$83)+'СЕТ СН'!$H$9+СВЦЭМ!$D$10+'СЕТ СН'!$H$5-'СЕТ СН'!$H$17</f>
        <v>3559.0884874200001</v>
      </c>
      <c r="I111" s="36">
        <f>SUMIFS(СВЦЭМ!$C$33:$C$776,СВЦЭМ!$A$33:$A$776,$A111,СВЦЭМ!$B$33:$B$776,I$83)+'СЕТ СН'!$H$9+СВЦЭМ!$D$10+'СЕТ СН'!$H$5-'СЕТ СН'!$H$17</f>
        <v>3425.9832889199997</v>
      </c>
      <c r="J111" s="36">
        <f>SUMIFS(СВЦЭМ!$C$33:$C$776,СВЦЭМ!$A$33:$A$776,$A111,СВЦЭМ!$B$33:$B$776,J$83)+'СЕТ СН'!$H$9+СВЦЭМ!$D$10+'СЕТ СН'!$H$5-'СЕТ СН'!$H$17</f>
        <v>3320.3713655199999</v>
      </c>
      <c r="K111" s="36">
        <f>SUMIFS(СВЦЭМ!$C$33:$C$776,СВЦЭМ!$A$33:$A$776,$A111,СВЦЭМ!$B$33:$B$776,K$83)+'СЕТ СН'!$H$9+СВЦЭМ!$D$10+'СЕТ СН'!$H$5-'СЕТ СН'!$H$17</f>
        <v>3250.78181765</v>
      </c>
      <c r="L111" s="36">
        <f>SUMIFS(СВЦЭМ!$C$33:$C$776,СВЦЭМ!$A$33:$A$776,$A111,СВЦЭМ!$B$33:$B$776,L$83)+'СЕТ СН'!$H$9+СВЦЭМ!$D$10+'СЕТ СН'!$H$5-'СЕТ СН'!$H$17</f>
        <v>3223.64714976</v>
      </c>
      <c r="M111" s="36">
        <f>SUMIFS(СВЦЭМ!$C$33:$C$776,СВЦЭМ!$A$33:$A$776,$A111,СВЦЭМ!$B$33:$B$776,M$83)+'СЕТ СН'!$H$9+СВЦЭМ!$D$10+'СЕТ СН'!$H$5-'СЕТ СН'!$H$17</f>
        <v>3216.6449980799998</v>
      </c>
      <c r="N111" s="36">
        <f>SUMIFS(СВЦЭМ!$C$33:$C$776,СВЦЭМ!$A$33:$A$776,$A111,СВЦЭМ!$B$33:$B$776,N$83)+'СЕТ СН'!$H$9+СВЦЭМ!$D$10+'СЕТ СН'!$H$5-'СЕТ СН'!$H$17</f>
        <v>3216.7013607099998</v>
      </c>
      <c r="O111" s="36">
        <f>SUMIFS(СВЦЭМ!$C$33:$C$776,СВЦЭМ!$A$33:$A$776,$A111,СВЦЭМ!$B$33:$B$776,O$83)+'СЕТ СН'!$H$9+СВЦЭМ!$D$10+'СЕТ СН'!$H$5-'СЕТ СН'!$H$17</f>
        <v>3211.88853746</v>
      </c>
      <c r="P111" s="36">
        <f>SUMIFS(СВЦЭМ!$C$33:$C$776,СВЦЭМ!$A$33:$A$776,$A111,СВЦЭМ!$B$33:$B$776,P$83)+'СЕТ СН'!$H$9+СВЦЭМ!$D$10+'СЕТ СН'!$H$5-'СЕТ СН'!$H$17</f>
        <v>3214.2695017599999</v>
      </c>
      <c r="Q111" s="36">
        <f>SUMIFS(СВЦЭМ!$C$33:$C$776,СВЦЭМ!$A$33:$A$776,$A111,СВЦЭМ!$B$33:$B$776,Q$83)+'СЕТ СН'!$H$9+СВЦЭМ!$D$10+'СЕТ СН'!$H$5-'СЕТ СН'!$H$17</f>
        <v>3214.4529702099999</v>
      </c>
      <c r="R111" s="36">
        <f>SUMIFS(СВЦЭМ!$C$33:$C$776,СВЦЭМ!$A$33:$A$776,$A111,СВЦЭМ!$B$33:$B$776,R$83)+'СЕТ СН'!$H$9+СВЦЭМ!$D$10+'СЕТ СН'!$H$5-'СЕТ СН'!$H$17</f>
        <v>3223.6150583600001</v>
      </c>
      <c r="S111" s="36">
        <f>SUMIFS(СВЦЭМ!$C$33:$C$776,СВЦЭМ!$A$33:$A$776,$A111,СВЦЭМ!$B$33:$B$776,S$83)+'СЕТ СН'!$H$9+СВЦЭМ!$D$10+'СЕТ СН'!$H$5-'СЕТ СН'!$H$17</f>
        <v>3230.1289297600001</v>
      </c>
      <c r="T111" s="36">
        <f>SUMIFS(СВЦЭМ!$C$33:$C$776,СВЦЭМ!$A$33:$A$776,$A111,СВЦЭМ!$B$33:$B$776,T$83)+'СЕТ СН'!$H$9+СВЦЭМ!$D$10+'СЕТ СН'!$H$5-'СЕТ СН'!$H$17</f>
        <v>3231.5921872600002</v>
      </c>
      <c r="U111" s="36">
        <f>SUMIFS(СВЦЭМ!$C$33:$C$776,СВЦЭМ!$A$33:$A$776,$A111,СВЦЭМ!$B$33:$B$776,U$83)+'СЕТ СН'!$H$9+СВЦЭМ!$D$10+'СЕТ СН'!$H$5-'СЕТ СН'!$H$17</f>
        <v>3248.3836050600003</v>
      </c>
      <c r="V111" s="36">
        <f>SUMIFS(СВЦЭМ!$C$33:$C$776,СВЦЭМ!$A$33:$A$776,$A111,СВЦЭМ!$B$33:$B$776,V$83)+'СЕТ СН'!$H$9+СВЦЭМ!$D$10+'СЕТ СН'!$H$5-'СЕТ СН'!$H$17</f>
        <v>3253.89794613</v>
      </c>
      <c r="W111" s="36">
        <f>SUMIFS(СВЦЭМ!$C$33:$C$776,СВЦЭМ!$A$33:$A$776,$A111,СВЦЭМ!$B$33:$B$776,W$83)+'СЕТ СН'!$H$9+СВЦЭМ!$D$10+'СЕТ СН'!$H$5-'СЕТ СН'!$H$17</f>
        <v>3235.3656039400003</v>
      </c>
      <c r="X111" s="36">
        <f>SUMIFS(СВЦЭМ!$C$33:$C$776,СВЦЭМ!$A$33:$A$776,$A111,СВЦЭМ!$B$33:$B$776,X$83)+'СЕТ СН'!$H$9+СВЦЭМ!$D$10+'СЕТ СН'!$H$5-'СЕТ СН'!$H$17</f>
        <v>3270.72809001</v>
      </c>
      <c r="Y111" s="36">
        <f>SUMIFS(СВЦЭМ!$C$33:$C$776,СВЦЭМ!$A$33:$A$776,$A111,СВЦЭМ!$B$33:$B$776,Y$83)+'СЕТ СН'!$H$9+СВЦЭМ!$D$10+'СЕТ СН'!$H$5-'СЕТ СН'!$H$17</f>
        <v>3344.5196499799999</v>
      </c>
    </row>
    <row r="112" spans="1:25" ht="15.75" x14ac:dyDescent="0.2">
      <c r="A112" s="35">
        <f t="shared" si="2"/>
        <v>43614</v>
      </c>
      <c r="B112" s="36">
        <f>SUMIFS(СВЦЭМ!$C$33:$C$776,СВЦЭМ!$A$33:$A$776,$A112,СВЦЭМ!$B$33:$B$776,B$83)+'СЕТ СН'!$H$9+СВЦЭМ!$D$10+'СЕТ СН'!$H$5-'СЕТ СН'!$H$17</f>
        <v>3504.1799296600002</v>
      </c>
      <c r="C112" s="36">
        <f>SUMIFS(СВЦЭМ!$C$33:$C$776,СВЦЭМ!$A$33:$A$776,$A112,СВЦЭМ!$B$33:$B$776,C$83)+'СЕТ СН'!$H$9+СВЦЭМ!$D$10+'СЕТ СН'!$H$5-'СЕТ СН'!$H$17</f>
        <v>3600.24407836</v>
      </c>
      <c r="D112" s="36">
        <f>SUMIFS(СВЦЭМ!$C$33:$C$776,СВЦЭМ!$A$33:$A$776,$A112,СВЦЭМ!$B$33:$B$776,D$83)+'СЕТ СН'!$H$9+СВЦЭМ!$D$10+'СЕТ СН'!$H$5-'СЕТ СН'!$H$17</f>
        <v>3640.9715021800002</v>
      </c>
      <c r="E112" s="36">
        <f>SUMIFS(СВЦЭМ!$C$33:$C$776,СВЦЭМ!$A$33:$A$776,$A112,СВЦЭМ!$B$33:$B$776,E$83)+'СЕТ СН'!$H$9+СВЦЭМ!$D$10+'СЕТ СН'!$H$5-'СЕТ СН'!$H$17</f>
        <v>3620.2646517799999</v>
      </c>
      <c r="F112" s="36">
        <f>SUMIFS(СВЦЭМ!$C$33:$C$776,СВЦЭМ!$A$33:$A$776,$A112,СВЦЭМ!$B$33:$B$776,F$83)+'СЕТ СН'!$H$9+СВЦЭМ!$D$10+'СЕТ СН'!$H$5-'СЕТ СН'!$H$17</f>
        <v>3620.1218267899999</v>
      </c>
      <c r="G112" s="36">
        <f>SUMIFS(СВЦЭМ!$C$33:$C$776,СВЦЭМ!$A$33:$A$776,$A112,СВЦЭМ!$B$33:$B$776,G$83)+'СЕТ СН'!$H$9+СВЦЭМ!$D$10+'СЕТ СН'!$H$5-'СЕТ СН'!$H$17</f>
        <v>3622.0532587400003</v>
      </c>
      <c r="H112" s="36">
        <f>SUMIFS(СВЦЭМ!$C$33:$C$776,СВЦЭМ!$A$33:$A$776,$A112,СВЦЭМ!$B$33:$B$776,H$83)+'СЕТ СН'!$H$9+СВЦЭМ!$D$10+'СЕТ СН'!$H$5-'СЕТ СН'!$H$17</f>
        <v>3622.0010459800001</v>
      </c>
      <c r="I112" s="36">
        <f>SUMIFS(СВЦЭМ!$C$33:$C$776,СВЦЭМ!$A$33:$A$776,$A112,СВЦЭМ!$B$33:$B$776,I$83)+'СЕТ СН'!$H$9+СВЦЭМ!$D$10+'СЕТ СН'!$H$5-'СЕТ СН'!$H$17</f>
        <v>3503.0388266999998</v>
      </c>
      <c r="J112" s="36">
        <f>SUMIFS(СВЦЭМ!$C$33:$C$776,СВЦЭМ!$A$33:$A$776,$A112,СВЦЭМ!$B$33:$B$776,J$83)+'СЕТ СН'!$H$9+СВЦЭМ!$D$10+'СЕТ СН'!$H$5-'СЕТ СН'!$H$17</f>
        <v>3398.6345485299998</v>
      </c>
      <c r="K112" s="36">
        <f>SUMIFS(СВЦЭМ!$C$33:$C$776,СВЦЭМ!$A$33:$A$776,$A112,СВЦЭМ!$B$33:$B$776,K$83)+'СЕТ СН'!$H$9+СВЦЭМ!$D$10+'СЕТ СН'!$H$5-'СЕТ СН'!$H$17</f>
        <v>3329.5153497900001</v>
      </c>
      <c r="L112" s="36">
        <f>SUMIFS(СВЦЭМ!$C$33:$C$776,СВЦЭМ!$A$33:$A$776,$A112,СВЦЭМ!$B$33:$B$776,L$83)+'СЕТ СН'!$H$9+СВЦЭМ!$D$10+'СЕТ СН'!$H$5-'СЕТ СН'!$H$17</f>
        <v>3322.45777322</v>
      </c>
      <c r="M112" s="36">
        <f>SUMIFS(СВЦЭМ!$C$33:$C$776,СВЦЭМ!$A$33:$A$776,$A112,СВЦЭМ!$B$33:$B$776,M$83)+'СЕТ СН'!$H$9+СВЦЭМ!$D$10+'СЕТ СН'!$H$5-'СЕТ СН'!$H$17</f>
        <v>3330.3428833299999</v>
      </c>
      <c r="N112" s="36">
        <f>SUMIFS(СВЦЭМ!$C$33:$C$776,СВЦЭМ!$A$33:$A$776,$A112,СВЦЭМ!$B$33:$B$776,N$83)+'СЕТ СН'!$H$9+СВЦЭМ!$D$10+'СЕТ СН'!$H$5-'СЕТ СН'!$H$17</f>
        <v>3329.6566676100001</v>
      </c>
      <c r="O112" s="36">
        <f>SUMIFS(СВЦЭМ!$C$33:$C$776,СВЦЭМ!$A$33:$A$776,$A112,СВЦЭМ!$B$33:$B$776,O$83)+'СЕТ СН'!$H$9+СВЦЭМ!$D$10+'СЕТ СН'!$H$5-'СЕТ СН'!$H$17</f>
        <v>3324.7540071399999</v>
      </c>
      <c r="P112" s="36">
        <f>SUMIFS(СВЦЭМ!$C$33:$C$776,СВЦЭМ!$A$33:$A$776,$A112,СВЦЭМ!$B$33:$B$776,P$83)+'СЕТ СН'!$H$9+СВЦЭМ!$D$10+'СЕТ СН'!$H$5-'СЕТ СН'!$H$17</f>
        <v>3340.8213811999999</v>
      </c>
      <c r="Q112" s="36">
        <f>SUMIFS(СВЦЭМ!$C$33:$C$776,СВЦЭМ!$A$33:$A$776,$A112,СВЦЭМ!$B$33:$B$776,Q$83)+'СЕТ СН'!$H$9+СВЦЭМ!$D$10+'СЕТ СН'!$H$5-'СЕТ СН'!$H$17</f>
        <v>3331.4907536000001</v>
      </c>
      <c r="R112" s="36">
        <f>SUMIFS(СВЦЭМ!$C$33:$C$776,СВЦЭМ!$A$33:$A$776,$A112,СВЦЭМ!$B$33:$B$776,R$83)+'СЕТ СН'!$H$9+СВЦЭМ!$D$10+'СЕТ СН'!$H$5-'СЕТ СН'!$H$17</f>
        <v>3328.9784994299998</v>
      </c>
      <c r="S112" s="36">
        <f>SUMIFS(СВЦЭМ!$C$33:$C$776,СВЦЭМ!$A$33:$A$776,$A112,СВЦЭМ!$B$33:$B$776,S$83)+'СЕТ СН'!$H$9+СВЦЭМ!$D$10+'СЕТ СН'!$H$5-'СЕТ СН'!$H$17</f>
        <v>3337.3443803499999</v>
      </c>
      <c r="T112" s="36">
        <f>SUMIFS(СВЦЭМ!$C$33:$C$776,СВЦЭМ!$A$33:$A$776,$A112,СВЦЭМ!$B$33:$B$776,T$83)+'СЕТ СН'!$H$9+СВЦЭМ!$D$10+'СЕТ СН'!$H$5-'СЕТ СН'!$H$17</f>
        <v>3328.77035286</v>
      </c>
      <c r="U112" s="36">
        <f>SUMIFS(СВЦЭМ!$C$33:$C$776,СВЦЭМ!$A$33:$A$776,$A112,СВЦЭМ!$B$33:$B$776,U$83)+'СЕТ СН'!$H$9+СВЦЭМ!$D$10+'СЕТ СН'!$H$5-'СЕТ СН'!$H$17</f>
        <v>3307.5811250799998</v>
      </c>
      <c r="V112" s="36">
        <f>SUMIFS(СВЦЭМ!$C$33:$C$776,СВЦЭМ!$A$33:$A$776,$A112,СВЦЭМ!$B$33:$B$776,V$83)+'СЕТ СН'!$H$9+СВЦЭМ!$D$10+'СЕТ СН'!$H$5-'СЕТ СН'!$H$17</f>
        <v>3297.9748590099998</v>
      </c>
      <c r="W112" s="36">
        <f>SUMIFS(СВЦЭМ!$C$33:$C$776,СВЦЭМ!$A$33:$A$776,$A112,СВЦЭМ!$B$33:$B$776,W$83)+'СЕТ СН'!$H$9+СВЦЭМ!$D$10+'СЕТ СН'!$H$5-'СЕТ СН'!$H$17</f>
        <v>3301.73289841</v>
      </c>
      <c r="X112" s="36">
        <f>SUMIFS(СВЦЭМ!$C$33:$C$776,СВЦЭМ!$A$33:$A$776,$A112,СВЦЭМ!$B$33:$B$776,X$83)+'СЕТ СН'!$H$9+СВЦЭМ!$D$10+'СЕТ СН'!$H$5-'СЕТ СН'!$H$17</f>
        <v>3341.8894096100003</v>
      </c>
      <c r="Y112" s="36">
        <f>SUMIFS(СВЦЭМ!$C$33:$C$776,СВЦЭМ!$A$33:$A$776,$A112,СВЦЭМ!$B$33:$B$776,Y$83)+'СЕТ СН'!$H$9+СВЦЭМ!$D$10+'СЕТ СН'!$H$5-'СЕТ СН'!$H$17</f>
        <v>3435.60164992</v>
      </c>
    </row>
    <row r="113" spans="1:27" ht="15.75" x14ac:dyDescent="0.2">
      <c r="A113" s="35">
        <f t="shared" si="2"/>
        <v>43615</v>
      </c>
      <c r="B113" s="36">
        <f>SUMIFS(СВЦЭМ!$C$33:$C$776,СВЦЭМ!$A$33:$A$776,$A113,СВЦЭМ!$B$33:$B$776,B$83)+'СЕТ СН'!$H$9+СВЦЭМ!$D$10+'СЕТ СН'!$H$5-'СЕТ СН'!$H$17</f>
        <v>3553.2797811700002</v>
      </c>
      <c r="C113" s="36">
        <f>SUMIFS(СВЦЭМ!$C$33:$C$776,СВЦЭМ!$A$33:$A$776,$A113,СВЦЭМ!$B$33:$B$776,C$83)+'СЕТ СН'!$H$9+СВЦЭМ!$D$10+'СЕТ СН'!$H$5-'СЕТ СН'!$H$17</f>
        <v>3592.94083301</v>
      </c>
      <c r="D113" s="36">
        <f>SUMIFS(СВЦЭМ!$C$33:$C$776,СВЦЭМ!$A$33:$A$776,$A113,СВЦЭМ!$B$33:$B$776,D$83)+'СЕТ СН'!$H$9+СВЦЭМ!$D$10+'СЕТ СН'!$H$5-'СЕТ СН'!$H$17</f>
        <v>3652.4744140000003</v>
      </c>
      <c r="E113" s="36">
        <f>SUMIFS(СВЦЭМ!$C$33:$C$776,СВЦЭМ!$A$33:$A$776,$A113,СВЦЭМ!$B$33:$B$776,E$83)+'СЕТ СН'!$H$9+СВЦЭМ!$D$10+'СЕТ СН'!$H$5-'СЕТ СН'!$H$17</f>
        <v>3640.79916379</v>
      </c>
      <c r="F113" s="36">
        <f>SUMIFS(СВЦЭМ!$C$33:$C$776,СВЦЭМ!$A$33:$A$776,$A113,СВЦЭМ!$B$33:$B$776,F$83)+'СЕТ СН'!$H$9+СВЦЭМ!$D$10+'СЕТ СН'!$H$5-'СЕТ СН'!$H$17</f>
        <v>3634.82260473</v>
      </c>
      <c r="G113" s="36">
        <f>SUMIFS(СВЦЭМ!$C$33:$C$776,СВЦЭМ!$A$33:$A$776,$A113,СВЦЭМ!$B$33:$B$776,G$83)+'СЕТ СН'!$H$9+СВЦЭМ!$D$10+'СЕТ СН'!$H$5-'СЕТ СН'!$H$17</f>
        <v>3642.8472816900003</v>
      </c>
      <c r="H113" s="36">
        <f>SUMIFS(СВЦЭМ!$C$33:$C$776,СВЦЭМ!$A$33:$A$776,$A113,СВЦЭМ!$B$33:$B$776,H$83)+'СЕТ СН'!$H$9+СВЦЭМ!$D$10+'СЕТ СН'!$H$5-'СЕТ СН'!$H$17</f>
        <v>3651.5949159500001</v>
      </c>
      <c r="I113" s="36">
        <f>SUMIFS(СВЦЭМ!$C$33:$C$776,СВЦЭМ!$A$33:$A$776,$A113,СВЦЭМ!$B$33:$B$776,I$83)+'СЕТ СН'!$H$9+СВЦЭМ!$D$10+'СЕТ СН'!$H$5-'СЕТ СН'!$H$17</f>
        <v>3540.2136449099999</v>
      </c>
      <c r="J113" s="36">
        <f>SUMIFS(СВЦЭМ!$C$33:$C$776,СВЦЭМ!$A$33:$A$776,$A113,СВЦЭМ!$B$33:$B$776,J$83)+'СЕТ СН'!$H$9+СВЦЭМ!$D$10+'СЕТ СН'!$H$5-'СЕТ СН'!$H$17</f>
        <v>3446.5002327299999</v>
      </c>
      <c r="K113" s="36">
        <f>SUMIFS(СВЦЭМ!$C$33:$C$776,СВЦЭМ!$A$33:$A$776,$A113,СВЦЭМ!$B$33:$B$776,K$83)+'СЕТ СН'!$H$9+СВЦЭМ!$D$10+'СЕТ СН'!$H$5-'СЕТ СН'!$H$17</f>
        <v>3367.4887894499998</v>
      </c>
      <c r="L113" s="36">
        <f>SUMIFS(СВЦЭМ!$C$33:$C$776,СВЦЭМ!$A$33:$A$776,$A113,СВЦЭМ!$B$33:$B$776,L$83)+'СЕТ СН'!$H$9+СВЦЭМ!$D$10+'СЕТ СН'!$H$5-'СЕТ СН'!$H$17</f>
        <v>3355.9137782299999</v>
      </c>
      <c r="M113" s="36">
        <f>SUMIFS(СВЦЭМ!$C$33:$C$776,СВЦЭМ!$A$33:$A$776,$A113,СВЦЭМ!$B$33:$B$776,M$83)+'СЕТ СН'!$H$9+СВЦЭМ!$D$10+'СЕТ СН'!$H$5-'СЕТ СН'!$H$17</f>
        <v>3375.2418620399999</v>
      </c>
      <c r="N113" s="36">
        <f>SUMIFS(СВЦЭМ!$C$33:$C$776,СВЦЭМ!$A$33:$A$776,$A113,СВЦЭМ!$B$33:$B$776,N$83)+'СЕТ СН'!$H$9+СВЦЭМ!$D$10+'СЕТ СН'!$H$5-'СЕТ СН'!$H$17</f>
        <v>3364.5289106800001</v>
      </c>
      <c r="O113" s="36">
        <f>SUMIFS(СВЦЭМ!$C$33:$C$776,СВЦЭМ!$A$33:$A$776,$A113,СВЦЭМ!$B$33:$B$776,O$83)+'СЕТ СН'!$H$9+СВЦЭМ!$D$10+'СЕТ СН'!$H$5-'СЕТ СН'!$H$17</f>
        <v>3353.3632246900002</v>
      </c>
      <c r="P113" s="36">
        <f>SUMIFS(СВЦЭМ!$C$33:$C$776,СВЦЭМ!$A$33:$A$776,$A113,СВЦЭМ!$B$33:$B$776,P$83)+'СЕТ СН'!$H$9+СВЦЭМ!$D$10+'СЕТ СН'!$H$5-'СЕТ СН'!$H$17</f>
        <v>3354.9521391399999</v>
      </c>
      <c r="Q113" s="36">
        <f>SUMIFS(СВЦЭМ!$C$33:$C$776,СВЦЭМ!$A$33:$A$776,$A113,СВЦЭМ!$B$33:$B$776,Q$83)+'СЕТ СН'!$H$9+СВЦЭМ!$D$10+'СЕТ СН'!$H$5-'СЕТ СН'!$H$17</f>
        <v>3377.6433421199999</v>
      </c>
      <c r="R113" s="36">
        <f>SUMIFS(СВЦЭМ!$C$33:$C$776,СВЦЭМ!$A$33:$A$776,$A113,СВЦЭМ!$B$33:$B$776,R$83)+'СЕТ СН'!$H$9+СВЦЭМ!$D$10+'СЕТ СН'!$H$5-'СЕТ СН'!$H$17</f>
        <v>3369.15076529</v>
      </c>
      <c r="S113" s="36">
        <f>SUMIFS(СВЦЭМ!$C$33:$C$776,СВЦЭМ!$A$33:$A$776,$A113,СВЦЭМ!$B$33:$B$776,S$83)+'СЕТ СН'!$H$9+СВЦЭМ!$D$10+'СЕТ СН'!$H$5-'СЕТ СН'!$H$17</f>
        <v>3371.4230700600001</v>
      </c>
      <c r="T113" s="36">
        <f>SUMIFS(СВЦЭМ!$C$33:$C$776,СВЦЭМ!$A$33:$A$776,$A113,СВЦЭМ!$B$33:$B$776,T$83)+'СЕТ СН'!$H$9+СВЦЭМ!$D$10+'СЕТ СН'!$H$5-'СЕТ СН'!$H$17</f>
        <v>3379.8725173499997</v>
      </c>
      <c r="U113" s="36">
        <f>SUMIFS(СВЦЭМ!$C$33:$C$776,СВЦЭМ!$A$33:$A$776,$A113,СВЦЭМ!$B$33:$B$776,U$83)+'СЕТ СН'!$H$9+СВЦЭМ!$D$10+'СЕТ СН'!$H$5-'СЕТ СН'!$H$17</f>
        <v>3362.8373608399997</v>
      </c>
      <c r="V113" s="36">
        <f>SUMIFS(СВЦЭМ!$C$33:$C$776,СВЦЭМ!$A$33:$A$776,$A113,СВЦЭМ!$B$33:$B$776,V$83)+'СЕТ СН'!$H$9+СВЦЭМ!$D$10+'СЕТ СН'!$H$5-'СЕТ СН'!$H$17</f>
        <v>3343.4883057299999</v>
      </c>
      <c r="W113" s="36">
        <f>SUMIFS(СВЦЭМ!$C$33:$C$776,СВЦЭМ!$A$33:$A$776,$A113,СВЦЭМ!$B$33:$B$776,W$83)+'СЕТ СН'!$H$9+СВЦЭМ!$D$10+'СЕТ СН'!$H$5-'СЕТ СН'!$H$17</f>
        <v>3313.1528567999999</v>
      </c>
      <c r="X113" s="36">
        <f>SUMIFS(СВЦЭМ!$C$33:$C$776,СВЦЭМ!$A$33:$A$776,$A113,СВЦЭМ!$B$33:$B$776,X$83)+'СЕТ СН'!$H$9+СВЦЭМ!$D$10+'СЕТ СН'!$H$5-'СЕТ СН'!$H$17</f>
        <v>3306.8257177199998</v>
      </c>
      <c r="Y113" s="36">
        <f>SUMIFS(СВЦЭМ!$C$33:$C$776,СВЦЭМ!$A$33:$A$776,$A113,СВЦЭМ!$B$33:$B$776,Y$83)+'СЕТ СН'!$H$9+СВЦЭМ!$D$10+'СЕТ СН'!$H$5-'СЕТ СН'!$H$17</f>
        <v>3382.04792714</v>
      </c>
      <c r="AA113" s="37"/>
    </row>
    <row r="114" spans="1:27" ht="15.75" x14ac:dyDescent="0.2">
      <c r="A114" s="35">
        <f t="shared" si="2"/>
        <v>43616</v>
      </c>
      <c r="B114" s="36">
        <f>SUMIFS(СВЦЭМ!$C$33:$C$776,СВЦЭМ!$A$33:$A$776,$A114,СВЦЭМ!$B$33:$B$776,B$83)+'СЕТ СН'!$H$9+СВЦЭМ!$D$10+'СЕТ СН'!$H$5-'СЕТ СН'!$H$17</f>
        <v>3519.4734290599999</v>
      </c>
      <c r="C114" s="36">
        <f>SUMIFS(СВЦЭМ!$C$33:$C$776,СВЦЭМ!$A$33:$A$776,$A114,СВЦЭМ!$B$33:$B$776,C$83)+'СЕТ СН'!$H$9+СВЦЭМ!$D$10+'СЕТ СН'!$H$5-'СЕТ СН'!$H$17</f>
        <v>3578.70338339</v>
      </c>
      <c r="D114" s="36">
        <f>SUMIFS(СВЦЭМ!$C$33:$C$776,СВЦЭМ!$A$33:$A$776,$A114,СВЦЭМ!$B$33:$B$776,D$83)+'СЕТ СН'!$H$9+СВЦЭМ!$D$10+'СЕТ СН'!$H$5-'СЕТ СН'!$H$17</f>
        <v>3652.31958399</v>
      </c>
      <c r="E114" s="36">
        <f>SUMIFS(СВЦЭМ!$C$33:$C$776,СВЦЭМ!$A$33:$A$776,$A114,СВЦЭМ!$B$33:$B$776,E$83)+'СЕТ СН'!$H$9+СВЦЭМ!$D$10+'СЕТ СН'!$H$5-'СЕТ СН'!$H$17</f>
        <v>3643.8316077700001</v>
      </c>
      <c r="F114" s="36">
        <f>SUMIFS(СВЦЭМ!$C$33:$C$776,СВЦЭМ!$A$33:$A$776,$A114,СВЦЭМ!$B$33:$B$776,F$83)+'СЕТ СН'!$H$9+СВЦЭМ!$D$10+'СЕТ СН'!$H$5-'СЕТ СН'!$H$17</f>
        <v>3637.1140805200002</v>
      </c>
      <c r="G114" s="36">
        <f>SUMIFS(СВЦЭМ!$C$33:$C$776,СВЦЭМ!$A$33:$A$776,$A114,СВЦЭМ!$B$33:$B$776,G$83)+'СЕТ СН'!$H$9+СВЦЭМ!$D$10+'СЕТ СН'!$H$5-'СЕТ СН'!$H$17</f>
        <v>3647.7481653999998</v>
      </c>
      <c r="H114" s="36">
        <f>SUMIFS(СВЦЭМ!$C$33:$C$776,СВЦЭМ!$A$33:$A$776,$A114,СВЦЭМ!$B$33:$B$776,H$83)+'СЕТ СН'!$H$9+СВЦЭМ!$D$10+'СЕТ СН'!$H$5-'СЕТ СН'!$H$17</f>
        <v>3652.2543734000001</v>
      </c>
      <c r="I114" s="36">
        <f>SUMIFS(СВЦЭМ!$C$33:$C$776,СВЦЭМ!$A$33:$A$776,$A114,СВЦЭМ!$B$33:$B$776,I$83)+'СЕТ СН'!$H$9+СВЦЭМ!$D$10+'СЕТ СН'!$H$5-'СЕТ СН'!$H$17</f>
        <v>3549.0556044800001</v>
      </c>
      <c r="J114" s="36">
        <f>SUMIFS(СВЦЭМ!$C$33:$C$776,СВЦЭМ!$A$33:$A$776,$A114,СВЦЭМ!$B$33:$B$776,J$83)+'СЕТ СН'!$H$9+СВЦЭМ!$D$10+'СЕТ СН'!$H$5-'СЕТ СН'!$H$17</f>
        <v>3444.8052372500001</v>
      </c>
      <c r="K114" s="36">
        <f>SUMIFS(СВЦЭМ!$C$33:$C$776,СВЦЭМ!$A$33:$A$776,$A114,СВЦЭМ!$B$33:$B$776,K$83)+'СЕТ СН'!$H$9+СВЦЭМ!$D$10+'СЕТ СН'!$H$5-'СЕТ СН'!$H$17</f>
        <v>3386.9639816499998</v>
      </c>
      <c r="L114" s="36">
        <f>SUMIFS(СВЦЭМ!$C$33:$C$776,СВЦЭМ!$A$33:$A$776,$A114,СВЦЭМ!$B$33:$B$776,L$83)+'СЕТ СН'!$H$9+СВЦЭМ!$D$10+'СЕТ СН'!$H$5-'СЕТ СН'!$H$17</f>
        <v>3354.6428858700001</v>
      </c>
      <c r="M114" s="36">
        <f>SUMIFS(СВЦЭМ!$C$33:$C$776,СВЦЭМ!$A$33:$A$776,$A114,СВЦЭМ!$B$33:$B$776,M$83)+'СЕТ СН'!$H$9+СВЦЭМ!$D$10+'СЕТ СН'!$H$5-'СЕТ СН'!$H$17</f>
        <v>3353.32103405</v>
      </c>
      <c r="N114" s="36">
        <f>SUMIFS(СВЦЭМ!$C$33:$C$776,СВЦЭМ!$A$33:$A$776,$A114,СВЦЭМ!$B$33:$B$776,N$83)+'СЕТ СН'!$H$9+СВЦЭМ!$D$10+'СЕТ СН'!$H$5-'СЕТ СН'!$H$17</f>
        <v>3347.8801052399999</v>
      </c>
      <c r="O114" s="36">
        <f>SUMIFS(СВЦЭМ!$C$33:$C$776,СВЦЭМ!$A$33:$A$776,$A114,СВЦЭМ!$B$33:$B$776,O$83)+'СЕТ СН'!$H$9+СВЦЭМ!$D$10+'СЕТ СН'!$H$5-'СЕТ СН'!$H$17</f>
        <v>3349.4101561899997</v>
      </c>
      <c r="P114" s="36">
        <f>SUMIFS(СВЦЭМ!$C$33:$C$776,СВЦЭМ!$A$33:$A$776,$A114,СВЦЭМ!$B$33:$B$776,P$83)+'СЕТ СН'!$H$9+СВЦЭМ!$D$10+'СЕТ СН'!$H$5-'СЕТ СН'!$H$17</f>
        <v>3352.1433521600002</v>
      </c>
      <c r="Q114" s="36">
        <f>SUMIFS(СВЦЭМ!$C$33:$C$776,СВЦЭМ!$A$33:$A$776,$A114,СВЦЭМ!$B$33:$B$776,Q$83)+'СЕТ СН'!$H$9+СВЦЭМ!$D$10+'СЕТ СН'!$H$5-'СЕТ СН'!$H$17</f>
        <v>3358.2535332899997</v>
      </c>
      <c r="R114" s="36">
        <f>SUMIFS(СВЦЭМ!$C$33:$C$776,СВЦЭМ!$A$33:$A$776,$A114,СВЦЭМ!$B$33:$B$776,R$83)+'СЕТ СН'!$H$9+СВЦЭМ!$D$10+'СЕТ СН'!$H$5-'СЕТ СН'!$H$17</f>
        <v>3345.1389417</v>
      </c>
      <c r="S114" s="36">
        <f>SUMIFS(СВЦЭМ!$C$33:$C$776,СВЦЭМ!$A$33:$A$776,$A114,СВЦЭМ!$B$33:$B$776,S$83)+'СЕТ СН'!$H$9+СВЦЭМ!$D$10+'СЕТ СН'!$H$5-'СЕТ СН'!$H$17</f>
        <v>3341.0775470500002</v>
      </c>
      <c r="T114" s="36">
        <f>SUMIFS(СВЦЭМ!$C$33:$C$776,СВЦЭМ!$A$33:$A$776,$A114,СВЦЭМ!$B$33:$B$776,T$83)+'СЕТ СН'!$H$9+СВЦЭМ!$D$10+'СЕТ СН'!$H$5-'СЕТ СН'!$H$17</f>
        <v>3345.6594672299998</v>
      </c>
      <c r="U114" s="36">
        <f>SUMIFS(СВЦЭМ!$C$33:$C$776,СВЦЭМ!$A$33:$A$776,$A114,СВЦЭМ!$B$33:$B$776,U$83)+'СЕТ СН'!$H$9+СВЦЭМ!$D$10+'СЕТ СН'!$H$5-'СЕТ СН'!$H$17</f>
        <v>3338.1746133500001</v>
      </c>
      <c r="V114" s="36">
        <f>SUMIFS(СВЦЭМ!$C$33:$C$776,СВЦЭМ!$A$33:$A$776,$A114,СВЦЭМ!$B$33:$B$776,V$83)+'СЕТ СН'!$H$9+СВЦЭМ!$D$10+'СЕТ СН'!$H$5-'СЕТ СН'!$H$17</f>
        <v>3321.4086874700001</v>
      </c>
      <c r="W114" s="36">
        <f>SUMIFS(СВЦЭМ!$C$33:$C$776,СВЦЭМ!$A$33:$A$776,$A114,СВЦЭМ!$B$33:$B$776,W$83)+'СЕТ СН'!$H$9+СВЦЭМ!$D$10+'СЕТ СН'!$H$5-'СЕТ СН'!$H$17</f>
        <v>3305.38822923</v>
      </c>
      <c r="X114" s="36">
        <f>SUMIFS(СВЦЭМ!$C$33:$C$776,СВЦЭМ!$A$33:$A$776,$A114,СВЦЭМ!$B$33:$B$776,X$83)+'СЕТ СН'!$H$9+СВЦЭМ!$D$10+'СЕТ СН'!$H$5-'СЕТ СН'!$H$17</f>
        <v>3339.1581158600002</v>
      </c>
      <c r="Y114" s="36">
        <f>SUMIFS(СВЦЭМ!$C$33:$C$776,СВЦЭМ!$A$33:$A$776,$A114,СВЦЭМ!$B$33:$B$776,Y$83)+'СЕТ СН'!$H$9+СВЦЭМ!$D$10+'СЕТ СН'!$H$5-'СЕТ СН'!$H$17</f>
        <v>3406.0014614000002</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1"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22"/>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2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01.05.2019</v>
      </c>
      <c r="B120" s="36">
        <f>SUMIFS(СВЦЭМ!$C$33:$C$776,СВЦЭМ!$A$33:$A$776,$A120,СВЦЭМ!$B$33:$B$776,B$119)+'СЕТ СН'!$I$9+СВЦЭМ!$D$10+'СЕТ СН'!$I$5-'СЕТ СН'!$I$17</f>
        <v>3645.48734427</v>
      </c>
      <c r="C120" s="36">
        <f>SUMIFS(СВЦЭМ!$C$33:$C$776,СВЦЭМ!$A$33:$A$776,$A120,СВЦЭМ!$B$33:$B$776,C$119)+'СЕТ СН'!$I$9+СВЦЭМ!$D$10+'СЕТ СН'!$I$5-'СЕТ СН'!$I$17</f>
        <v>3665.68762806</v>
      </c>
      <c r="D120" s="36">
        <f>SUMIFS(СВЦЭМ!$C$33:$C$776,СВЦЭМ!$A$33:$A$776,$A120,СВЦЭМ!$B$33:$B$776,D$119)+'СЕТ СН'!$I$9+СВЦЭМ!$D$10+'СЕТ СН'!$I$5-'СЕТ СН'!$I$17</f>
        <v>3684.8910345599998</v>
      </c>
      <c r="E120" s="36">
        <f>SUMIFS(СВЦЭМ!$C$33:$C$776,СВЦЭМ!$A$33:$A$776,$A120,СВЦЭМ!$B$33:$B$776,E$119)+'СЕТ СН'!$I$9+СВЦЭМ!$D$10+'СЕТ СН'!$I$5-'СЕТ СН'!$I$17</f>
        <v>3696.21019166</v>
      </c>
      <c r="F120" s="36">
        <f>SUMIFS(СВЦЭМ!$C$33:$C$776,СВЦЭМ!$A$33:$A$776,$A120,СВЦЭМ!$B$33:$B$776,F$119)+'СЕТ СН'!$I$9+СВЦЭМ!$D$10+'СЕТ СН'!$I$5-'СЕТ СН'!$I$17</f>
        <v>3689.19154239</v>
      </c>
      <c r="G120" s="36">
        <f>SUMIFS(СВЦЭМ!$C$33:$C$776,СВЦЭМ!$A$33:$A$776,$A120,СВЦЭМ!$B$33:$B$776,G$119)+'СЕТ СН'!$I$9+СВЦЭМ!$D$10+'СЕТ СН'!$I$5-'СЕТ СН'!$I$17</f>
        <v>3685.4590416800002</v>
      </c>
      <c r="H120" s="36">
        <f>SUMIFS(СВЦЭМ!$C$33:$C$776,СВЦЭМ!$A$33:$A$776,$A120,СВЦЭМ!$B$33:$B$776,H$119)+'СЕТ СН'!$I$9+СВЦЭМ!$D$10+'СЕТ СН'!$I$5-'СЕТ СН'!$I$17</f>
        <v>3654.5403463399998</v>
      </c>
      <c r="I120" s="36">
        <f>SUMIFS(СВЦЭМ!$C$33:$C$776,СВЦЭМ!$A$33:$A$776,$A120,СВЦЭМ!$B$33:$B$776,I$119)+'СЕТ СН'!$I$9+СВЦЭМ!$D$10+'СЕТ СН'!$I$5-'СЕТ СН'!$I$17</f>
        <v>3626.6452345399998</v>
      </c>
      <c r="J120" s="36">
        <f>SUMIFS(СВЦЭМ!$C$33:$C$776,СВЦЭМ!$A$33:$A$776,$A120,СВЦЭМ!$B$33:$B$776,J$119)+'СЕТ СН'!$I$9+СВЦЭМ!$D$10+'СЕТ СН'!$I$5-'СЕТ СН'!$I$17</f>
        <v>3592.0240529600001</v>
      </c>
      <c r="K120" s="36">
        <f>SUMIFS(СВЦЭМ!$C$33:$C$776,СВЦЭМ!$A$33:$A$776,$A120,СВЦЭМ!$B$33:$B$776,K$119)+'СЕТ СН'!$I$9+СВЦЭМ!$D$10+'СЕТ СН'!$I$5-'СЕТ СН'!$I$17</f>
        <v>3558.8401620099999</v>
      </c>
      <c r="L120" s="36">
        <f>SUMIFS(СВЦЭМ!$C$33:$C$776,СВЦЭМ!$A$33:$A$776,$A120,СВЦЭМ!$B$33:$B$776,L$119)+'СЕТ СН'!$I$9+СВЦЭМ!$D$10+'СЕТ СН'!$I$5-'СЕТ СН'!$I$17</f>
        <v>3550.8807150100001</v>
      </c>
      <c r="M120" s="36">
        <f>SUMIFS(СВЦЭМ!$C$33:$C$776,СВЦЭМ!$A$33:$A$776,$A120,СВЦЭМ!$B$33:$B$776,M$119)+'СЕТ СН'!$I$9+СВЦЭМ!$D$10+'СЕТ СН'!$I$5-'СЕТ СН'!$I$17</f>
        <v>3563.28932437</v>
      </c>
      <c r="N120" s="36">
        <f>SUMIFS(СВЦЭМ!$C$33:$C$776,СВЦЭМ!$A$33:$A$776,$A120,СВЦЭМ!$B$33:$B$776,N$119)+'СЕТ СН'!$I$9+СВЦЭМ!$D$10+'СЕТ СН'!$I$5-'СЕТ СН'!$I$17</f>
        <v>3578.1066272099997</v>
      </c>
      <c r="O120" s="36">
        <f>SUMIFS(СВЦЭМ!$C$33:$C$776,СВЦЭМ!$A$33:$A$776,$A120,СВЦЭМ!$B$33:$B$776,O$119)+'СЕТ СН'!$I$9+СВЦЭМ!$D$10+'СЕТ СН'!$I$5-'СЕТ СН'!$I$17</f>
        <v>3578.5537265200001</v>
      </c>
      <c r="P120" s="36">
        <f>SUMIFS(СВЦЭМ!$C$33:$C$776,СВЦЭМ!$A$33:$A$776,$A120,СВЦЭМ!$B$33:$B$776,P$119)+'СЕТ СН'!$I$9+СВЦЭМ!$D$10+'СЕТ СН'!$I$5-'СЕТ СН'!$I$17</f>
        <v>3584.3270337399999</v>
      </c>
      <c r="Q120" s="36">
        <f>SUMIFS(СВЦЭМ!$C$33:$C$776,СВЦЭМ!$A$33:$A$776,$A120,СВЦЭМ!$B$33:$B$776,Q$119)+'СЕТ СН'!$I$9+СВЦЭМ!$D$10+'СЕТ СН'!$I$5-'СЕТ СН'!$I$17</f>
        <v>3592.0818621999997</v>
      </c>
      <c r="R120" s="36">
        <f>SUMIFS(СВЦЭМ!$C$33:$C$776,СВЦЭМ!$A$33:$A$776,$A120,СВЦЭМ!$B$33:$B$776,R$119)+'СЕТ СН'!$I$9+СВЦЭМ!$D$10+'СЕТ СН'!$I$5-'СЕТ СН'!$I$17</f>
        <v>3589.9327385799998</v>
      </c>
      <c r="S120" s="36">
        <f>SUMIFS(СВЦЭМ!$C$33:$C$776,СВЦЭМ!$A$33:$A$776,$A120,СВЦЭМ!$B$33:$B$776,S$119)+'СЕТ СН'!$I$9+СВЦЭМ!$D$10+'СЕТ СН'!$I$5-'СЕТ СН'!$I$17</f>
        <v>3581.2325073500001</v>
      </c>
      <c r="T120" s="36">
        <f>SUMIFS(СВЦЭМ!$C$33:$C$776,СВЦЭМ!$A$33:$A$776,$A120,СВЦЭМ!$B$33:$B$776,T$119)+'СЕТ СН'!$I$9+СВЦЭМ!$D$10+'СЕТ СН'!$I$5-'СЕТ СН'!$I$17</f>
        <v>3557.8942005600002</v>
      </c>
      <c r="U120" s="36">
        <f>SUMIFS(СВЦЭМ!$C$33:$C$776,СВЦЭМ!$A$33:$A$776,$A120,СВЦЭМ!$B$33:$B$776,U$119)+'СЕТ СН'!$I$9+СВЦЭМ!$D$10+'СЕТ СН'!$I$5-'СЕТ СН'!$I$17</f>
        <v>3543.4623760599998</v>
      </c>
      <c r="V120" s="36">
        <f>SUMIFS(СВЦЭМ!$C$33:$C$776,СВЦЭМ!$A$33:$A$776,$A120,СВЦЭМ!$B$33:$B$776,V$119)+'СЕТ СН'!$I$9+СВЦЭМ!$D$10+'СЕТ СН'!$I$5-'СЕТ СН'!$I$17</f>
        <v>3521.2932910899999</v>
      </c>
      <c r="W120" s="36">
        <f>SUMIFS(СВЦЭМ!$C$33:$C$776,СВЦЭМ!$A$33:$A$776,$A120,СВЦЭМ!$B$33:$B$776,W$119)+'СЕТ СН'!$I$9+СВЦЭМ!$D$10+'СЕТ СН'!$I$5-'СЕТ СН'!$I$17</f>
        <v>3530.2641771399999</v>
      </c>
      <c r="X120" s="36">
        <f>SUMIFS(СВЦЭМ!$C$33:$C$776,СВЦЭМ!$A$33:$A$776,$A120,СВЦЭМ!$B$33:$B$776,X$119)+'СЕТ СН'!$I$9+СВЦЭМ!$D$10+'СЕТ СН'!$I$5-'СЕТ СН'!$I$17</f>
        <v>3548.8560503999997</v>
      </c>
      <c r="Y120" s="36">
        <f>SUMIFS(СВЦЭМ!$C$33:$C$776,СВЦЭМ!$A$33:$A$776,$A120,СВЦЭМ!$B$33:$B$776,Y$119)+'СЕТ СН'!$I$9+СВЦЭМ!$D$10+'СЕТ СН'!$I$5-'СЕТ СН'!$I$17</f>
        <v>3543.3926970499997</v>
      </c>
    </row>
    <row r="121" spans="1:27" ht="15.75" x14ac:dyDescent="0.2">
      <c r="A121" s="35">
        <f>A120+1</f>
        <v>43587</v>
      </c>
      <c r="B121" s="36">
        <f>SUMIFS(СВЦЭМ!$C$33:$C$776,СВЦЭМ!$A$33:$A$776,$A121,СВЦЭМ!$B$33:$B$776,B$119)+'СЕТ СН'!$I$9+СВЦЭМ!$D$10+'СЕТ СН'!$I$5-'СЕТ СН'!$I$17</f>
        <v>3562.89809625</v>
      </c>
      <c r="C121" s="36">
        <f>SUMIFS(СВЦЭМ!$C$33:$C$776,СВЦЭМ!$A$33:$A$776,$A121,СВЦЭМ!$B$33:$B$776,C$119)+'СЕТ СН'!$I$9+СВЦЭМ!$D$10+'СЕТ СН'!$I$5-'СЕТ СН'!$I$17</f>
        <v>3601.47030313</v>
      </c>
      <c r="D121" s="36">
        <f>SUMIFS(СВЦЭМ!$C$33:$C$776,СВЦЭМ!$A$33:$A$776,$A121,СВЦЭМ!$B$33:$B$776,D$119)+'СЕТ СН'!$I$9+СВЦЭМ!$D$10+'СЕТ СН'!$I$5-'СЕТ СН'!$I$17</f>
        <v>3623.1458500999997</v>
      </c>
      <c r="E121" s="36">
        <f>SUMIFS(СВЦЭМ!$C$33:$C$776,СВЦЭМ!$A$33:$A$776,$A121,СВЦЭМ!$B$33:$B$776,E$119)+'СЕТ СН'!$I$9+СВЦЭМ!$D$10+'СЕТ СН'!$I$5-'СЕТ СН'!$I$17</f>
        <v>3637.5946587099997</v>
      </c>
      <c r="F121" s="36">
        <f>SUMIFS(СВЦЭМ!$C$33:$C$776,СВЦЭМ!$A$33:$A$776,$A121,СВЦЭМ!$B$33:$B$776,F$119)+'СЕТ СН'!$I$9+СВЦЭМ!$D$10+'СЕТ СН'!$I$5-'СЕТ СН'!$I$17</f>
        <v>3652.53884294</v>
      </c>
      <c r="G121" s="36">
        <f>SUMIFS(СВЦЭМ!$C$33:$C$776,СВЦЭМ!$A$33:$A$776,$A121,СВЦЭМ!$B$33:$B$776,G$119)+'СЕТ СН'!$I$9+СВЦЭМ!$D$10+'СЕТ СН'!$I$5-'СЕТ СН'!$I$17</f>
        <v>3646.3720498900002</v>
      </c>
      <c r="H121" s="36">
        <f>SUMIFS(СВЦЭМ!$C$33:$C$776,СВЦЭМ!$A$33:$A$776,$A121,СВЦЭМ!$B$33:$B$776,H$119)+'СЕТ СН'!$I$9+СВЦЭМ!$D$10+'СЕТ СН'!$I$5-'СЕТ СН'!$I$17</f>
        <v>3672.98475259</v>
      </c>
      <c r="I121" s="36">
        <f>SUMIFS(СВЦЭМ!$C$33:$C$776,СВЦЭМ!$A$33:$A$776,$A121,СВЦЭМ!$B$33:$B$776,I$119)+'СЕТ СН'!$I$9+СВЦЭМ!$D$10+'СЕТ СН'!$I$5-'СЕТ СН'!$I$17</f>
        <v>3636.31485208</v>
      </c>
      <c r="J121" s="36">
        <f>SUMIFS(СВЦЭМ!$C$33:$C$776,СВЦЭМ!$A$33:$A$776,$A121,СВЦЭМ!$B$33:$B$776,J$119)+'СЕТ СН'!$I$9+СВЦЭМ!$D$10+'СЕТ СН'!$I$5-'СЕТ СН'!$I$17</f>
        <v>3580.9582609199997</v>
      </c>
      <c r="K121" s="36">
        <f>SUMIFS(СВЦЭМ!$C$33:$C$776,СВЦЭМ!$A$33:$A$776,$A121,СВЦЭМ!$B$33:$B$776,K$119)+'СЕТ СН'!$I$9+СВЦЭМ!$D$10+'СЕТ СН'!$I$5-'СЕТ СН'!$I$17</f>
        <v>3528.4588195799997</v>
      </c>
      <c r="L121" s="36">
        <f>SUMIFS(СВЦЭМ!$C$33:$C$776,СВЦЭМ!$A$33:$A$776,$A121,СВЦЭМ!$B$33:$B$776,L$119)+'СЕТ СН'!$I$9+СВЦЭМ!$D$10+'СЕТ СН'!$I$5-'СЕТ СН'!$I$17</f>
        <v>3516.2717523900001</v>
      </c>
      <c r="M121" s="36">
        <f>SUMIFS(СВЦЭМ!$C$33:$C$776,СВЦЭМ!$A$33:$A$776,$A121,СВЦЭМ!$B$33:$B$776,M$119)+'СЕТ СН'!$I$9+СВЦЭМ!$D$10+'СЕТ СН'!$I$5-'СЕТ СН'!$I$17</f>
        <v>3525.32797243</v>
      </c>
      <c r="N121" s="36">
        <f>SUMIFS(СВЦЭМ!$C$33:$C$776,СВЦЭМ!$A$33:$A$776,$A121,СВЦЭМ!$B$33:$B$776,N$119)+'СЕТ СН'!$I$9+СВЦЭМ!$D$10+'СЕТ СН'!$I$5-'СЕТ СН'!$I$17</f>
        <v>3546.4994234000001</v>
      </c>
      <c r="O121" s="36">
        <f>SUMIFS(СВЦЭМ!$C$33:$C$776,СВЦЭМ!$A$33:$A$776,$A121,СВЦЭМ!$B$33:$B$776,O$119)+'СЕТ СН'!$I$9+СВЦЭМ!$D$10+'СЕТ СН'!$I$5-'СЕТ СН'!$I$17</f>
        <v>3556.9505765099998</v>
      </c>
      <c r="P121" s="36">
        <f>SUMIFS(СВЦЭМ!$C$33:$C$776,СВЦЭМ!$A$33:$A$776,$A121,СВЦЭМ!$B$33:$B$776,P$119)+'СЕТ СН'!$I$9+СВЦЭМ!$D$10+'СЕТ СН'!$I$5-'СЕТ СН'!$I$17</f>
        <v>3554.6931615599997</v>
      </c>
      <c r="Q121" s="36">
        <f>SUMIFS(СВЦЭМ!$C$33:$C$776,СВЦЭМ!$A$33:$A$776,$A121,СВЦЭМ!$B$33:$B$776,Q$119)+'СЕТ СН'!$I$9+СВЦЭМ!$D$10+'СЕТ СН'!$I$5-'СЕТ СН'!$I$17</f>
        <v>3562.6341806</v>
      </c>
      <c r="R121" s="36">
        <f>SUMIFS(СВЦЭМ!$C$33:$C$776,СВЦЭМ!$A$33:$A$776,$A121,СВЦЭМ!$B$33:$B$776,R$119)+'СЕТ СН'!$I$9+СВЦЭМ!$D$10+'СЕТ СН'!$I$5-'СЕТ СН'!$I$17</f>
        <v>3575.26620353</v>
      </c>
      <c r="S121" s="36">
        <f>SUMIFS(СВЦЭМ!$C$33:$C$776,СВЦЭМ!$A$33:$A$776,$A121,СВЦЭМ!$B$33:$B$776,S$119)+'СЕТ СН'!$I$9+СВЦЭМ!$D$10+'СЕТ СН'!$I$5-'СЕТ СН'!$I$17</f>
        <v>3586.1943050199998</v>
      </c>
      <c r="T121" s="36">
        <f>SUMIFS(СВЦЭМ!$C$33:$C$776,СВЦЭМ!$A$33:$A$776,$A121,СВЦЭМ!$B$33:$B$776,T$119)+'СЕТ СН'!$I$9+СВЦЭМ!$D$10+'СЕТ СН'!$I$5-'СЕТ СН'!$I$17</f>
        <v>3580.2528040399998</v>
      </c>
      <c r="U121" s="36">
        <f>SUMIFS(СВЦЭМ!$C$33:$C$776,СВЦЭМ!$A$33:$A$776,$A121,СВЦЭМ!$B$33:$B$776,U$119)+'СЕТ СН'!$I$9+СВЦЭМ!$D$10+'СЕТ СН'!$I$5-'СЕТ СН'!$I$17</f>
        <v>3581.0867658100001</v>
      </c>
      <c r="V121" s="36">
        <f>SUMIFS(СВЦЭМ!$C$33:$C$776,СВЦЭМ!$A$33:$A$776,$A121,СВЦЭМ!$B$33:$B$776,V$119)+'СЕТ СН'!$I$9+СВЦЭМ!$D$10+'СЕТ СН'!$I$5-'СЕТ СН'!$I$17</f>
        <v>3577.0286442299998</v>
      </c>
      <c r="W121" s="36">
        <f>SUMIFS(СВЦЭМ!$C$33:$C$776,СВЦЭМ!$A$33:$A$776,$A121,СВЦЭМ!$B$33:$B$776,W$119)+'СЕТ СН'!$I$9+СВЦЭМ!$D$10+'СЕТ СН'!$I$5-'СЕТ СН'!$I$17</f>
        <v>3565.4968245499999</v>
      </c>
      <c r="X121" s="36">
        <f>SUMIFS(СВЦЭМ!$C$33:$C$776,СВЦЭМ!$A$33:$A$776,$A121,СВЦЭМ!$B$33:$B$776,X$119)+'СЕТ СН'!$I$9+СВЦЭМ!$D$10+'СЕТ СН'!$I$5-'СЕТ СН'!$I$17</f>
        <v>3581.9839176800001</v>
      </c>
      <c r="Y121" s="36">
        <f>SUMIFS(СВЦЭМ!$C$33:$C$776,СВЦЭМ!$A$33:$A$776,$A121,СВЦЭМ!$B$33:$B$776,Y$119)+'СЕТ СН'!$I$9+СВЦЭМ!$D$10+'СЕТ СН'!$I$5-'СЕТ СН'!$I$17</f>
        <v>3614.5161852000001</v>
      </c>
    </row>
    <row r="122" spans="1:27" ht="15.75" x14ac:dyDescent="0.2">
      <c r="A122" s="35">
        <f t="shared" ref="A122:A150" si="3">A121+1</f>
        <v>43588</v>
      </c>
      <c r="B122" s="36">
        <f>SUMIFS(СВЦЭМ!$C$33:$C$776,СВЦЭМ!$A$33:$A$776,$A122,СВЦЭМ!$B$33:$B$776,B$119)+'СЕТ СН'!$I$9+СВЦЭМ!$D$10+'СЕТ СН'!$I$5-'СЕТ СН'!$I$17</f>
        <v>3559.3313230700001</v>
      </c>
      <c r="C122" s="36">
        <f>SUMIFS(СВЦЭМ!$C$33:$C$776,СВЦЭМ!$A$33:$A$776,$A122,СВЦЭМ!$B$33:$B$776,C$119)+'СЕТ СН'!$I$9+СВЦЭМ!$D$10+'СЕТ СН'!$I$5-'СЕТ СН'!$I$17</f>
        <v>3587.01896902</v>
      </c>
      <c r="D122" s="36">
        <f>SUMIFS(СВЦЭМ!$C$33:$C$776,СВЦЭМ!$A$33:$A$776,$A122,СВЦЭМ!$B$33:$B$776,D$119)+'СЕТ СН'!$I$9+СВЦЭМ!$D$10+'СЕТ СН'!$I$5-'СЕТ СН'!$I$17</f>
        <v>3612.7955964600001</v>
      </c>
      <c r="E122" s="36">
        <f>SUMIFS(СВЦЭМ!$C$33:$C$776,СВЦЭМ!$A$33:$A$776,$A122,СВЦЭМ!$B$33:$B$776,E$119)+'СЕТ СН'!$I$9+СВЦЭМ!$D$10+'СЕТ СН'!$I$5-'СЕТ СН'!$I$17</f>
        <v>3622.9372002499999</v>
      </c>
      <c r="F122" s="36">
        <f>SUMIFS(СВЦЭМ!$C$33:$C$776,СВЦЭМ!$A$33:$A$776,$A122,СВЦЭМ!$B$33:$B$776,F$119)+'СЕТ СН'!$I$9+СВЦЭМ!$D$10+'СЕТ СН'!$I$5-'СЕТ СН'!$I$17</f>
        <v>3625.3891169899998</v>
      </c>
      <c r="G122" s="36">
        <f>SUMIFS(СВЦЭМ!$C$33:$C$776,СВЦЭМ!$A$33:$A$776,$A122,СВЦЭМ!$B$33:$B$776,G$119)+'СЕТ СН'!$I$9+СВЦЭМ!$D$10+'СЕТ СН'!$I$5-'СЕТ СН'!$I$17</f>
        <v>3631.54609979</v>
      </c>
      <c r="H122" s="36">
        <f>SUMIFS(СВЦЭМ!$C$33:$C$776,СВЦЭМ!$A$33:$A$776,$A122,СВЦЭМ!$B$33:$B$776,H$119)+'СЕТ СН'!$I$9+СВЦЭМ!$D$10+'СЕТ СН'!$I$5-'СЕТ СН'!$I$17</f>
        <v>3628.2089648699998</v>
      </c>
      <c r="I122" s="36">
        <f>SUMIFS(СВЦЭМ!$C$33:$C$776,СВЦЭМ!$A$33:$A$776,$A122,СВЦЭМ!$B$33:$B$776,I$119)+'СЕТ СН'!$I$9+СВЦЭМ!$D$10+'СЕТ СН'!$I$5-'СЕТ СН'!$I$17</f>
        <v>3576.9465432699999</v>
      </c>
      <c r="J122" s="36">
        <f>SUMIFS(СВЦЭМ!$C$33:$C$776,СВЦЭМ!$A$33:$A$776,$A122,СВЦЭМ!$B$33:$B$776,J$119)+'СЕТ СН'!$I$9+СВЦЭМ!$D$10+'СЕТ СН'!$I$5-'СЕТ СН'!$I$17</f>
        <v>3543.6577617900002</v>
      </c>
      <c r="K122" s="36">
        <f>SUMIFS(СВЦЭМ!$C$33:$C$776,СВЦЭМ!$A$33:$A$776,$A122,СВЦЭМ!$B$33:$B$776,K$119)+'СЕТ СН'!$I$9+СВЦЭМ!$D$10+'СЕТ СН'!$I$5-'СЕТ СН'!$I$17</f>
        <v>3513.0765443800001</v>
      </c>
      <c r="L122" s="36">
        <f>SUMIFS(СВЦЭМ!$C$33:$C$776,СВЦЭМ!$A$33:$A$776,$A122,СВЦЭМ!$B$33:$B$776,L$119)+'СЕТ СН'!$I$9+СВЦЭМ!$D$10+'СЕТ СН'!$I$5-'СЕТ СН'!$I$17</f>
        <v>3519.9482542699998</v>
      </c>
      <c r="M122" s="36">
        <f>SUMIFS(СВЦЭМ!$C$33:$C$776,СВЦЭМ!$A$33:$A$776,$A122,СВЦЭМ!$B$33:$B$776,M$119)+'СЕТ СН'!$I$9+СВЦЭМ!$D$10+'СЕТ СН'!$I$5-'СЕТ СН'!$I$17</f>
        <v>3519.05656383</v>
      </c>
      <c r="N122" s="36">
        <f>SUMIFS(СВЦЭМ!$C$33:$C$776,СВЦЭМ!$A$33:$A$776,$A122,СВЦЭМ!$B$33:$B$776,N$119)+'СЕТ СН'!$I$9+СВЦЭМ!$D$10+'СЕТ СН'!$I$5-'СЕТ СН'!$I$17</f>
        <v>3533.9942550699998</v>
      </c>
      <c r="O122" s="36">
        <f>SUMIFS(СВЦЭМ!$C$33:$C$776,СВЦЭМ!$A$33:$A$776,$A122,СВЦЭМ!$B$33:$B$776,O$119)+'СЕТ СН'!$I$9+СВЦЭМ!$D$10+'СЕТ СН'!$I$5-'СЕТ СН'!$I$17</f>
        <v>3558.1022381900002</v>
      </c>
      <c r="P122" s="36">
        <f>SUMIFS(СВЦЭМ!$C$33:$C$776,СВЦЭМ!$A$33:$A$776,$A122,СВЦЭМ!$B$33:$B$776,P$119)+'СЕТ СН'!$I$9+СВЦЭМ!$D$10+'СЕТ СН'!$I$5-'СЕТ СН'!$I$17</f>
        <v>3592.3191236100001</v>
      </c>
      <c r="Q122" s="36">
        <f>SUMIFS(СВЦЭМ!$C$33:$C$776,СВЦЭМ!$A$33:$A$776,$A122,СВЦЭМ!$B$33:$B$776,Q$119)+'СЕТ СН'!$I$9+СВЦЭМ!$D$10+'СЕТ СН'!$I$5-'СЕТ СН'!$I$17</f>
        <v>3613.42825365</v>
      </c>
      <c r="R122" s="36">
        <f>SUMIFS(СВЦЭМ!$C$33:$C$776,СВЦЭМ!$A$33:$A$776,$A122,СВЦЭМ!$B$33:$B$776,R$119)+'СЕТ СН'!$I$9+СВЦЭМ!$D$10+'СЕТ СН'!$I$5-'СЕТ СН'!$I$17</f>
        <v>3591.4076894299997</v>
      </c>
      <c r="S122" s="36">
        <f>SUMIFS(СВЦЭМ!$C$33:$C$776,СВЦЭМ!$A$33:$A$776,$A122,СВЦЭМ!$B$33:$B$776,S$119)+'СЕТ СН'!$I$9+СВЦЭМ!$D$10+'СЕТ СН'!$I$5-'СЕТ СН'!$I$17</f>
        <v>3593.33440187</v>
      </c>
      <c r="T122" s="36">
        <f>SUMIFS(СВЦЭМ!$C$33:$C$776,СВЦЭМ!$A$33:$A$776,$A122,СВЦЭМ!$B$33:$B$776,T$119)+'СЕТ СН'!$I$9+СВЦЭМ!$D$10+'СЕТ СН'!$I$5-'СЕТ СН'!$I$17</f>
        <v>3586.0721285199998</v>
      </c>
      <c r="U122" s="36">
        <f>SUMIFS(СВЦЭМ!$C$33:$C$776,СВЦЭМ!$A$33:$A$776,$A122,СВЦЭМ!$B$33:$B$776,U$119)+'СЕТ СН'!$I$9+СВЦЭМ!$D$10+'СЕТ СН'!$I$5-'СЕТ СН'!$I$17</f>
        <v>3570.2530304500001</v>
      </c>
      <c r="V122" s="36">
        <f>SUMIFS(СВЦЭМ!$C$33:$C$776,СВЦЭМ!$A$33:$A$776,$A122,СВЦЭМ!$B$33:$B$776,V$119)+'СЕТ СН'!$I$9+СВЦЭМ!$D$10+'СЕТ СН'!$I$5-'СЕТ СН'!$I$17</f>
        <v>3540.9369815199998</v>
      </c>
      <c r="W122" s="36">
        <f>SUMIFS(СВЦЭМ!$C$33:$C$776,СВЦЭМ!$A$33:$A$776,$A122,СВЦЭМ!$B$33:$B$776,W$119)+'СЕТ СН'!$I$9+СВЦЭМ!$D$10+'СЕТ СН'!$I$5-'СЕТ СН'!$I$17</f>
        <v>3525.1690623699997</v>
      </c>
      <c r="X122" s="36">
        <f>SUMIFS(СВЦЭМ!$C$33:$C$776,СВЦЭМ!$A$33:$A$776,$A122,СВЦЭМ!$B$33:$B$776,X$119)+'СЕТ СН'!$I$9+СВЦЭМ!$D$10+'СЕТ СН'!$I$5-'СЕТ СН'!$I$17</f>
        <v>3550.5704517200002</v>
      </c>
      <c r="Y122" s="36">
        <f>SUMIFS(СВЦЭМ!$C$33:$C$776,СВЦЭМ!$A$33:$A$776,$A122,СВЦЭМ!$B$33:$B$776,Y$119)+'СЕТ СН'!$I$9+СВЦЭМ!$D$10+'СЕТ СН'!$I$5-'СЕТ СН'!$I$17</f>
        <v>3549.2752031599998</v>
      </c>
    </row>
    <row r="123" spans="1:27" ht="15.75" x14ac:dyDescent="0.2">
      <c r="A123" s="35">
        <f t="shared" si="3"/>
        <v>43589</v>
      </c>
      <c r="B123" s="36">
        <f>SUMIFS(СВЦЭМ!$C$33:$C$776,СВЦЭМ!$A$33:$A$776,$A123,СВЦЭМ!$B$33:$B$776,B$119)+'СЕТ СН'!$I$9+СВЦЭМ!$D$10+'СЕТ СН'!$I$5-'СЕТ СН'!$I$17</f>
        <v>3582.1432710399999</v>
      </c>
      <c r="C123" s="36">
        <f>SUMIFS(СВЦЭМ!$C$33:$C$776,СВЦЭМ!$A$33:$A$776,$A123,СВЦЭМ!$B$33:$B$776,C$119)+'СЕТ СН'!$I$9+СВЦЭМ!$D$10+'СЕТ СН'!$I$5-'СЕТ СН'!$I$17</f>
        <v>3619.8543137900001</v>
      </c>
      <c r="D123" s="36">
        <f>SUMIFS(СВЦЭМ!$C$33:$C$776,СВЦЭМ!$A$33:$A$776,$A123,СВЦЭМ!$B$33:$B$776,D$119)+'СЕТ СН'!$I$9+СВЦЭМ!$D$10+'СЕТ СН'!$I$5-'СЕТ СН'!$I$17</f>
        <v>3653.07988677</v>
      </c>
      <c r="E123" s="36">
        <f>SUMIFS(СВЦЭМ!$C$33:$C$776,СВЦЭМ!$A$33:$A$776,$A123,СВЦЭМ!$B$33:$B$776,E$119)+'СЕТ СН'!$I$9+СВЦЭМ!$D$10+'СЕТ СН'!$I$5-'СЕТ СН'!$I$17</f>
        <v>3663.0315027400002</v>
      </c>
      <c r="F123" s="36">
        <f>SUMIFS(СВЦЭМ!$C$33:$C$776,СВЦЭМ!$A$33:$A$776,$A123,СВЦЭМ!$B$33:$B$776,F$119)+'СЕТ СН'!$I$9+СВЦЭМ!$D$10+'СЕТ СН'!$I$5-'СЕТ СН'!$I$17</f>
        <v>3670.1514498199999</v>
      </c>
      <c r="G123" s="36">
        <f>SUMIFS(СВЦЭМ!$C$33:$C$776,СВЦЭМ!$A$33:$A$776,$A123,СВЦЭМ!$B$33:$B$776,G$119)+'СЕТ СН'!$I$9+СВЦЭМ!$D$10+'СЕТ СН'!$I$5-'СЕТ СН'!$I$17</f>
        <v>3666.4961028500002</v>
      </c>
      <c r="H123" s="36">
        <f>SUMIFS(СВЦЭМ!$C$33:$C$776,СВЦЭМ!$A$33:$A$776,$A123,СВЦЭМ!$B$33:$B$776,H$119)+'СЕТ СН'!$I$9+СВЦЭМ!$D$10+'СЕТ СН'!$I$5-'СЕТ СН'!$I$17</f>
        <v>3647.2202296400001</v>
      </c>
      <c r="I123" s="36">
        <f>SUMIFS(СВЦЭМ!$C$33:$C$776,СВЦЭМ!$A$33:$A$776,$A123,СВЦЭМ!$B$33:$B$776,I$119)+'СЕТ СН'!$I$9+СВЦЭМ!$D$10+'СЕТ СН'!$I$5-'СЕТ СН'!$I$17</f>
        <v>3610.83410082</v>
      </c>
      <c r="J123" s="36">
        <f>SUMIFS(СВЦЭМ!$C$33:$C$776,СВЦЭМ!$A$33:$A$776,$A123,СВЦЭМ!$B$33:$B$776,J$119)+'СЕТ СН'!$I$9+СВЦЭМ!$D$10+'СЕТ СН'!$I$5-'СЕТ СН'!$I$17</f>
        <v>3570.5070259999998</v>
      </c>
      <c r="K123" s="36">
        <f>SUMIFS(СВЦЭМ!$C$33:$C$776,СВЦЭМ!$A$33:$A$776,$A123,СВЦЭМ!$B$33:$B$776,K$119)+'СЕТ СН'!$I$9+СВЦЭМ!$D$10+'СЕТ СН'!$I$5-'СЕТ СН'!$I$17</f>
        <v>3535.8026249599998</v>
      </c>
      <c r="L123" s="36">
        <f>SUMIFS(СВЦЭМ!$C$33:$C$776,СВЦЭМ!$A$33:$A$776,$A123,СВЦЭМ!$B$33:$B$776,L$119)+'СЕТ СН'!$I$9+СВЦЭМ!$D$10+'СЕТ СН'!$I$5-'СЕТ СН'!$I$17</f>
        <v>3532.4510151999998</v>
      </c>
      <c r="M123" s="36">
        <f>SUMIFS(СВЦЭМ!$C$33:$C$776,СВЦЭМ!$A$33:$A$776,$A123,СВЦЭМ!$B$33:$B$776,M$119)+'СЕТ СН'!$I$9+СВЦЭМ!$D$10+'СЕТ СН'!$I$5-'СЕТ СН'!$I$17</f>
        <v>3542.9980721799998</v>
      </c>
      <c r="N123" s="36">
        <f>SUMIFS(СВЦЭМ!$C$33:$C$776,СВЦЭМ!$A$33:$A$776,$A123,СВЦЭМ!$B$33:$B$776,N$119)+'СЕТ СН'!$I$9+СВЦЭМ!$D$10+'СЕТ СН'!$I$5-'СЕТ СН'!$I$17</f>
        <v>3559.9282761099998</v>
      </c>
      <c r="O123" s="36">
        <f>SUMIFS(СВЦЭМ!$C$33:$C$776,СВЦЭМ!$A$33:$A$776,$A123,СВЦЭМ!$B$33:$B$776,O$119)+'СЕТ СН'!$I$9+СВЦЭМ!$D$10+'СЕТ СН'!$I$5-'СЕТ СН'!$I$17</f>
        <v>3574.6714758500002</v>
      </c>
      <c r="P123" s="36">
        <f>SUMIFS(СВЦЭМ!$C$33:$C$776,СВЦЭМ!$A$33:$A$776,$A123,СВЦЭМ!$B$33:$B$776,P$119)+'СЕТ СН'!$I$9+СВЦЭМ!$D$10+'СЕТ СН'!$I$5-'СЕТ СН'!$I$17</f>
        <v>3577.5608350299999</v>
      </c>
      <c r="Q123" s="36">
        <f>SUMIFS(СВЦЭМ!$C$33:$C$776,СВЦЭМ!$A$33:$A$776,$A123,СВЦЭМ!$B$33:$B$776,Q$119)+'СЕТ СН'!$I$9+СВЦЭМ!$D$10+'СЕТ СН'!$I$5-'СЕТ СН'!$I$17</f>
        <v>3587.3244527699999</v>
      </c>
      <c r="R123" s="36">
        <f>SUMIFS(СВЦЭМ!$C$33:$C$776,СВЦЭМ!$A$33:$A$776,$A123,СВЦЭМ!$B$33:$B$776,R$119)+'СЕТ СН'!$I$9+СВЦЭМ!$D$10+'СЕТ СН'!$I$5-'СЕТ СН'!$I$17</f>
        <v>3591.9981346599998</v>
      </c>
      <c r="S123" s="36">
        <f>SUMIFS(СВЦЭМ!$C$33:$C$776,СВЦЭМ!$A$33:$A$776,$A123,СВЦЭМ!$B$33:$B$776,S$119)+'СЕТ СН'!$I$9+СВЦЭМ!$D$10+'СЕТ СН'!$I$5-'СЕТ СН'!$I$17</f>
        <v>3599.3298996100002</v>
      </c>
      <c r="T123" s="36">
        <f>SUMIFS(СВЦЭМ!$C$33:$C$776,СВЦЭМ!$A$33:$A$776,$A123,СВЦЭМ!$B$33:$B$776,T$119)+'СЕТ СН'!$I$9+СВЦЭМ!$D$10+'СЕТ СН'!$I$5-'СЕТ СН'!$I$17</f>
        <v>3581.7531556499998</v>
      </c>
      <c r="U123" s="36">
        <f>SUMIFS(СВЦЭМ!$C$33:$C$776,СВЦЭМ!$A$33:$A$776,$A123,СВЦЭМ!$B$33:$B$776,U$119)+'СЕТ СН'!$I$9+СВЦЭМ!$D$10+'СЕТ СН'!$I$5-'СЕТ СН'!$I$17</f>
        <v>3537.8690535199999</v>
      </c>
      <c r="V123" s="36">
        <f>SUMIFS(СВЦЭМ!$C$33:$C$776,СВЦЭМ!$A$33:$A$776,$A123,СВЦЭМ!$B$33:$B$776,V$119)+'СЕТ СН'!$I$9+СВЦЭМ!$D$10+'СЕТ СН'!$I$5-'СЕТ СН'!$I$17</f>
        <v>3509.5012871199997</v>
      </c>
      <c r="W123" s="36">
        <f>SUMIFS(СВЦЭМ!$C$33:$C$776,СВЦЭМ!$A$33:$A$776,$A123,СВЦЭМ!$B$33:$B$776,W$119)+'СЕТ СН'!$I$9+СВЦЭМ!$D$10+'СЕТ СН'!$I$5-'СЕТ СН'!$I$17</f>
        <v>3521.5499430299997</v>
      </c>
      <c r="X123" s="36">
        <f>SUMIFS(СВЦЭМ!$C$33:$C$776,СВЦЭМ!$A$33:$A$776,$A123,СВЦЭМ!$B$33:$B$776,X$119)+'СЕТ СН'!$I$9+СВЦЭМ!$D$10+'СЕТ СН'!$I$5-'СЕТ СН'!$I$17</f>
        <v>3522.43313481</v>
      </c>
      <c r="Y123" s="36">
        <f>SUMIFS(СВЦЭМ!$C$33:$C$776,СВЦЭМ!$A$33:$A$776,$A123,СВЦЭМ!$B$33:$B$776,Y$119)+'СЕТ СН'!$I$9+СВЦЭМ!$D$10+'СЕТ СН'!$I$5-'СЕТ СН'!$I$17</f>
        <v>3532.8056403800001</v>
      </c>
    </row>
    <row r="124" spans="1:27" ht="15.75" x14ac:dyDescent="0.2">
      <c r="A124" s="35">
        <f t="shared" si="3"/>
        <v>43590</v>
      </c>
      <c r="B124" s="36">
        <f>SUMIFS(СВЦЭМ!$C$33:$C$776,СВЦЭМ!$A$33:$A$776,$A124,СВЦЭМ!$B$33:$B$776,B$119)+'СЕТ СН'!$I$9+СВЦЭМ!$D$10+'СЕТ СН'!$I$5-'СЕТ СН'!$I$17</f>
        <v>3593.7450283899998</v>
      </c>
      <c r="C124" s="36">
        <f>SUMIFS(СВЦЭМ!$C$33:$C$776,СВЦЭМ!$A$33:$A$776,$A124,СВЦЭМ!$B$33:$B$776,C$119)+'СЕТ СН'!$I$9+СВЦЭМ!$D$10+'СЕТ СН'!$I$5-'СЕТ СН'!$I$17</f>
        <v>3640.4318730800001</v>
      </c>
      <c r="D124" s="36">
        <f>SUMIFS(СВЦЭМ!$C$33:$C$776,СВЦЭМ!$A$33:$A$776,$A124,СВЦЭМ!$B$33:$B$776,D$119)+'СЕТ СН'!$I$9+СВЦЭМ!$D$10+'СЕТ СН'!$I$5-'СЕТ СН'!$I$17</f>
        <v>3676.8503992400001</v>
      </c>
      <c r="E124" s="36">
        <f>SUMIFS(СВЦЭМ!$C$33:$C$776,СВЦЭМ!$A$33:$A$776,$A124,СВЦЭМ!$B$33:$B$776,E$119)+'СЕТ СН'!$I$9+СВЦЭМ!$D$10+'СЕТ СН'!$I$5-'СЕТ СН'!$I$17</f>
        <v>3695.5696142100001</v>
      </c>
      <c r="F124" s="36">
        <f>SUMIFS(СВЦЭМ!$C$33:$C$776,СВЦЭМ!$A$33:$A$776,$A124,СВЦЭМ!$B$33:$B$776,F$119)+'СЕТ СН'!$I$9+СВЦЭМ!$D$10+'СЕТ СН'!$I$5-'СЕТ СН'!$I$17</f>
        <v>3710.8347954000001</v>
      </c>
      <c r="G124" s="36">
        <f>SUMIFS(СВЦЭМ!$C$33:$C$776,СВЦЭМ!$A$33:$A$776,$A124,СВЦЭМ!$B$33:$B$776,G$119)+'СЕТ СН'!$I$9+СВЦЭМ!$D$10+'СЕТ СН'!$I$5-'СЕТ СН'!$I$17</f>
        <v>3699.1725043500001</v>
      </c>
      <c r="H124" s="36">
        <f>SUMIFS(СВЦЭМ!$C$33:$C$776,СВЦЭМ!$A$33:$A$776,$A124,СВЦЭМ!$B$33:$B$776,H$119)+'СЕТ СН'!$I$9+СВЦЭМ!$D$10+'СЕТ СН'!$I$5-'СЕТ СН'!$I$17</f>
        <v>3670.2363842999998</v>
      </c>
      <c r="I124" s="36">
        <f>SUMIFS(СВЦЭМ!$C$33:$C$776,СВЦЭМ!$A$33:$A$776,$A124,СВЦЭМ!$B$33:$B$776,I$119)+'СЕТ СН'!$I$9+СВЦЭМ!$D$10+'СЕТ СН'!$I$5-'СЕТ СН'!$I$17</f>
        <v>3618.97233267</v>
      </c>
      <c r="J124" s="36">
        <f>SUMIFS(СВЦЭМ!$C$33:$C$776,СВЦЭМ!$A$33:$A$776,$A124,СВЦЭМ!$B$33:$B$776,J$119)+'СЕТ СН'!$I$9+СВЦЭМ!$D$10+'СЕТ СН'!$I$5-'СЕТ СН'!$I$17</f>
        <v>3573.29148063</v>
      </c>
      <c r="K124" s="36">
        <f>SUMIFS(СВЦЭМ!$C$33:$C$776,СВЦЭМ!$A$33:$A$776,$A124,СВЦЭМ!$B$33:$B$776,K$119)+'СЕТ СН'!$I$9+СВЦЭМ!$D$10+'СЕТ СН'!$I$5-'СЕТ СН'!$I$17</f>
        <v>3569.8061843099999</v>
      </c>
      <c r="L124" s="36">
        <f>SUMIFS(СВЦЭМ!$C$33:$C$776,СВЦЭМ!$A$33:$A$776,$A124,СВЦЭМ!$B$33:$B$776,L$119)+'СЕТ СН'!$I$9+СВЦЭМ!$D$10+'СЕТ СН'!$I$5-'СЕТ СН'!$I$17</f>
        <v>3571.40246987</v>
      </c>
      <c r="M124" s="36">
        <f>SUMIFS(СВЦЭМ!$C$33:$C$776,СВЦЭМ!$A$33:$A$776,$A124,СВЦЭМ!$B$33:$B$776,M$119)+'СЕТ СН'!$I$9+СВЦЭМ!$D$10+'СЕТ СН'!$I$5-'СЕТ СН'!$I$17</f>
        <v>3561.89932391</v>
      </c>
      <c r="N124" s="36">
        <f>SUMIFS(СВЦЭМ!$C$33:$C$776,СВЦЭМ!$A$33:$A$776,$A124,СВЦЭМ!$B$33:$B$776,N$119)+'СЕТ СН'!$I$9+СВЦЭМ!$D$10+'СЕТ СН'!$I$5-'СЕТ СН'!$I$17</f>
        <v>3568.9956473699999</v>
      </c>
      <c r="O124" s="36">
        <f>SUMIFS(СВЦЭМ!$C$33:$C$776,СВЦЭМ!$A$33:$A$776,$A124,СВЦЭМ!$B$33:$B$776,O$119)+'СЕТ СН'!$I$9+СВЦЭМ!$D$10+'СЕТ СН'!$I$5-'СЕТ СН'!$I$17</f>
        <v>3563.7618204999999</v>
      </c>
      <c r="P124" s="36">
        <f>SUMIFS(СВЦЭМ!$C$33:$C$776,СВЦЭМ!$A$33:$A$776,$A124,СВЦЭМ!$B$33:$B$776,P$119)+'СЕТ СН'!$I$9+СВЦЭМ!$D$10+'СЕТ СН'!$I$5-'СЕТ СН'!$I$17</f>
        <v>3567.4307219399998</v>
      </c>
      <c r="Q124" s="36">
        <f>SUMIFS(СВЦЭМ!$C$33:$C$776,СВЦЭМ!$A$33:$A$776,$A124,СВЦЭМ!$B$33:$B$776,Q$119)+'СЕТ СН'!$I$9+СВЦЭМ!$D$10+'СЕТ СН'!$I$5-'СЕТ СН'!$I$17</f>
        <v>3568.2578928299999</v>
      </c>
      <c r="R124" s="36">
        <f>SUMIFS(СВЦЭМ!$C$33:$C$776,СВЦЭМ!$A$33:$A$776,$A124,СВЦЭМ!$B$33:$B$776,R$119)+'СЕТ СН'!$I$9+СВЦЭМ!$D$10+'СЕТ СН'!$I$5-'СЕТ СН'!$I$17</f>
        <v>3553.5605446300001</v>
      </c>
      <c r="S124" s="36">
        <f>SUMIFS(СВЦЭМ!$C$33:$C$776,СВЦЭМ!$A$33:$A$776,$A124,СВЦЭМ!$B$33:$B$776,S$119)+'СЕТ СН'!$I$9+СВЦЭМ!$D$10+'СЕТ СН'!$I$5-'СЕТ СН'!$I$17</f>
        <v>3558.5081979199999</v>
      </c>
      <c r="T124" s="36">
        <f>SUMIFS(СВЦЭМ!$C$33:$C$776,СВЦЭМ!$A$33:$A$776,$A124,СВЦЭМ!$B$33:$B$776,T$119)+'СЕТ СН'!$I$9+СВЦЭМ!$D$10+'СЕТ СН'!$I$5-'СЕТ СН'!$I$17</f>
        <v>3564.7187243399999</v>
      </c>
      <c r="U124" s="36">
        <f>SUMIFS(СВЦЭМ!$C$33:$C$776,СВЦЭМ!$A$33:$A$776,$A124,СВЦЭМ!$B$33:$B$776,U$119)+'СЕТ СН'!$I$9+СВЦЭМ!$D$10+'СЕТ СН'!$I$5-'СЕТ СН'!$I$17</f>
        <v>3554.8402884699999</v>
      </c>
      <c r="V124" s="36">
        <f>SUMIFS(СВЦЭМ!$C$33:$C$776,СВЦЭМ!$A$33:$A$776,$A124,СВЦЭМ!$B$33:$B$776,V$119)+'СЕТ СН'!$I$9+СВЦЭМ!$D$10+'СЕТ СН'!$I$5-'СЕТ СН'!$I$17</f>
        <v>3516.7494475899998</v>
      </c>
      <c r="W124" s="36">
        <f>SUMIFS(СВЦЭМ!$C$33:$C$776,СВЦЭМ!$A$33:$A$776,$A124,СВЦЭМ!$B$33:$B$776,W$119)+'СЕТ СН'!$I$9+СВЦЭМ!$D$10+'СЕТ СН'!$I$5-'СЕТ СН'!$I$17</f>
        <v>3508.7267338399997</v>
      </c>
      <c r="X124" s="36">
        <f>SUMIFS(СВЦЭМ!$C$33:$C$776,СВЦЭМ!$A$33:$A$776,$A124,СВЦЭМ!$B$33:$B$776,X$119)+'СЕТ СН'!$I$9+СВЦЭМ!$D$10+'СЕТ СН'!$I$5-'СЕТ СН'!$I$17</f>
        <v>3528.7796931299999</v>
      </c>
      <c r="Y124" s="36">
        <f>SUMIFS(СВЦЭМ!$C$33:$C$776,СВЦЭМ!$A$33:$A$776,$A124,СВЦЭМ!$B$33:$B$776,Y$119)+'СЕТ СН'!$I$9+СВЦЭМ!$D$10+'СЕТ СН'!$I$5-'СЕТ СН'!$I$17</f>
        <v>3570.2861502300002</v>
      </c>
    </row>
    <row r="125" spans="1:27" ht="15.75" x14ac:dyDescent="0.2">
      <c r="A125" s="35">
        <f t="shared" si="3"/>
        <v>43591</v>
      </c>
      <c r="B125" s="36">
        <f>SUMIFS(СВЦЭМ!$C$33:$C$776,СВЦЭМ!$A$33:$A$776,$A125,СВЦЭМ!$B$33:$B$776,B$119)+'СЕТ СН'!$I$9+СВЦЭМ!$D$10+'СЕТ СН'!$I$5-'СЕТ СН'!$I$17</f>
        <v>3660.1029741000002</v>
      </c>
      <c r="C125" s="36">
        <f>SUMIFS(СВЦЭМ!$C$33:$C$776,СВЦЭМ!$A$33:$A$776,$A125,СВЦЭМ!$B$33:$B$776,C$119)+'СЕТ СН'!$I$9+СВЦЭМ!$D$10+'СЕТ СН'!$I$5-'СЕТ СН'!$I$17</f>
        <v>3719.0938715399998</v>
      </c>
      <c r="D125" s="36">
        <f>SUMIFS(СВЦЭМ!$C$33:$C$776,СВЦЭМ!$A$33:$A$776,$A125,СВЦЭМ!$B$33:$B$776,D$119)+'СЕТ СН'!$I$9+СВЦЭМ!$D$10+'СЕТ СН'!$I$5-'СЕТ СН'!$I$17</f>
        <v>3757.2200557199999</v>
      </c>
      <c r="E125" s="36">
        <f>SUMIFS(СВЦЭМ!$C$33:$C$776,СВЦЭМ!$A$33:$A$776,$A125,СВЦЭМ!$B$33:$B$776,E$119)+'СЕТ СН'!$I$9+СВЦЭМ!$D$10+'СЕТ СН'!$I$5-'СЕТ СН'!$I$17</f>
        <v>3773.7210770399997</v>
      </c>
      <c r="F125" s="36">
        <f>SUMIFS(СВЦЭМ!$C$33:$C$776,СВЦЭМ!$A$33:$A$776,$A125,СВЦЭМ!$B$33:$B$776,F$119)+'СЕТ СН'!$I$9+СВЦЭМ!$D$10+'СЕТ СН'!$I$5-'СЕТ СН'!$I$17</f>
        <v>3763.8543166499999</v>
      </c>
      <c r="G125" s="36">
        <f>SUMIFS(СВЦЭМ!$C$33:$C$776,СВЦЭМ!$A$33:$A$776,$A125,СВЦЭМ!$B$33:$B$776,G$119)+'СЕТ СН'!$I$9+СВЦЭМ!$D$10+'СЕТ СН'!$I$5-'СЕТ СН'!$I$17</f>
        <v>3733.0022305399998</v>
      </c>
      <c r="H125" s="36">
        <f>SUMIFS(СВЦЭМ!$C$33:$C$776,СВЦЭМ!$A$33:$A$776,$A125,СВЦЭМ!$B$33:$B$776,H$119)+'СЕТ СН'!$I$9+СВЦЭМ!$D$10+'СЕТ СН'!$I$5-'СЕТ СН'!$I$17</f>
        <v>3667.1102245399998</v>
      </c>
      <c r="I125" s="36">
        <f>SUMIFS(СВЦЭМ!$C$33:$C$776,СВЦЭМ!$A$33:$A$776,$A125,СВЦЭМ!$B$33:$B$776,I$119)+'СЕТ СН'!$I$9+СВЦЭМ!$D$10+'СЕТ СН'!$I$5-'СЕТ СН'!$I$17</f>
        <v>3609.4178086699999</v>
      </c>
      <c r="J125" s="36">
        <f>SUMIFS(СВЦЭМ!$C$33:$C$776,СВЦЭМ!$A$33:$A$776,$A125,СВЦЭМ!$B$33:$B$776,J$119)+'СЕТ СН'!$I$9+СВЦЭМ!$D$10+'СЕТ СН'!$I$5-'СЕТ СН'!$I$17</f>
        <v>3580.1891713</v>
      </c>
      <c r="K125" s="36">
        <f>SUMIFS(СВЦЭМ!$C$33:$C$776,СВЦЭМ!$A$33:$A$776,$A125,СВЦЭМ!$B$33:$B$776,K$119)+'СЕТ СН'!$I$9+СВЦЭМ!$D$10+'СЕТ СН'!$I$5-'СЕТ СН'!$I$17</f>
        <v>3562.4323220599999</v>
      </c>
      <c r="L125" s="36">
        <f>SUMIFS(СВЦЭМ!$C$33:$C$776,СВЦЭМ!$A$33:$A$776,$A125,СВЦЭМ!$B$33:$B$776,L$119)+'СЕТ СН'!$I$9+СВЦЭМ!$D$10+'СЕТ СН'!$I$5-'СЕТ СН'!$I$17</f>
        <v>3554.5797088099998</v>
      </c>
      <c r="M125" s="36">
        <f>SUMIFS(СВЦЭМ!$C$33:$C$776,СВЦЭМ!$A$33:$A$776,$A125,СВЦЭМ!$B$33:$B$776,M$119)+'СЕТ СН'!$I$9+СВЦЭМ!$D$10+'СЕТ СН'!$I$5-'СЕТ СН'!$I$17</f>
        <v>3551.0766693099999</v>
      </c>
      <c r="N125" s="36">
        <f>SUMIFS(СВЦЭМ!$C$33:$C$776,СВЦЭМ!$A$33:$A$776,$A125,СВЦЭМ!$B$33:$B$776,N$119)+'СЕТ СН'!$I$9+СВЦЭМ!$D$10+'СЕТ СН'!$I$5-'СЕТ СН'!$I$17</f>
        <v>3561.1358714500002</v>
      </c>
      <c r="O125" s="36">
        <f>SUMIFS(СВЦЭМ!$C$33:$C$776,СВЦЭМ!$A$33:$A$776,$A125,СВЦЭМ!$B$33:$B$776,O$119)+'СЕТ СН'!$I$9+СВЦЭМ!$D$10+'СЕТ СН'!$I$5-'СЕТ СН'!$I$17</f>
        <v>3557.3783947100001</v>
      </c>
      <c r="P125" s="36">
        <f>SUMIFS(СВЦЭМ!$C$33:$C$776,СВЦЭМ!$A$33:$A$776,$A125,СВЦЭМ!$B$33:$B$776,P$119)+'СЕТ СН'!$I$9+СВЦЭМ!$D$10+'СЕТ СН'!$I$5-'СЕТ СН'!$I$17</f>
        <v>3577.7266715300002</v>
      </c>
      <c r="Q125" s="36">
        <f>SUMIFS(СВЦЭМ!$C$33:$C$776,СВЦЭМ!$A$33:$A$776,$A125,СВЦЭМ!$B$33:$B$776,Q$119)+'СЕТ СН'!$I$9+СВЦЭМ!$D$10+'СЕТ СН'!$I$5-'СЕТ СН'!$I$17</f>
        <v>3590.6937380099998</v>
      </c>
      <c r="R125" s="36">
        <f>SUMIFS(СВЦЭМ!$C$33:$C$776,СВЦЭМ!$A$33:$A$776,$A125,СВЦЭМ!$B$33:$B$776,R$119)+'СЕТ СН'!$I$9+СВЦЭМ!$D$10+'СЕТ СН'!$I$5-'СЕТ СН'!$I$17</f>
        <v>3583.8522747100001</v>
      </c>
      <c r="S125" s="36">
        <f>SUMIFS(СВЦЭМ!$C$33:$C$776,СВЦЭМ!$A$33:$A$776,$A125,СВЦЭМ!$B$33:$B$776,S$119)+'СЕТ СН'!$I$9+СВЦЭМ!$D$10+'СЕТ СН'!$I$5-'СЕТ СН'!$I$17</f>
        <v>3567.1002501600001</v>
      </c>
      <c r="T125" s="36">
        <f>SUMIFS(СВЦЭМ!$C$33:$C$776,СВЦЭМ!$A$33:$A$776,$A125,СВЦЭМ!$B$33:$B$776,T$119)+'СЕТ СН'!$I$9+СВЦЭМ!$D$10+'СЕТ СН'!$I$5-'СЕТ СН'!$I$17</f>
        <v>3562.5117749000001</v>
      </c>
      <c r="U125" s="36">
        <f>SUMIFS(СВЦЭМ!$C$33:$C$776,СВЦЭМ!$A$33:$A$776,$A125,СВЦЭМ!$B$33:$B$776,U$119)+'СЕТ СН'!$I$9+СВЦЭМ!$D$10+'СЕТ СН'!$I$5-'СЕТ СН'!$I$17</f>
        <v>3534.7292012799999</v>
      </c>
      <c r="V125" s="36">
        <f>SUMIFS(СВЦЭМ!$C$33:$C$776,СВЦЭМ!$A$33:$A$776,$A125,СВЦЭМ!$B$33:$B$776,V$119)+'СЕТ СН'!$I$9+СВЦЭМ!$D$10+'СЕТ СН'!$I$5-'СЕТ СН'!$I$17</f>
        <v>3528.2845984699998</v>
      </c>
      <c r="W125" s="36">
        <f>SUMIFS(СВЦЭМ!$C$33:$C$776,СВЦЭМ!$A$33:$A$776,$A125,СВЦЭМ!$B$33:$B$776,W$119)+'СЕТ СН'!$I$9+СВЦЭМ!$D$10+'СЕТ СН'!$I$5-'СЕТ СН'!$I$17</f>
        <v>3522.62612162</v>
      </c>
      <c r="X125" s="36">
        <f>SUMIFS(СВЦЭМ!$C$33:$C$776,СВЦЭМ!$A$33:$A$776,$A125,СВЦЭМ!$B$33:$B$776,X$119)+'СЕТ СН'!$I$9+СВЦЭМ!$D$10+'СЕТ СН'!$I$5-'СЕТ СН'!$I$17</f>
        <v>3539.7023945399997</v>
      </c>
      <c r="Y125" s="36">
        <f>SUMIFS(СВЦЭМ!$C$33:$C$776,СВЦЭМ!$A$33:$A$776,$A125,СВЦЭМ!$B$33:$B$776,Y$119)+'СЕТ СН'!$I$9+СВЦЭМ!$D$10+'СЕТ СН'!$I$5-'СЕТ СН'!$I$17</f>
        <v>3607.3145069100001</v>
      </c>
    </row>
    <row r="126" spans="1:27" ht="15.75" x14ac:dyDescent="0.2">
      <c r="A126" s="35">
        <f t="shared" si="3"/>
        <v>43592</v>
      </c>
      <c r="B126" s="36">
        <f>SUMIFS(СВЦЭМ!$C$33:$C$776,СВЦЭМ!$A$33:$A$776,$A126,СВЦЭМ!$B$33:$B$776,B$119)+'СЕТ СН'!$I$9+СВЦЭМ!$D$10+'СЕТ СН'!$I$5-'СЕТ СН'!$I$17</f>
        <v>3641.3569887799999</v>
      </c>
      <c r="C126" s="36">
        <f>SUMIFS(СВЦЭМ!$C$33:$C$776,СВЦЭМ!$A$33:$A$776,$A126,СВЦЭМ!$B$33:$B$776,C$119)+'СЕТ СН'!$I$9+СВЦЭМ!$D$10+'СЕТ СН'!$I$5-'СЕТ СН'!$I$17</f>
        <v>3669.5267266999999</v>
      </c>
      <c r="D126" s="36">
        <f>SUMIFS(СВЦЭМ!$C$33:$C$776,СВЦЭМ!$A$33:$A$776,$A126,СВЦЭМ!$B$33:$B$776,D$119)+'СЕТ СН'!$I$9+СВЦЭМ!$D$10+'СЕТ СН'!$I$5-'СЕТ СН'!$I$17</f>
        <v>3680.5636480600001</v>
      </c>
      <c r="E126" s="36">
        <f>SUMIFS(СВЦЭМ!$C$33:$C$776,СВЦЭМ!$A$33:$A$776,$A126,СВЦЭМ!$B$33:$B$776,E$119)+'СЕТ СН'!$I$9+СВЦЭМ!$D$10+'СЕТ СН'!$I$5-'СЕТ СН'!$I$17</f>
        <v>3687.4385485100001</v>
      </c>
      <c r="F126" s="36">
        <f>SUMIFS(СВЦЭМ!$C$33:$C$776,СВЦЭМ!$A$33:$A$776,$A126,СВЦЭМ!$B$33:$B$776,F$119)+'СЕТ СН'!$I$9+СВЦЭМ!$D$10+'СЕТ СН'!$I$5-'СЕТ СН'!$I$17</f>
        <v>3686.76093279</v>
      </c>
      <c r="G126" s="36">
        <f>SUMIFS(СВЦЭМ!$C$33:$C$776,СВЦЭМ!$A$33:$A$776,$A126,СВЦЭМ!$B$33:$B$776,G$119)+'СЕТ СН'!$I$9+СВЦЭМ!$D$10+'СЕТ СН'!$I$5-'СЕТ СН'!$I$17</f>
        <v>3667.6632327100001</v>
      </c>
      <c r="H126" s="36">
        <f>SUMIFS(СВЦЭМ!$C$33:$C$776,СВЦЭМ!$A$33:$A$776,$A126,СВЦЭМ!$B$33:$B$776,H$119)+'СЕТ СН'!$I$9+СВЦЭМ!$D$10+'СЕТ СН'!$I$5-'СЕТ СН'!$I$17</f>
        <v>3625.1846567499997</v>
      </c>
      <c r="I126" s="36">
        <f>SUMIFS(СВЦЭМ!$C$33:$C$776,СВЦЭМ!$A$33:$A$776,$A126,СВЦЭМ!$B$33:$B$776,I$119)+'СЕТ СН'!$I$9+СВЦЭМ!$D$10+'СЕТ СН'!$I$5-'СЕТ СН'!$I$17</f>
        <v>3569.0821307599999</v>
      </c>
      <c r="J126" s="36">
        <f>SUMIFS(СВЦЭМ!$C$33:$C$776,СВЦЭМ!$A$33:$A$776,$A126,СВЦЭМ!$B$33:$B$776,J$119)+'СЕТ СН'!$I$9+СВЦЭМ!$D$10+'СЕТ СН'!$I$5-'СЕТ СН'!$I$17</f>
        <v>3549.1515241100001</v>
      </c>
      <c r="K126" s="36">
        <f>SUMIFS(СВЦЭМ!$C$33:$C$776,СВЦЭМ!$A$33:$A$776,$A126,СВЦЭМ!$B$33:$B$776,K$119)+'СЕТ СН'!$I$9+СВЦЭМ!$D$10+'СЕТ СН'!$I$5-'СЕТ СН'!$I$17</f>
        <v>3558.3301107699999</v>
      </c>
      <c r="L126" s="36">
        <f>SUMIFS(СВЦЭМ!$C$33:$C$776,СВЦЭМ!$A$33:$A$776,$A126,СВЦЭМ!$B$33:$B$776,L$119)+'СЕТ СН'!$I$9+СВЦЭМ!$D$10+'СЕТ СН'!$I$5-'СЕТ СН'!$I$17</f>
        <v>3549.8858952</v>
      </c>
      <c r="M126" s="36">
        <f>SUMIFS(СВЦЭМ!$C$33:$C$776,СВЦЭМ!$A$33:$A$776,$A126,СВЦЭМ!$B$33:$B$776,M$119)+'СЕТ СН'!$I$9+СВЦЭМ!$D$10+'СЕТ СН'!$I$5-'СЕТ СН'!$I$17</f>
        <v>3556.7964609000001</v>
      </c>
      <c r="N126" s="36">
        <f>SUMIFS(СВЦЭМ!$C$33:$C$776,СВЦЭМ!$A$33:$A$776,$A126,СВЦЭМ!$B$33:$B$776,N$119)+'СЕТ СН'!$I$9+СВЦЭМ!$D$10+'СЕТ СН'!$I$5-'СЕТ СН'!$I$17</f>
        <v>3564.08457774</v>
      </c>
      <c r="O126" s="36">
        <f>SUMIFS(СВЦЭМ!$C$33:$C$776,СВЦЭМ!$A$33:$A$776,$A126,СВЦЭМ!$B$33:$B$776,O$119)+'СЕТ СН'!$I$9+СВЦЭМ!$D$10+'СЕТ СН'!$I$5-'СЕТ СН'!$I$17</f>
        <v>3542.0639036499997</v>
      </c>
      <c r="P126" s="36">
        <f>SUMIFS(СВЦЭМ!$C$33:$C$776,СВЦЭМ!$A$33:$A$776,$A126,СВЦЭМ!$B$33:$B$776,P$119)+'СЕТ СН'!$I$9+СВЦЭМ!$D$10+'СЕТ СН'!$I$5-'СЕТ СН'!$I$17</f>
        <v>3549.3529934799999</v>
      </c>
      <c r="Q126" s="36">
        <f>SUMIFS(СВЦЭМ!$C$33:$C$776,СВЦЭМ!$A$33:$A$776,$A126,СВЦЭМ!$B$33:$B$776,Q$119)+'СЕТ СН'!$I$9+СВЦЭМ!$D$10+'СЕТ СН'!$I$5-'СЕТ СН'!$I$17</f>
        <v>3561.0080634799997</v>
      </c>
      <c r="R126" s="36">
        <f>SUMIFS(СВЦЭМ!$C$33:$C$776,СВЦЭМ!$A$33:$A$776,$A126,СВЦЭМ!$B$33:$B$776,R$119)+'СЕТ СН'!$I$9+СВЦЭМ!$D$10+'СЕТ СН'!$I$5-'СЕТ СН'!$I$17</f>
        <v>3563.7084498300001</v>
      </c>
      <c r="S126" s="36">
        <f>SUMIFS(СВЦЭМ!$C$33:$C$776,СВЦЭМ!$A$33:$A$776,$A126,СВЦЭМ!$B$33:$B$776,S$119)+'СЕТ СН'!$I$9+СВЦЭМ!$D$10+'СЕТ СН'!$I$5-'СЕТ СН'!$I$17</f>
        <v>3563.74801841</v>
      </c>
      <c r="T126" s="36">
        <f>SUMIFS(СВЦЭМ!$C$33:$C$776,СВЦЭМ!$A$33:$A$776,$A126,СВЦЭМ!$B$33:$B$776,T$119)+'СЕТ СН'!$I$9+СВЦЭМ!$D$10+'СЕТ СН'!$I$5-'СЕТ СН'!$I$17</f>
        <v>3547.9126745799999</v>
      </c>
      <c r="U126" s="36">
        <f>SUMIFS(СВЦЭМ!$C$33:$C$776,СВЦЭМ!$A$33:$A$776,$A126,СВЦЭМ!$B$33:$B$776,U$119)+'СЕТ СН'!$I$9+СВЦЭМ!$D$10+'СЕТ СН'!$I$5-'СЕТ СН'!$I$17</f>
        <v>3557.11181769</v>
      </c>
      <c r="V126" s="36">
        <f>SUMIFS(СВЦЭМ!$C$33:$C$776,СВЦЭМ!$A$33:$A$776,$A126,СВЦЭМ!$B$33:$B$776,V$119)+'СЕТ СН'!$I$9+СВЦЭМ!$D$10+'СЕТ СН'!$I$5-'СЕТ СН'!$I$17</f>
        <v>3547.4177961599999</v>
      </c>
      <c r="W126" s="36">
        <f>SUMIFS(СВЦЭМ!$C$33:$C$776,СВЦЭМ!$A$33:$A$776,$A126,СВЦЭМ!$B$33:$B$776,W$119)+'СЕТ СН'!$I$9+СВЦЭМ!$D$10+'СЕТ СН'!$I$5-'СЕТ СН'!$I$17</f>
        <v>3525.9592031100001</v>
      </c>
      <c r="X126" s="36">
        <f>SUMIFS(СВЦЭМ!$C$33:$C$776,СВЦЭМ!$A$33:$A$776,$A126,СВЦЭМ!$B$33:$B$776,X$119)+'СЕТ СН'!$I$9+СВЦЭМ!$D$10+'СЕТ СН'!$I$5-'СЕТ СН'!$I$17</f>
        <v>3557.8733683299997</v>
      </c>
      <c r="Y126" s="36">
        <f>SUMIFS(СВЦЭМ!$C$33:$C$776,СВЦЭМ!$A$33:$A$776,$A126,СВЦЭМ!$B$33:$B$776,Y$119)+'СЕТ СН'!$I$9+СВЦЭМ!$D$10+'СЕТ СН'!$I$5-'СЕТ СН'!$I$17</f>
        <v>3567.3624539499997</v>
      </c>
    </row>
    <row r="127" spans="1:27" ht="15.75" x14ac:dyDescent="0.2">
      <c r="A127" s="35">
        <f t="shared" si="3"/>
        <v>43593</v>
      </c>
      <c r="B127" s="36">
        <f>SUMIFS(СВЦЭМ!$C$33:$C$776,СВЦЭМ!$A$33:$A$776,$A127,СВЦЭМ!$B$33:$B$776,B$119)+'СЕТ СН'!$I$9+СВЦЭМ!$D$10+'СЕТ СН'!$I$5-'СЕТ СН'!$I$17</f>
        <v>3606.84328525</v>
      </c>
      <c r="C127" s="36">
        <f>SUMIFS(СВЦЭМ!$C$33:$C$776,СВЦЭМ!$A$33:$A$776,$A127,СВЦЭМ!$B$33:$B$776,C$119)+'СЕТ СН'!$I$9+СВЦЭМ!$D$10+'СЕТ СН'!$I$5-'СЕТ СН'!$I$17</f>
        <v>3632.2655904100002</v>
      </c>
      <c r="D127" s="36">
        <f>SUMIFS(СВЦЭМ!$C$33:$C$776,СВЦЭМ!$A$33:$A$776,$A127,СВЦЭМ!$B$33:$B$776,D$119)+'СЕТ СН'!$I$9+СВЦЭМ!$D$10+'СЕТ СН'!$I$5-'СЕТ СН'!$I$17</f>
        <v>3632.2455001600001</v>
      </c>
      <c r="E127" s="36">
        <f>SUMIFS(СВЦЭМ!$C$33:$C$776,СВЦЭМ!$A$33:$A$776,$A127,СВЦЭМ!$B$33:$B$776,E$119)+'СЕТ СН'!$I$9+СВЦЭМ!$D$10+'СЕТ СН'!$I$5-'СЕТ СН'!$I$17</f>
        <v>3639.37886733</v>
      </c>
      <c r="F127" s="36">
        <f>SUMIFS(СВЦЭМ!$C$33:$C$776,СВЦЭМ!$A$33:$A$776,$A127,СВЦЭМ!$B$33:$B$776,F$119)+'СЕТ СН'!$I$9+СВЦЭМ!$D$10+'СЕТ СН'!$I$5-'СЕТ СН'!$I$17</f>
        <v>3638.1106715699998</v>
      </c>
      <c r="G127" s="36">
        <f>SUMIFS(СВЦЭМ!$C$33:$C$776,СВЦЭМ!$A$33:$A$776,$A127,СВЦЭМ!$B$33:$B$776,G$119)+'СЕТ СН'!$I$9+СВЦЭМ!$D$10+'СЕТ СН'!$I$5-'СЕТ СН'!$I$17</f>
        <v>3616.5003514599998</v>
      </c>
      <c r="H127" s="36">
        <f>SUMIFS(СВЦЭМ!$C$33:$C$776,СВЦЭМ!$A$33:$A$776,$A127,СВЦЭМ!$B$33:$B$776,H$119)+'СЕТ СН'!$I$9+СВЦЭМ!$D$10+'СЕТ СН'!$I$5-'СЕТ СН'!$I$17</f>
        <v>3596.8173445699999</v>
      </c>
      <c r="I127" s="36">
        <f>SUMIFS(СВЦЭМ!$C$33:$C$776,СВЦЭМ!$A$33:$A$776,$A127,СВЦЭМ!$B$33:$B$776,I$119)+'СЕТ СН'!$I$9+СВЦЭМ!$D$10+'СЕТ СН'!$I$5-'СЕТ СН'!$I$17</f>
        <v>3570.7979161499998</v>
      </c>
      <c r="J127" s="36">
        <f>SUMIFS(СВЦЭМ!$C$33:$C$776,СВЦЭМ!$A$33:$A$776,$A127,СВЦЭМ!$B$33:$B$776,J$119)+'СЕТ СН'!$I$9+СВЦЭМ!$D$10+'СЕТ СН'!$I$5-'СЕТ СН'!$I$17</f>
        <v>3556.7913432300002</v>
      </c>
      <c r="K127" s="36">
        <f>SUMIFS(СВЦЭМ!$C$33:$C$776,СВЦЭМ!$A$33:$A$776,$A127,СВЦЭМ!$B$33:$B$776,K$119)+'СЕТ СН'!$I$9+СВЦЭМ!$D$10+'СЕТ СН'!$I$5-'СЕТ СН'!$I$17</f>
        <v>3564.1142598500001</v>
      </c>
      <c r="L127" s="36">
        <f>SUMIFS(СВЦЭМ!$C$33:$C$776,СВЦЭМ!$A$33:$A$776,$A127,СВЦЭМ!$B$33:$B$776,L$119)+'СЕТ СН'!$I$9+СВЦЭМ!$D$10+'СЕТ СН'!$I$5-'СЕТ СН'!$I$17</f>
        <v>3571.8355395799999</v>
      </c>
      <c r="M127" s="36">
        <f>SUMIFS(СВЦЭМ!$C$33:$C$776,СВЦЭМ!$A$33:$A$776,$A127,СВЦЭМ!$B$33:$B$776,M$119)+'СЕТ СН'!$I$9+СВЦЭМ!$D$10+'СЕТ СН'!$I$5-'СЕТ СН'!$I$17</f>
        <v>3573.8105166800001</v>
      </c>
      <c r="N127" s="36">
        <f>SUMIFS(СВЦЭМ!$C$33:$C$776,СВЦЭМ!$A$33:$A$776,$A127,СВЦЭМ!$B$33:$B$776,N$119)+'СЕТ СН'!$I$9+СВЦЭМ!$D$10+'СЕТ СН'!$I$5-'СЕТ СН'!$I$17</f>
        <v>3575.5326945199999</v>
      </c>
      <c r="O127" s="36">
        <f>SUMIFS(СВЦЭМ!$C$33:$C$776,СВЦЭМ!$A$33:$A$776,$A127,СВЦЭМ!$B$33:$B$776,O$119)+'СЕТ СН'!$I$9+СВЦЭМ!$D$10+'СЕТ СН'!$I$5-'СЕТ СН'!$I$17</f>
        <v>3569.0243248400002</v>
      </c>
      <c r="P127" s="36">
        <f>SUMIFS(СВЦЭМ!$C$33:$C$776,СВЦЭМ!$A$33:$A$776,$A127,СВЦЭМ!$B$33:$B$776,P$119)+'СЕТ СН'!$I$9+СВЦЭМ!$D$10+'СЕТ СН'!$I$5-'СЕТ СН'!$I$17</f>
        <v>3581.2961392500001</v>
      </c>
      <c r="Q127" s="36">
        <f>SUMIFS(СВЦЭМ!$C$33:$C$776,СВЦЭМ!$A$33:$A$776,$A127,СВЦЭМ!$B$33:$B$776,Q$119)+'СЕТ СН'!$I$9+СВЦЭМ!$D$10+'СЕТ СН'!$I$5-'СЕТ СН'!$I$17</f>
        <v>3583.63674029</v>
      </c>
      <c r="R127" s="36">
        <f>SUMIFS(СВЦЭМ!$C$33:$C$776,СВЦЭМ!$A$33:$A$776,$A127,СВЦЭМ!$B$33:$B$776,R$119)+'СЕТ СН'!$I$9+СВЦЭМ!$D$10+'СЕТ СН'!$I$5-'СЕТ СН'!$I$17</f>
        <v>3580.0238481400002</v>
      </c>
      <c r="S127" s="36">
        <f>SUMIFS(СВЦЭМ!$C$33:$C$776,СВЦЭМ!$A$33:$A$776,$A127,СВЦЭМ!$B$33:$B$776,S$119)+'СЕТ СН'!$I$9+СВЦЭМ!$D$10+'СЕТ СН'!$I$5-'СЕТ СН'!$I$17</f>
        <v>3584.9726806099998</v>
      </c>
      <c r="T127" s="36">
        <f>SUMIFS(СВЦЭМ!$C$33:$C$776,СВЦЭМ!$A$33:$A$776,$A127,СВЦЭМ!$B$33:$B$776,T$119)+'СЕТ СН'!$I$9+СВЦЭМ!$D$10+'СЕТ СН'!$I$5-'СЕТ СН'!$I$17</f>
        <v>3574.4064634299998</v>
      </c>
      <c r="U127" s="36">
        <f>SUMIFS(СВЦЭМ!$C$33:$C$776,СВЦЭМ!$A$33:$A$776,$A127,СВЦЭМ!$B$33:$B$776,U$119)+'СЕТ СН'!$I$9+СВЦЭМ!$D$10+'СЕТ СН'!$I$5-'СЕТ СН'!$I$17</f>
        <v>3563.5303932299998</v>
      </c>
      <c r="V127" s="36">
        <f>SUMIFS(СВЦЭМ!$C$33:$C$776,СВЦЭМ!$A$33:$A$776,$A127,СВЦЭМ!$B$33:$B$776,V$119)+'СЕТ СН'!$I$9+СВЦЭМ!$D$10+'СЕТ СН'!$I$5-'СЕТ СН'!$I$17</f>
        <v>3559.1664429499997</v>
      </c>
      <c r="W127" s="36">
        <f>SUMIFS(СВЦЭМ!$C$33:$C$776,СВЦЭМ!$A$33:$A$776,$A127,СВЦЭМ!$B$33:$B$776,W$119)+'СЕТ СН'!$I$9+СВЦЭМ!$D$10+'СЕТ СН'!$I$5-'СЕТ СН'!$I$17</f>
        <v>3541.54374095</v>
      </c>
      <c r="X127" s="36">
        <f>SUMIFS(СВЦЭМ!$C$33:$C$776,СВЦЭМ!$A$33:$A$776,$A127,СВЦЭМ!$B$33:$B$776,X$119)+'СЕТ СН'!$I$9+СВЦЭМ!$D$10+'СЕТ СН'!$I$5-'СЕТ СН'!$I$17</f>
        <v>3553.0523641099999</v>
      </c>
      <c r="Y127" s="36">
        <f>SUMIFS(СВЦЭМ!$C$33:$C$776,СВЦЭМ!$A$33:$A$776,$A127,СВЦЭМ!$B$33:$B$776,Y$119)+'СЕТ СН'!$I$9+СВЦЭМ!$D$10+'СЕТ СН'!$I$5-'СЕТ СН'!$I$17</f>
        <v>3587.1209918099999</v>
      </c>
    </row>
    <row r="128" spans="1:27" ht="15.75" x14ac:dyDescent="0.2">
      <c r="A128" s="35">
        <f t="shared" si="3"/>
        <v>43594</v>
      </c>
      <c r="B128" s="36">
        <f>SUMIFS(СВЦЭМ!$C$33:$C$776,СВЦЭМ!$A$33:$A$776,$A128,СВЦЭМ!$B$33:$B$776,B$119)+'СЕТ СН'!$I$9+СВЦЭМ!$D$10+'СЕТ СН'!$I$5-'СЕТ СН'!$I$17</f>
        <v>3563.0461205900001</v>
      </c>
      <c r="C128" s="36">
        <f>SUMIFS(СВЦЭМ!$C$33:$C$776,СВЦЭМ!$A$33:$A$776,$A128,СВЦЭМ!$B$33:$B$776,C$119)+'СЕТ СН'!$I$9+СВЦЭМ!$D$10+'СЕТ СН'!$I$5-'СЕТ СН'!$I$17</f>
        <v>3581.3646645499998</v>
      </c>
      <c r="D128" s="36">
        <f>SUMIFS(СВЦЭМ!$C$33:$C$776,СВЦЭМ!$A$33:$A$776,$A128,СВЦЭМ!$B$33:$B$776,D$119)+'СЕТ СН'!$I$9+СВЦЭМ!$D$10+'СЕТ СН'!$I$5-'СЕТ СН'!$I$17</f>
        <v>3585.21217325</v>
      </c>
      <c r="E128" s="36">
        <f>SUMIFS(СВЦЭМ!$C$33:$C$776,СВЦЭМ!$A$33:$A$776,$A128,СВЦЭМ!$B$33:$B$776,E$119)+'СЕТ СН'!$I$9+СВЦЭМ!$D$10+'СЕТ СН'!$I$5-'СЕТ СН'!$I$17</f>
        <v>3595.0414456600001</v>
      </c>
      <c r="F128" s="36">
        <f>SUMIFS(СВЦЭМ!$C$33:$C$776,СВЦЭМ!$A$33:$A$776,$A128,СВЦЭМ!$B$33:$B$776,F$119)+'СЕТ СН'!$I$9+СВЦЭМ!$D$10+'СЕТ СН'!$I$5-'СЕТ СН'!$I$17</f>
        <v>3594.9578762199999</v>
      </c>
      <c r="G128" s="36">
        <f>SUMIFS(СВЦЭМ!$C$33:$C$776,СВЦЭМ!$A$33:$A$776,$A128,СВЦЭМ!$B$33:$B$776,G$119)+'СЕТ СН'!$I$9+СВЦЭМ!$D$10+'СЕТ СН'!$I$5-'СЕТ СН'!$I$17</f>
        <v>3597.3429119799998</v>
      </c>
      <c r="H128" s="36">
        <f>SUMIFS(СВЦЭМ!$C$33:$C$776,СВЦЭМ!$A$33:$A$776,$A128,СВЦЭМ!$B$33:$B$776,H$119)+'СЕТ СН'!$I$9+СВЦЭМ!$D$10+'СЕТ СН'!$I$5-'СЕТ СН'!$I$17</f>
        <v>3584.8648703199997</v>
      </c>
      <c r="I128" s="36">
        <f>SUMIFS(СВЦЭМ!$C$33:$C$776,СВЦЭМ!$A$33:$A$776,$A128,СВЦЭМ!$B$33:$B$776,I$119)+'СЕТ СН'!$I$9+СВЦЭМ!$D$10+'СЕТ СН'!$I$5-'СЕТ СН'!$I$17</f>
        <v>3549.5764899599999</v>
      </c>
      <c r="J128" s="36">
        <f>SUMIFS(СВЦЭМ!$C$33:$C$776,СВЦЭМ!$A$33:$A$776,$A128,СВЦЭМ!$B$33:$B$776,J$119)+'СЕТ СН'!$I$9+СВЦЭМ!$D$10+'СЕТ СН'!$I$5-'СЕТ СН'!$I$17</f>
        <v>3518.2666601800001</v>
      </c>
      <c r="K128" s="36">
        <f>SUMIFS(СВЦЭМ!$C$33:$C$776,СВЦЭМ!$A$33:$A$776,$A128,СВЦЭМ!$B$33:$B$776,K$119)+'СЕТ СН'!$I$9+СВЦЭМ!$D$10+'СЕТ СН'!$I$5-'СЕТ СН'!$I$17</f>
        <v>3506.4175771800001</v>
      </c>
      <c r="L128" s="36">
        <f>SUMIFS(СВЦЭМ!$C$33:$C$776,СВЦЭМ!$A$33:$A$776,$A128,СВЦЭМ!$B$33:$B$776,L$119)+'СЕТ СН'!$I$9+СВЦЭМ!$D$10+'СЕТ СН'!$I$5-'СЕТ СН'!$I$17</f>
        <v>3524.68196261</v>
      </c>
      <c r="M128" s="36">
        <f>SUMIFS(СВЦЭМ!$C$33:$C$776,СВЦЭМ!$A$33:$A$776,$A128,СВЦЭМ!$B$33:$B$776,M$119)+'СЕТ СН'!$I$9+СВЦЭМ!$D$10+'СЕТ СН'!$I$5-'СЕТ СН'!$I$17</f>
        <v>3553.78287714</v>
      </c>
      <c r="N128" s="36">
        <f>SUMIFS(СВЦЭМ!$C$33:$C$776,СВЦЭМ!$A$33:$A$776,$A128,СВЦЭМ!$B$33:$B$776,N$119)+'СЕТ СН'!$I$9+СВЦЭМ!$D$10+'СЕТ СН'!$I$5-'СЕТ СН'!$I$17</f>
        <v>3600.9762668200001</v>
      </c>
      <c r="O128" s="36">
        <f>SUMIFS(СВЦЭМ!$C$33:$C$776,СВЦЭМ!$A$33:$A$776,$A128,СВЦЭМ!$B$33:$B$776,O$119)+'СЕТ СН'!$I$9+СВЦЭМ!$D$10+'СЕТ СН'!$I$5-'СЕТ СН'!$I$17</f>
        <v>3607.3310567399999</v>
      </c>
      <c r="P128" s="36">
        <f>SUMIFS(СВЦЭМ!$C$33:$C$776,СВЦЭМ!$A$33:$A$776,$A128,СВЦЭМ!$B$33:$B$776,P$119)+'СЕТ СН'!$I$9+СВЦЭМ!$D$10+'СЕТ СН'!$I$5-'СЕТ СН'!$I$17</f>
        <v>3617.4432873699998</v>
      </c>
      <c r="Q128" s="36">
        <f>SUMIFS(СВЦЭМ!$C$33:$C$776,СВЦЭМ!$A$33:$A$776,$A128,СВЦЭМ!$B$33:$B$776,Q$119)+'СЕТ СН'!$I$9+СВЦЭМ!$D$10+'СЕТ СН'!$I$5-'СЕТ СН'!$I$17</f>
        <v>3624.2344276399999</v>
      </c>
      <c r="R128" s="36">
        <f>SUMIFS(СВЦЭМ!$C$33:$C$776,СВЦЭМ!$A$33:$A$776,$A128,СВЦЭМ!$B$33:$B$776,R$119)+'СЕТ СН'!$I$9+СВЦЭМ!$D$10+'СЕТ СН'!$I$5-'СЕТ СН'!$I$17</f>
        <v>3625.1450557099997</v>
      </c>
      <c r="S128" s="36">
        <f>SUMIFS(СВЦЭМ!$C$33:$C$776,СВЦЭМ!$A$33:$A$776,$A128,СВЦЭМ!$B$33:$B$776,S$119)+'СЕТ СН'!$I$9+СВЦЭМ!$D$10+'СЕТ СН'!$I$5-'СЕТ СН'!$I$17</f>
        <v>3624.7712758799998</v>
      </c>
      <c r="T128" s="36">
        <f>SUMIFS(СВЦЭМ!$C$33:$C$776,СВЦЭМ!$A$33:$A$776,$A128,СВЦЭМ!$B$33:$B$776,T$119)+'СЕТ СН'!$I$9+СВЦЭМ!$D$10+'СЕТ СН'!$I$5-'СЕТ СН'!$I$17</f>
        <v>3620.6474949399999</v>
      </c>
      <c r="U128" s="36">
        <f>SUMIFS(СВЦЭМ!$C$33:$C$776,СВЦЭМ!$A$33:$A$776,$A128,СВЦЭМ!$B$33:$B$776,U$119)+'СЕТ СН'!$I$9+СВЦЭМ!$D$10+'СЕТ СН'!$I$5-'СЕТ СН'!$I$17</f>
        <v>3599.0914836000002</v>
      </c>
      <c r="V128" s="36">
        <f>SUMIFS(СВЦЭМ!$C$33:$C$776,СВЦЭМ!$A$33:$A$776,$A128,СВЦЭМ!$B$33:$B$776,V$119)+'СЕТ СН'!$I$9+СВЦЭМ!$D$10+'СЕТ СН'!$I$5-'СЕТ СН'!$I$17</f>
        <v>3552.7139279799999</v>
      </c>
      <c r="W128" s="36">
        <f>SUMIFS(СВЦЭМ!$C$33:$C$776,СВЦЭМ!$A$33:$A$776,$A128,СВЦЭМ!$B$33:$B$776,W$119)+'СЕТ СН'!$I$9+СВЦЭМ!$D$10+'СЕТ СН'!$I$5-'СЕТ СН'!$I$17</f>
        <v>3530.51714967</v>
      </c>
      <c r="X128" s="36">
        <f>SUMIFS(СВЦЭМ!$C$33:$C$776,СВЦЭМ!$A$33:$A$776,$A128,СВЦЭМ!$B$33:$B$776,X$119)+'СЕТ СН'!$I$9+СВЦЭМ!$D$10+'СЕТ СН'!$I$5-'СЕТ СН'!$I$17</f>
        <v>3562.6557868</v>
      </c>
      <c r="Y128" s="36">
        <f>SUMIFS(СВЦЭМ!$C$33:$C$776,СВЦЭМ!$A$33:$A$776,$A128,СВЦЭМ!$B$33:$B$776,Y$119)+'СЕТ СН'!$I$9+СВЦЭМ!$D$10+'СЕТ СН'!$I$5-'СЕТ СН'!$I$17</f>
        <v>3549.76708715</v>
      </c>
    </row>
    <row r="129" spans="1:25" ht="15.75" x14ac:dyDescent="0.2">
      <c r="A129" s="35">
        <f t="shared" si="3"/>
        <v>43595</v>
      </c>
      <c r="B129" s="36">
        <f>SUMIFS(СВЦЭМ!$C$33:$C$776,СВЦЭМ!$A$33:$A$776,$A129,СВЦЭМ!$B$33:$B$776,B$119)+'СЕТ СН'!$I$9+СВЦЭМ!$D$10+'СЕТ СН'!$I$5-'СЕТ СН'!$I$17</f>
        <v>3573.9526673199998</v>
      </c>
      <c r="C129" s="36">
        <f>SUMIFS(СВЦЭМ!$C$33:$C$776,СВЦЭМ!$A$33:$A$776,$A129,СВЦЭМ!$B$33:$B$776,C$119)+'СЕТ СН'!$I$9+СВЦЭМ!$D$10+'СЕТ СН'!$I$5-'СЕТ СН'!$I$17</f>
        <v>3628.62576584</v>
      </c>
      <c r="D129" s="36">
        <f>SUMIFS(СВЦЭМ!$C$33:$C$776,СВЦЭМ!$A$33:$A$776,$A129,СВЦЭМ!$B$33:$B$776,D$119)+'СЕТ СН'!$I$9+СВЦЭМ!$D$10+'СЕТ СН'!$I$5-'СЕТ СН'!$I$17</f>
        <v>3645.5437328399998</v>
      </c>
      <c r="E129" s="36">
        <f>SUMIFS(СВЦЭМ!$C$33:$C$776,СВЦЭМ!$A$33:$A$776,$A129,СВЦЭМ!$B$33:$B$776,E$119)+'СЕТ СН'!$I$9+СВЦЭМ!$D$10+'СЕТ СН'!$I$5-'СЕТ СН'!$I$17</f>
        <v>3662.8806616699999</v>
      </c>
      <c r="F129" s="36">
        <f>SUMIFS(СВЦЭМ!$C$33:$C$776,СВЦЭМ!$A$33:$A$776,$A129,СВЦЭМ!$B$33:$B$776,F$119)+'СЕТ СН'!$I$9+СВЦЭМ!$D$10+'СЕТ СН'!$I$5-'СЕТ СН'!$I$17</f>
        <v>3681.1149901799999</v>
      </c>
      <c r="G129" s="36">
        <f>SUMIFS(СВЦЭМ!$C$33:$C$776,СВЦЭМ!$A$33:$A$776,$A129,СВЦЭМ!$B$33:$B$776,G$119)+'СЕТ СН'!$I$9+СВЦЭМ!$D$10+'СЕТ СН'!$I$5-'СЕТ СН'!$I$17</f>
        <v>3675.2254271699999</v>
      </c>
      <c r="H129" s="36">
        <f>SUMIFS(СВЦЭМ!$C$33:$C$776,СВЦЭМ!$A$33:$A$776,$A129,СВЦЭМ!$B$33:$B$776,H$119)+'СЕТ СН'!$I$9+СВЦЭМ!$D$10+'СЕТ СН'!$I$5-'СЕТ СН'!$I$17</f>
        <v>3665.3846741299999</v>
      </c>
      <c r="I129" s="36">
        <f>SUMIFS(СВЦЭМ!$C$33:$C$776,СВЦЭМ!$A$33:$A$776,$A129,СВЦЭМ!$B$33:$B$776,I$119)+'СЕТ СН'!$I$9+СВЦЭМ!$D$10+'СЕТ СН'!$I$5-'СЕТ СН'!$I$17</f>
        <v>3626.8151404599998</v>
      </c>
      <c r="J129" s="36">
        <f>SUMIFS(СВЦЭМ!$C$33:$C$776,СВЦЭМ!$A$33:$A$776,$A129,СВЦЭМ!$B$33:$B$776,J$119)+'СЕТ СН'!$I$9+СВЦЭМ!$D$10+'СЕТ СН'!$I$5-'СЕТ СН'!$I$17</f>
        <v>3593.26168491</v>
      </c>
      <c r="K129" s="36">
        <f>SUMIFS(СВЦЭМ!$C$33:$C$776,СВЦЭМ!$A$33:$A$776,$A129,СВЦЭМ!$B$33:$B$776,K$119)+'СЕТ СН'!$I$9+СВЦЭМ!$D$10+'СЕТ СН'!$I$5-'СЕТ СН'!$I$17</f>
        <v>3562.9126779200001</v>
      </c>
      <c r="L129" s="36">
        <f>SUMIFS(СВЦЭМ!$C$33:$C$776,СВЦЭМ!$A$33:$A$776,$A129,СВЦЭМ!$B$33:$B$776,L$119)+'СЕТ СН'!$I$9+СВЦЭМ!$D$10+'СЕТ СН'!$I$5-'СЕТ СН'!$I$17</f>
        <v>3549.7308986399999</v>
      </c>
      <c r="M129" s="36">
        <f>SUMIFS(СВЦЭМ!$C$33:$C$776,СВЦЭМ!$A$33:$A$776,$A129,СВЦЭМ!$B$33:$B$776,M$119)+'СЕТ СН'!$I$9+СВЦЭМ!$D$10+'СЕТ СН'!$I$5-'СЕТ СН'!$I$17</f>
        <v>3547.1378924299997</v>
      </c>
      <c r="N129" s="36">
        <f>SUMIFS(СВЦЭМ!$C$33:$C$776,СВЦЭМ!$A$33:$A$776,$A129,СВЦЭМ!$B$33:$B$776,N$119)+'СЕТ СН'!$I$9+СВЦЭМ!$D$10+'СЕТ СН'!$I$5-'СЕТ СН'!$I$17</f>
        <v>3569.6221268999998</v>
      </c>
      <c r="O129" s="36">
        <f>SUMIFS(СВЦЭМ!$C$33:$C$776,СВЦЭМ!$A$33:$A$776,$A129,СВЦЭМ!$B$33:$B$776,O$119)+'СЕТ СН'!$I$9+СВЦЭМ!$D$10+'СЕТ СН'!$I$5-'СЕТ СН'!$I$17</f>
        <v>3596.6244081999998</v>
      </c>
      <c r="P129" s="36">
        <f>SUMIFS(СВЦЭМ!$C$33:$C$776,СВЦЭМ!$A$33:$A$776,$A129,СВЦЭМ!$B$33:$B$776,P$119)+'СЕТ СН'!$I$9+СВЦЭМ!$D$10+'СЕТ СН'!$I$5-'СЕТ СН'!$I$17</f>
        <v>3604.6783970699998</v>
      </c>
      <c r="Q129" s="36">
        <f>SUMIFS(СВЦЭМ!$C$33:$C$776,СВЦЭМ!$A$33:$A$776,$A129,СВЦЭМ!$B$33:$B$776,Q$119)+'СЕТ СН'!$I$9+СВЦЭМ!$D$10+'СЕТ СН'!$I$5-'СЕТ СН'!$I$17</f>
        <v>3622.2473859800002</v>
      </c>
      <c r="R129" s="36">
        <f>SUMIFS(СВЦЭМ!$C$33:$C$776,СВЦЭМ!$A$33:$A$776,$A129,СВЦЭМ!$B$33:$B$776,R$119)+'СЕТ СН'!$I$9+СВЦЭМ!$D$10+'СЕТ СН'!$I$5-'СЕТ СН'!$I$17</f>
        <v>3628.4509734799999</v>
      </c>
      <c r="S129" s="36">
        <f>SUMIFS(СВЦЭМ!$C$33:$C$776,СВЦЭМ!$A$33:$A$776,$A129,СВЦЭМ!$B$33:$B$776,S$119)+'СЕТ СН'!$I$9+СВЦЭМ!$D$10+'СЕТ СН'!$I$5-'СЕТ СН'!$I$17</f>
        <v>3634.2375341500001</v>
      </c>
      <c r="T129" s="36">
        <f>SUMIFS(СВЦЭМ!$C$33:$C$776,СВЦЭМ!$A$33:$A$776,$A129,СВЦЭМ!$B$33:$B$776,T$119)+'СЕТ СН'!$I$9+СВЦЭМ!$D$10+'СЕТ СН'!$I$5-'СЕТ СН'!$I$17</f>
        <v>3617.6921712200001</v>
      </c>
      <c r="U129" s="36">
        <f>SUMIFS(СВЦЭМ!$C$33:$C$776,СВЦЭМ!$A$33:$A$776,$A129,СВЦЭМ!$B$33:$B$776,U$119)+'СЕТ СН'!$I$9+СВЦЭМ!$D$10+'СЕТ СН'!$I$5-'СЕТ СН'!$I$17</f>
        <v>3595.63692386</v>
      </c>
      <c r="V129" s="36">
        <f>SUMIFS(СВЦЭМ!$C$33:$C$776,СВЦЭМ!$A$33:$A$776,$A129,СВЦЭМ!$B$33:$B$776,V$119)+'СЕТ СН'!$I$9+СВЦЭМ!$D$10+'СЕТ СН'!$I$5-'СЕТ СН'!$I$17</f>
        <v>3561.2347357399999</v>
      </c>
      <c r="W129" s="36">
        <f>SUMIFS(СВЦЭМ!$C$33:$C$776,СВЦЭМ!$A$33:$A$776,$A129,СВЦЭМ!$B$33:$B$776,W$119)+'СЕТ СН'!$I$9+СВЦЭМ!$D$10+'СЕТ СН'!$I$5-'СЕТ СН'!$I$17</f>
        <v>3540.90698385</v>
      </c>
      <c r="X129" s="36">
        <f>SUMIFS(СВЦЭМ!$C$33:$C$776,СВЦЭМ!$A$33:$A$776,$A129,СВЦЭМ!$B$33:$B$776,X$119)+'СЕТ СН'!$I$9+СВЦЭМ!$D$10+'СЕТ СН'!$I$5-'СЕТ СН'!$I$17</f>
        <v>3564.2645526900001</v>
      </c>
      <c r="Y129" s="36">
        <f>SUMIFS(СВЦЭМ!$C$33:$C$776,СВЦЭМ!$A$33:$A$776,$A129,СВЦЭМ!$B$33:$B$776,Y$119)+'СЕТ СН'!$I$9+СВЦЭМ!$D$10+'СЕТ СН'!$I$5-'СЕТ СН'!$I$17</f>
        <v>3597.2664298300001</v>
      </c>
    </row>
    <row r="130" spans="1:25" ht="15.75" x14ac:dyDescent="0.2">
      <c r="A130" s="35">
        <f t="shared" si="3"/>
        <v>43596</v>
      </c>
      <c r="B130" s="36">
        <f>SUMIFS(СВЦЭМ!$C$33:$C$776,СВЦЭМ!$A$33:$A$776,$A130,СВЦЭМ!$B$33:$B$776,B$119)+'СЕТ СН'!$I$9+СВЦЭМ!$D$10+'СЕТ СН'!$I$5-'СЕТ СН'!$I$17</f>
        <v>3643.21892372</v>
      </c>
      <c r="C130" s="36">
        <f>SUMIFS(СВЦЭМ!$C$33:$C$776,СВЦЭМ!$A$33:$A$776,$A130,СВЦЭМ!$B$33:$B$776,C$119)+'СЕТ СН'!$I$9+СВЦЭМ!$D$10+'СЕТ СН'!$I$5-'СЕТ СН'!$I$17</f>
        <v>3660.4120071399998</v>
      </c>
      <c r="D130" s="36">
        <f>SUMIFS(СВЦЭМ!$C$33:$C$776,СВЦЭМ!$A$33:$A$776,$A130,СВЦЭМ!$B$33:$B$776,D$119)+'СЕТ СН'!$I$9+СВЦЭМ!$D$10+'СЕТ СН'!$I$5-'СЕТ СН'!$I$17</f>
        <v>3692.9795399899999</v>
      </c>
      <c r="E130" s="36">
        <f>SUMIFS(СВЦЭМ!$C$33:$C$776,СВЦЭМ!$A$33:$A$776,$A130,СВЦЭМ!$B$33:$B$776,E$119)+'СЕТ СН'!$I$9+СВЦЭМ!$D$10+'СЕТ СН'!$I$5-'СЕТ СН'!$I$17</f>
        <v>3687.6205706199999</v>
      </c>
      <c r="F130" s="36">
        <f>SUMIFS(СВЦЭМ!$C$33:$C$776,СВЦЭМ!$A$33:$A$776,$A130,СВЦЭМ!$B$33:$B$776,F$119)+'СЕТ СН'!$I$9+СВЦЭМ!$D$10+'СЕТ СН'!$I$5-'СЕТ СН'!$I$17</f>
        <v>3712.1704385200001</v>
      </c>
      <c r="G130" s="36">
        <f>SUMIFS(СВЦЭМ!$C$33:$C$776,СВЦЭМ!$A$33:$A$776,$A130,СВЦЭМ!$B$33:$B$776,G$119)+'СЕТ СН'!$I$9+СВЦЭМ!$D$10+'СЕТ СН'!$I$5-'СЕТ СН'!$I$17</f>
        <v>3704.3458646399999</v>
      </c>
      <c r="H130" s="36">
        <f>SUMIFS(СВЦЭМ!$C$33:$C$776,СВЦЭМ!$A$33:$A$776,$A130,СВЦЭМ!$B$33:$B$776,H$119)+'СЕТ СН'!$I$9+СВЦЭМ!$D$10+'СЕТ СН'!$I$5-'СЕТ СН'!$I$17</f>
        <v>3624.5325260499999</v>
      </c>
      <c r="I130" s="36">
        <f>SUMIFS(СВЦЭМ!$C$33:$C$776,СВЦЭМ!$A$33:$A$776,$A130,СВЦЭМ!$B$33:$B$776,I$119)+'СЕТ СН'!$I$9+СВЦЭМ!$D$10+'СЕТ СН'!$I$5-'СЕТ СН'!$I$17</f>
        <v>3586.1473821599998</v>
      </c>
      <c r="J130" s="36">
        <f>SUMIFS(СВЦЭМ!$C$33:$C$776,СВЦЭМ!$A$33:$A$776,$A130,СВЦЭМ!$B$33:$B$776,J$119)+'СЕТ СН'!$I$9+СВЦЭМ!$D$10+'СЕТ СН'!$I$5-'СЕТ СН'!$I$17</f>
        <v>3477.9226479199997</v>
      </c>
      <c r="K130" s="36">
        <f>SUMIFS(СВЦЭМ!$C$33:$C$776,СВЦЭМ!$A$33:$A$776,$A130,СВЦЭМ!$B$33:$B$776,K$119)+'СЕТ СН'!$I$9+СВЦЭМ!$D$10+'СЕТ СН'!$I$5-'СЕТ СН'!$I$17</f>
        <v>3392.9901453699999</v>
      </c>
      <c r="L130" s="36">
        <f>SUMIFS(СВЦЭМ!$C$33:$C$776,СВЦЭМ!$A$33:$A$776,$A130,СВЦЭМ!$B$33:$B$776,L$119)+'СЕТ СН'!$I$9+СВЦЭМ!$D$10+'СЕТ СН'!$I$5-'СЕТ СН'!$I$17</f>
        <v>3371.93102537</v>
      </c>
      <c r="M130" s="36">
        <f>SUMIFS(СВЦЭМ!$C$33:$C$776,СВЦЭМ!$A$33:$A$776,$A130,СВЦЭМ!$B$33:$B$776,M$119)+'СЕТ СН'!$I$9+СВЦЭМ!$D$10+'СЕТ СН'!$I$5-'СЕТ СН'!$I$17</f>
        <v>3372.2245583099998</v>
      </c>
      <c r="N130" s="36">
        <f>SUMIFS(СВЦЭМ!$C$33:$C$776,СВЦЭМ!$A$33:$A$776,$A130,СВЦЭМ!$B$33:$B$776,N$119)+'СЕТ СН'!$I$9+СВЦЭМ!$D$10+'СЕТ СН'!$I$5-'СЕТ СН'!$I$17</f>
        <v>3384.4455927999998</v>
      </c>
      <c r="O130" s="36">
        <f>SUMIFS(СВЦЭМ!$C$33:$C$776,СВЦЭМ!$A$33:$A$776,$A130,СВЦЭМ!$B$33:$B$776,O$119)+'СЕТ СН'!$I$9+СВЦЭМ!$D$10+'СЕТ СН'!$I$5-'СЕТ СН'!$I$17</f>
        <v>3391.3706120500001</v>
      </c>
      <c r="P130" s="36">
        <f>SUMIFS(СВЦЭМ!$C$33:$C$776,СВЦЭМ!$A$33:$A$776,$A130,СВЦЭМ!$B$33:$B$776,P$119)+'СЕТ СН'!$I$9+СВЦЭМ!$D$10+'СЕТ СН'!$I$5-'СЕТ СН'!$I$17</f>
        <v>3399.1372256699997</v>
      </c>
      <c r="Q130" s="36">
        <f>SUMIFS(СВЦЭМ!$C$33:$C$776,СВЦЭМ!$A$33:$A$776,$A130,СВЦЭМ!$B$33:$B$776,Q$119)+'СЕТ СН'!$I$9+СВЦЭМ!$D$10+'СЕТ СН'!$I$5-'СЕТ СН'!$I$17</f>
        <v>3406.8985791699997</v>
      </c>
      <c r="R130" s="36">
        <f>SUMIFS(СВЦЭМ!$C$33:$C$776,СВЦЭМ!$A$33:$A$776,$A130,СВЦЭМ!$B$33:$B$776,R$119)+'СЕТ СН'!$I$9+СВЦЭМ!$D$10+'СЕТ СН'!$I$5-'СЕТ СН'!$I$17</f>
        <v>3403.1102791200001</v>
      </c>
      <c r="S130" s="36">
        <f>SUMIFS(СВЦЭМ!$C$33:$C$776,СВЦЭМ!$A$33:$A$776,$A130,СВЦЭМ!$B$33:$B$776,S$119)+'СЕТ СН'!$I$9+СВЦЭМ!$D$10+'СЕТ СН'!$I$5-'СЕТ СН'!$I$17</f>
        <v>3404.6041426199999</v>
      </c>
      <c r="T130" s="36">
        <f>SUMIFS(СВЦЭМ!$C$33:$C$776,СВЦЭМ!$A$33:$A$776,$A130,СВЦЭМ!$B$33:$B$776,T$119)+'СЕТ СН'!$I$9+СВЦЭМ!$D$10+'СЕТ СН'!$I$5-'СЕТ СН'!$I$17</f>
        <v>3393.8080061800001</v>
      </c>
      <c r="U130" s="36">
        <f>SUMIFS(СВЦЭМ!$C$33:$C$776,СВЦЭМ!$A$33:$A$776,$A130,СВЦЭМ!$B$33:$B$776,U$119)+'СЕТ СН'!$I$9+СВЦЭМ!$D$10+'СЕТ СН'!$I$5-'СЕТ СН'!$I$17</f>
        <v>3379.6176247799999</v>
      </c>
      <c r="V130" s="36">
        <f>SUMIFS(СВЦЭМ!$C$33:$C$776,СВЦЭМ!$A$33:$A$776,$A130,СВЦЭМ!$B$33:$B$776,V$119)+'СЕТ СН'!$I$9+СВЦЭМ!$D$10+'СЕТ СН'!$I$5-'СЕТ СН'!$I$17</f>
        <v>3369.7549872</v>
      </c>
      <c r="W130" s="36">
        <f>SUMIFS(СВЦЭМ!$C$33:$C$776,СВЦЭМ!$A$33:$A$776,$A130,СВЦЭМ!$B$33:$B$776,W$119)+'СЕТ СН'!$I$9+СВЦЭМ!$D$10+'СЕТ СН'!$I$5-'СЕТ СН'!$I$17</f>
        <v>3381.91404835</v>
      </c>
      <c r="X130" s="36">
        <f>SUMIFS(СВЦЭМ!$C$33:$C$776,СВЦЭМ!$A$33:$A$776,$A130,СВЦЭМ!$B$33:$B$776,X$119)+'СЕТ СН'!$I$9+СВЦЭМ!$D$10+'СЕТ СН'!$I$5-'СЕТ СН'!$I$17</f>
        <v>3403.3627111999999</v>
      </c>
      <c r="Y130" s="36">
        <f>SUMIFS(СВЦЭМ!$C$33:$C$776,СВЦЭМ!$A$33:$A$776,$A130,СВЦЭМ!$B$33:$B$776,Y$119)+'СЕТ СН'!$I$9+СВЦЭМ!$D$10+'СЕТ СН'!$I$5-'СЕТ СН'!$I$17</f>
        <v>3482.3634889300001</v>
      </c>
    </row>
    <row r="131" spans="1:25" ht="15.75" x14ac:dyDescent="0.2">
      <c r="A131" s="35">
        <f t="shared" si="3"/>
        <v>43597</v>
      </c>
      <c r="B131" s="36">
        <f>SUMIFS(СВЦЭМ!$C$33:$C$776,СВЦЭМ!$A$33:$A$776,$A131,СВЦЭМ!$B$33:$B$776,B$119)+'СЕТ СН'!$I$9+СВЦЭМ!$D$10+'СЕТ СН'!$I$5-'СЕТ СН'!$I$17</f>
        <v>3568.69294373</v>
      </c>
      <c r="C131" s="36">
        <f>SUMIFS(СВЦЭМ!$C$33:$C$776,СВЦЭМ!$A$33:$A$776,$A131,СВЦЭМ!$B$33:$B$776,C$119)+'СЕТ СН'!$I$9+СВЦЭМ!$D$10+'СЕТ СН'!$I$5-'СЕТ СН'!$I$17</f>
        <v>3668.2239019399999</v>
      </c>
      <c r="D131" s="36">
        <f>SUMIFS(СВЦЭМ!$C$33:$C$776,СВЦЭМ!$A$33:$A$776,$A131,СВЦЭМ!$B$33:$B$776,D$119)+'СЕТ СН'!$I$9+СВЦЭМ!$D$10+'СЕТ СН'!$I$5-'СЕТ СН'!$I$17</f>
        <v>3753.1249970399999</v>
      </c>
      <c r="E131" s="36">
        <f>SUMIFS(СВЦЭМ!$C$33:$C$776,СВЦЭМ!$A$33:$A$776,$A131,СВЦЭМ!$B$33:$B$776,E$119)+'СЕТ СН'!$I$9+СВЦЭМ!$D$10+'СЕТ СН'!$I$5-'СЕТ СН'!$I$17</f>
        <v>3747.2052279499999</v>
      </c>
      <c r="F131" s="36">
        <f>SUMIFS(СВЦЭМ!$C$33:$C$776,СВЦЭМ!$A$33:$A$776,$A131,СВЦЭМ!$B$33:$B$776,F$119)+'СЕТ СН'!$I$9+СВЦЭМ!$D$10+'СЕТ СН'!$I$5-'СЕТ СН'!$I$17</f>
        <v>3753.0368906200001</v>
      </c>
      <c r="G131" s="36">
        <f>SUMIFS(СВЦЭМ!$C$33:$C$776,СВЦЭМ!$A$33:$A$776,$A131,СВЦЭМ!$B$33:$B$776,G$119)+'СЕТ СН'!$I$9+СВЦЭМ!$D$10+'СЕТ СН'!$I$5-'СЕТ СН'!$I$17</f>
        <v>3769.7432499899996</v>
      </c>
      <c r="H131" s="36">
        <f>SUMIFS(СВЦЭМ!$C$33:$C$776,СВЦЭМ!$A$33:$A$776,$A131,СВЦЭМ!$B$33:$B$776,H$119)+'СЕТ СН'!$I$9+СВЦЭМ!$D$10+'СЕТ СН'!$I$5-'СЕТ СН'!$I$17</f>
        <v>3705.8515076799999</v>
      </c>
      <c r="I131" s="36">
        <f>SUMIFS(СВЦЭМ!$C$33:$C$776,СВЦЭМ!$A$33:$A$776,$A131,СВЦЭМ!$B$33:$B$776,I$119)+'СЕТ СН'!$I$9+СВЦЭМ!$D$10+'СЕТ СН'!$I$5-'СЕТ СН'!$I$17</f>
        <v>3612.1122518299999</v>
      </c>
      <c r="J131" s="36">
        <f>SUMIFS(СВЦЭМ!$C$33:$C$776,СВЦЭМ!$A$33:$A$776,$A131,СВЦЭМ!$B$33:$B$776,J$119)+'СЕТ СН'!$I$9+СВЦЭМ!$D$10+'СЕТ СН'!$I$5-'СЕТ СН'!$I$17</f>
        <v>3519.00294347</v>
      </c>
      <c r="K131" s="36">
        <f>SUMIFS(СВЦЭМ!$C$33:$C$776,СВЦЭМ!$A$33:$A$776,$A131,СВЦЭМ!$B$33:$B$776,K$119)+'СЕТ СН'!$I$9+СВЦЭМ!$D$10+'СЕТ СН'!$I$5-'СЕТ СН'!$I$17</f>
        <v>3424.5553768700001</v>
      </c>
      <c r="L131" s="36">
        <f>SUMIFS(СВЦЭМ!$C$33:$C$776,СВЦЭМ!$A$33:$A$776,$A131,СВЦЭМ!$B$33:$B$776,L$119)+'СЕТ СН'!$I$9+СВЦЭМ!$D$10+'СЕТ СН'!$I$5-'СЕТ СН'!$I$17</f>
        <v>3376.6123460899998</v>
      </c>
      <c r="M131" s="36">
        <f>SUMIFS(СВЦЭМ!$C$33:$C$776,СВЦЭМ!$A$33:$A$776,$A131,СВЦЭМ!$B$33:$B$776,M$119)+'СЕТ СН'!$I$9+СВЦЭМ!$D$10+'СЕТ СН'!$I$5-'СЕТ СН'!$I$17</f>
        <v>3359.8478020100001</v>
      </c>
      <c r="N131" s="36">
        <f>SUMIFS(СВЦЭМ!$C$33:$C$776,СВЦЭМ!$A$33:$A$776,$A131,СВЦЭМ!$B$33:$B$776,N$119)+'СЕТ СН'!$I$9+СВЦЭМ!$D$10+'СЕТ СН'!$I$5-'СЕТ СН'!$I$17</f>
        <v>3365.81612322</v>
      </c>
      <c r="O131" s="36">
        <f>SUMIFS(СВЦЭМ!$C$33:$C$776,СВЦЭМ!$A$33:$A$776,$A131,СВЦЭМ!$B$33:$B$776,O$119)+'СЕТ СН'!$I$9+СВЦЭМ!$D$10+'СЕТ СН'!$I$5-'СЕТ СН'!$I$17</f>
        <v>3372.22534283</v>
      </c>
      <c r="P131" s="36">
        <f>SUMIFS(СВЦЭМ!$C$33:$C$776,СВЦЭМ!$A$33:$A$776,$A131,СВЦЭМ!$B$33:$B$776,P$119)+'СЕТ СН'!$I$9+СВЦЭМ!$D$10+'СЕТ СН'!$I$5-'СЕТ СН'!$I$17</f>
        <v>3383.2467248499997</v>
      </c>
      <c r="Q131" s="36">
        <f>SUMIFS(СВЦЭМ!$C$33:$C$776,СВЦЭМ!$A$33:$A$776,$A131,СВЦЭМ!$B$33:$B$776,Q$119)+'СЕТ СН'!$I$9+СВЦЭМ!$D$10+'СЕТ СН'!$I$5-'СЕТ СН'!$I$17</f>
        <v>3396.9890141300002</v>
      </c>
      <c r="R131" s="36">
        <f>SUMIFS(СВЦЭМ!$C$33:$C$776,СВЦЭМ!$A$33:$A$776,$A131,СВЦЭМ!$B$33:$B$776,R$119)+'СЕТ СН'!$I$9+СВЦЭМ!$D$10+'СЕТ СН'!$I$5-'СЕТ СН'!$I$17</f>
        <v>3395.43094208</v>
      </c>
      <c r="S131" s="36">
        <f>SUMIFS(СВЦЭМ!$C$33:$C$776,СВЦЭМ!$A$33:$A$776,$A131,СВЦЭМ!$B$33:$B$776,S$119)+'СЕТ СН'!$I$9+СВЦЭМ!$D$10+'СЕТ СН'!$I$5-'СЕТ СН'!$I$17</f>
        <v>3386.1602262599999</v>
      </c>
      <c r="T131" s="36">
        <f>SUMIFS(СВЦЭМ!$C$33:$C$776,СВЦЭМ!$A$33:$A$776,$A131,СВЦЭМ!$B$33:$B$776,T$119)+'СЕТ СН'!$I$9+СВЦЭМ!$D$10+'СЕТ СН'!$I$5-'СЕТ СН'!$I$17</f>
        <v>3366.3046050100002</v>
      </c>
      <c r="U131" s="36">
        <f>SUMIFS(СВЦЭМ!$C$33:$C$776,СВЦЭМ!$A$33:$A$776,$A131,СВЦЭМ!$B$33:$B$776,U$119)+'СЕТ СН'!$I$9+СВЦЭМ!$D$10+'СЕТ СН'!$I$5-'СЕТ СН'!$I$17</f>
        <v>3344.33397569</v>
      </c>
      <c r="V131" s="36">
        <f>SUMIFS(СВЦЭМ!$C$33:$C$776,СВЦЭМ!$A$33:$A$776,$A131,СВЦЭМ!$B$33:$B$776,V$119)+'СЕТ СН'!$I$9+СВЦЭМ!$D$10+'СЕТ СН'!$I$5-'СЕТ СН'!$I$17</f>
        <v>3318.69005973</v>
      </c>
      <c r="W131" s="36">
        <f>SUMIFS(СВЦЭМ!$C$33:$C$776,СВЦЭМ!$A$33:$A$776,$A131,СВЦЭМ!$B$33:$B$776,W$119)+'СЕТ СН'!$I$9+СВЦЭМ!$D$10+'СЕТ СН'!$I$5-'СЕТ СН'!$I$17</f>
        <v>3324.3856596099999</v>
      </c>
      <c r="X131" s="36">
        <f>SUMIFS(СВЦЭМ!$C$33:$C$776,СВЦЭМ!$A$33:$A$776,$A131,СВЦЭМ!$B$33:$B$776,X$119)+'СЕТ СН'!$I$9+СВЦЭМ!$D$10+'СЕТ СН'!$I$5-'СЕТ СН'!$I$17</f>
        <v>3359.2628101599998</v>
      </c>
      <c r="Y131" s="36">
        <f>SUMIFS(СВЦЭМ!$C$33:$C$776,СВЦЭМ!$A$33:$A$776,$A131,СВЦЭМ!$B$33:$B$776,Y$119)+'СЕТ СН'!$I$9+СВЦЭМ!$D$10+'СЕТ СН'!$I$5-'СЕТ СН'!$I$17</f>
        <v>3437.89331292</v>
      </c>
    </row>
    <row r="132" spans="1:25" ht="15.75" x14ac:dyDescent="0.2">
      <c r="A132" s="35">
        <f t="shared" si="3"/>
        <v>43598</v>
      </c>
      <c r="B132" s="36">
        <f>SUMIFS(СВЦЭМ!$C$33:$C$776,СВЦЭМ!$A$33:$A$776,$A132,СВЦЭМ!$B$33:$B$776,B$119)+'СЕТ СН'!$I$9+СВЦЭМ!$D$10+'СЕТ СН'!$I$5-'СЕТ СН'!$I$17</f>
        <v>3464.4976876299997</v>
      </c>
      <c r="C132" s="36">
        <f>SUMIFS(СВЦЭМ!$C$33:$C$776,СВЦЭМ!$A$33:$A$776,$A132,СВЦЭМ!$B$33:$B$776,C$119)+'СЕТ СН'!$I$9+СВЦЭМ!$D$10+'СЕТ СН'!$I$5-'СЕТ СН'!$I$17</f>
        <v>3561.97729342</v>
      </c>
      <c r="D132" s="36">
        <f>SUMIFS(СВЦЭМ!$C$33:$C$776,СВЦЭМ!$A$33:$A$776,$A132,СВЦЭМ!$B$33:$B$776,D$119)+'СЕТ СН'!$I$9+СВЦЭМ!$D$10+'СЕТ СН'!$I$5-'СЕТ СН'!$I$17</f>
        <v>3667.2459020900001</v>
      </c>
      <c r="E132" s="36">
        <f>SUMIFS(СВЦЭМ!$C$33:$C$776,СВЦЭМ!$A$33:$A$776,$A132,СВЦЭМ!$B$33:$B$776,E$119)+'СЕТ СН'!$I$9+СВЦЭМ!$D$10+'СЕТ СН'!$I$5-'СЕТ СН'!$I$17</f>
        <v>3673.2394933300002</v>
      </c>
      <c r="F132" s="36">
        <f>SUMIFS(СВЦЭМ!$C$33:$C$776,СВЦЭМ!$A$33:$A$776,$A132,СВЦЭМ!$B$33:$B$776,F$119)+'СЕТ СН'!$I$9+СВЦЭМ!$D$10+'СЕТ СН'!$I$5-'СЕТ СН'!$I$17</f>
        <v>3696.2332339099999</v>
      </c>
      <c r="G132" s="36">
        <f>SUMIFS(СВЦЭМ!$C$33:$C$776,СВЦЭМ!$A$33:$A$776,$A132,СВЦЭМ!$B$33:$B$776,G$119)+'СЕТ СН'!$I$9+СВЦЭМ!$D$10+'СЕТ СН'!$I$5-'СЕТ СН'!$I$17</f>
        <v>3700.2375978</v>
      </c>
      <c r="H132" s="36">
        <f>SUMIFS(СВЦЭМ!$C$33:$C$776,СВЦЭМ!$A$33:$A$776,$A132,СВЦЭМ!$B$33:$B$776,H$119)+'СЕТ СН'!$I$9+СВЦЭМ!$D$10+'СЕТ СН'!$I$5-'СЕТ СН'!$I$17</f>
        <v>3631.2884758099999</v>
      </c>
      <c r="I132" s="36">
        <f>SUMIFS(СВЦЭМ!$C$33:$C$776,СВЦЭМ!$A$33:$A$776,$A132,СВЦЭМ!$B$33:$B$776,I$119)+'СЕТ СН'!$I$9+СВЦЭМ!$D$10+'СЕТ СН'!$I$5-'СЕТ СН'!$I$17</f>
        <v>3531.0352451399999</v>
      </c>
      <c r="J132" s="36">
        <f>SUMIFS(СВЦЭМ!$C$33:$C$776,СВЦЭМ!$A$33:$A$776,$A132,СВЦЭМ!$B$33:$B$776,J$119)+'СЕТ СН'!$I$9+СВЦЭМ!$D$10+'СЕТ СН'!$I$5-'СЕТ СН'!$I$17</f>
        <v>3467.42513672</v>
      </c>
      <c r="K132" s="36">
        <f>SUMIFS(СВЦЭМ!$C$33:$C$776,СВЦЭМ!$A$33:$A$776,$A132,СВЦЭМ!$B$33:$B$776,K$119)+'СЕТ СН'!$I$9+СВЦЭМ!$D$10+'СЕТ СН'!$I$5-'СЕТ СН'!$I$17</f>
        <v>3440.5399217999998</v>
      </c>
      <c r="L132" s="36">
        <f>SUMIFS(СВЦЭМ!$C$33:$C$776,СВЦЭМ!$A$33:$A$776,$A132,СВЦЭМ!$B$33:$B$776,L$119)+'СЕТ СН'!$I$9+СВЦЭМ!$D$10+'СЕТ СН'!$I$5-'СЕТ СН'!$I$17</f>
        <v>3415.81832037</v>
      </c>
      <c r="M132" s="36">
        <f>SUMIFS(СВЦЭМ!$C$33:$C$776,СВЦЭМ!$A$33:$A$776,$A132,СВЦЭМ!$B$33:$B$776,M$119)+'СЕТ СН'!$I$9+СВЦЭМ!$D$10+'СЕТ СН'!$I$5-'СЕТ СН'!$I$17</f>
        <v>3413.7760929699998</v>
      </c>
      <c r="N132" s="36">
        <f>SUMIFS(СВЦЭМ!$C$33:$C$776,СВЦЭМ!$A$33:$A$776,$A132,СВЦЭМ!$B$33:$B$776,N$119)+'СЕТ СН'!$I$9+СВЦЭМ!$D$10+'СЕТ СН'!$I$5-'СЕТ СН'!$I$17</f>
        <v>3408.6914066499999</v>
      </c>
      <c r="O132" s="36">
        <f>SUMIFS(СВЦЭМ!$C$33:$C$776,СВЦЭМ!$A$33:$A$776,$A132,СВЦЭМ!$B$33:$B$776,O$119)+'СЕТ СН'!$I$9+СВЦЭМ!$D$10+'СЕТ СН'!$I$5-'СЕТ СН'!$I$17</f>
        <v>3417.8789688500001</v>
      </c>
      <c r="P132" s="36">
        <f>SUMIFS(СВЦЭМ!$C$33:$C$776,СВЦЭМ!$A$33:$A$776,$A132,СВЦЭМ!$B$33:$B$776,P$119)+'СЕТ СН'!$I$9+СВЦЭМ!$D$10+'СЕТ СН'!$I$5-'СЕТ СН'!$I$17</f>
        <v>3428.2086730800002</v>
      </c>
      <c r="Q132" s="36">
        <f>SUMIFS(СВЦЭМ!$C$33:$C$776,СВЦЭМ!$A$33:$A$776,$A132,СВЦЭМ!$B$33:$B$776,Q$119)+'СЕТ СН'!$I$9+СВЦЭМ!$D$10+'СЕТ СН'!$I$5-'СЕТ СН'!$I$17</f>
        <v>3427.2362447</v>
      </c>
      <c r="R132" s="36">
        <f>SUMIFS(СВЦЭМ!$C$33:$C$776,СВЦЭМ!$A$33:$A$776,$A132,СВЦЭМ!$B$33:$B$776,R$119)+'СЕТ СН'!$I$9+СВЦЭМ!$D$10+'СЕТ СН'!$I$5-'СЕТ СН'!$I$17</f>
        <v>3438.10019629</v>
      </c>
      <c r="S132" s="36">
        <f>SUMIFS(СВЦЭМ!$C$33:$C$776,СВЦЭМ!$A$33:$A$776,$A132,СВЦЭМ!$B$33:$B$776,S$119)+'СЕТ СН'!$I$9+СВЦЭМ!$D$10+'СЕТ СН'!$I$5-'СЕТ СН'!$I$17</f>
        <v>3433.4188496100001</v>
      </c>
      <c r="T132" s="36">
        <f>SUMIFS(СВЦЭМ!$C$33:$C$776,СВЦЭМ!$A$33:$A$776,$A132,СВЦЭМ!$B$33:$B$776,T$119)+'СЕТ СН'!$I$9+СВЦЭМ!$D$10+'СЕТ СН'!$I$5-'СЕТ СН'!$I$17</f>
        <v>3420.84785577</v>
      </c>
      <c r="U132" s="36">
        <f>SUMIFS(СВЦЭМ!$C$33:$C$776,СВЦЭМ!$A$33:$A$776,$A132,СВЦЭМ!$B$33:$B$776,U$119)+'СЕТ СН'!$I$9+СВЦЭМ!$D$10+'СЕТ СН'!$I$5-'СЕТ СН'!$I$17</f>
        <v>3422.6876632599997</v>
      </c>
      <c r="V132" s="36">
        <f>SUMIFS(СВЦЭМ!$C$33:$C$776,СВЦЭМ!$A$33:$A$776,$A132,СВЦЭМ!$B$33:$B$776,V$119)+'СЕТ СН'!$I$9+СВЦЭМ!$D$10+'СЕТ СН'!$I$5-'СЕТ СН'!$I$17</f>
        <v>3430.35175282</v>
      </c>
      <c r="W132" s="36">
        <f>SUMIFS(СВЦЭМ!$C$33:$C$776,СВЦЭМ!$A$33:$A$776,$A132,СВЦЭМ!$B$33:$B$776,W$119)+'СЕТ СН'!$I$9+СВЦЭМ!$D$10+'СЕТ СН'!$I$5-'СЕТ СН'!$I$17</f>
        <v>3409.1656186099999</v>
      </c>
      <c r="X132" s="36">
        <f>SUMIFS(СВЦЭМ!$C$33:$C$776,СВЦЭМ!$A$33:$A$776,$A132,СВЦЭМ!$B$33:$B$776,X$119)+'СЕТ СН'!$I$9+СВЦЭМ!$D$10+'СЕТ СН'!$I$5-'СЕТ СН'!$I$17</f>
        <v>3445.5094300199999</v>
      </c>
      <c r="Y132" s="36">
        <f>SUMIFS(СВЦЭМ!$C$33:$C$776,СВЦЭМ!$A$33:$A$776,$A132,СВЦЭМ!$B$33:$B$776,Y$119)+'СЕТ СН'!$I$9+СВЦЭМ!$D$10+'СЕТ СН'!$I$5-'СЕТ СН'!$I$17</f>
        <v>3507.0182800100001</v>
      </c>
    </row>
    <row r="133" spans="1:25" ht="15.75" x14ac:dyDescent="0.2">
      <c r="A133" s="35">
        <f t="shared" si="3"/>
        <v>43599</v>
      </c>
      <c r="B133" s="36">
        <f>SUMIFS(СВЦЭМ!$C$33:$C$776,СВЦЭМ!$A$33:$A$776,$A133,СВЦЭМ!$B$33:$B$776,B$119)+'СЕТ СН'!$I$9+СВЦЭМ!$D$10+'СЕТ СН'!$I$5-'СЕТ СН'!$I$17</f>
        <v>3599.4932854199997</v>
      </c>
      <c r="C133" s="36">
        <f>SUMIFS(СВЦЭМ!$C$33:$C$776,СВЦЭМ!$A$33:$A$776,$A133,СВЦЭМ!$B$33:$B$776,C$119)+'СЕТ СН'!$I$9+СВЦЭМ!$D$10+'СЕТ СН'!$I$5-'СЕТ СН'!$I$17</f>
        <v>3717.02248401</v>
      </c>
      <c r="D133" s="36">
        <f>SUMIFS(СВЦЭМ!$C$33:$C$776,СВЦЭМ!$A$33:$A$776,$A133,СВЦЭМ!$B$33:$B$776,D$119)+'СЕТ СН'!$I$9+СВЦЭМ!$D$10+'СЕТ СН'!$I$5-'СЕТ СН'!$I$17</f>
        <v>3813.8170203499999</v>
      </c>
      <c r="E133" s="36">
        <f>SUMIFS(СВЦЭМ!$C$33:$C$776,СВЦЭМ!$A$33:$A$776,$A133,СВЦЭМ!$B$33:$B$776,E$119)+'СЕТ СН'!$I$9+СВЦЭМ!$D$10+'СЕТ СН'!$I$5-'СЕТ СН'!$I$17</f>
        <v>3820.1527034299997</v>
      </c>
      <c r="F133" s="36">
        <f>SUMIFS(СВЦЭМ!$C$33:$C$776,СВЦЭМ!$A$33:$A$776,$A133,СВЦЭМ!$B$33:$B$776,F$119)+'СЕТ СН'!$I$9+СВЦЭМ!$D$10+'СЕТ СН'!$I$5-'СЕТ СН'!$I$17</f>
        <v>3821.0370087699998</v>
      </c>
      <c r="G133" s="36">
        <f>SUMIFS(СВЦЭМ!$C$33:$C$776,СВЦЭМ!$A$33:$A$776,$A133,СВЦЭМ!$B$33:$B$776,G$119)+'СЕТ СН'!$I$9+СВЦЭМ!$D$10+'СЕТ СН'!$I$5-'СЕТ СН'!$I$17</f>
        <v>3797.39674229</v>
      </c>
      <c r="H133" s="36">
        <f>SUMIFS(СВЦЭМ!$C$33:$C$776,СВЦЭМ!$A$33:$A$776,$A133,СВЦЭМ!$B$33:$B$776,H$119)+'СЕТ СН'!$I$9+СВЦЭМ!$D$10+'СЕТ СН'!$I$5-'СЕТ СН'!$I$17</f>
        <v>3671.4598660699999</v>
      </c>
      <c r="I133" s="36">
        <f>SUMIFS(СВЦЭМ!$C$33:$C$776,СВЦЭМ!$A$33:$A$776,$A133,СВЦЭМ!$B$33:$B$776,I$119)+'СЕТ СН'!$I$9+СВЦЭМ!$D$10+'СЕТ СН'!$I$5-'СЕТ СН'!$I$17</f>
        <v>3544.85340696</v>
      </c>
      <c r="J133" s="36">
        <f>SUMIFS(СВЦЭМ!$C$33:$C$776,СВЦЭМ!$A$33:$A$776,$A133,СВЦЭМ!$B$33:$B$776,J$119)+'СЕТ СН'!$I$9+СВЦЭМ!$D$10+'СЕТ СН'!$I$5-'СЕТ СН'!$I$17</f>
        <v>3483.8699680300001</v>
      </c>
      <c r="K133" s="36">
        <f>SUMIFS(СВЦЭМ!$C$33:$C$776,СВЦЭМ!$A$33:$A$776,$A133,СВЦЭМ!$B$33:$B$776,K$119)+'СЕТ СН'!$I$9+СВЦЭМ!$D$10+'СЕТ СН'!$I$5-'СЕТ СН'!$I$17</f>
        <v>3407.3640839499999</v>
      </c>
      <c r="L133" s="36">
        <f>SUMIFS(СВЦЭМ!$C$33:$C$776,СВЦЭМ!$A$33:$A$776,$A133,СВЦЭМ!$B$33:$B$776,L$119)+'СЕТ СН'!$I$9+СВЦЭМ!$D$10+'СЕТ СН'!$I$5-'СЕТ СН'!$I$17</f>
        <v>3390.47456083</v>
      </c>
      <c r="M133" s="36">
        <f>SUMIFS(СВЦЭМ!$C$33:$C$776,СВЦЭМ!$A$33:$A$776,$A133,СВЦЭМ!$B$33:$B$776,M$119)+'СЕТ СН'!$I$9+СВЦЭМ!$D$10+'СЕТ СН'!$I$5-'СЕТ СН'!$I$17</f>
        <v>3386.3594567099999</v>
      </c>
      <c r="N133" s="36">
        <f>SUMIFS(СВЦЭМ!$C$33:$C$776,СВЦЭМ!$A$33:$A$776,$A133,СВЦЭМ!$B$33:$B$776,N$119)+'СЕТ СН'!$I$9+СВЦЭМ!$D$10+'СЕТ СН'!$I$5-'СЕТ СН'!$I$17</f>
        <v>3391.3221436499998</v>
      </c>
      <c r="O133" s="36">
        <f>SUMIFS(СВЦЭМ!$C$33:$C$776,СВЦЭМ!$A$33:$A$776,$A133,СВЦЭМ!$B$33:$B$776,O$119)+'СЕТ СН'!$I$9+СВЦЭМ!$D$10+'СЕТ СН'!$I$5-'СЕТ СН'!$I$17</f>
        <v>3398.4825748899998</v>
      </c>
      <c r="P133" s="36">
        <f>SUMIFS(СВЦЭМ!$C$33:$C$776,СВЦЭМ!$A$33:$A$776,$A133,СВЦЭМ!$B$33:$B$776,P$119)+'СЕТ СН'!$I$9+СВЦЭМ!$D$10+'СЕТ СН'!$I$5-'СЕТ СН'!$I$17</f>
        <v>3409.79464947</v>
      </c>
      <c r="Q133" s="36">
        <f>SUMIFS(СВЦЭМ!$C$33:$C$776,СВЦЭМ!$A$33:$A$776,$A133,СВЦЭМ!$B$33:$B$776,Q$119)+'СЕТ СН'!$I$9+СВЦЭМ!$D$10+'СЕТ СН'!$I$5-'СЕТ СН'!$I$17</f>
        <v>3411.7594158799998</v>
      </c>
      <c r="R133" s="36">
        <f>SUMIFS(СВЦЭМ!$C$33:$C$776,СВЦЭМ!$A$33:$A$776,$A133,СВЦЭМ!$B$33:$B$776,R$119)+'СЕТ СН'!$I$9+СВЦЭМ!$D$10+'СЕТ СН'!$I$5-'СЕТ СН'!$I$17</f>
        <v>3404.4815087799998</v>
      </c>
      <c r="S133" s="36">
        <f>SUMIFS(СВЦЭМ!$C$33:$C$776,СВЦЭМ!$A$33:$A$776,$A133,СВЦЭМ!$B$33:$B$776,S$119)+'СЕТ СН'!$I$9+СВЦЭМ!$D$10+'СЕТ СН'!$I$5-'СЕТ СН'!$I$17</f>
        <v>3401.0142826199999</v>
      </c>
      <c r="T133" s="36">
        <f>SUMIFS(СВЦЭМ!$C$33:$C$776,СВЦЭМ!$A$33:$A$776,$A133,СВЦЭМ!$B$33:$B$776,T$119)+'СЕТ СН'!$I$9+СВЦЭМ!$D$10+'СЕТ СН'!$I$5-'СЕТ СН'!$I$17</f>
        <v>3401.8449916499999</v>
      </c>
      <c r="U133" s="36">
        <f>SUMIFS(СВЦЭМ!$C$33:$C$776,СВЦЭМ!$A$33:$A$776,$A133,СВЦЭМ!$B$33:$B$776,U$119)+'СЕТ СН'!$I$9+СВЦЭМ!$D$10+'СЕТ СН'!$I$5-'СЕТ СН'!$I$17</f>
        <v>3380.4705387499998</v>
      </c>
      <c r="V133" s="36">
        <f>SUMIFS(СВЦЭМ!$C$33:$C$776,СВЦЭМ!$A$33:$A$776,$A133,СВЦЭМ!$B$33:$B$776,V$119)+'СЕТ СН'!$I$9+СВЦЭМ!$D$10+'СЕТ СН'!$I$5-'СЕТ СН'!$I$17</f>
        <v>3367.2360432099999</v>
      </c>
      <c r="W133" s="36">
        <f>SUMIFS(СВЦЭМ!$C$33:$C$776,СВЦЭМ!$A$33:$A$776,$A133,СВЦЭМ!$B$33:$B$776,W$119)+'СЕТ СН'!$I$9+СВЦЭМ!$D$10+'СЕТ СН'!$I$5-'СЕТ СН'!$I$17</f>
        <v>3380.7231051899998</v>
      </c>
      <c r="X133" s="36">
        <f>SUMIFS(СВЦЭМ!$C$33:$C$776,СВЦЭМ!$A$33:$A$776,$A133,СВЦЭМ!$B$33:$B$776,X$119)+'СЕТ СН'!$I$9+СВЦЭМ!$D$10+'СЕТ СН'!$I$5-'СЕТ СН'!$I$17</f>
        <v>3359.5457546799998</v>
      </c>
      <c r="Y133" s="36">
        <f>SUMIFS(СВЦЭМ!$C$33:$C$776,СВЦЭМ!$A$33:$A$776,$A133,СВЦЭМ!$B$33:$B$776,Y$119)+'СЕТ СН'!$I$9+СВЦЭМ!$D$10+'СЕТ СН'!$I$5-'СЕТ СН'!$I$17</f>
        <v>3430.6683209100001</v>
      </c>
    </row>
    <row r="134" spans="1:25" ht="15.75" x14ac:dyDescent="0.2">
      <c r="A134" s="35">
        <f t="shared" si="3"/>
        <v>43600</v>
      </c>
      <c r="B134" s="36">
        <f>SUMIFS(СВЦЭМ!$C$33:$C$776,СВЦЭМ!$A$33:$A$776,$A134,СВЦЭМ!$B$33:$B$776,B$119)+'СЕТ СН'!$I$9+СВЦЭМ!$D$10+'СЕТ СН'!$I$5-'СЕТ СН'!$I$17</f>
        <v>3514.6423859500001</v>
      </c>
      <c r="C134" s="36">
        <f>SUMIFS(СВЦЭМ!$C$33:$C$776,СВЦЭМ!$A$33:$A$776,$A134,СВЦЭМ!$B$33:$B$776,C$119)+'СЕТ СН'!$I$9+СВЦЭМ!$D$10+'СЕТ СН'!$I$5-'СЕТ СН'!$I$17</f>
        <v>3590.7801195100001</v>
      </c>
      <c r="D134" s="36">
        <f>SUMIFS(СВЦЭМ!$C$33:$C$776,СВЦЭМ!$A$33:$A$776,$A134,СВЦЭМ!$B$33:$B$776,D$119)+'СЕТ СН'!$I$9+СВЦЭМ!$D$10+'СЕТ СН'!$I$5-'СЕТ СН'!$I$17</f>
        <v>3685.2251157699998</v>
      </c>
      <c r="E134" s="36">
        <f>SUMIFS(СВЦЭМ!$C$33:$C$776,СВЦЭМ!$A$33:$A$776,$A134,СВЦЭМ!$B$33:$B$776,E$119)+'СЕТ СН'!$I$9+СВЦЭМ!$D$10+'СЕТ СН'!$I$5-'СЕТ СН'!$I$17</f>
        <v>3697.71368321</v>
      </c>
      <c r="F134" s="36">
        <f>SUMIFS(СВЦЭМ!$C$33:$C$776,СВЦЭМ!$A$33:$A$776,$A134,СВЦЭМ!$B$33:$B$776,F$119)+'СЕТ СН'!$I$9+СВЦЭМ!$D$10+'СЕТ СН'!$I$5-'СЕТ СН'!$I$17</f>
        <v>3709.0568306300001</v>
      </c>
      <c r="G134" s="36">
        <f>SUMIFS(СВЦЭМ!$C$33:$C$776,СВЦЭМ!$A$33:$A$776,$A134,СВЦЭМ!$B$33:$B$776,G$119)+'СЕТ СН'!$I$9+СВЦЭМ!$D$10+'СЕТ СН'!$I$5-'СЕТ СН'!$I$17</f>
        <v>3698.4636063200001</v>
      </c>
      <c r="H134" s="36">
        <f>SUMIFS(СВЦЭМ!$C$33:$C$776,СВЦЭМ!$A$33:$A$776,$A134,СВЦЭМ!$B$33:$B$776,H$119)+'СЕТ СН'!$I$9+СВЦЭМ!$D$10+'СЕТ СН'!$I$5-'СЕТ СН'!$I$17</f>
        <v>3600.73356182</v>
      </c>
      <c r="I134" s="36">
        <f>SUMIFS(СВЦЭМ!$C$33:$C$776,СВЦЭМ!$A$33:$A$776,$A134,СВЦЭМ!$B$33:$B$776,I$119)+'СЕТ СН'!$I$9+СВЦЭМ!$D$10+'СЕТ СН'!$I$5-'СЕТ СН'!$I$17</f>
        <v>3509.1520182999998</v>
      </c>
      <c r="J134" s="36">
        <f>SUMIFS(СВЦЭМ!$C$33:$C$776,СВЦЭМ!$A$33:$A$776,$A134,СВЦЭМ!$B$33:$B$776,J$119)+'СЕТ СН'!$I$9+СВЦЭМ!$D$10+'СЕТ СН'!$I$5-'СЕТ СН'!$I$17</f>
        <v>3446.75985029</v>
      </c>
      <c r="K134" s="36">
        <f>SUMIFS(СВЦЭМ!$C$33:$C$776,СВЦЭМ!$A$33:$A$776,$A134,СВЦЭМ!$B$33:$B$776,K$119)+'СЕТ СН'!$I$9+СВЦЭМ!$D$10+'СЕТ СН'!$I$5-'СЕТ СН'!$I$17</f>
        <v>3396.4862337499999</v>
      </c>
      <c r="L134" s="36">
        <f>SUMIFS(СВЦЭМ!$C$33:$C$776,СВЦЭМ!$A$33:$A$776,$A134,СВЦЭМ!$B$33:$B$776,L$119)+'СЕТ СН'!$I$9+СВЦЭМ!$D$10+'СЕТ СН'!$I$5-'СЕТ СН'!$I$17</f>
        <v>3378.74575538</v>
      </c>
      <c r="M134" s="36">
        <f>SUMIFS(СВЦЭМ!$C$33:$C$776,СВЦЭМ!$A$33:$A$776,$A134,СВЦЭМ!$B$33:$B$776,M$119)+'СЕТ СН'!$I$9+СВЦЭМ!$D$10+'СЕТ СН'!$I$5-'СЕТ СН'!$I$17</f>
        <v>3388.5885830500001</v>
      </c>
      <c r="N134" s="36">
        <f>SUMIFS(СВЦЭМ!$C$33:$C$776,СВЦЭМ!$A$33:$A$776,$A134,СВЦЭМ!$B$33:$B$776,N$119)+'СЕТ СН'!$I$9+СВЦЭМ!$D$10+'СЕТ СН'!$I$5-'СЕТ СН'!$I$17</f>
        <v>3384.5534560799997</v>
      </c>
      <c r="O134" s="36">
        <f>SUMIFS(СВЦЭМ!$C$33:$C$776,СВЦЭМ!$A$33:$A$776,$A134,СВЦЭМ!$B$33:$B$776,O$119)+'СЕТ СН'!$I$9+СВЦЭМ!$D$10+'СЕТ СН'!$I$5-'СЕТ СН'!$I$17</f>
        <v>3398.26812066</v>
      </c>
      <c r="P134" s="36">
        <f>SUMIFS(СВЦЭМ!$C$33:$C$776,СВЦЭМ!$A$33:$A$776,$A134,СВЦЭМ!$B$33:$B$776,P$119)+'СЕТ СН'!$I$9+СВЦЭМ!$D$10+'СЕТ СН'!$I$5-'СЕТ СН'!$I$17</f>
        <v>3403.9565567</v>
      </c>
      <c r="Q134" s="36">
        <f>SUMIFS(СВЦЭМ!$C$33:$C$776,СВЦЭМ!$A$33:$A$776,$A134,СВЦЭМ!$B$33:$B$776,Q$119)+'СЕТ СН'!$I$9+СВЦЭМ!$D$10+'СЕТ СН'!$I$5-'СЕТ СН'!$I$17</f>
        <v>3400.80491153</v>
      </c>
      <c r="R134" s="36">
        <f>SUMIFS(СВЦЭМ!$C$33:$C$776,СВЦЭМ!$A$33:$A$776,$A134,СВЦЭМ!$B$33:$B$776,R$119)+'СЕТ СН'!$I$9+СВЦЭМ!$D$10+'СЕТ СН'!$I$5-'СЕТ СН'!$I$17</f>
        <v>3401.9655989299999</v>
      </c>
      <c r="S134" s="36">
        <f>SUMIFS(СВЦЭМ!$C$33:$C$776,СВЦЭМ!$A$33:$A$776,$A134,СВЦЭМ!$B$33:$B$776,S$119)+'СЕТ СН'!$I$9+СВЦЭМ!$D$10+'СЕТ СН'!$I$5-'СЕТ СН'!$I$17</f>
        <v>3418.3463053400001</v>
      </c>
      <c r="T134" s="36">
        <f>SUMIFS(СВЦЭМ!$C$33:$C$776,СВЦЭМ!$A$33:$A$776,$A134,СВЦЭМ!$B$33:$B$776,T$119)+'СЕТ СН'!$I$9+СВЦЭМ!$D$10+'СЕТ СН'!$I$5-'СЕТ СН'!$I$17</f>
        <v>3422.4627683600002</v>
      </c>
      <c r="U134" s="36">
        <f>SUMIFS(СВЦЭМ!$C$33:$C$776,СВЦЭМ!$A$33:$A$776,$A134,СВЦЭМ!$B$33:$B$776,U$119)+'СЕТ СН'!$I$9+СВЦЭМ!$D$10+'СЕТ СН'!$I$5-'СЕТ СН'!$I$17</f>
        <v>3409.44257406</v>
      </c>
      <c r="V134" s="36">
        <f>SUMIFS(СВЦЭМ!$C$33:$C$776,СВЦЭМ!$A$33:$A$776,$A134,СВЦЭМ!$B$33:$B$776,V$119)+'СЕТ СН'!$I$9+СВЦЭМ!$D$10+'СЕТ СН'!$I$5-'СЕТ СН'!$I$17</f>
        <v>3395.2388594700001</v>
      </c>
      <c r="W134" s="36">
        <f>SUMIFS(СВЦЭМ!$C$33:$C$776,СВЦЭМ!$A$33:$A$776,$A134,СВЦЭМ!$B$33:$B$776,W$119)+'СЕТ СН'!$I$9+СВЦЭМ!$D$10+'СЕТ СН'!$I$5-'СЕТ СН'!$I$17</f>
        <v>3399.9614153499997</v>
      </c>
      <c r="X134" s="36">
        <f>SUMIFS(СВЦЭМ!$C$33:$C$776,СВЦЭМ!$A$33:$A$776,$A134,СВЦЭМ!$B$33:$B$776,X$119)+'СЕТ СН'!$I$9+СВЦЭМ!$D$10+'СЕТ СН'!$I$5-'СЕТ СН'!$I$17</f>
        <v>3398.4943228100001</v>
      </c>
      <c r="Y134" s="36">
        <f>SUMIFS(СВЦЭМ!$C$33:$C$776,СВЦЭМ!$A$33:$A$776,$A134,СВЦЭМ!$B$33:$B$776,Y$119)+'СЕТ СН'!$I$9+СВЦЭМ!$D$10+'СЕТ СН'!$I$5-'СЕТ СН'!$I$17</f>
        <v>3479.0138811699999</v>
      </c>
    </row>
    <row r="135" spans="1:25" ht="15.75" x14ac:dyDescent="0.2">
      <c r="A135" s="35">
        <f t="shared" si="3"/>
        <v>43601</v>
      </c>
      <c r="B135" s="36">
        <f>SUMIFS(СВЦЭМ!$C$33:$C$776,СВЦЭМ!$A$33:$A$776,$A135,СВЦЭМ!$B$33:$B$776,B$119)+'СЕТ СН'!$I$9+СВЦЭМ!$D$10+'СЕТ СН'!$I$5-'СЕТ СН'!$I$17</f>
        <v>3529.49655656</v>
      </c>
      <c r="C135" s="36">
        <f>SUMIFS(СВЦЭМ!$C$33:$C$776,СВЦЭМ!$A$33:$A$776,$A135,СВЦЭМ!$B$33:$B$776,C$119)+'СЕТ СН'!$I$9+СВЦЭМ!$D$10+'СЕТ СН'!$I$5-'СЕТ СН'!$I$17</f>
        <v>3644.9746537299998</v>
      </c>
      <c r="D135" s="36">
        <f>SUMIFS(СВЦЭМ!$C$33:$C$776,СВЦЭМ!$A$33:$A$776,$A135,СВЦЭМ!$B$33:$B$776,D$119)+'СЕТ СН'!$I$9+СВЦЭМ!$D$10+'СЕТ СН'!$I$5-'СЕТ СН'!$I$17</f>
        <v>3718.4219644499999</v>
      </c>
      <c r="E135" s="36">
        <f>SUMIFS(СВЦЭМ!$C$33:$C$776,СВЦЭМ!$A$33:$A$776,$A135,СВЦЭМ!$B$33:$B$776,E$119)+'СЕТ СН'!$I$9+СВЦЭМ!$D$10+'СЕТ СН'!$I$5-'СЕТ СН'!$I$17</f>
        <v>3736.5044214499999</v>
      </c>
      <c r="F135" s="36">
        <f>SUMIFS(СВЦЭМ!$C$33:$C$776,СВЦЭМ!$A$33:$A$776,$A135,СВЦЭМ!$B$33:$B$776,F$119)+'СЕТ СН'!$I$9+СВЦЭМ!$D$10+'СЕТ СН'!$I$5-'СЕТ СН'!$I$17</f>
        <v>3739.6585615499998</v>
      </c>
      <c r="G135" s="36">
        <f>SUMIFS(СВЦЭМ!$C$33:$C$776,СВЦЭМ!$A$33:$A$776,$A135,СВЦЭМ!$B$33:$B$776,G$119)+'СЕТ СН'!$I$9+СВЦЭМ!$D$10+'СЕТ СН'!$I$5-'СЕТ СН'!$I$17</f>
        <v>3719.8893089600001</v>
      </c>
      <c r="H135" s="36">
        <f>SUMIFS(СВЦЭМ!$C$33:$C$776,СВЦЭМ!$A$33:$A$776,$A135,СВЦЭМ!$B$33:$B$776,H$119)+'СЕТ СН'!$I$9+СВЦЭМ!$D$10+'СЕТ СН'!$I$5-'СЕТ СН'!$I$17</f>
        <v>3632.0851795799999</v>
      </c>
      <c r="I135" s="36">
        <f>SUMIFS(СВЦЭМ!$C$33:$C$776,СВЦЭМ!$A$33:$A$776,$A135,СВЦЭМ!$B$33:$B$776,I$119)+'СЕТ СН'!$I$9+СВЦЭМ!$D$10+'СЕТ СН'!$I$5-'СЕТ СН'!$I$17</f>
        <v>3498.48800033</v>
      </c>
      <c r="J135" s="36">
        <f>SUMIFS(СВЦЭМ!$C$33:$C$776,СВЦЭМ!$A$33:$A$776,$A135,СВЦЭМ!$B$33:$B$776,J$119)+'СЕТ СН'!$I$9+СВЦЭМ!$D$10+'СЕТ СН'!$I$5-'СЕТ СН'!$I$17</f>
        <v>3446.6743318499998</v>
      </c>
      <c r="K135" s="36">
        <f>SUMIFS(СВЦЭМ!$C$33:$C$776,СВЦЭМ!$A$33:$A$776,$A135,СВЦЭМ!$B$33:$B$776,K$119)+'СЕТ СН'!$I$9+СВЦЭМ!$D$10+'СЕТ СН'!$I$5-'СЕТ СН'!$I$17</f>
        <v>3382.0180039100001</v>
      </c>
      <c r="L135" s="36">
        <f>SUMIFS(СВЦЭМ!$C$33:$C$776,СВЦЭМ!$A$33:$A$776,$A135,СВЦЭМ!$B$33:$B$776,L$119)+'СЕТ СН'!$I$9+СВЦЭМ!$D$10+'СЕТ СН'!$I$5-'СЕТ СН'!$I$17</f>
        <v>3360.1366516600001</v>
      </c>
      <c r="M135" s="36">
        <f>SUMIFS(СВЦЭМ!$C$33:$C$776,СВЦЭМ!$A$33:$A$776,$A135,СВЦЭМ!$B$33:$B$776,M$119)+'СЕТ СН'!$I$9+СВЦЭМ!$D$10+'СЕТ СН'!$I$5-'СЕТ СН'!$I$17</f>
        <v>3368.02355769</v>
      </c>
      <c r="N135" s="36">
        <f>SUMIFS(СВЦЭМ!$C$33:$C$776,СВЦЭМ!$A$33:$A$776,$A135,СВЦЭМ!$B$33:$B$776,N$119)+'СЕТ СН'!$I$9+СВЦЭМ!$D$10+'СЕТ СН'!$I$5-'СЕТ СН'!$I$17</f>
        <v>3365.6034011000002</v>
      </c>
      <c r="O135" s="36">
        <f>SUMIFS(СВЦЭМ!$C$33:$C$776,СВЦЭМ!$A$33:$A$776,$A135,СВЦЭМ!$B$33:$B$776,O$119)+'СЕТ СН'!$I$9+СВЦЭМ!$D$10+'СЕТ СН'!$I$5-'СЕТ СН'!$I$17</f>
        <v>3371.8190525099999</v>
      </c>
      <c r="P135" s="36">
        <f>SUMIFS(СВЦЭМ!$C$33:$C$776,СВЦЭМ!$A$33:$A$776,$A135,СВЦЭМ!$B$33:$B$776,P$119)+'СЕТ СН'!$I$9+СВЦЭМ!$D$10+'СЕТ СН'!$I$5-'СЕТ СН'!$I$17</f>
        <v>3364.9859910099999</v>
      </c>
      <c r="Q135" s="36">
        <f>SUMIFS(СВЦЭМ!$C$33:$C$776,СВЦЭМ!$A$33:$A$776,$A135,СВЦЭМ!$B$33:$B$776,Q$119)+'СЕТ СН'!$I$9+СВЦЭМ!$D$10+'СЕТ СН'!$I$5-'СЕТ СН'!$I$17</f>
        <v>3364.5954238700001</v>
      </c>
      <c r="R135" s="36">
        <f>SUMIFS(СВЦЭМ!$C$33:$C$776,СВЦЭМ!$A$33:$A$776,$A135,СВЦЭМ!$B$33:$B$776,R$119)+'СЕТ СН'!$I$9+СВЦЭМ!$D$10+'СЕТ СН'!$I$5-'СЕТ СН'!$I$17</f>
        <v>3372.3688855599999</v>
      </c>
      <c r="S135" s="36">
        <f>SUMIFS(СВЦЭМ!$C$33:$C$776,СВЦЭМ!$A$33:$A$776,$A135,СВЦЭМ!$B$33:$B$776,S$119)+'СЕТ СН'!$I$9+СВЦЭМ!$D$10+'СЕТ СН'!$I$5-'СЕТ СН'!$I$17</f>
        <v>3373.7890812300002</v>
      </c>
      <c r="T135" s="36">
        <f>SUMIFS(СВЦЭМ!$C$33:$C$776,СВЦЭМ!$A$33:$A$776,$A135,СВЦЭМ!$B$33:$B$776,T$119)+'СЕТ СН'!$I$9+СВЦЭМ!$D$10+'СЕТ СН'!$I$5-'СЕТ СН'!$I$17</f>
        <v>3369.08062995</v>
      </c>
      <c r="U135" s="36">
        <f>SUMIFS(СВЦЭМ!$C$33:$C$776,СВЦЭМ!$A$33:$A$776,$A135,СВЦЭМ!$B$33:$B$776,U$119)+'СЕТ СН'!$I$9+СВЦЭМ!$D$10+'СЕТ СН'!$I$5-'СЕТ СН'!$I$17</f>
        <v>3361.9990170599999</v>
      </c>
      <c r="V135" s="36">
        <f>SUMIFS(СВЦЭМ!$C$33:$C$776,СВЦЭМ!$A$33:$A$776,$A135,СВЦЭМ!$B$33:$B$776,V$119)+'СЕТ СН'!$I$9+СВЦЭМ!$D$10+'СЕТ СН'!$I$5-'СЕТ СН'!$I$17</f>
        <v>3351.1492840800001</v>
      </c>
      <c r="W135" s="36">
        <f>SUMIFS(СВЦЭМ!$C$33:$C$776,СВЦЭМ!$A$33:$A$776,$A135,СВЦЭМ!$B$33:$B$776,W$119)+'СЕТ СН'!$I$9+СВЦЭМ!$D$10+'СЕТ СН'!$I$5-'СЕТ СН'!$I$17</f>
        <v>3331.9576958799998</v>
      </c>
      <c r="X135" s="36">
        <f>SUMIFS(СВЦЭМ!$C$33:$C$776,СВЦЭМ!$A$33:$A$776,$A135,СВЦЭМ!$B$33:$B$776,X$119)+'СЕТ СН'!$I$9+СВЦЭМ!$D$10+'СЕТ СН'!$I$5-'СЕТ СН'!$I$17</f>
        <v>3363.7180161799997</v>
      </c>
      <c r="Y135" s="36">
        <f>SUMIFS(СВЦЭМ!$C$33:$C$776,СВЦЭМ!$A$33:$A$776,$A135,СВЦЭМ!$B$33:$B$776,Y$119)+'СЕТ СН'!$I$9+СВЦЭМ!$D$10+'СЕТ СН'!$I$5-'СЕТ СН'!$I$17</f>
        <v>3459.0468975399999</v>
      </c>
    </row>
    <row r="136" spans="1:25" ht="15.75" x14ac:dyDescent="0.2">
      <c r="A136" s="35">
        <f t="shared" si="3"/>
        <v>43602</v>
      </c>
      <c r="B136" s="36">
        <f>SUMIFS(СВЦЭМ!$C$33:$C$776,СВЦЭМ!$A$33:$A$776,$A136,СВЦЭМ!$B$33:$B$776,B$119)+'СЕТ СН'!$I$9+СВЦЭМ!$D$10+'СЕТ СН'!$I$5-'СЕТ СН'!$I$17</f>
        <v>3576.5316828099999</v>
      </c>
      <c r="C136" s="36">
        <f>SUMIFS(СВЦЭМ!$C$33:$C$776,СВЦЭМ!$A$33:$A$776,$A136,СВЦЭМ!$B$33:$B$776,C$119)+'СЕТ СН'!$I$9+СВЦЭМ!$D$10+'СЕТ СН'!$I$5-'СЕТ СН'!$I$17</f>
        <v>3677.7840438200001</v>
      </c>
      <c r="D136" s="36">
        <f>SUMIFS(СВЦЭМ!$C$33:$C$776,СВЦЭМ!$A$33:$A$776,$A136,СВЦЭМ!$B$33:$B$776,D$119)+'СЕТ СН'!$I$9+СВЦЭМ!$D$10+'СЕТ СН'!$I$5-'СЕТ СН'!$I$17</f>
        <v>3747.8361213399999</v>
      </c>
      <c r="E136" s="36">
        <f>SUMIFS(СВЦЭМ!$C$33:$C$776,СВЦЭМ!$A$33:$A$776,$A136,СВЦЭМ!$B$33:$B$776,E$119)+'СЕТ СН'!$I$9+СВЦЭМ!$D$10+'СЕТ СН'!$I$5-'СЕТ СН'!$I$17</f>
        <v>3765.4846539999999</v>
      </c>
      <c r="F136" s="36">
        <f>SUMIFS(СВЦЭМ!$C$33:$C$776,СВЦЭМ!$A$33:$A$776,$A136,СВЦЭМ!$B$33:$B$776,F$119)+'СЕТ СН'!$I$9+СВЦЭМ!$D$10+'СЕТ СН'!$I$5-'СЕТ СН'!$I$17</f>
        <v>3766.8955803399999</v>
      </c>
      <c r="G136" s="36">
        <f>SUMIFS(СВЦЭМ!$C$33:$C$776,СВЦЭМ!$A$33:$A$776,$A136,СВЦЭМ!$B$33:$B$776,G$119)+'СЕТ СН'!$I$9+СВЦЭМ!$D$10+'СЕТ СН'!$I$5-'СЕТ СН'!$I$17</f>
        <v>3749.34661284</v>
      </c>
      <c r="H136" s="36">
        <f>SUMIFS(СВЦЭМ!$C$33:$C$776,СВЦЭМ!$A$33:$A$776,$A136,СВЦЭМ!$B$33:$B$776,H$119)+'СЕТ СН'!$I$9+СВЦЭМ!$D$10+'СЕТ СН'!$I$5-'СЕТ СН'!$I$17</f>
        <v>3668.14137833</v>
      </c>
      <c r="I136" s="36">
        <f>SUMIFS(СВЦЭМ!$C$33:$C$776,СВЦЭМ!$A$33:$A$776,$A136,СВЦЭМ!$B$33:$B$776,I$119)+'СЕТ СН'!$I$9+СВЦЭМ!$D$10+'СЕТ СН'!$I$5-'СЕТ СН'!$I$17</f>
        <v>3536.9449928099998</v>
      </c>
      <c r="J136" s="36">
        <f>SUMIFS(СВЦЭМ!$C$33:$C$776,СВЦЭМ!$A$33:$A$776,$A136,СВЦЭМ!$B$33:$B$776,J$119)+'СЕТ СН'!$I$9+СВЦЭМ!$D$10+'СЕТ СН'!$I$5-'СЕТ СН'!$I$17</f>
        <v>3438.9947585</v>
      </c>
      <c r="K136" s="36">
        <f>SUMIFS(СВЦЭМ!$C$33:$C$776,СВЦЭМ!$A$33:$A$776,$A136,СВЦЭМ!$B$33:$B$776,K$119)+'СЕТ СН'!$I$9+СВЦЭМ!$D$10+'СЕТ СН'!$I$5-'СЕТ СН'!$I$17</f>
        <v>3354.5894582800001</v>
      </c>
      <c r="L136" s="36">
        <f>SUMIFS(СВЦЭМ!$C$33:$C$776,СВЦЭМ!$A$33:$A$776,$A136,СВЦЭМ!$B$33:$B$776,L$119)+'СЕТ СН'!$I$9+СВЦЭМ!$D$10+'СЕТ СН'!$I$5-'СЕТ СН'!$I$17</f>
        <v>3349.3718934600001</v>
      </c>
      <c r="M136" s="36">
        <f>SUMIFS(СВЦЭМ!$C$33:$C$776,СВЦЭМ!$A$33:$A$776,$A136,СВЦЭМ!$B$33:$B$776,M$119)+'СЕТ СН'!$I$9+СВЦЭМ!$D$10+'СЕТ СН'!$I$5-'СЕТ СН'!$I$17</f>
        <v>3355.5207560600002</v>
      </c>
      <c r="N136" s="36">
        <f>SUMIFS(СВЦЭМ!$C$33:$C$776,СВЦЭМ!$A$33:$A$776,$A136,СВЦЭМ!$B$33:$B$776,N$119)+'СЕТ СН'!$I$9+СВЦЭМ!$D$10+'СЕТ СН'!$I$5-'СЕТ СН'!$I$17</f>
        <v>3355.1952860900001</v>
      </c>
      <c r="O136" s="36">
        <f>SUMIFS(СВЦЭМ!$C$33:$C$776,СВЦЭМ!$A$33:$A$776,$A136,СВЦЭМ!$B$33:$B$776,O$119)+'СЕТ СН'!$I$9+СВЦЭМ!$D$10+'СЕТ СН'!$I$5-'СЕТ СН'!$I$17</f>
        <v>3357.9904806</v>
      </c>
      <c r="P136" s="36">
        <f>SUMIFS(СВЦЭМ!$C$33:$C$776,СВЦЭМ!$A$33:$A$776,$A136,СВЦЭМ!$B$33:$B$776,P$119)+'СЕТ СН'!$I$9+СВЦЭМ!$D$10+'СЕТ СН'!$I$5-'СЕТ СН'!$I$17</f>
        <v>3366.0564859999999</v>
      </c>
      <c r="Q136" s="36">
        <f>SUMIFS(СВЦЭМ!$C$33:$C$776,СВЦЭМ!$A$33:$A$776,$A136,СВЦЭМ!$B$33:$B$776,Q$119)+'СЕТ СН'!$I$9+СВЦЭМ!$D$10+'СЕТ СН'!$I$5-'СЕТ СН'!$I$17</f>
        <v>3364.8011282699999</v>
      </c>
      <c r="R136" s="36">
        <f>SUMIFS(СВЦЭМ!$C$33:$C$776,СВЦЭМ!$A$33:$A$776,$A136,СВЦЭМ!$B$33:$B$776,R$119)+'СЕТ СН'!$I$9+СВЦЭМ!$D$10+'СЕТ СН'!$I$5-'СЕТ СН'!$I$17</f>
        <v>3366.5591907999997</v>
      </c>
      <c r="S136" s="36">
        <f>SUMIFS(СВЦЭМ!$C$33:$C$776,СВЦЭМ!$A$33:$A$776,$A136,СВЦЭМ!$B$33:$B$776,S$119)+'СЕТ СН'!$I$9+СВЦЭМ!$D$10+'СЕТ СН'!$I$5-'СЕТ СН'!$I$17</f>
        <v>3369.9109524</v>
      </c>
      <c r="T136" s="36">
        <f>SUMIFS(СВЦЭМ!$C$33:$C$776,СВЦЭМ!$A$33:$A$776,$A136,СВЦЭМ!$B$33:$B$776,T$119)+'СЕТ СН'!$I$9+СВЦЭМ!$D$10+'СЕТ СН'!$I$5-'СЕТ СН'!$I$17</f>
        <v>3370.5125546899999</v>
      </c>
      <c r="U136" s="36">
        <f>SUMIFS(СВЦЭМ!$C$33:$C$776,СВЦЭМ!$A$33:$A$776,$A136,СВЦЭМ!$B$33:$B$776,U$119)+'СЕТ СН'!$I$9+СВЦЭМ!$D$10+'СЕТ СН'!$I$5-'СЕТ СН'!$I$17</f>
        <v>3361.4538171300001</v>
      </c>
      <c r="V136" s="36">
        <f>SUMIFS(СВЦЭМ!$C$33:$C$776,СВЦЭМ!$A$33:$A$776,$A136,СВЦЭМ!$B$33:$B$776,V$119)+'СЕТ СН'!$I$9+СВЦЭМ!$D$10+'СЕТ СН'!$I$5-'СЕТ СН'!$I$17</f>
        <v>3352.4084607099999</v>
      </c>
      <c r="W136" s="36">
        <f>SUMIFS(СВЦЭМ!$C$33:$C$776,СВЦЭМ!$A$33:$A$776,$A136,СВЦЭМ!$B$33:$B$776,W$119)+'СЕТ СН'!$I$9+СВЦЭМ!$D$10+'СЕТ СН'!$I$5-'СЕТ СН'!$I$17</f>
        <v>3344.7951400100001</v>
      </c>
      <c r="X136" s="36">
        <f>SUMIFS(СВЦЭМ!$C$33:$C$776,СВЦЭМ!$A$33:$A$776,$A136,СВЦЭМ!$B$33:$B$776,X$119)+'СЕТ СН'!$I$9+СВЦЭМ!$D$10+'СЕТ СН'!$I$5-'СЕТ СН'!$I$17</f>
        <v>3366.99041511</v>
      </c>
      <c r="Y136" s="36">
        <f>SUMIFS(СВЦЭМ!$C$33:$C$776,СВЦЭМ!$A$33:$A$776,$A136,СВЦЭМ!$B$33:$B$776,Y$119)+'СЕТ СН'!$I$9+СВЦЭМ!$D$10+'СЕТ СН'!$I$5-'СЕТ СН'!$I$17</f>
        <v>3446.5047885399999</v>
      </c>
    </row>
    <row r="137" spans="1:25" ht="15.75" x14ac:dyDescent="0.2">
      <c r="A137" s="35">
        <f t="shared" si="3"/>
        <v>43603</v>
      </c>
      <c r="B137" s="36">
        <f>SUMIFS(СВЦЭМ!$C$33:$C$776,СВЦЭМ!$A$33:$A$776,$A137,СВЦЭМ!$B$33:$B$776,B$119)+'СЕТ СН'!$I$9+СВЦЭМ!$D$10+'СЕТ СН'!$I$5-'СЕТ СН'!$I$17</f>
        <v>3507.78275962</v>
      </c>
      <c r="C137" s="36">
        <f>SUMIFS(СВЦЭМ!$C$33:$C$776,СВЦЭМ!$A$33:$A$776,$A137,СВЦЭМ!$B$33:$B$776,C$119)+'СЕТ СН'!$I$9+СВЦЭМ!$D$10+'СЕТ СН'!$I$5-'СЕТ СН'!$I$17</f>
        <v>3578.1073474499999</v>
      </c>
      <c r="D137" s="36">
        <f>SUMIFS(СВЦЭМ!$C$33:$C$776,СВЦЭМ!$A$33:$A$776,$A137,СВЦЭМ!$B$33:$B$776,D$119)+'СЕТ СН'!$I$9+СВЦЭМ!$D$10+'СЕТ СН'!$I$5-'СЕТ СН'!$I$17</f>
        <v>3658.7840085299999</v>
      </c>
      <c r="E137" s="36">
        <f>SUMIFS(СВЦЭМ!$C$33:$C$776,СВЦЭМ!$A$33:$A$776,$A137,СВЦЭМ!$B$33:$B$776,E$119)+'СЕТ СН'!$I$9+СВЦЭМ!$D$10+'СЕТ СН'!$I$5-'СЕТ СН'!$I$17</f>
        <v>3677.4492256399999</v>
      </c>
      <c r="F137" s="36">
        <f>SUMIFS(СВЦЭМ!$C$33:$C$776,СВЦЭМ!$A$33:$A$776,$A137,СВЦЭМ!$B$33:$B$776,F$119)+'СЕТ СН'!$I$9+СВЦЭМ!$D$10+'СЕТ СН'!$I$5-'СЕТ СН'!$I$17</f>
        <v>3683.8120030499999</v>
      </c>
      <c r="G137" s="36">
        <f>SUMIFS(СВЦЭМ!$C$33:$C$776,СВЦЭМ!$A$33:$A$776,$A137,СВЦЭМ!$B$33:$B$776,G$119)+'СЕТ СН'!$I$9+СВЦЭМ!$D$10+'СЕТ СН'!$I$5-'СЕТ СН'!$I$17</f>
        <v>3665.8275213899997</v>
      </c>
      <c r="H137" s="36">
        <f>SUMIFS(СВЦЭМ!$C$33:$C$776,СВЦЭМ!$A$33:$A$776,$A137,СВЦЭМ!$B$33:$B$776,H$119)+'СЕТ СН'!$I$9+СВЦЭМ!$D$10+'СЕТ СН'!$I$5-'СЕТ СН'!$I$17</f>
        <v>3582.0310892799998</v>
      </c>
      <c r="I137" s="36">
        <f>SUMIFS(СВЦЭМ!$C$33:$C$776,СВЦЭМ!$A$33:$A$776,$A137,СВЦЭМ!$B$33:$B$776,I$119)+'СЕТ СН'!$I$9+СВЦЭМ!$D$10+'СЕТ СН'!$I$5-'СЕТ СН'!$I$17</f>
        <v>3494.4972631800001</v>
      </c>
      <c r="J137" s="36">
        <f>SUMIFS(СВЦЭМ!$C$33:$C$776,СВЦЭМ!$A$33:$A$776,$A137,СВЦЭМ!$B$33:$B$776,J$119)+'СЕТ СН'!$I$9+СВЦЭМ!$D$10+'СЕТ СН'!$I$5-'СЕТ СН'!$I$17</f>
        <v>3417.23924631</v>
      </c>
      <c r="K137" s="36">
        <f>SUMIFS(СВЦЭМ!$C$33:$C$776,СВЦЭМ!$A$33:$A$776,$A137,СВЦЭМ!$B$33:$B$776,K$119)+'СЕТ СН'!$I$9+СВЦЭМ!$D$10+'СЕТ СН'!$I$5-'СЕТ СН'!$I$17</f>
        <v>3345.4929686599999</v>
      </c>
      <c r="L137" s="36">
        <f>SUMIFS(СВЦЭМ!$C$33:$C$776,СВЦЭМ!$A$33:$A$776,$A137,СВЦЭМ!$B$33:$B$776,L$119)+'СЕТ СН'!$I$9+СВЦЭМ!$D$10+'СЕТ СН'!$I$5-'СЕТ СН'!$I$17</f>
        <v>3314.4721854700001</v>
      </c>
      <c r="M137" s="36">
        <f>SUMIFS(СВЦЭМ!$C$33:$C$776,СВЦЭМ!$A$33:$A$776,$A137,СВЦЭМ!$B$33:$B$776,M$119)+'СЕТ СН'!$I$9+СВЦЭМ!$D$10+'СЕТ СН'!$I$5-'СЕТ СН'!$I$17</f>
        <v>3314.0670794099997</v>
      </c>
      <c r="N137" s="36">
        <f>SUMIFS(СВЦЭМ!$C$33:$C$776,СВЦЭМ!$A$33:$A$776,$A137,СВЦЭМ!$B$33:$B$776,N$119)+'СЕТ СН'!$I$9+СВЦЭМ!$D$10+'СЕТ СН'!$I$5-'СЕТ СН'!$I$17</f>
        <v>3311.6433126900001</v>
      </c>
      <c r="O137" s="36">
        <f>SUMIFS(СВЦЭМ!$C$33:$C$776,СВЦЭМ!$A$33:$A$776,$A137,СВЦЭМ!$B$33:$B$776,O$119)+'СЕТ СН'!$I$9+СВЦЭМ!$D$10+'СЕТ СН'!$I$5-'СЕТ СН'!$I$17</f>
        <v>3319.52373283</v>
      </c>
      <c r="P137" s="36">
        <f>SUMIFS(СВЦЭМ!$C$33:$C$776,СВЦЭМ!$A$33:$A$776,$A137,СВЦЭМ!$B$33:$B$776,P$119)+'СЕТ СН'!$I$9+СВЦЭМ!$D$10+'СЕТ СН'!$I$5-'СЕТ СН'!$I$17</f>
        <v>3323.7090184899998</v>
      </c>
      <c r="Q137" s="36">
        <f>SUMIFS(СВЦЭМ!$C$33:$C$776,СВЦЭМ!$A$33:$A$776,$A137,СВЦЭМ!$B$33:$B$776,Q$119)+'СЕТ СН'!$I$9+СВЦЭМ!$D$10+'СЕТ СН'!$I$5-'СЕТ СН'!$I$17</f>
        <v>3321.3495863399999</v>
      </c>
      <c r="R137" s="36">
        <f>SUMIFS(СВЦЭМ!$C$33:$C$776,СВЦЭМ!$A$33:$A$776,$A137,СВЦЭМ!$B$33:$B$776,R$119)+'СЕТ СН'!$I$9+СВЦЭМ!$D$10+'СЕТ СН'!$I$5-'СЕТ СН'!$I$17</f>
        <v>3324.0629285800001</v>
      </c>
      <c r="S137" s="36">
        <f>SUMIFS(СВЦЭМ!$C$33:$C$776,СВЦЭМ!$A$33:$A$776,$A137,СВЦЭМ!$B$33:$B$776,S$119)+'СЕТ СН'!$I$9+СВЦЭМ!$D$10+'СЕТ СН'!$I$5-'СЕТ СН'!$I$17</f>
        <v>3323.53823031</v>
      </c>
      <c r="T137" s="36">
        <f>SUMIFS(СВЦЭМ!$C$33:$C$776,СВЦЭМ!$A$33:$A$776,$A137,СВЦЭМ!$B$33:$B$776,T$119)+'СЕТ СН'!$I$9+СВЦЭМ!$D$10+'СЕТ СН'!$I$5-'СЕТ СН'!$I$17</f>
        <v>3308.0044768299999</v>
      </c>
      <c r="U137" s="36">
        <f>SUMIFS(СВЦЭМ!$C$33:$C$776,СВЦЭМ!$A$33:$A$776,$A137,СВЦЭМ!$B$33:$B$776,U$119)+'СЕТ СН'!$I$9+СВЦЭМ!$D$10+'СЕТ СН'!$I$5-'СЕТ СН'!$I$17</f>
        <v>3289.9444641199998</v>
      </c>
      <c r="V137" s="36">
        <f>SUMIFS(СВЦЭМ!$C$33:$C$776,СВЦЭМ!$A$33:$A$776,$A137,СВЦЭМ!$B$33:$B$776,V$119)+'СЕТ СН'!$I$9+СВЦЭМ!$D$10+'СЕТ СН'!$I$5-'СЕТ СН'!$I$17</f>
        <v>3274.5860742899999</v>
      </c>
      <c r="W137" s="36">
        <f>SUMIFS(СВЦЭМ!$C$33:$C$776,СВЦЭМ!$A$33:$A$776,$A137,СВЦЭМ!$B$33:$B$776,W$119)+'СЕТ СН'!$I$9+СВЦЭМ!$D$10+'СЕТ СН'!$I$5-'СЕТ СН'!$I$17</f>
        <v>3286.76738295</v>
      </c>
      <c r="X137" s="36">
        <f>SUMIFS(СВЦЭМ!$C$33:$C$776,СВЦЭМ!$A$33:$A$776,$A137,СВЦЭМ!$B$33:$B$776,X$119)+'СЕТ СН'!$I$9+СВЦЭМ!$D$10+'СЕТ СН'!$I$5-'СЕТ СН'!$I$17</f>
        <v>3299.76684729</v>
      </c>
      <c r="Y137" s="36">
        <f>SUMIFS(СВЦЭМ!$C$33:$C$776,СВЦЭМ!$A$33:$A$776,$A137,СВЦЭМ!$B$33:$B$776,Y$119)+'СЕТ СН'!$I$9+СВЦЭМ!$D$10+'СЕТ СН'!$I$5-'СЕТ СН'!$I$17</f>
        <v>3380.2048056399999</v>
      </c>
    </row>
    <row r="138" spans="1:25" ht="15.75" x14ac:dyDescent="0.2">
      <c r="A138" s="35">
        <f t="shared" si="3"/>
        <v>43604</v>
      </c>
      <c r="B138" s="36">
        <f>SUMIFS(СВЦЭМ!$C$33:$C$776,СВЦЭМ!$A$33:$A$776,$A138,СВЦЭМ!$B$33:$B$776,B$119)+'СЕТ СН'!$I$9+СВЦЭМ!$D$10+'СЕТ СН'!$I$5-'СЕТ СН'!$I$17</f>
        <v>3489.9892344599998</v>
      </c>
      <c r="C138" s="36">
        <f>SUMIFS(СВЦЭМ!$C$33:$C$776,СВЦЭМ!$A$33:$A$776,$A138,СВЦЭМ!$B$33:$B$776,C$119)+'СЕТ СН'!$I$9+СВЦЭМ!$D$10+'СЕТ СН'!$I$5-'СЕТ СН'!$I$17</f>
        <v>3608.7263836399998</v>
      </c>
      <c r="D138" s="36">
        <f>SUMIFS(СВЦЭМ!$C$33:$C$776,СВЦЭМ!$A$33:$A$776,$A138,СВЦЭМ!$B$33:$B$776,D$119)+'СЕТ СН'!$I$9+СВЦЭМ!$D$10+'СЕТ СН'!$I$5-'СЕТ СН'!$I$17</f>
        <v>3679.1860830799997</v>
      </c>
      <c r="E138" s="36">
        <f>SUMIFS(СВЦЭМ!$C$33:$C$776,СВЦЭМ!$A$33:$A$776,$A138,СВЦЭМ!$B$33:$B$776,E$119)+'СЕТ СН'!$I$9+СВЦЭМ!$D$10+'СЕТ СН'!$I$5-'СЕТ СН'!$I$17</f>
        <v>3701.1318520199998</v>
      </c>
      <c r="F138" s="36">
        <f>SUMIFS(СВЦЭМ!$C$33:$C$776,СВЦЭМ!$A$33:$A$776,$A138,СВЦЭМ!$B$33:$B$776,F$119)+'СЕТ СН'!$I$9+СВЦЭМ!$D$10+'СЕТ СН'!$I$5-'СЕТ СН'!$I$17</f>
        <v>3724.0159548199999</v>
      </c>
      <c r="G138" s="36">
        <f>SUMIFS(СВЦЭМ!$C$33:$C$776,СВЦЭМ!$A$33:$A$776,$A138,СВЦЭМ!$B$33:$B$776,G$119)+'СЕТ СН'!$I$9+СВЦЭМ!$D$10+'СЕТ СН'!$I$5-'СЕТ СН'!$I$17</f>
        <v>3696.57718535</v>
      </c>
      <c r="H138" s="36">
        <f>SUMIFS(СВЦЭМ!$C$33:$C$776,СВЦЭМ!$A$33:$A$776,$A138,СВЦЭМ!$B$33:$B$776,H$119)+'СЕТ СН'!$I$9+СВЦЭМ!$D$10+'СЕТ СН'!$I$5-'СЕТ СН'!$I$17</f>
        <v>3634.4842147300001</v>
      </c>
      <c r="I138" s="36">
        <f>SUMIFS(СВЦЭМ!$C$33:$C$776,СВЦЭМ!$A$33:$A$776,$A138,СВЦЭМ!$B$33:$B$776,I$119)+'СЕТ СН'!$I$9+СВЦЭМ!$D$10+'СЕТ СН'!$I$5-'СЕТ СН'!$I$17</f>
        <v>3530.3319729</v>
      </c>
      <c r="J138" s="36">
        <f>SUMIFS(СВЦЭМ!$C$33:$C$776,СВЦЭМ!$A$33:$A$776,$A138,СВЦЭМ!$B$33:$B$776,J$119)+'СЕТ СН'!$I$9+СВЦЭМ!$D$10+'СЕТ СН'!$I$5-'СЕТ СН'!$I$17</f>
        <v>3403.3139313699999</v>
      </c>
      <c r="K138" s="36">
        <f>SUMIFS(СВЦЭМ!$C$33:$C$776,СВЦЭМ!$A$33:$A$776,$A138,СВЦЭМ!$B$33:$B$776,K$119)+'СЕТ СН'!$I$9+СВЦЭМ!$D$10+'СЕТ СН'!$I$5-'СЕТ СН'!$I$17</f>
        <v>3320.6356692300001</v>
      </c>
      <c r="L138" s="36">
        <f>SUMIFS(СВЦЭМ!$C$33:$C$776,СВЦЭМ!$A$33:$A$776,$A138,СВЦЭМ!$B$33:$B$776,L$119)+'СЕТ СН'!$I$9+СВЦЭМ!$D$10+'СЕТ СН'!$I$5-'СЕТ СН'!$I$17</f>
        <v>3293.9375267</v>
      </c>
      <c r="M138" s="36">
        <f>SUMIFS(СВЦЭМ!$C$33:$C$776,СВЦЭМ!$A$33:$A$776,$A138,СВЦЭМ!$B$33:$B$776,M$119)+'СЕТ СН'!$I$9+СВЦЭМ!$D$10+'СЕТ СН'!$I$5-'СЕТ СН'!$I$17</f>
        <v>3299.3014463499999</v>
      </c>
      <c r="N138" s="36">
        <f>SUMIFS(СВЦЭМ!$C$33:$C$776,СВЦЭМ!$A$33:$A$776,$A138,СВЦЭМ!$B$33:$B$776,N$119)+'СЕТ СН'!$I$9+СВЦЭМ!$D$10+'СЕТ СН'!$I$5-'СЕТ СН'!$I$17</f>
        <v>3307.4334298099998</v>
      </c>
      <c r="O138" s="36">
        <f>SUMIFS(СВЦЭМ!$C$33:$C$776,СВЦЭМ!$A$33:$A$776,$A138,СВЦЭМ!$B$33:$B$776,O$119)+'СЕТ СН'!$I$9+СВЦЭМ!$D$10+'СЕТ СН'!$I$5-'СЕТ СН'!$I$17</f>
        <v>3319.86813686</v>
      </c>
      <c r="P138" s="36">
        <f>SUMIFS(СВЦЭМ!$C$33:$C$776,СВЦЭМ!$A$33:$A$776,$A138,СВЦЭМ!$B$33:$B$776,P$119)+'СЕТ СН'!$I$9+СВЦЭМ!$D$10+'СЕТ СН'!$I$5-'СЕТ СН'!$I$17</f>
        <v>3344.27536908</v>
      </c>
      <c r="Q138" s="36">
        <f>SUMIFS(СВЦЭМ!$C$33:$C$776,СВЦЭМ!$A$33:$A$776,$A138,СВЦЭМ!$B$33:$B$776,Q$119)+'СЕТ СН'!$I$9+СВЦЭМ!$D$10+'СЕТ СН'!$I$5-'СЕТ СН'!$I$17</f>
        <v>3336.6880657399997</v>
      </c>
      <c r="R138" s="36">
        <f>SUMIFS(СВЦЭМ!$C$33:$C$776,СВЦЭМ!$A$33:$A$776,$A138,СВЦЭМ!$B$33:$B$776,R$119)+'СЕТ СН'!$I$9+СВЦЭМ!$D$10+'СЕТ СН'!$I$5-'СЕТ СН'!$I$17</f>
        <v>3330.7124525199997</v>
      </c>
      <c r="S138" s="36">
        <f>SUMIFS(СВЦЭМ!$C$33:$C$776,СВЦЭМ!$A$33:$A$776,$A138,СВЦЭМ!$B$33:$B$776,S$119)+'СЕТ СН'!$I$9+СВЦЭМ!$D$10+'СЕТ СН'!$I$5-'СЕТ СН'!$I$17</f>
        <v>3331.7357385300002</v>
      </c>
      <c r="T138" s="36">
        <f>SUMIFS(СВЦЭМ!$C$33:$C$776,СВЦЭМ!$A$33:$A$776,$A138,СВЦЭМ!$B$33:$B$776,T$119)+'СЕТ СН'!$I$9+СВЦЭМ!$D$10+'СЕТ СН'!$I$5-'СЕТ СН'!$I$17</f>
        <v>3324.97846329</v>
      </c>
      <c r="U138" s="36">
        <f>SUMIFS(СВЦЭМ!$C$33:$C$776,СВЦЭМ!$A$33:$A$776,$A138,СВЦЭМ!$B$33:$B$776,U$119)+'СЕТ СН'!$I$9+СВЦЭМ!$D$10+'СЕТ СН'!$I$5-'СЕТ СН'!$I$17</f>
        <v>3291.0234962899999</v>
      </c>
      <c r="V138" s="36">
        <f>SUMIFS(СВЦЭМ!$C$33:$C$776,СВЦЭМ!$A$33:$A$776,$A138,СВЦЭМ!$B$33:$B$776,V$119)+'СЕТ СН'!$I$9+СВЦЭМ!$D$10+'СЕТ СН'!$I$5-'СЕТ СН'!$I$17</f>
        <v>3264.6250615700001</v>
      </c>
      <c r="W138" s="36">
        <f>SUMIFS(СВЦЭМ!$C$33:$C$776,СВЦЭМ!$A$33:$A$776,$A138,СВЦЭМ!$B$33:$B$776,W$119)+'СЕТ СН'!$I$9+СВЦЭМ!$D$10+'СЕТ СН'!$I$5-'СЕТ СН'!$I$17</f>
        <v>3270.5337608499999</v>
      </c>
      <c r="X138" s="36">
        <f>SUMIFS(СВЦЭМ!$C$33:$C$776,СВЦЭМ!$A$33:$A$776,$A138,СВЦЭМ!$B$33:$B$776,X$119)+'СЕТ СН'!$I$9+СВЦЭМ!$D$10+'СЕТ СН'!$I$5-'СЕТ СН'!$I$17</f>
        <v>3296.6303408799999</v>
      </c>
      <c r="Y138" s="36">
        <f>SUMIFS(СВЦЭМ!$C$33:$C$776,СВЦЭМ!$A$33:$A$776,$A138,СВЦЭМ!$B$33:$B$776,Y$119)+'СЕТ СН'!$I$9+СВЦЭМ!$D$10+'СЕТ СН'!$I$5-'СЕТ СН'!$I$17</f>
        <v>3366.0711500299999</v>
      </c>
    </row>
    <row r="139" spans="1:25" ht="15.75" x14ac:dyDescent="0.2">
      <c r="A139" s="35">
        <f t="shared" si="3"/>
        <v>43605</v>
      </c>
      <c r="B139" s="36">
        <f>SUMIFS(СВЦЭМ!$C$33:$C$776,СВЦЭМ!$A$33:$A$776,$A139,СВЦЭМ!$B$33:$B$776,B$119)+'СЕТ СН'!$I$9+СВЦЭМ!$D$10+'СЕТ СН'!$I$5-'СЕТ СН'!$I$17</f>
        <v>3477.84871019</v>
      </c>
      <c r="C139" s="36">
        <f>SUMIFS(СВЦЭМ!$C$33:$C$776,СВЦЭМ!$A$33:$A$776,$A139,СВЦЭМ!$B$33:$B$776,C$119)+'СЕТ СН'!$I$9+СВЦЭМ!$D$10+'СЕТ СН'!$I$5-'СЕТ СН'!$I$17</f>
        <v>3577.5915059600002</v>
      </c>
      <c r="D139" s="36">
        <f>SUMIFS(СВЦЭМ!$C$33:$C$776,СВЦЭМ!$A$33:$A$776,$A139,СВЦЭМ!$B$33:$B$776,D$119)+'СЕТ СН'!$I$9+СВЦЭМ!$D$10+'СЕТ СН'!$I$5-'СЕТ СН'!$I$17</f>
        <v>3659.0540945900002</v>
      </c>
      <c r="E139" s="36">
        <f>SUMIFS(СВЦЭМ!$C$33:$C$776,СВЦЭМ!$A$33:$A$776,$A139,СВЦЭМ!$B$33:$B$776,E$119)+'СЕТ СН'!$I$9+СВЦЭМ!$D$10+'СЕТ СН'!$I$5-'СЕТ СН'!$I$17</f>
        <v>3661.9610697500002</v>
      </c>
      <c r="F139" s="36">
        <f>SUMIFS(СВЦЭМ!$C$33:$C$776,СВЦЭМ!$A$33:$A$776,$A139,СВЦЭМ!$B$33:$B$776,F$119)+'СЕТ СН'!$I$9+СВЦЭМ!$D$10+'СЕТ СН'!$I$5-'СЕТ СН'!$I$17</f>
        <v>3652.4520001699998</v>
      </c>
      <c r="G139" s="36">
        <f>SUMIFS(СВЦЭМ!$C$33:$C$776,СВЦЭМ!$A$33:$A$776,$A139,СВЦЭМ!$B$33:$B$776,G$119)+'СЕТ СН'!$I$9+СВЦЭМ!$D$10+'СЕТ СН'!$I$5-'СЕТ СН'!$I$17</f>
        <v>3653.2341034299998</v>
      </c>
      <c r="H139" s="36">
        <f>SUMIFS(СВЦЭМ!$C$33:$C$776,СВЦЭМ!$A$33:$A$776,$A139,СВЦЭМ!$B$33:$B$776,H$119)+'СЕТ СН'!$I$9+СВЦЭМ!$D$10+'СЕТ СН'!$I$5-'СЕТ СН'!$I$17</f>
        <v>3568.5069371099999</v>
      </c>
      <c r="I139" s="36">
        <f>SUMIFS(СВЦЭМ!$C$33:$C$776,СВЦЭМ!$A$33:$A$776,$A139,СВЦЭМ!$B$33:$B$776,I$119)+'СЕТ СН'!$I$9+СВЦЭМ!$D$10+'СЕТ СН'!$I$5-'СЕТ СН'!$I$17</f>
        <v>3470.6953794599999</v>
      </c>
      <c r="J139" s="36">
        <f>SUMIFS(СВЦЭМ!$C$33:$C$776,СВЦЭМ!$A$33:$A$776,$A139,СВЦЭМ!$B$33:$B$776,J$119)+'СЕТ СН'!$I$9+СВЦЭМ!$D$10+'СЕТ СН'!$I$5-'СЕТ СН'!$I$17</f>
        <v>3410.9989344799997</v>
      </c>
      <c r="K139" s="36">
        <f>SUMIFS(СВЦЭМ!$C$33:$C$776,СВЦЭМ!$A$33:$A$776,$A139,СВЦЭМ!$B$33:$B$776,K$119)+'СЕТ СН'!$I$9+СВЦЭМ!$D$10+'СЕТ СН'!$I$5-'СЕТ СН'!$I$17</f>
        <v>3364.2569071600001</v>
      </c>
      <c r="L139" s="36">
        <f>SUMIFS(СВЦЭМ!$C$33:$C$776,СВЦЭМ!$A$33:$A$776,$A139,СВЦЭМ!$B$33:$B$776,L$119)+'СЕТ СН'!$I$9+СВЦЭМ!$D$10+'СЕТ СН'!$I$5-'СЕТ СН'!$I$17</f>
        <v>3343.59757588</v>
      </c>
      <c r="M139" s="36">
        <f>SUMIFS(СВЦЭМ!$C$33:$C$776,СВЦЭМ!$A$33:$A$776,$A139,СВЦЭМ!$B$33:$B$776,M$119)+'СЕТ СН'!$I$9+СВЦЭМ!$D$10+'СЕТ СН'!$I$5-'СЕТ СН'!$I$17</f>
        <v>3337.57888628</v>
      </c>
      <c r="N139" s="36">
        <f>SUMIFS(СВЦЭМ!$C$33:$C$776,СВЦЭМ!$A$33:$A$776,$A139,СВЦЭМ!$B$33:$B$776,N$119)+'СЕТ СН'!$I$9+СВЦЭМ!$D$10+'СЕТ СН'!$I$5-'СЕТ СН'!$I$17</f>
        <v>3339.68825681</v>
      </c>
      <c r="O139" s="36">
        <f>SUMIFS(СВЦЭМ!$C$33:$C$776,СВЦЭМ!$A$33:$A$776,$A139,СВЦЭМ!$B$33:$B$776,O$119)+'СЕТ СН'!$I$9+СВЦЭМ!$D$10+'СЕТ СН'!$I$5-'СЕТ СН'!$I$17</f>
        <v>3341.1595375100001</v>
      </c>
      <c r="P139" s="36">
        <f>SUMIFS(СВЦЭМ!$C$33:$C$776,СВЦЭМ!$A$33:$A$776,$A139,СВЦЭМ!$B$33:$B$776,P$119)+'СЕТ СН'!$I$9+СВЦЭМ!$D$10+'СЕТ СН'!$I$5-'СЕТ СН'!$I$17</f>
        <v>3347.7233597699997</v>
      </c>
      <c r="Q139" s="36">
        <f>SUMIFS(СВЦЭМ!$C$33:$C$776,СВЦЭМ!$A$33:$A$776,$A139,СВЦЭМ!$B$33:$B$776,Q$119)+'СЕТ СН'!$I$9+СВЦЭМ!$D$10+'СЕТ СН'!$I$5-'СЕТ СН'!$I$17</f>
        <v>3351.32934879</v>
      </c>
      <c r="R139" s="36">
        <f>SUMIFS(СВЦЭМ!$C$33:$C$776,СВЦЭМ!$A$33:$A$776,$A139,СВЦЭМ!$B$33:$B$776,R$119)+'СЕТ СН'!$I$9+СВЦЭМ!$D$10+'СЕТ СН'!$I$5-'СЕТ СН'!$I$17</f>
        <v>3350.8295757599999</v>
      </c>
      <c r="S139" s="36">
        <f>SUMIFS(СВЦЭМ!$C$33:$C$776,СВЦЭМ!$A$33:$A$776,$A139,СВЦЭМ!$B$33:$B$776,S$119)+'СЕТ СН'!$I$9+СВЦЭМ!$D$10+'СЕТ СН'!$I$5-'СЕТ СН'!$I$17</f>
        <v>3357.7486616699998</v>
      </c>
      <c r="T139" s="36">
        <f>SUMIFS(СВЦЭМ!$C$33:$C$776,СВЦЭМ!$A$33:$A$776,$A139,СВЦЭМ!$B$33:$B$776,T$119)+'СЕТ СН'!$I$9+СВЦЭМ!$D$10+'СЕТ СН'!$I$5-'СЕТ СН'!$I$17</f>
        <v>3357.0479156000001</v>
      </c>
      <c r="U139" s="36">
        <f>SUMIFS(СВЦЭМ!$C$33:$C$776,СВЦЭМ!$A$33:$A$776,$A139,СВЦЭМ!$B$33:$B$776,U$119)+'СЕТ СН'!$I$9+СВЦЭМ!$D$10+'СЕТ СН'!$I$5-'СЕТ СН'!$I$17</f>
        <v>3354.6037604399999</v>
      </c>
      <c r="V139" s="36">
        <f>SUMIFS(СВЦЭМ!$C$33:$C$776,СВЦЭМ!$A$33:$A$776,$A139,СВЦЭМ!$B$33:$B$776,V$119)+'СЕТ СН'!$I$9+СВЦЭМ!$D$10+'СЕТ СН'!$I$5-'СЕТ СН'!$I$17</f>
        <v>3358.1900452899999</v>
      </c>
      <c r="W139" s="36">
        <f>SUMIFS(СВЦЭМ!$C$33:$C$776,СВЦЭМ!$A$33:$A$776,$A139,СВЦЭМ!$B$33:$B$776,W$119)+'СЕТ СН'!$I$9+СВЦЭМ!$D$10+'СЕТ СН'!$I$5-'СЕТ СН'!$I$17</f>
        <v>3361.1809912399999</v>
      </c>
      <c r="X139" s="36">
        <f>SUMIFS(СВЦЭМ!$C$33:$C$776,СВЦЭМ!$A$33:$A$776,$A139,СВЦЭМ!$B$33:$B$776,X$119)+'СЕТ СН'!$I$9+СВЦЭМ!$D$10+'СЕТ СН'!$I$5-'СЕТ СН'!$I$17</f>
        <v>3370.1478107900002</v>
      </c>
      <c r="Y139" s="36">
        <f>SUMIFS(СВЦЭМ!$C$33:$C$776,СВЦЭМ!$A$33:$A$776,$A139,СВЦЭМ!$B$33:$B$776,Y$119)+'СЕТ СН'!$I$9+СВЦЭМ!$D$10+'СЕТ СН'!$I$5-'СЕТ СН'!$I$17</f>
        <v>3436.2717270499998</v>
      </c>
    </row>
    <row r="140" spans="1:25" ht="15.75" x14ac:dyDescent="0.2">
      <c r="A140" s="35">
        <f t="shared" si="3"/>
        <v>43606</v>
      </c>
      <c r="B140" s="36">
        <f>SUMIFS(СВЦЭМ!$C$33:$C$776,СВЦЭМ!$A$33:$A$776,$A140,СВЦЭМ!$B$33:$B$776,B$119)+'СЕТ СН'!$I$9+СВЦЭМ!$D$10+'СЕТ СН'!$I$5-'СЕТ СН'!$I$17</f>
        <v>3524.4411988900001</v>
      </c>
      <c r="C140" s="36">
        <f>SUMIFS(СВЦЭМ!$C$33:$C$776,СВЦЭМ!$A$33:$A$776,$A140,СВЦЭМ!$B$33:$B$776,C$119)+'СЕТ СН'!$I$9+СВЦЭМ!$D$10+'СЕТ СН'!$I$5-'СЕТ СН'!$I$17</f>
        <v>3612.0208481300001</v>
      </c>
      <c r="D140" s="36">
        <f>SUMIFS(СВЦЭМ!$C$33:$C$776,СВЦЭМ!$A$33:$A$776,$A140,СВЦЭМ!$B$33:$B$776,D$119)+'СЕТ СН'!$I$9+СВЦЭМ!$D$10+'СЕТ СН'!$I$5-'СЕТ СН'!$I$17</f>
        <v>3690.7817542299999</v>
      </c>
      <c r="E140" s="36">
        <f>SUMIFS(СВЦЭМ!$C$33:$C$776,СВЦЭМ!$A$33:$A$776,$A140,СВЦЭМ!$B$33:$B$776,E$119)+'СЕТ СН'!$I$9+СВЦЭМ!$D$10+'СЕТ СН'!$I$5-'СЕТ СН'!$I$17</f>
        <v>3696.0979882500001</v>
      </c>
      <c r="F140" s="36">
        <f>SUMIFS(СВЦЭМ!$C$33:$C$776,СВЦЭМ!$A$33:$A$776,$A140,СВЦЭМ!$B$33:$B$776,F$119)+'СЕТ СН'!$I$9+СВЦЭМ!$D$10+'СЕТ СН'!$I$5-'СЕТ СН'!$I$17</f>
        <v>3682.8645668700001</v>
      </c>
      <c r="G140" s="36">
        <f>SUMIFS(СВЦЭМ!$C$33:$C$776,СВЦЭМ!$A$33:$A$776,$A140,СВЦЭМ!$B$33:$B$776,G$119)+'СЕТ СН'!$I$9+СВЦЭМ!$D$10+'СЕТ СН'!$I$5-'СЕТ СН'!$I$17</f>
        <v>3673.9788392999999</v>
      </c>
      <c r="H140" s="36">
        <f>SUMIFS(СВЦЭМ!$C$33:$C$776,СВЦЭМ!$A$33:$A$776,$A140,СВЦЭМ!$B$33:$B$776,H$119)+'СЕТ СН'!$I$9+СВЦЭМ!$D$10+'СЕТ СН'!$I$5-'СЕТ СН'!$I$17</f>
        <v>3591.8497303200002</v>
      </c>
      <c r="I140" s="36">
        <f>SUMIFS(СВЦЭМ!$C$33:$C$776,СВЦЭМ!$A$33:$A$776,$A140,СВЦЭМ!$B$33:$B$776,I$119)+'СЕТ СН'!$I$9+СВЦЭМ!$D$10+'СЕТ СН'!$I$5-'СЕТ СН'!$I$17</f>
        <v>3494.2268159099999</v>
      </c>
      <c r="J140" s="36">
        <f>SUMIFS(СВЦЭМ!$C$33:$C$776,СВЦЭМ!$A$33:$A$776,$A140,СВЦЭМ!$B$33:$B$776,J$119)+'СЕТ СН'!$I$9+СВЦЭМ!$D$10+'СЕТ СН'!$I$5-'СЕТ СН'!$I$17</f>
        <v>3396.8206666599999</v>
      </c>
      <c r="K140" s="36">
        <f>SUMIFS(СВЦЭМ!$C$33:$C$776,СВЦЭМ!$A$33:$A$776,$A140,СВЦЭМ!$B$33:$B$776,K$119)+'СЕТ СН'!$I$9+СВЦЭМ!$D$10+'СЕТ СН'!$I$5-'СЕТ СН'!$I$17</f>
        <v>3354.4416464400001</v>
      </c>
      <c r="L140" s="36">
        <f>SUMIFS(СВЦЭМ!$C$33:$C$776,СВЦЭМ!$A$33:$A$776,$A140,СВЦЭМ!$B$33:$B$776,L$119)+'СЕТ СН'!$I$9+СВЦЭМ!$D$10+'СЕТ СН'!$I$5-'СЕТ СН'!$I$17</f>
        <v>3334.59972969</v>
      </c>
      <c r="M140" s="36">
        <f>SUMIFS(СВЦЭМ!$C$33:$C$776,СВЦЭМ!$A$33:$A$776,$A140,СВЦЭМ!$B$33:$B$776,M$119)+'СЕТ СН'!$I$9+СВЦЭМ!$D$10+'СЕТ СН'!$I$5-'СЕТ СН'!$I$17</f>
        <v>3331.7278899600001</v>
      </c>
      <c r="N140" s="36">
        <f>SUMIFS(СВЦЭМ!$C$33:$C$776,СВЦЭМ!$A$33:$A$776,$A140,СВЦЭМ!$B$33:$B$776,N$119)+'СЕТ СН'!$I$9+СВЦЭМ!$D$10+'СЕТ СН'!$I$5-'СЕТ СН'!$I$17</f>
        <v>3326.26234613</v>
      </c>
      <c r="O140" s="36">
        <f>SUMIFS(СВЦЭМ!$C$33:$C$776,СВЦЭМ!$A$33:$A$776,$A140,СВЦЭМ!$B$33:$B$776,O$119)+'СЕТ СН'!$I$9+СВЦЭМ!$D$10+'СЕТ СН'!$I$5-'СЕТ СН'!$I$17</f>
        <v>3331.8870394199998</v>
      </c>
      <c r="P140" s="36">
        <f>SUMIFS(СВЦЭМ!$C$33:$C$776,СВЦЭМ!$A$33:$A$776,$A140,СВЦЭМ!$B$33:$B$776,P$119)+'СЕТ СН'!$I$9+СВЦЭМ!$D$10+'СЕТ СН'!$I$5-'СЕТ СН'!$I$17</f>
        <v>3338.4191367899998</v>
      </c>
      <c r="Q140" s="36">
        <f>SUMIFS(СВЦЭМ!$C$33:$C$776,СВЦЭМ!$A$33:$A$776,$A140,СВЦЭМ!$B$33:$B$776,Q$119)+'СЕТ СН'!$I$9+СВЦЭМ!$D$10+'СЕТ СН'!$I$5-'СЕТ СН'!$I$17</f>
        <v>3345.3274844399998</v>
      </c>
      <c r="R140" s="36">
        <f>SUMIFS(СВЦЭМ!$C$33:$C$776,СВЦЭМ!$A$33:$A$776,$A140,СВЦЭМ!$B$33:$B$776,R$119)+'СЕТ СН'!$I$9+СВЦЭМ!$D$10+'СЕТ СН'!$I$5-'СЕТ СН'!$I$17</f>
        <v>3346.5777405099998</v>
      </c>
      <c r="S140" s="36">
        <f>SUMIFS(СВЦЭМ!$C$33:$C$776,СВЦЭМ!$A$33:$A$776,$A140,СВЦЭМ!$B$33:$B$776,S$119)+'СЕТ СН'!$I$9+СВЦЭМ!$D$10+'СЕТ СН'!$I$5-'СЕТ СН'!$I$17</f>
        <v>3345.3420887499997</v>
      </c>
      <c r="T140" s="36">
        <f>SUMIFS(СВЦЭМ!$C$33:$C$776,СВЦЭМ!$A$33:$A$776,$A140,СВЦЭМ!$B$33:$B$776,T$119)+'СЕТ СН'!$I$9+СВЦЭМ!$D$10+'СЕТ СН'!$I$5-'СЕТ СН'!$I$17</f>
        <v>3341.46611441</v>
      </c>
      <c r="U140" s="36">
        <f>SUMIFS(СВЦЭМ!$C$33:$C$776,СВЦЭМ!$A$33:$A$776,$A140,СВЦЭМ!$B$33:$B$776,U$119)+'СЕТ СН'!$I$9+СВЦЭМ!$D$10+'СЕТ СН'!$I$5-'СЕТ СН'!$I$17</f>
        <v>3335.2741215000001</v>
      </c>
      <c r="V140" s="36">
        <f>SUMIFS(СВЦЭМ!$C$33:$C$776,СВЦЭМ!$A$33:$A$776,$A140,СВЦЭМ!$B$33:$B$776,V$119)+'СЕТ СН'!$I$9+СВЦЭМ!$D$10+'СЕТ СН'!$I$5-'СЕТ СН'!$I$17</f>
        <v>3348.6042673500001</v>
      </c>
      <c r="W140" s="36">
        <f>SUMIFS(СВЦЭМ!$C$33:$C$776,СВЦЭМ!$A$33:$A$776,$A140,СВЦЭМ!$B$33:$B$776,W$119)+'СЕТ СН'!$I$9+СВЦЭМ!$D$10+'СЕТ СН'!$I$5-'СЕТ СН'!$I$17</f>
        <v>3356.1339181399999</v>
      </c>
      <c r="X140" s="36">
        <f>SUMIFS(СВЦЭМ!$C$33:$C$776,СВЦЭМ!$A$33:$A$776,$A140,СВЦЭМ!$B$33:$B$776,X$119)+'СЕТ СН'!$I$9+СВЦЭМ!$D$10+'СЕТ СН'!$I$5-'СЕТ СН'!$I$17</f>
        <v>3361.3930403700001</v>
      </c>
      <c r="Y140" s="36">
        <f>SUMIFS(СВЦЭМ!$C$33:$C$776,СВЦЭМ!$A$33:$A$776,$A140,СВЦЭМ!$B$33:$B$776,Y$119)+'СЕТ СН'!$I$9+СВЦЭМ!$D$10+'СЕТ СН'!$I$5-'СЕТ СН'!$I$17</f>
        <v>3435.17582679</v>
      </c>
    </row>
    <row r="141" spans="1:25" ht="15.75" x14ac:dyDescent="0.2">
      <c r="A141" s="35">
        <f t="shared" si="3"/>
        <v>43607</v>
      </c>
      <c r="B141" s="36">
        <f>SUMIFS(СВЦЭМ!$C$33:$C$776,СВЦЭМ!$A$33:$A$776,$A141,СВЦЭМ!$B$33:$B$776,B$119)+'СЕТ СН'!$I$9+СВЦЭМ!$D$10+'СЕТ СН'!$I$5-'СЕТ СН'!$I$17</f>
        <v>3526.4736680599999</v>
      </c>
      <c r="C141" s="36">
        <f>SUMIFS(СВЦЭМ!$C$33:$C$776,СВЦЭМ!$A$33:$A$776,$A141,СВЦЭМ!$B$33:$B$776,C$119)+'СЕТ СН'!$I$9+СВЦЭМ!$D$10+'СЕТ СН'!$I$5-'СЕТ СН'!$I$17</f>
        <v>3628.52263004</v>
      </c>
      <c r="D141" s="36">
        <f>SUMIFS(СВЦЭМ!$C$33:$C$776,СВЦЭМ!$A$33:$A$776,$A141,СВЦЭМ!$B$33:$B$776,D$119)+'СЕТ СН'!$I$9+СВЦЭМ!$D$10+'СЕТ СН'!$I$5-'СЕТ СН'!$I$17</f>
        <v>3680.87289521</v>
      </c>
      <c r="E141" s="36">
        <f>SUMIFS(СВЦЭМ!$C$33:$C$776,СВЦЭМ!$A$33:$A$776,$A141,СВЦЭМ!$B$33:$B$776,E$119)+'СЕТ СН'!$I$9+СВЦЭМ!$D$10+'СЕТ СН'!$I$5-'СЕТ СН'!$I$17</f>
        <v>3682.1461153299997</v>
      </c>
      <c r="F141" s="36">
        <f>SUMIFS(СВЦЭМ!$C$33:$C$776,СВЦЭМ!$A$33:$A$776,$A141,СВЦЭМ!$B$33:$B$776,F$119)+'СЕТ СН'!$I$9+СВЦЭМ!$D$10+'СЕТ СН'!$I$5-'СЕТ СН'!$I$17</f>
        <v>3669.1365392899997</v>
      </c>
      <c r="G141" s="36">
        <f>SUMIFS(СВЦЭМ!$C$33:$C$776,СВЦЭМ!$A$33:$A$776,$A141,СВЦЭМ!$B$33:$B$776,G$119)+'СЕТ СН'!$I$9+СВЦЭМ!$D$10+'СЕТ СН'!$I$5-'СЕТ СН'!$I$17</f>
        <v>3665.3381160899999</v>
      </c>
      <c r="H141" s="36">
        <f>SUMIFS(СВЦЭМ!$C$33:$C$776,СВЦЭМ!$A$33:$A$776,$A141,СВЦЭМ!$B$33:$B$776,H$119)+'СЕТ СН'!$I$9+СВЦЭМ!$D$10+'СЕТ СН'!$I$5-'СЕТ СН'!$I$17</f>
        <v>3577.59079127</v>
      </c>
      <c r="I141" s="36">
        <f>SUMIFS(СВЦЭМ!$C$33:$C$776,СВЦЭМ!$A$33:$A$776,$A141,СВЦЭМ!$B$33:$B$776,I$119)+'СЕТ СН'!$I$9+СВЦЭМ!$D$10+'СЕТ СН'!$I$5-'СЕТ СН'!$I$17</f>
        <v>3486.2110957199998</v>
      </c>
      <c r="J141" s="36">
        <f>SUMIFS(СВЦЭМ!$C$33:$C$776,СВЦЭМ!$A$33:$A$776,$A141,СВЦЭМ!$B$33:$B$776,J$119)+'СЕТ СН'!$I$9+СВЦЭМ!$D$10+'СЕТ СН'!$I$5-'СЕТ СН'!$I$17</f>
        <v>3405.1193766199999</v>
      </c>
      <c r="K141" s="36">
        <f>SUMIFS(СВЦЭМ!$C$33:$C$776,СВЦЭМ!$A$33:$A$776,$A141,СВЦЭМ!$B$33:$B$776,K$119)+'СЕТ СН'!$I$9+СВЦЭМ!$D$10+'СЕТ СН'!$I$5-'СЕТ СН'!$I$17</f>
        <v>3362.5544476999999</v>
      </c>
      <c r="L141" s="36">
        <f>SUMIFS(СВЦЭМ!$C$33:$C$776,СВЦЭМ!$A$33:$A$776,$A141,СВЦЭМ!$B$33:$B$776,L$119)+'СЕТ СН'!$I$9+СВЦЭМ!$D$10+'СЕТ СН'!$I$5-'СЕТ СН'!$I$17</f>
        <v>3339.2578304199997</v>
      </c>
      <c r="M141" s="36">
        <f>SUMIFS(СВЦЭМ!$C$33:$C$776,СВЦЭМ!$A$33:$A$776,$A141,СВЦЭМ!$B$33:$B$776,M$119)+'СЕТ СН'!$I$9+СВЦЭМ!$D$10+'СЕТ СН'!$I$5-'СЕТ СН'!$I$17</f>
        <v>3336.1373473200001</v>
      </c>
      <c r="N141" s="36">
        <f>SUMIFS(СВЦЭМ!$C$33:$C$776,СВЦЭМ!$A$33:$A$776,$A141,СВЦЭМ!$B$33:$B$776,N$119)+'СЕТ СН'!$I$9+СВЦЭМ!$D$10+'СЕТ СН'!$I$5-'СЕТ СН'!$I$17</f>
        <v>3336.6624308299997</v>
      </c>
      <c r="O141" s="36">
        <f>SUMIFS(СВЦЭМ!$C$33:$C$776,СВЦЭМ!$A$33:$A$776,$A141,СВЦЭМ!$B$33:$B$776,O$119)+'СЕТ СН'!$I$9+СВЦЭМ!$D$10+'СЕТ СН'!$I$5-'СЕТ СН'!$I$17</f>
        <v>3333.6343109700001</v>
      </c>
      <c r="P141" s="36">
        <f>SUMIFS(СВЦЭМ!$C$33:$C$776,СВЦЭМ!$A$33:$A$776,$A141,СВЦЭМ!$B$33:$B$776,P$119)+'СЕТ СН'!$I$9+СВЦЭМ!$D$10+'СЕТ СН'!$I$5-'СЕТ СН'!$I$17</f>
        <v>3337.5793444599999</v>
      </c>
      <c r="Q141" s="36">
        <f>SUMIFS(СВЦЭМ!$C$33:$C$776,СВЦЭМ!$A$33:$A$776,$A141,СВЦЭМ!$B$33:$B$776,Q$119)+'СЕТ СН'!$I$9+СВЦЭМ!$D$10+'СЕТ СН'!$I$5-'СЕТ СН'!$I$17</f>
        <v>3329.5168842799999</v>
      </c>
      <c r="R141" s="36">
        <f>SUMIFS(СВЦЭМ!$C$33:$C$776,СВЦЭМ!$A$33:$A$776,$A141,СВЦЭМ!$B$33:$B$776,R$119)+'СЕТ СН'!$I$9+СВЦЭМ!$D$10+'СЕТ СН'!$I$5-'СЕТ СН'!$I$17</f>
        <v>3332.6245796799999</v>
      </c>
      <c r="S141" s="36">
        <f>SUMIFS(СВЦЭМ!$C$33:$C$776,СВЦЭМ!$A$33:$A$776,$A141,СВЦЭМ!$B$33:$B$776,S$119)+'СЕТ СН'!$I$9+СВЦЭМ!$D$10+'СЕТ СН'!$I$5-'СЕТ СН'!$I$17</f>
        <v>3331.3559755199999</v>
      </c>
      <c r="T141" s="36">
        <f>SUMIFS(СВЦЭМ!$C$33:$C$776,СВЦЭМ!$A$33:$A$776,$A141,СВЦЭМ!$B$33:$B$776,T$119)+'СЕТ СН'!$I$9+СВЦЭМ!$D$10+'СЕТ СН'!$I$5-'СЕТ СН'!$I$17</f>
        <v>3331.8512405500001</v>
      </c>
      <c r="U141" s="36">
        <f>SUMIFS(СВЦЭМ!$C$33:$C$776,СВЦЭМ!$A$33:$A$776,$A141,СВЦЭМ!$B$33:$B$776,U$119)+'СЕТ СН'!$I$9+СВЦЭМ!$D$10+'СЕТ СН'!$I$5-'СЕТ СН'!$I$17</f>
        <v>3338.3990539400002</v>
      </c>
      <c r="V141" s="36">
        <f>SUMIFS(СВЦЭМ!$C$33:$C$776,СВЦЭМ!$A$33:$A$776,$A141,СВЦЭМ!$B$33:$B$776,V$119)+'СЕТ СН'!$I$9+СВЦЭМ!$D$10+'СЕТ СН'!$I$5-'СЕТ СН'!$I$17</f>
        <v>3344.3283744800001</v>
      </c>
      <c r="W141" s="36">
        <f>SUMIFS(СВЦЭМ!$C$33:$C$776,СВЦЭМ!$A$33:$A$776,$A141,СВЦЭМ!$B$33:$B$776,W$119)+'СЕТ СН'!$I$9+СВЦЭМ!$D$10+'СЕТ СН'!$I$5-'СЕТ СН'!$I$17</f>
        <v>3354.0715857800001</v>
      </c>
      <c r="X141" s="36">
        <f>SUMIFS(СВЦЭМ!$C$33:$C$776,СВЦЭМ!$A$33:$A$776,$A141,СВЦЭМ!$B$33:$B$776,X$119)+'СЕТ СН'!$I$9+СВЦЭМ!$D$10+'СЕТ СН'!$I$5-'СЕТ СН'!$I$17</f>
        <v>3354.7979559300002</v>
      </c>
      <c r="Y141" s="36">
        <f>SUMIFS(СВЦЭМ!$C$33:$C$776,СВЦЭМ!$A$33:$A$776,$A141,СВЦЭМ!$B$33:$B$776,Y$119)+'СЕТ СН'!$I$9+СВЦЭМ!$D$10+'СЕТ СН'!$I$5-'СЕТ СН'!$I$17</f>
        <v>3411.9258480200001</v>
      </c>
    </row>
    <row r="142" spans="1:25" ht="15.75" x14ac:dyDescent="0.2">
      <c r="A142" s="35">
        <f t="shared" si="3"/>
        <v>43608</v>
      </c>
      <c r="B142" s="36">
        <f>SUMIFS(СВЦЭМ!$C$33:$C$776,СВЦЭМ!$A$33:$A$776,$A142,СВЦЭМ!$B$33:$B$776,B$119)+'СЕТ СН'!$I$9+СВЦЭМ!$D$10+'СЕТ СН'!$I$5-'СЕТ СН'!$I$17</f>
        <v>3528.68070321</v>
      </c>
      <c r="C142" s="36">
        <f>SUMIFS(СВЦЭМ!$C$33:$C$776,СВЦЭМ!$A$33:$A$776,$A142,СВЦЭМ!$B$33:$B$776,C$119)+'СЕТ СН'!$I$9+СВЦЭМ!$D$10+'СЕТ СН'!$I$5-'СЕТ СН'!$I$17</f>
        <v>3617.1997558899998</v>
      </c>
      <c r="D142" s="36">
        <f>SUMIFS(СВЦЭМ!$C$33:$C$776,СВЦЭМ!$A$33:$A$776,$A142,СВЦЭМ!$B$33:$B$776,D$119)+'СЕТ СН'!$I$9+СВЦЭМ!$D$10+'СЕТ СН'!$I$5-'СЕТ СН'!$I$17</f>
        <v>3673.7002043499997</v>
      </c>
      <c r="E142" s="36">
        <f>SUMIFS(СВЦЭМ!$C$33:$C$776,СВЦЭМ!$A$33:$A$776,$A142,СВЦЭМ!$B$33:$B$776,E$119)+'СЕТ СН'!$I$9+СВЦЭМ!$D$10+'СЕТ СН'!$I$5-'СЕТ СН'!$I$17</f>
        <v>3688.0637541699998</v>
      </c>
      <c r="F142" s="36">
        <f>SUMIFS(СВЦЭМ!$C$33:$C$776,СВЦЭМ!$A$33:$A$776,$A142,СВЦЭМ!$B$33:$B$776,F$119)+'СЕТ СН'!$I$9+СВЦЭМ!$D$10+'СЕТ СН'!$I$5-'СЕТ СН'!$I$17</f>
        <v>3677.10947141</v>
      </c>
      <c r="G142" s="36">
        <f>SUMIFS(СВЦЭМ!$C$33:$C$776,СВЦЭМ!$A$33:$A$776,$A142,СВЦЭМ!$B$33:$B$776,G$119)+'СЕТ СН'!$I$9+СВЦЭМ!$D$10+'СЕТ СН'!$I$5-'СЕТ СН'!$I$17</f>
        <v>3679.0892170100001</v>
      </c>
      <c r="H142" s="36">
        <f>SUMIFS(СВЦЭМ!$C$33:$C$776,СВЦЭМ!$A$33:$A$776,$A142,СВЦЭМ!$B$33:$B$776,H$119)+'СЕТ СН'!$I$9+СВЦЭМ!$D$10+'СЕТ СН'!$I$5-'СЕТ СН'!$I$17</f>
        <v>3585.6346779400001</v>
      </c>
      <c r="I142" s="36">
        <f>SUMIFS(СВЦЭМ!$C$33:$C$776,СВЦЭМ!$A$33:$A$776,$A142,СВЦЭМ!$B$33:$B$776,I$119)+'СЕТ СН'!$I$9+СВЦЭМ!$D$10+'СЕТ СН'!$I$5-'СЕТ СН'!$I$17</f>
        <v>3471.2315117899998</v>
      </c>
      <c r="J142" s="36">
        <f>SUMIFS(СВЦЭМ!$C$33:$C$776,СВЦЭМ!$A$33:$A$776,$A142,СВЦЭМ!$B$33:$B$776,J$119)+'СЕТ СН'!$I$9+СВЦЭМ!$D$10+'СЕТ СН'!$I$5-'СЕТ СН'!$I$17</f>
        <v>3393.2441677699999</v>
      </c>
      <c r="K142" s="36">
        <f>SUMIFS(СВЦЭМ!$C$33:$C$776,СВЦЭМ!$A$33:$A$776,$A142,СВЦЭМ!$B$33:$B$776,K$119)+'СЕТ СН'!$I$9+СВЦЭМ!$D$10+'СЕТ СН'!$I$5-'СЕТ СН'!$I$17</f>
        <v>3355.1781477699997</v>
      </c>
      <c r="L142" s="36">
        <f>SUMIFS(СВЦЭМ!$C$33:$C$776,СВЦЭМ!$A$33:$A$776,$A142,СВЦЭМ!$B$33:$B$776,L$119)+'СЕТ СН'!$I$9+СВЦЭМ!$D$10+'СЕТ СН'!$I$5-'СЕТ СН'!$I$17</f>
        <v>3331.6170844999997</v>
      </c>
      <c r="M142" s="36">
        <f>SUMIFS(СВЦЭМ!$C$33:$C$776,СВЦЭМ!$A$33:$A$776,$A142,СВЦЭМ!$B$33:$B$776,M$119)+'СЕТ СН'!$I$9+СВЦЭМ!$D$10+'СЕТ СН'!$I$5-'СЕТ СН'!$I$17</f>
        <v>3325.9772539599999</v>
      </c>
      <c r="N142" s="36">
        <f>SUMIFS(СВЦЭМ!$C$33:$C$776,СВЦЭМ!$A$33:$A$776,$A142,СВЦЭМ!$B$33:$B$776,N$119)+'СЕТ СН'!$I$9+СВЦЭМ!$D$10+'СЕТ СН'!$I$5-'СЕТ СН'!$I$17</f>
        <v>3316.7749943999997</v>
      </c>
      <c r="O142" s="36">
        <f>SUMIFS(СВЦЭМ!$C$33:$C$776,СВЦЭМ!$A$33:$A$776,$A142,СВЦЭМ!$B$33:$B$776,O$119)+'СЕТ СН'!$I$9+СВЦЭМ!$D$10+'СЕТ СН'!$I$5-'СЕТ СН'!$I$17</f>
        <v>3308.3894974099999</v>
      </c>
      <c r="P142" s="36">
        <f>SUMIFS(СВЦЭМ!$C$33:$C$776,СВЦЭМ!$A$33:$A$776,$A142,СВЦЭМ!$B$33:$B$776,P$119)+'СЕТ СН'!$I$9+СВЦЭМ!$D$10+'СЕТ СН'!$I$5-'СЕТ СН'!$I$17</f>
        <v>3317.2820655199998</v>
      </c>
      <c r="Q142" s="36">
        <f>SUMIFS(СВЦЭМ!$C$33:$C$776,СВЦЭМ!$A$33:$A$776,$A142,СВЦЭМ!$B$33:$B$776,Q$119)+'СЕТ СН'!$I$9+СВЦЭМ!$D$10+'СЕТ СН'!$I$5-'СЕТ СН'!$I$17</f>
        <v>3325.87596558</v>
      </c>
      <c r="R142" s="36">
        <f>SUMIFS(СВЦЭМ!$C$33:$C$776,СВЦЭМ!$A$33:$A$776,$A142,СВЦЭМ!$B$33:$B$776,R$119)+'СЕТ СН'!$I$9+СВЦЭМ!$D$10+'СЕТ СН'!$I$5-'СЕТ СН'!$I$17</f>
        <v>3324.2529425399998</v>
      </c>
      <c r="S142" s="36">
        <f>SUMIFS(СВЦЭМ!$C$33:$C$776,СВЦЭМ!$A$33:$A$776,$A142,СВЦЭМ!$B$33:$B$776,S$119)+'СЕТ СН'!$I$9+СВЦЭМ!$D$10+'СЕТ СН'!$I$5-'СЕТ СН'!$I$17</f>
        <v>3320.8304198999999</v>
      </c>
      <c r="T142" s="36">
        <f>SUMIFS(СВЦЭМ!$C$33:$C$776,СВЦЭМ!$A$33:$A$776,$A142,СВЦЭМ!$B$33:$B$776,T$119)+'СЕТ СН'!$I$9+СВЦЭМ!$D$10+'СЕТ СН'!$I$5-'СЕТ СН'!$I$17</f>
        <v>3324.9766941899998</v>
      </c>
      <c r="U142" s="36">
        <f>SUMIFS(СВЦЭМ!$C$33:$C$776,СВЦЭМ!$A$33:$A$776,$A142,СВЦЭМ!$B$33:$B$776,U$119)+'СЕТ СН'!$I$9+СВЦЭМ!$D$10+'СЕТ СН'!$I$5-'СЕТ СН'!$I$17</f>
        <v>3324.0225166099999</v>
      </c>
      <c r="V142" s="36">
        <f>SUMIFS(СВЦЭМ!$C$33:$C$776,СВЦЭМ!$A$33:$A$776,$A142,СВЦЭМ!$B$33:$B$776,V$119)+'СЕТ СН'!$I$9+СВЦЭМ!$D$10+'СЕТ СН'!$I$5-'СЕТ СН'!$I$17</f>
        <v>3330.9436638299999</v>
      </c>
      <c r="W142" s="36">
        <f>SUMIFS(СВЦЭМ!$C$33:$C$776,СВЦЭМ!$A$33:$A$776,$A142,СВЦЭМ!$B$33:$B$776,W$119)+'СЕТ СН'!$I$9+СВЦЭМ!$D$10+'СЕТ СН'!$I$5-'СЕТ СН'!$I$17</f>
        <v>3335.1596709400001</v>
      </c>
      <c r="X142" s="36">
        <f>SUMIFS(СВЦЭМ!$C$33:$C$776,СВЦЭМ!$A$33:$A$776,$A142,СВЦЭМ!$B$33:$B$776,X$119)+'СЕТ СН'!$I$9+СВЦЭМ!$D$10+'СЕТ СН'!$I$5-'СЕТ СН'!$I$17</f>
        <v>3347.7727580400001</v>
      </c>
      <c r="Y142" s="36">
        <f>SUMIFS(СВЦЭМ!$C$33:$C$776,СВЦЭМ!$A$33:$A$776,$A142,СВЦЭМ!$B$33:$B$776,Y$119)+'СЕТ СН'!$I$9+СВЦЭМ!$D$10+'СЕТ СН'!$I$5-'СЕТ СН'!$I$17</f>
        <v>3390.9934602899998</v>
      </c>
    </row>
    <row r="143" spans="1:25" ht="15.75" x14ac:dyDescent="0.2">
      <c r="A143" s="35">
        <f t="shared" si="3"/>
        <v>43609</v>
      </c>
      <c r="B143" s="36">
        <f>SUMIFS(СВЦЭМ!$C$33:$C$776,СВЦЭМ!$A$33:$A$776,$A143,СВЦЭМ!$B$33:$B$776,B$119)+'СЕТ СН'!$I$9+СВЦЭМ!$D$10+'СЕТ СН'!$I$5-'СЕТ СН'!$I$17</f>
        <v>3508.5093013199998</v>
      </c>
      <c r="C143" s="36">
        <f>SUMIFS(СВЦЭМ!$C$33:$C$776,СВЦЭМ!$A$33:$A$776,$A143,СВЦЭМ!$B$33:$B$776,C$119)+'СЕТ СН'!$I$9+СВЦЭМ!$D$10+'СЕТ СН'!$I$5-'СЕТ СН'!$I$17</f>
        <v>3604.06027292</v>
      </c>
      <c r="D143" s="36">
        <f>SUMIFS(СВЦЭМ!$C$33:$C$776,СВЦЭМ!$A$33:$A$776,$A143,СВЦЭМ!$B$33:$B$776,D$119)+'СЕТ СН'!$I$9+СВЦЭМ!$D$10+'СЕТ СН'!$I$5-'СЕТ СН'!$I$17</f>
        <v>3704.9437754199998</v>
      </c>
      <c r="E143" s="36">
        <f>SUMIFS(СВЦЭМ!$C$33:$C$776,СВЦЭМ!$A$33:$A$776,$A143,СВЦЭМ!$B$33:$B$776,E$119)+'СЕТ СН'!$I$9+СВЦЭМ!$D$10+'СЕТ СН'!$I$5-'СЕТ СН'!$I$17</f>
        <v>3723.7049314699998</v>
      </c>
      <c r="F143" s="36">
        <f>SUMIFS(СВЦЭМ!$C$33:$C$776,СВЦЭМ!$A$33:$A$776,$A143,СВЦЭМ!$B$33:$B$776,F$119)+'СЕТ СН'!$I$9+СВЦЭМ!$D$10+'СЕТ СН'!$I$5-'СЕТ СН'!$I$17</f>
        <v>3724.6501395699997</v>
      </c>
      <c r="G143" s="36">
        <f>SUMIFS(СВЦЭМ!$C$33:$C$776,СВЦЭМ!$A$33:$A$776,$A143,СВЦЭМ!$B$33:$B$776,G$119)+'СЕТ СН'!$I$9+СВЦЭМ!$D$10+'СЕТ СН'!$I$5-'СЕТ СН'!$I$17</f>
        <v>3708.0604472</v>
      </c>
      <c r="H143" s="36">
        <f>SUMIFS(СВЦЭМ!$C$33:$C$776,СВЦЭМ!$A$33:$A$776,$A143,СВЦЭМ!$B$33:$B$776,H$119)+'СЕТ СН'!$I$9+СВЦЭМ!$D$10+'СЕТ СН'!$I$5-'СЕТ СН'!$I$17</f>
        <v>3582.9076334800002</v>
      </c>
      <c r="I143" s="36">
        <f>SUMIFS(СВЦЭМ!$C$33:$C$776,СВЦЭМ!$A$33:$A$776,$A143,СВЦЭМ!$B$33:$B$776,I$119)+'СЕТ СН'!$I$9+СВЦЭМ!$D$10+'СЕТ СН'!$I$5-'СЕТ СН'!$I$17</f>
        <v>3476.9086775599999</v>
      </c>
      <c r="J143" s="36">
        <f>SUMIFS(СВЦЭМ!$C$33:$C$776,СВЦЭМ!$A$33:$A$776,$A143,СВЦЭМ!$B$33:$B$776,J$119)+'СЕТ СН'!$I$9+СВЦЭМ!$D$10+'СЕТ СН'!$I$5-'СЕТ СН'!$I$17</f>
        <v>3412.1723831899999</v>
      </c>
      <c r="K143" s="36">
        <f>SUMIFS(СВЦЭМ!$C$33:$C$776,СВЦЭМ!$A$33:$A$776,$A143,СВЦЭМ!$B$33:$B$776,K$119)+'СЕТ СН'!$I$9+СВЦЭМ!$D$10+'СЕТ СН'!$I$5-'СЕТ СН'!$I$17</f>
        <v>3369.0336627699999</v>
      </c>
      <c r="L143" s="36">
        <f>SUMIFS(СВЦЭМ!$C$33:$C$776,СВЦЭМ!$A$33:$A$776,$A143,СВЦЭМ!$B$33:$B$776,L$119)+'СЕТ СН'!$I$9+СВЦЭМ!$D$10+'СЕТ СН'!$I$5-'СЕТ СН'!$I$17</f>
        <v>3342.21627051</v>
      </c>
      <c r="M143" s="36">
        <f>SUMIFS(СВЦЭМ!$C$33:$C$776,СВЦЭМ!$A$33:$A$776,$A143,СВЦЭМ!$B$33:$B$776,M$119)+'СЕТ СН'!$I$9+СВЦЭМ!$D$10+'СЕТ СН'!$I$5-'СЕТ СН'!$I$17</f>
        <v>3333.4700668999999</v>
      </c>
      <c r="N143" s="36">
        <f>SUMIFS(СВЦЭМ!$C$33:$C$776,СВЦЭМ!$A$33:$A$776,$A143,СВЦЭМ!$B$33:$B$776,N$119)+'СЕТ СН'!$I$9+СВЦЭМ!$D$10+'СЕТ СН'!$I$5-'СЕТ СН'!$I$17</f>
        <v>3331.5441204499998</v>
      </c>
      <c r="O143" s="36">
        <f>SUMIFS(СВЦЭМ!$C$33:$C$776,СВЦЭМ!$A$33:$A$776,$A143,СВЦЭМ!$B$33:$B$776,O$119)+'СЕТ СН'!$I$9+СВЦЭМ!$D$10+'СЕТ СН'!$I$5-'СЕТ СН'!$I$17</f>
        <v>3329.2750713800001</v>
      </c>
      <c r="P143" s="36">
        <f>SUMIFS(СВЦЭМ!$C$33:$C$776,СВЦЭМ!$A$33:$A$776,$A143,СВЦЭМ!$B$33:$B$776,P$119)+'СЕТ СН'!$I$9+СВЦЭМ!$D$10+'СЕТ СН'!$I$5-'СЕТ СН'!$I$17</f>
        <v>3324.7667354300002</v>
      </c>
      <c r="Q143" s="36">
        <f>SUMIFS(СВЦЭМ!$C$33:$C$776,СВЦЭМ!$A$33:$A$776,$A143,СВЦЭМ!$B$33:$B$776,Q$119)+'СЕТ СН'!$I$9+СВЦЭМ!$D$10+'СЕТ СН'!$I$5-'СЕТ СН'!$I$17</f>
        <v>3321.31932904</v>
      </c>
      <c r="R143" s="36">
        <f>SUMIFS(СВЦЭМ!$C$33:$C$776,СВЦЭМ!$A$33:$A$776,$A143,СВЦЭМ!$B$33:$B$776,R$119)+'СЕТ СН'!$I$9+СВЦЭМ!$D$10+'СЕТ СН'!$I$5-'СЕТ СН'!$I$17</f>
        <v>3321.2700215499999</v>
      </c>
      <c r="S143" s="36">
        <f>SUMIFS(СВЦЭМ!$C$33:$C$776,СВЦЭМ!$A$33:$A$776,$A143,СВЦЭМ!$B$33:$B$776,S$119)+'СЕТ СН'!$I$9+СВЦЭМ!$D$10+'СЕТ СН'!$I$5-'СЕТ СН'!$I$17</f>
        <v>3325.2066465600001</v>
      </c>
      <c r="T143" s="36">
        <f>SUMIFS(СВЦЭМ!$C$33:$C$776,СВЦЭМ!$A$33:$A$776,$A143,СВЦЭМ!$B$33:$B$776,T$119)+'СЕТ СН'!$I$9+СВЦЭМ!$D$10+'СЕТ СН'!$I$5-'СЕТ СН'!$I$17</f>
        <v>3333.0704348700001</v>
      </c>
      <c r="U143" s="36">
        <f>SUMIFS(СВЦЭМ!$C$33:$C$776,СВЦЭМ!$A$33:$A$776,$A143,СВЦЭМ!$B$33:$B$776,U$119)+'СЕТ СН'!$I$9+СВЦЭМ!$D$10+'СЕТ СН'!$I$5-'СЕТ СН'!$I$17</f>
        <v>3329.0347315999998</v>
      </c>
      <c r="V143" s="36">
        <f>SUMIFS(СВЦЭМ!$C$33:$C$776,СВЦЭМ!$A$33:$A$776,$A143,СВЦЭМ!$B$33:$B$776,V$119)+'СЕТ СН'!$I$9+СВЦЭМ!$D$10+'СЕТ СН'!$I$5-'СЕТ СН'!$I$17</f>
        <v>3334.7510345999999</v>
      </c>
      <c r="W143" s="36">
        <f>SUMIFS(СВЦЭМ!$C$33:$C$776,СВЦЭМ!$A$33:$A$776,$A143,СВЦЭМ!$B$33:$B$776,W$119)+'СЕТ СН'!$I$9+СВЦЭМ!$D$10+'СЕТ СН'!$I$5-'СЕТ СН'!$I$17</f>
        <v>3345.6850264899999</v>
      </c>
      <c r="X143" s="36">
        <f>SUMIFS(СВЦЭМ!$C$33:$C$776,СВЦЭМ!$A$33:$A$776,$A143,СВЦЭМ!$B$33:$B$776,X$119)+'СЕТ СН'!$I$9+СВЦЭМ!$D$10+'СЕТ СН'!$I$5-'СЕТ СН'!$I$17</f>
        <v>3352.0442799499997</v>
      </c>
      <c r="Y143" s="36">
        <f>SUMIFS(СВЦЭМ!$C$33:$C$776,СВЦЭМ!$A$33:$A$776,$A143,СВЦЭМ!$B$33:$B$776,Y$119)+'СЕТ СН'!$I$9+СВЦЭМ!$D$10+'СЕТ СН'!$I$5-'СЕТ СН'!$I$17</f>
        <v>3388.94238197</v>
      </c>
    </row>
    <row r="144" spans="1:25" ht="15.75" x14ac:dyDescent="0.2">
      <c r="A144" s="35">
        <f t="shared" si="3"/>
        <v>43610</v>
      </c>
      <c r="B144" s="36">
        <f>SUMIFS(СВЦЭМ!$C$33:$C$776,СВЦЭМ!$A$33:$A$776,$A144,СВЦЭМ!$B$33:$B$776,B$119)+'СЕТ СН'!$I$9+СВЦЭМ!$D$10+'СЕТ СН'!$I$5-'СЕТ СН'!$I$17</f>
        <v>3468.6562506700002</v>
      </c>
      <c r="C144" s="36">
        <f>SUMIFS(СВЦЭМ!$C$33:$C$776,СВЦЭМ!$A$33:$A$776,$A144,СВЦЭМ!$B$33:$B$776,C$119)+'СЕТ СН'!$I$9+СВЦЭМ!$D$10+'СЕТ СН'!$I$5-'СЕТ СН'!$I$17</f>
        <v>3532.7037495999998</v>
      </c>
      <c r="D144" s="36">
        <f>SUMIFS(СВЦЭМ!$C$33:$C$776,СВЦЭМ!$A$33:$A$776,$A144,СВЦЭМ!$B$33:$B$776,D$119)+'СЕТ СН'!$I$9+СВЦЭМ!$D$10+'СЕТ СН'!$I$5-'СЕТ СН'!$I$17</f>
        <v>3602.6225052099999</v>
      </c>
      <c r="E144" s="36">
        <f>SUMIFS(СВЦЭМ!$C$33:$C$776,СВЦЭМ!$A$33:$A$776,$A144,СВЦЭМ!$B$33:$B$776,E$119)+'СЕТ СН'!$I$9+СВЦЭМ!$D$10+'СЕТ СН'!$I$5-'СЕТ СН'!$I$17</f>
        <v>3633.5064657600001</v>
      </c>
      <c r="F144" s="36">
        <f>SUMIFS(СВЦЭМ!$C$33:$C$776,СВЦЭМ!$A$33:$A$776,$A144,СВЦЭМ!$B$33:$B$776,F$119)+'СЕТ СН'!$I$9+СВЦЭМ!$D$10+'СЕТ СН'!$I$5-'СЕТ СН'!$I$17</f>
        <v>3625.1228135299998</v>
      </c>
      <c r="G144" s="36">
        <f>SUMIFS(СВЦЭМ!$C$33:$C$776,СВЦЭМ!$A$33:$A$776,$A144,СВЦЭМ!$B$33:$B$776,G$119)+'СЕТ СН'!$I$9+СВЦЭМ!$D$10+'СЕТ СН'!$I$5-'СЕТ СН'!$I$17</f>
        <v>3642.4037170900001</v>
      </c>
      <c r="H144" s="36">
        <f>SUMIFS(СВЦЭМ!$C$33:$C$776,СВЦЭМ!$A$33:$A$776,$A144,СВЦЭМ!$B$33:$B$776,H$119)+'СЕТ СН'!$I$9+СВЦЭМ!$D$10+'СЕТ СН'!$I$5-'СЕТ СН'!$I$17</f>
        <v>3552.8341726999997</v>
      </c>
      <c r="I144" s="36">
        <f>SUMIFS(СВЦЭМ!$C$33:$C$776,СВЦЭМ!$A$33:$A$776,$A144,СВЦЭМ!$B$33:$B$776,I$119)+'СЕТ СН'!$I$9+СВЦЭМ!$D$10+'СЕТ СН'!$I$5-'СЕТ СН'!$I$17</f>
        <v>3467.6262964399998</v>
      </c>
      <c r="J144" s="36">
        <f>SUMIFS(СВЦЭМ!$C$33:$C$776,СВЦЭМ!$A$33:$A$776,$A144,СВЦЭМ!$B$33:$B$776,J$119)+'СЕТ СН'!$I$9+СВЦЭМ!$D$10+'СЕТ СН'!$I$5-'СЕТ СН'!$I$17</f>
        <v>3395.4798978700001</v>
      </c>
      <c r="K144" s="36">
        <f>SUMIFS(СВЦЭМ!$C$33:$C$776,СВЦЭМ!$A$33:$A$776,$A144,СВЦЭМ!$B$33:$B$776,K$119)+'СЕТ СН'!$I$9+СВЦЭМ!$D$10+'СЕТ СН'!$I$5-'СЕТ СН'!$I$17</f>
        <v>3346.6854664799998</v>
      </c>
      <c r="L144" s="36">
        <f>SUMIFS(СВЦЭМ!$C$33:$C$776,СВЦЭМ!$A$33:$A$776,$A144,СВЦЭМ!$B$33:$B$776,L$119)+'СЕТ СН'!$I$9+СВЦЭМ!$D$10+'СЕТ СН'!$I$5-'СЕТ СН'!$I$17</f>
        <v>3337.6891862299999</v>
      </c>
      <c r="M144" s="36">
        <f>SUMIFS(СВЦЭМ!$C$33:$C$776,СВЦЭМ!$A$33:$A$776,$A144,СВЦЭМ!$B$33:$B$776,M$119)+'СЕТ СН'!$I$9+СВЦЭМ!$D$10+'СЕТ СН'!$I$5-'СЕТ СН'!$I$17</f>
        <v>3323.5993478</v>
      </c>
      <c r="N144" s="36">
        <f>SUMIFS(СВЦЭМ!$C$33:$C$776,СВЦЭМ!$A$33:$A$776,$A144,СВЦЭМ!$B$33:$B$776,N$119)+'СЕТ СН'!$I$9+СВЦЭМ!$D$10+'СЕТ СН'!$I$5-'СЕТ СН'!$I$17</f>
        <v>3322.0057298299998</v>
      </c>
      <c r="O144" s="36">
        <f>SUMIFS(СВЦЭМ!$C$33:$C$776,СВЦЭМ!$A$33:$A$776,$A144,СВЦЭМ!$B$33:$B$776,O$119)+'СЕТ СН'!$I$9+СВЦЭМ!$D$10+'СЕТ СН'!$I$5-'СЕТ СН'!$I$17</f>
        <v>3316.35802534</v>
      </c>
      <c r="P144" s="36">
        <f>SUMIFS(СВЦЭМ!$C$33:$C$776,СВЦЭМ!$A$33:$A$776,$A144,СВЦЭМ!$B$33:$B$776,P$119)+'СЕТ СН'!$I$9+СВЦЭМ!$D$10+'СЕТ СН'!$I$5-'СЕТ СН'!$I$17</f>
        <v>3317.2404994099998</v>
      </c>
      <c r="Q144" s="36">
        <f>SUMIFS(СВЦЭМ!$C$33:$C$776,СВЦЭМ!$A$33:$A$776,$A144,СВЦЭМ!$B$33:$B$776,Q$119)+'СЕТ СН'!$I$9+СВЦЭМ!$D$10+'СЕТ СН'!$I$5-'СЕТ СН'!$I$17</f>
        <v>3315.1311150299998</v>
      </c>
      <c r="R144" s="36">
        <f>SUMIFS(СВЦЭМ!$C$33:$C$776,СВЦЭМ!$A$33:$A$776,$A144,СВЦЭМ!$B$33:$B$776,R$119)+'СЕТ СН'!$I$9+СВЦЭМ!$D$10+'СЕТ СН'!$I$5-'СЕТ СН'!$I$17</f>
        <v>3309.95882635</v>
      </c>
      <c r="S144" s="36">
        <f>SUMIFS(СВЦЭМ!$C$33:$C$776,СВЦЭМ!$A$33:$A$776,$A144,СВЦЭМ!$B$33:$B$776,S$119)+'СЕТ СН'!$I$9+СВЦЭМ!$D$10+'СЕТ СН'!$I$5-'СЕТ СН'!$I$17</f>
        <v>3294.4805878299999</v>
      </c>
      <c r="T144" s="36">
        <f>SUMIFS(СВЦЭМ!$C$33:$C$776,СВЦЭМ!$A$33:$A$776,$A144,СВЦЭМ!$B$33:$B$776,T$119)+'СЕТ СН'!$I$9+СВЦЭМ!$D$10+'СЕТ СН'!$I$5-'СЕТ СН'!$I$17</f>
        <v>3295.2656630299998</v>
      </c>
      <c r="U144" s="36">
        <f>SUMIFS(СВЦЭМ!$C$33:$C$776,СВЦЭМ!$A$33:$A$776,$A144,СВЦЭМ!$B$33:$B$776,U$119)+'СЕТ СН'!$I$9+СВЦЭМ!$D$10+'СЕТ СН'!$I$5-'СЕТ СН'!$I$17</f>
        <v>3291.7512820000002</v>
      </c>
      <c r="V144" s="36">
        <f>SUMIFS(СВЦЭМ!$C$33:$C$776,СВЦЭМ!$A$33:$A$776,$A144,СВЦЭМ!$B$33:$B$776,V$119)+'СЕТ СН'!$I$9+СВЦЭМ!$D$10+'СЕТ СН'!$I$5-'СЕТ СН'!$I$17</f>
        <v>3278.0506789399997</v>
      </c>
      <c r="W144" s="36">
        <f>SUMIFS(СВЦЭМ!$C$33:$C$776,СВЦЭМ!$A$33:$A$776,$A144,СВЦЭМ!$B$33:$B$776,W$119)+'СЕТ СН'!$I$9+СВЦЭМ!$D$10+'СЕТ СН'!$I$5-'СЕТ СН'!$I$17</f>
        <v>3298.5976434700001</v>
      </c>
      <c r="X144" s="36">
        <f>SUMIFS(СВЦЭМ!$C$33:$C$776,СВЦЭМ!$A$33:$A$776,$A144,СВЦЭМ!$B$33:$B$776,X$119)+'СЕТ СН'!$I$9+СВЦЭМ!$D$10+'СЕТ СН'!$I$5-'СЕТ СН'!$I$17</f>
        <v>3314.3260205400002</v>
      </c>
      <c r="Y144" s="36">
        <f>SUMIFS(СВЦЭМ!$C$33:$C$776,СВЦЭМ!$A$33:$A$776,$A144,СВЦЭМ!$B$33:$B$776,Y$119)+'СЕТ СН'!$I$9+СВЦЭМ!$D$10+'СЕТ СН'!$I$5-'СЕТ СН'!$I$17</f>
        <v>3356.3559957399998</v>
      </c>
    </row>
    <row r="145" spans="1:26" ht="15.75" x14ac:dyDescent="0.2">
      <c r="A145" s="35">
        <f t="shared" si="3"/>
        <v>43611</v>
      </c>
      <c r="B145" s="36">
        <f>SUMIFS(СВЦЭМ!$C$33:$C$776,СВЦЭМ!$A$33:$A$776,$A145,СВЦЭМ!$B$33:$B$776,B$119)+'СЕТ СН'!$I$9+СВЦЭМ!$D$10+'СЕТ СН'!$I$5-'СЕТ СН'!$I$17</f>
        <v>3448.8478659499997</v>
      </c>
      <c r="C145" s="36">
        <f>SUMIFS(СВЦЭМ!$C$33:$C$776,СВЦЭМ!$A$33:$A$776,$A145,СВЦЭМ!$B$33:$B$776,C$119)+'СЕТ СН'!$I$9+СВЦЭМ!$D$10+'СЕТ СН'!$I$5-'СЕТ СН'!$I$17</f>
        <v>3558.7215647600001</v>
      </c>
      <c r="D145" s="36">
        <f>SUMIFS(СВЦЭМ!$C$33:$C$776,СВЦЭМ!$A$33:$A$776,$A145,СВЦЭМ!$B$33:$B$776,D$119)+'СЕТ СН'!$I$9+СВЦЭМ!$D$10+'СЕТ СН'!$I$5-'СЕТ СН'!$I$17</f>
        <v>3653.2562432999998</v>
      </c>
      <c r="E145" s="36">
        <f>SUMIFS(СВЦЭМ!$C$33:$C$776,СВЦЭМ!$A$33:$A$776,$A145,СВЦЭМ!$B$33:$B$776,E$119)+'СЕТ СН'!$I$9+СВЦЭМ!$D$10+'СЕТ СН'!$I$5-'СЕТ СН'!$I$17</f>
        <v>3668.1632346199999</v>
      </c>
      <c r="F145" s="36">
        <f>SUMIFS(СВЦЭМ!$C$33:$C$776,СВЦЭМ!$A$33:$A$776,$A145,СВЦЭМ!$B$33:$B$776,F$119)+'СЕТ СН'!$I$9+СВЦЭМ!$D$10+'СЕТ СН'!$I$5-'СЕТ СН'!$I$17</f>
        <v>3669.3230837199999</v>
      </c>
      <c r="G145" s="36">
        <f>SUMIFS(СВЦЭМ!$C$33:$C$776,СВЦЭМ!$A$33:$A$776,$A145,СВЦЭМ!$B$33:$B$776,G$119)+'СЕТ СН'!$I$9+СВЦЭМ!$D$10+'СЕТ СН'!$I$5-'СЕТ СН'!$I$17</f>
        <v>3659.7430602499999</v>
      </c>
      <c r="H145" s="36">
        <f>SUMIFS(СВЦЭМ!$C$33:$C$776,СВЦЭМ!$A$33:$A$776,$A145,СВЦЭМ!$B$33:$B$776,H$119)+'СЕТ СН'!$I$9+СВЦЭМ!$D$10+'СЕТ СН'!$I$5-'СЕТ СН'!$I$17</f>
        <v>3575.9072054200001</v>
      </c>
      <c r="I145" s="36">
        <f>SUMIFS(СВЦЭМ!$C$33:$C$776,СВЦЭМ!$A$33:$A$776,$A145,СВЦЭМ!$B$33:$B$776,I$119)+'СЕТ СН'!$I$9+СВЦЭМ!$D$10+'СЕТ СН'!$I$5-'СЕТ СН'!$I$17</f>
        <v>3477.3820121099998</v>
      </c>
      <c r="J145" s="36">
        <f>SUMIFS(СВЦЭМ!$C$33:$C$776,СВЦЭМ!$A$33:$A$776,$A145,СВЦЭМ!$B$33:$B$776,J$119)+'СЕТ СН'!$I$9+СВЦЭМ!$D$10+'СЕТ СН'!$I$5-'СЕТ СН'!$I$17</f>
        <v>3361.8007751599998</v>
      </c>
      <c r="K145" s="36">
        <f>SUMIFS(СВЦЭМ!$C$33:$C$776,СВЦЭМ!$A$33:$A$776,$A145,СВЦЭМ!$B$33:$B$776,K$119)+'СЕТ СН'!$I$9+СВЦЭМ!$D$10+'СЕТ СН'!$I$5-'СЕТ СН'!$I$17</f>
        <v>3334.5462752200001</v>
      </c>
      <c r="L145" s="36">
        <f>SUMIFS(СВЦЭМ!$C$33:$C$776,СВЦЭМ!$A$33:$A$776,$A145,СВЦЭМ!$B$33:$B$776,L$119)+'СЕТ СН'!$I$9+СВЦЭМ!$D$10+'СЕТ СН'!$I$5-'СЕТ СН'!$I$17</f>
        <v>3337.2271687299999</v>
      </c>
      <c r="M145" s="36">
        <f>SUMIFS(СВЦЭМ!$C$33:$C$776,СВЦЭМ!$A$33:$A$776,$A145,СВЦЭМ!$B$33:$B$776,M$119)+'СЕТ СН'!$I$9+СВЦЭМ!$D$10+'СЕТ СН'!$I$5-'СЕТ СН'!$I$17</f>
        <v>3325.2910270299999</v>
      </c>
      <c r="N145" s="36">
        <f>SUMIFS(СВЦЭМ!$C$33:$C$776,СВЦЭМ!$A$33:$A$776,$A145,СВЦЭМ!$B$33:$B$776,N$119)+'СЕТ СН'!$I$9+СВЦЭМ!$D$10+'СЕТ СН'!$I$5-'СЕТ СН'!$I$17</f>
        <v>3323.7341553900001</v>
      </c>
      <c r="O145" s="36">
        <f>SUMIFS(СВЦЭМ!$C$33:$C$776,СВЦЭМ!$A$33:$A$776,$A145,СВЦЭМ!$B$33:$B$776,O$119)+'СЕТ СН'!$I$9+СВЦЭМ!$D$10+'СЕТ СН'!$I$5-'СЕТ СН'!$I$17</f>
        <v>3316.7250417999999</v>
      </c>
      <c r="P145" s="36">
        <f>SUMIFS(СВЦЭМ!$C$33:$C$776,СВЦЭМ!$A$33:$A$776,$A145,СВЦЭМ!$B$33:$B$776,P$119)+'СЕТ СН'!$I$9+СВЦЭМ!$D$10+'СЕТ СН'!$I$5-'СЕТ СН'!$I$17</f>
        <v>3323.8035681800002</v>
      </c>
      <c r="Q145" s="36">
        <f>SUMIFS(СВЦЭМ!$C$33:$C$776,СВЦЭМ!$A$33:$A$776,$A145,СВЦЭМ!$B$33:$B$776,Q$119)+'СЕТ СН'!$I$9+СВЦЭМ!$D$10+'СЕТ СН'!$I$5-'СЕТ СН'!$I$17</f>
        <v>3328.0417712799999</v>
      </c>
      <c r="R145" s="36">
        <f>SUMIFS(СВЦЭМ!$C$33:$C$776,СВЦЭМ!$A$33:$A$776,$A145,СВЦЭМ!$B$33:$B$776,R$119)+'СЕТ СН'!$I$9+СВЦЭМ!$D$10+'СЕТ СН'!$I$5-'СЕТ СН'!$I$17</f>
        <v>3328.76410308</v>
      </c>
      <c r="S145" s="36">
        <f>SUMIFS(СВЦЭМ!$C$33:$C$776,СВЦЭМ!$A$33:$A$776,$A145,СВЦЭМ!$B$33:$B$776,S$119)+'СЕТ СН'!$I$9+СВЦЭМ!$D$10+'СЕТ СН'!$I$5-'СЕТ СН'!$I$17</f>
        <v>3268.57836757</v>
      </c>
      <c r="T145" s="36">
        <f>SUMIFS(СВЦЭМ!$C$33:$C$776,СВЦЭМ!$A$33:$A$776,$A145,СВЦЭМ!$B$33:$B$776,T$119)+'СЕТ СН'!$I$9+СВЦЭМ!$D$10+'СЕТ СН'!$I$5-'СЕТ СН'!$I$17</f>
        <v>3265.7938383800001</v>
      </c>
      <c r="U145" s="36">
        <f>SUMIFS(СВЦЭМ!$C$33:$C$776,СВЦЭМ!$A$33:$A$776,$A145,СВЦЭМ!$B$33:$B$776,U$119)+'СЕТ СН'!$I$9+СВЦЭМ!$D$10+'СЕТ СН'!$I$5-'СЕТ СН'!$I$17</f>
        <v>3252.8634523800001</v>
      </c>
      <c r="V145" s="36">
        <f>SUMIFS(СВЦЭМ!$C$33:$C$776,СВЦЭМ!$A$33:$A$776,$A145,СВЦЭМ!$B$33:$B$776,V$119)+'СЕТ СН'!$I$9+СВЦЭМ!$D$10+'СЕТ СН'!$I$5-'СЕТ СН'!$I$17</f>
        <v>3258.6379658000001</v>
      </c>
      <c r="W145" s="36">
        <f>SUMIFS(СВЦЭМ!$C$33:$C$776,СВЦЭМ!$A$33:$A$776,$A145,СВЦЭМ!$B$33:$B$776,W$119)+'СЕТ СН'!$I$9+СВЦЭМ!$D$10+'СЕТ СН'!$I$5-'СЕТ СН'!$I$17</f>
        <v>3287.16219512</v>
      </c>
      <c r="X145" s="36">
        <f>SUMIFS(СВЦЭМ!$C$33:$C$776,СВЦЭМ!$A$33:$A$776,$A145,СВЦЭМ!$B$33:$B$776,X$119)+'СЕТ СН'!$I$9+СВЦЭМ!$D$10+'СЕТ СН'!$I$5-'СЕТ СН'!$I$17</f>
        <v>3278.5905489199999</v>
      </c>
      <c r="Y145" s="36">
        <f>SUMIFS(СВЦЭМ!$C$33:$C$776,СВЦЭМ!$A$33:$A$776,$A145,СВЦЭМ!$B$33:$B$776,Y$119)+'СЕТ СН'!$I$9+СВЦЭМ!$D$10+'СЕТ СН'!$I$5-'СЕТ СН'!$I$17</f>
        <v>3311.83108524</v>
      </c>
    </row>
    <row r="146" spans="1:26" ht="15.75" x14ac:dyDescent="0.2">
      <c r="A146" s="35">
        <f t="shared" si="3"/>
        <v>43612</v>
      </c>
      <c r="B146" s="36">
        <f>SUMIFS(СВЦЭМ!$C$33:$C$776,СВЦЭМ!$A$33:$A$776,$A146,СВЦЭМ!$B$33:$B$776,B$119)+'СЕТ СН'!$I$9+СВЦЭМ!$D$10+'СЕТ СН'!$I$5-'СЕТ СН'!$I$17</f>
        <v>3460.5445330499997</v>
      </c>
      <c r="C146" s="36">
        <f>SUMIFS(СВЦЭМ!$C$33:$C$776,СВЦЭМ!$A$33:$A$776,$A146,СВЦЭМ!$B$33:$B$776,C$119)+'СЕТ СН'!$I$9+СВЦЭМ!$D$10+'СЕТ СН'!$I$5-'СЕТ СН'!$I$17</f>
        <v>3524.70013341</v>
      </c>
      <c r="D146" s="36">
        <f>SUMIFS(СВЦЭМ!$C$33:$C$776,СВЦЭМ!$A$33:$A$776,$A146,СВЦЭМ!$B$33:$B$776,D$119)+'СЕТ СН'!$I$9+СВЦЭМ!$D$10+'СЕТ СН'!$I$5-'СЕТ СН'!$I$17</f>
        <v>3599.65142152</v>
      </c>
      <c r="E146" s="36">
        <f>SUMIFS(СВЦЭМ!$C$33:$C$776,СВЦЭМ!$A$33:$A$776,$A146,СВЦЭМ!$B$33:$B$776,E$119)+'СЕТ СН'!$I$9+СВЦЭМ!$D$10+'СЕТ СН'!$I$5-'СЕТ СН'!$I$17</f>
        <v>3616.0420210399998</v>
      </c>
      <c r="F146" s="36">
        <f>SUMIFS(СВЦЭМ!$C$33:$C$776,СВЦЭМ!$A$33:$A$776,$A146,СВЦЭМ!$B$33:$B$776,F$119)+'СЕТ СН'!$I$9+СВЦЭМ!$D$10+'СЕТ СН'!$I$5-'СЕТ СН'!$I$17</f>
        <v>3618.60375995</v>
      </c>
      <c r="G146" s="36">
        <f>SUMIFS(СВЦЭМ!$C$33:$C$776,СВЦЭМ!$A$33:$A$776,$A146,СВЦЭМ!$B$33:$B$776,G$119)+'СЕТ СН'!$I$9+СВЦЭМ!$D$10+'СЕТ СН'!$I$5-'СЕТ СН'!$I$17</f>
        <v>3611.5870933199999</v>
      </c>
      <c r="H146" s="36">
        <f>SUMIFS(СВЦЭМ!$C$33:$C$776,СВЦЭМ!$A$33:$A$776,$A146,СВЦЭМ!$B$33:$B$776,H$119)+'СЕТ СН'!$I$9+СВЦЭМ!$D$10+'СЕТ СН'!$I$5-'СЕТ СН'!$I$17</f>
        <v>3521.6711387800001</v>
      </c>
      <c r="I146" s="36">
        <f>SUMIFS(СВЦЭМ!$C$33:$C$776,СВЦЭМ!$A$33:$A$776,$A146,СВЦЭМ!$B$33:$B$776,I$119)+'СЕТ СН'!$I$9+СВЦЭМ!$D$10+'СЕТ СН'!$I$5-'СЕТ СН'!$I$17</f>
        <v>3468.2721405699999</v>
      </c>
      <c r="J146" s="36">
        <f>SUMIFS(СВЦЭМ!$C$33:$C$776,СВЦЭМ!$A$33:$A$776,$A146,СВЦЭМ!$B$33:$B$776,J$119)+'СЕТ СН'!$I$9+СВЦЭМ!$D$10+'СЕТ СН'!$I$5-'СЕТ СН'!$I$17</f>
        <v>3414.6954728400001</v>
      </c>
      <c r="K146" s="36">
        <f>SUMIFS(СВЦЭМ!$C$33:$C$776,СВЦЭМ!$A$33:$A$776,$A146,СВЦЭМ!$B$33:$B$776,K$119)+'СЕТ СН'!$I$9+СВЦЭМ!$D$10+'СЕТ СН'!$I$5-'СЕТ СН'!$I$17</f>
        <v>3353.5796802899999</v>
      </c>
      <c r="L146" s="36">
        <f>SUMIFS(СВЦЭМ!$C$33:$C$776,СВЦЭМ!$A$33:$A$776,$A146,СВЦЭМ!$B$33:$B$776,L$119)+'СЕТ СН'!$I$9+СВЦЭМ!$D$10+'СЕТ СН'!$I$5-'СЕТ СН'!$I$17</f>
        <v>3342.8403413999999</v>
      </c>
      <c r="M146" s="36">
        <f>SUMIFS(СВЦЭМ!$C$33:$C$776,СВЦЭМ!$A$33:$A$776,$A146,СВЦЭМ!$B$33:$B$776,M$119)+'СЕТ СН'!$I$9+СВЦЭМ!$D$10+'СЕТ СН'!$I$5-'СЕТ СН'!$I$17</f>
        <v>3330.4853055599997</v>
      </c>
      <c r="N146" s="36">
        <f>SUMIFS(СВЦЭМ!$C$33:$C$776,СВЦЭМ!$A$33:$A$776,$A146,СВЦЭМ!$B$33:$B$776,N$119)+'СЕТ СН'!$I$9+СВЦЭМ!$D$10+'СЕТ СН'!$I$5-'СЕТ СН'!$I$17</f>
        <v>3319.9033872599998</v>
      </c>
      <c r="O146" s="36">
        <f>SUMIFS(СВЦЭМ!$C$33:$C$776,СВЦЭМ!$A$33:$A$776,$A146,СВЦЭМ!$B$33:$B$776,O$119)+'СЕТ СН'!$I$9+СВЦЭМ!$D$10+'СЕТ СН'!$I$5-'СЕТ СН'!$I$17</f>
        <v>3334.0488143799998</v>
      </c>
      <c r="P146" s="36">
        <f>SUMIFS(СВЦЭМ!$C$33:$C$776,СВЦЭМ!$A$33:$A$776,$A146,СВЦЭМ!$B$33:$B$776,P$119)+'СЕТ СН'!$I$9+СВЦЭМ!$D$10+'СЕТ СН'!$I$5-'СЕТ СН'!$I$17</f>
        <v>3333.2520297599999</v>
      </c>
      <c r="Q146" s="36">
        <f>SUMIFS(СВЦЭМ!$C$33:$C$776,СВЦЭМ!$A$33:$A$776,$A146,СВЦЭМ!$B$33:$B$776,Q$119)+'СЕТ СН'!$I$9+СВЦЭМ!$D$10+'СЕТ СН'!$I$5-'СЕТ СН'!$I$17</f>
        <v>3325.7541754399999</v>
      </c>
      <c r="R146" s="36">
        <f>SUMIFS(СВЦЭМ!$C$33:$C$776,СВЦЭМ!$A$33:$A$776,$A146,СВЦЭМ!$B$33:$B$776,R$119)+'СЕТ СН'!$I$9+СВЦЭМ!$D$10+'СЕТ СН'!$I$5-'СЕТ СН'!$I$17</f>
        <v>3318.63316863</v>
      </c>
      <c r="S146" s="36">
        <f>SUMIFS(СВЦЭМ!$C$33:$C$776,СВЦЭМ!$A$33:$A$776,$A146,СВЦЭМ!$B$33:$B$776,S$119)+'СЕТ СН'!$I$9+СВЦЭМ!$D$10+'СЕТ СН'!$I$5-'СЕТ СН'!$I$17</f>
        <v>3329.3128865099998</v>
      </c>
      <c r="T146" s="36">
        <f>SUMIFS(СВЦЭМ!$C$33:$C$776,СВЦЭМ!$A$33:$A$776,$A146,СВЦЭМ!$B$33:$B$776,T$119)+'СЕТ СН'!$I$9+СВЦЭМ!$D$10+'СЕТ СН'!$I$5-'СЕТ СН'!$I$17</f>
        <v>3329.8284159699997</v>
      </c>
      <c r="U146" s="36">
        <f>SUMIFS(СВЦЭМ!$C$33:$C$776,СВЦЭМ!$A$33:$A$776,$A146,СВЦЭМ!$B$33:$B$776,U$119)+'СЕТ СН'!$I$9+СВЦЭМ!$D$10+'СЕТ СН'!$I$5-'СЕТ СН'!$I$17</f>
        <v>3322.73839916</v>
      </c>
      <c r="V146" s="36">
        <f>SUMIFS(СВЦЭМ!$C$33:$C$776,СВЦЭМ!$A$33:$A$776,$A146,СВЦЭМ!$B$33:$B$776,V$119)+'СЕТ СН'!$I$9+СВЦЭМ!$D$10+'СЕТ СН'!$I$5-'СЕТ СН'!$I$17</f>
        <v>3313.61001962</v>
      </c>
      <c r="W146" s="36">
        <f>SUMIFS(СВЦЭМ!$C$33:$C$776,СВЦЭМ!$A$33:$A$776,$A146,СВЦЭМ!$B$33:$B$776,W$119)+'СЕТ СН'!$I$9+СВЦЭМ!$D$10+'СЕТ СН'!$I$5-'СЕТ СН'!$I$17</f>
        <v>3275.5934759900001</v>
      </c>
      <c r="X146" s="36">
        <f>SUMIFS(СВЦЭМ!$C$33:$C$776,СВЦЭМ!$A$33:$A$776,$A146,СВЦЭМ!$B$33:$B$776,X$119)+'СЕТ СН'!$I$9+СВЦЭМ!$D$10+'СЕТ СН'!$I$5-'СЕТ СН'!$I$17</f>
        <v>3291.5940598100001</v>
      </c>
      <c r="Y146" s="36">
        <f>SUMIFS(СВЦЭМ!$C$33:$C$776,СВЦЭМ!$A$33:$A$776,$A146,СВЦЭМ!$B$33:$B$776,Y$119)+'СЕТ СН'!$I$9+СВЦЭМ!$D$10+'СЕТ СН'!$I$5-'СЕТ СН'!$I$17</f>
        <v>3379.9888507999999</v>
      </c>
    </row>
    <row r="147" spans="1:26" ht="15.75" x14ac:dyDescent="0.2">
      <c r="A147" s="35">
        <f t="shared" si="3"/>
        <v>43613</v>
      </c>
      <c r="B147" s="36">
        <f>SUMIFS(СВЦЭМ!$C$33:$C$776,СВЦЭМ!$A$33:$A$776,$A147,СВЦЭМ!$B$33:$B$776,B$119)+'СЕТ СН'!$I$9+СВЦЭМ!$D$10+'СЕТ СН'!$I$5-'СЕТ СН'!$I$17</f>
        <v>3509.4299719599999</v>
      </c>
      <c r="C147" s="36">
        <f>SUMIFS(СВЦЭМ!$C$33:$C$776,СВЦЭМ!$A$33:$A$776,$A147,СВЦЭМ!$B$33:$B$776,C$119)+'СЕТ СН'!$I$9+СВЦЭМ!$D$10+'СЕТ СН'!$I$5-'СЕТ СН'!$I$17</f>
        <v>3598.3726196299999</v>
      </c>
      <c r="D147" s="36">
        <f>SUMIFS(СВЦЭМ!$C$33:$C$776,СВЦЭМ!$A$33:$A$776,$A147,СВЦЭМ!$B$33:$B$776,D$119)+'СЕТ СН'!$I$9+СВЦЭМ!$D$10+'СЕТ СН'!$I$5-'СЕТ СН'!$I$17</f>
        <v>3699.6197963599998</v>
      </c>
      <c r="E147" s="36">
        <f>SUMIFS(СВЦЭМ!$C$33:$C$776,СВЦЭМ!$A$33:$A$776,$A147,СВЦЭМ!$B$33:$B$776,E$119)+'СЕТ СН'!$I$9+СВЦЭМ!$D$10+'СЕТ СН'!$I$5-'СЕТ СН'!$I$17</f>
        <v>3714.8235053399999</v>
      </c>
      <c r="F147" s="36">
        <f>SUMIFS(СВЦЭМ!$C$33:$C$776,СВЦЭМ!$A$33:$A$776,$A147,СВЦЭМ!$B$33:$B$776,F$119)+'СЕТ СН'!$I$9+СВЦЭМ!$D$10+'СЕТ СН'!$I$5-'СЕТ СН'!$I$17</f>
        <v>3715.0572154500001</v>
      </c>
      <c r="G147" s="36">
        <f>SUMIFS(СВЦЭМ!$C$33:$C$776,СВЦЭМ!$A$33:$A$776,$A147,СВЦЭМ!$B$33:$B$776,G$119)+'СЕТ СН'!$I$9+СВЦЭМ!$D$10+'СЕТ СН'!$I$5-'СЕТ СН'!$I$17</f>
        <v>3723.1965793600002</v>
      </c>
      <c r="H147" s="36">
        <f>SUMIFS(СВЦЭМ!$C$33:$C$776,СВЦЭМ!$A$33:$A$776,$A147,СВЦЭМ!$B$33:$B$776,H$119)+'СЕТ СН'!$I$9+СВЦЭМ!$D$10+'СЕТ СН'!$I$5-'СЕТ СН'!$I$17</f>
        <v>3627.64848742</v>
      </c>
      <c r="I147" s="36">
        <f>SUMIFS(СВЦЭМ!$C$33:$C$776,СВЦЭМ!$A$33:$A$776,$A147,СВЦЭМ!$B$33:$B$776,I$119)+'СЕТ СН'!$I$9+СВЦЭМ!$D$10+'СЕТ СН'!$I$5-'СЕТ СН'!$I$17</f>
        <v>3494.5432889200001</v>
      </c>
      <c r="J147" s="36">
        <f>SUMIFS(СВЦЭМ!$C$33:$C$776,СВЦЭМ!$A$33:$A$776,$A147,СВЦЭМ!$B$33:$B$776,J$119)+'СЕТ СН'!$I$9+СВЦЭМ!$D$10+'СЕТ СН'!$I$5-'СЕТ СН'!$I$17</f>
        <v>3388.9313655199999</v>
      </c>
      <c r="K147" s="36">
        <f>SUMIFS(СВЦЭМ!$C$33:$C$776,СВЦЭМ!$A$33:$A$776,$A147,СВЦЭМ!$B$33:$B$776,K$119)+'СЕТ СН'!$I$9+СВЦЭМ!$D$10+'СЕТ СН'!$I$5-'СЕТ СН'!$I$17</f>
        <v>3319.3418176499999</v>
      </c>
      <c r="L147" s="36">
        <f>SUMIFS(СВЦЭМ!$C$33:$C$776,СВЦЭМ!$A$33:$A$776,$A147,СВЦЭМ!$B$33:$B$776,L$119)+'СЕТ СН'!$I$9+СВЦЭМ!$D$10+'СЕТ СН'!$I$5-'СЕТ СН'!$I$17</f>
        <v>3292.20714976</v>
      </c>
      <c r="M147" s="36">
        <f>SUMIFS(СВЦЭМ!$C$33:$C$776,СВЦЭМ!$A$33:$A$776,$A147,СВЦЭМ!$B$33:$B$776,M$119)+'СЕТ СН'!$I$9+СВЦЭМ!$D$10+'СЕТ СН'!$I$5-'СЕТ СН'!$I$17</f>
        <v>3285.2049980799998</v>
      </c>
      <c r="N147" s="36">
        <f>SUMIFS(СВЦЭМ!$C$33:$C$776,СВЦЭМ!$A$33:$A$776,$A147,СВЦЭМ!$B$33:$B$776,N$119)+'СЕТ СН'!$I$9+СВЦЭМ!$D$10+'СЕТ СН'!$I$5-'СЕТ СН'!$I$17</f>
        <v>3285.2613607100002</v>
      </c>
      <c r="O147" s="36">
        <f>SUMIFS(СВЦЭМ!$C$33:$C$776,СВЦЭМ!$A$33:$A$776,$A147,СВЦЭМ!$B$33:$B$776,O$119)+'СЕТ СН'!$I$9+СВЦЭМ!$D$10+'СЕТ СН'!$I$5-'СЕТ СН'!$I$17</f>
        <v>3280.4485374599999</v>
      </c>
      <c r="P147" s="36">
        <f>SUMIFS(СВЦЭМ!$C$33:$C$776,СВЦЭМ!$A$33:$A$776,$A147,СВЦЭМ!$B$33:$B$776,P$119)+'СЕТ СН'!$I$9+СВЦЭМ!$D$10+'СЕТ СН'!$I$5-'СЕТ СН'!$I$17</f>
        <v>3282.8295017599999</v>
      </c>
      <c r="Q147" s="36">
        <f>SUMIFS(СВЦЭМ!$C$33:$C$776,СВЦЭМ!$A$33:$A$776,$A147,СВЦЭМ!$B$33:$B$776,Q$119)+'СЕТ СН'!$I$9+СВЦЭМ!$D$10+'СЕТ СН'!$I$5-'СЕТ СН'!$I$17</f>
        <v>3283.0129702099998</v>
      </c>
      <c r="R147" s="36">
        <f>SUMIFS(СВЦЭМ!$C$33:$C$776,СВЦЭМ!$A$33:$A$776,$A147,СВЦЭМ!$B$33:$B$776,R$119)+'СЕТ СН'!$I$9+СВЦЭМ!$D$10+'СЕТ СН'!$I$5-'СЕТ СН'!$I$17</f>
        <v>3292.1750583600001</v>
      </c>
      <c r="S147" s="36">
        <f>SUMIFS(СВЦЭМ!$C$33:$C$776,СВЦЭМ!$A$33:$A$776,$A147,СВЦЭМ!$B$33:$B$776,S$119)+'СЕТ СН'!$I$9+СВЦЭМ!$D$10+'СЕТ СН'!$I$5-'СЕТ СН'!$I$17</f>
        <v>3298.6889297600001</v>
      </c>
      <c r="T147" s="36">
        <f>SUMIFS(СВЦЭМ!$C$33:$C$776,СВЦЭМ!$A$33:$A$776,$A147,СВЦЭМ!$B$33:$B$776,T$119)+'СЕТ СН'!$I$9+СВЦЭМ!$D$10+'СЕТ СН'!$I$5-'СЕТ СН'!$I$17</f>
        <v>3300.1521872599997</v>
      </c>
      <c r="U147" s="36">
        <f>SUMIFS(СВЦЭМ!$C$33:$C$776,СВЦЭМ!$A$33:$A$776,$A147,СВЦЭМ!$B$33:$B$776,U$119)+'СЕТ СН'!$I$9+СВЦЭМ!$D$10+'СЕТ СН'!$I$5-'СЕТ СН'!$I$17</f>
        <v>3316.9436050599998</v>
      </c>
      <c r="V147" s="36">
        <f>SUMIFS(СВЦЭМ!$C$33:$C$776,СВЦЭМ!$A$33:$A$776,$A147,СВЦЭМ!$B$33:$B$776,V$119)+'СЕТ СН'!$I$9+СВЦЭМ!$D$10+'СЕТ СН'!$I$5-'СЕТ СН'!$I$17</f>
        <v>3322.45794613</v>
      </c>
      <c r="W147" s="36">
        <f>SUMIFS(СВЦЭМ!$C$33:$C$776,СВЦЭМ!$A$33:$A$776,$A147,СВЦЭМ!$B$33:$B$776,W$119)+'СЕТ СН'!$I$9+СВЦЭМ!$D$10+'СЕТ СН'!$I$5-'СЕТ СН'!$I$17</f>
        <v>3303.9256039399997</v>
      </c>
      <c r="X147" s="36">
        <f>SUMIFS(СВЦЭМ!$C$33:$C$776,СВЦЭМ!$A$33:$A$776,$A147,СВЦЭМ!$B$33:$B$776,X$119)+'СЕТ СН'!$I$9+СВЦЭМ!$D$10+'СЕТ СН'!$I$5-'СЕТ СН'!$I$17</f>
        <v>3339.2880900099999</v>
      </c>
      <c r="Y147" s="36">
        <f>SUMIFS(СВЦЭМ!$C$33:$C$776,СВЦЭМ!$A$33:$A$776,$A147,СВЦЭМ!$B$33:$B$776,Y$119)+'СЕТ СН'!$I$9+СВЦЭМ!$D$10+'СЕТ СН'!$I$5-'СЕТ СН'!$I$17</f>
        <v>3413.0796499799999</v>
      </c>
    </row>
    <row r="148" spans="1:26" ht="15.75" x14ac:dyDescent="0.2">
      <c r="A148" s="35">
        <f t="shared" si="3"/>
        <v>43614</v>
      </c>
      <c r="B148" s="36">
        <f>SUMIFS(СВЦЭМ!$C$33:$C$776,СВЦЭМ!$A$33:$A$776,$A148,СВЦЭМ!$B$33:$B$776,B$119)+'СЕТ СН'!$I$9+СВЦЭМ!$D$10+'СЕТ СН'!$I$5-'СЕТ СН'!$I$17</f>
        <v>3572.7399296599997</v>
      </c>
      <c r="C148" s="36">
        <f>SUMIFS(СВЦЭМ!$C$33:$C$776,СВЦЭМ!$A$33:$A$776,$A148,СВЦЭМ!$B$33:$B$776,C$119)+'СЕТ СН'!$I$9+СВЦЭМ!$D$10+'СЕТ СН'!$I$5-'СЕТ СН'!$I$17</f>
        <v>3668.8040783599999</v>
      </c>
      <c r="D148" s="36">
        <f>SUMIFS(СВЦЭМ!$C$33:$C$776,СВЦЭМ!$A$33:$A$776,$A148,СВЦЭМ!$B$33:$B$776,D$119)+'СЕТ СН'!$I$9+СВЦЭМ!$D$10+'СЕТ СН'!$I$5-'СЕТ СН'!$I$17</f>
        <v>3709.5315021799997</v>
      </c>
      <c r="E148" s="36">
        <f>SUMIFS(СВЦЭМ!$C$33:$C$776,СВЦЭМ!$A$33:$A$776,$A148,СВЦЭМ!$B$33:$B$776,E$119)+'СЕТ СН'!$I$9+СВЦЭМ!$D$10+'СЕТ СН'!$I$5-'СЕТ СН'!$I$17</f>
        <v>3688.8246517799998</v>
      </c>
      <c r="F148" s="36">
        <f>SUMIFS(СВЦЭМ!$C$33:$C$776,СВЦЭМ!$A$33:$A$776,$A148,СВЦЭМ!$B$33:$B$776,F$119)+'СЕТ СН'!$I$9+СВЦЭМ!$D$10+'СЕТ СН'!$I$5-'СЕТ СН'!$I$17</f>
        <v>3688.6818267899998</v>
      </c>
      <c r="G148" s="36">
        <f>SUMIFS(СВЦЭМ!$C$33:$C$776,СВЦЭМ!$A$33:$A$776,$A148,СВЦЭМ!$B$33:$B$776,G$119)+'СЕТ СН'!$I$9+СВЦЭМ!$D$10+'СЕТ СН'!$I$5-'СЕТ СН'!$I$17</f>
        <v>3690.6132587399998</v>
      </c>
      <c r="H148" s="36">
        <f>SUMIFS(СВЦЭМ!$C$33:$C$776,СВЦЭМ!$A$33:$A$776,$A148,СВЦЭМ!$B$33:$B$776,H$119)+'СЕТ СН'!$I$9+СВЦЭМ!$D$10+'СЕТ СН'!$I$5-'СЕТ СН'!$I$17</f>
        <v>3690.56104598</v>
      </c>
      <c r="I148" s="36">
        <f>SUMIFS(СВЦЭМ!$C$33:$C$776,СВЦЭМ!$A$33:$A$776,$A148,СВЦЭМ!$B$33:$B$776,I$119)+'СЕТ СН'!$I$9+СВЦЭМ!$D$10+'СЕТ СН'!$I$5-'СЕТ СН'!$I$17</f>
        <v>3571.5988266999998</v>
      </c>
      <c r="J148" s="36">
        <f>SUMIFS(СВЦЭМ!$C$33:$C$776,СВЦЭМ!$A$33:$A$776,$A148,СВЦЭМ!$B$33:$B$776,J$119)+'СЕТ СН'!$I$9+СВЦЭМ!$D$10+'СЕТ СН'!$I$5-'СЕТ СН'!$I$17</f>
        <v>3467.1945485299998</v>
      </c>
      <c r="K148" s="36">
        <f>SUMIFS(СВЦЭМ!$C$33:$C$776,СВЦЭМ!$A$33:$A$776,$A148,СВЦЭМ!$B$33:$B$776,K$119)+'СЕТ СН'!$I$9+СВЦЭМ!$D$10+'СЕТ СН'!$I$5-'СЕТ СН'!$I$17</f>
        <v>3398.07534979</v>
      </c>
      <c r="L148" s="36">
        <f>SUMIFS(СВЦЭМ!$C$33:$C$776,СВЦЭМ!$A$33:$A$776,$A148,СВЦЭМ!$B$33:$B$776,L$119)+'СЕТ СН'!$I$9+СВЦЭМ!$D$10+'СЕТ СН'!$I$5-'СЕТ СН'!$I$17</f>
        <v>3391.01777322</v>
      </c>
      <c r="M148" s="36">
        <f>SUMIFS(СВЦЭМ!$C$33:$C$776,СВЦЭМ!$A$33:$A$776,$A148,СВЦЭМ!$B$33:$B$776,M$119)+'СЕТ СН'!$I$9+СВЦЭМ!$D$10+'СЕТ СН'!$I$5-'СЕТ СН'!$I$17</f>
        <v>3398.9028833299999</v>
      </c>
      <c r="N148" s="36">
        <f>SUMIFS(СВЦЭМ!$C$33:$C$776,СВЦЭМ!$A$33:$A$776,$A148,СВЦЭМ!$B$33:$B$776,N$119)+'СЕТ СН'!$I$9+СВЦЭМ!$D$10+'СЕТ СН'!$I$5-'СЕТ СН'!$I$17</f>
        <v>3398.2166676100001</v>
      </c>
      <c r="O148" s="36">
        <f>SUMIFS(СВЦЭМ!$C$33:$C$776,СВЦЭМ!$A$33:$A$776,$A148,СВЦЭМ!$B$33:$B$776,O$119)+'СЕТ СН'!$I$9+СВЦЭМ!$D$10+'СЕТ СН'!$I$5-'СЕТ СН'!$I$17</f>
        <v>3393.3140071399998</v>
      </c>
      <c r="P148" s="36">
        <f>SUMIFS(СВЦЭМ!$C$33:$C$776,СВЦЭМ!$A$33:$A$776,$A148,СВЦЭМ!$B$33:$B$776,P$119)+'СЕТ СН'!$I$9+СВЦЭМ!$D$10+'СЕТ СН'!$I$5-'СЕТ СН'!$I$17</f>
        <v>3409.3813811999999</v>
      </c>
      <c r="Q148" s="36">
        <f>SUMIFS(СВЦЭМ!$C$33:$C$776,СВЦЭМ!$A$33:$A$776,$A148,СВЦЭМ!$B$33:$B$776,Q$119)+'СЕТ СН'!$I$9+СВЦЭМ!$D$10+'СЕТ СН'!$I$5-'СЕТ СН'!$I$17</f>
        <v>3400.0507536</v>
      </c>
      <c r="R148" s="36">
        <f>SUMIFS(СВЦЭМ!$C$33:$C$776,СВЦЭМ!$A$33:$A$776,$A148,СВЦЭМ!$B$33:$B$776,R$119)+'СЕТ СН'!$I$9+СВЦЭМ!$D$10+'СЕТ СН'!$I$5-'СЕТ СН'!$I$17</f>
        <v>3397.5384994299998</v>
      </c>
      <c r="S148" s="36">
        <f>SUMIFS(СВЦЭМ!$C$33:$C$776,СВЦЭМ!$A$33:$A$776,$A148,СВЦЭМ!$B$33:$B$776,S$119)+'СЕТ СН'!$I$9+СВЦЭМ!$D$10+'СЕТ СН'!$I$5-'СЕТ СН'!$I$17</f>
        <v>3405.9043803499999</v>
      </c>
      <c r="T148" s="36">
        <f>SUMIFS(СВЦЭМ!$C$33:$C$776,СВЦЭМ!$A$33:$A$776,$A148,СВЦЭМ!$B$33:$B$776,T$119)+'СЕТ СН'!$I$9+СВЦЭМ!$D$10+'СЕТ СН'!$I$5-'СЕТ СН'!$I$17</f>
        <v>3397.3303528599999</v>
      </c>
      <c r="U148" s="36">
        <f>SUMIFS(СВЦЭМ!$C$33:$C$776,СВЦЭМ!$A$33:$A$776,$A148,СВЦЭМ!$B$33:$B$776,U$119)+'СЕТ СН'!$I$9+СВЦЭМ!$D$10+'СЕТ СН'!$I$5-'СЕТ СН'!$I$17</f>
        <v>3376.1411250800002</v>
      </c>
      <c r="V148" s="36">
        <f>SUMIFS(СВЦЭМ!$C$33:$C$776,СВЦЭМ!$A$33:$A$776,$A148,СВЦЭМ!$B$33:$B$776,V$119)+'СЕТ СН'!$I$9+СВЦЭМ!$D$10+'СЕТ СН'!$I$5-'СЕТ СН'!$I$17</f>
        <v>3366.5348590100002</v>
      </c>
      <c r="W148" s="36">
        <f>SUMIFS(СВЦЭМ!$C$33:$C$776,СВЦЭМ!$A$33:$A$776,$A148,СВЦЭМ!$B$33:$B$776,W$119)+'СЕТ СН'!$I$9+СВЦЭМ!$D$10+'СЕТ СН'!$I$5-'СЕТ СН'!$I$17</f>
        <v>3370.2928984099999</v>
      </c>
      <c r="X148" s="36">
        <f>SUMIFS(СВЦЭМ!$C$33:$C$776,СВЦЭМ!$A$33:$A$776,$A148,СВЦЭМ!$B$33:$B$776,X$119)+'СЕТ СН'!$I$9+СВЦЭМ!$D$10+'СЕТ СН'!$I$5-'СЕТ СН'!$I$17</f>
        <v>3410.4494096099997</v>
      </c>
      <c r="Y148" s="36">
        <f>SUMIFS(СВЦЭМ!$C$33:$C$776,СВЦЭМ!$A$33:$A$776,$A148,СВЦЭМ!$B$33:$B$776,Y$119)+'СЕТ СН'!$I$9+СВЦЭМ!$D$10+'СЕТ СН'!$I$5-'СЕТ СН'!$I$17</f>
        <v>3504.1616499199999</v>
      </c>
    </row>
    <row r="149" spans="1:26" ht="15.75" x14ac:dyDescent="0.2">
      <c r="A149" s="35">
        <f t="shared" si="3"/>
        <v>43615</v>
      </c>
      <c r="B149" s="36">
        <f>SUMIFS(СВЦЭМ!$C$33:$C$776,СВЦЭМ!$A$33:$A$776,$A149,СВЦЭМ!$B$33:$B$776,B$119)+'СЕТ СН'!$I$9+СВЦЭМ!$D$10+'СЕТ СН'!$I$5-'СЕТ СН'!$I$17</f>
        <v>3621.8397811699997</v>
      </c>
      <c r="C149" s="36">
        <f>SUMIFS(СВЦЭМ!$C$33:$C$776,СВЦЭМ!$A$33:$A$776,$A149,СВЦЭМ!$B$33:$B$776,C$119)+'СЕТ СН'!$I$9+СВЦЭМ!$D$10+'СЕТ СН'!$I$5-'СЕТ СН'!$I$17</f>
        <v>3661.50083301</v>
      </c>
      <c r="D149" s="36">
        <f>SUMIFS(СВЦЭМ!$C$33:$C$776,СВЦЭМ!$A$33:$A$776,$A149,СВЦЭМ!$B$33:$B$776,D$119)+'СЕТ СН'!$I$9+СВЦЭМ!$D$10+'СЕТ СН'!$I$5-'СЕТ СН'!$I$17</f>
        <v>3721.0344139999997</v>
      </c>
      <c r="E149" s="36">
        <f>SUMIFS(СВЦЭМ!$C$33:$C$776,СВЦЭМ!$A$33:$A$776,$A149,СВЦЭМ!$B$33:$B$776,E$119)+'СЕТ СН'!$I$9+СВЦЭМ!$D$10+'СЕТ СН'!$I$5-'СЕТ СН'!$I$17</f>
        <v>3709.3591637899999</v>
      </c>
      <c r="F149" s="36">
        <f>SUMIFS(СВЦЭМ!$C$33:$C$776,СВЦЭМ!$A$33:$A$776,$A149,СВЦЭМ!$B$33:$B$776,F$119)+'СЕТ СН'!$I$9+СВЦЭМ!$D$10+'СЕТ СН'!$I$5-'СЕТ СН'!$I$17</f>
        <v>3703.3826047299999</v>
      </c>
      <c r="G149" s="36">
        <f>SUMIFS(СВЦЭМ!$C$33:$C$776,СВЦЭМ!$A$33:$A$776,$A149,СВЦЭМ!$B$33:$B$776,G$119)+'СЕТ СН'!$I$9+СВЦЭМ!$D$10+'СЕТ СН'!$I$5-'СЕТ СН'!$I$17</f>
        <v>3711.4072816899998</v>
      </c>
      <c r="H149" s="36">
        <f>SUMIFS(СВЦЭМ!$C$33:$C$776,СВЦЭМ!$A$33:$A$776,$A149,СВЦЭМ!$B$33:$B$776,H$119)+'СЕТ СН'!$I$9+СВЦЭМ!$D$10+'СЕТ СН'!$I$5-'СЕТ СН'!$I$17</f>
        <v>3720.15491595</v>
      </c>
      <c r="I149" s="36">
        <f>SUMIFS(СВЦЭМ!$C$33:$C$776,СВЦЭМ!$A$33:$A$776,$A149,СВЦЭМ!$B$33:$B$776,I$119)+'СЕТ СН'!$I$9+СВЦЭМ!$D$10+'СЕТ СН'!$I$5-'СЕТ СН'!$I$17</f>
        <v>3608.7736449099998</v>
      </c>
      <c r="J149" s="36">
        <f>SUMIFS(СВЦЭМ!$C$33:$C$776,СВЦЭМ!$A$33:$A$776,$A149,СВЦЭМ!$B$33:$B$776,J$119)+'СЕТ СН'!$I$9+СВЦЭМ!$D$10+'СЕТ СН'!$I$5-'СЕТ СН'!$I$17</f>
        <v>3515.0602327299998</v>
      </c>
      <c r="K149" s="36">
        <f>SUMIFS(СВЦЭМ!$C$33:$C$776,СВЦЭМ!$A$33:$A$776,$A149,СВЦЭМ!$B$33:$B$776,K$119)+'СЕТ СН'!$I$9+СВЦЭМ!$D$10+'СЕТ СН'!$I$5-'СЕТ СН'!$I$17</f>
        <v>3436.0487894500002</v>
      </c>
      <c r="L149" s="36">
        <f>SUMIFS(СВЦЭМ!$C$33:$C$776,СВЦЭМ!$A$33:$A$776,$A149,СВЦЭМ!$B$33:$B$776,L$119)+'СЕТ СН'!$I$9+СВЦЭМ!$D$10+'СЕТ СН'!$I$5-'СЕТ СН'!$I$17</f>
        <v>3424.4737782299999</v>
      </c>
      <c r="M149" s="36">
        <f>SUMIFS(СВЦЭМ!$C$33:$C$776,СВЦЭМ!$A$33:$A$776,$A149,СВЦЭМ!$B$33:$B$776,M$119)+'СЕТ СН'!$I$9+СВЦЭМ!$D$10+'СЕТ СН'!$I$5-'СЕТ СН'!$I$17</f>
        <v>3443.8018620399998</v>
      </c>
      <c r="N149" s="36">
        <f>SUMIFS(СВЦЭМ!$C$33:$C$776,СВЦЭМ!$A$33:$A$776,$A149,СВЦЭМ!$B$33:$B$776,N$119)+'СЕТ СН'!$I$9+СВЦЭМ!$D$10+'СЕТ СН'!$I$5-'СЕТ СН'!$I$17</f>
        <v>3433.08891068</v>
      </c>
      <c r="O149" s="36">
        <f>SUMIFS(СВЦЭМ!$C$33:$C$776,СВЦЭМ!$A$33:$A$776,$A149,СВЦЭМ!$B$33:$B$776,O$119)+'СЕТ СН'!$I$9+СВЦЭМ!$D$10+'СЕТ СН'!$I$5-'СЕТ СН'!$I$17</f>
        <v>3421.9232246900001</v>
      </c>
      <c r="P149" s="36">
        <f>SUMIFS(СВЦЭМ!$C$33:$C$776,СВЦЭМ!$A$33:$A$776,$A149,СВЦЭМ!$B$33:$B$776,P$119)+'СЕТ СН'!$I$9+СВЦЭМ!$D$10+'СЕТ СН'!$I$5-'СЕТ СН'!$I$17</f>
        <v>3423.5121391399998</v>
      </c>
      <c r="Q149" s="36">
        <f>SUMIFS(СВЦЭМ!$C$33:$C$776,СВЦЭМ!$A$33:$A$776,$A149,СВЦЭМ!$B$33:$B$776,Q$119)+'СЕТ СН'!$I$9+СВЦЭМ!$D$10+'СЕТ СН'!$I$5-'СЕТ СН'!$I$17</f>
        <v>3446.2033421199999</v>
      </c>
      <c r="R149" s="36">
        <f>SUMIFS(СВЦЭМ!$C$33:$C$776,СВЦЭМ!$A$33:$A$776,$A149,СВЦЭМ!$B$33:$B$776,R$119)+'СЕТ СН'!$I$9+СВЦЭМ!$D$10+'СЕТ СН'!$I$5-'СЕТ СН'!$I$17</f>
        <v>3437.7107652899999</v>
      </c>
      <c r="S149" s="36">
        <f>SUMIFS(СВЦЭМ!$C$33:$C$776,СВЦЭМ!$A$33:$A$776,$A149,СВЦЭМ!$B$33:$B$776,S$119)+'СЕТ СН'!$I$9+СВЦЭМ!$D$10+'СЕТ СН'!$I$5-'СЕТ СН'!$I$17</f>
        <v>3439.98307006</v>
      </c>
      <c r="T149" s="36">
        <f>SUMIFS(СВЦЭМ!$C$33:$C$776,СВЦЭМ!$A$33:$A$776,$A149,СВЦЭМ!$B$33:$B$776,T$119)+'СЕТ СН'!$I$9+СВЦЭМ!$D$10+'СЕТ СН'!$I$5-'СЕТ СН'!$I$17</f>
        <v>3448.4325173500001</v>
      </c>
      <c r="U149" s="36">
        <f>SUMIFS(СВЦЭМ!$C$33:$C$776,СВЦЭМ!$A$33:$A$776,$A149,СВЦЭМ!$B$33:$B$776,U$119)+'СЕТ СН'!$I$9+СВЦЭМ!$D$10+'СЕТ СН'!$I$5-'СЕТ СН'!$I$17</f>
        <v>3431.3973608400001</v>
      </c>
      <c r="V149" s="36">
        <f>SUMIFS(СВЦЭМ!$C$33:$C$776,СВЦЭМ!$A$33:$A$776,$A149,СВЦЭМ!$B$33:$B$776,V$119)+'СЕТ СН'!$I$9+СВЦЭМ!$D$10+'СЕТ СН'!$I$5-'СЕТ СН'!$I$17</f>
        <v>3412.0483057299998</v>
      </c>
      <c r="W149" s="36">
        <f>SUMIFS(СВЦЭМ!$C$33:$C$776,СВЦЭМ!$A$33:$A$776,$A149,СВЦЭМ!$B$33:$B$776,W$119)+'СЕТ СН'!$I$9+СВЦЭМ!$D$10+'СЕТ СН'!$I$5-'СЕТ СН'!$I$17</f>
        <v>3381.7128567999998</v>
      </c>
      <c r="X149" s="36">
        <f>SUMIFS(СВЦЭМ!$C$33:$C$776,СВЦЭМ!$A$33:$A$776,$A149,СВЦЭМ!$B$33:$B$776,X$119)+'СЕТ СН'!$I$9+СВЦЭМ!$D$10+'СЕТ СН'!$I$5-'СЕТ СН'!$I$17</f>
        <v>3375.3857177199998</v>
      </c>
      <c r="Y149" s="36">
        <f>SUMIFS(СВЦЭМ!$C$33:$C$776,СВЦЭМ!$A$33:$A$776,$A149,СВЦЭМ!$B$33:$B$776,Y$119)+'СЕТ СН'!$I$9+СВЦЭМ!$D$10+'СЕТ СН'!$I$5-'СЕТ СН'!$I$17</f>
        <v>3450.6079271399999</v>
      </c>
    </row>
    <row r="150" spans="1:26" ht="15.75" x14ac:dyDescent="0.2">
      <c r="A150" s="35">
        <f t="shared" si="3"/>
        <v>43616</v>
      </c>
      <c r="B150" s="36">
        <f>SUMIFS(СВЦЭМ!$C$33:$C$776,СВЦЭМ!$A$33:$A$776,$A150,СВЦЭМ!$B$33:$B$776,B$119)+'СЕТ СН'!$I$9+СВЦЭМ!$D$10+'СЕТ СН'!$I$5-'СЕТ СН'!$I$17</f>
        <v>3588.0334290599999</v>
      </c>
      <c r="C150" s="36">
        <f>SUMIFS(СВЦЭМ!$C$33:$C$776,СВЦЭМ!$A$33:$A$776,$A150,СВЦЭМ!$B$33:$B$776,C$119)+'СЕТ СН'!$I$9+СВЦЭМ!$D$10+'СЕТ СН'!$I$5-'СЕТ СН'!$I$17</f>
        <v>3647.2633833899999</v>
      </c>
      <c r="D150" s="36">
        <f>SUMIFS(СВЦЭМ!$C$33:$C$776,СВЦЭМ!$A$33:$A$776,$A150,СВЦЭМ!$B$33:$B$776,D$119)+'СЕТ СН'!$I$9+СВЦЭМ!$D$10+'СЕТ СН'!$I$5-'СЕТ СН'!$I$17</f>
        <v>3720.8795839899999</v>
      </c>
      <c r="E150" s="36">
        <f>SUMIFS(СВЦЭМ!$C$33:$C$776,СВЦЭМ!$A$33:$A$776,$A150,СВЦЭМ!$B$33:$B$776,E$119)+'СЕТ СН'!$I$9+СВЦЭМ!$D$10+'СЕТ СН'!$I$5-'СЕТ СН'!$I$17</f>
        <v>3712.3916077700001</v>
      </c>
      <c r="F150" s="36">
        <f>SUMIFS(СВЦЭМ!$C$33:$C$776,СВЦЭМ!$A$33:$A$776,$A150,СВЦЭМ!$B$33:$B$776,F$119)+'СЕТ СН'!$I$9+СВЦЭМ!$D$10+'СЕТ СН'!$I$5-'СЕТ СН'!$I$17</f>
        <v>3705.6740805199997</v>
      </c>
      <c r="G150" s="36">
        <f>SUMIFS(СВЦЭМ!$C$33:$C$776,СВЦЭМ!$A$33:$A$776,$A150,СВЦЭМ!$B$33:$B$776,G$119)+'СЕТ СН'!$I$9+СВЦЭМ!$D$10+'СЕТ СН'!$I$5-'СЕТ СН'!$I$17</f>
        <v>3716.3081653999998</v>
      </c>
      <c r="H150" s="36">
        <f>SUMIFS(СВЦЭМ!$C$33:$C$776,СВЦЭМ!$A$33:$A$776,$A150,СВЦЭМ!$B$33:$B$776,H$119)+'СЕТ СН'!$I$9+СВЦЭМ!$D$10+'СЕТ СН'!$I$5-'СЕТ СН'!$I$17</f>
        <v>3720.8143734</v>
      </c>
      <c r="I150" s="36">
        <f>SUMIFS(СВЦЭМ!$C$33:$C$776,СВЦЭМ!$A$33:$A$776,$A150,СВЦЭМ!$B$33:$B$776,I$119)+'СЕТ СН'!$I$9+СВЦЭМ!$D$10+'СЕТ СН'!$I$5-'СЕТ СН'!$I$17</f>
        <v>3617.61560448</v>
      </c>
      <c r="J150" s="36">
        <f>SUMIFS(СВЦЭМ!$C$33:$C$776,СВЦЭМ!$A$33:$A$776,$A150,СВЦЭМ!$B$33:$B$776,J$119)+'СЕТ СН'!$I$9+СВЦЭМ!$D$10+'СЕТ СН'!$I$5-'СЕТ СН'!$I$17</f>
        <v>3513.3652372500001</v>
      </c>
      <c r="K150" s="36">
        <f>SUMIFS(СВЦЭМ!$C$33:$C$776,СВЦЭМ!$A$33:$A$776,$A150,СВЦЭМ!$B$33:$B$776,K$119)+'СЕТ СН'!$I$9+СВЦЭМ!$D$10+'СЕТ СН'!$I$5-'СЕТ СН'!$I$17</f>
        <v>3455.5239816499998</v>
      </c>
      <c r="L150" s="36">
        <f>SUMIFS(СВЦЭМ!$C$33:$C$776,СВЦЭМ!$A$33:$A$776,$A150,СВЦЭМ!$B$33:$B$776,L$119)+'СЕТ СН'!$I$9+СВЦЭМ!$D$10+'СЕТ СН'!$I$5-'СЕТ СН'!$I$17</f>
        <v>3423.20288587</v>
      </c>
      <c r="M150" s="36">
        <f>SUMIFS(СВЦЭМ!$C$33:$C$776,СВЦЭМ!$A$33:$A$776,$A150,СВЦЭМ!$B$33:$B$776,M$119)+'СЕТ СН'!$I$9+СВЦЭМ!$D$10+'СЕТ СН'!$I$5-'СЕТ СН'!$I$17</f>
        <v>3421.8810340499999</v>
      </c>
      <c r="N150" s="36">
        <f>SUMIFS(СВЦЭМ!$C$33:$C$776,СВЦЭМ!$A$33:$A$776,$A150,СВЦЭМ!$B$33:$B$776,N$119)+'СЕТ СН'!$I$9+СВЦЭМ!$D$10+'СЕТ СН'!$I$5-'СЕТ СН'!$I$17</f>
        <v>3416.4401052399999</v>
      </c>
      <c r="O150" s="36">
        <f>SUMIFS(СВЦЭМ!$C$33:$C$776,СВЦЭМ!$A$33:$A$776,$A150,СВЦЭМ!$B$33:$B$776,O$119)+'СЕТ СН'!$I$9+СВЦЭМ!$D$10+'СЕТ СН'!$I$5-'СЕТ СН'!$I$17</f>
        <v>3417.9701561900001</v>
      </c>
      <c r="P150" s="36">
        <f>SUMIFS(СВЦЭМ!$C$33:$C$776,СВЦЭМ!$A$33:$A$776,$A150,СВЦЭМ!$B$33:$B$776,P$119)+'СЕТ СН'!$I$9+СВЦЭМ!$D$10+'СЕТ СН'!$I$5-'СЕТ СН'!$I$17</f>
        <v>3420.7033521599997</v>
      </c>
      <c r="Q150" s="36">
        <f>SUMIFS(СВЦЭМ!$C$33:$C$776,СВЦЭМ!$A$33:$A$776,$A150,СВЦЭМ!$B$33:$B$776,Q$119)+'СЕТ СН'!$I$9+СВЦЭМ!$D$10+'СЕТ СН'!$I$5-'СЕТ СН'!$I$17</f>
        <v>3426.8135332900001</v>
      </c>
      <c r="R150" s="36">
        <f>SUMIFS(СВЦЭМ!$C$33:$C$776,СВЦЭМ!$A$33:$A$776,$A150,СВЦЭМ!$B$33:$B$776,R$119)+'СЕТ СН'!$I$9+СВЦЭМ!$D$10+'СЕТ СН'!$I$5-'СЕТ СН'!$I$17</f>
        <v>3413.6989417</v>
      </c>
      <c r="S150" s="36">
        <f>SUMIFS(СВЦЭМ!$C$33:$C$776,СВЦЭМ!$A$33:$A$776,$A150,СВЦЭМ!$B$33:$B$776,S$119)+'СЕТ СН'!$I$9+СВЦЭМ!$D$10+'СЕТ СН'!$I$5-'СЕТ СН'!$I$17</f>
        <v>3409.6375470499997</v>
      </c>
      <c r="T150" s="36">
        <f>SUMIFS(СВЦЭМ!$C$33:$C$776,СВЦЭМ!$A$33:$A$776,$A150,СВЦЭМ!$B$33:$B$776,T$119)+'СЕТ СН'!$I$9+СВЦЭМ!$D$10+'СЕТ СН'!$I$5-'СЕТ СН'!$I$17</f>
        <v>3414.2194672300002</v>
      </c>
      <c r="U150" s="36">
        <f>SUMIFS(СВЦЭМ!$C$33:$C$776,СВЦЭМ!$A$33:$A$776,$A150,СВЦЭМ!$B$33:$B$776,U$119)+'СЕТ СН'!$I$9+СВЦЭМ!$D$10+'СЕТ СН'!$I$5-'СЕТ СН'!$I$17</f>
        <v>3406.73461335</v>
      </c>
      <c r="V150" s="36">
        <f>SUMIFS(СВЦЭМ!$C$33:$C$776,СВЦЭМ!$A$33:$A$776,$A150,СВЦЭМ!$B$33:$B$776,V$119)+'СЕТ СН'!$I$9+СВЦЭМ!$D$10+'СЕТ СН'!$I$5-'СЕТ СН'!$I$17</f>
        <v>3389.9686874700001</v>
      </c>
      <c r="W150" s="36">
        <f>SUMIFS(СВЦЭМ!$C$33:$C$776,СВЦЭМ!$A$33:$A$776,$A150,СВЦЭМ!$B$33:$B$776,W$119)+'СЕТ СН'!$I$9+СВЦЭМ!$D$10+'СЕТ СН'!$I$5-'СЕТ СН'!$I$17</f>
        <v>3373.9482292299999</v>
      </c>
      <c r="X150" s="36">
        <f>SUMIFS(СВЦЭМ!$C$33:$C$776,СВЦЭМ!$A$33:$A$776,$A150,СВЦЭМ!$B$33:$B$776,X$119)+'СЕТ СН'!$I$9+СВЦЭМ!$D$10+'СЕТ СН'!$I$5-'СЕТ СН'!$I$17</f>
        <v>3407.7181158599997</v>
      </c>
      <c r="Y150" s="36">
        <f>SUMIFS(СВЦЭМ!$C$33:$C$776,СВЦЭМ!$A$33:$A$776,$A150,СВЦЭМ!$B$33:$B$776,Y$119)+'СЕТ СН'!$I$9+СВЦЭМ!$D$10+'СЕТ СН'!$I$5-'СЕТ СН'!$I$17</f>
        <v>3474.5614614000001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2" t="s">
        <v>77</v>
      </c>
      <c r="B153" s="132"/>
      <c r="C153" s="132"/>
      <c r="D153" s="132"/>
      <c r="E153" s="132"/>
      <c r="F153" s="132"/>
      <c r="G153" s="132"/>
      <c r="H153" s="132"/>
      <c r="I153" s="132"/>
      <c r="J153" s="132"/>
      <c r="K153" s="132"/>
      <c r="L153" s="132"/>
      <c r="M153" s="132"/>
      <c r="N153" s="133" t="s">
        <v>29</v>
      </c>
      <c r="O153" s="133"/>
      <c r="P153" s="133"/>
      <c r="Q153" s="133"/>
      <c r="R153" s="133"/>
      <c r="S153" s="133"/>
      <c r="T153" s="133"/>
      <c r="U153" s="133"/>
      <c r="V153" s="39"/>
      <c r="W153" s="39"/>
      <c r="X153" s="39"/>
      <c r="Y153" s="39"/>
      <c r="Z153" s="39"/>
    </row>
    <row r="154" spans="1:26" ht="15.75" x14ac:dyDescent="0.2">
      <c r="A154" s="132"/>
      <c r="B154" s="132"/>
      <c r="C154" s="132"/>
      <c r="D154" s="132"/>
      <c r="E154" s="132"/>
      <c r="F154" s="132"/>
      <c r="G154" s="132"/>
      <c r="H154" s="132"/>
      <c r="I154" s="132"/>
      <c r="J154" s="132"/>
      <c r="K154" s="132"/>
      <c r="L154" s="132"/>
      <c r="M154" s="132"/>
      <c r="N154" s="134" t="s">
        <v>0</v>
      </c>
      <c r="O154" s="134"/>
      <c r="P154" s="134" t="s">
        <v>1</v>
      </c>
      <c r="Q154" s="134"/>
      <c r="R154" s="134" t="s">
        <v>2</v>
      </c>
      <c r="S154" s="134"/>
      <c r="T154" s="134" t="s">
        <v>3</v>
      </c>
      <c r="U154" s="134"/>
      <c r="V154" s="39"/>
      <c r="W154" s="39"/>
      <c r="X154" s="39"/>
      <c r="Y154" s="39"/>
      <c r="Z154" s="39"/>
    </row>
    <row r="155" spans="1:26" ht="15.75" customHeight="1" x14ac:dyDescent="0.2">
      <c r="A155" s="132"/>
      <c r="B155" s="132"/>
      <c r="C155" s="132"/>
      <c r="D155" s="132"/>
      <c r="E155" s="132"/>
      <c r="F155" s="132"/>
      <c r="G155" s="132"/>
      <c r="H155" s="132"/>
      <c r="I155" s="132"/>
      <c r="J155" s="132"/>
      <c r="K155" s="132"/>
      <c r="L155" s="132"/>
      <c r="M155" s="132"/>
      <c r="N155" s="135">
        <f>СВЦЭМ!$D$12+'СЕТ СН'!$F$10-'СЕТ СН'!$F$18</f>
        <v>543081.2402285554</v>
      </c>
      <c r="O155" s="136"/>
      <c r="P155" s="135">
        <f>СВЦЭМ!$D$12+'СЕТ СН'!$F$10-'СЕТ СН'!$G$18</f>
        <v>543081.2402285554</v>
      </c>
      <c r="Q155" s="136"/>
      <c r="R155" s="135">
        <f>СВЦЭМ!$D$12+'СЕТ СН'!$F$10-'СЕТ СН'!$H$18</f>
        <v>543081.2402285554</v>
      </c>
      <c r="S155" s="136"/>
      <c r="T155" s="135">
        <f>СВЦЭМ!$D$12+'СЕТ СН'!$F$10-'СЕТ СН'!$I$18</f>
        <v>543081.2402285554</v>
      </c>
      <c r="U155" s="136"/>
      <c r="V155" s="40"/>
      <c r="W155" s="40"/>
      <c r="X155" s="40"/>
      <c r="Y155" s="30"/>
    </row>
    <row r="156" spans="1:26" x14ac:dyDescent="0.25">
      <c r="A156" s="130"/>
      <c r="B156" s="130"/>
      <c r="C156" s="130"/>
      <c r="D156" s="130"/>
      <c r="E156" s="130"/>
      <c r="F156" s="131"/>
      <c r="G156" s="131"/>
      <c r="H156" s="131"/>
      <c r="I156" s="131"/>
      <c r="J156" s="131"/>
      <c r="K156" s="131"/>
      <c r="L156" s="131"/>
      <c r="M156" s="131"/>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7.5" customHeight="1" x14ac:dyDescent="0.2">
      <c r="A1" s="119"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мае 2019г.</v>
      </c>
      <c r="B1" s="119"/>
      <c r="C1" s="119"/>
      <c r="D1" s="119"/>
      <c r="E1" s="119"/>
      <c r="F1" s="119"/>
      <c r="G1" s="119"/>
      <c r="H1" s="119"/>
      <c r="I1" s="119"/>
      <c r="J1" s="119"/>
      <c r="K1" s="119"/>
      <c r="L1" s="119"/>
      <c r="M1" s="119"/>
      <c r="N1" s="119"/>
      <c r="O1" s="119"/>
      <c r="P1" s="119"/>
      <c r="Q1" s="119"/>
      <c r="R1" s="119"/>
      <c r="S1" s="119"/>
      <c r="T1" s="119"/>
      <c r="U1" s="119"/>
      <c r="V1" s="119"/>
      <c r="W1" s="119"/>
      <c r="X1" s="119"/>
      <c r="Y1" s="119"/>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0" t="s">
        <v>39</v>
      </c>
      <c r="B3" s="120"/>
      <c r="C3" s="120"/>
      <c r="D3" s="120"/>
      <c r="E3" s="120"/>
      <c r="F3" s="120"/>
      <c r="G3" s="120"/>
      <c r="H3" s="120"/>
      <c r="I3" s="120"/>
      <c r="J3" s="120"/>
      <c r="K3" s="120"/>
      <c r="L3" s="120"/>
      <c r="M3" s="120"/>
      <c r="N3" s="120"/>
      <c r="O3" s="120"/>
      <c r="P3" s="120"/>
      <c r="Q3" s="120"/>
      <c r="R3" s="120"/>
      <c r="S3" s="120"/>
      <c r="T3" s="120"/>
      <c r="U3" s="120"/>
      <c r="V3" s="120"/>
      <c r="W3" s="120"/>
      <c r="X3" s="120"/>
      <c r="Y3" s="120"/>
    </row>
    <row r="4" spans="1:27" ht="33" customHeight="1" x14ac:dyDescent="0.2">
      <c r="A4" s="137" t="s">
        <v>9</v>
      </c>
      <c r="B4" s="137"/>
      <c r="C4" s="137"/>
      <c r="D4" s="137"/>
      <c r="E4" s="137"/>
      <c r="F4" s="137"/>
      <c r="G4" s="137"/>
      <c r="H4" s="137"/>
      <c r="I4" s="137"/>
      <c r="J4" s="137"/>
      <c r="K4" s="137"/>
      <c r="L4" s="137"/>
      <c r="M4" s="137"/>
      <c r="N4" s="137"/>
      <c r="O4" s="137"/>
      <c r="P4" s="137"/>
      <c r="Q4" s="137"/>
      <c r="R4" s="137"/>
      <c r="S4" s="137"/>
      <c r="T4" s="137"/>
      <c r="U4" s="137"/>
      <c r="V4" s="137"/>
      <c r="W4" s="137"/>
      <c r="X4" s="137"/>
      <c r="Y4" s="13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1"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x14ac:dyDescent="0.2">
      <c r="A10" s="122"/>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2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01.05.2019</v>
      </c>
      <c r="B12" s="36">
        <f>SUMIFS(СВЦЭМ!$C$33:$C$776,СВЦЭМ!$A$33:$A$776,$A12,СВЦЭМ!$B$33:$B$776,B$11)+'СЕТ СН'!$F$9+СВЦЭМ!$D$10+'СЕТ СН'!$F$6-'СЕТ СН'!$F$19</f>
        <v>1048.00734427</v>
      </c>
      <c r="C12" s="36">
        <f>SUMIFS(СВЦЭМ!$C$33:$C$776,СВЦЭМ!$A$33:$A$776,$A12,СВЦЭМ!$B$33:$B$776,C$11)+'СЕТ СН'!$F$9+СВЦЭМ!$D$10+'СЕТ СН'!$F$6-'СЕТ СН'!$F$19</f>
        <v>1068.2076280599999</v>
      </c>
      <c r="D12" s="36">
        <f>SUMIFS(СВЦЭМ!$C$33:$C$776,СВЦЭМ!$A$33:$A$776,$A12,СВЦЭМ!$B$33:$B$776,D$11)+'СЕТ СН'!$F$9+СВЦЭМ!$D$10+'СЕТ СН'!$F$6-'СЕТ СН'!$F$19</f>
        <v>1087.41103456</v>
      </c>
      <c r="E12" s="36">
        <f>SUMIFS(СВЦЭМ!$C$33:$C$776,СВЦЭМ!$A$33:$A$776,$A12,СВЦЭМ!$B$33:$B$776,E$11)+'СЕТ СН'!$F$9+СВЦЭМ!$D$10+'СЕТ СН'!$F$6-'СЕТ СН'!$F$19</f>
        <v>1098.7301916599999</v>
      </c>
      <c r="F12" s="36">
        <f>SUMIFS(СВЦЭМ!$C$33:$C$776,СВЦЭМ!$A$33:$A$776,$A12,СВЦЭМ!$B$33:$B$776,F$11)+'СЕТ СН'!$F$9+СВЦЭМ!$D$10+'СЕТ СН'!$F$6-'СЕТ СН'!$F$19</f>
        <v>1091.71154239</v>
      </c>
      <c r="G12" s="36">
        <f>SUMIFS(СВЦЭМ!$C$33:$C$776,СВЦЭМ!$A$33:$A$776,$A12,СВЦЭМ!$B$33:$B$776,G$11)+'СЕТ СН'!$F$9+СВЦЭМ!$D$10+'СЕТ СН'!$F$6-'СЕТ СН'!$F$19</f>
        <v>1087.9790416799999</v>
      </c>
      <c r="H12" s="36">
        <f>SUMIFS(СВЦЭМ!$C$33:$C$776,СВЦЭМ!$A$33:$A$776,$A12,СВЦЭМ!$B$33:$B$776,H$11)+'СЕТ СН'!$F$9+СВЦЭМ!$D$10+'СЕТ СН'!$F$6-'СЕТ СН'!$F$19</f>
        <v>1057.06034634</v>
      </c>
      <c r="I12" s="36">
        <f>SUMIFS(СВЦЭМ!$C$33:$C$776,СВЦЭМ!$A$33:$A$776,$A12,СВЦЭМ!$B$33:$B$776,I$11)+'СЕТ СН'!$F$9+СВЦЭМ!$D$10+'СЕТ СН'!$F$6-'СЕТ СН'!$F$19</f>
        <v>1029.16523454</v>
      </c>
      <c r="J12" s="36">
        <f>SUMIFS(СВЦЭМ!$C$33:$C$776,СВЦЭМ!$A$33:$A$776,$A12,СВЦЭМ!$B$33:$B$776,J$11)+'СЕТ СН'!$F$9+СВЦЭМ!$D$10+'СЕТ СН'!$F$6-'СЕТ СН'!$F$19</f>
        <v>994.54405296000004</v>
      </c>
      <c r="K12" s="36">
        <f>SUMIFS(СВЦЭМ!$C$33:$C$776,СВЦЭМ!$A$33:$A$776,$A12,СВЦЭМ!$B$33:$B$776,K$11)+'СЕТ СН'!$F$9+СВЦЭМ!$D$10+'СЕТ СН'!$F$6-'СЕТ СН'!$F$19</f>
        <v>961.36016201000007</v>
      </c>
      <c r="L12" s="36">
        <f>SUMIFS(СВЦЭМ!$C$33:$C$776,СВЦЭМ!$A$33:$A$776,$A12,СВЦЭМ!$B$33:$B$776,L$11)+'СЕТ СН'!$F$9+СВЦЭМ!$D$10+'СЕТ СН'!$F$6-'СЕТ СН'!$F$19</f>
        <v>953.40071501</v>
      </c>
      <c r="M12" s="36">
        <f>SUMIFS(СВЦЭМ!$C$33:$C$776,СВЦЭМ!$A$33:$A$776,$A12,СВЦЭМ!$B$33:$B$776,M$11)+'СЕТ СН'!$F$9+СВЦЭМ!$D$10+'СЕТ СН'!$F$6-'СЕТ СН'!$F$19</f>
        <v>965.80932437000001</v>
      </c>
      <c r="N12" s="36">
        <f>SUMIFS(СВЦЭМ!$C$33:$C$776,СВЦЭМ!$A$33:$A$776,$A12,СВЦЭМ!$B$33:$B$776,N$11)+'СЕТ СН'!$F$9+СВЦЭМ!$D$10+'СЕТ СН'!$F$6-'СЕТ СН'!$F$19</f>
        <v>980.62662721000004</v>
      </c>
      <c r="O12" s="36">
        <f>SUMIFS(СВЦЭМ!$C$33:$C$776,СВЦЭМ!$A$33:$A$776,$A12,СВЦЭМ!$B$33:$B$776,O$11)+'СЕТ СН'!$F$9+СВЦЭМ!$D$10+'СЕТ СН'!$F$6-'СЕТ СН'!$F$19</f>
        <v>981.07372652000004</v>
      </c>
      <c r="P12" s="36">
        <f>SUMIFS(СВЦЭМ!$C$33:$C$776,СВЦЭМ!$A$33:$A$776,$A12,СВЦЭМ!$B$33:$B$776,P$11)+'СЕТ СН'!$F$9+СВЦЭМ!$D$10+'СЕТ СН'!$F$6-'СЕТ СН'!$F$19</f>
        <v>986.84703374000003</v>
      </c>
      <c r="Q12" s="36">
        <f>SUMIFS(СВЦЭМ!$C$33:$C$776,СВЦЭМ!$A$33:$A$776,$A12,СВЦЭМ!$B$33:$B$776,Q$11)+'СЕТ СН'!$F$9+СВЦЭМ!$D$10+'СЕТ СН'!$F$6-'СЕТ СН'!$F$19</f>
        <v>994.60186220000003</v>
      </c>
      <c r="R12" s="36">
        <f>SUMIFS(СВЦЭМ!$C$33:$C$776,СВЦЭМ!$A$33:$A$776,$A12,СВЦЭМ!$B$33:$B$776,R$11)+'СЕТ СН'!$F$9+СВЦЭМ!$D$10+'СЕТ СН'!$F$6-'СЕТ СН'!$F$19</f>
        <v>992.45273858000007</v>
      </c>
      <c r="S12" s="36">
        <f>SUMIFS(СВЦЭМ!$C$33:$C$776,СВЦЭМ!$A$33:$A$776,$A12,СВЦЭМ!$B$33:$B$776,S$11)+'СЕТ СН'!$F$9+СВЦЭМ!$D$10+'СЕТ СН'!$F$6-'СЕТ СН'!$F$19</f>
        <v>983.75250735000009</v>
      </c>
      <c r="T12" s="36">
        <f>SUMIFS(СВЦЭМ!$C$33:$C$776,СВЦЭМ!$A$33:$A$776,$A12,СВЦЭМ!$B$33:$B$776,T$11)+'СЕТ СН'!$F$9+СВЦЭМ!$D$10+'СЕТ СН'!$F$6-'СЕТ СН'!$F$19</f>
        <v>960.41420056000004</v>
      </c>
      <c r="U12" s="36">
        <f>SUMIFS(СВЦЭМ!$C$33:$C$776,СВЦЭМ!$A$33:$A$776,$A12,СВЦЭМ!$B$33:$B$776,U$11)+'СЕТ СН'!$F$9+СВЦЭМ!$D$10+'СЕТ СН'!$F$6-'СЕТ СН'!$F$19</f>
        <v>945.98237605999998</v>
      </c>
      <c r="V12" s="36">
        <f>SUMIFS(СВЦЭМ!$C$33:$C$776,СВЦЭМ!$A$33:$A$776,$A12,СВЦЭМ!$B$33:$B$776,V$11)+'СЕТ СН'!$F$9+СВЦЭМ!$D$10+'СЕТ СН'!$F$6-'СЕТ СН'!$F$19</f>
        <v>923.81329109000001</v>
      </c>
      <c r="W12" s="36">
        <f>SUMIFS(СВЦЭМ!$C$33:$C$776,СВЦЭМ!$A$33:$A$776,$A12,СВЦЭМ!$B$33:$B$776,W$11)+'СЕТ СН'!$F$9+СВЦЭМ!$D$10+'СЕТ СН'!$F$6-'СЕТ СН'!$F$19</f>
        <v>932.78417714</v>
      </c>
      <c r="X12" s="36">
        <f>SUMIFS(СВЦЭМ!$C$33:$C$776,СВЦЭМ!$A$33:$A$776,$A12,СВЦЭМ!$B$33:$B$776,X$11)+'СЕТ СН'!$F$9+СВЦЭМ!$D$10+'СЕТ СН'!$F$6-'СЕТ СН'!$F$19</f>
        <v>951.37605040000005</v>
      </c>
      <c r="Y12" s="36">
        <f>SUMIFS(СВЦЭМ!$C$33:$C$776,СВЦЭМ!$A$33:$A$776,$A12,СВЦЭМ!$B$33:$B$776,Y$11)+'СЕТ СН'!$F$9+СВЦЭМ!$D$10+'СЕТ СН'!$F$6-'СЕТ СН'!$F$19</f>
        <v>945.91269705000002</v>
      </c>
      <c r="AA12" s="37"/>
    </row>
    <row r="13" spans="1:27" ht="15.75" x14ac:dyDescent="0.2">
      <c r="A13" s="35">
        <f>A12+1</f>
        <v>43587</v>
      </c>
      <c r="B13" s="36">
        <f>SUMIFS(СВЦЭМ!$C$33:$C$776,СВЦЭМ!$A$33:$A$776,$A13,СВЦЭМ!$B$33:$B$776,B$11)+'СЕТ СН'!$F$9+СВЦЭМ!$D$10+'СЕТ СН'!$F$6-'СЕТ СН'!$F$19</f>
        <v>965.41809625000008</v>
      </c>
      <c r="C13" s="36">
        <f>SUMIFS(СВЦЭМ!$C$33:$C$776,СВЦЭМ!$A$33:$A$776,$A13,СВЦЭМ!$B$33:$B$776,C$11)+'СЕТ СН'!$F$9+СВЦЭМ!$D$10+'СЕТ СН'!$F$6-'СЕТ СН'!$F$19</f>
        <v>1003.99030313</v>
      </c>
      <c r="D13" s="36">
        <f>SUMIFS(СВЦЭМ!$C$33:$C$776,СВЦЭМ!$A$33:$A$776,$A13,СВЦЭМ!$B$33:$B$776,D$11)+'СЕТ СН'!$F$9+СВЦЭМ!$D$10+'СЕТ СН'!$F$6-'СЕТ СН'!$F$19</f>
        <v>1025.6658500999999</v>
      </c>
      <c r="E13" s="36">
        <f>SUMIFS(СВЦЭМ!$C$33:$C$776,СВЦЭМ!$A$33:$A$776,$A13,СВЦЭМ!$B$33:$B$776,E$11)+'СЕТ СН'!$F$9+СВЦЭМ!$D$10+'СЕТ СН'!$F$6-'СЕТ СН'!$F$19</f>
        <v>1040.11465871</v>
      </c>
      <c r="F13" s="36">
        <f>SUMIFS(СВЦЭМ!$C$33:$C$776,СВЦЭМ!$A$33:$A$776,$A13,СВЦЭМ!$B$33:$B$776,F$11)+'СЕТ СН'!$F$9+СВЦЭМ!$D$10+'СЕТ СН'!$F$6-'СЕТ СН'!$F$19</f>
        <v>1055.05884294</v>
      </c>
      <c r="G13" s="36">
        <f>SUMIFS(СВЦЭМ!$C$33:$C$776,СВЦЭМ!$A$33:$A$776,$A13,СВЦЭМ!$B$33:$B$776,G$11)+'СЕТ СН'!$F$9+СВЦЭМ!$D$10+'СЕТ СН'!$F$6-'СЕТ СН'!$F$19</f>
        <v>1048.89204989</v>
      </c>
      <c r="H13" s="36">
        <f>SUMIFS(СВЦЭМ!$C$33:$C$776,СВЦЭМ!$A$33:$A$776,$A13,СВЦЭМ!$B$33:$B$776,H$11)+'СЕТ СН'!$F$9+СВЦЭМ!$D$10+'СЕТ СН'!$F$6-'СЕТ СН'!$F$19</f>
        <v>1075.50475259</v>
      </c>
      <c r="I13" s="36">
        <f>SUMIFS(СВЦЭМ!$C$33:$C$776,СВЦЭМ!$A$33:$A$776,$A13,СВЦЭМ!$B$33:$B$776,I$11)+'СЕТ СН'!$F$9+СВЦЭМ!$D$10+'СЕТ СН'!$F$6-'СЕТ СН'!$F$19</f>
        <v>1038.83485208</v>
      </c>
      <c r="J13" s="36">
        <f>SUMIFS(СВЦЭМ!$C$33:$C$776,СВЦЭМ!$A$33:$A$776,$A13,СВЦЭМ!$B$33:$B$776,J$11)+'СЕТ СН'!$F$9+СВЦЭМ!$D$10+'СЕТ СН'!$F$6-'СЕТ СН'!$F$19</f>
        <v>983.47826092000003</v>
      </c>
      <c r="K13" s="36">
        <f>SUMIFS(СВЦЭМ!$C$33:$C$776,СВЦЭМ!$A$33:$A$776,$A13,СВЦЭМ!$B$33:$B$776,K$11)+'СЕТ СН'!$F$9+СВЦЭМ!$D$10+'СЕТ СН'!$F$6-'СЕТ СН'!$F$19</f>
        <v>930.97881958000005</v>
      </c>
      <c r="L13" s="36">
        <f>SUMIFS(СВЦЭМ!$C$33:$C$776,СВЦЭМ!$A$33:$A$776,$A13,СВЦЭМ!$B$33:$B$776,L$11)+'СЕТ СН'!$F$9+СВЦЭМ!$D$10+'СЕТ СН'!$F$6-'СЕТ СН'!$F$19</f>
        <v>918.79175239000006</v>
      </c>
      <c r="M13" s="36">
        <f>SUMIFS(СВЦЭМ!$C$33:$C$776,СВЦЭМ!$A$33:$A$776,$A13,СВЦЭМ!$B$33:$B$776,M$11)+'СЕТ СН'!$F$9+СВЦЭМ!$D$10+'СЕТ СН'!$F$6-'СЕТ СН'!$F$19</f>
        <v>927.84797243000003</v>
      </c>
      <c r="N13" s="36">
        <f>SUMIFS(СВЦЭМ!$C$33:$C$776,СВЦЭМ!$A$33:$A$776,$A13,СВЦЭМ!$B$33:$B$776,N$11)+'СЕТ СН'!$F$9+СВЦЭМ!$D$10+'СЕТ СН'!$F$6-'СЕТ СН'!$F$19</f>
        <v>949.01942340000005</v>
      </c>
      <c r="O13" s="36">
        <f>SUMIFS(СВЦЭМ!$C$33:$C$776,СВЦЭМ!$A$33:$A$776,$A13,СВЦЭМ!$B$33:$B$776,O$11)+'СЕТ СН'!$F$9+СВЦЭМ!$D$10+'СЕТ СН'!$F$6-'СЕТ СН'!$F$19</f>
        <v>959.47057651</v>
      </c>
      <c r="P13" s="36">
        <f>SUMIFS(СВЦЭМ!$C$33:$C$776,СВЦЭМ!$A$33:$A$776,$A13,СВЦЭМ!$B$33:$B$776,P$11)+'СЕТ СН'!$F$9+СВЦЭМ!$D$10+'СЕТ СН'!$F$6-'СЕТ СН'!$F$19</f>
        <v>957.21316156</v>
      </c>
      <c r="Q13" s="36">
        <f>SUMIFS(СВЦЭМ!$C$33:$C$776,СВЦЭМ!$A$33:$A$776,$A13,СВЦЭМ!$B$33:$B$776,Q$11)+'СЕТ СН'!$F$9+СВЦЭМ!$D$10+'СЕТ СН'!$F$6-'СЕТ СН'!$F$19</f>
        <v>965.15418060000002</v>
      </c>
      <c r="R13" s="36">
        <f>SUMIFS(СВЦЭМ!$C$33:$C$776,СВЦЭМ!$A$33:$A$776,$A13,СВЦЭМ!$B$33:$B$776,R$11)+'СЕТ СН'!$F$9+СВЦЭМ!$D$10+'СЕТ СН'!$F$6-'СЕТ СН'!$F$19</f>
        <v>977.78620353000008</v>
      </c>
      <c r="S13" s="36">
        <f>SUMIFS(СВЦЭМ!$C$33:$C$776,СВЦЭМ!$A$33:$A$776,$A13,СВЦЭМ!$B$33:$B$776,S$11)+'СЕТ СН'!$F$9+СВЦЭМ!$D$10+'СЕТ СН'!$F$6-'СЕТ СН'!$F$19</f>
        <v>988.71430501999998</v>
      </c>
      <c r="T13" s="36">
        <f>SUMIFS(СВЦЭМ!$C$33:$C$776,СВЦЭМ!$A$33:$A$776,$A13,СВЦЭМ!$B$33:$B$776,T$11)+'СЕТ СН'!$F$9+СВЦЭМ!$D$10+'СЕТ СН'!$F$6-'СЕТ СН'!$F$19</f>
        <v>982.77280403999998</v>
      </c>
      <c r="U13" s="36">
        <f>SUMIFS(СВЦЭМ!$C$33:$C$776,СВЦЭМ!$A$33:$A$776,$A13,СВЦЭМ!$B$33:$B$776,U$11)+'СЕТ СН'!$F$9+СВЦЭМ!$D$10+'СЕТ СН'!$F$6-'СЕТ СН'!$F$19</f>
        <v>983.60676581000007</v>
      </c>
      <c r="V13" s="36">
        <f>SUMIFS(СВЦЭМ!$C$33:$C$776,СВЦЭМ!$A$33:$A$776,$A13,СВЦЭМ!$B$33:$B$776,V$11)+'СЕТ СН'!$F$9+СВЦЭМ!$D$10+'СЕТ СН'!$F$6-'СЕТ СН'!$F$19</f>
        <v>979.54864423000004</v>
      </c>
      <c r="W13" s="36">
        <f>SUMIFS(СВЦЭМ!$C$33:$C$776,СВЦЭМ!$A$33:$A$776,$A13,СВЦЭМ!$B$33:$B$776,W$11)+'СЕТ СН'!$F$9+СВЦЭМ!$D$10+'СЕТ СН'!$F$6-'СЕТ СН'!$F$19</f>
        <v>968.01682455000002</v>
      </c>
      <c r="X13" s="36">
        <f>SUMIFS(СВЦЭМ!$C$33:$C$776,СВЦЭМ!$A$33:$A$776,$A13,СВЦЭМ!$B$33:$B$776,X$11)+'СЕТ СН'!$F$9+СВЦЭМ!$D$10+'СЕТ СН'!$F$6-'СЕТ СН'!$F$19</f>
        <v>984.50391768000009</v>
      </c>
      <c r="Y13" s="36">
        <f>SUMIFS(СВЦЭМ!$C$33:$C$776,СВЦЭМ!$A$33:$A$776,$A13,СВЦЭМ!$B$33:$B$776,Y$11)+'СЕТ СН'!$F$9+СВЦЭМ!$D$10+'СЕТ СН'!$F$6-'СЕТ СН'!$F$19</f>
        <v>1017.0361852000001</v>
      </c>
    </row>
    <row r="14" spans="1:27" ht="15.75" x14ac:dyDescent="0.2">
      <c r="A14" s="35">
        <f t="shared" ref="A14:A42" si="0">A13+1</f>
        <v>43588</v>
      </c>
      <c r="B14" s="36">
        <f>SUMIFS(СВЦЭМ!$C$33:$C$776,СВЦЭМ!$A$33:$A$776,$A14,СВЦЭМ!$B$33:$B$776,B$11)+'СЕТ СН'!$F$9+СВЦЭМ!$D$10+'СЕТ СН'!$F$6-'СЕТ СН'!$F$19</f>
        <v>961.85132307000003</v>
      </c>
      <c r="C14" s="36">
        <f>SUMIFS(СВЦЭМ!$C$33:$C$776,СВЦЭМ!$A$33:$A$776,$A14,СВЦЭМ!$B$33:$B$776,C$11)+'СЕТ СН'!$F$9+СВЦЭМ!$D$10+'СЕТ СН'!$F$6-'СЕТ СН'!$F$19</f>
        <v>989.53896902000008</v>
      </c>
      <c r="D14" s="36">
        <f>SUMIFS(СВЦЭМ!$C$33:$C$776,СВЦЭМ!$A$33:$A$776,$A14,СВЦЭМ!$B$33:$B$776,D$11)+'СЕТ СН'!$F$9+СВЦЭМ!$D$10+'СЕТ СН'!$F$6-'СЕТ СН'!$F$19</f>
        <v>1015.3155964600001</v>
      </c>
      <c r="E14" s="36">
        <f>SUMIFS(СВЦЭМ!$C$33:$C$776,СВЦЭМ!$A$33:$A$776,$A14,СВЦЭМ!$B$33:$B$776,E$11)+'СЕТ СН'!$F$9+СВЦЭМ!$D$10+'СЕТ СН'!$F$6-'СЕТ СН'!$F$19</f>
        <v>1025.4572002499999</v>
      </c>
      <c r="F14" s="36">
        <f>SUMIFS(СВЦЭМ!$C$33:$C$776,СВЦЭМ!$A$33:$A$776,$A14,СВЦЭМ!$B$33:$B$776,F$11)+'СЕТ СН'!$F$9+СВЦЭМ!$D$10+'СЕТ СН'!$F$6-'СЕТ СН'!$F$19</f>
        <v>1027.90911699</v>
      </c>
      <c r="G14" s="36">
        <f>SUMIFS(СВЦЭМ!$C$33:$C$776,СВЦЭМ!$A$33:$A$776,$A14,СВЦЭМ!$B$33:$B$776,G$11)+'СЕТ СН'!$F$9+СВЦЭМ!$D$10+'СЕТ СН'!$F$6-'СЕТ СН'!$F$19</f>
        <v>1034.06609979</v>
      </c>
      <c r="H14" s="36">
        <f>SUMIFS(СВЦЭМ!$C$33:$C$776,СВЦЭМ!$A$33:$A$776,$A14,СВЦЭМ!$B$33:$B$776,H$11)+'СЕТ СН'!$F$9+СВЦЭМ!$D$10+'СЕТ СН'!$F$6-'СЕТ СН'!$F$19</f>
        <v>1030.72896487</v>
      </c>
      <c r="I14" s="36">
        <f>SUMIFS(СВЦЭМ!$C$33:$C$776,СВЦЭМ!$A$33:$A$776,$A14,СВЦЭМ!$B$33:$B$776,I$11)+'СЕТ СН'!$F$9+СВЦЭМ!$D$10+'СЕТ СН'!$F$6-'СЕТ СН'!$F$19</f>
        <v>979.46654326999999</v>
      </c>
      <c r="J14" s="36">
        <f>SUMIFS(СВЦЭМ!$C$33:$C$776,СВЦЭМ!$A$33:$A$776,$A14,СВЦЭМ!$B$33:$B$776,J$11)+'СЕТ СН'!$F$9+СВЦЭМ!$D$10+'СЕТ СН'!$F$6-'СЕТ СН'!$F$19</f>
        <v>946.17776179000009</v>
      </c>
      <c r="K14" s="36">
        <f>SUMIFS(СВЦЭМ!$C$33:$C$776,СВЦЭМ!$A$33:$A$776,$A14,СВЦЭМ!$B$33:$B$776,K$11)+'СЕТ СН'!$F$9+СВЦЭМ!$D$10+'СЕТ СН'!$F$6-'СЕТ СН'!$F$19</f>
        <v>915.59654438000007</v>
      </c>
      <c r="L14" s="36">
        <f>SUMIFS(СВЦЭМ!$C$33:$C$776,СВЦЭМ!$A$33:$A$776,$A14,СВЦЭМ!$B$33:$B$776,L$11)+'СЕТ СН'!$F$9+СВЦЭМ!$D$10+'СЕТ СН'!$F$6-'СЕТ СН'!$F$19</f>
        <v>922.46825426999999</v>
      </c>
      <c r="M14" s="36">
        <f>SUMIFS(СВЦЭМ!$C$33:$C$776,СВЦЭМ!$A$33:$A$776,$A14,СВЦЭМ!$B$33:$B$776,M$11)+'СЕТ СН'!$F$9+СВЦЭМ!$D$10+'СЕТ СН'!$F$6-'СЕТ СН'!$F$19</f>
        <v>921.57656383000005</v>
      </c>
      <c r="N14" s="36">
        <f>SUMIFS(СВЦЭМ!$C$33:$C$776,СВЦЭМ!$A$33:$A$776,$A14,СВЦЭМ!$B$33:$B$776,N$11)+'СЕТ СН'!$F$9+СВЦЭМ!$D$10+'СЕТ СН'!$F$6-'СЕТ СН'!$F$19</f>
        <v>936.51425506999999</v>
      </c>
      <c r="O14" s="36">
        <f>SUMIFS(СВЦЭМ!$C$33:$C$776,СВЦЭМ!$A$33:$A$776,$A14,СВЦЭМ!$B$33:$B$776,O$11)+'СЕТ СН'!$F$9+СВЦЭМ!$D$10+'СЕТ СН'!$F$6-'СЕТ СН'!$F$19</f>
        <v>960.62223819000008</v>
      </c>
      <c r="P14" s="36">
        <f>SUMIFS(СВЦЭМ!$C$33:$C$776,СВЦЭМ!$A$33:$A$776,$A14,СВЦЭМ!$B$33:$B$776,P$11)+'СЕТ СН'!$F$9+СВЦЭМ!$D$10+'СЕТ СН'!$F$6-'СЕТ СН'!$F$19</f>
        <v>994.83912361</v>
      </c>
      <c r="Q14" s="36">
        <f>SUMIFS(СВЦЭМ!$C$33:$C$776,СВЦЭМ!$A$33:$A$776,$A14,СВЦЭМ!$B$33:$B$776,Q$11)+'СЕТ СН'!$F$9+СВЦЭМ!$D$10+'СЕТ СН'!$F$6-'СЕТ СН'!$F$19</f>
        <v>1015.9482536500001</v>
      </c>
      <c r="R14" s="36">
        <f>SUMIFS(СВЦЭМ!$C$33:$C$776,СВЦЭМ!$A$33:$A$776,$A14,СВЦЭМ!$B$33:$B$776,R$11)+'СЕТ СН'!$F$9+СВЦЭМ!$D$10+'СЕТ СН'!$F$6-'СЕТ СН'!$F$19</f>
        <v>993.92768942999999</v>
      </c>
      <c r="S14" s="36">
        <f>SUMIFS(СВЦЭМ!$C$33:$C$776,СВЦЭМ!$A$33:$A$776,$A14,СВЦЭМ!$B$33:$B$776,S$11)+'СЕТ СН'!$F$9+СВЦЭМ!$D$10+'СЕТ СН'!$F$6-'СЕТ СН'!$F$19</f>
        <v>995.85440187000006</v>
      </c>
      <c r="T14" s="36">
        <f>SUMIFS(СВЦЭМ!$C$33:$C$776,СВЦЭМ!$A$33:$A$776,$A14,СВЦЭМ!$B$33:$B$776,T$11)+'СЕТ СН'!$F$9+СВЦЭМ!$D$10+'СЕТ СН'!$F$6-'СЕТ СН'!$F$19</f>
        <v>988.59212852000007</v>
      </c>
      <c r="U14" s="36">
        <f>SUMIFS(СВЦЭМ!$C$33:$C$776,СВЦЭМ!$A$33:$A$776,$A14,СВЦЭМ!$B$33:$B$776,U$11)+'СЕТ СН'!$F$9+СВЦЭМ!$D$10+'СЕТ СН'!$F$6-'СЕТ СН'!$F$19</f>
        <v>972.77303045000008</v>
      </c>
      <c r="V14" s="36">
        <f>SUMIFS(СВЦЭМ!$C$33:$C$776,СВЦЭМ!$A$33:$A$776,$A14,СВЦЭМ!$B$33:$B$776,V$11)+'СЕТ СН'!$F$9+СВЦЭМ!$D$10+'СЕТ СН'!$F$6-'СЕТ СН'!$F$19</f>
        <v>943.45698152</v>
      </c>
      <c r="W14" s="36">
        <f>SUMIFS(СВЦЭМ!$C$33:$C$776,СВЦЭМ!$A$33:$A$776,$A14,СВЦЭМ!$B$33:$B$776,W$11)+'СЕТ СН'!$F$9+СВЦЭМ!$D$10+'СЕТ СН'!$F$6-'СЕТ СН'!$F$19</f>
        <v>927.68906236999999</v>
      </c>
      <c r="X14" s="36">
        <f>SUMIFS(СВЦЭМ!$C$33:$C$776,СВЦЭМ!$A$33:$A$776,$A14,СВЦЭМ!$B$33:$B$776,X$11)+'СЕТ СН'!$F$9+СВЦЭМ!$D$10+'СЕТ СН'!$F$6-'СЕТ СН'!$F$19</f>
        <v>953.09045172000003</v>
      </c>
      <c r="Y14" s="36">
        <f>SUMIFS(СВЦЭМ!$C$33:$C$776,СВЦЭМ!$A$33:$A$776,$A14,СВЦЭМ!$B$33:$B$776,Y$11)+'СЕТ СН'!$F$9+СВЦЭМ!$D$10+'СЕТ СН'!$F$6-'СЕТ СН'!$F$19</f>
        <v>951.79520316000003</v>
      </c>
    </row>
    <row r="15" spans="1:27" ht="15.75" x14ac:dyDescent="0.2">
      <c r="A15" s="35">
        <f t="shared" si="0"/>
        <v>43589</v>
      </c>
      <c r="B15" s="36">
        <f>SUMIFS(СВЦЭМ!$C$33:$C$776,СВЦЭМ!$A$33:$A$776,$A15,СВЦЭМ!$B$33:$B$776,B$11)+'СЕТ СН'!$F$9+СВЦЭМ!$D$10+'СЕТ СН'!$F$6-'СЕТ СН'!$F$19</f>
        <v>984.66327104000004</v>
      </c>
      <c r="C15" s="36">
        <f>SUMIFS(СВЦЭМ!$C$33:$C$776,СВЦЭМ!$A$33:$A$776,$A15,СВЦЭМ!$B$33:$B$776,C$11)+'СЕТ СН'!$F$9+СВЦЭМ!$D$10+'СЕТ СН'!$F$6-'СЕТ СН'!$F$19</f>
        <v>1022.3743137900001</v>
      </c>
      <c r="D15" s="36">
        <f>SUMIFS(СВЦЭМ!$C$33:$C$776,СВЦЭМ!$A$33:$A$776,$A15,СВЦЭМ!$B$33:$B$776,D$11)+'СЕТ СН'!$F$9+СВЦЭМ!$D$10+'СЕТ СН'!$F$6-'СЕТ СН'!$F$19</f>
        <v>1055.59988677</v>
      </c>
      <c r="E15" s="36">
        <f>SUMIFS(СВЦЭМ!$C$33:$C$776,СВЦЭМ!$A$33:$A$776,$A15,СВЦЭМ!$B$33:$B$776,E$11)+'СЕТ СН'!$F$9+СВЦЭМ!$D$10+'СЕТ СН'!$F$6-'СЕТ СН'!$F$19</f>
        <v>1065.5515027399999</v>
      </c>
      <c r="F15" s="36">
        <f>SUMIFS(СВЦЭМ!$C$33:$C$776,СВЦЭМ!$A$33:$A$776,$A15,СВЦЭМ!$B$33:$B$776,F$11)+'СЕТ СН'!$F$9+СВЦЭМ!$D$10+'СЕТ СН'!$F$6-'СЕТ СН'!$F$19</f>
        <v>1072.6714498199999</v>
      </c>
      <c r="G15" s="36">
        <f>SUMIFS(СВЦЭМ!$C$33:$C$776,СВЦЭМ!$A$33:$A$776,$A15,СВЦЭМ!$B$33:$B$776,G$11)+'СЕТ СН'!$F$9+СВЦЭМ!$D$10+'СЕТ СН'!$F$6-'СЕТ СН'!$F$19</f>
        <v>1069.0161028499999</v>
      </c>
      <c r="H15" s="36">
        <f>SUMIFS(СВЦЭМ!$C$33:$C$776,СВЦЭМ!$A$33:$A$776,$A15,СВЦЭМ!$B$33:$B$776,H$11)+'СЕТ СН'!$F$9+СВЦЭМ!$D$10+'СЕТ СН'!$F$6-'СЕТ СН'!$F$19</f>
        <v>1049.7402296400001</v>
      </c>
      <c r="I15" s="36">
        <f>SUMIFS(СВЦЭМ!$C$33:$C$776,СВЦЭМ!$A$33:$A$776,$A15,СВЦЭМ!$B$33:$B$776,I$11)+'СЕТ СН'!$F$9+СВЦЭМ!$D$10+'СЕТ СН'!$F$6-'СЕТ СН'!$F$19</f>
        <v>1013.35410082</v>
      </c>
      <c r="J15" s="36">
        <f>SUMIFS(СВЦЭМ!$C$33:$C$776,СВЦЭМ!$A$33:$A$776,$A15,СВЦЭМ!$B$33:$B$776,J$11)+'СЕТ СН'!$F$9+СВЦЭМ!$D$10+'СЕТ СН'!$F$6-'СЕТ СН'!$F$19</f>
        <v>973.02702599999998</v>
      </c>
      <c r="K15" s="36">
        <f>SUMIFS(СВЦЭМ!$C$33:$C$776,СВЦЭМ!$A$33:$A$776,$A15,СВЦЭМ!$B$33:$B$776,K$11)+'СЕТ СН'!$F$9+СВЦЭМ!$D$10+'СЕТ СН'!$F$6-'СЕТ СН'!$F$19</f>
        <v>938.32262495999998</v>
      </c>
      <c r="L15" s="36">
        <f>SUMIFS(СВЦЭМ!$C$33:$C$776,СВЦЭМ!$A$33:$A$776,$A15,СВЦЭМ!$B$33:$B$776,L$11)+'СЕТ СН'!$F$9+СВЦЭМ!$D$10+'СЕТ СН'!$F$6-'СЕТ СН'!$F$19</f>
        <v>934.97101520000001</v>
      </c>
      <c r="M15" s="36">
        <f>SUMIFS(СВЦЭМ!$C$33:$C$776,СВЦЭМ!$A$33:$A$776,$A15,СВЦЭМ!$B$33:$B$776,M$11)+'СЕТ СН'!$F$9+СВЦЭМ!$D$10+'СЕТ СН'!$F$6-'СЕТ СН'!$F$19</f>
        <v>945.51807217999999</v>
      </c>
      <c r="N15" s="36">
        <f>SUMIFS(СВЦЭМ!$C$33:$C$776,СВЦЭМ!$A$33:$A$776,$A15,СВЦЭМ!$B$33:$B$776,N$11)+'СЕТ СН'!$F$9+СВЦЭМ!$D$10+'СЕТ СН'!$F$6-'СЕТ СН'!$F$19</f>
        <v>962.44827611000005</v>
      </c>
      <c r="O15" s="36">
        <f>SUMIFS(СВЦЭМ!$C$33:$C$776,СВЦЭМ!$A$33:$A$776,$A15,СВЦЭМ!$B$33:$B$776,O$11)+'СЕТ СН'!$F$9+СВЦЭМ!$D$10+'СЕТ СН'!$F$6-'СЕТ СН'!$F$19</f>
        <v>977.19147585000007</v>
      </c>
      <c r="P15" s="36">
        <f>SUMIFS(СВЦЭМ!$C$33:$C$776,СВЦЭМ!$A$33:$A$776,$A15,СВЦЭМ!$B$33:$B$776,P$11)+'СЕТ СН'!$F$9+СВЦЭМ!$D$10+'СЕТ СН'!$F$6-'СЕТ СН'!$F$19</f>
        <v>980.08083503</v>
      </c>
      <c r="Q15" s="36">
        <f>SUMIFS(СВЦЭМ!$C$33:$C$776,СВЦЭМ!$A$33:$A$776,$A15,СВЦЭМ!$B$33:$B$776,Q$11)+'СЕТ СН'!$F$9+СВЦЭМ!$D$10+'СЕТ СН'!$F$6-'СЕТ СН'!$F$19</f>
        <v>989.84445277000009</v>
      </c>
      <c r="R15" s="36">
        <f>SUMIFS(СВЦЭМ!$C$33:$C$776,СВЦЭМ!$A$33:$A$776,$A15,СВЦЭМ!$B$33:$B$776,R$11)+'СЕТ СН'!$F$9+СВЦЭМ!$D$10+'СЕТ СН'!$F$6-'СЕТ СН'!$F$19</f>
        <v>994.51813465999999</v>
      </c>
      <c r="S15" s="36">
        <f>SUMIFS(СВЦЭМ!$C$33:$C$776,СВЦЭМ!$A$33:$A$776,$A15,СВЦЭМ!$B$33:$B$776,S$11)+'СЕТ СН'!$F$9+СВЦЭМ!$D$10+'СЕТ СН'!$F$6-'СЕТ СН'!$F$19</f>
        <v>1001.8498996100001</v>
      </c>
      <c r="T15" s="36">
        <f>SUMIFS(СВЦЭМ!$C$33:$C$776,СВЦЭМ!$A$33:$A$776,$A15,СВЦЭМ!$B$33:$B$776,T$11)+'СЕТ СН'!$F$9+СВЦЭМ!$D$10+'СЕТ СН'!$F$6-'СЕТ СН'!$F$19</f>
        <v>984.27315565000004</v>
      </c>
      <c r="U15" s="36">
        <f>SUMIFS(СВЦЭМ!$C$33:$C$776,СВЦЭМ!$A$33:$A$776,$A15,СВЦЭМ!$B$33:$B$776,U$11)+'СЕТ СН'!$F$9+СВЦЭМ!$D$10+'СЕТ СН'!$F$6-'СЕТ СН'!$F$19</f>
        <v>940.38905352000006</v>
      </c>
      <c r="V15" s="36">
        <f>SUMIFS(СВЦЭМ!$C$33:$C$776,СВЦЭМ!$A$33:$A$776,$A15,СВЦЭМ!$B$33:$B$776,V$11)+'СЕТ СН'!$F$9+СВЦЭМ!$D$10+'СЕТ СН'!$F$6-'СЕТ СН'!$F$19</f>
        <v>912.02128712000001</v>
      </c>
      <c r="W15" s="36">
        <f>SUMIFS(СВЦЭМ!$C$33:$C$776,СВЦЭМ!$A$33:$A$776,$A15,СВЦЭМ!$B$33:$B$776,W$11)+'СЕТ СН'!$F$9+СВЦЭМ!$D$10+'СЕТ СН'!$F$6-'СЕТ СН'!$F$19</f>
        <v>924.06994302999999</v>
      </c>
      <c r="X15" s="36">
        <f>SUMIFS(СВЦЭМ!$C$33:$C$776,СВЦЭМ!$A$33:$A$776,$A15,СВЦЭМ!$B$33:$B$776,X$11)+'СЕТ СН'!$F$9+СВЦЭМ!$D$10+'СЕТ СН'!$F$6-'СЕТ СН'!$F$19</f>
        <v>924.95313481000005</v>
      </c>
      <c r="Y15" s="36">
        <f>SUMIFS(СВЦЭМ!$C$33:$C$776,СВЦЭМ!$A$33:$A$776,$A15,СВЦЭМ!$B$33:$B$776,Y$11)+'СЕТ СН'!$F$9+СВЦЭМ!$D$10+'СЕТ СН'!$F$6-'СЕТ СН'!$F$19</f>
        <v>935.32564037999998</v>
      </c>
    </row>
    <row r="16" spans="1:27" ht="15.75" x14ac:dyDescent="0.2">
      <c r="A16" s="35">
        <f t="shared" si="0"/>
        <v>43590</v>
      </c>
      <c r="B16" s="36">
        <f>SUMIFS(СВЦЭМ!$C$33:$C$776,СВЦЭМ!$A$33:$A$776,$A16,СВЦЭМ!$B$33:$B$776,B$11)+'СЕТ СН'!$F$9+СВЦЭМ!$D$10+'СЕТ СН'!$F$6-'СЕТ СН'!$F$19</f>
        <v>996.26502839</v>
      </c>
      <c r="C16" s="36">
        <f>SUMIFS(СВЦЭМ!$C$33:$C$776,СВЦЭМ!$A$33:$A$776,$A16,СВЦЭМ!$B$33:$B$776,C$11)+'СЕТ СН'!$F$9+СВЦЭМ!$D$10+'СЕТ СН'!$F$6-'СЕТ СН'!$F$19</f>
        <v>1042.95187308</v>
      </c>
      <c r="D16" s="36">
        <f>SUMIFS(СВЦЭМ!$C$33:$C$776,СВЦЭМ!$A$33:$A$776,$A16,СВЦЭМ!$B$33:$B$776,D$11)+'СЕТ СН'!$F$9+СВЦЭМ!$D$10+'СЕТ СН'!$F$6-'СЕТ СН'!$F$19</f>
        <v>1079.3703992399999</v>
      </c>
      <c r="E16" s="36">
        <f>SUMIFS(СВЦЭМ!$C$33:$C$776,СВЦЭМ!$A$33:$A$776,$A16,СВЦЭМ!$B$33:$B$776,E$11)+'СЕТ СН'!$F$9+СВЦЭМ!$D$10+'СЕТ СН'!$F$6-'СЕТ СН'!$F$19</f>
        <v>1098.08961421</v>
      </c>
      <c r="F16" s="36">
        <f>SUMIFS(СВЦЭМ!$C$33:$C$776,СВЦЭМ!$A$33:$A$776,$A16,СВЦЭМ!$B$33:$B$776,F$11)+'СЕТ СН'!$F$9+СВЦЭМ!$D$10+'СЕТ СН'!$F$6-'СЕТ СН'!$F$19</f>
        <v>1113.3547954000001</v>
      </c>
      <c r="G16" s="36">
        <f>SUMIFS(СВЦЭМ!$C$33:$C$776,СВЦЭМ!$A$33:$A$776,$A16,СВЦЭМ!$B$33:$B$776,G$11)+'СЕТ СН'!$F$9+СВЦЭМ!$D$10+'СЕТ СН'!$F$6-'СЕТ СН'!$F$19</f>
        <v>1101.69250435</v>
      </c>
      <c r="H16" s="36">
        <f>SUMIFS(СВЦЭМ!$C$33:$C$776,СВЦЭМ!$A$33:$A$776,$A16,СВЦЭМ!$B$33:$B$776,H$11)+'СЕТ СН'!$F$9+СВЦЭМ!$D$10+'СЕТ СН'!$F$6-'СЕТ СН'!$F$19</f>
        <v>1072.7563843</v>
      </c>
      <c r="I16" s="36">
        <f>SUMIFS(СВЦЭМ!$C$33:$C$776,СВЦЭМ!$A$33:$A$776,$A16,СВЦЭМ!$B$33:$B$776,I$11)+'СЕТ СН'!$F$9+СВЦЭМ!$D$10+'СЕТ СН'!$F$6-'СЕТ СН'!$F$19</f>
        <v>1021.49233267</v>
      </c>
      <c r="J16" s="36">
        <f>SUMIFS(СВЦЭМ!$C$33:$C$776,СВЦЭМ!$A$33:$A$776,$A16,СВЦЭМ!$B$33:$B$776,J$11)+'СЕТ СН'!$F$9+СВЦЭМ!$D$10+'СЕТ СН'!$F$6-'СЕТ СН'!$F$19</f>
        <v>975.81148063000001</v>
      </c>
      <c r="K16" s="36">
        <f>SUMIFS(СВЦЭМ!$C$33:$C$776,СВЦЭМ!$A$33:$A$776,$A16,СВЦЭМ!$B$33:$B$776,K$11)+'СЕТ СН'!$F$9+СВЦЭМ!$D$10+'СЕТ СН'!$F$6-'СЕТ СН'!$F$19</f>
        <v>972.32618431000003</v>
      </c>
      <c r="L16" s="36">
        <f>SUMIFS(СВЦЭМ!$C$33:$C$776,СВЦЭМ!$A$33:$A$776,$A16,СВЦЭМ!$B$33:$B$776,L$11)+'СЕТ СН'!$F$9+СВЦЭМ!$D$10+'СЕТ СН'!$F$6-'СЕТ СН'!$F$19</f>
        <v>973.92246986999999</v>
      </c>
      <c r="M16" s="36">
        <f>SUMIFS(СВЦЭМ!$C$33:$C$776,СВЦЭМ!$A$33:$A$776,$A16,СВЦЭМ!$B$33:$B$776,M$11)+'СЕТ СН'!$F$9+СВЦЭМ!$D$10+'СЕТ СН'!$F$6-'СЕТ СН'!$F$19</f>
        <v>964.41932391</v>
      </c>
      <c r="N16" s="36">
        <f>SUMIFS(СВЦЭМ!$C$33:$C$776,СВЦЭМ!$A$33:$A$776,$A16,СВЦЭМ!$B$33:$B$776,N$11)+'СЕТ СН'!$F$9+СВЦЭМ!$D$10+'СЕТ СН'!$F$6-'СЕТ СН'!$F$19</f>
        <v>971.51564737000001</v>
      </c>
      <c r="O16" s="36">
        <f>SUMIFS(СВЦЭМ!$C$33:$C$776,СВЦЭМ!$A$33:$A$776,$A16,СВЦЭМ!$B$33:$B$776,O$11)+'СЕТ СН'!$F$9+СВЦЭМ!$D$10+'СЕТ СН'!$F$6-'СЕТ СН'!$F$19</f>
        <v>966.28182049999998</v>
      </c>
      <c r="P16" s="36">
        <f>SUMIFS(СВЦЭМ!$C$33:$C$776,СВЦЭМ!$A$33:$A$776,$A16,СВЦЭМ!$B$33:$B$776,P$11)+'СЕТ СН'!$F$9+СВЦЭМ!$D$10+'СЕТ СН'!$F$6-'СЕТ СН'!$F$19</f>
        <v>969.95072193999999</v>
      </c>
      <c r="Q16" s="36">
        <f>SUMIFS(СВЦЭМ!$C$33:$C$776,СВЦЭМ!$A$33:$A$776,$A16,СВЦЭМ!$B$33:$B$776,Q$11)+'СЕТ СН'!$F$9+СВЦЭМ!$D$10+'СЕТ СН'!$F$6-'СЕТ СН'!$F$19</f>
        <v>970.77789283000004</v>
      </c>
      <c r="R16" s="36">
        <f>SUMIFS(СВЦЭМ!$C$33:$C$776,СВЦЭМ!$A$33:$A$776,$A16,СВЦЭМ!$B$33:$B$776,R$11)+'СЕТ СН'!$F$9+СВЦЭМ!$D$10+'СЕТ СН'!$F$6-'СЕТ СН'!$F$19</f>
        <v>956.08054463000008</v>
      </c>
      <c r="S16" s="36">
        <f>SUMIFS(СВЦЭМ!$C$33:$C$776,СВЦЭМ!$A$33:$A$776,$A16,СВЦЭМ!$B$33:$B$776,S$11)+'СЕТ СН'!$F$9+СВЦЭМ!$D$10+'СЕТ СН'!$F$6-'СЕТ СН'!$F$19</f>
        <v>961.02819792000003</v>
      </c>
      <c r="T16" s="36">
        <f>SUMIFS(СВЦЭМ!$C$33:$C$776,СВЦЭМ!$A$33:$A$776,$A16,СВЦЭМ!$B$33:$B$776,T$11)+'СЕТ СН'!$F$9+СВЦЭМ!$D$10+'СЕТ СН'!$F$6-'СЕТ СН'!$F$19</f>
        <v>967.23872434000009</v>
      </c>
      <c r="U16" s="36">
        <f>SUMIFS(СВЦЭМ!$C$33:$C$776,СВЦЭМ!$A$33:$A$776,$A16,СВЦЭМ!$B$33:$B$776,U$11)+'СЕТ СН'!$F$9+СВЦЭМ!$D$10+'СЕТ СН'!$F$6-'СЕТ СН'!$F$19</f>
        <v>957.36028847</v>
      </c>
      <c r="V16" s="36">
        <f>SUMIFS(СВЦЭМ!$C$33:$C$776,СВЦЭМ!$A$33:$A$776,$A16,СВЦЭМ!$B$33:$B$776,V$11)+'СЕТ СН'!$F$9+СВЦЭМ!$D$10+'СЕТ СН'!$F$6-'СЕТ СН'!$F$19</f>
        <v>919.26944759000003</v>
      </c>
      <c r="W16" s="36">
        <f>SUMIFS(СВЦЭМ!$C$33:$C$776,СВЦЭМ!$A$33:$A$776,$A16,СВЦЭМ!$B$33:$B$776,W$11)+'СЕТ СН'!$F$9+СВЦЭМ!$D$10+'СЕТ СН'!$F$6-'СЕТ СН'!$F$19</f>
        <v>911.24673384000005</v>
      </c>
      <c r="X16" s="36">
        <f>SUMIFS(СВЦЭМ!$C$33:$C$776,СВЦЭМ!$A$33:$A$776,$A16,СВЦЭМ!$B$33:$B$776,X$11)+'СЕТ СН'!$F$9+СВЦЭМ!$D$10+'СЕТ СН'!$F$6-'СЕТ СН'!$F$19</f>
        <v>931.29969313000004</v>
      </c>
      <c r="Y16" s="36">
        <f>SUMIFS(СВЦЭМ!$C$33:$C$776,СВЦЭМ!$A$33:$A$776,$A16,СВЦЭМ!$B$33:$B$776,Y$11)+'СЕТ СН'!$F$9+СВЦЭМ!$D$10+'СЕТ СН'!$F$6-'СЕТ СН'!$F$19</f>
        <v>972.80615023000007</v>
      </c>
    </row>
    <row r="17" spans="1:25" ht="15.75" x14ac:dyDescent="0.2">
      <c r="A17" s="35">
        <f t="shared" si="0"/>
        <v>43591</v>
      </c>
      <c r="B17" s="36">
        <f>SUMIFS(СВЦЭМ!$C$33:$C$776,СВЦЭМ!$A$33:$A$776,$A17,СВЦЭМ!$B$33:$B$776,B$11)+'СЕТ СН'!$F$9+СВЦЭМ!$D$10+'СЕТ СН'!$F$6-'СЕТ СН'!$F$19</f>
        <v>1062.6229741</v>
      </c>
      <c r="C17" s="36">
        <f>SUMIFS(СВЦЭМ!$C$33:$C$776,СВЦЭМ!$A$33:$A$776,$A17,СВЦЭМ!$B$33:$B$776,C$11)+'СЕТ СН'!$F$9+СВЦЭМ!$D$10+'СЕТ СН'!$F$6-'СЕТ СН'!$F$19</f>
        <v>1121.6138715399998</v>
      </c>
      <c r="D17" s="36">
        <f>SUMIFS(СВЦЭМ!$C$33:$C$776,СВЦЭМ!$A$33:$A$776,$A17,СВЦЭМ!$B$33:$B$776,D$11)+'СЕТ СН'!$F$9+СВЦЭМ!$D$10+'СЕТ СН'!$F$6-'СЕТ СН'!$F$19</f>
        <v>1159.7400557199999</v>
      </c>
      <c r="E17" s="36">
        <f>SUMIFS(СВЦЭМ!$C$33:$C$776,СВЦЭМ!$A$33:$A$776,$A17,СВЦЭМ!$B$33:$B$776,E$11)+'СЕТ СН'!$F$9+СВЦЭМ!$D$10+'СЕТ СН'!$F$6-'СЕТ СН'!$F$19</f>
        <v>1176.2410770399999</v>
      </c>
      <c r="F17" s="36">
        <f>SUMIFS(СВЦЭМ!$C$33:$C$776,СВЦЭМ!$A$33:$A$776,$A17,СВЦЭМ!$B$33:$B$776,F$11)+'СЕТ СН'!$F$9+СВЦЭМ!$D$10+'СЕТ СН'!$F$6-'СЕТ СН'!$F$19</f>
        <v>1166.3743166499999</v>
      </c>
      <c r="G17" s="36">
        <f>SUMIFS(СВЦЭМ!$C$33:$C$776,СВЦЭМ!$A$33:$A$776,$A17,СВЦЭМ!$B$33:$B$776,G$11)+'СЕТ СН'!$F$9+СВЦЭМ!$D$10+'СЕТ СН'!$F$6-'СЕТ СН'!$F$19</f>
        <v>1135.5222305399998</v>
      </c>
      <c r="H17" s="36">
        <f>SUMIFS(СВЦЭМ!$C$33:$C$776,СВЦЭМ!$A$33:$A$776,$A17,СВЦЭМ!$B$33:$B$776,H$11)+'СЕТ СН'!$F$9+СВЦЭМ!$D$10+'СЕТ СН'!$F$6-'СЕТ СН'!$F$19</f>
        <v>1069.63022454</v>
      </c>
      <c r="I17" s="36">
        <f>SUMIFS(СВЦЭМ!$C$33:$C$776,СВЦЭМ!$A$33:$A$776,$A17,СВЦЭМ!$B$33:$B$776,I$11)+'СЕТ СН'!$F$9+СВЦЭМ!$D$10+'СЕТ СН'!$F$6-'СЕТ СН'!$F$19</f>
        <v>1011.93780867</v>
      </c>
      <c r="J17" s="36">
        <f>SUMIFS(СВЦЭМ!$C$33:$C$776,СВЦЭМ!$A$33:$A$776,$A17,СВЦЭМ!$B$33:$B$776,J$11)+'СЕТ СН'!$F$9+СВЦЭМ!$D$10+'СЕТ СН'!$F$6-'СЕТ СН'!$F$19</f>
        <v>982.70917129999998</v>
      </c>
      <c r="K17" s="36">
        <f>SUMIFS(СВЦЭМ!$C$33:$C$776,СВЦЭМ!$A$33:$A$776,$A17,СВЦЭМ!$B$33:$B$776,K$11)+'СЕТ СН'!$F$9+СВЦЭМ!$D$10+'СЕТ СН'!$F$6-'СЕТ СН'!$F$19</f>
        <v>964.95232206000003</v>
      </c>
      <c r="L17" s="36">
        <f>SUMIFS(СВЦЭМ!$C$33:$C$776,СВЦЭМ!$A$33:$A$776,$A17,СВЦЭМ!$B$33:$B$776,L$11)+'СЕТ СН'!$F$9+СВЦЭМ!$D$10+'СЕТ СН'!$F$6-'СЕТ СН'!$F$19</f>
        <v>957.09970881000004</v>
      </c>
      <c r="M17" s="36">
        <f>SUMIFS(СВЦЭМ!$C$33:$C$776,СВЦЭМ!$A$33:$A$776,$A17,СВЦЭМ!$B$33:$B$776,M$11)+'СЕТ СН'!$F$9+СВЦЭМ!$D$10+'СЕТ СН'!$F$6-'СЕТ СН'!$F$19</f>
        <v>953.59666931000004</v>
      </c>
      <c r="N17" s="36">
        <f>SUMIFS(СВЦЭМ!$C$33:$C$776,СВЦЭМ!$A$33:$A$776,$A17,СВЦЭМ!$B$33:$B$776,N$11)+'СЕТ СН'!$F$9+СВЦЭМ!$D$10+'СЕТ СН'!$F$6-'СЕТ СН'!$F$19</f>
        <v>963.65587145000006</v>
      </c>
      <c r="O17" s="36">
        <f>SUMIFS(СВЦЭМ!$C$33:$C$776,СВЦЭМ!$A$33:$A$776,$A17,СВЦЭМ!$B$33:$B$776,O$11)+'СЕТ СН'!$F$9+СВЦЭМ!$D$10+'СЕТ СН'!$F$6-'СЕТ СН'!$F$19</f>
        <v>959.89839471000005</v>
      </c>
      <c r="P17" s="36">
        <f>SUMIFS(СВЦЭМ!$C$33:$C$776,СВЦЭМ!$A$33:$A$776,$A17,СВЦЭМ!$B$33:$B$776,P$11)+'СЕТ СН'!$F$9+СВЦЭМ!$D$10+'СЕТ СН'!$F$6-'СЕТ СН'!$F$19</f>
        <v>980.24667153000007</v>
      </c>
      <c r="Q17" s="36">
        <f>SUMIFS(СВЦЭМ!$C$33:$C$776,СВЦЭМ!$A$33:$A$776,$A17,СВЦЭМ!$B$33:$B$776,Q$11)+'СЕТ СН'!$F$9+СВЦЭМ!$D$10+'СЕТ СН'!$F$6-'СЕТ СН'!$F$19</f>
        <v>993.21373801000004</v>
      </c>
      <c r="R17" s="36">
        <f>SUMIFS(СВЦЭМ!$C$33:$C$776,СВЦЭМ!$A$33:$A$776,$A17,СВЦЭМ!$B$33:$B$776,R$11)+'СЕТ СН'!$F$9+СВЦЭМ!$D$10+'СЕТ СН'!$F$6-'СЕТ СН'!$F$19</f>
        <v>986.37227471000006</v>
      </c>
      <c r="S17" s="36">
        <f>SUMIFS(СВЦЭМ!$C$33:$C$776,СВЦЭМ!$A$33:$A$776,$A17,СВЦЭМ!$B$33:$B$776,S$11)+'СЕТ СН'!$F$9+СВЦЭМ!$D$10+'СЕТ СН'!$F$6-'СЕТ СН'!$F$19</f>
        <v>969.62025016000007</v>
      </c>
      <c r="T17" s="36">
        <f>SUMIFS(СВЦЭМ!$C$33:$C$776,СВЦЭМ!$A$33:$A$776,$A17,СВЦЭМ!$B$33:$B$776,T$11)+'СЕТ СН'!$F$9+СВЦЭМ!$D$10+'СЕТ СН'!$F$6-'СЕТ СН'!$F$19</f>
        <v>965.03177490000007</v>
      </c>
      <c r="U17" s="36">
        <f>SUMIFS(СВЦЭМ!$C$33:$C$776,СВЦЭМ!$A$33:$A$776,$A17,СВЦЭМ!$B$33:$B$776,U$11)+'СЕТ СН'!$F$9+СВЦЭМ!$D$10+'СЕТ СН'!$F$6-'СЕТ СН'!$F$19</f>
        <v>937.24920128000008</v>
      </c>
      <c r="V17" s="36">
        <f>SUMIFS(СВЦЭМ!$C$33:$C$776,СВЦЭМ!$A$33:$A$776,$A17,СВЦЭМ!$B$33:$B$776,V$11)+'СЕТ СН'!$F$9+СВЦЭМ!$D$10+'СЕТ СН'!$F$6-'СЕТ СН'!$F$19</f>
        <v>930.80459847000009</v>
      </c>
      <c r="W17" s="36">
        <f>SUMIFS(СВЦЭМ!$C$33:$C$776,СВЦЭМ!$A$33:$A$776,$A17,СВЦЭМ!$B$33:$B$776,W$11)+'СЕТ СН'!$F$9+СВЦЭМ!$D$10+'СЕТ СН'!$F$6-'СЕТ СН'!$F$19</f>
        <v>925.14612162000003</v>
      </c>
      <c r="X17" s="36">
        <f>SUMIFS(СВЦЭМ!$C$33:$C$776,СВЦЭМ!$A$33:$A$776,$A17,СВЦЭМ!$B$33:$B$776,X$11)+'СЕТ СН'!$F$9+СВЦЭМ!$D$10+'СЕТ СН'!$F$6-'СЕТ СН'!$F$19</f>
        <v>942.22239453999998</v>
      </c>
      <c r="Y17" s="36">
        <f>SUMIFS(СВЦЭМ!$C$33:$C$776,СВЦЭМ!$A$33:$A$776,$A17,СВЦЭМ!$B$33:$B$776,Y$11)+'СЕТ СН'!$F$9+СВЦЭМ!$D$10+'СЕТ СН'!$F$6-'СЕТ СН'!$F$19</f>
        <v>1009.8345069100001</v>
      </c>
    </row>
    <row r="18" spans="1:25" ht="15.75" x14ac:dyDescent="0.2">
      <c r="A18" s="35">
        <f t="shared" si="0"/>
        <v>43592</v>
      </c>
      <c r="B18" s="36">
        <f>SUMIFS(СВЦЭМ!$C$33:$C$776,СВЦЭМ!$A$33:$A$776,$A18,СВЦЭМ!$B$33:$B$776,B$11)+'СЕТ СН'!$F$9+СВЦЭМ!$D$10+'СЕТ СН'!$F$6-'СЕТ СН'!$F$19</f>
        <v>1043.8769887799999</v>
      </c>
      <c r="C18" s="36">
        <f>SUMIFS(СВЦЭМ!$C$33:$C$776,СВЦЭМ!$A$33:$A$776,$A18,СВЦЭМ!$B$33:$B$776,C$11)+'СЕТ СН'!$F$9+СВЦЭМ!$D$10+'СЕТ СН'!$F$6-'СЕТ СН'!$F$19</f>
        <v>1072.0467266999999</v>
      </c>
      <c r="D18" s="36">
        <f>SUMIFS(СВЦЭМ!$C$33:$C$776,СВЦЭМ!$A$33:$A$776,$A18,СВЦЭМ!$B$33:$B$776,D$11)+'СЕТ СН'!$F$9+СВЦЭМ!$D$10+'СЕТ СН'!$F$6-'СЕТ СН'!$F$19</f>
        <v>1083.0836480600001</v>
      </c>
      <c r="E18" s="36">
        <f>SUMIFS(СВЦЭМ!$C$33:$C$776,СВЦЭМ!$A$33:$A$776,$A18,СВЦЭМ!$B$33:$B$776,E$11)+'СЕТ СН'!$F$9+СВЦЭМ!$D$10+'СЕТ СН'!$F$6-'СЕТ СН'!$F$19</f>
        <v>1089.9585485099999</v>
      </c>
      <c r="F18" s="36">
        <f>SUMIFS(СВЦЭМ!$C$33:$C$776,СВЦЭМ!$A$33:$A$776,$A18,СВЦЭМ!$B$33:$B$776,F$11)+'СЕТ СН'!$F$9+СВЦЭМ!$D$10+'СЕТ СН'!$F$6-'СЕТ СН'!$F$19</f>
        <v>1089.28093279</v>
      </c>
      <c r="G18" s="36">
        <f>SUMIFS(СВЦЭМ!$C$33:$C$776,СВЦЭМ!$A$33:$A$776,$A18,СВЦЭМ!$B$33:$B$776,G$11)+'СЕТ СН'!$F$9+СВЦЭМ!$D$10+'СЕТ СН'!$F$6-'СЕТ СН'!$F$19</f>
        <v>1070.1832327100001</v>
      </c>
      <c r="H18" s="36">
        <f>SUMIFS(СВЦЭМ!$C$33:$C$776,СВЦЭМ!$A$33:$A$776,$A18,СВЦЭМ!$B$33:$B$776,H$11)+'СЕТ СН'!$F$9+СВЦЭМ!$D$10+'СЕТ СН'!$F$6-'СЕТ СН'!$F$19</f>
        <v>1027.7046567499999</v>
      </c>
      <c r="I18" s="36">
        <f>SUMIFS(СВЦЭМ!$C$33:$C$776,СВЦЭМ!$A$33:$A$776,$A18,СВЦЭМ!$B$33:$B$776,I$11)+'СЕТ СН'!$F$9+СВЦЭМ!$D$10+'СЕТ СН'!$F$6-'СЕТ СН'!$F$19</f>
        <v>971.60213076000002</v>
      </c>
      <c r="J18" s="36">
        <f>SUMIFS(СВЦЭМ!$C$33:$C$776,СВЦЭМ!$A$33:$A$776,$A18,СВЦЭМ!$B$33:$B$776,J$11)+'СЕТ СН'!$F$9+СВЦЭМ!$D$10+'СЕТ СН'!$F$6-'СЕТ СН'!$F$19</f>
        <v>951.67152411000006</v>
      </c>
      <c r="K18" s="36">
        <f>SUMIFS(СВЦЭМ!$C$33:$C$776,СВЦЭМ!$A$33:$A$776,$A18,СВЦЭМ!$B$33:$B$776,K$11)+'СЕТ СН'!$F$9+СВЦЭМ!$D$10+'СЕТ СН'!$F$6-'СЕТ СН'!$F$19</f>
        <v>960.85011077000001</v>
      </c>
      <c r="L18" s="36">
        <f>SUMIFS(СВЦЭМ!$C$33:$C$776,СВЦЭМ!$A$33:$A$776,$A18,СВЦЭМ!$B$33:$B$776,L$11)+'СЕТ СН'!$F$9+СВЦЭМ!$D$10+'СЕТ СН'!$F$6-'СЕТ СН'!$F$19</f>
        <v>952.40589520000003</v>
      </c>
      <c r="M18" s="36">
        <f>SUMIFS(СВЦЭМ!$C$33:$C$776,СВЦЭМ!$A$33:$A$776,$A18,СВЦЭМ!$B$33:$B$776,M$11)+'СЕТ СН'!$F$9+СВЦЭМ!$D$10+'СЕТ СН'!$F$6-'СЕТ СН'!$F$19</f>
        <v>959.31646090000004</v>
      </c>
      <c r="N18" s="36">
        <f>SUMIFS(СВЦЭМ!$C$33:$C$776,СВЦЭМ!$A$33:$A$776,$A18,СВЦЭМ!$B$33:$B$776,N$11)+'СЕТ СН'!$F$9+СВЦЭМ!$D$10+'СЕТ СН'!$F$6-'СЕТ СН'!$F$19</f>
        <v>966.60457774000008</v>
      </c>
      <c r="O18" s="36">
        <f>SUMIFS(СВЦЭМ!$C$33:$C$776,СВЦЭМ!$A$33:$A$776,$A18,СВЦЭМ!$B$33:$B$776,O$11)+'СЕТ СН'!$F$9+СВЦЭМ!$D$10+'СЕТ СН'!$F$6-'СЕТ СН'!$F$19</f>
        <v>944.58390365000002</v>
      </c>
      <c r="P18" s="36">
        <f>SUMIFS(СВЦЭМ!$C$33:$C$776,СВЦЭМ!$A$33:$A$776,$A18,СВЦЭМ!$B$33:$B$776,P$11)+'СЕТ СН'!$F$9+СВЦЭМ!$D$10+'СЕТ СН'!$F$6-'СЕТ СН'!$F$19</f>
        <v>951.87299347999999</v>
      </c>
      <c r="Q18" s="36">
        <f>SUMIFS(СВЦЭМ!$C$33:$C$776,СВЦЭМ!$A$33:$A$776,$A18,СВЦЭМ!$B$33:$B$776,Q$11)+'СЕТ СН'!$F$9+СВЦЭМ!$D$10+'СЕТ СН'!$F$6-'СЕТ СН'!$F$19</f>
        <v>963.52806348000001</v>
      </c>
      <c r="R18" s="36">
        <f>SUMIFS(СВЦЭМ!$C$33:$C$776,СВЦЭМ!$A$33:$A$776,$A18,СВЦЭМ!$B$33:$B$776,R$11)+'СЕТ СН'!$F$9+СВЦЭМ!$D$10+'СЕТ СН'!$F$6-'СЕТ СН'!$F$19</f>
        <v>966.22844983000005</v>
      </c>
      <c r="S18" s="36">
        <f>SUMIFS(СВЦЭМ!$C$33:$C$776,СВЦЭМ!$A$33:$A$776,$A18,СВЦЭМ!$B$33:$B$776,S$11)+'СЕТ СН'!$F$9+СВЦЭМ!$D$10+'СЕТ СН'!$F$6-'СЕТ СН'!$F$19</f>
        <v>966.26801841000008</v>
      </c>
      <c r="T18" s="36">
        <f>SUMIFS(СВЦЭМ!$C$33:$C$776,СВЦЭМ!$A$33:$A$776,$A18,СВЦЭМ!$B$33:$B$776,T$11)+'СЕТ СН'!$F$9+СВЦЭМ!$D$10+'СЕТ СН'!$F$6-'СЕТ СН'!$F$19</f>
        <v>950.43267458000003</v>
      </c>
      <c r="U18" s="36">
        <f>SUMIFS(СВЦЭМ!$C$33:$C$776,СВЦЭМ!$A$33:$A$776,$A18,СВЦЭМ!$B$33:$B$776,U$11)+'СЕТ СН'!$F$9+СВЦЭМ!$D$10+'СЕТ СН'!$F$6-'СЕТ СН'!$F$19</f>
        <v>959.63181769000005</v>
      </c>
      <c r="V18" s="36">
        <f>SUMIFS(СВЦЭМ!$C$33:$C$776,СВЦЭМ!$A$33:$A$776,$A18,СВЦЭМ!$B$33:$B$776,V$11)+'СЕТ СН'!$F$9+СВЦЭМ!$D$10+'СЕТ СН'!$F$6-'СЕТ СН'!$F$19</f>
        <v>949.93779616000006</v>
      </c>
      <c r="W18" s="36">
        <f>SUMIFS(СВЦЭМ!$C$33:$C$776,СВЦЭМ!$A$33:$A$776,$A18,СВЦЭМ!$B$33:$B$776,W$11)+'СЕТ СН'!$F$9+СВЦЭМ!$D$10+'СЕТ СН'!$F$6-'СЕТ СН'!$F$19</f>
        <v>928.47920311000007</v>
      </c>
      <c r="X18" s="36">
        <f>SUMIFS(СВЦЭМ!$C$33:$C$776,СВЦЭМ!$A$33:$A$776,$A18,СВЦЭМ!$B$33:$B$776,X$11)+'СЕТ СН'!$F$9+СВЦЭМ!$D$10+'СЕТ СН'!$F$6-'СЕТ СН'!$F$19</f>
        <v>960.39336833000004</v>
      </c>
      <c r="Y18" s="36">
        <f>SUMIFS(СВЦЭМ!$C$33:$C$776,СВЦЭМ!$A$33:$A$776,$A18,СВЦЭМ!$B$33:$B$776,Y$11)+'СЕТ СН'!$F$9+СВЦЭМ!$D$10+'СЕТ СН'!$F$6-'СЕТ СН'!$F$19</f>
        <v>969.88245395000001</v>
      </c>
    </row>
    <row r="19" spans="1:25" ht="15.75" x14ac:dyDescent="0.2">
      <c r="A19" s="35">
        <f t="shared" si="0"/>
        <v>43593</v>
      </c>
      <c r="B19" s="36">
        <f>SUMIFS(СВЦЭМ!$C$33:$C$776,СВЦЭМ!$A$33:$A$776,$A19,СВЦЭМ!$B$33:$B$776,B$11)+'СЕТ СН'!$F$9+СВЦЭМ!$D$10+'СЕТ СН'!$F$6-'СЕТ СН'!$F$19</f>
        <v>1009.36328525</v>
      </c>
      <c r="C19" s="36">
        <f>SUMIFS(СВЦЭМ!$C$33:$C$776,СВЦЭМ!$A$33:$A$776,$A19,СВЦЭМ!$B$33:$B$776,C$11)+'СЕТ СН'!$F$9+СВЦЭМ!$D$10+'СЕТ СН'!$F$6-'СЕТ СН'!$F$19</f>
        <v>1034.7855904099999</v>
      </c>
      <c r="D19" s="36">
        <f>SUMIFS(СВЦЭМ!$C$33:$C$776,СВЦЭМ!$A$33:$A$776,$A19,СВЦЭМ!$B$33:$B$776,D$11)+'СЕТ СН'!$F$9+СВЦЭМ!$D$10+'СЕТ СН'!$F$6-'СЕТ СН'!$F$19</f>
        <v>1034.7655001599999</v>
      </c>
      <c r="E19" s="36">
        <f>SUMIFS(СВЦЭМ!$C$33:$C$776,СВЦЭМ!$A$33:$A$776,$A19,СВЦЭМ!$B$33:$B$776,E$11)+'СЕТ СН'!$F$9+СВЦЭМ!$D$10+'СЕТ СН'!$F$6-'СЕТ СН'!$F$19</f>
        <v>1041.89886733</v>
      </c>
      <c r="F19" s="36">
        <f>SUMIFS(СВЦЭМ!$C$33:$C$776,СВЦЭМ!$A$33:$A$776,$A19,СВЦЭМ!$B$33:$B$776,F$11)+'СЕТ СН'!$F$9+СВЦЭМ!$D$10+'СЕТ СН'!$F$6-'СЕТ СН'!$F$19</f>
        <v>1040.63067157</v>
      </c>
      <c r="G19" s="36">
        <f>SUMIFS(СВЦЭМ!$C$33:$C$776,СВЦЭМ!$A$33:$A$776,$A19,СВЦЭМ!$B$33:$B$776,G$11)+'СЕТ СН'!$F$9+СВЦЭМ!$D$10+'СЕТ СН'!$F$6-'СЕТ СН'!$F$19</f>
        <v>1019.02035146</v>
      </c>
      <c r="H19" s="36">
        <f>SUMIFS(СВЦЭМ!$C$33:$C$776,СВЦЭМ!$A$33:$A$776,$A19,СВЦЭМ!$B$33:$B$776,H$11)+'СЕТ СН'!$F$9+СВЦЭМ!$D$10+'СЕТ СН'!$F$6-'СЕТ СН'!$F$19</f>
        <v>999.33734457000003</v>
      </c>
      <c r="I19" s="36">
        <f>SUMIFS(СВЦЭМ!$C$33:$C$776,СВЦЭМ!$A$33:$A$776,$A19,СВЦЭМ!$B$33:$B$776,I$11)+'СЕТ СН'!$F$9+СВЦЭМ!$D$10+'СЕТ СН'!$F$6-'СЕТ СН'!$F$19</f>
        <v>973.31791615000009</v>
      </c>
      <c r="J19" s="36">
        <f>SUMIFS(СВЦЭМ!$C$33:$C$776,СВЦЭМ!$A$33:$A$776,$A19,СВЦЭМ!$B$33:$B$776,J$11)+'СЕТ СН'!$F$9+СВЦЭМ!$D$10+'СЕТ СН'!$F$6-'СЕТ СН'!$F$19</f>
        <v>959.31134323000003</v>
      </c>
      <c r="K19" s="36">
        <f>SUMIFS(СВЦЭМ!$C$33:$C$776,СВЦЭМ!$A$33:$A$776,$A19,СВЦЭМ!$B$33:$B$776,K$11)+'СЕТ СН'!$F$9+СВЦЭМ!$D$10+'СЕТ СН'!$F$6-'СЕТ СН'!$F$19</f>
        <v>966.63425985000003</v>
      </c>
      <c r="L19" s="36">
        <f>SUMIFS(СВЦЭМ!$C$33:$C$776,СВЦЭМ!$A$33:$A$776,$A19,СВЦЭМ!$B$33:$B$776,L$11)+'СЕТ СН'!$F$9+СВЦЭМ!$D$10+'СЕТ СН'!$F$6-'СЕТ СН'!$F$19</f>
        <v>974.35553958000003</v>
      </c>
      <c r="M19" s="36">
        <f>SUMIFS(СВЦЭМ!$C$33:$C$776,СВЦЭМ!$A$33:$A$776,$A19,СВЦЭМ!$B$33:$B$776,M$11)+'СЕТ СН'!$F$9+СВЦЭМ!$D$10+'СЕТ СН'!$F$6-'СЕТ СН'!$F$19</f>
        <v>976.33051668000007</v>
      </c>
      <c r="N19" s="36">
        <f>SUMIFS(СВЦЭМ!$C$33:$C$776,СВЦЭМ!$A$33:$A$776,$A19,СВЦЭМ!$B$33:$B$776,N$11)+'СЕТ СН'!$F$9+СВЦЭМ!$D$10+'СЕТ СН'!$F$6-'СЕТ СН'!$F$19</f>
        <v>978.05269452000005</v>
      </c>
      <c r="O19" s="36">
        <f>SUMIFS(СВЦЭМ!$C$33:$C$776,СВЦЭМ!$A$33:$A$776,$A19,СВЦЭМ!$B$33:$B$776,O$11)+'СЕТ СН'!$F$9+СВЦЭМ!$D$10+'СЕТ СН'!$F$6-'СЕТ СН'!$F$19</f>
        <v>971.54432484000006</v>
      </c>
      <c r="P19" s="36">
        <f>SUMIFS(СВЦЭМ!$C$33:$C$776,СВЦЭМ!$A$33:$A$776,$A19,СВЦЭМ!$B$33:$B$776,P$11)+'СЕТ СН'!$F$9+СВЦЭМ!$D$10+'СЕТ СН'!$F$6-'СЕТ СН'!$F$19</f>
        <v>983.81613924999999</v>
      </c>
      <c r="Q19" s="36">
        <f>SUMIFS(СВЦЭМ!$C$33:$C$776,СВЦЭМ!$A$33:$A$776,$A19,СВЦЭМ!$B$33:$B$776,Q$11)+'СЕТ СН'!$F$9+СВЦЭМ!$D$10+'СЕТ СН'!$F$6-'СЕТ СН'!$F$19</f>
        <v>986.15674029000002</v>
      </c>
      <c r="R19" s="36">
        <f>SUMIFS(СВЦЭМ!$C$33:$C$776,СВЦЭМ!$A$33:$A$776,$A19,СВЦЭМ!$B$33:$B$776,R$11)+'СЕТ СН'!$F$9+СВЦЭМ!$D$10+'СЕТ СН'!$F$6-'СЕТ СН'!$F$19</f>
        <v>982.54384814000002</v>
      </c>
      <c r="S19" s="36">
        <f>SUMIFS(СВЦЭМ!$C$33:$C$776,СВЦЭМ!$A$33:$A$776,$A19,СВЦЭМ!$B$33:$B$776,S$11)+'СЕТ СН'!$F$9+СВЦЭМ!$D$10+'СЕТ СН'!$F$6-'СЕТ СН'!$F$19</f>
        <v>987.49268060999998</v>
      </c>
      <c r="T19" s="36">
        <f>SUMIFS(СВЦЭМ!$C$33:$C$776,СВЦЭМ!$A$33:$A$776,$A19,СВЦЭМ!$B$33:$B$776,T$11)+'СЕТ СН'!$F$9+СВЦЭМ!$D$10+'СЕТ СН'!$F$6-'СЕТ СН'!$F$19</f>
        <v>976.92646343000001</v>
      </c>
      <c r="U19" s="36">
        <f>SUMIFS(СВЦЭМ!$C$33:$C$776,СВЦЭМ!$A$33:$A$776,$A19,СВЦЭМ!$B$33:$B$776,U$11)+'СЕТ СН'!$F$9+СВЦЭМ!$D$10+'СЕТ СН'!$F$6-'СЕТ СН'!$F$19</f>
        <v>966.05039323000005</v>
      </c>
      <c r="V19" s="36">
        <f>SUMIFS(СВЦЭМ!$C$33:$C$776,СВЦЭМ!$A$33:$A$776,$A19,СВЦЭМ!$B$33:$B$776,V$11)+'СЕТ СН'!$F$9+СВЦЭМ!$D$10+'СЕТ СН'!$F$6-'СЕТ СН'!$F$19</f>
        <v>961.68644295000001</v>
      </c>
      <c r="W19" s="36">
        <f>SUMIFS(СВЦЭМ!$C$33:$C$776,СВЦЭМ!$A$33:$A$776,$A19,СВЦЭМ!$B$33:$B$776,W$11)+'СЕТ СН'!$F$9+СВЦЭМ!$D$10+'СЕТ СН'!$F$6-'СЕТ СН'!$F$19</f>
        <v>944.06374095000001</v>
      </c>
      <c r="X19" s="36">
        <f>SUMIFS(СВЦЭМ!$C$33:$C$776,СВЦЭМ!$A$33:$A$776,$A19,СВЦЭМ!$B$33:$B$776,X$11)+'СЕТ СН'!$F$9+СВЦЭМ!$D$10+'СЕТ СН'!$F$6-'СЕТ СН'!$F$19</f>
        <v>955.57236411000008</v>
      </c>
      <c r="Y19" s="36">
        <f>SUMIFS(СВЦЭМ!$C$33:$C$776,СВЦЭМ!$A$33:$A$776,$A19,СВЦЭМ!$B$33:$B$776,Y$11)+'СЕТ СН'!$F$9+СВЦЭМ!$D$10+'СЕТ СН'!$F$6-'СЕТ СН'!$F$19</f>
        <v>989.64099181000006</v>
      </c>
    </row>
    <row r="20" spans="1:25" ht="15.75" x14ac:dyDescent="0.2">
      <c r="A20" s="35">
        <f t="shared" si="0"/>
        <v>43594</v>
      </c>
      <c r="B20" s="36">
        <f>SUMIFS(СВЦЭМ!$C$33:$C$776,СВЦЭМ!$A$33:$A$776,$A20,СВЦЭМ!$B$33:$B$776,B$11)+'СЕТ СН'!$F$9+СВЦЭМ!$D$10+'СЕТ СН'!$F$6-'СЕТ СН'!$F$19</f>
        <v>965.56612059000008</v>
      </c>
      <c r="C20" s="36">
        <f>SUMIFS(СВЦЭМ!$C$33:$C$776,СВЦЭМ!$A$33:$A$776,$A20,СВЦЭМ!$B$33:$B$776,C$11)+'СЕТ СН'!$F$9+СВЦЭМ!$D$10+'СЕТ СН'!$F$6-'СЕТ СН'!$F$19</f>
        <v>983.88466455000002</v>
      </c>
      <c r="D20" s="36">
        <f>SUMIFS(СВЦЭМ!$C$33:$C$776,СВЦЭМ!$A$33:$A$776,$A20,СВЦЭМ!$B$33:$B$776,D$11)+'СЕТ СН'!$F$9+СВЦЭМ!$D$10+'СЕТ СН'!$F$6-'СЕТ СН'!$F$19</f>
        <v>987.73217325000007</v>
      </c>
      <c r="E20" s="36">
        <f>SUMIFS(СВЦЭМ!$C$33:$C$776,СВЦЭМ!$A$33:$A$776,$A20,СВЦЭМ!$B$33:$B$776,E$11)+'СЕТ СН'!$F$9+СВЦЭМ!$D$10+'СЕТ СН'!$F$6-'СЕТ СН'!$F$19</f>
        <v>997.56144566</v>
      </c>
      <c r="F20" s="36">
        <f>SUMIFS(СВЦЭМ!$C$33:$C$776,СВЦЭМ!$A$33:$A$776,$A20,СВЦЭМ!$B$33:$B$776,F$11)+'СЕТ СН'!$F$9+СВЦЭМ!$D$10+'СЕТ СН'!$F$6-'СЕТ СН'!$F$19</f>
        <v>997.47787621999998</v>
      </c>
      <c r="G20" s="36">
        <f>SUMIFS(СВЦЭМ!$C$33:$C$776,СВЦЭМ!$A$33:$A$776,$A20,СВЦЭМ!$B$33:$B$776,G$11)+'СЕТ СН'!$F$9+СВЦЭМ!$D$10+'СЕТ СН'!$F$6-'СЕТ СН'!$F$19</f>
        <v>999.86291198000004</v>
      </c>
      <c r="H20" s="36">
        <f>SUMIFS(СВЦЭМ!$C$33:$C$776,СВЦЭМ!$A$33:$A$776,$A20,СВЦЭМ!$B$33:$B$776,H$11)+'СЕТ СН'!$F$9+СВЦЭМ!$D$10+'СЕТ СН'!$F$6-'СЕТ СН'!$F$19</f>
        <v>987.38487032</v>
      </c>
      <c r="I20" s="36">
        <f>SUMIFS(СВЦЭМ!$C$33:$C$776,СВЦЭМ!$A$33:$A$776,$A20,СВЦЭМ!$B$33:$B$776,I$11)+'СЕТ СН'!$F$9+СВЦЭМ!$D$10+'СЕТ СН'!$F$6-'СЕТ СН'!$F$19</f>
        <v>952.09648995999999</v>
      </c>
      <c r="J20" s="36">
        <f>SUMIFS(СВЦЭМ!$C$33:$C$776,СВЦЭМ!$A$33:$A$776,$A20,СВЦЭМ!$B$33:$B$776,J$11)+'СЕТ СН'!$F$9+СВЦЭМ!$D$10+'СЕТ СН'!$F$6-'СЕТ СН'!$F$19</f>
        <v>920.78666018000001</v>
      </c>
      <c r="K20" s="36">
        <f>SUMIFS(СВЦЭМ!$C$33:$C$776,СВЦЭМ!$A$33:$A$776,$A20,СВЦЭМ!$B$33:$B$776,K$11)+'СЕТ СН'!$F$9+СВЦЭМ!$D$10+'СЕТ СН'!$F$6-'СЕТ СН'!$F$19</f>
        <v>908.93757718000006</v>
      </c>
      <c r="L20" s="36">
        <f>SUMIFS(СВЦЭМ!$C$33:$C$776,СВЦЭМ!$A$33:$A$776,$A20,СВЦЭМ!$B$33:$B$776,L$11)+'СЕТ СН'!$F$9+СВЦЭМ!$D$10+'СЕТ СН'!$F$6-'СЕТ СН'!$F$19</f>
        <v>927.20196261000001</v>
      </c>
      <c r="M20" s="36">
        <f>SUMIFS(СВЦЭМ!$C$33:$C$776,СВЦЭМ!$A$33:$A$776,$A20,СВЦЭМ!$B$33:$B$776,M$11)+'СЕТ СН'!$F$9+СВЦЭМ!$D$10+'СЕТ СН'!$F$6-'СЕТ СН'!$F$19</f>
        <v>956.30287714000008</v>
      </c>
      <c r="N20" s="36">
        <f>SUMIFS(СВЦЭМ!$C$33:$C$776,СВЦЭМ!$A$33:$A$776,$A20,СВЦЭМ!$B$33:$B$776,N$11)+'СЕТ СН'!$F$9+СВЦЭМ!$D$10+'СЕТ СН'!$F$6-'СЕТ СН'!$F$19</f>
        <v>1003.4962668200001</v>
      </c>
      <c r="O20" s="36">
        <f>SUMIFS(СВЦЭМ!$C$33:$C$776,СВЦЭМ!$A$33:$A$776,$A20,СВЦЭМ!$B$33:$B$776,O$11)+'СЕТ СН'!$F$9+СВЦЭМ!$D$10+'СЕТ СН'!$F$6-'СЕТ СН'!$F$19</f>
        <v>1009.85105674</v>
      </c>
      <c r="P20" s="36">
        <f>SUMIFS(СВЦЭМ!$C$33:$C$776,СВЦЭМ!$A$33:$A$776,$A20,СВЦЭМ!$B$33:$B$776,P$11)+'СЕТ СН'!$F$9+СВЦЭМ!$D$10+'СЕТ СН'!$F$6-'СЕТ СН'!$F$19</f>
        <v>1019.96328737</v>
      </c>
      <c r="Q20" s="36">
        <f>SUMIFS(СВЦЭМ!$C$33:$C$776,СВЦЭМ!$A$33:$A$776,$A20,СВЦЭМ!$B$33:$B$776,Q$11)+'СЕТ СН'!$F$9+СВЦЭМ!$D$10+'СЕТ СН'!$F$6-'СЕТ СН'!$F$19</f>
        <v>1026.7544276399999</v>
      </c>
      <c r="R20" s="36">
        <f>SUMIFS(СВЦЭМ!$C$33:$C$776,СВЦЭМ!$A$33:$A$776,$A20,СВЦЭМ!$B$33:$B$776,R$11)+'СЕТ СН'!$F$9+СВЦЭМ!$D$10+'СЕТ СН'!$F$6-'СЕТ СН'!$F$19</f>
        <v>1027.6650557099999</v>
      </c>
      <c r="S20" s="36">
        <f>SUMIFS(СВЦЭМ!$C$33:$C$776,СВЦЭМ!$A$33:$A$776,$A20,СВЦЭМ!$B$33:$B$776,S$11)+'СЕТ СН'!$F$9+СВЦЭМ!$D$10+'СЕТ СН'!$F$6-'СЕТ СН'!$F$19</f>
        <v>1027.2912758800001</v>
      </c>
      <c r="T20" s="36">
        <f>SUMIFS(СВЦЭМ!$C$33:$C$776,СВЦЭМ!$A$33:$A$776,$A20,СВЦЭМ!$B$33:$B$776,T$11)+'СЕТ СН'!$F$9+СВЦЭМ!$D$10+'СЕТ СН'!$F$6-'СЕТ СН'!$F$19</f>
        <v>1023.16749494</v>
      </c>
      <c r="U20" s="36">
        <f>SUMIFS(СВЦЭМ!$C$33:$C$776,СВЦЭМ!$A$33:$A$776,$A20,СВЦЭМ!$B$33:$B$776,U$11)+'СЕТ СН'!$F$9+СВЦЭМ!$D$10+'СЕТ СН'!$F$6-'СЕТ СН'!$F$19</f>
        <v>1001.6114836</v>
      </c>
      <c r="V20" s="36">
        <f>SUMIFS(СВЦЭМ!$C$33:$C$776,СВЦЭМ!$A$33:$A$776,$A20,СВЦЭМ!$B$33:$B$776,V$11)+'СЕТ СН'!$F$9+СВЦЭМ!$D$10+'СЕТ СН'!$F$6-'СЕТ СН'!$F$19</f>
        <v>955.23392798000009</v>
      </c>
      <c r="W20" s="36">
        <f>SUMIFS(СВЦЭМ!$C$33:$C$776,СВЦЭМ!$A$33:$A$776,$A20,СВЦЭМ!$B$33:$B$776,W$11)+'СЕТ СН'!$F$9+СВЦЭМ!$D$10+'СЕТ СН'!$F$6-'СЕТ СН'!$F$19</f>
        <v>933.03714967000008</v>
      </c>
      <c r="X20" s="36">
        <f>SUMIFS(СВЦЭМ!$C$33:$C$776,СВЦЭМ!$A$33:$A$776,$A20,СВЦЭМ!$B$33:$B$776,X$11)+'СЕТ СН'!$F$9+СВЦЭМ!$D$10+'СЕТ СН'!$F$6-'СЕТ СН'!$F$19</f>
        <v>965.17578680000008</v>
      </c>
      <c r="Y20" s="36">
        <f>SUMIFS(СВЦЭМ!$C$33:$C$776,СВЦЭМ!$A$33:$A$776,$A20,СВЦЭМ!$B$33:$B$776,Y$11)+'СЕТ СН'!$F$9+СВЦЭМ!$D$10+'СЕТ СН'!$F$6-'СЕТ СН'!$F$19</f>
        <v>952.28708715000005</v>
      </c>
    </row>
    <row r="21" spans="1:25" ht="15.75" x14ac:dyDescent="0.2">
      <c r="A21" s="35">
        <f t="shared" si="0"/>
        <v>43595</v>
      </c>
      <c r="B21" s="36">
        <f>SUMIFS(СВЦЭМ!$C$33:$C$776,СВЦЭМ!$A$33:$A$776,$A21,СВЦЭМ!$B$33:$B$776,B$11)+'СЕТ СН'!$F$9+СВЦЭМ!$D$10+'СЕТ СН'!$F$6-'СЕТ СН'!$F$19</f>
        <v>976.47266732000003</v>
      </c>
      <c r="C21" s="36">
        <f>SUMIFS(СВЦЭМ!$C$33:$C$776,СВЦЭМ!$A$33:$A$776,$A21,СВЦЭМ!$B$33:$B$776,C$11)+'СЕТ СН'!$F$9+СВЦЭМ!$D$10+'СЕТ СН'!$F$6-'СЕТ СН'!$F$19</f>
        <v>1031.14576584</v>
      </c>
      <c r="D21" s="36">
        <f>SUMIFS(СВЦЭМ!$C$33:$C$776,СВЦЭМ!$A$33:$A$776,$A21,СВЦЭМ!$B$33:$B$776,D$11)+'СЕТ СН'!$F$9+СВЦЭМ!$D$10+'СЕТ СН'!$F$6-'СЕТ СН'!$F$19</f>
        <v>1048.0637328400001</v>
      </c>
      <c r="E21" s="36">
        <f>SUMIFS(СВЦЭМ!$C$33:$C$776,СВЦЭМ!$A$33:$A$776,$A21,СВЦЭМ!$B$33:$B$776,E$11)+'СЕТ СН'!$F$9+СВЦЭМ!$D$10+'СЕТ СН'!$F$6-'СЕТ СН'!$F$19</f>
        <v>1065.4006616700001</v>
      </c>
      <c r="F21" s="36">
        <f>SUMIFS(СВЦЭМ!$C$33:$C$776,СВЦЭМ!$A$33:$A$776,$A21,СВЦЭМ!$B$33:$B$776,F$11)+'СЕТ СН'!$F$9+СВЦЭМ!$D$10+'СЕТ СН'!$F$6-'СЕТ СН'!$F$19</f>
        <v>1083.6349901799999</v>
      </c>
      <c r="G21" s="36">
        <f>SUMIFS(СВЦЭМ!$C$33:$C$776,СВЦЭМ!$A$33:$A$776,$A21,СВЦЭМ!$B$33:$B$776,G$11)+'СЕТ СН'!$F$9+СВЦЭМ!$D$10+'СЕТ СН'!$F$6-'СЕТ СН'!$F$19</f>
        <v>1077.7454271700001</v>
      </c>
      <c r="H21" s="36">
        <f>SUMIFS(СВЦЭМ!$C$33:$C$776,СВЦЭМ!$A$33:$A$776,$A21,СВЦЭМ!$B$33:$B$776,H$11)+'СЕТ СН'!$F$9+СВЦЭМ!$D$10+'СЕТ СН'!$F$6-'СЕТ СН'!$F$19</f>
        <v>1067.9046741299999</v>
      </c>
      <c r="I21" s="36">
        <f>SUMIFS(СВЦЭМ!$C$33:$C$776,СВЦЭМ!$A$33:$A$776,$A21,СВЦЭМ!$B$33:$B$776,I$11)+'СЕТ СН'!$F$9+СВЦЭМ!$D$10+'СЕТ СН'!$F$6-'СЕТ СН'!$F$19</f>
        <v>1029.33514046</v>
      </c>
      <c r="J21" s="36">
        <f>SUMIFS(СВЦЭМ!$C$33:$C$776,СВЦЭМ!$A$33:$A$776,$A21,СВЦЭМ!$B$33:$B$776,J$11)+'СЕТ СН'!$F$9+СВЦЭМ!$D$10+'СЕТ СН'!$F$6-'СЕТ СН'!$F$19</f>
        <v>995.78168491000008</v>
      </c>
      <c r="K21" s="36">
        <f>SUMIFS(СВЦЭМ!$C$33:$C$776,СВЦЭМ!$A$33:$A$776,$A21,СВЦЭМ!$B$33:$B$776,K$11)+'СЕТ СН'!$F$9+СВЦЭМ!$D$10+'СЕТ СН'!$F$6-'СЕТ СН'!$F$19</f>
        <v>965.43267792000006</v>
      </c>
      <c r="L21" s="36">
        <f>SUMIFS(СВЦЭМ!$C$33:$C$776,СВЦЭМ!$A$33:$A$776,$A21,СВЦЭМ!$B$33:$B$776,L$11)+'СЕТ СН'!$F$9+СВЦЭМ!$D$10+'СЕТ СН'!$F$6-'СЕТ СН'!$F$19</f>
        <v>952.25089864000006</v>
      </c>
      <c r="M21" s="36">
        <f>SUMIFS(СВЦЭМ!$C$33:$C$776,СВЦЭМ!$A$33:$A$776,$A21,СВЦЭМ!$B$33:$B$776,M$11)+'СЕТ СН'!$F$9+СВЦЭМ!$D$10+'СЕТ СН'!$F$6-'СЕТ СН'!$F$19</f>
        <v>949.65789243000006</v>
      </c>
      <c r="N21" s="36">
        <f>SUMIFS(СВЦЭМ!$C$33:$C$776,СВЦЭМ!$A$33:$A$776,$A21,СВЦЭМ!$B$33:$B$776,N$11)+'СЕТ СН'!$F$9+СВЦЭМ!$D$10+'СЕТ СН'!$F$6-'СЕТ СН'!$F$19</f>
        <v>972.14212689999999</v>
      </c>
      <c r="O21" s="36">
        <f>SUMIFS(СВЦЭМ!$C$33:$C$776,СВЦЭМ!$A$33:$A$776,$A21,СВЦЭМ!$B$33:$B$776,O$11)+'СЕТ СН'!$F$9+СВЦЭМ!$D$10+'СЕТ СН'!$F$6-'СЕТ СН'!$F$19</f>
        <v>999.14440820000004</v>
      </c>
      <c r="P21" s="36">
        <f>SUMIFS(СВЦЭМ!$C$33:$C$776,СВЦЭМ!$A$33:$A$776,$A21,СВЦЭМ!$B$33:$B$776,P$11)+'СЕТ СН'!$F$9+СВЦЭМ!$D$10+'СЕТ СН'!$F$6-'СЕТ СН'!$F$19</f>
        <v>1007.1983970700001</v>
      </c>
      <c r="Q21" s="36">
        <f>SUMIFS(СВЦЭМ!$C$33:$C$776,СВЦЭМ!$A$33:$A$776,$A21,СВЦЭМ!$B$33:$B$776,Q$11)+'СЕТ СН'!$F$9+СВЦЭМ!$D$10+'СЕТ СН'!$F$6-'СЕТ СН'!$F$19</f>
        <v>1024.76738598</v>
      </c>
      <c r="R21" s="36">
        <f>SUMIFS(СВЦЭМ!$C$33:$C$776,СВЦЭМ!$A$33:$A$776,$A21,СВЦЭМ!$B$33:$B$776,R$11)+'СЕТ СН'!$F$9+СВЦЭМ!$D$10+'СЕТ СН'!$F$6-'СЕТ СН'!$F$19</f>
        <v>1030.9709734799999</v>
      </c>
      <c r="S21" s="36">
        <f>SUMIFS(СВЦЭМ!$C$33:$C$776,СВЦЭМ!$A$33:$A$776,$A21,СВЦЭМ!$B$33:$B$776,S$11)+'СЕТ СН'!$F$9+СВЦЭМ!$D$10+'СЕТ СН'!$F$6-'СЕТ СН'!$F$19</f>
        <v>1036.7575341500001</v>
      </c>
      <c r="T21" s="36">
        <f>SUMIFS(СВЦЭМ!$C$33:$C$776,СВЦЭМ!$A$33:$A$776,$A21,СВЦЭМ!$B$33:$B$776,T$11)+'СЕТ СН'!$F$9+СВЦЭМ!$D$10+'СЕТ СН'!$F$6-'СЕТ СН'!$F$19</f>
        <v>1020.2121712200001</v>
      </c>
      <c r="U21" s="36">
        <f>SUMIFS(СВЦЭМ!$C$33:$C$776,СВЦЭМ!$A$33:$A$776,$A21,СВЦЭМ!$B$33:$B$776,U$11)+'СЕТ СН'!$F$9+СВЦЭМ!$D$10+'СЕТ СН'!$F$6-'СЕТ СН'!$F$19</f>
        <v>998.15692386000001</v>
      </c>
      <c r="V21" s="36">
        <f>SUMIFS(СВЦЭМ!$C$33:$C$776,СВЦЭМ!$A$33:$A$776,$A21,СВЦЭМ!$B$33:$B$776,V$11)+'СЕТ СН'!$F$9+СВЦЭМ!$D$10+'СЕТ СН'!$F$6-'СЕТ СН'!$F$19</f>
        <v>963.75473574</v>
      </c>
      <c r="W21" s="36">
        <f>SUMIFS(СВЦЭМ!$C$33:$C$776,СВЦЭМ!$A$33:$A$776,$A21,СВЦЭМ!$B$33:$B$776,W$11)+'СЕТ СН'!$F$9+СВЦЭМ!$D$10+'СЕТ СН'!$F$6-'СЕТ СН'!$F$19</f>
        <v>943.42698385000006</v>
      </c>
      <c r="X21" s="36">
        <f>SUMIFS(СВЦЭМ!$C$33:$C$776,СВЦЭМ!$A$33:$A$776,$A21,СВЦЭМ!$B$33:$B$776,X$11)+'СЕТ СН'!$F$9+СВЦЭМ!$D$10+'СЕТ СН'!$F$6-'СЕТ СН'!$F$19</f>
        <v>966.78455269000006</v>
      </c>
      <c r="Y21" s="36">
        <f>SUMIFS(СВЦЭМ!$C$33:$C$776,СВЦЭМ!$A$33:$A$776,$A21,СВЦЭМ!$B$33:$B$776,Y$11)+'СЕТ СН'!$F$9+СВЦЭМ!$D$10+'СЕТ СН'!$F$6-'СЕТ СН'!$F$19</f>
        <v>999.78642983000009</v>
      </c>
    </row>
    <row r="22" spans="1:25" ht="15.75" x14ac:dyDescent="0.2">
      <c r="A22" s="35">
        <f t="shared" si="0"/>
        <v>43596</v>
      </c>
      <c r="B22" s="36">
        <f>SUMIFS(СВЦЭМ!$C$33:$C$776,СВЦЭМ!$A$33:$A$776,$A22,СВЦЭМ!$B$33:$B$776,B$11)+'СЕТ СН'!$F$9+СВЦЭМ!$D$10+'СЕТ СН'!$F$6-'СЕТ СН'!$F$19</f>
        <v>1045.73892372</v>
      </c>
      <c r="C22" s="36">
        <f>SUMIFS(СВЦЭМ!$C$33:$C$776,СВЦЭМ!$A$33:$A$776,$A22,СВЦЭМ!$B$33:$B$776,C$11)+'СЕТ СН'!$F$9+СВЦЭМ!$D$10+'СЕТ СН'!$F$6-'СЕТ СН'!$F$19</f>
        <v>1062.93200714</v>
      </c>
      <c r="D22" s="36">
        <f>SUMIFS(СВЦЭМ!$C$33:$C$776,СВЦЭМ!$A$33:$A$776,$A22,СВЦЭМ!$B$33:$B$776,D$11)+'СЕТ СН'!$F$9+СВЦЭМ!$D$10+'СЕТ СН'!$F$6-'СЕТ СН'!$F$19</f>
        <v>1095.4995399899999</v>
      </c>
      <c r="E22" s="36">
        <f>SUMIFS(СВЦЭМ!$C$33:$C$776,СВЦЭМ!$A$33:$A$776,$A22,СВЦЭМ!$B$33:$B$776,E$11)+'СЕТ СН'!$F$9+СВЦЭМ!$D$10+'СЕТ СН'!$F$6-'СЕТ СН'!$F$19</f>
        <v>1090.1405706200001</v>
      </c>
      <c r="F22" s="36">
        <f>SUMIFS(СВЦЭМ!$C$33:$C$776,СВЦЭМ!$A$33:$A$776,$A22,СВЦЭМ!$B$33:$B$776,F$11)+'СЕТ СН'!$F$9+СВЦЭМ!$D$10+'СЕТ СН'!$F$6-'СЕТ СН'!$F$19</f>
        <v>1114.69043852</v>
      </c>
      <c r="G22" s="36">
        <f>SUMIFS(СВЦЭМ!$C$33:$C$776,СВЦЭМ!$A$33:$A$776,$A22,СВЦЭМ!$B$33:$B$776,G$11)+'СЕТ СН'!$F$9+СВЦЭМ!$D$10+'СЕТ СН'!$F$6-'СЕТ СН'!$F$19</f>
        <v>1106.8658646399999</v>
      </c>
      <c r="H22" s="36">
        <f>SUMIFS(СВЦЭМ!$C$33:$C$776,СВЦЭМ!$A$33:$A$776,$A22,СВЦЭМ!$B$33:$B$776,H$11)+'СЕТ СН'!$F$9+СВЦЭМ!$D$10+'СЕТ СН'!$F$6-'СЕТ СН'!$F$19</f>
        <v>1027.0525260499999</v>
      </c>
      <c r="I22" s="36">
        <f>SUMIFS(СВЦЭМ!$C$33:$C$776,СВЦЭМ!$A$33:$A$776,$A22,СВЦЭМ!$B$33:$B$776,I$11)+'СЕТ СН'!$F$9+СВЦЭМ!$D$10+'СЕТ СН'!$F$6-'СЕТ СН'!$F$19</f>
        <v>988.66738215999999</v>
      </c>
      <c r="J22" s="36">
        <f>SUMIFS(СВЦЭМ!$C$33:$C$776,СВЦЭМ!$A$33:$A$776,$A22,СВЦЭМ!$B$33:$B$776,J$11)+'СЕТ СН'!$F$9+СВЦЭМ!$D$10+'СЕТ СН'!$F$6-'СЕТ СН'!$F$19</f>
        <v>880.44264792000001</v>
      </c>
      <c r="K22" s="36">
        <f>SUMIFS(СВЦЭМ!$C$33:$C$776,СВЦЭМ!$A$33:$A$776,$A22,СВЦЭМ!$B$33:$B$776,K$11)+'СЕТ СН'!$F$9+СВЦЭМ!$D$10+'СЕТ СН'!$F$6-'СЕТ СН'!$F$19</f>
        <v>795.51014537000003</v>
      </c>
      <c r="L22" s="36">
        <f>SUMIFS(СВЦЭМ!$C$33:$C$776,СВЦЭМ!$A$33:$A$776,$A22,СВЦЭМ!$B$33:$B$776,L$11)+'СЕТ СН'!$F$9+СВЦЭМ!$D$10+'СЕТ СН'!$F$6-'СЕТ СН'!$F$19</f>
        <v>774.45102537000002</v>
      </c>
      <c r="M22" s="36">
        <f>SUMIFS(СВЦЭМ!$C$33:$C$776,СВЦЭМ!$A$33:$A$776,$A22,СВЦЭМ!$B$33:$B$776,M$11)+'СЕТ СН'!$F$9+СВЦЭМ!$D$10+'СЕТ СН'!$F$6-'СЕТ СН'!$F$19</f>
        <v>774.74455831</v>
      </c>
      <c r="N22" s="36">
        <f>SUMIFS(СВЦЭМ!$C$33:$C$776,СВЦЭМ!$A$33:$A$776,$A22,СВЦЭМ!$B$33:$B$776,N$11)+'СЕТ СН'!$F$9+СВЦЭМ!$D$10+'СЕТ СН'!$F$6-'СЕТ СН'!$F$19</f>
        <v>786.96559280000008</v>
      </c>
      <c r="O22" s="36">
        <f>SUMIFS(СВЦЭМ!$C$33:$C$776,СВЦЭМ!$A$33:$A$776,$A22,СВЦЭМ!$B$33:$B$776,O$11)+'СЕТ СН'!$F$9+СВЦЭМ!$D$10+'СЕТ СН'!$F$6-'СЕТ СН'!$F$19</f>
        <v>793.89061205000007</v>
      </c>
      <c r="P22" s="36">
        <f>SUMIFS(СВЦЭМ!$C$33:$C$776,СВЦЭМ!$A$33:$A$776,$A22,СВЦЭМ!$B$33:$B$776,P$11)+'СЕТ СН'!$F$9+СВЦЭМ!$D$10+'СЕТ СН'!$F$6-'СЕТ СН'!$F$19</f>
        <v>801.65722567</v>
      </c>
      <c r="Q22" s="36">
        <f>SUMIFS(СВЦЭМ!$C$33:$C$776,СВЦЭМ!$A$33:$A$776,$A22,СВЦЭМ!$B$33:$B$776,Q$11)+'СЕТ СН'!$F$9+СВЦЭМ!$D$10+'СЕТ СН'!$F$6-'СЕТ СН'!$F$19</f>
        <v>809.41857917000004</v>
      </c>
      <c r="R22" s="36">
        <f>SUMIFS(СВЦЭМ!$C$33:$C$776,СВЦЭМ!$A$33:$A$776,$A22,СВЦЭМ!$B$33:$B$776,R$11)+'СЕТ СН'!$F$9+СВЦЭМ!$D$10+'СЕТ СН'!$F$6-'СЕТ СН'!$F$19</f>
        <v>805.63027912000007</v>
      </c>
      <c r="S22" s="36">
        <f>SUMIFS(СВЦЭМ!$C$33:$C$776,СВЦЭМ!$A$33:$A$776,$A22,СВЦЭМ!$B$33:$B$776,S$11)+'СЕТ СН'!$F$9+СВЦЭМ!$D$10+'СЕТ СН'!$F$6-'СЕТ СН'!$F$19</f>
        <v>807.12414262000004</v>
      </c>
      <c r="T22" s="36">
        <f>SUMIFS(СВЦЭМ!$C$33:$C$776,СВЦЭМ!$A$33:$A$776,$A22,СВЦЭМ!$B$33:$B$776,T$11)+'СЕТ СН'!$F$9+СВЦЭМ!$D$10+'СЕТ СН'!$F$6-'СЕТ СН'!$F$19</f>
        <v>796.32800617999999</v>
      </c>
      <c r="U22" s="36">
        <f>SUMIFS(СВЦЭМ!$C$33:$C$776,СВЦЭМ!$A$33:$A$776,$A22,СВЦЭМ!$B$33:$B$776,U$11)+'СЕТ СН'!$F$9+СВЦЭМ!$D$10+'СЕТ СН'!$F$6-'СЕТ СН'!$F$19</f>
        <v>782.13762478000001</v>
      </c>
      <c r="V22" s="36">
        <f>SUMIFS(СВЦЭМ!$C$33:$C$776,СВЦЭМ!$A$33:$A$776,$A22,СВЦЭМ!$B$33:$B$776,V$11)+'СЕТ СН'!$F$9+СВЦЭМ!$D$10+'СЕТ СН'!$F$6-'СЕТ СН'!$F$19</f>
        <v>772.27498720000006</v>
      </c>
      <c r="W22" s="36">
        <f>SUMIFS(СВЦЭМ!$C$33:$C$776,СВЦЭМ!$A$33:$A$776,$A22,СВЦЭМ!$B$33:$B$776,W$11)+'СЕТ СН'!$F$9+СВЦЭМ!$D$10+'СЕТ СН'!$F$6-'СЕТ СН'!$F$19</f>
        <v>784.43404835000001</v>
      </c>
      <c r="X22" s="36">
        <f>SUMIFS(СВЦЭМ!$C$33:$C$776,СВЦЭМ!$A$33:$A$776,$A22,СВЦЭМ!$B$33:$B$776,X$11)+'СЕТ СН'!$F$9+СВЦЭМ!$D$10+'СЕТ СН'!$F$6-'СЕТ СН'!$F$19</f>
        <v>805.88271120000002</v>
      </c>
      <c r="Y22" s="36">
        <f>SUMIFS(СВЦЭМ!$C$33:$C$776,СВЦЭМ!$A$33:$A$776,$A22,СВЦЭМ!$B$33:$B$776,Y$11)+'СЕТ СН'!$F$9+СВЦЭМ!$D$10+'СЕТ СН'!$F$6-'СЕТ СН'!$F$19</f>
        <v>884.88348893</v>
      </c>
    </row>
    <row r="23" spans="1:25" ht="15.75" x14ac:dyDescent="0.2">
      <c r="A23" s="35">
        <f t="shared" si="0"/>
        <v>43597</v>
      </c>
      <c r="B23" s="36">
        <f>SUMIFS(СВЦЭМ!$C$33:$C$776,СВЦЭМ!$A$33:$A$776,$A23,СВЦЭМ!$B$33:$B$776,B$11)+'СЕТ СН'!$F$9+СВЦЭМ!$D$10+'СЕТ СН'!$F$6-'СЕТ СН'!$F$19</f>
        <v>971.21294373000001</v>
      </c>
      <c r="C23" s="36">
        <f>SUMIFS(СВЦЭМ!$C$33:$C$776,СВЦЭМ!$A$33:$A$776,$A23,СВЦЭМ!$B$33:$B$776,C$11)+'СЕТ СН'!$F$9+СВЦЭМ!$D$10+'СЕТ СН'!$F$6-'СЕТ СН'!$F$19</f>
        <v>1070.7439019399999</v>
      </c>
      <c r="D23" s="36">
        <f>SUMIFS(СВЦЭМ!$C$33:$C$776,СВЦЭМ!$A$33:$A$776,$A23,СВЦЭМ!$B$33:$B$776,D$11)+'СЕТ СН'!$F$9+СВЦЭМ!$D$10+'СЕТ СН'!$F$6-'СЕТ СН'!$F$19</f>
        <v>1155.6449970399999</v>
      </c>
      <c r="E23" s="36">
        <f>SUMIFS(СВЦЭМ!$C$33:$C$776,СВЦЭМ!$A$33:$A$776,$A23,СВЦЭМ!$B$33:$B$776,E$11)+'СЕТ СН'!$F$9+СВЦЭМ!$D$10+'СЕТ СН'!$F$6-'СЕТ СН'!$F$19</f>
        <v>1149.7252279499999</v>
      </c>
      <c r="F23" s="36">
        <f>SUMIFS(СВЦЭМ!$C$33:$C$776,СВЦЭМ!$A$33:$A$776,$A23,СВЦЭМ!$B$33:$B$776,F$11)+'СЕТ СН'!$F$9+СВЦЭМ!$D$10+'СЕТ СН'!$F$6-'СЕТ СН'!$F$19</f>
        <v>1155.5568906199999</v>
      </c>
      <c r="G23" s="36">
        <f>SUMIFS(СВЦЭМ!$C$33:$C$776,СВЦЭМ!$A$33:$A$776,$A23,СВЦЭМ!$B$33:$B$776,G$11)+'СЕТ СН'!$F$9+СВЦЭМ!$D$10+'СЕТ СН'!$F$6-'СЕТ СН'!$F$19</f>
        <v>1172.2632499899998</v>
      </c>
      <c r="H23" s="36">
        <f>SUMIFS(СВЦЭМ!$C$33:$C$776,СВЦЭМ!$A$33:$A$776,$A23,СВЦЭМ!$B$33:$B$776,H$11)+'СЕТ СН'!$F$9+СВЦЭМ!$D$10+'СЕТ СН'!$F$6-'СЕТ СН'!$F$19</f>
        <v>1108.3715076799999</v>
      </c>
      <c r="I23" s="36">
        <f>SUMIFS(СВЦЭМ!$C$33:$C$776,СВЦЭМ!$A$33:$A$776,$A23,СВЦЭМ!$B$33:$B$776,I$11)+'СЕТ СН'!$F$9+СВЦЭМ!$D$10+'СЕТ СН'!$F$6-'СЕТ СН'!$F$19</f>
        <v>1014.6322518300001</v>
      </c>
      <c r="J23" s="36">
        <f>SUMIFS(СВЦЭМ!$C$33:$C$776,СВЦЭМ!$A$33:$A$776,$A23,СВЦЭМ!$B$33:$B$776,J$11)+'СЕТ СН'!$F$9+СВЦЭМ!$D$10+'СЕТ СН'!$F$6-'СЕТ СН'!$F$19</f>
        <v>921.52294347000009</v>
      </c>
      <c r="K23" s="36">
        <f>SUMIFS(СВЦЭМ!$C$33:$C$776,СВЦЭМ!$A$33:$A$776,$A23,СВЦЭМ!$B$33:$B$776,K$11)+'СЕТ СН'!$F$9+СВЦЭМ!$D$10+'СЕТ СН'!$F$6-'СЕТ СН'!$F$19</f>
        <v>827.07537687000001</v>
      </c>
      <c r="L23" s="36">
        <f>SUMIFS(СВЦЭМ!$C$33:$C$776,СВЦЭМ!$A$33:$A$776,$A23,СВЦЭМ!$B$33:$B$776,L$11)+'СЕТ СН'!$F$9+СВЦЭМ!$D$10+'СЕТ СН'!$F$6-'СЕТ СН'!$F$19</f>
        <v>779.13234609000006</v>
      </c>
      <c r="M23" s="36">
        <f>SUMIFS(СВЦЭМ!$C$33:$C$776,СВЦЭМ!$A$33:$A$776,$A23,СВЦЭМ!$B$33:$B$776,M$11)+'СЕТ СН'!$F$9+СВЦЭМ!$D$10+'СЕТ СН'!$F$6-'СЕТ СН'!$F$19</f>
        <v>762.36780200999999</v>
      </c>
      <c r="N23" s="36">
        <f>SUMIFS(СВЦЭМ!$C$33:$C$776,СВЦЭМ!$A$33:$A$776,$A23,СВЦЭМ!$B$33:$B$776,N$11)+'СЕТ СН'!$F$9+СВЦЭМ!$D$10+'СЕТ СН'!$F$6-'СЕТ СН'!$F$19</f>
        <v>768.33612321999999</v>
      </c>
      <c r="O23" s="36">
        <f>SUMIFS(СВЦЭМ!$C$33:$C$776,СВЦЭМ!$A$33:$A$776,$A23,СВЦЭМ!$B$33:$B$776,O$11)+'СЕТ СН'!$F$9+СВЦЭМ!$D$10+'СЕТ СН'!$F$6-'СЕТ СН'!$F$19</f>
        <v>774.74534283000003</v>
      </c>
      <c r="P23" s="36">
        <f>SUMIFS(СВЦЭМ!$C$33:$C$776,СВЦЭМ!$A$33:$A$776,$A23,СВЦЭМ!$B$33:$B$776,P$11)+'СЕТ СН'!$F$9+СВЦЭМ!$D$10+'СЕТ СН'!$F$6-'СЕТ СН'!$F$19</f>
        <v>785.76672485000006</v>
      </c>
      <c r="Q23" s="36">
        <f>SUMIFS(СВЦЭМ!$C$33:$C$776,СВЦЭМ!$A$33:$A$776,$A23,СВЦЭМ!$B$33:$B$776,Q$11)+'СЕТ СН'!$F$9+СВЦЭМ!$D$10+'СЕТ СН'!$F$6-'СЕТ СН'!$F$19</f>
        <v>799.50901413000008</v>
      </c>
      <c r="R23" s="36">
        <f>SUMIFS(СВЦЭМ!$C$33:$C$776,СВЦЭМ!$A$33:$A$776,$A23,СВЦЭМ!$B$33:$B$776,R$11)+'СЕТ СН'!$F$9+СВЦЭМ!$D$10+'СЕТ СН'!$F$6-'СЕТ СН'!$F$19</f>
        <v>797.95094208</v>
      </c>
      <c r="S23" s="36">
        <f>SUMIFS(СВЦЭМ!$C$33:$C$776,СВЦЭМ!$A$33:$A$776,$A23,СВЦЭМ!$B$33:$B$776,S$11)+'СЕТ СН'!$F$9+СВЦЭМ!$D$10+'СЕТ СН'!$F$6-'СЕТ СН'!$F$19</f>
        <v>788.68022626000004</v>
      </c>
      <c r="T23" s="36">
        <f>SUMIFS(СВЦЭМ!$C$33:$C$776,СВЦЭМ!$A$33:$A$776,$A23,СВЦЭМ!$B$33:$B$776,T$11)+'СЕТ СН'!$F$9+СВЦЭМ!$D$10+'СЕТ СН'!$F$6-'СЕТ СН'!$F$19</f>
        <v>768.82460501000003</v>
      </c>
      <c r="U23" s="36">
        <f>SUMIFS(СВЦЭМ!$C$33:$C$776,СВЦЭМ!$A$33:$A$776,$A23,СВЦЭМ!$B$33:$B$776,U$11)+'СЕТ СН'!$F$9+СВЦЭМ!$D$10+'СЕТ СН'!$F$6-'СЕТ СН'!$F$19</f>
        <v>746.85397569000008</v>
      </c>
      <c r="V23" s="36">
        <f>SUMIFS(СВЦЭМ!$C$33:$C$776,СВЦЭМ!$A$33:$A$776,$A23,СВЦЭМ!$B$33:$B$776,V$11)+'СЕТ СН'!$F$9+СВЦЭМ!$D$10+'СЕТ СН'!$F$6-'СЕТ СН'!$F$19</f>
        <v>721.21005973000001</v>
      </c>
      <c r="W23" s="36">
        <f>SUMIFS(СВЦЭМ!$C$33:$C$776,СВЦЭМ!$A$33:$A$776,$A23,СВЦЭМ!$B$33:$B$776,W$11)+'СЕТ СН'!$F$9+СВЦЭМ!$D$10+'СЕТ СН'!$F$6-'СЕТ СН'!$F$19</f>
        <v>726.90565961000004</v>
      </c>
      <c r="X23" s="36">
        <f>SUMIFS(СВЦЭМ!$C$33:$C$776,СВЦЭМ!$A$33:$A$776,$A23,СВЦЭМ!$B$33:$B$776,X$11)+'СЕТ СН'!$F$9+СВЦЭМ!$D$10+'СЕТ СН'!$F$6-'СЕТ СН'!$F$19</f>
        <v>761.78281016000005</v>
      </c>
      <c r="Y23" s="36">
        <f>SUMIFS(СВЦЭМ!$C$33:$C$776,СВЦЭМ!$A$33:$A$776,$A23,СВЦЭМ!$B$33:$B$776,Y$11)+'СЕТ СН'!$F$9+СВЦЭМ!$D$10+'СЕТ СН'!$F$6-'СЕТ СН'!$F$19</f>
        <v>840.41331292000007</v>
      </c>
    </row>
    <row r="24" spans="1:25" ht="15.75" x14ac:dyDescent="0.2">
      <c r="A24" s="35">
        <f t="shared" si="0"/>
        <v>43598</v>
      </c>
      <c r="B24" s="36">
        <f>SUMIFS(СВЦЭМ!$C$33:$C$776,СВЦЭМ!$A$33:$A$776,$A24,СВЦЭМ!$B$33:$B$776,B$11)+'СЕТ СН'!$F$9+СВЦЭМ!$D$10+'СЕТ СН'!$F$6-'СЕТ СН'!$F$19</f>
        <v>867.01768763000007</v>
      </c>
      <c r="C24" s="36">
        <f>SUMIFS(СВЦЭМ!$C$33:$C$776,СВЦЭМ!$A$33:$A$776,$A24,СВЦЭМ!$B$33:$B$776,C$11)+'СЕТ СН'!$F$9+СВЦЭМ!$D$10+'СЕТ СН'!$F$6-'СЕТ СН'!$F$19</f>
        <v>964.49729342000001</v>
      </c>
      <c r="D24" s="36">
        <f>SUMIFS(СВЦЭМ!$C$33:$C$776,СВЦЭМ!$A$33:$A$776,$A24,СВЦЭМ!$B$33:$B$776,D$11)+'СЕТ СН'!$F$9+СВЦЭМ!$D$10+'СЕТ СН'!$F$6-'СЕТ СН'!$F$19</f>
        <v>1069.7659020900001</v>
      </c>
      <c r="E24" s="36">
        <f>SUMIFS(СВЦЭМ!$C$33:$C$776,СВЦЭМ!$A$33:$A$776,$A24,СВЦЭМ!$B$33:$B$776,E$11)+'СЕТ СН'!$F$9+СВЦЭМ!$D$10+'СЕТ СН'!$F$6-'СЕТ СН'!$F$19</f>
        <v>1075.7594933299999</v>
      </c>
      <c r="F24" s="36">
        <f>SUMIFS(СВЦЭМ!$C$33:$C$776,СВЦЭМ!$A$33:$A$776,$A24,СВЦЭМ!$B$33:$B$776,F$11)+'СЕТ СН'!$F$9+СВЦЭМ!$D$10+'СЕТ СН'!$F$6-'СЕТ СН'!$F$19</f>
        <v>1098.7532339099998</v>
      </c>
      <c r="G24" s="36">
        <f>SUMIFS(СВЦЭМ!$C$33:$C$776,СВЦЭМ!$A$33:$A$776,$A24,СВЦЭМ!$B$33:$B$776,G$11)+'СЕТ СН'!$F$9+СВЦЭМ!$D$10+'СЕТ СН'!$F$6-'СЕТ СН'!$F$19</f>
        <v>1102.7575978</v>
      </c>
      <c r="H24" s="36">
        <f>SUMIFS(СВЦЭМ!$C$33:$C$776,СВЦЭМ!$A$33:$A$776,$A24,СВЦЭМ!$B$33:$B$776,H$11)+'СЕТ СН'!$F$9+СВЦЭМ!$D$10+'СЕТ СН'!$F$6-'СЕТ СН'!$F$19</f>
        <v>1033.8084758099999</v>
      </c>
      <c r="I24" s="36">
        <f>SUMIFS(СВЦЭМ!$C$33:$C$776,СВЦЭМ!$A$33:$A$776,$A24,СВЦЭМ!$B$33:$B$776,I$11)+'СЕТ СН'!$F$9+СВЦЭМ!$D$10+'СЕТ СН'!$F$6-'СЕТ СН'!$F$19</f>
        <v>933.55524514000001</v>
      </c>
      <c r="J24" s="36">
        <f>SUMIFS(СВЦЭМ!$C$33:$C$776,СВЦЭМ!$A$33:$A$776,$A24,СВЦЭМ!$B$33:$B$776,J$11)+'СЕТ СН'!$F$9+СВЦЭМ!$D$10+'СЕТ СН'!$F$6-'СЕТ СН'!$F$19</f>
        <v>869.94513672000005</v>
      </c>
      <c r="K24" s="36">
        <f>SUMIFS(СВЦЭМ!$C$33:$C$776,СВЦЭМ!$A$33:$A$776,$A24,СВЦЭМ!$B$33:$B$776,K$11)+'СЕТ СН'!$F$9+СВЦЭМ!$D$10+'СЕТ СН'!$F$6-'СЕТ СН'!$F$19</f>
        <v>843.05992179999998</v>
      </c>
      <c r="L24" s="36">
        <f>SUMIFS(СВЦЭМ!$C$33:$C$776,СВЦЭМ!$A$33:$A$776,$A24,СВЦЭМ!$B$33:$B$776,L$11)+'СЕТ СН'!$F$9+СВЦЭМ!$D$10+'СЕТ СН'!$F$6-'СЕТ СН'!$F$19</f>
        <v>818.33832037000002</v>
      </c>
      <c r="M24" s="36">
        <f>SUMIFS(СВЦЭМ!$C$33:$C$776,СВЦЭМ!$A$33:$A$776,$A24,СВЦЭМ!$B$33:$B$776,M$11)+'СЕТ СН'!$F$9+СВЦЭМ!$D$10+'СЕТ СН'!$F$6-'СЕТ СН'!$F$19</f>
        <v>816.29609297000002</v>
      </c>
      <c r="N24" s="36">
        <f>SUMIFS(СВЦЭМ!$C$33:$C$776,СВЦЭМ!$A$33:$A$776,$A24,СВЦЭМ!$B$33:$B$776,N$11)+'СЕТ СН'!$F$9+СВЦЭМ!$D$10+'СЕТ СН'!$F$6-'СЕТ СН'!$F$19</f>
        <v>811.21140665000007</v>
      </c>
      <c r="O24" s="36">
        <f>SUMIFS(СВЦЭМ!$C$33:$C$776,СВЦЭМ!$A$33:$A$776,$A24,СВЦЭМ!$B$33:$B$776,O$11)+'СЕТ СН'!$F$9+СВЦЭМ!$D$10+'СЕТ СН'!$F$6-'СЕТ СН'!$F$19</f>
        <v>820.39896885000007</v>
      </c>
      <c r="P24" s="36">
        <f>SUMIFS(СВЦЭМ!$C$33:$C$776,СВЦЭМ!$A$33:$A$776,$A24,СВЦЭМ!$B$33:$B$776,P$11)+'СЕТ СН'!$F$9+СВЦЭМ!$D$10+'СЕТ СН'!$F$6-'СЕТ СН'!$F$19</f>
        <v>830.72867308000002</v>
      </c>
      <c r="Q24" s="36">
        <f>SUMIFS(СВЦЭМ!$C$33:$C$776,СВЦЭМ!$A$33:$A$776,$A24,СВЦЭМ!$B$33:$B$776,Q$11)+'СЕТ СН'!$F$9+СВЦЭМ!$D$10+'СЕТ СН'!$F$6-'СЕТ СН'!$F$19</f>
        <v>829.75624470000002</v>
      </c>
      <c r="R24" s="36">
        <f>SUMIFS(СВЦЭМ!$C$33:$C$776,СВЦЭМ!$A$33:$A$776,$A24,СВЦЭМ!$B$33:$B$776,R$11)+'СЕТ СН'!$F$9+СВЦЭМ!$D$10+'СЕТ СН'!$F$6-'СЕТ СН'!$F$19</f>
        <v>840.62019629000008</v>
      </c>
      <c r="S24" s="36">
        <f>SUMIFS(СВЦЭМ!$C$33:$C$776,СВЦЭМ!$A$33:$A$776,$A24,СВЦЭМ!$B$33:$B$776,S$11)+'СЕТ СН'!$F$9+СВЦЭМ!$D$10+'СЕТ СН'!$F$6-'СЕТ СН'!$F$19</f>
        <v>835.93884961000003</v>
      </c>
      <c r="T24" s="36">
        <f>SUMIFS(СВЦЭМ!$C$33:$C$776,СВЦЭМ!$A$33:$A$776,$A24,СВЦЭМ!$B$33:$B$776,T$11)+'СЕТ СН'!$F$9+СВЦЭМ!$D$10+'СЕТ СН'!$F$6-'СЕТ СН'!$F$19</f>
        <v>823.36785577000001</v>
      </c>
      <c r="U24" s="36">
        <f>SUMIFS(СВЦЭМ!$C$33:$C$776,СВЦЭМ!$A$33:$A$776,$A24,СВЦЭМ!$B$33:$B$776,U$11)+'СЕТ СН'!$F$9+СВЦЭМ!$D$10+'СЕТ СН'!$F$6-'СЕТ СН'!$F$19</f>
        <v>825.20766326</v>
      </c>
      <c r="V24" s="36">
        <f>SUMIFS(СВЦЭМ!$C$33:$C$776,СВЦЭМ!$A$33:$A$776,$A24,СВЦЭМ!$B$33:$B$776,V$11)+'СЕТ СН'!$F$9+СВЦЭМ!$D$10+'СЕТ СН'!$F$6-'СЕТ СН'!$F$19</f>
        <v>832.87175281999998</v>
      </c>
      <c r="W24" s="36">
        <f>SUMIFS(СВЦЭМ!$C$33:$C$776,СВЦЭМ!$A$33:$A$776,$A24,СВЦЭМ!$B$33:$B$776,W$11)+'СЕТ СН'!$F$9+СВЦЭМ!$D$10+'СЕТ СН'!$F$6-'СЕТ СН'!$F$19</f>
        <v>811.68561861000001</v>
      </c>
      <c r="X24" s="36">
        <f>SUMIFS(СВЦЭМ!$C$33:$C$776,СВЦЭМ!$A$33:$A$776,$A24,СВЦЭМ!$B$33:$B$776,X$11)+'СЕТ СН'!$F$9+СВЦЭМ!$D$10+'СЕТ СН'!$F$6-'СЕТ СН'!$F$19</f>
        <v>848.02943002000006</v>
      </c>
      <c r="Y24" s="36">
        <f>SUMIFS(СВЦЭМ!$C$33:$C$776,СВЦЭМ!$A$33:$A$776,$A24,СВЦЭМ!$B$33:$B$776,Y$11)+'СЕТ СН'!$F$9+СВЦЭМ!$D$10+'СЕТ СН'!$F$6-'СЕТ СН'!$F$19</f>
        <v>909.53828000999999</v>
      </c>
    </row>
    <row r="25" spans="1:25" ht="15.75" x14ac:dyDescent="0.2">
      <c r="A25" s="35">
        <f t="shared" si="0"/>
        <v>43599</v>
      </c>
      <c r="B25" s="36">
        <f>SUMIFS(СВЦЭМ!$C$33:$C$776,СВЦЭМ!$A$33:$A$776,$A25,СВЦЭМ!$B$33:$B$776,B$11)+'СЕТ СН'!$F$9+СВЦЭМ!$D$10+'СЕТ СН'!$F$6-'СЕТ СН'!$F$19</f>
        <v>1002.01328542</v>
      </c>
      <c r="C25" s="36">
        <f>SUMIFS(СВЦЭМ!$C$33:$C$776,СВЦЭМ!$A$33:$A$776,$A25,СВЦЭМ!$B$33:$B$776,C$11)+'СЕТ СН'!$F$9+СВЦЭМ!$D$10+'СЕТ СН'!$F$6-'СЕТ СН'!$F$19</f>
        <v>1119.54248401</v>
      </c>
      <c r="D25" s="36">
        <f>SUMIFS(СВЦЭМ!$C$33:$C$776,СВЦЭМ!$A$33:$A$776,$A25,СВЦЭМ!$B$33:$B$776,D$11)+'СЕТ СН'!$F$9+СВЦЭМ!$D$10+'СЕТ СН'!$F$6-'СЕТ СН'!$F$19</f>
        <v>1216.3370203499999</v>
      </c>
      <c r="E25" s="36">
        <f>SUMIFS(СВЦЭМ!$C$33:$C$776,СВЦЭМ!$A$33:$A$776,$A25,СВЦЭМ!$B$33:$B$776,E$11)+'СЕТ СН'!$F$9+СВЦЭМ!$D$10+'СЕТ СН'!$F$6-'СЕТ СН'!$F$19</f>
        <v>1222.67270343</v>
      </c>
      <c r="F25" s="36">
        <f>SUMIFS(СВЦЭМ!$C$33:$C$776,СВЦЭМ!$A$33:$A$776,$A25,СВЦЭМ!$B$33:$B$776,F$11)+'СЕТ СН'!$F$9+СВЦЭМ!$D$10+'СЕТ СН'!$F$6-'СЕТ СН'!$F$19</f>
        <v>1223.5570087699998</v>
      </c>
      <c r="G25" s="36">
        <f>SUMIFS(СВЦЭМ!$C$33:$C$776,СВЦЭМ!$A$33:$A$776,$A25,СВЦЭМ!$B$33:$B$776,G$11)+'СЕТ СН'!$F$9+СВЦЭМ!$D$10+'СЕТ СН'!$F$6-'СЕТ СН'!$F$19</f>
        <v>1199.91674229</v>
      </c>
      <c r="H25" s="36">
        <f>SUMIFS(СВЦЭМ!$C$33:$C$776,СВЦЭМ!$A$33:$A$776,$A25,СВЦЭМ!$B$33:$B$776,H$11)+'СЕТ СН'!$F$9+СВЦЭМ!$D$10+'СЕТ СН'!$F$6-'СЕТ СН'!$F$19</f>
        <v>1073.9798660700001</v>
      </c>
      <c r="I25" s="36">
        <f>SUMIFS(СВЦЭМ!$C$33:$C$776,СВЦЭМ!$A$33:$A$776,$A25,СВЦЭМ!$B$33:$B$776,I$11)+'СЕТ СН'!$F$9+СВЦЭМ!$D$10+'СЕТ СН'!$F$6-'СЕТ СН'!$F$19</f>
        <v>947.37340696000001</v>
      </c>
      <c r="J25" s="36">
        <f>SUMIFS(СВЦЭМ!$C$33:$C$776,СВЦЭМ!$A$33:$A$776,$A25,СВЦЭМ!$B$33:$B$776,J$11)+'СЕТ СН'!$F$9+СВЦЭМ!$D$10+'СЕТ СН'!$F$6-'СЕТ СН'!$F$19</f>
        <v>886.38996803000009</v>
      </c>
      <c r="K25" s="36">
        <f>SUMIFS(СВЦЭМ!$C$33:$C$776,СВЦЭМ!$A$33:$A$776,$A25,СВЦЭМ!$B$33:$B$776,K$11)+'СЕТ СН'!$F$9+СВЦЭМ!$D$10+'СЕТ СН'!$F$6-'СЕТ СН'!$F$19</f>
        <v>809.88408394999999</v>
      </c>
      <c r="L25" s="36">
        <f>SUMIFS(СВЦЭМ!$C$33:$C$776,СВЦЭМ!$A$33:$A$776,$A25,СВЦЭМ!$B$33:$B$776,L$11)+'СЕТ СН'!$F$9+СВЦЭМ!$D$10+'СЕТ СН'!$F$6-'СЕТ СН'!$F$19</f>
        <v>792.99456083000007</v>
      </c>
      <c r="M25" s="36">
        <f>SUMIFS(СВЦЭМ!$C$33:$C$776,СВЦЭМ!$A$33:$A$776,$A25,СВЦЭМ!$B$33:$B$776,M$11)+'СЕТ СН'!$F$9+СВЦЭМ!$D$10+'СЕТ СН'!$F$6-'СЕТ СН'!$F$19</f>
        <v>788.87945671</v>
      </c>
      <c r="N25" s="36">
        <f>SUMIFS(СВЦЭМ!$C$33:$C$776,СВЦЭМ!$A$33:$A$776,$A25,СВЦЭМ!$B$33:$B$776,N$11)+'СЕТ СН'!$F$9+СВЦЭМ!$D$10+'СЕТ СН'!$F$6-'СЕТ СН'!$F$19</f>
        <v>793.84214365000003</v>
      </c>
      <c r="O25" s="36">
        <f>SUMIFS(СВЦЭМ!$C$33:$C$776,СВЦЭМ!$A$33:$A$776,$A25,СВЦЭМ!$B$33:$B$776,O$11)+'СЕТ СН'!$F$9+СВЦЭМ!$D$10+'СЕТ СН'!$F$6-'СЕТ СН'!$F$19</f>
        <v>801.00257489000001</v>
      </c>
      <c r="P25" s="36">
        <f>SUMIFS(СВЦЭМ!$C$33:$C$776,СВЦЭМ!$A$33:$A$776,$A25,СВЦЭМ!$B$33:$B$776,P$11)+'СЕТ СН'!$F$9+СВЦЭМ!$D$10+'СЕТ СН'!$F$6-'СЕТ СН'!$F$19</f>
        <v>812.31464947000006</v>
      </c>
      <c r="Q25" s="36">
        <f>SUMIFS(СВЦЭМ!$C$33:$C$776,СВЦЭМ!$A$33:$A$776,$A25,СВЦЭМ!$B$33:$B$776,Q$11)+'СЕТ СН'!$F$9+СВЦЭМ!$D$10+'СЕТ СН'!$F$6-'СЕТ СН'!$F$19</f>
        <v>814.27941587999999</v>
      </c>
      <c r="R25" s="36">
        <f>SUMIFS(СВЦЭМ!$C$33:$C$776,СВЦЭМ!$A$33:$A$776,$A25,СВЦЭМ!$B$33:$B$776,R$11)+'СЕТ СН'!$F$9+СВЦЭМ!$D$10+'СЕТ СН'!$F$6-'СЕТ СН'!$F$19</f>
        <v>807.00150877999999</v>
      </c>
      <c r="S25" s="36">
        <f>SUMIFS(СВЦЭМ!$C$33:$C$776,СВЦЭМ!$A$33:$A$776,$A25,СВЦЭМ!$B$33:$B$776,S$11)+'СЕТ СН'!$F$9+СВЦЭМ!$D$10+'СЕТ СН'!$F$6-'СЕТ СН'!$F$19</f>
        <v>803.53428262</v>
      </c>
      <c r="T25" s="36">
        <f>SUMIFS(СВЦЭМ!$C$33:$C$776,СВЦЭМ!$A$33:$A$776,$A25,СВЦЭМ!$B$33:$B$776,T$11)+'СЕТ СН'!$F$9+СВЦЭМ!$D$10+'СЕТ СН'!$F$6-'СЕТ СН'!$F$19</f>
        <v>804.36499164999998</v>
      </c>
      <c r="U25" s="36">
        <f>SUMIFS(СВЦЭМ!$C$33:$C$776,СВЦЭМ!$A$33:$A$776,$A25,СВЦЭМ!$B$33:$B$776,U$11)+'СЕТ СН'!$F$9+СВЦЭМ!$D$10+'СЕТ СН'!$F$6-'СЕТ СН'!$F$19</f>
        <v>782.99053875000004</v>
      </c>
      <c r="V25" s="36">
        <f>SUMIFS(СВЦЭМ!$C$33:$C$776,СВЦЭМ!$A$33:$A$776,$A25,СВЦЭМ!$B$33:$B$776,V$11)+'СЕТ СН'!$F$9+СВЦЭМ!$D$10+'СЕТ СН'!$F$6-'СЕТ СН'!$F$19</f>
        <v>769.75604321000003</v>
      </c>
      <c r="W25" s="36">
        <f>SUMIFS(СВЦЭМ!$C$33:$C$776,СВЦЭМ!$A$33:$A$776,$A25,СВЦЭМ!$B$33:$B$776,W$11)+'СЕТ СН'!$F$9+СВЦЭМ!$D$10+'СЕТ СН'!$F$6-'СЕТ СН'!$F$19</f>
        <v>783.24310519000005</v>
      </c>
      <c r="X25" s="36">
        <f>SUMIFS(СВЦЭМ!$C$33:$C$776,СВЦЭМ!$A$33:$A$776,$A25,СВЦЭМ!$B$33:$B$776,X$11)+'СЕТ СН'!$F$9+СВЦЭМ!$D$10+'СЕТ СН'!$F$6-'СЕТ СН'!$F$19</f>
        <v>762.06575468000005</v>
      </c>
      <c r="Y25" s="36">
        <f>SUMIFS(СВЦЭМ!$C$33:$C$776,СВЦЭМ!$A$33:$A$776,$A25,СВЦЭМ!$B$33:$B$776,Y$11)+'СЕТ СН'!$F$9+СВЦЭМ!$D$10+'СЕТ СН'!$F$6-'СЕТ СН'!$F$19</f>
        <v>833.18832091000002</v>
      </c>
    </row>
    <row r="26" spans="1:25" ht="15.75" x14ac:dyDescent="0.2">
      <c r="A26" s="35">
        <f t="shared" si="0"/>
        <v>43600</v>
      </c>
      <c r="B26" s="36">
        <f>SUMIFS(СВЦЭМ!$C$33:$C$776,СВЦЭМ!$A$33:$A$776,$A26,СВЦЭМ!$B$33:$B$776,B$11)+'СЕТ СН'!$F$9+СВЦЭМ!$D$10+'СЕТ СН'!$F$6-'СЕТ СН'!$F$19</f>
        <v>917.16238595000004</v>
      </c>
      <c r="C26" s="36">
        <f>SUMIFS(СВЦЭМ!$C$33:$C$776,СВЦЭМ!$A$33:$A$776,$A26,СВЦЭМ!$B$33:$B$776,C$11)+'СЕТ СН'!$F$9+СВЦЭМ!$D$10+'СЕТ СН'!$F$6-'СЕТ СН'!$F$19</f>
        <v>993.30011951000006</v>
      </c>
      <c r="D26" s="36">
        <f>SUMIFS(СВЦЭМ!$C$33:$C$776,СВЦЭМ!$A$33:$A$776,$A26,СВЦЭМ!$B$33:$B$776,D$11)+'СЕТ СН'!$F$9+СВЦЭМ!$D$10+'СЕТ СН'!$F$6-'СЕТ СН'!$F$19</f>
        <v>1087.74511577</v>
      </c>
      <c r="E26" s="36">
        <f>SUMIFS(СВЦЭМ!$C$33:$C$776,СВЦЭМ!$A$33:$A$776,$A26,СВЦЭМ!$B$33:$B$776,E$11)+'СЕТ СН'!$F$9+СВЦЭМ!$D$10+'СЕТ СН'!$F$6-'СЕТ СН'!$F$19</f>
        <v>1100.23368321</v>
      </c>
      <c r="F26" s="36">
        <f>SUMIFS(СВЦЭМ!$C$33:$C$776,СВЦЭМ!$A$33:$A$776,$A26,СВЦЭМ!$B$33:$B$776,F$11)+'СЕТ СН'!$F$9+СВЦЭМ!$D$10+'СЕТ СН'!$F$6-'СЕТ СН'!$F$19</f>
        <v>1111.5768306299999</v>
      </c>
      <c r="G26" s="36">
        <f>SUMIFS(СВЦЭМ!$C$33:$C$776,СВЦЭМ!$A$33:$A$776,$A26,СВЦЭМ!$B$33:$B$776,G$11)+'СЕТ СН'!$F$9+СВЦЭМ!$D$10+'СЕТ СН'!$F$6-'СЕТ СН'!$F$19</f>
        <v>1100.98360632</v>
      </c>
      <c r="H26" s="36">
        <f>SUMIFS(СВЦЭМ!$C$33:$C$776,СВЦЭМ!$A$33:$A$776,$A26,СВЦЭМ!$B$33:$B$776,H$11)+'СЕТ СН'!$F$9+СВЦЭМ!$D$10+'СЕТ СН'!$F$6-'СЕТ СН'!$F$19</f>
        <v>1003.2535618200001</v>
      </c>
      <c r="I26" s="36">
        <f>SUMIFS(СВЦЭМ!$C$33:$C$776,СВЦЭМ!$A$33:$A$776,$A26,СВЦЭМ!$B$33:$B$776,I$11)+'СЕТ СН'!$F$9+СВЦЭМ!$D$10+'СЕТ СН'!$F$6-'СЕТ СН'!$F$19</f>
        <v>911.67201829999999</v>
      </c>
      <c r="J26" s="36">
        <f>SUMIFS(СВЦЭМ!$C$33:$C$776,СВЦЭМ!$A$33:$A$776,$A26,СВЦЭМ!$B$33:$B$776,J$11)+'СЕТ СН'!$F$9+СВЦЭМ!$D$10+'СЕТ СН'!$F$6-'СЕТ СН'!$F$19</f>
        <v>849.27985029000001</v>
      </c>
      <c r="K26" s="36">
        <f>SUMIFS(СВЦЭМ!$C$33:$C$776,СВЦЭМ!$A$33:$A$776,$A26,СВЦЭМ!$B$33:$B$776,K$11)+'СЕТ СН'!$F$9+СВЦЭМ!$D$10+'СЕТ СН'!$F$6-'СЕТ СН'!$F$19</f>
        <v>799.00623374999998</v>
      </c>
      <c r="L26" s="36">
        <f>SUMIFS(СВЦЭМ!$C$33:$C$776,СВЦЭМ!$A$33:$A$776,$A26,СВЦЭМ!$B$33:$B$776,L$11)+'СЕТ СН'!$F$9+СВЦЭМ!$D$10+'СЕТ СН'!$F$6-'СЕТ СН'!$F$19</f>
        <v>781.26575538000009</v>
      </c>
      <c r="M26" s="36">
        <f>SUMIFS(СВЦЭМ!$C$33:$C$776,СВЦЭМ!$A$33:$A$776,$A26,СВЦЭМ!$B$33:$B$776,M$11)+'СЕТ СН'!$F$9+СВЦЭМ!$D$10+'СЕТ СН'!$F$6-'СЕТ СН'!$F$19</f>
        <v>791.10858304999999</v>
      </c>
      <c r="N26" s="36">
        <f>SUMIFS(СВЦЭМ!$C$33:$C$776,СВЦЭМ!$A$33:$A$776,$A26,СВЦЭМ!$B$33:$B$776,N$11)+'СЕТ СН'!$F$9+СВЦЭМ!$D$10+'СЕТ СН'!$F$6-'СЕТ СН'!$F$19</f>
        <v>787.07345608000003</v>
      </c>
      <c r="O26" s="36">
        <f>SUMIFS(СВЦЭМ!$C$33:$C$776,СВЦЭМ!$A$33:$A$776,$A26,СВЦЭМ!$B$33:$B$776,O$11)+'СЕТ СН'!$F$9+СВЦЭМ!$D$10+'СЕТ СН'!$F$6-'СЕТ СН'!$F$19</f>
        <v>800.78812066</v>
      </c>
      <c r="P26" s="36">
        <f>SUMIFS(СВЦЭМ!$C$33:$C$776,СВЦЭМ!$A$33:$A$776,$A26,СВЦЭМ!$B$33:$B$776,P$11)+'СЕТ СН'!$F$9+СВЦЭМ!$D$10+'СЕТ СН'!$F$6-'СЕТ СН'!$F$19</f>
        <v>806.47655670000006</v>
      </c>
      <c r="Q26" s="36">
        <f>SUMIFS(СВЦЭМ!$C$33:$C$776,СВЦЭМ!$A$33:$A$776,$A26,СВЦЭМ!$B$33:$B$776,Q$11)+'СЕТ СН'!$F$9+СВЦЭМ!$D$10+'СЕТ СН'!$F$6-'СЕТ СН'!$F$19</f>
        <v>803.32491153000001</v>
      </c>
      <c r="R26" s="36">
        <f>SUMIFS(СВЦЭМ!$C$33:$C$776,СВЦЭМ!$A$33:$A$776,$A26,СВЦЭМ!$B$33:$B$776,R$11)+'СЕТ СН'!$F$9+СВЦЭМ!$D$10+'СЕТ СН'!$F$6-'СЕТ СН'!$F$19</f>
        <v>804.48559893000004</v>
      </c>
      <c r="S26" s="36">
        <f>SUMIFS(СВЦЭМ!$C$33:$C$776,СВЦЭМ!$A$33:$A$776,$A26,СВЦЭМ!$B$33:$B$776,S$11)+'СЕТ СН'!$F$9+СВЦЭМ!$D$10+'СЕТ СН'!$F$6-'СЕТ СН'!$F$19</f>
        <v>820.86630534000005</v>
      </c>
      <c r="T26" s="36">
        <f>SUMIFS(СВЦЭМ!$C$33:$C$776,СВЦЭМ!$A$33:$A$776,$A26,СВЦЭМ!$B$33:$B$776,T$11)+'СЕТ СН'!$F$9+СВЦЭМ!$D$10+'СЕТ СН'!$F$6-'СЕТ СН'!$F$19</f>
        <v>824.98276836000002</v>
      </c>
      <c r="U26" s="36">
        <f>SUMIFS(СВЦЭМ!$C$33:$C$776,СВЦЭМ!$A$33:$A$776,$A26,СВЦЭМ!$B$33:$B$776,U$11)+'СЕТ СН'!$F$9+СВЦЭМ!$D$10+'СЕТ СН'!$F$6-'СЕТ СН'!$F$19</f>
        <v>811.96257406000007</v>
      </c>
      <c r="V26" s="36">
        <f>SUMIFS(СВЦЭМ!$C$33:$C$776,СВЦЭМ!$A$33:$A$776,$A26,СВЦЭМ!$B$33:$B$776,V$11)+'СЕТ СН'!$F$9+СВЦЭМ!$D$10+'СЕТ СН'!$F$6-'СЕТ СН'!$F$19</f>
        <v>797.75885947000006</v>
      </c>
      <c r="W26" s="36">
        <f>SUMIFS(СВЦЭМ!$C$33:$C$776,СВЦЭМ!$A$33:$A$776,$A26,СВЦЭМ!$B$33:$B$776,W$11)+'СЕТ СН'!$F$9+СВЦЭМ!$D$10+'СЕТ СН'!$F$6-'СЕТ СН'!$F$19</f>
        <v>802.48141535000002</v>
      </c>
      <c r="X26" s="36">
        <f>SUMIFS(СВЦЭМ!$C$33:$C$776,СВЦЭМ!$A$33:$A$776,$A26,СВЦЭМ!$B$33:$B$776,X$11)+'СЕТ СН'!$F$9+СВЦЭМ!$D$10+'СЕТ СН'!$F$6-'СЕТ СН'!$F$19</f>
        <v>801.01432281000007</v>
      </c>
      <c r="Y26" s="36">
        <f>SUMIFS(СВЦЭМ!$C$33:$C$776,СВЦЭМ!$A$33:$A$776,$A26,СВЦЭМ!$B$33:$B$776,Y$11)+'СЕТ СН'!$F$9+СВЦЭМ!$D$10+'СЕТ СН'!$F$6-'СЕТ СН'!$F$19</f>
        <v>881.53388117000009</v>
      </c>
    </row>
    <row r="27" spans="1:25" ht="15.75" x14ac:dyDescent="0.2">
      <c r="A27" s="35">
        <f t="shared" si="0"/>
        <v>43601</v>
      </c>
      <c r="B27" s="36">
        <f>SUMIFS(СВЦЭМ!$C$33:$C$776,СВЦЭМ!$A$33:$A$776,$A27,СВЦЭМ!$B$33:$B$776,B$11)+'СЕТ СН'!$F$9+СВЦЭМ!$D$10+'СЕТ СН'!$F$6-'СЕТ СН'!$F$19</f>
        <v>932.01655656000003</v>
      </c>
      <c r="C27" s="36">
        <f>SUMIFS(СВЦЭМ!$C$33:$C$776,СВЦЭМ!$A$33:$A$776,$A27,СВЦЭМ!$B$33:$B$776,C$11)+'СЕТ СН'!$F$9+СВЦЭМ!$D$10+'СЕТ СН'!$F$6-'СЕТ СН'!$F$19</f>
        <v>1047.49465373</v>
      </c>
      <c r="D27" s="36">
        <f>SUMIFS(СВЦЭМ!$C$33:$C$776,СВЦЭМ!$A$33:$A$776,$A27,СВЦЭМ!$B$33:$B$776,D$11)+'СЕТ СН'!$F$9+СВЦЭМ!$D$10+'СЕТ СН'!$F$6-'СЕТ СН'!$F$19</f>
        <v>1120.9419644499999</v>
      </c>
      <c r="E27" s="36">
        <f>SUMIFS(СВЦЭМ!$C$33:$C$776,СВЦЭМ!$A$33:$A$776,$A27,СВЦЭМ!$B$33:$B$776,E$11)+'СЕТ СН'!$F$9+СВЦЭМ!$D$10+'СЕТ СН'!$F$6-'СЕТ СН'!$F$19</f>
        <v>1139.0244214499999</v>
      </c>
      <c r="F27" s="36">
        <f>SUMIFS(СВЦЭМ!$C$33:$C$776,СВЦЭМ!$A$33:$A$776,$A27,СВЦЭМ!$B$33:$B$776,F$11)+'СЕТ СН'!$F$9+СВЦЭМ!$D$10+'СЕТ СН'!$F$6-'СЕТ СН'!$F$19</f>
        <v>1142.1785615499998</v>
      </c>
      <c r="G27" s="36">
        <f>SUMIFS(СВЦЭМ!$C$33:$C$776,СВЦЭМ!$A$33:$A$776,$A27,СВЦЭМ!$B$33:$B$776,G$11)+'СЕТ СН'!$F$9+СВЦЭМ!$D$10+'СЕТ СН'!$F$6-'СЕТ СН'!$F$19</f>
        <v>1122.4093089600001</v>
      </c>
      <c r="H27" s="36">
        <f>SUMIFS(СВЦЭМ!$C$33:$C$776,СВЦЭМ!$A$33:$A$776,$A27,СВЦЭМ!$B$33:$B$776,H$11)+'СЕТ СН'!$F$9+СВЦЭМ!$D$10+'СЕТ СН'!$F$6-'СЕТ СН'!$F$19</f>
        <v>1034.6051795799999</v>
      </c>
      <c r="I27" s="36">
        <f>SUMIFS(СВЦЭМ!$C$33:$C$776,СВЦЭМ!$A$33:$A$776,$A27,СВЦЭМ!$B$33:$B$776,I$11)+'СЕТ СН'!$F$9+СВЦЭМ!$D$10+'СЕТ СН'!$F$6-'СЕТ СН'!$F$19</f>
        <v>901.00800033000007</v>
      </c>
      <c r="J27" s="36">
        <f>SUMIFS(СВЦЭМ!$C$33:$C$776,СВЦЭМ!$A$33:$A$776,$A27,СВЦЭМ!$B$33:$B$776,J$11)+'СЕТ СН'!$F$9+СВЦЭМ!$D$10+'СЕТ СН'!$F$6-'СЕТ СН'!$F$19</f>
        <v>849.19433185000003</v>
      </c>
      <c r="K27" s="36">
        <f>SUMIFS(СВЦЭМ!$C$33:$C$776,СВЦЭМ!$A$33:$A$776,$A27,СВЦЭМ!$B$33:$B$776,K$11)+'СЕТ СН'!$F$9+СВЦЭМ!$D$10+'СЕТ СН'!$F$6-'СЕТ СН'!$F$19</f>
        <v>784.53800391000004</v>
      </c>
      <c r="L27" s="36">
        <f>SUMIFS(СВЦЭМ!$C$33:$C$776,СВЦЭМ!$A$33:$A$776,$A27,СВЦЭМ!$B$33:$B$776,L$11)+'СЕТ СН'!$F$9+СВЦЭМ!$D$10+'СЕТ СН'!$F$6-'СЕТ СН'!$F$19</f>
        <v>762.65665166000008</v>
      </c>
      <c r="M27" s="36">
        <f>SUMIFS(СВЦЭМ!$C$33:$C$776,СВЦЭМ!$A$33:$A$776,$A27,СВЦЭМ!$B$33:$B$776,M$11)+'СЕТ СН'!$F$9+СВЦЭМ!$D$10+'СЕТ СН'!$F$6-'СЕТ СН'!$F$19</f>
        <v>770.54355769000006</v>
      </c>
      <c r="N27" s="36">
        <f>SUMIFS(СВЦЭМ!$C$33:$C$776,СВЦЭМ!$A$33:$A$776,$A27,СВЦЭМ!$B$33:$B$776,N$11)+'СЕТ СН'!$F$9+СВЦЭМ!$D$10+'СЕТ СН'!$F$6-'СЕТ СН'!$F$19</f>
        <v>768.12340110000002</v>
      </c>
      <c r="O27" s="36">
        <f>SUMIFS(СВЦЭМ!$C$33:$C$776,СВЦЭМ!$A$33:$A$776,$A27,СВЦЭМ!$B$33:$B$776,O$11)+'СЕТ СН'!$F$9+СВЦЭМ!$D$10+'СЕТ СН'!$F$6-'СЕТ СН'!$F$19</f>
        <v>774.33905250999999</v>
      </c>
      <c r="P27" s="36">
        <f>SUMIFS(СВЦЭМ!$C$33:$C$776,СВЦЭМ!$A$33:$A$776,$A27,СВЦЭМ!$B$33:$B$776,P$11)+'СЕТ СН'!$F$9+СВЦЭМ!$D$10+'СЕТ СН'!$F$6-'СЕТ СН'!$F$19</f>
        <v>767.50599101</v>
      </c>
      <c r="Q27" s="36">
        <f>SUMIFS(СВЦЭМ!$C$33:$C$776,СВЦЭМ!$A$33:$A$776,$A27,СВЦЭМ!$B$33:$B$776,Q$11)+'СЕТ СН'!$F$9+СВЦЭМ!$D$10+'СЕТ СН'!$F$6-'СЕТ СН'!$F$19</f>
        <v>767.11542387000009</v>
      </c>
      <c r="R27" s="36">
        <f>SUMIFS(СВЦЭМ!$C$33:$C$776,СВЦЭМ!$A$33:$A$776,$A27,СВЦЭМ!$B$33:$B$776,R$11)+'СЕТ СН'!$F$9+СВЦЭМ!$D$10+'СЕТ СН'!$F$6-'СЕТ СН'!$F$19</f>
        <v>774.88888556000006</v>
      </c>
      <c r="S27" s="36">
        <f>SUMIFS(СВЦЭМ!$C$33:$C$776,СВЦЭМ!$A$33:$A$776,$A27,СВЦЭМ!$B$33:$B$776,S$11)+'СЕТ СН'!$F$9+СВЦЭМ!$D$10+'СЕТ СН'!$F$6-'СЕТ СН'!$F$19</f>
        <v>776.30908123000006</v>
      </c>
      <c r="T27" s="36">
        <f>SUMIFS(СВЦЭМ!$C$33:$C$776,СВЦЭМ!$A$33:$A$776,$A27,СВЦЭМ!$B$33:$B$776,T$11)+'СЕТ СН'!$F$9+СВЦЭМ!$D$10+'СЕТ СН'!$F$6-'СЕТ СН'!$F$19</f>
        <v>771.60062994999998</v>
      </c>
      <c r="U27" s="36">
        <f>SUMIFS(СВЦЭМ!$C$33:$C$776,СВЦЭМ!$A$33:$A$776,$A27,СВЦЭМ!$B$33:$B$776,U$11)+'СЕТ СН'!$F$9+СВЦЭМ!$D$10+'СЕТ СН'!$F$6-'СЕТ СН'!$F$19</f>
        <v>764.51901706000001</v>
      </c>
      <c r="V27" s="36">
        <f>SUMIFS(СВЦЭМ!$C$33:$C$776,СВЦЭМ!$A$33:$A$776,$A27,СВЦЭМ!$B$33:$B$776,V$11)+'СЕТ СН'!$F$9+СВЦЭМ!$D$10+'СЕТ СН'!$F$6-'СЕТ СН'!$F$19</f>
        <v>753.66928408000001</v>
      </c>
      <c r="W27" s="36">
        <f>SUMIFS(СВЦЭМ!$C$33:$C$776,СВЦЭМ!$A$33:$A$776,$A27,СВЦЭМ!$B$33:$B$776,W$11)+'СЕТ СН'!$F$9+СВЦЭМ!$D$10+'СЕТ СН'!$F$6-'СЕТ СН'!$F$19</f>
        <v>734.47769588000006</v>
      </c>
      <c r="X27" s="36">
        <f>SUMIFS(СВЦЭМ!$C$33:$C$776,СВЦЭМ!$A$33:$A$776,$A27,СВЦЭМ!$B$33:$B$776,X$11)+'СЕТ СН'!$F$9+СВЦЭМ!$D$10+'СЕТ СН'!$F$6-'СЕТ СН'!$F$19</f>
        <v>766.23801618000005</v>
      </c>
      <c r="Y27" s="36">
        <f>SUMIFS(СВЦЭМ!$C$33:$C$776,СВЦЭМ!$A$33:$A$776,$A27,СВЦЭМ!$B$33:$B$776,Y$11)+'СЕТ СН'!$F$9+СВЦЭМ!$D$10+'СЕТ СН'!$F$6-'СЕТ СН'!$F$19</f>
        <v>861.56689754000001</v>
      </c>
    </row>
    <row r="28" spans="1:25" ht="15.75" x14ac:dyDescent="0.2">
      <c r="A28" s="35">
        <f t="shared" si="0"/>
        <v>43602</v>
      </c>
      <c r="B28" s="36">
        <f>SUMIFS(СВЦЭМ!$C$33:$C$776,СВЦЭМ!$A$33:$A$776,$A28,СВЦЭМ!$B$33:$B$776,B$11)+'СЕТ СН'!$F$9+СВЦЭМ!$D$10+'СЕТ СН'!$F$6-'СЕТ СН'!$F$19</f>
        <v>979.05168280999999</v>
      </c>
      <c r="C28" s="36">
        <f>SUMIFS(СВЦЭМ!$C$33:$C$776,СВЦЭМ!$A$33:$A$776,$A28,СВЦЭМ!$B$33:$B$776,C$11)+'СЕТ СН'!$F$9+СВЦЭМ!$D$10+'СЕТ СН'!$F$6-'СЕТ СН'!$F$19</f>
        <v>1080.3040438200001</v>
      </c>
      <c r="D28" s="36">
        <f>SUMIFS(СВЦЭМ!$C$33:$C$776,СВЦЭМ!$A$33:$A$776,$A28,СВЦЭМ!$B$33:$B$776,D$11)+'СЕТ СН'!$F$9+СВЦЭМ!$D$10+'СЕТ СН'!$F$6-'СЕТ СН'!$F$19</f>
        <v>1150.3561213399998</v>
      </c>
      <c r="E28" s="36">
        <f>SUMIFS(СВЦЭМ!$C$33:$C$776,СВЦЭМ!$A$33:$A$776,$A28,СВЦЭМ!$B$33:$B$776,E$11)+'СЕТ СН'!$F$9+СВЦЭМ!$D$10+'СЕТ СН'!$F$6-'СЕТ СН'!$F$19</f>
        <v>1168.0046539999998</v>
      </c>
      <c r="F28" s="36">
        <f>SUMIFS(СВЦЭМ!$C$33:$C$776,СВЦЭМ!$A$33:$A$776,$A28,СВЦЭМ!$B$33:$B$776,F$11)+'СЕТ СН'!$F$9+СВЦЭМ!$D$10+'СЕТ СН'!$F$6-'СЕТ СН'!$F$19</f>
        <v>1169.4155803399999</v>
      </c>
      <c r="G28" s="36">
        <f>SUMIFS(СВЦЭМ!$C$33:$C$776,СВЦЭМ!$A$33:$A$776,$A28,СВЦЭМ!$B$33:$B$776,G$11)+'СЕТ СН'!$F$9+СВЦЭМ!$D$10+'СЕТ СН'!$F$6-'СЕТ СН'!$F$19</f>
        <v>1151.86661284</v>
      </c>
      <c r="H28" s="36">
        <f>SUMIFS(СВЦЭМ!$C$33:$C$776,СВЦЭМ!$A$33:$A$776,$A28,СВЦЭМ!$B$33:$B$776,H$11)+'СЕТ СН'!$F$9+СВЦЭМ!$D$10+'СЕТ СН'!$F$6-'СЕТ СН'!$F$19</f>
        <v>1070.6613783299999</v>
      </c>
      <c r="I28" s="36">
        <f>SUMIFS(СВЦЭМ!$C$33:$C$776,СВЦЭМ!$A$33:$A$776,$A28,СВЦЭМ!$B$33:$B$776,I$11)+'СЕТ СН'!$F$9+СВЦЭМ!$D$10+'СЕТ СН'!$F$6-'СЕТ СН'!$F$19</f>
        <v>939.46499281000001</v>
      </c>
      <c r="J28" s="36">
        <f>SUMIFS(СВЦЭМ!$C$33:$C$776,СВЦЭМ!$A$33:$A$776,$A28,СВЦЭМ!$B$33:$B$776,J$11)+'СЕТ СН'!$F$9+СВЦЭМ!$D$10+'СЕТ СН'!$F$6-'СЕТ СН'!$F$19</f>
        <v>841.51475850000008</v>
      </c>
      <c r="K28" s="36">
        <f>SUMIFS(СВЦЭМ!$C$33:$C$776,СВЦЭМ!$A$33:$A$776,$A28,СВЦЭМ!$B$33:$B$776,K$11)+'СЕТ СН'!$F$9+СВЦЭМ!$D$10+'СЕТ СН'!$F$6-'СЕТ СН'!$F$19</f>
        <v>757.10945828000001</v>
      </c>
      <c r="L28" s="36">
        <f>SUMIFS(СВЦЭМ!$C$33:$C$776,СВЦЭМ!$A$33:$A$776,$A28,СВЦЭМ!$B$33:$B$776,L$11)+'СЕТ СН'!$F$9+СВЦЭМ!$D$10+'СЕТ СН'!$F$6-'СЕТ СН'!$F$19</f>
        <v>751.89189346000001</v>
      </c>
      <c r="M28" s="36">
        <f>SUMIFS(СВЦЭМ!$C$33:$C$776,СВЦЭМ!$A$33:$A$776,$A28,СВЦЭМ!$B$33:$B$776,M$11)+'СЕТ СН'!$F$9+СВЦЭМ!$D$10+'СЕТ СН'!$F$6-'СЕТ СН'!$F$19</f>
        <v>758.04075606000004</v>
      </c>
      <c r="N28" s="36">
        <f>SUMIFS(СВЦЭМ!$C$33:$C$776,СВЦЭМ!$A$33:$A$776,$A28,СВЦЭМ!$B$33:$B$776,N$11)+'СЕТ СН'!$F$9+СВЦЭМ!$D$10+'СЕТ СН'!$F$6-'СЕТ СН'!$F$19</f>
        <v>757.71528609000006</v>
      </c>
      <c r="O28" s="36">
        <f>SUMIFS(СВЦЭМ!$C$33:$C$776,СВЦЭМ!$A$33:$A$776,$A28,СВЦЭМ!$B$33:$B$776,O$11)+'СЕТ СН'!$F$9+СВЦЭМ!$D$10+'СЕТ СН'!$F$6-'СЕТ СН'!$F$19</f>
        <v>760.51048060000005</v>
      </c>
      <c r="P28" s="36">
        <f>SUMIFS(СВЦЭМ!$C$33:$C$776,СВЦЭМ!$A$33:$A$776,$A28,СВЦЭМ!$B$33:$B$776,P$11)+'СЕТ СН'!$F$9+СВЦЭМ!$D$10+'СЕТ СН'!$F$6-'СЕТ СН'!$F$19</f>
        <v>768.57648600000005</v>
      </c>
      <c r="Q28" s="36">
        <f>SUMIFS(СВЦЭМ!$C$33:$C$776,СВЦЭМ!$A$33:$A$776,$A28,СВЦЭМ!$B$33:$B$776,Q$11)+'СЕТ СН'!$F$9+СВЦЭМ!$D$10+'СЕТ СН'!$F$6-'СЕТ СН'!$F$19</f>
        <v>767.32112827000003</v>
      </c>
      <c r="R28" s="36">
        <f>SUMIFS(СВЦЭМ!$C$33:$C$776,СВЦЭМ!$A$33:$A$776,$A28,СВЦЭМ!$B$33:$B$776,R$11)+'СЕТ СН'!$F$9+СВЦЭМ!$D$10+'СЕТ СН'!$F$6-'СЕТ СН'!$F$19</f>
        <v>769.07919079999999</v>
      </c>
      <c r="S28" s="36">
        <f>SUMIFS(СВЦЭМ!$C$33:$C$776,СВЦЭМ!$A$33:$A$776,$A28,СВЦЭМ!$B$33:$B$776,S$11)+'СЕТ СН'!$F$9+СВЦЭМ!$D$10+'СЕТ СН'!$F$6-'СЕТ СН'!$F$19</f>
        <v>772.43095240000002</v>
      </c>
      <c r="T28" s="36">
        <f>SUMIFS(СВЦЭМ!$C$33:$C$776,СВЦЭМ!$A$33:$A$776,$A28,СВЦЭМ!$B$33:$B$776,T$11)+'СЕТ СН'!$F$9+СВЦЭМ!$D$10+'СЕТ СН'!$F$6-'СЕТ СН'!$F$19</f>
        <v>773.03255468999998</v>
      </c>
      <c r="U28" s="36">
        <f>SUMIFS(СВЦЭМ!$C$33:$C$776,СВЦЭМ!$A$33:$A$776,$A28,СВЦЭМ!$B$33:$B$776,U$11)+'СЕТ СН'!$F$9+СВЦЭМ!$D$10+'СЕТ СН'!$F$6-'СЕТ СН'!$F$19</f>
        <v>763.97381713000004</v>
      </c>
      <c r="V28" s="36">
        <f>SUMIFS(СВЦЭМ!$C$33:$C$776,СВЦЭМ!$A$33:$A$776,$A28,СВЦЭМ!$B$33:$B$776,V$11)+'СЕТ СН'!$F$9+СВЦЭМ!$D$10+'СЕТ СН'!$F$6-'СЕТ СН'!$F$19</f>
        <v>754.92846071000008</v>
      </c>
      <c r="W28" s="36">
        <f>SUMIFS(СВЦЭМ!$C$33:$C$776,СВЦЭМ!$A$33:$A$776,$A28,СВЦЭМ!$B$33:$B$776,W$11)+'СЕТ СН'!$F$9+СВЦЭМ!$D$10+'СЕТ СН'!$F$6-'СЕТ СН'!$F$19</f>
        <v>747.31514001000005</v>
      </c>
      <c r="X28" s="36">
        <f>SUMIFS(СВЦЭМ!$C$33:$C$776,СВЦЭМ!$A$33:$A$776,$A28,СВЦЭМ!$B$33:$B$776,X$11)+'СЕТ СН'!$F$9+СВЦЭМ!$D$10+'СЕТ СН'!$F$6-'СЕТ СН'!$F$19</f>
        <v>769.51041511000005</v>
      </c>
      <c r="Y28" s="36">
        <f>SUMIFS(СВЦЭМ!$C$33:$C$776,СВЦЭМ!$A$33:$A$776,$A28,СВЦЭМ!$B$33:$B$776,Y$11)+'СЕТ СН'!$F$9+СВЦЭМ!$D$10+'СЕТ СН'!$F$6-'СЕТ СН'!$F$19</f>
        <v>849.02478854000003</v>
      </c>
    </row>
    <row r="29" spans="1:25" ht="15.75" x14ac:dyDescent="0.2">
      <c r="A29" s="35">
        <f t="shared" si="0"/>
        <v>43603</v>
      </c>
      <c r="B29" s="36">
        <f>SUMIFS(СВЦЭМ!$C$33:$C$776,СВЦЭМ!$A$33:$A$776,$A29,СВЦЭМ!$B$33:$B$776,B$11)+'СЕТ СН'!$F$9+СВЦЭМ!$D$10+'СЕТ СН'!$F$6-'СЕТ СН'!$F$19</f>
        <v>910.30275962000007</v>
      </c>
      <c r="C29" s="36">
        <f>SUMIFS(СВЦЭМ!$C$33:$C$776,СВЦЭМ!$A$33:$A$776,$A29,СВЦЭМ!$B$33:$B$776,C$11)+'СЕТ СН'!$F$9+СВЦЭМ!$D$10+'СЕТ СН'!$F$6-'СЕТ СН'!$F$19</f>
        <v>980.62734745</v>
      </c>
      <c r="D29" s="36">
        <f>SUMIFS(СВЦЭМ!$C$33:$C$776,СВЦЭМ!$A$33:$A$776,$A29,СВЦЭМ!$B$33:$B$776,D$11)+'СЕТ СН'!$F$9+СВЦЭМ!$D$10+'СЕТ СН'!$F$6-'СЕТ СН'!$F$19</f>
        <v>1061.3040085299999</v>
      </c>
      <c r="E29" s="36">
        <f>SUMIFS(СВЦЭМ!$C$33:$C$776,СВЦЭМ!$A$33:$A$776,$A29,СВЦЭМ!$B$33:$B$776,E$11)+'СЕТ СН'!$F$9+СВЦЭМ!$D$10+'СЕТ СН'!$F$6-'СЕТ СН'!$F$19</f>
        <v>1079.9692256399999</v>
      </c>
      <c r="F29" s="36">
        <f>SUMIFS(СВЦЭМ!$C$33:$C$776,СВЦЭМ!$A$33:$A$776,$A29,СВЦЭМ!$B$33:$B$776,F$11)+'СЕТ СН'!$F$9+СВЦЭМ!$D$10+'СЕТ СН'!$F$6-'СЕТ СН'!$F$19</f>
        <v>1086.3320030499999</v>
      </c>
      <c r="G29" s="36">
        <f>SUMIFS(СВЦЭМ!$C$33:$C$776,СВЦЭМ!$A$33:$A$776,$A29,СВЦЭМ!$B$33:$B$776,G$11)+'СЕТ СН'!$F$9+СВЦЭМ!$D$10+'СЕТ СН'!$F$6-'СЕТ СН'!$F$19</f>
        <v>1068.3475213899999</v>
      </c>
      <c r="H29" s="36">
        <f>SUMIFS(СВЦЭМ!$C$33:$C$776,СВЦЭМ!$A$33:$A$776,$A29,СВЦЭМ!$B$33:$B$776,H$11)+'СЕТ СН'!$F$9+СВЦЭМ!$D$10+'СЕТ СН'!$F$6-'СЕТ СН'!$F$19</f>
        <v>984.55108928000004</v>
      </c>
      <c r="I29" s="36">
        <f>SUMIFS(СВЦЭМ!$C$33:$C$776,СВЦЭМ!$A$33:$A$776,$A29,СВЦЭМ!$B$33:$B$776,I$11)+'СЕТ СН'!$F$9+СВЦЭМ!$D$10+'СЕТ СН'!$F$6-'СЕТ СН'!$F$19</f>
        <v>897.01726317999999</v>
      </c>
      <c r="J29" s="36">
        <f>SUMIFS(СВЦЭМ!$C$33:$C$776,СВЦЭМ!$A$33:$A$776,$A29,СВЦЭМ!$B$33:$B$776,J$11)+'СЕТ СН'!$F$9+СВЦЭМ!$D$10+'СЕТ СН'!$F$6-'СЕТ СН'!$F$19</f>
        <v>819.75924630999998</v>
      </c>
      <c r="K29" s="36">
        <f>SUMIFS(СВЦЭМ!$C$33:$C$776,СВЦЭМ!$A$33:$A$776,$A29,СВЦЭМ!$B$33:$B$776,K$11)+'СЕТ СН'!$F$9+СВЦЭМ!$D$10+'СЕТ СН'!$F$6-'СЕТ СН'!$F$19</f>
        <v>748.01296866000007</v>
      </c>
      <c r="L29" s="36">
        <f>SUMIFS(СВЦЭМ!$C$33:$C$776,СВЦЭМ!$A$33:$A$776,$A29,СВЦЭМ!$B$33:$B$776,L$11)+'СЕТ СН'!$F$9+СВЦЭМ!$D$10+'СЕТ СН'!$F$6-'СЕТ СН'!$F$19</f>
        <v>716.99218546999998</v>
      </c>
      <c r="M29" s="36">
        <f>SUMIFS(СВЦЭМ!$C$33:$C$776,СВЦЭМ!$A$33:$A$776,$A29,СВЦЭМ!$B$33:$B$776,M$11)+'СЕТ СН'!$F$9+СВЦЭМ!$D$10+'СЕТ СН'!$F$6-'СЕТ СН'!$F$19</f>
        <v>716.58707941</v>
      </c>
      <c r="N29" s="36">
        <f>SUMIFS(СВЦЭМ!$C$33:$C$776,СВЦЭМ!$A$33:$A$776,$A29,СВЦЭМ!$B$33:$B$776,N$11)+'СЕТ СН'!$F$9+СВЦЭМ!$D$10+'СЕТ СН'!$F$6-'СЕТ СН'!$F$19</f>
        <v>714.16331269</v>
      </c>
      <c r="O29" s="36">
        <f>SUMIFS(СВЦЭМ!$C$33:$C$776,СВЦЭМ!$A$33:$A$776,$A29,СВЦЭМ!$B$33:$B$776,O$11)+'СЕТ СН'!$F$9+СВЦЭМ!$D$10+'СЕТ СН'!$F$6-'СЕТ СН'!$F$19</f>
        <v>722.04373283000007</v>
      </c>
      <c r="P29" s="36">
        <f>SUMIFS(СВЦЭМ!$C$33:$C$776,СВЦЭМ!$A$33:$A$776,$A29,СВЦЭМ!$B$33:$B$776,P$11)+'СЕТ СН'!$F$9+СВЦЭМ!$D$10+'СЕТ СН'!$F$6-'СЕТ СН'!$F$19</f>
        <v>726.22901849000004</v>
      </c>
      <c r="Q29" s="36">
        <f>SUMIFS(СВЦЭМ!$C$33:$C$776,СВЦЭМ!$A$33:$A$776,$A29,СВЦЭМ!$B$33:$B$776,Q$11)+'СЕТ СН'!$F$9+СВЦЭМ!$D$10+'СЕТ СН'!$F$6-'СЕТ СН'!$F$19</f>
        <v>723.86958634000007</v>
      </c>
      <c r="R29" s="36">
        <f>SUMIFS(СВЦЭМ!$C$33:$C$776,СВЦЭМ!$A$33:$A$776,$A29,СВЦЭМ!$B$33:$B$776,R$11)+'СЕТ СН'!$F$9+СВЦЭМ!$D$10+'СЕТ СН'!$F$6-'СЕТ СН'!$F$19</f>
        <v>726.58292858000004</v>
      </c>
      <c r="S29" s="36">
        <f>SUMIFS(СВЦЭМ!$C$33:$C$776,СВЦЭМ!$A$33:$A$776,$A29,СВЦЭМ!$B$33:$B$776,S$11)+'СЕТ СН'!$F$9+СВЦЭМ!$D$10+'СЕТ СН'!$F$6-'СЕТ СН'!$F$19</f>
        <v>726.05823031</v>
      </c>
      <c r="T29" s="36">
        <f>SUMIFS(СВЦЭМ!$C$33:$C$776,СВЦЭМ!$A$33:$A$776,$A29,СВЦЭМ!$B$33:$B$776,T$11)+'СЕТ СН'!$F$9+СВЦЭМ!$D$10+'СЕТ СН'!$F$6-'СЕТ СН'!$F$19</f>
        <v>710.52447683000003</v>
      </c>
      <c r="U29" s="36">
        <f>SUMIFS(СВЦЭМ!$C$33:$C$776,СВЦЭМ!$A$33:$A$776,$A29,СВЦЭМ!$B$33:$B$776,U$11)+'СЕТ СН'!$F$9+СВЦЭМ!$D$10+'СЕТ СН'!$F$6-'СЕТ СН'!$F$19</f>
        <v>692.46446412</v>
      </c>
      <c r="V29" s="36">
        <f>SUMIFS(СВЦЭМ!$C$33:$C$776,СВЦЭМ!$A$33:$A$776,$A29,СВЦЭМ!$B$33:$B$776,V$11)+'СЕТ СН'!$F$9+СВЦЭМ!$D$10+'СЕТ СН'!$F$6-'СЕТ СН'!$F$19</f>
        <v>677.10607429000004</v>
      </c>
      <c r="W29" s="36">
        <f>SUMIFS(СВЦЭМ!$C$33:$C$776,СВЦЭМ!$A$33:$A$776,$A29,СВЦЭМ!$B$33:$B$776,W$11)+'СЕТ СН'!$F$9+СВЦЭМ!$D$10+'СЕТ СН'!$F$6-'СЕТ СН'!$F$19</f>
        <v>689.28738295000005</v>
      </c>
      <c r="X29" s="36">
        <f>SUMIFS(СВЦЭМ!$C$33:$C$776,СВЦЭМ!$A$33:$A$776,$A29,СВЦЭМ!$B$33:$B$776,X$11)+'СЕТ СН'!$F$9+СВЦЭМ!$D$10+'СЕТ СН'!$F$6-'СЕТ СН'!$F$19</f>
        <v>702.28684729000008</v>
      </c>
      <c r="Y29" s="36">
        <f>SUMIFS(СВЦЭМ!$C$33:$C$776,СВЦЭМ!$A$33:$A$776,$A29,СВЦЭМ!$B$33:$B$776,Y$11)+'СЕТ СН'!$F$9+СВЦЭМ!$D$10+'СЕТ СН'!$F$6-'СЕТ СН'!$F$19</f>
        <v>782.72480564</v>
      </c>
    </row>
    <row r="30" spans="1:25" ht="15.75" x14ac:dyDescent="0.2">
      <c r="A30" s="35">
        <f t="shared" si="0"/>
        <v>43604</v>
      </c>
      <c r="B30" s="36">
        <f>SUMIFS(СВЦЭМ!$C$33:$C$776,СВЦЭМ!$A$33:$A$776,$A30,СВЦЭМ!$B$33:$B$776,B$11)+'СЕТ СН'!$F$9+СВЦЭМ!$D$10+'СЕТ СН'!$F$6-'СЕТ СН'!$F$19</f>
        <v>892.50923446000002</v>
      </c>
      <c r="C30" s="36">
        <f>SUMIFS(СВЦЭМ!$C$33:$C$776,СВЦЭМ!$A$33:$A$776,$A30,СВЦЭМ!$B$33:$B$776,C$11)+'СЕТ СН'!$F$9+СВЦЭМ!$D$10+'СЕТ СН'!$F$6-'СЕТ СН'!$F$19</f>
        <v>1011.2463836400001</v>
      </c>
      <c r="D30" s="36">
        <f>SUMIFS(СВЦЭМ!$C$33:$C$776,СВЦЭМ!$A$33:$A$776,$A30,СВЦЭМ!$B$33:$B$776,D$11)+'СЕТ СН'!$F$9+СВЦЭМ!$D$10+'СЕТ СН'!$F$6-'СЕТ СН'!$F$19</f>
        <v>1081.7060830799999</v>
      </c>
      <c r="E30" s="36">
        <f>SUMIFS(СВЦЭМ!$C$33:$C$776,СВЦЭМ!$A$33:$A$776,$A30,СВЦЭМ!$B$33:$B$776,E$11)+'СЕТ СН'!$F$9+СВЦЭМ!$D$10+'СЕТ СН'!$F$6-'СЕТ СН'!$F$19</f>
        <v>1103.6518520199998</v>
      </c>
      <c r="F30" s="36">
        <f>SUMIFS(СВЦЭМ!$C$33:$C$776,СВЦЭМ!$A$33:$A$776,$A30,СВЦЭМ!$B$33:$B$776,F$11)+'СЕТ СН'!$F$9+СВЦЭМ!$D$10+'СЕТ СН'!$F$6-'СЕТ СН'!$F$19</f>
        <v>1126.5359548199999</v>
      </c>
      <c r="G30" s="36">
        <f>SUMIFS(СВЦЭМ!$C$33:$C$776,СВЦЭМ!$A$33:$A$776,$A30,СВЦЭМ!$B$33:$B$776,G$11)+'СЕТ СН'!$F$9+СВЦЭМ!$D$10+'СЕТ СН'!$F$6-'СЕТ СН'!$F$19</f>
        <v>1099.09718535</v>
      </c>
      <c r="H30" s="36">
        <f>SUMIFS(СВЦЭМ!$C$33:$C$776,СВЦЭМ!$A$33:$A$776,$A30,СВЦЭМ!$B$33:$B$776,H$11)+'СЕТ СН'!$F$9+СВЦЭМ!$D$10+'СЕТ СН'!$F$6-'СЕТ СН'!$F$19</f>
        <v>1037.0042147300001</v>
      </c>
      <c r="I30" s="36">
        <f>SUMIFS(СВЦЭМ!$C$33:$C$776,СВЦЭМ!$A$33:$A$776,$A30,СВЦЭМ!$B$33:$B$776,I$11)+'СЕТ СН'!$F$9+СВЦЭМ!$D$10+'СЕТ СН'!$F$6-'СЕТ СН'!$F$19</f>
        <v>932.85197290000008</v>
      </c>
      <c r="J30" s="36">
        <f>SUMIFS(СВЦЭМ!$C$33:$C$776,СВЦЭМ!$A$33:$A$776,$A30,СВЦЭМ!$B$33:$B$776,J$11)+'СЕТ СН'!$F$9+СВЦЭМ!$D$10+'СЕТ СН'!$F$6-'СЕТ СН'!$F$19</f>
        <v>805.83393137000007</v>
      </c>
      <c r="K30" s="36">
        <f>SUMIFS(СВЦЭМ!$C$33:$C$776,СВЦЭМ!$A$33:$A$776,$A30,СВЦЭМ!$B$33:$B$776,K$11)+'СЕТ СН'!$F$9+СВЦЭМ!$D$10+'СЕТ СН'!$F$6-'СЕТ СН'!$F$19</f>
        <v>723.15566923000006</v>
      </c>
      <c r="L30" s="36">
        <f>SUMIFS(СВЦЭМ!$C$33:$C$776,СВЦЭМ!$A$33:$A$776,$A30,СВЦЭМ!$B$33:$B$776,L$11)+'СЕТ СН'!$F$9+СВЦЭМ!$D$10+'СЕТ СН'!$F$6-'СЕТ СН'!$F$19</f>
        <v>696.45752670000002</v>
      </c>
      <c r="M30" s="36">
        <f>SUMIFS(СВЦЭМ!$C$33:$C$776,СВЦЭМ!$A$33:$A$776,$A30,СВЦЭМ!$B$33:$B$776,M$11)+'СЕТ СН'!$F$9+СВЦЭМ!$D$10+'СЕТ СН'!$F$6-'СЕТ СН'!$F$19</f>
        <v>701.82144635000009</v>
      </c>
      <c r="N30" s="36">
        <f>SUMIFS(СВЦЭМ!$C$33:$C$776,СВЦЭМ!$A$33:$A$776,$A30,СВЦЭМ!$B$33:$B$776,N$11)+'СЕТ СН'!$F$9+СВЦЭМ!$D$10+'СЕТ СН'!$F$6-'СЕТ СН'!$F$19</f>
        <v>709.95342980999999</v>
      </c>
      <c r="O30" s="36">
        <f>SUMIFS(СВЦЭМ!$C$33:$C$776,СВЦЭМ!$A$33:$A$776,$A30,СВЦЭМ!$B$33:$B$776,O$11)+'СЕТ СН'!$F$9+СВЦЭМ!$D$10+'СЕТ СН'!$F$6-'СЕТ СН'!$F$19</f>
        <v>722.38813686000003</v>
      </c>
      <c r="P30" s="36">
        <f>SUMIFS(СВЦЭМ!$C$33:$C$776,СВЦЭМ!$A$33:$A$776,$A30,СВЦЭМ!$B$33:$B$776,P$11)+'СЕТ СН'!$F$9+СВЦЭМ!$D$10+'СЕТ СН'!$F$6-'СЕТ СН'!$F$19</f>
        <v>746.79536908</v>
      </c>
      <c r="Q30" s="36">
        <f>SUMIFS(СВЦЭМ!$C$33:$C$776,СВЦЭМ!$A$33:$A$776,$A30,СВЦЭМ!$B$33:$B$776,Q$11)+'СЕТ СН'!$F$9+СВЦЭМ!$D$10+'СЕТ СН'!$F$6-'СЕТ СН'!$F$19</f>
        <v>739.20806574000005</v>
      </c>
      <c r="R30" s="36">
        <f>SUMIFS(СВЦЭМ!$C$33:$C$776,СВЦЭМ!$A$33:$A$776,$A30,СВЦЭМ!$B$33:$B$776,R$11)+'СЕТ СН'!$F$9+СВЦЭМ!$D$10+'СЕТ СН'!$F$6-'СЕТ СН'!$F$19</f>
        <v>733.23245252000004</v>
      </c>
      <c r="S30" s="36">
        <f>SUMIFS(СВЦЭМ!$C$33:$C$776,СВЦЭМ!$A$33:$A$776,$A30,СВЦЭМ!$B$33:$B$776,S$11)+'СЕТ СН'!$F$9+СВЦЭМ!$D$10+'СЕТ СН'!$F$6-'СЕТ СН'!$F$19</f>
        <v>734.25573853000003</v>
      </c>
      <c r="T30" s="36">
        <f>SUMIFS(СВЦЭМ!$C$33:$C$776,СВЦЭМ!$A$33:$A$776,$A30,СВЦЭМ!$B$33:$B$776,T$11)+'СЕТ СН'!$F$9+СВЦЭМ!$D$10+'СЕТ СН'!$F$6-'СЕТ СН'!$F$19</f>
        <v>727.49846329000002</v>
      </c>
      <c r="U30" s="36">
        <f>SUMIFS(СВЦЭМ!$C$33:$C$776,СВЦЭМ!$A$33:$A$776,$A30,СВЦЭМ!$B$33:$B$776,U$11)+'СЕТ СН'!$F$9+СВЦЭМ!$D$10+'СЕТ СН'!$F$6-'СЕТ СН'!$F$19</f>
        <v>693.54349629000001</v>
      </c>
      <c r="V30" s="36">
        <f>SUMIFS(СВЦЭМ!$C$33:$C$776,СВЦЭМ!$A$33:$A$776,$A30,СВЦЭМ!$B$33:$B$776,V$11)+'СЕТ СН'!$F$9+СВЦЭМ!$D$10+'СЕТ СН'!$F$6-'СЕТ СН'!$F$19</f>
        <v>667.14506157000005</v>
      </c>
      <c r="W30" s="36">
        <f>SUMIFS(СВЦЭМ!$C$33:$C$776,СВЦЭМ!$A$33:$A$776,$A30,СВЦЭМ!$B$33:$B$776,W$11)+'СЕТ СН'!$F$9+СВЦЭМ!$D$10+'СЕТ СН'!$F$6-'СЕТ СН'!$F$19</f>
        <v>673.05376085</v>
      </c>
      <c r="X30" s="36">
        <f>SUMIFS(СВЦЭМ!$C$33:$C$776,СВЦЭМ!$A$33:$A$776,$A30,СВЦЭМ!$B$33:$B$776,X$11)+'СЕТ СН'!$F$9+СВЦЭМ!$D$10+'СЕТ СН'!$F$6-'СЕТ СН'!$F$19</f>
        <v>699.15034088000004</v>
      </c>
      <c r="Y30" s="36">
        <f>SUMIFS(СВЦЭМ!$C$33:$C$776,СВЦЭМ!$A$33:$A$776,$A30,СВЦЭМ!$B$33:$B$776,Y$11)+'СЕТ СН'!$F$9+СВЦЭМ!$D$10+'СЕТ СН'!$F$6-'СЕТ СН'!$F$19</f>
        <v>768.59115002999999</v>
      </c>
    </row>
    <row r="31" spans="1:25" ht="15.75" x14ac:dyDescent="0.2">
      <c r="A31" s="35">
        <f t="shared" si="0"/>
        <v>43605</v>
      </c>
      <c r="B31" s="36">
        <f>SUMIFS(СВЦЭМ!$C$33:$C$776,СВЦЭМ!$A$33:$A$776,$A31,СВЦЭМ!$B$33:$B$776,B$11)+'СЕТ СН'!$F$9+СВЦЭМ!$D$10+'СЕТ СН'!$F$6-'СЕТ СН'!$F$19</f>
        <v>880.36871019</v>
      </c>
      <c r="C31" s="36">
        <f>SUMIFS(СВЦЭМ!$C$33:$C$776,СВЦЭМ!$A$33:$A$776,$A31,СВЦЭМ!$B$33:$B$776,C$11)+'СЕТ СН'!$F$9+СВЦЭМ!$D$10+'СЕТ СН'!$F$6-'СЕТ СН'!$F$19</f>
        <v>980.11150596000004</v>
      </c>
      <c r="D31" s="36">
        <f>SUMIFS(СВЦЭМ!$C$33:$C$776,СВЦЭМ!$A$33:$A$776,$A31,СВЦЭМ!$B$33:$B$776,D$11)+'СЕТ СН'!$F$9+СВЦЭМ!$D$10+'СЕТ СН'!$F$6-'СЕТ СН'!$F$19</f>
        <v>1061.57409459</v>
      </c>
      <c r="E31" s="36">
        <f>SUMIFS(СВЦЭМ!$C$33:$C$776,СВЦЭМ!$A$33:$A$776,$A31,СВЦЭМ!$B$33:$B$776,E$11)+'СЕТ СН'!$F$9+СВЦЭМ!$D$10+'СЕТ СН'!$F$6-'СЕТ СН'!$F$19</f>
        <v>1064.48106975</v>
      </c>
      <c r="F31" s="36">
        <f>SUMIFS(СВЦЭМ!$C$33:$C$776,СВЦЭМ!$A$33:$A$776,$A31,СВЦЭМ!$B$33:$B$776,F$11)+'СЕТ СН'!$F$9+СВЦЭМ!$D$10+'СЕТ СН'!$F$6-'СЕТ СН'!$F$19</f>
        <v>1054.97200017</v>
      </c>
      <c r="G31" s="36">
        <f>SUMIFS(СВЦЭМ!$C$33:$C$776,СВЦЭМ!$A$33:$A$776,$A31,СВЦЭМ!$B$33:$B$776,G$11)+'СЕТ СН'!$F$9+СВЦЭМ!$D$10+'СЕТ СН'!$F$6-'СЕТ СН'!$F$19</f>
        <v>1055.75410343</v>
      </c>
      <c r="H31" s="36">
        <f>SUMIFS(СВЦЭМ!$C$33:$C$776,СВЦЭМ!$A$33:$A$776,$A31,СВЦЭМ!$B$33:$B$776,H$11)+'СЕТ СН'!$F$9+СВЦЭМ!$D$10+'СЕТ СН'!$F$6-'СЕТ СН'!$F$19</f>
        <v>971.02693711000006</v>
      </c>
      <c r="I31" s="36">
        <f>SUMIFS(СВЦЭМ!$C$33:$C$776,СВЦЭМ!$A$33:$A$776,$A31,СВЦЭМ!$B$33:$B$776,I$11)+'СЕТ СН'!$F$9+СВЦЭМ!$D$10+'СЕТ СН'!$F$6-'СЕТ СН'!$F$19</f>
        <v>873.21537946000001</v>
      </c>
      <c r="J31" s="36">
        <f>SUMIFS(СВЦЭМ!$C$33:$C$776,СВЦЭМ!$A$33:$A$776,$A31,СВЦЭМ!$B$33:$B$776,J$11)+'СЕТ СН'!$F$9+СВЦЭМ!$D$10+'СЕТ СН'!$F$6-'СЕТ СН'!$F$19</f>
        <v>813.51893447999998</v>
      </c>
      <c r="K31" s="36">
        <f>SUMIFS(СВЦЭМ!$C$33:$C$776,СВЦЭМ!$A$33:$A$776,$A31,СВЦЭМ!$B$33:$B$776,K$11)+'СЕТ СН'!$F$9+СВЦЭМ!$D$10+'СЕТ СН'!$F$6-'СЕТ СН'!$F$19</f>
        <v>766.77690716000006</v>
      </c>
      <c r="L31" s="36">
        <f>SUMIFS(СВЦЭМ!$C$33:$C$776,СВЦЭМ!$A$33:$A$776,$A31,СВЦЭМ!$B$33:$B$776,L$11)+'СЕТ СН'!$F$9+СВЦЭМ!$D$10+'СЕТ СН'!$F$6-'СЕТ СН'!$F$19</f>
        <v>746.11757588</v>
      </c>
      <c r="M31" s="36">
        <f>SUMIFS(СВЦЭМ!$C$33:$C$776,СВЦЭМ!$A$33:$A$776,$A31,СВЦЭМ!$B$33:$B$776,M$11)+'СЕТ СН'!$F$9+СВЦЭМ!$D$10+'СЕТ СН'!$F$6-'СЕТ СН'!$F$19</f>
        <v>740.09888627999999</v>
      </c>
      <c r="N31" s="36">
        <f>SUMIFS(СВЦЭМ!$C$33:$C$776,СВЦЭМ!$A$33:$A$776,$A31,СВЦЭМ!$B$33:$B$776,N$11)+'СЕТ СН'!$F$9+СВЦЭМ!$D$10+'СЕТ СН'!$F$6-'СЕТ СН'!$F$19</f>
        <v>742.20825681000008</v>
      </c>
      <c r="O31" s="36">
        <f>SUMIFS(СВЦЭМ!$C$33:$C$776,СВЦЭМ!$A$33:$A$776,$A31,СВЦЭМ!$B$33:$B$776,O$11)+'СЕТ СН'!$F$9+СВЦЭМ!$D$10+'СЕТ СН'!$F$6-'СЕТ СН'!$F$19</f>
        <v>743.67953751000005</v>
      </c>
      <c r="P31" s="36">
        <f>SUMIFS(СВЦЭМ!$C$33:$C$776,СВЦЭМ!$A$33:$A$776,$A31,СВЦЭМ!$B$33:$B$776,P$11)+'СЕТ СН'!$F$9+СВЦЭМ!$D$10+'СЕТ СН'!$F$6-'СЕТ СН'!$F$19</f>
        <v>750.24335976999998</v>
      </c>
      <c r="Q31" s="36">
        <f>SUMIFS(СВЦЭМ!$C$33:$C$776,СВЦЭМ!$A$33:$A$776,$A31,СВЦЭМ!$B$33:$B$776,Q$11)+'СЕТ СН'!$F$9+СВЦЭМ!$D$10+'СЕТ СН'!$F$6-'СЕТ СН'!$F$19</f>
        <v>753.84934879000002</v>
      </c>
      <c r="R31" s="36">
        <f>SUMIFS(СВЦЭМ!$C$33:$C$776,СВЦЭМ!$A$33:$A$776,$A31,СВЦЭМ!$B$33:$B$776,R$11)+'СЕТ СН'!$F$9+СВЦЭМ!$D$10+'СЕТ СН'!$F$6-'СЕТ СН'!$F$19</f>
        <v>753.34957575999999</v>
      </c>
      <c r="S31" s="36">
        <f>SUMIFS(СВЦЭМ!$C$33:$C$776,СВЦЭМ!$A$33:$A$776,$A31,СВЦЭМ!$B$33:$B$776,S$11)+'СЕТ СН'!$F$9+СВЦЭМ!$D$10+'СЕТ СН'!$F$6-'СЕТ СН'!$F$19</f>
        <v>760.26866167000003</v>
      </c>
      <c r="T31" s="36">
        <f>SUMIFS(СВЦЭМ!$C$33:$C$776,СВЦЭМ!$A$33:$A$776,$A31,СВЦЭМ!$B$33:$B$776,T$11)+'СЕТ СН'!$F$9+СВЦЭМ!$D$10+'СЕТ СН'!$F$6-'СЕТ СН'!$F$19</f>
        <v>759.56791559999999</v>
      </c>
      <c r="U31" s="36">
        <f>SUMIFS(СВЦЭМ!$C$33:$C$776,СВЦЭМ!$A$33:$A$776,$A31,СВЦЭМ!$B$33:$B$776,U$11)+'СЕТ СН'!$F$9+СВЦЭМ!$D$10+'СЕТ СН'!$F$6-'СЕТ СН'!$F$19</f>
        <v>757.12376044000007</v>
      </c>
      <c r="V31" s="36">
        <f>SUMIFS(СВЦЭМ!$C$33:$C$776,СВЦЭМ!$A$33:$A$776,$A31,СВЦЭМ!$B$33:$B$776,V$11)+'СЕТ СН'!$F$9+СВЦЭМ!$D$10+'СЕТ СН'!$F$6-'СЕТ СН'!$F$19</f>
        <v>760.71004529000004</v>
      </c>
      <c r="W31" s="36">
        <f>SUMIFS(СВЦЭМ!$C$33:$C$776,СВЦЭМ!$A$33:$A$776,$A31,СВЦЭМ!$B$33:$B$776,W$11)+'СЕТ СН'!$F$9+СВЦЭМ!$D$10+'СЕТ СН'!$F$6-'СЕТ СН'!$F$19</f>
        <v>763.70099124000001</v>
      </c>
      <c r="X31" s="36">
        <f>SUMIFS(СВЦЭМ!$C$33:$C$776,СВЦЭМ!$A$33:$A$776,$A31,СВЦЭМ!$B$33:$B$776,X$11)+'СЕТ СН'!$F$9+СВЦЭМ!$D$10+'СЕТ СН'!$F$6-'СЕТ СН'!$F$19</f>
        <v>772.66781079000009</v>
      </c>
      <c r="Y31" s="36">
        <f>SUMIFS(СВЦЭМ!$C$33:$C$776,СВЦЭМ!$A$33:$A$776,$A31,СВЦЭМ!$B$33:$B$776,Y$11)+'СЕТ СН'!$F$9+СВЦЭМ!$D$10+'СЕТ СН'!$F$6-'СЕТ СН'!$F$19</f>
        <v>838.79172705000008</v>
      </c>
    </row>
    <row r="32" spans="1:25" ht="15.75" x14ac:dyDescent="0.2">
      <c r="A32" s="35">
        <f t="shared" si="0"/>
        <v>43606</v>
      </c>
      <c r="B32" s="36">
        <f>SUMIFS(СВЦЭМ!$C$33:$C$776,СВЦЭМ!$A$33:$A$776,$A32,СВЦЭМ!$B$33:$B$776,B$11)+'СЕТ СН'!$F$9+СВЦЭМ!$D$10+'СЕТ СН'!$F$6-'СЕТ СН'!$F$19</f>
        <v>926.96119888999999</v>
      </c>
      <c r="C32" s="36">
        <f>SUMIFS(СВЦЭМ!$C$33:$C$776,СВЦЭМ!$A$33:$A$776,$A32,СВЦЭМ!$B$33:$B$776,C$11)+'СЕТ СН'!$F$9+СВЦЭМ!$D$10+'СЕТ СН'!$F$6-'СЕТ СН'!$F$19</f>
        <v>1014.5408481300001</v>
      </c>
      <c r="D32" s="36">
        <f>SUMIFS(СВЦЭМ!$C$33:$C$776,СВЦЭМ!$A$33:$A$776,$A32,СВЦЭМ!$B$33:$B$776,D$11)+'СЕТ СН'!$F$9+СВЦЭМ!$D$10+'СЕТ СН'!$F$6-'СЕТ СН'!$F$19</f>
        <v>1093.3017542299999</v>
      </c>
      <c r="E32" s="36">
        <f>SUMIFS(СВЦЭМ!$C$33:$C$776,СВЦЭМ!$A$33:$A$776,$A32,СВЦЭМ!$B$33:$B$776,E$11)+'СЕТ СН'!$F$9+СВЦЭМ!$D$10+'СЕТ СН'!$F$6-'СЕТ СН'!$F$19</f>
        <v>1098.6179882500001</v>
      </c>
      <c r="F32" s="36">
        <f>SUMIFS(СВЦЭМ!$C$33:$C$776,СВЦЭМ!$A$33:$A$776,$A32,СВЦЭМ!$B$33:$B$776,F$11)+'СЕТ СН'!$F$9+СВЦЭМ!$D$10+'СЕТ СН'!$F$6-'СЕТ СН'!$F$19</f>
        <v>1085.3845668700001</v>
      </c>
      <c r="G32" s="36">
        <f>SUMIFS(СВЦЭМ!$C$33:$C$776,СВЦЭМ!$A$33:$A$776,$A32,СВЦЭМ!$B$33:$B$776,G$11)+'СЕТ СН'!$F$9+СВЦЭМ!$D$10+'СЕТ СН'!$F$6-'СЕТ СН'!$F$19</f>
        <v>1076.4988392999999</v>
      </c>
      <c r="H32" s="36">
        <f>SUMIFS(СВЦЭМ!$C$33:$C$776,СВЦЭМ!$A$33:$A$776,$A32,СВЦЭМ!$B$33:$B$776,H$11)+'СЕТ СН'!$F$9+СВЦЭМ!$D$10+'СЕТ СН'!$F$6-'СЕТ СН'!$F$19</f>
        <v>994.36973032000003</v>
      </c>
      <c r="I32" s="36">
        <f>SUMIFS(СВЦЭМ!$C$33:$C$776,СВЦЭМ!$A$33:$A$776,$A32,СВЦЭМ!$B$33:$B$776,I$11)+'СЕТ СН'!$F$9+СВЦЭМ!$D$10+'СЕТ СН'!$F$6-'СЕТ СН'!$F$19</f>
        <v>896.74681591000001</v>
      </c>
      <c r="J32" s="36">
        <f>SUMIFS(СВЦЭМ!$C$33:$C$776,СВЦЭМ!$A$33:$A$776,$A32,СВЦЭМ!$B$33:$B$776,J$11)+'СЕТ СН'!$F$9+СВЦЭМ!$D$10+'СЕТ СН'!$F$6-'СЕТ СН'!$F$19</f>
        <v>799.34066666000001</v>
      </c>
      <c r="K32" s="36">
        <f>SUMIFS(СВЦЭМ!$C$33:$C$776,СВЦЭМ!$A$33:$A$776,$A32,СВЦЭМ!$B$33:$B$776,K$11)+'СЕТ СН'!$F$9+СВЦЭМ!$D$10+'СЕТ СН'!$F$6-'СЕТ СН'!$F$19</f>
        <v>756.96164643999998</v>
      </c>
      <c r="L32" s="36">
        <f>SUMIFS(СВЦЭМ!$C$33:$C$776,СВЦЭМ!$A$33:$A$776,$A32,СВЦЭМ!$B$33:$B$776,L$11)+'СЕТ СН'!$F$9+СВЦЭМ!$D$10+'СЕТ СН'!$F$6-'СЕТ СН'!$F$19</f>
        <v>737.11972968999999</v>
      </c>
      <c r="M32" s="36">
        <f>SUMIFS(СВЦЭМ!$C$33:$C$776,СВЦЭМ!$A$33:$A$776,$A32,СВЦЭМ!$B$33:$B$776,M$11)+'СЕТ СН'!$F$9+СВЦЭМ!$D$10+'СЕТ СН'!$F$6-'СЕТ СН'!$F$19</f>
        <v>734.24788996000007</v>
      </c>
      <c r="N32" s="36">
        <f>SUMIFS(СВЦЭМ!$C$33:$C$776,СВЦЭМ!$A$33:$A$776,$A32,СВЦЭМ!$B$33:$B$776,N$11)+'СЕТ СН'!$F$9+СВЦЭМ!$D$10+'СЕТ СН'!$F$6-'СЕТ СН'!$F$19</f>
        <v>728.78234613000006</v>
      </c>
      <c r="O32" s="36">
        <f>SUMIFS(СВЦЭМ!$C$33:$C$776,СВЦЭМ!$A$33:$A$776,$A32,СВЦЭМ!$B$33:$B$776,O$11)+'СЕТ СН'!$F$9+СВЦЭМ!$D$10+'СЕТ СН'!$F$6-'СЕТ СН'!$F$19</f>
        <v>734.40703942000005</v>
      </c>
      <c r="P32" s="36">
        <f>SUMIFS(СВЦЭМ!$C$33:$C$776,СВЦЭМ!$A$33:$A$776,$A32,СВЦЭМ!$B$33:$B$776,P$11)+'СЕТ СН'!$F$9+СВЦЭМ!$D$10+'СЕТ СН'!$F$6-'СЕТ СН'!$F$19</f>
        <v>740.93913679000002</v>
      </c>
      <c r="Q32" s="36">
        <f>SUMIFS(СВЦЭМ!$C$33:$C$776,СВЦЭМ!$A$33:$A$776,$A32,СВЦЭМ!$B$33:$B$776,Q$11)+'СЕТ СН'!$F$9+СВЦЭМ!$D$10+'СЕТ СН'!$F$6-'СЕТ СН'!$F$19</f>
        <v>747.84748444000002</v>
      </c>
      <c r="R32" s="36">
        <f>SUMIFS(СВЦЭМ!$C$33:$C$776,СВЦЭМ!$A$33:$A$776,$A32,СВЦЭМ!$B$33:$B$776,R$11)+'СЕТ СН'!$F$9+СВЦЭМ!$D$10+'СЕТ СН'!$F$6-'СЕТ СН'!$F$19</f>
        <v>749.09774050999999</v>
      </c>
      <c r="S32" s="36">
        <f>SUMIFS(СВЦЭМ!$C$33:$C$776,СВЦЭМ!$A$33:$A$776,$A32,СВЦЭМ!$B$33:$B$776,S$11)+'СЕТ СН'!$F$9+СВЦЭМ!$D$10+'СЕТ СН'!$F$6-'СЕТ СН'!$F$19</f>
        <v>747.86208875</v>
      </c>
      <c r="T32" s="36">
        <f>SUMIFS(СВЦЭМ!$C$33:$C$776,СВЦЭМ!$A$33:$A$776,$A32,СВЦЭМ!$B$33:$B$776,T$11)+'СЕТ СН'!$F$9+СВЦЭМ!$D$10+'СЕТ СН'!$F$6-'СЕТ СН'!$F$19</f>
        <v>743.98611441000003</v>
      </c>
      <c r="U32" s="36">
        <f>SUMIFS(СВЦЭМ!$C$33:$C$776,СВЦЭМ!$A$33:$A$776,$A32,СВЦЭМ!$B$33:$B$776,U$11)+'СЕТ СН'!$F$9+СВЦЭМ!$D$10+'СЕТ СН'!$F$6-'СЕТ СН'!$F$19</f>
        <v>737.79412150000007</v>
      </c>
      <c r="V32" s="36">
        <f>SUMIFS(СВЦЭМ!$C$33:$C$776,СВЦЭМ!$A$33:$A$776,$A32,СВЦЭМ!$B$33:$B$776,V$11)+'СЕТ СН'!$F$9+СВЦЭМ!$D$10+'СЕТ СН'!$F$6-'СЕТ СН'!$F$19</f>
        <v>751.12426735000008</v>
      </c>
      <c r="W32" s="36">
        <f>SUMIFS(СВЦЭМ!$C$33:$C$776,СВЦЭМ!$A$33:$A$776,$A32,СВЦЭМ!$B$33:$B$776,W$11)+'СЕТ СН'!$F$9+СВЦЭМ!$D$10+'СЕТ СН'!$F$6-'СЕТ СН'!$F$19</f>
        <v>758.65391814000009</v>
      </c>
      <c r="X32" s="36">
        <f>SUMIFS(СВЦЭМ!$C$33:$C$776,СВЦЭМ!$A$33:$A$776,$A32,СВЦЭМ!$B$33:$B$776,X$11)+'СЕТ СН'!$F$9+СВЦЭМ!$D$10+'СЕТ СН'!$F$6-'СЕТ СН'!$F$19</f>
        <v>763.91304037000009</v>
      </c>
      <c r="Y32" s="36">
        <f>SUMIFS(СВЦЭМ!$C$33:$C$776,СВЦЭМ!$A$33:$A$776,$A32,СВЦЭМ!$B$33:$B$776,Y$11)+'СЕТ СН'!$F$9+СВЦЭМ!$D$10+'СЕТ СН'!$F$6-'СЕТ СН'!$F$19</f>
        <v>837.69582679000007</v>
      </c>
    </row>
    <row r="33" spans="1:25" ht="15.75" x14ac:dyDescent="0.2">
      <c r="A33" s="35">
        <f t="shared" si="0"/>
        <v>43607</v>
      </c>
      <c r="B33" s="36">
        <f>SUMIFS(СВЦЭМ!$C$33:$C$776,СВЦЭМ!$A$33:$A$776,$A33,СВЦЭМ!$B$33:$B$776,B$11)+'СЕТ СН'!$F$9+СВЦЭМ!$D$10+'СЕТ СН'!$F$6-'СЕТ СН'!$F$19</f>
        <v>928.99366806</v>
      </c>
      <c r="C33" s="36">
        <f>SUMIFS(СВЦЭМ!$C$33:$C$776,СВЦЭМ!$A$33:$A$776,$A33,СВЦЭМ!$B$33:$B$776,C$11)+'СЕТ СН'!$F$9+СВЦЭМ!$D$10+'СЕТ СН'!$F$6-'СЕТ СН'!$F$19</f>
        <v>1031.0426300399999</v>
      </c>
      <c r="D33" s="36">
        <f>SUMIFS(СВЦЭМ!$C$33:$C$776,СВЦЭМ!$A$33:$A$776,$A33,СВЦЭМ!$B$33:$B$776,D$11)+'СЕТ СН'!$F$9+СВЦЭМ!$D$10+'СЕТ СН'!$F$6-'СЕТ СН'!$F$19</f>
        <v>1083.39289521</v>
      </c>
      <c r="E33" s="36">
        <f>SUMIFS(СВЦЭМ!$C$33:$C$776,СВЦЭМ!$A$33:$A$776,$A33,СВЦЭМ!$B$33:$B$776,E$11)+'СЕТ СН'!$F$9+СВЦЭМ!$D$10+'СЕТ СН'!$F$6-'СЕТ СН'!$F$19</f>
        <v>1084.6661153299999</v>
      </c>
      <c r="F33" s="36">
        <f>SUMIFS(СВЦЭМ!$C$33:$C$776,СВЦЭМ!$A$33:$A$776,$A33,СВЦЭМ!$B$33:$B$776,F$11)+'СЕТ СН'!$F$9+СВЦЭМ!$D$10+'СЕТ СН'!$F$6-'СЕТ СН'!$F$19</f>
        <v>1071.65653929</v>
      </c>
      <c r="G33" s="36">
        <f>SUMIFS(СВЦЭМ!$C$33:$C$776,СВЦЭМ!$A$33:$A$776,$A33,СВЦЭМ!$B$33:$B$776,G$11)+'СЕТ СН'!$F$9+СВЦЭМ!$D$10+'СЕТ СН'!$F$6-'СЕТ СН'!$F$19</f>
        <v>1067.8581160900001</v>
      </c>
      <c r="H33" s="36">
        <f>SUMIFS(СВЦЭМ!$C$33:$C$776,СВЦЭМ!$A$33:$A$776,$A33,СВЦЭМ!$B$33:$B$776,H$11)+'СЕТ СН'!$F$9+СВЦЭМ!$D$10+'СЕТ СН'!$F$6-'СЕТ СН'!$F$19</f>
        <v>980.11079127000005</v>
      </c>
      <c r="I33" s="36">
        <f>SUMIFS(СВЦЭМ!$C$33:$C$776,СВЦЭМ!$A$33:$A$776,$A33,СВЦЭМ!$B$33:$B$776,I$11)+'СЕТ СН'!$F$9+СВЦЭМ!$D$10+'СЕТ СН'!$F$6-'СЕТ СН'!$F$19</f>
        <v>888.73109571999998</v>
      </c>
      <c r="J33" s="36">
        <f>SUMIFS(СВЦЭМ!$C$33:$C$776,СВЦЭМ!$A$33:$A$776,$A33,СВЦЭМ!$B$33:$B$776,J$11)+'СЕТ СН'!$F$9+СВЦЭМ!$D$10+'СЕТ СН'!$F$6-'СЕТ СН'!$F$19</f>
        <v>807.63937662000001</v>
      </c>
      <c r="K33" s="36">
        <f>SUMIFS(СВЦЭМ!$C$33:$C$776,СВЦЭМ!$A$33:$A$776,$A33,СВЦЭМ!$B$33:$B$776,K$11)+'СЕТ СН'!$F$9+СВЦЭМ!$D$10+'СЕТ СН'!$F$6-'СЕТ СН'!$F$19</f>
        <v>765.07444770000006</v>
      </c>
      <c r="L33" s="36">
        <f>SUMIFS(СВЦЭМ!$C$33:$C$776,СВЦЭМ!$A$33:$A$776,$A33,СВЦЭМ!$B$33:$B$776,L$11)+'СЕТ СН'!$F$9+СВЦЭМ!$D$10+'СЕТ СН'!$F$6-'СЕТ СН'!$F$19</f>
        <v>741.77783041999999</v>
      </c>
      <c r="M33" s="36">
        <f>SUMIFS(СВЦЭМ!$C$33:$C$776,СВЦЭМ!$A$33:$A$776,$A33,СВЦЭМ!$B$33:$B$776,M$11)+'СЕТ СН'!$F$9+СВЦЭМ!$D$10+'СЕТ СН'!$F$6-'СЕТ СН'!$F$19</f>
        <v>738.65734731999999</v>
      </c>
      <c r="N33" s="36">
        <f>SUMIFS(СВЦЭМ!$C$33:$C$776,СВЦЭМ!$A$33:$A$776,$A33,СВЦЭМ!$B$33:$B$776,N$11)+'СЕТ СН'!$F$9+СВЦЭМ!$D$10+'СЕТ СН'!$F$6-'СЕТ СН'!$F$19</f>
        <v>739.18243083000004</v>
      </c>
      <c r="O33" s="36">
        <f>SUMIFS(СВЦЭМ!$C$33:$C$776,СВЦЭМ!$A$33:$A$776,$A33,СВЦЭМ!$B$33:$B$776,O$11)+'СЕТ СН'!$F$9+СВЦЭМ!$D$10+'СЕТ СН'!$F$6-'СЕТ СН'!$F$19</f>
        <v>736.15431096999998</v>
      </c>
      <c r="P33" s="36">
        <f>SUMIFS(СВЦЭМ!$C$33:$C$776,СВЦЭМ!$A$33:$A$776,$A33,СВЦЭМ!$B$33:$B$776,P$11)+'СЕТ СН'!$F$9+СВЦЭМ!$D$10+'СЕТ СН'!$F$6-'СЕТ СН'!$F$19</f>
        <v>740.09934446</v>
      </c>
      <c r="Q33" s="36">
        <f>SUMIFS(СВЦЭМ!$C$33:$C$776,СВЦЭМ!$A$33:$A$776,$A33,СВЦЭМ!$B$33:$B$776,Q$11)+'СЕТ СН'!$F$9+СВЦЭМ!$D$10+'СЕТ СН'!$F$6-'СЕТ СН'!$F$19</f>
        <v>732.03688427999998</v>
      </c>
      <c r="R33" s="36">
        <f>SUMIFS(СВЦЭМ!$C$33:$C$776,СВЦЭМ!$A$33:$A$776,$A33,СВЦЭМ!$B$33:$B$776,R$11)+'СЕТ СН'!$F$9+СВЦЭМ!$D$10+'СЕТ СН'!$F$6-'СЕТ СН'!$F$19</f>
        <v>735.14457967999999</v>
      </c>
      <c r="S33" s="36">
        <f>SUMIFS(СВЦЭМ!$C$33:$C$776,СВЦЭМ!$A$33:$A$776,$A33,СВЦЭМ!$B$33:$B$776,S$11)+'СЕТ СН'!$F$9+СВЦЭМ!$D$10+'СЕТ СН'!$F$6-'СЕТ СН'!$F$19</f>
        <v>733.87597552</v>
      </c>
      <c r="T33" s="36">
        <f>SUMIFS(СВЦЭМ!$C$33:$C$776,СВЦЭМ!$A$33:$A$776,$A33,СВЦЭМ!$B$33:$B$776,T$11)+'СЕТ СН'!$F$9+СВЦЭМ!$D$10+'СЕТ СН'!$F$6-'СЕТ СН'!$F$19</f>
        <v>734.37124055000004</v>
      </c>
      <c r="U33" s="36">
        <f>SUMIFS(СВЦЭМ!$C$33:$C$776,СВЦЭМ!$A$33:$A$776,$A33,СВЦЭМ!$B$33:$B$776,U$11)+'СЕТ СН'!$F$9+СВЦЭМ!$D$10+'СЕТ СН'!$F$6-'СЕТ СН'!$F$19</f>
        <v>740.91905394000003</v>
      </c>
      <c r="V33" s="36">
        <f>SUMIFS(СВЦЭМ!$C$33:$C$776,СВЦЭМ!$A$33:$A$776,$A33,СВЦЭМ!$B$33:$B$776,V$11)+'СЕТ СН'!$F$9+СВЦЭМ!$D$10+'СЕТ СН'!$F$6-'СЕТ СН'!$F$19</f>
        <v>746.84837448000007</v>
      </c>
      <c r="W33" s="36">
        <f>SUMIFS(СВЦЭМ!$C$33:$C$776,СВЦЭМ!$A$33:$A$776,$A33,СВЦЭМ!$B$33:$B$776,W$11)+'СЕТ СН'!$F$9+СВЦЭМ!$D$10+'СЕТ СН'!$F$6-'СЕТ СН'!$F$19</f>
        <v>756.59158578000006</v>
      </c>
      <c r="X33" s="36">
        <f>SUMIFS(СВЦЭМ!$C$33:$C$776,СВЦЭМ!$A$33:$A$776,$A33,СВЦЭМ!$B$33:$B$776,X$11)+'СЕТ СН'!$F$9+СВЦЭМ!$D$10+'СЕТ СН'!$F$6-'СЕТ СН'!$F$19</f>
        <v>757.31795593000004</v>
      </c>
      <c r="Y33" s="36">
        <f>SUMIFS(СВЦЭМ!$C$33:$C$776,СВЦЭМ!$A$33:$A$776,$A33,СВЦЭМ!$B$33:$B$776,Y$11)+'СЕТ СН'!$F$9+СВЦЭМ!$D$10+'СЕТ СН'!$F$6-'СЕТ СН'!$F$19</f>
        <v>814.44584802000008</v>
      </c>
    </row>
    <row r="34" spans="1:25" ht="15.75" x14ac:dyDescent="0.2">
      <c r="A34" s="35">
        <f t="shared" si="0"/>
        <v>43608</v>
      </c>
      <c r="B34" s="36">
        <f>SUMIFS(СВЦЭМ!$C$33:$C$776,СВЦЭМ!$A$33:$A$776,$A34,СВЦЭМ!$B$33:$B$776,B$11)+'СЕТ СН'!$F$9+СВЦЭМ!$D$10+'СЕТ СН'!$F$6-'СЕТ СН'!$F$19</f>
        <v>931.20070321000003</v>
      </c>
      <c r="C34" s="36">
        <f>SUMIFS(СВЦЭМ!$C$33:$C$776,СВЦЭМ!$A$33:$A$776,$A34,СВЦЭМ!$B$33:$B$776,C$11)+'СЕТ СН'!$F$9+СВЦЭМ!$D$10+'СЕТ СН'!$F$6-'СЕТ СН'!$F$19</f>
        <v>1019.71975589</v>
      </c>
      <c r="D34" s="36">
        <f>SUMIFS(СВЦЭМ!$C$33:$C$776,СВЦЭМ!$A$33:$A$776,$A34,СВЦЭМ!$B$33:$B$776,D$11)+'СЕТ СН'!$F$9+СВЦЭМ!$D$10+'СЕТ СН'!$F$6-'СЕТ СН'!$F$19</f>
        <v>1076.2202043499999</v>
      </c>
      <c r="E34" s="36">
        <f>SUMIFS(СВЦЭМ!$C$33:$C$776,СВЦЭМ!$A$33:$A$776,$A34,СВЦЭМ!$B$33:$B$776,E$11)+'СЕТ СН'!$F$9+СВЦЭМ!$D$10+'СЕТ СН'!$F$6-'СЕТ СН'!$F$19</f>
        <v>1090.58375417</v>
      </c>
      <c r="F34" s="36">
        <f>SUMIFS(СВЦЭМ!$C$33:$C$776,СВЦЭМ!$A$33:$A$776,$A34,СВЦЭМ!$B$33:$B$776,F$11)+'СЕТ СН'!$F$9+СВЦЭМ!$D$10+'СЕТ СН'!$F$6-'СЕТ СН'!$F$19</f>
        <v>1079.62947141</v>
      </c>
      <c r="G34" s="36">
        <f>SUMIFS(СВЦЭМ!$C$33:$C$776,СВЦЭМ!$A$33:$A$776,$A34,СВЦЭМ!$B$33:$B$776,G$11)+'СЕТ СН'!$F$9+СВЦЭМ!$D$10+'СЕТ СН'!$F$6-'СЕТ СН'!$F$19</f>
        <v>1081.6092170100001</v>
      </c>
      <c r="H34" s="36">
        <f>SUMIFS(СВЦЭМ!$C$33:$C$776,СВЦЭМ!$A$33:$A$776,$A34,СВЦЭМ!$B$33:$B$776,H$11)+'СЕТ СН'!$F$9+СВЦЭМ!$D$10+'СЕТ СН'!$F$6-'СЕТ СН'!$F$19</f>
        <v>988.15467794000006</v>
      </c>
      <c r="I34" s="36">
        <f>SUMIFS(СВЦЭМ!$C$33:$C$776,СВЦЭМ!$A$33:$A$776,$A34,СВЦЭМ!$B$33:$B$776,I$11)+'СЕТ СН'!$F$9+СВЦЭМ!$D$10+'СЕТ СН'!$F$6-'СЕТ СН'!$F$19</f>
        <v>873.75151179</v>
      </c>
      <c r="J34" s="36">
        <f>SUMIFS(СВЦЭМ!$C$33:$C$776,СВЦЭМ!$A$33:$A$776,$A34,СВЦЭМ!$B$33:$B$776,J$11)+'СЕТ СН'!$F$9+СВЦЭМ!$D$10+'СЕТ СН'!$F$6-'СЕТ СН'!$F$19</f>
        <v>795.76416777000009</v>
      </c>
      <c r="K34" s="36">
        <f>SUMIFS(СВЦЭМ!$C$33:$C$776,СВЦЭМ!$A$33:$A$776,$A34,СВЦЭМ!$B$33:$B$776,K$11)+'СЕТ СН'!$F$9+СВЦЭМ!$D$10+'СЕТ СН'!$F$6-'СЕТ СН'!$F$19</f>
        <v>757.69814776999999</v>
      </c>
      <c r="L34" s="36">
        <f>SUMIFS(СВЦЭМ!$C$33:$C$776,СВЦЭМ!$A$33:$A$776,$A34,СВЦЭМ!$B$33:$B$776,L$11)+'СЕТ СН'!$F$9+СВЦЭМ!$D$10+'СЕТ СН'!$F$6-'СЕТ СН'!$F$19</f>
        <v>734.13708450000001</v>
      </c>
      <c r="M34" s="36">
        <f>SUMIFS(СВЦЭМ!$C$33:$C$776,СВЦЭМ!$A$33:$A$776,$A34,СВЦЭМ!$B$33:$B$776,M$11)+'СЕТ СН'!$F$9+СВЦЭМ!$D$10+'СЕТ СН'!$F$6-'СЕТ СН'!$F$19</f>
        <v>728.49725396000008</v>
      </c>
      <c r="N34" s="36">
        <f>SUMIFS(СВЦЭМ!$C$33:$C$776,СВЦЭМ!$A$33:$A$776,$A34,СВЦЭМ!$B$33:$B$776,N$11)+'СЕТ СН'!$F$9+СВЦЭМ!$D$10+'СЕТ СН'!$F$6-'СЕТ СН'!$F$19</f>
        <v>719.29499440000006</v>
      </c>
      <c r="O34" s="36">
        <f>SUMIFS(СВЦЭМ!$C$33:$C$776,СВЦЭМ!$A$33:$A$776,$A34,СВЦЭМ!$B$33:$B$776,O$11)+'СЕТ СН'!$F$9+СВЦЭМ!$D$10+'СЕТ СН'!$F$6-'СЕТ СН'!$F$19</f>
        <v>710.90949741000009</v>
      </c>
      <c r="P34" s="36">
        <f>SUMIFS(СВЦЭМ!$C$33:$C$776,СВЦЭМ!$A$33:$A$776,$A34,СВЦЭМ!$B$33:$B$776,P$11)+'СЕТ СН'!$F$9+СВЦЭМ!$D$10+'СЕТ СН'!$F$6-'СЕТ СН'!$F$19</f>
        <v>719.80206552000004</v>
      </c>
      <c r="Q34" s="36">
        <f>SUMIFS(СВЦЭМ!$C$33:$C$776,СВЦЭМ!$A$33:$A$776,$A34,СВЦЭМ!$B$33:$B$776,Q$11)+'СЕТ СН'!$F$9+СВЦЭМ!$D$10+'СЕТ СН'!$F$6-'СЕТ СН'!$F$19</f>
        <v>728.39596558000005</v>
      </c>
      <c r="R34" s="36">
        <f>SUMIFS(СВЦЭМ!$C$33:$C$776,СВЦЭМ!$A$33:$A$776,$A34,СВЦЭМ!$B$33:$B$776,R$11)+'СЕТ СН'!$F$9+СВЦЭМ!$D$10+'СЕТ СН'!$F$6-'СЕТ СН'!$F$19</f>
        <v>726.77294254000003</v>
      </c>
      <c r="S34" s="36">
        <f>SUMIFS(СВЦЭМ!$C$33:$C$776,СВЦЭМ!$A$33:$A$776,$A34,СВЦЭМ!$B$33:$B$776,S$11)+'СЕТ СН'!$F$9+СВЦЭМ!$D$10+'СЕТ СН'!$F$6-'СЕТ СН'!$F$19</f>
        <v>723.35041990000002</v>
      </c>
      <c r="T34" s="36">
        <f>SUMIFS(СВЦЭМ!$C$33:$C$776,СВЦЭМ!$A$33:$A$776,$A34,СВЦЭМ!$B$33:$B$776,T$11)+'СЕТ СН'!$F$9+СВЦЭМ!$D$10+'СЕТ СН'!$F$6-'СЕТ СН'!$F$19</f>
        <v>727.49669419000008</v>
      </c>
      <c r="U34" s="36">
        <f>SUMIFS(СВЦЭМ!$C$33:$C$776,СВЦЭМ!$A$33:$A$776,$A34,СВЦЭМ!$B$33:$B$776,U$11)+'СЕТ СН'!$F$9+СВЦЭМ!$D$10+'СЕТ СН'!$F$6-'СЕТ СН'!$F$19</f>
        <v>726.54251661000001</v>
      </c>
      <c r="V34" s="36">
        <f>SUMIFS(СВЦЭМ!$C$33:$C$776,СВЦЭМ!$A$33:$A$776,$A34,СВЦЭМ!$B$33:$B$776,V$11)+'СЕТ СН'!$F$9+СВЦЭМ!$D$10+'СЕТ СН'!$F$6-'СЕТ СН'!$F$19</f>
        <v>733.46366383000009</v>
      </c>
      <c r="W34" s="36">
        <f>SUMIFS(СВЦЭМ!$C$33:$C$776,СВЦЭМ!$A$33:$A$776,$A34,СВЦЭМ!$B$33:$B$776,W$11)+'СЕТ СН'!$F$9+СВЦЭМ!$D$10+'СЕТ СН'!$F$6-'СЕТ СН'!$F$19</f>
        <v>737.67967094000005</v>
      </c>
      <c r="X34" s="36">
        <f>SUMIFS(СВЦЭМ!$C$33:$C$776,СВЦЭМ!$A$33:$A$776,$A34,СВЦЭМ!$B$33:$B$776,X$11)+'СЕТ СН'!$F$9+СВЦЭМ!$D$10+'СЕТ СН'!$F$6-'СЕТ СН'!$F$19</f>
        <v>750.29275804000008</v>
      </c>
      <c r="Y34" s="36">
        <f>SUMIFS(СВЦЭМ!$C$33:$C$776,СВЦЭМ!$A$33:$A$776,$A34,СВЦЭМ!$B$33:$B$776,Y$11)+'СЕТ СН'!$F$9+СВЦЭМ!$D$10+'СЕТ СН'!$F$6-'СЕТ СН'!$F$19</f>
        <v>793.51346029000001</v>
      </c>
    </row>
    <row r="35" spans="1:25" ht="15.75" x14ac:dyDescent="0.2">
      <c r="A35" s="35">
        <f t="shared" si="0"/>
        <v>43609</v>
      </c>
      <c r="B35" s="36">
        <f>SUMIFS(СВЦЭМ!$C$33:$C$776,СВЦЭМ!$A$33:$A$776,$A35,СВЦЭМ!$B$33:$B$776,B$11)+'СЕТ СН'!$F$9+СВЦЭМ!$D$10+'СЕТ СН'!$F$6-'СЕТ СН'!$F$19</f>
        <v>911.02930132000006</v>
      </c>
      <c r="C35" s="36">
        <f>SUMIFS(СВЦЭМ!$C$33:$C$776,СВЦЭМ!$A$33:$A$776,$A35,СВЦЭМ!$B$33:$B$776,C$11)+'СЕТ СН'!$F$9+СВЦЭМ!$D$10+'СЕТ СН'!$F$6-'СЕТ СН'!$F$19</f>
        <v>1006.5802729200001</v>
      </c>
      <c r="D35" s="36">
        <f>SUMIFS(СВЦЭМ!$C$33:$C$776,СВЦЭМ!$A$33:$A$776,$A35,СВЦЭМ!$B$33:$B$776,D$11)+'СЕТ СН'!$F$9+СВЦЭМ!$D$10+'СЕТ СН'!$F$6-'СЕТ СН'!$F$19</f>
        <v>1107.4637754199998</v>
      </c>
      <c r="E35" s="36">
        <f>SUMIFS(СВЦЭМ!$C$33:$C$776,СВЦЭМ!$A$33:$A$776,$A35,СВЦЭМ!$B$33:$B$776,E$11)+'СЕТ СН'!$F$9+СВЦЭМ!$D$10+'СЕТ СН'!$F$6-'СЕТ СН'!$F$19</f>
        <v>1126.2249314699998</v>
      </c>
      <c r="F35" s="36">
        <f>SUMIFS(СВЦЭМ!$C$33:$C$776,СВЦЭМ!$A$33:$A$776,$A35,СВЦЭМ!$B$33:$B$776,F$11)+'СЕТ СН'!$F$9+СВЦЭМ!$D$10+'СЕТ СН'!$F$6-'СЕТ СН'!$F$19</f>
        <v>1127.1701395699999</v>
      </c>
      <c r="G35" s="36">
        <f>SUMIFS(СВЦЭМ!$C$33:$C$776,СВЦЭМ!$A$33:$A$776,$A35,СВЦЭМ!$B$33:$B$776,G$11)+'СЕТ СН'!$F$9+СВЦЭМ!$D$10+'СЕТ СН'!$F$6-'СЕТ СН'!$F$19</f>
        <v>1110.5804472</v>
      </c>
      <c r="H35" s="36">
        <f>SUMIFS(СВЦЭМ!$C$33:$C$776,СВЦЭМ!$A$33:$A$776,$A35,СВЦЭМ!$B$33:$B$776,H$11)+'СЕТ СН'!$F$9+СВЦЭМ!$D$10+'СЕТ СН'!$F$6-'СЕТ СН'!$F$19</f>
        <v>985.42763348000005</v>
      </c>
      <c r="I35" s="36">
        <f>SUMIFS(СВЦЭМ!$C$33:$C$776,СВЦЭМ!$A$33:$A$776,$A35,СВЦЭМ!$B$33:$B$776,I$11)+'СЕТ СН'!$F$9+СВЦЭМ!$D$10+'СЕТ СН'!$F$6-'СЕТ СН'!$F$19</f>
        <v>879.42867755999998</v>
      </c>
      <c r="J35" s="36">
        <f>SUMIFS(СВЦЭМ!$C$33:$C$776,СВЦЭМ!$A$33:$A$776,$A35,СВЦЭМ!$B$33:$B$776,J$11)+'СЕТ СН'!$F$9+СВЦЭМ!$D$10+'СЕТ СН'!$F$6-'СЕТ СН'!$F$19</f>
        <v>814.69238318999999</v>
      </c>
      <c r="K35" s="36">
        <f>SUMIFS(СВЦЭМ!$C$33:$C$776,СВЦЭМ!$A$33:$A$776,$A35,СВЦЭМ!$B$33:$B$776,K$11)+'СЕТ СН'!$F$9+СВЦЭМ!$D$10+'СЕТ СН'!$F$6-'СЕТ СН'!$F$19</f>
        <v>771.55366277000007</v>
      </c>
      <c r="L35" s="36">
        <f>SUMIFS(СВЦЭМ!$C$33:$C$776,СВЦЭМ!$A$33:$A$776,$A35,СВЦЭМ!$B$33:$B$776,L$11)+'СЕТ СН'!$F$9+СВЦЭМ!$D$10+'СЕТ СН'!$F$6-'СЕТ СН'!$F$19</f>
        <v>744.73627051000005</v>
      </c>
      <c r="M35" s="36">
        <f>SUMIFS(СВЦЭМ!$C$33:$C$776,СВЦЭМ!$A$33:$A$776,$A35,СВЦЭМ!$B$33:$B$776,M$11)+'СЕТ СН'!$F$9+СВЦЭМ!$D$10+'СЕТ СН'!$F$6-'СЕТ СН'!$F$19</f>
        <v>735.99006689999999</v>
      </c>
      <c r="N35" s="36">
        <f>SUMIFS(СВЦЭМ!$C$33:$C$776,СВЦЭМ!$A$33:$A$776,$A35,СВЦЭМ!$B$33:$B$776,N$11)+'СЕТ СН'!$F$9+СВЦЭМ!$D$10+'СЕТ СН'!$F$6-'СЕТ СН'!$F$19</f>
        <v>734.06412045000002</v>
      </c>
      <c r="O35" s="36">
        <f>SUMIFS(СВЦЭМ!$C$33:$C$776,СВЦЭМ!$A$33:$A$776,$A35,СВЦЭМ!$B$33:$B$776,O$11)+'СЕТ СН'!$F$9+СВЦЭМ!$D$10+'СЕТ СН'!$F$6-'СЕТ СН'!$F$19</f>
        <v>731.79507138000008</v>
      </c>
      <c r="P35" s="36">
        <f>SUMIFS(СВЦЭМ!$C$33:$C$776,СВЦЭМ!$A$33:$A$776,$A35,СВЦЭМ!$B$33:$B$776,P$11)+'СЕТ СН'!$F$9+СВЦЭМ!$D$10+'СЕТ СН'!$F$6-'СЕТ СН'!$F$19</f>
        <v>727.28673543000002</v>
      </c>
      <c r="Q35" s="36">
        <f>SUMIFS(СВЦЭМ!$C$33:$C$776,СВЦЭМ!$A$33:$A$776,$A35,СВЦЭМ!$B$33:$B$776,Q$11)+'СЕТ СН'!$F$9+СВЦЭМ!$D$10+'СЕТ СН'!$F$6-'СЕТ СН'!$F$19</f>
        <v>723.83932904000005</v>
      </c>
      <c r="R35" s="36">
        <f>SUMIFS(СВЦЭМ!$C$33:$C$776,СВЦЭМ!$A$33:$A$776,$A35,СВЦЭМ!$B$33:$B$776,R$11)+'СЕТ СН'!$F$9+СВЦЭМ!$D$10+'СЕТ СН'!$F$6-'СЕТ СН'!$F$19</f>
        <v>723.79002155000001</v>
      </c>
      <c r="S35" s="36">
        <f>SUMIFS(СВЦЭМ!$C$33:$C$776,СВЦЭМ!$A$33:$A$776,$A35,СВЦЭМ!$B$33:$B$776,S$11)+'СЕТ СН'!$F$9+СВЦЭМ!$D$10+'СЕТ СН'!$F$6-'СЕТ СН'!$F$19</f>
        <v>727.72664656000006</v>
      </c>
      <c r="T35" s="36">
        <f>SUMIFS(СВЦЭМ!$C$33:$C$776,СВЦЭМ!$A$33:$A$776,$A35,СВЦЭМ!$B$33:$B$776,T$11)+'СЕТ СН'!$F$9+СВЦЭМ!$D$10+'СЕТ СН'!$F$6-'СЕТ СН'!$F$19</f>
        <v>735.59043487000008</v>
      </c>
      <c r="U35" s="36">
        <f>SUMIFS(СВЦЭМ!$C$33:$C$776,СВЦЭМ!$A$33:$A$776,$A35,СВЦЭМ!$B$33:$B$776,U$11)+'СЕТ СН'!$F$9+СВЦЭМ!$D$10+'СЕТ СН'!$F$6-'СЕТ СН'!$F$19</f>
        <v>731.55473160000008</v>
      </c>
      <c r="V35" s="36">
        <f>SUMIFS(СВЦЭМ!$C$33:$C$776,СВЦЭМ!$A$33:$A$776,$A35,СВЦЭМ!$B$33:$B$776,V$11)+'СЕТ СН'!$F$9+СВЦЭМ!$D$10+'СЕТ СН'!$F$6-'СЕТ СН'!$F$19</f>
        <v>737.27103460000001</v>
      </c>
      <c r="W35" s="36">
        <f>SUMIFS(СВЦЭМ!$C$33:$C$776,СВЦЭМ!$A$33:$A$776,$A35,СВЦЭМ!$B$33:$B$776,W$11)+'СЕТ СН'!$F$9+СВЦЭМ!$D$10+'СЕТ СН'!$F$6-'СЕТ СН'!$F$19</f>
        <v>748.20502649000002</v>
      </c>
      <c r="X35" s="36">
        <f>SUMIFS(СВЦЭМ!$C$33:$C$776,СВЦЭМ!$A$33:$A$776,$A35,СВЦЭМ!$B$33:$B$776,X$11)+'СЕТ СН'!$F$9+СВЦЭМ!$D$10+'СЕТ СН'!$F$6-'СЕТ СН'!$F$19</f>
        <v>754.56427995000001</v>
      </c>
      <c r="Y35" s="36">
        <f>SUMIFS(СВЦЭМ!$C$33:$C$776,СВЦЭМ!$A$33:$A$776,$A35,СВЦЭМ!$B$33:$B$776,Y$11)+'СЕТ СН'!$F$9+СВЦЭМ!$D$10+'СЕТ СН'!$F$6-'СЕТ СН'!$F$19</f>
        <v>791.46238197000002</v>
      </c>
    </row>
    <row r="36" spans="1:25" ht="15.75" x14ac:dyDescent="0.2">
      <c r="A36" s="35">
        <f t="shared" si="0"/>
        <v>43610</v>
      </c>
      <c r="B36" s="36">
        <f>SUMIFS(СВЦЭМ!$C$33:$C$776,СВЦЭМ!$A$33:$A$776,$A36,СВЦЭМ!$B$33:$B$776,B$11)+'СЕТ СН'!$F$9+СВЦЭМ!$D$10+'СЕТ СН'!$F$6-'СЕТ СН'!$F$19</f>
        <v>871.17625067000006</v>
      </c>
      <c r="C36" s="36">
        <f>SUMIFS(СВЦЭМ!$C$33:$C$776,СВЦЭМ!$A$33:$A$776,$A36,СВЦЭМ!$B$33:$B$776,C$11)+'СЕТ СН'!$F$9+СВЦЭМ!$D$10+'СЕТ СН'!$F$6-'СЕТ СН'!$F$19</f>
        <v>935.22374960000002</v>
      </c>
      <c r="D36" s="36">
        <f>SUMIFS(СВЦЭМ!$C$33:$C$776,СВЦЭМ!$A$33:$A$776,$A36,СВЦЭМ!$B$33:$B$776,D$11)+'СЕТ СН'!$F$9+СВЦЭМ!$D$10+'СЕТ СН'!$F$6-'СЕТ СН'!$F$19</f>
        <v>1005.1425052100001</v>
      </c>
      <c r="E36" s="36">
        <f>SUMIFS(СВЦЭМ!$C$33:$C$776,СВЦЭМ!$A$33:$A$776,$A36,СВЦЭМ!$B$33:$B$776,E$11)+'СЕТ СН'!$F$9+СВЦЭМ!$D$10+'СЕТ СН'!$F$6-'СЕТ СН'!$F$19</f>
        <v>1036.0264657600001</v>
      </c>
      <c r="F36" s="36">
        <f>SUMIFS(СВЦЭМ!$C$33:$C$776,СВЦЭМ!$A$33:$A$776,$A36,СВЦЭМ!$B$33:$B$776,F$11)+'СЕТ СН'!$F$9+СВЦЭМ!$D$10+'СЕТ СН'!$F$6-'СЕТ СН'!$F$19</f>
        <v>1027.64281353</v>
      </c>
      <c r="G36" s="36">
        <f>SUMIFS(СВЦЭМ!$C$33:$C$776,СВЦЭМ!$A$33:$A$776,$A36,СВЦЭМ!$B$33:$B$776,G$11)+'СЕТ СН'!$F$9+СВЦЭМ!$D$10+'СЕТ СН'!$F$6-'СЕТ СН'!$F$19</f>
        <v>1044.9237170900001</v>
      </c>
      <c r="H36" s="36">
        <f>SUMIFS(СВЦЭМ!$C$33:$C$776,СВЦЭМ!$A$33:$A$776,$A36,СВЦЭМ!$B$33:$B$776,H$11)+'СЕТ СН'!$F$9+СВЦЭМ!$D$10+'СЕТ СН'!$F$6-'СЕТ СН'!$F$19</f>
        <v>955.35417270000005</v>
      </c>
      <c r="I36" s="36">
        <f>SUMIFS(СВЦЭМ!$C$33:$C$776,СВЦЭМ!$A$33:$A$776,$A36,СВЦЭМ!$B$33:$B$776,I$11)+'СЕТ СН'!$F$9+СВЦЭМ!$D$10+'СЕТ СН'!$F$6-'СЕТ СН'!$F$19</f>
        <v>870.14629644000001</v>
      </c>
      <c r="J36" s="36">
        <f>SUMIFS(СВЦЭМ!$C$33:$C$776,СВЦЭМ!$A$33:$A$776,$A36,СВЦЭМ!$B$33:$B$776,J$11)+'СЕТ СН'!$F$9+СВЦЭМ!$D$10+'СЕТ СН'!$F$6-'СЕТ СН'!$F$19</f>
        <v>797.99989787000004</v>
      </c>
      <c r="K36" s="36">
        <f>SUMIFS(СВЦЭМ!$C$33:$C$776,СВЦЭМ!$A$33:$A$776,$A36,СВЦЭМ!$B$33:$B$776,K$11)+'СЕТ СН'!$F$9+СВЦЭМ!$D$10+'СЕТ СН'!$F$6-'СЕТ СН'!$F$19</f>
        <v>749.20546648000004</v>
      </c>
      <c r="L36" s="36">
        <f>SUMIFS(СВЦЭМ!$C$33:$C$776,СВЦЭМ!$A$33:$A$776,$A36,СВЦЭМ!$B$33:$B$776,L$11)+'СЕТ СН'!$F$9+СВЦЭМ!$D$10+'СЕТ СН'!$F$6-'СЕТ СН'!$F$19</f>
        <v>740.20918623</v>
      </c>
      <c r="M36" s="36">
        <f>SUMIFS(СВЦЭМ!$C$33:$C$776,СВЦЭМ!$A$33:$A$776,$A36,СВЦЭМ!$B$33:$B$776,M$11)+'СЕТ СН'!$F$9+СВЦЭМ!$D$10+'СЕТ СН'!$F$6-'СЕТ СН'!$F$19</f>
        <v>726.11934780000001</v>
      </c>
      <c r="N36" s="36">
        <f>SUMIFS(СВЦЭМ!$C$33:$C$776,СВЦЭМ!$A$33:$A$776,$A36,СВЦЭМ!$B$33:$B$776,N$11)+'СЕТ СН'!$F$9+СВЦЭМ!$D$10+'СЕТ СН'!$F$6-'СЕТ СН'!$F$19</f>
        <v>724.52572983000005</v>
      </c>
      <c r="O36" s="36">
        <f>SUMIFS(СВЦЭМ!$C$33:$C$776,СВЦЭМ!$A$33:$A$776,$A36,СВЦЭМ!$B$33:$B$776,O$11)+'СЕТ СН'!$F$9+СВЦЭМ!$D$10+'СЕТ СН'!$F$6-'СЕТ СН'!$F$19</f>
        <v>718.87802534000002</v>
      </c>
      <c r="P36" s="36">
        <f>SUMIFS(СВЦЭМ!$C$33:$C$776,СВЦЭМ!$A$33:$A$776,$A36,СВЦЭМ!$B$33:$B$776,P$11)+'СЕТ СН'!$F$9+СВЦЭМ!$D$10+'СЕТ СН'!$F$6-'СЕТ СН'!$F$19</f>
        <v>719.76049941000008</v>
      </c>
      <c r="Q36" s="36">
        <f>SUMIFS(СВЦЭМ!$C$33:$C$776,СВЦЭМ!$A$33:$A$776,$A36,СВЦЭМ!$B$33:$B$776,Q$11)+'СЕТ СН'!$F$9+СВЦЭМ!$D$10+'СЕТ СН'!$F$6-'СЕТ СН'!$F$19</f>
        <v>717.65111503000003</v>
      </c>
      <c r="R36" s="36">
        <f>SUMIFS(СВЦЭМ!$C$33:$C$776,СВЦЭМ!$A$33:$A$776,$A36,СВЦЭМ!$B$33:$B$776,R$11)+'СЕТ СН'!$F$9+СВЦЭМ!$D$10+'СЕТ СН'!$F$6-'СЕТ СН'!$F$19</f>
        <v>712.47882635000008</v>
      </c>
      <c r="S36" s="36">
        <f>SUMIFS(СВЦЭМ!$C$33:$C$776,СВЦЭМ!$A$33:$A$776,$A36,СВЦЭМ!$B$33:$B$776,S$11)+'СЕТ СН'!$F$9+СВЦЭМ!$D$10+'СЕТ СН'!$F$6-'СЕТ СН'!$F$19</f>
        <v>697.00058783000009</v>
      </c>
      <c r="T36" s="36">
        <f>SUMIFS(СВЦЭМ!$C$33:$C$776,СВЦЭМ!$A$33:$A$776,$A36,СВЦЭМ!$B$33:$B$776,T$11)+'СЕТ СН'!$F$9+СВЦЭМ!$D$10+'СЕТ СН'!$F$6-'СЕТ СН'!$F$19</f>
        <v>697.78566303000002</v>
      </c>
      <c r="U36" s="36">
        <f>SUMIFS(СВЦЭМ!$C$33:$C$776,СВЦЭМ!$A$33:$A$776,$A36,СВЦЭМ!$B$33:$B$776,U$11)+'СЕТ СН'!$F$9+СВЦЭМ!$D$10+'СЕТ СН'!$F$6-'СЕТ СН'!$F$19</f>
        <v>694.27128200000004</v>
      </c>
      <c r="V36" s="36">
        <f>SUMIFS(СВЦЭМ!$C$33:$C$776,СВЦЭМ!$A$33:$A$776,$A36,СВЦЭМ!$B$33:$B$776,V$11)+'СЕТ СН'!$F$9+СВЦЭМ!$D$10+'СЕТ СН'!$F$6-'СЕТ СН'!$F$19</f>
        <v>680.57067893999999</v>
      </c>
      <c r="W36" s="36">
        <f>SUMIFS(СВЦЭМ!$C$33:$C$776,СВЦЭМ!$A$33:$A$776,$A36,СВЦЭМ!$B$33:$B$776,W$11)+'СЕТ СН'!$F$9+СВЦЭМ!$D$10+'СЕТ СН'!$F$6-'СЕТ СН'!$F$19</f>
        <v>701.11764347000008</v>
      </c>
      <c r="X36" s="36">
        <f>SUMIFS(СВЦЭМ!$C$33:$C$776,СВЦЭМ!$A$33:$A$776,$A36,СВЦЭМ!$B$33:$B$776,X$11)+'СЕТ СН'!$F$9+СВЦЭМ!$D$10+'СЕТ СН'!$F$6-'СЕТ СН'!$F$19</f>
        <v>716.84602054000004</v>
      </c>
      <c r="Y36" s="36">
        <f>SUMIFS(СВЦЭМ!$C$33:$C$776,СВЦЭМ!$A$33:$A$776,$A36,СВЦЭМ!$B$33:$B$776,Y$11)+'СЕТ СН'!$F$9+СВЦЭМ!$D$10+'СЕТ СН'!$F$6-'СЕТ СН'!$F$19</f>
        <v>758.87599574000001</v>
      </c>
    </row>
    <row r="37" spans="1:25" ht="15.75" x14ac:dyDescent="0.2">
      <c r="A37" s="35">
        <f t="shared" si="0"/>
        <v>43611</v>
      </c>
      <c r="B37" s="36">
        <f>SUMIFS(СВЦЭМ!$C$33:$C$776,СВЦЭМ!$A$33:$A$776,$A37,СВЦЭМ!$B$33:$B$776,B$11)+'СЕТ СН'!$F$9+СВЦЭМ!$D$10+'СЕТ СН'!$F$6-'СЕТ СН'!$F$19</f>
        <v>851.36786595000001</v>
      </c>
      <c r="C37" s="36">
        <f>SUMIFS(СВЦЭМ!$C$33:$C$776,СВЦЭМ!$A$33:$A$776,$A37,СВЦЭМ!$B$33:$B$776,C$11)+'СЕТ СН'!$F$9+СВЦЭМ!$D$10+'СЕТ СН'!$F$6-'СЕТ СН'!$F$19</f>
        <v>961.24156476000007</v>
      </c>
      <c r="D37" s="36">
        <f>SUMIFS(СВЦЭМ!$C$33:$C$776,СВЦЭМ!$A$33:$A$776,$A37,СВЦЭМ!$B$33:$B$776,D$11)+'СЕТ СН'!$F$9+СВЦЭМ!$D$10+'СЕТ СН'!$F$6-'СЕТ СН'!$F$19</f>
        <v>1055.7762433</v>
      </c>
      <c r="E37" s="36">
        <f>SUMIFS(СВЦЭМ!$C$33:$C$776,СВЦЭМ!$A$33:$A$776,$A37,СВЦЭМ!$B$33:$B$776,E$11)+'СЕТ СН'!$F$9+СВЦЭМ!$D$10+'СЕТ СН'!$F$6-'СЕТ СН'!$F$19</f>
        <v>1070.6832346199999</v>
      </c>
      <c r="F37" s="36">
        <f>SUMIFS(СВЦЭМ!$C$33:$C$776,СВЦЭМ!$A$33:$A$776,$A37,СВЦЭМ!$B$33:$B$776,F$11)+'СЕТ СН'!$F$9+СВЦЭМ!$D$10+'СЕТ СН'!$F$6-'СЕТ СН'!$F$19</f>
        <v>1071.8430837199999</v>
      </c>
      <c r="G37" s="36">
        <f>SUMIFS(СВЦЭМ!$C$33:$C$776,СВЦЭМ!$A$33:$A$776,$A37,СВЦЭМ!$B$33:$B$776,G$11)+'СЕТ СН'!$F$9+СВЦЭМ!$D$10+'СЕТ СН'!$F$6-'СЕТ СН'!$F$19</f>
        <v>1062.2630602500001</v>
      </c>
      <c r="H37" s="36">
        <f>SUMIFS(СВЦЭМ!$C$33:$C$776,СВЦЭМ!$A$33:$A$776,$A37,СВЦЭМ!$B$33:$B$776,H$11)+'СЕТ СН'!$F$9+СВЦЭМ!$D$10+'СЕТ СН'!$F$6-'СЕТ СН'!$F$19</f>
        <v>978.42720542000006</v>
      </c>
      <c r="I37" s="36">
        <f>SUMIFS(СВЦЭМ!$C$33:$C$776,СВЦЭМ!$A$33:$A$776,$A37,СВЦЭМ!$B$33:$B$776,I$11)+'СЕТ СН'!$F$9+СВЦЭМ!$D$10+'СЕТ СН'!$F$6-'СЕТ СН'!$F$19</f>
        <v>879.90201210999999</v>
      </c>
      <c r="J37" s="36">
        <f>SUMIFS(СВЦЭМ!$C$33:$C$776,СВЦЭМ!$A$33:$A$776,$A37,СВЦЭМ!$B$33:$B$776,J$11)+'СЕТ СН'!$F$9+СВЦЭМ!$D$10+'СЕТ СН'!$F$6-'СЕТ СН'!$F$19</f>
        <v>764.32077516000004</v>
      </c>
      <c r="K37" s="36">
        <f>SUMIFS(СВЦЭМ!$C$33:$C$776,СВЦЭМ!$A$33:$A$776,$A37,СВЦЭМ!$B$33:$B$776,K$11)+'СЕТ СН'!$F$9+СВЦЭМ!$D$10+'СЕТ СН'!$F$6-'СЕТ СН'!$F$19</f>
        <v>737.06627522000008</v>
      </c>
      <c r="L37" s="36">
        <f>SUMIFS(СВЦЭМ!$C$33:$C$776,СВЦЭМ!$A$33:$A$776,$A37,СВЦЭМ!$B$33:$B$776,L$11)+'СЕТ СН'!$F$9+СВЦЭМ!$D$10+'СЕТ СН'!$F$6-'СЕТ СН'!$F$19</f>
        <v>739.74716873</v>
      </c>
      <c r="M37" s="36">
        <f>SUMIFS(СВЦЭМ!$C$33:$C$776,СВЦЭМ!$A$33:$A$776,$A37,СВЦЭМ!$B$33:$B$776,M$11)+'СЕТ СН'!$F$9+СВЦЭМ!$D$10+'СЕТ СН'!$F$6-'СЕТ СН'!$F$19</f>
        <v>727.81102702999999</v>
      </c>
      <c r="N37" s="36">
        <f>SUMIFS(СВЦЭМ!$C$33:$C$776,СВЦЭМ!$A$33:$A$776,$A37,СВЦЭМ!$B$33:$B$776,N$11)+'СЕТ СН'!$F$9+СВЦЭМ!$D$10+'СЕТ СН'!$F$6-'СЕТ СН'!$F$19</f>
        <v>726.25415539000005</v>
      </c>
      <c r="O37" s="36">
        <f>SUMIFS(СВЦЭМ!$C$33:$C$776,СВЦЭМ!$A$33:$A$776,$A37,СВЦЭМ!$B$33:$B$776,O$11)+'СЕТ СН'!$F$9+СВЦЭМ!$D$10+'СЕТ СН'!$F$6-'СЕТ СН'!$F$19</f>
        <v>719.24504180000008</v>
      </c>
      <c r="P37" s="36">
        <f>SUMIFS(СВЦЭМ!$C$33:$C$776,СВЦЭМ!$A$33:$A$776,$A37,СВЦЭМ!$B$33:$B$776,P$11)+'СЕТ СН'!$F$9+СВЦЭМ!$D$10+'СЕТ СН'!$F$6-'СЕТ СН'!$F$19</f>
        <v>726.32356818000005</v>
      </c>
      <c r="Q37" s="36">
        <f>SUMIFS(СВЦЭМ!$C$33:$C$776,СВЦЭМ!$A$33:$A$776,$A37,СВЦЭМ!$B$33:$B$776,Q$11)+'СЕТ СН'!$F$9+СВЦЭМ!$D$10+'СЕТ СН'!$F$6-'СЕТ СН'!$F$19</f>
        <v>730.56177128000002</v>
      </c>
      <c r="R37" s="36">
        <f>SUMIFS(СВЦЭМ!$C$33:$C$776,СВЦЭМ!$A$33:$A$776,$A37,СВЦЭМ!$B$33:$B$776,R$11)+'СЕТ СН'!$F$9+СВЦЭМ!$D$10+'СЕТ СН'!$F$6-'СЕТ СН'!$F$19</f>
        <v>731.28410308000002</v>
      </c>
      <c r="S37" s="36">
        <f>SUMIFS(СВЦЭМ!$C$33:$C$776,СВЦЭМ!$A$33:$A$776,$A37,СВЦЭМ!$B$33:$B$776,S$11)+'СЕТ СН'!$F$9+СВЦЭМ!$D$10+'СЕТ СН'!$F$6-'СЕТ СН'!$F$19</f>
        <v>671.09836757000005</v>
      </c>
      <c r="T37" s="36">
        <f>SUMIFS(СВЦЭМ!$C$33:$C$776,СВЦЭМ!$A$33:$A$776,$A37,СВЦЭМ!$B$33:$B$776,T$11)+'СЕТ СН'!$F$9+СВЦЭМ!$D$10+'СЕТ СН'!$F$6-'СЕТ СН'!$F$19</f>
        <v>668.31383837999999</v>
      </c>
      <c r="U37" s="36">
        <f>SUMIFS(СВЦЭМ!$C$33:$C$776,СВЦЭМ!$A$33:$A$776,$A37,СВЦЭМ!$B$33:$B$776,U$11)+'СЕТ СН'!$F$9+СВЦЭМ!$D$10+'СЕТ СН'!$F$6-'СЕТ СН'!$F$19</f>
        <v>655.38345237999999</v>
      </c>
      <c r="V37" s="36">
        <f>SUMIFS(СВЦЭМ!$C$33:$C$776,СВЦЭМ!$A$33:$A$776,$A37,СВЦЭМ!$B$33:$B$776,V$11)+'СЕТ СН'!$F$9+СВЦЭМ!$D$10+'СЕТ СН'!$F$6-'СЕТ СН'!$F$19</f>
        <v>661.15796580000006</v>
      </c>
      <c r="W37" s="36">
        <f>SUMIFS(СВЦЭМ!$C$33:$C$776,СВЦЭМ!$A$33:$A$776,$A37,СВЦЭМ!$B$33:$B$776,W$11)+'СЕТ СН'!$F$9+СВЦЭМ!$D$10+'СЕТ СН'!$F$6-'СЕТ СН'!$F$19</f>
        <v>689.68219512000007</v>
      </c>
      <c r="X37" s="36">
        <f>SUMIFS(СВЦЭМ!$C$33:$C$776,СВЦЭМ!$A$33:$A$776,$A37,СВЦЭМ!$B$33:$B$776,X$11)+'СЕТ СН'!$F$9+СВЦЭМ!$D$10+'СЕТ СН'!$F$6-'СЕТ СН'!$F$19</f>
        <v>681.11054892000004</v>
      </c>
      <c r="Y37" s="36">
        <f>SUMIFS(СВЦЭМ!$C$33:$C$776,СВЦЭМ!$A$33:$A$776,$A37,СВЦЭМ!$B$33:$B$776,Y$11)+'СЕТ СН'!$F$9+СВЦЭМ!$D$10+'СЕТ СН'!$F$6-'СЕТ СН'!$F$19</f>
        <v>714.35108524000009</v>
      </c>
    </row>
    <row r="38" spans="1:25" ht="15.75" x14ac:dyDescent="0.2">
      <c r="A38" s="35">
        <f t="shared" si="0"/>
        <v>43612</v>
      </c>
      <c r="B38" s="36">
        <f>SUMIFS(СВЦЭМ!$C$33:$C$776,СВЦЭМ!$A$33:$A$776,$A38,СВЦЭМ!$B$33:$B$776,B$11)+'СЕТ СН'!$F$9+СВЦЭМ!$D$10+'СЕТ СН'!$F$6-'СЕТ СН'!$F$19</f>
        <v>863.06453305000002</v>
      </c>
      <c r="C38" s="36">
        <f>SUMIFS(СВЦЭМ!$C$33:$C$776,СВЦЭМ!$A$33:$A$776,$A38,СВЦЭМ!$B$33:$B$776,C$11)+'СЕТ СН'!$F$9+СВЦЭМ!$D$10+'СЕТ СН'!$F$6-'СЕТ СН'!$F$19</f>
        <v>927.22013341000002</v>
      </c>
      <c r="D38" s="36">
        <f>SUMIFS(СВЦЭМ!$C$33:$C$776,СВЦЭМ!$A$33:$A$776,$A38,СВЦЭМ!$B$33:$B$776,D$11)+'СЕТ СН'!$F$9+СВЦЭМ!$D$10+'СЕТ СН'!$F$6-'СЕТ СН'!$F$19</f>
        <v>1002.1714215200001</v>
      </c>
      <c r="E38" s="36">
        <f>SUMIFS(СВЦЭМ!$C$33:$C$776,СВЦЭМ!$A$33:$A$776,$A38,СВЦЭМ!$B$33:$B$776,E$11)+'СЕТ СН'!$F$9+СВЦЭМ!$D$10+'СЕТ СН'!$F$6-'СЕТ СН'!$F$19</f>
        <v>1018.56202104</v>
      </c>
      <c r="F38" s="36">
        <f>SUMIFS(СВЦЭМ!$C$33:$C$776,СВЦЭМ!$A$33:$A$776,$A38,СВЦЭМ!$B$33:$B$776,F$11)+'СЕТ СН'!$F$9+СВЦЭМ!$D$10+'СЕТ СН'!$F$6-'СЕТ СН'!$F$19</f>
        <v>1021.12375995</v>
      </c>
      <c r="G38" s="36">
        <f>SUMIFS(СВЦЭМ!$C$33:$C$776,СВЦЭМ!$A$33:$A$776,$A38,СВЦЭМ!$B$33:$B$776,G$11)+'СЕТ СН'!$F$9+СВЦЭМ!$D$10+'СЕТ СН'!$F$6-'СЕТ СН'!$F$19</f>
        <v>1014.10709332</v>
      </c>
      <c r="H38" s="36">
        <f>SUMIFS(СВЦЭМ!$C$33:$C$776,СВЦЭМ!$A$33:$A$776,$A38,СВЦЭМ!$B$33:$B$776,H$11)+'СЕТ СН'!$F$9+СВЦЭМ!$D$10+'СЕТ СН'!$F$6-'СЕТ СН'!$F$19</f>
        <v>924.19113878000007</v>
      </c>
      <c r="I38" s="36">
        <f>SUMIFS(СВЦЭМ!$C$33:$C$776,СВЦЭМ!$A$33:$A$776,$A38,СВЦЭМ!$B$33:$B$776,I$11)+'СЕТ СН'!$F$9+СВЦЭМ!$D$10+'СЕТ СН'!$F$6-'СЕТ СН'!$F$19</f>
        <v>870.79214057000002</v>
      </c>
      <c r="J38" s="36">
        <f>SUMIFS(СВЦЭМ!$C$33:$C$776,СВЦЭМ!$A$33:$A$776,$A38,СВЦЭМ!$B$33:$B$776,J$11)+'СЕТ СН'!$F$9+СВЦЭМ!$D$10+'СЕТ СН'!$F$6-'СЕТ СН'!$F$19</f>
        <v>817.21547284000007</v>
      </c>
      <c r="K38" s="36">
        <f>SUMIFS(СВЦЭМ!$C$33:$C$776,СВЦЭМ!$A$33:$A$776,$A38,СВЦЭМ!$B$33:$B$776,K$11)+'СЕТ СН'!$F$9+СВЦЭМ!$D$10+'СЕТ СН'!$F$6-'СЕТ СН'!$F$19</f>
        <v>756.09968029000004</v>
      </c>
      <c r="L38" s="36">
        <f>SUMIFS(СВЦЭМ!$C$33:$C$776,СВЦЭМ!$A$33:$A$776,$A38,СВЦЭМ!$B$33:$B$776,L$11)+'СЕТ СН'!$F$9+СВЦЭМ!$D$10+'СЕТ СН'!$F$6-'СЕТ СН'!$F$19</f>
        <v>745.36034140000004</v>
      </c>
      <c r="M38" s="36">
        <f>SUMIFS(СВЦЭМ!$C$33:$C$776,СВЦЭМ!$A$33:$A$776,$A38,СВЦЭМ!$B$33:$B$776,M$11)+'СЕТ СН'!$F$9+СВЦЭМ!$D$10+'СЕТ СН'!$F$6-'СЕТ СН'!$F$19</f>
        <v>733.00530556000001</v>
      </c>
      <c r="N38" s="36">
        <f>SUMIFS(СВЦЭМ!$C$33:$C$776,СВЦЭМ!$A$33:$A$776,$A38,СВЦЭМ!$B$33:$B$776,N$11)+'СЕТ СН'!$F$9+СВЦЭМ!$D$10+'СЕТ СН'!$F$6-'СЕТ СН'!$F$19</f>
        <v>722.42338726000003</v>
      </c>
      <c r="O38" s="36">
        <f>SUMIFS(СВЦЭМ!$C$33:$C$776,СВЦЭМ!$A$33:$A$776,$A38,СВЦЭМ!$B$33:$B$776,O$11)+'СЕТ СН'!$F$9+СВЦЭМ!$D$10+'СЕТ СН'!$F$6-'СЕТ СН'!$F$19</f>
        <v>736.56881438000005</v>
      </c>
      <c r="P38" s="36">
        <f>SUMIFS(СВЦЭМ!$C$33:$C$776,СВЦЭМ!$A$33:$A$776,$A38,СВЦЭМ!$B$33:$B$776,P$11)+'СЕТ СН'!$F$9+СВЦЭМ!$D$10+'СЕТ СН'!$F$6-'СЕТ СН'!$F$19</f>
        <v>735.77202976000001</v>
      </c>
      <c r="Q38" s="36">
        <f>SUMIFS(СВЦЭМ!$C$33:$C$776,СВЦЭМ!$A$33:$A$776,$A38,СВЦЭМ!$B$33:$B$776,Q$11)+'СЕТ СН'!$F$9+СВЦЭМ!$D$10+'СЕТ СН'!$F$6-'СЕТ СН'!$F$19</f>
        <v>728.27417544000002</v>
      </c>
      <c r="R38" s="36">
        <f>SUMIFS(СВЦЭМ!$C$33:$C$776,СВЦЭМ!$A$33:$A$776,$A38,СВЦЭМ!$B$33:$B$776,R$11)+'СЕТ СН'!$F$9+СВЦЭМ!$D$10+'СЕТ СН'!$F$6-'СЕТ СН'!$F$19</f>
        <v>721.15316862999998</v>
      </c>
      <c r="S38" s="36">
        <f>SUMIFS(СВЦЭМ!$C$33:$C$776,СВЦЭМ!$A$33:$A$776,$A38,СВЦЭМ!$B$33:$B$776,S$11)+'СЕТ СН'!$F$9+СВЦЭМ!$D$10+'СЕТ СН'!$F$6-'СЕТ СН'!$F$19</f>
        <v>731.83288650999998</v>
      </c>
      <c r="T38" s="36">
        <f>SUMIFS(СВЦЭМ!$C$33:$C$776,СВЦЭМ!$A$33:$A$776,$A38,СВЦЭМ!$B$33:$B$776,T$11)+'СЕТ СН'!$F$9+СВЦЭМ!$D$10+'СЕТ СН'!$F$6-'СЕТ СН'!$F$19</f>
        <v>732.34841597000002</v>
      </c>
      <c r="U38" s="36">
        <f>SUMIFS(СВЦЭМ!$C$33:$C$776,СВЦЭМ!$A$33:$A$776,$A38,СВЦЭМ!$B$33:$B$776,U$11)+'СЕТ СН'!$F$9+СВЦЭМ!$D$10+'СЕТ СН'!$F$6-'СЕТ СН'!$F$19</f>
        <v>725.25839916000007</v>
      </c>
      <c r="V38" s="36">
        <f>SUMIFS(СВЦЭМ!$C$33:$C$776,СВЦЭМ!$A$33:$A$776,$A38,СВЦЭМ!$B$33:$B$776,V$11)+'СЕТ СН'!$F$9+СВЦЭМ!$D$10+'СЕТ СН'!$F$6-'СЕТ СН'!$F$19</f>
        <v>716.13001961999998</v>
      </c>
      <c r="W38" s="36">
        <f>SUMIFS(СВЦЭМ!$C$33:$C$776,СВЦЭМ!$A$33:$A$776,$A38,СВЦЭМ!$B$33:$B$776,W$11)+'СЕТ СН'!$F$9+СВЦЭМ!$D$10+'СЕТ СН'!$F$6-'СЕТ СН'!$F$19</f>
        <v>678.11347598999998</v>
      </c>
      <c r="X38" s="36">
        <f>SUMIFS(СВЦЭМ!$C$33:$C$776,СВЦЭМ!$A$33:$A$776,$A38,СВЦЭМ!$B$33:$B$776,X$11)+'СЕТ СН'!$F$9+СВЦЭМ!$D$10+'СЕТ СН'!$F$6-'СЕТ СН'!$F$19</f>
        <v>694.11405981000007</v>
      </c>
      <c r="Y38" s="36">
        <f>SUMIFS(СВЦЭМ!$C$33:$C$776,СВЦЭМ!$A$33:$A$776,$A38,СВЦЭМ!$B$33:$B$776,Y$11)+'СЕТ СН'!$F$9+СВЦЭМ!$D$10+'СЕТ СН'!$F$6-'СЕТ СН'!$F$19</f>
        <v>782.5088508</v>
      </c>
    </row>
    <row r="39" spans="1:25" ht="15.75" x14ac:dyDescent="0.2">
      <c r="A39" s="35">
        <f t="shared" si="0"/>
        <v>43613</v>
      </c>
      <c r="B39" s="36">
        <f>SUMIFS(СВЦЭМ!$C$33:$C$776,СВЦЭМ!$A$33:$A$776,$A39,СВЦЭМ!$B$33:$B$776,B$11)+'СЕТ СН'!$F$9+СВЦЭМ!$D$10+'СЕТ СН'!$F$6-'СЕТ СН'!$F$19</f>
        <v>911.94997196000008</v>
      </c>
      <c r="C39" s="36">
        <f>SUMIFS(СВЦЭМ!$C$33:$C$776,СВЦЭМ!$A$33:$A$776,$A39,СВЦЭМ!$B$33:$B$776,C$11)+'СЕТ СН'!$F$9+СВЦЭМ!$D$10+'СЕТ СН'!$F$6-'СЕТ СН'!$F$19</f>
        <v>1000.89261963</v>
      </c>
      <c r="D39" s="36">
        <f>SUMIFS(СВЦЭМ!$C$33:$C$776,СВЦЭМ!$A$33:$A$776,$A39,СВЦЭМ!$B$33:$B$776,D$11)+'СЕТ СН'!$F$9+СВЦЭМ!$D$10+'СЕТ СН'!$F$6-'СЕТ СН'!$F$19</f>
        <v>1102.1397963599998</v>
      </c>
      <c r="E39" s="36">
        <f>SUMIFS(СВЦЭМ!$C$33:$C$776,СВЦЭМ!$A$33:$A$776,$A39,СВЦЭМ!$B$33:$B$776,E$11)+'СЕТ СН'!$F$9+СВЦЭМ!$D$10+'СЕТ СН'!$F$6-'СЕТ СН'!$F$19</f>
        <v>1117.3435053399999</v>
      </c>
      <c r="F39" s="36">
        <f>SUMIFS(СВЦЭМ!$C$33:$C$776,СВЦЭМ!$A$33:$A$776,$A39,СВЦЭМ!$B$33:$B$776,F$11)+'СЕТ СН'!$F$9+СВЦЭМ!$D$10+'СЕТ СН'!$F$6-'СЕТ СН'!$F$19</f>
        <v>1117.57721545</v>
      </c>
      <c r="G39" s="36">
        <f>SUMIFS(СВЦЭМ!$C$33:$C$776,СВЦЭМ!$A$33:$A$776,$A39,СВЦЭМ!$B$33:$B$776,G$11)+'СЕТ СН'!$F$9+СВЦЭМ!$D$10+'СЕТ СН'!$F$6-'СЕТ СН'!$F$19</f>
        <v>1125.71657936</v>
      </c>
      <c r="H39" s="36">
        <f>SUMIFS(СВЦЭМ!$C$33:$C$776,СВЦЭМ!$A$33:$A$776,$A39,СВЦЭМ!$B$33:$B$776,H$11)+'СЕТ СН'!$F$9+СВЦЭМ!$D$10+'СЕТ СН'!$F$6-'СЕТ СН'!$F$19</f>
        <v>1030.16848742</v>
      </c>
      <c r="I39" s="36">
        <f>SUMIFS(СВЦЭМ!$C$33:$C$776,СВЦЭМ!$A$33:$A$776,$A39,СВЦЭМ!$B$33:$B$776,I$11)+'СЕТ СН'!$F$9+СВЦЭМ!$D$10+'СЕТ СН'!$F$6-'СЕТ СН'!$F$19</f>
        <v>897.06328891999999</v>
      </c>
      <c r="J39" s="36">
        <f>SUMIFS(СВЦЭМ!$C$33:$C$776,СВЦЭМ!$A$33:$A$776,$A39,СВЦЭМ!$B$33:$B$776,J$11)+'СЕТ СН'!$F$9+СВЦЭМ!$D$10+'СЕТ СН'!$F$6-'СЕТ СН'!$F$19</f>
        <v>791.45136552000008</v>
      </c>
      <c r="K39" s="36">
        <f>SUMIFS(СВЦЭМ!$C$33:$C$776,СВЦЭМ!$A$33:$A$776,$A39,СВЦЭМ!$B$33:$B$776,K$11)+'СЕТ СН'!$F$9+СВЦЭМ!$D$10+'СЕТ СН'!$F$6-'СЕТ СН'!$F$19</f>
        <v>721.86181765000003</v>
      </c>
      <c r="L39" s="36">
        <f>SUMIFS(СВЦЭМ!$C$33:$C$776,СВЦЭМ!$A$33:$A$776,$A39,СВЦЭМ!$B$33:$B$776,L$11)+'СЕТ СН'!$F$9+СВЦЭМ!$D$10+'СЕТ СН'!$F$6-'СЕТ СН'!$F$19</f>
        <v>694.72714976000009</v>
      </c>
      <c r="M39" s="36">
        <f>SUMIFS(СВЦЭМ!$C$33:$C$776,СВЦЭМ!$A$33:$A$776,$A39,СВЦЭМ!$B$33:$B$776,M$11)+'СЕТ СН'!$F$9+СВЦЭМ!$D$10+'СЕТ СН'!$F$6-'СЕТ СН'!$F$19</f>
        <v>687.72499807999998</v>
      </c>
      <c r="N39" s="36">
        <f>SUMIFS(СВЦЭМ!$C$33:$C$776,СВЦЭМ!$A$33:$A$776,$A39,СВЦЭМ!$B$33:$B$776,N$11)+'СЕТ СН'!$F$9+СВЦЭМ!$D$10+'СЕТ СН'!$F$6-'СЕТ СН'!$F$19</f>
        <v>687.78136071000006</v>
      </c>
      <c r="O39" s="36">
        <f>SUMIFS(СВЦЭМ!$C$33:$C$776,СВЦЭМ!$A$33:$A$776,$A39,СВЦЭМ!$B$33:$B$776,O$11)+'СЕТ СН'!$F$9+СВЦЭМ!$D$10+'СЕТ СН'!$F$6-'СЕТ СН'!$F$19</f>
        <v>682.96853745999999</v>
      </c>
      <c r="P39" s="36">
        <f>SUMIFS(СВЦЭМ!$C$33:$C$776,СВЦЭМ!$A$33:$A$776,$A39,СВЦЭМ!$B$33:$B$776,P$11)+'СЕТ СН'!$F$9+СВЦЭМ!$D$10+'СЕТ СН'!$F$6-'СЕТ СН'!$F$19</f>
        <v>685.34950176000007</v>
      </c>
      <c r="Q39" s="36">
        <f>SUMIFS(СВЦЭМ!$C$33:$C$776,СВЦЭМ!$A$33:$A$776,$A39,СВЦЭМ!$B$33:$B$776,Q$11)+'СЕТ СН'!$F$9+СВЦЭМ!$D$10+'СЕТ СН'!$F$6-'СЕТ СН'!$F$19</f>
        <v>685.53297021000003</v>
      </c>
      <c r="R39" s="36">
        <f>SUMIFS(СВЦЭМ!$C$33:$C$776,СВЦЭМ!$A$33:$A$776,$A39,СВЦЭМ!$B$33:$B$776,R$11)+'СЕТ СН'!$F$9+СВЦЭМ!$D$10+'СЕТ СН'!$F$6-'СЕТ СН'!$F$19</f>
        <v>694.69505836000008</v>
      </c>
      <c r="S39" s="36">
        <f>SUMIFS(СВЦЭМ!$C$33:$C$776,СВЦЭМ!$A$33:$A$776,$A39,СВЦЭМ!$B$33:$B$776,S$11)+'СЕТ СН'!$F$9+СВЦЭМ!$D$10+'СЕТ СН'!$F$6-'СЕТ СН'!$F$19</f>
        <v>701.20892976000005</v>
      </c>
      <c r="T39" s="36">
        <f>SUMIFS(СВЦЭМ!$C$33:$C$776,СВЦЭМ!$A$33:$A$776,$A39,СВЦЭМ!$B$33:$B$776,T$11)+'СЕТ СН'!$F$9+СВЦЭМ!$D$10+'СЕТ СН'!$F$6-'СЕТ СН'!$F$19</f>
        <v>702.67218725999999</v>
      </c>
      <c r="U39" s="36">
        <f>SUMIFS(СВЦЭМ!$C$33:$C$776,СВЦЭМ!$A$33:$A$776,$A39,СВЦЭМ!$B$33:$B$776,U$11)+'СЕТ СН'!$F$9+СВЦЭМ!$D$10+'СЕТ СН'!$F$6-'СЕТ СН'!$F$19</f>
        <v>719.46360506000008</v>
      </c>
      <c r="V39" s="36">
        <f>SUMIFS(СВЦЭМ!$C$33:$C$776,СВЦЭМ!$A$33:$A$776,$A39,СВЦЭМ!$B$33:$B$776,V$11)+'СЕТ СН'!$F$9+СВЦЭМ!$D$10+'СЕТ СН'!$F$6-'СЕТ СН'!$F$19</f>
        <v>724.97794613000008</v>
      </c>
      <c r="W39" s="36">
        <f>SUMIFS(СВЦЭМ!$C$33:$C$776,СВЦЭМ!$A$33:$A$776,$A39,СВЦЭМ!$B$33:$B$776,W$11)+'СЕТ СН'!$F$9+СВЦЭМ!$D$10+'СЕТ СН'!$F$6-'СЕТ СН'!$F$19</f>
        <v>706.44560394000007</v>
      </c>
      <c r="X39" s="36">
        <f>SUMIFS(СВЦЭМ!$C$33:$C$776,СВЦЭМ!$A$33:$A$776,$A39,СВЦЭМ!$B$33:$B$776,X$11)+'СЕТ СН'!$F$9+СВЦЭМ!$D$10+'СЕТ СН'!$F$6-'СЕТ СН'!$F$19</f>
        <v>741.80809001</v>
      </c>
      <c r="Y39" s="36">
        <f>SUMIFS(СВЦЭМ!$C$33:$C$776,СВЦЭМ!$A$33:$A$776,$A39,СВЦЭМ!$B$33:$B$776,Y$11)+'СЕТ СН'!$F$9+СВЦЭМ!$D$10+'СЕТ СН'!$F$6-'СЕТ СН'!$F$19</f>
        <v>815.59964997999998</v>
      </c>
    </row>
    <row r="40" spans="1:25" ht="15.75" x14ac:dyDescent="0.2">
      <c r="A40" s="35">
        <f t="shared" si="0"/>
        <v>43614</v>
      </c>
      <c r="B40" s="36">
        <f>SUMIFS(СВЦЭМ!$C$33:$C$776,СВЦЭМ!$A$33:$A$776,$A40,СВЦЭМ!$B$33:$B$776,B$11)+'СЕТ СН'!$F$9+СВЦЭМ!$D$10+'СЕТ СН'!$F$6-'СЕТ СН'!$F$19</f>
        <v>975.25992966000001</v>
      </c>
      <c r="C40" s="36">
        <f>SUMIFS(СВЦЭМ!$C$33:$C$776,СВЦЭМ!$A$33:$A$776,$A40,СВЦЭМ!$B$33:$B$776,C$11)+'СЕТ СН'!$F$9+СВЦЭМ!$D$10+'СЕТ СН'!$F$6-'СЕТ СН'!$F$19</f>
        <v>1071.3240783599999</v>
      </c>
      <c r="D40" s="36">
        <f>SUMIFS(СВЦЭМ!$C$33:$C$776,СВЦЭМ!$A$33:$A$776,$A40,СВЦЭМ!$B$33:$B$776,D$11)+'СЕТ СН'!$F$9+СВЦЭМ!$D$10+'СЕТ СН'!$F$6-'СЕТ СН'!$F$19</f>
        <v>1112.0515021799999</v>
      </c>
      <c r="E40" s="36">
        <f>SUMIFS(СВЦЭМ!$C$33:$C$776,СВЦЭМ!$A$33:$A$776,$A40,СВЦЭМ!$B$33:$B$776,E$11)+'СЕТ СН'!$F$9+СВЦЭМ!$D$10+'СЕТ СН'!$F$6-'СЕТ СН'!$F$19</f>
        <v>1091.34465178</v>
      </c>
      <c r="F40" s="36">
        <f>SUMIFS(СВЦЭМ!$C$33:$C$776,СВЦЭМ!$A$33:$A$776,$A40,СВЦЭМ!$B$33:$B$776,F$11)+'СЕТ СН'!$F$9+СВЦЭМ!$D$10+'СЕТ СН'!$F$6-'СЕТ СН'!$F$19</f>
        <v>1091.20182679</v>
      </c>
      <c r="G40" s="36">
        <f>SUMIFS(СВЦЭМ!$C$33:$C$776,СВЦЭМ!$A$33:$A$776,$A40,СВЦЭМ!$B$33:$B$776,G$11)+'СЕТ СН'!$F$9+СВЦЭМ!$D$10+'СЕТ СН'!$F$6-'СЕТ СН'!$F$19</f>
        <v>1093.13325874</v>
      </c>
      <c r="H40" s="36">
        <f>SUMIFS(СВЦЭМ!$C$33:$C$776,СВЦЭМ!$A$33:$A$776,$A40,СВЦЭМ!$B$33:$B$776,H$11)+'СЕТ СН'!$F$9+СВЦЭМ!$D$10+'СЕТ СН'!$F$6-'СЕТ СН'!$F$19</f>
        <v>1093.08104598</v>
      </c>
      <c r="I40" s="36">
        <f>SUMIFS(СВЦЭМ!$C$33:$C$776,СВЦЭМ!$A$33:$A$776,$A40,СВЦЭМ!$B$33:$B$776,I$11)+'СЕТ СН'!$F$9+СВЦЭМ!$D$10+'СЕТ СН'!$F$6-'СЕТ СН'!$F$19</f>
        <v>974.1188267</v>
      </c>
      <c r="J40" s="36">
        <f>SUMIFS(СВЦЭМ!$C$33:$C$776,СВЦЭМ!$A$33:$A$776,$A40,СВЦЭМ!$B$33:$B$776,J$11)+'СЕТ СН'!$F$9+СВЦЭМ!$D$10+'СЕТ СН'!$F$6-'СЕТ СН'!$F$19</f>
        <v>869.71454853</v>
      </c>
      <c r="K40" s="36">
        <f>SUMIFS(СВЦЭМ!$C$33:$C$776,СВЦЭМ!$A$33:$A$776,$A40,СВЦЭМ!$B$33:$B$776,K$11)+'СЕТ СН'!$F$9+СВЦЭМ!$D$10+'СЕТ СН'!$F$6-'СЕТ СН'!$F$19</f>
        <v>800.59534979</v>
      </c>
      <c r="L40" s="36">
        <f>SUMIFS(СВЦЭМ!$C$33:$C$776,СВЦЭМ!$A$33:$A$776,$A40,СВЦЭМ!$B$33:$B$776,L$11)+'СЕТ СН'!$F$9+СВЦЭМ!$D$10+'СЕТ СН'!$F$6-'СЕТ СН'!$F$19</f>
        <v>793.53777322000008</v>
      </c>
      <c r="M40" s="36">
        <f>SUMIFS(СВЦЭМ!$C$33:$C$776,СВЦЭМ!$A$33:$A$776,$A40,СВЦЭМ!$B$33:$B$776,M$11)+'СЕТ СН'!$F$9+СВЦЭМ!$D$10+'СЕТ СН'!$F$6-'СЕТ СН'!$F$19</f>
        <v>801.42288332999999</v>
      </c>
      <c r="N40" s="36">
        <f>SUMIFS(СВЦЭМ!$C$33:$C$776,СВЦЭМ!$A$33:$A$776,$A40,СВЦЭМ!$B$33:$B$776,N$11)+'СЕТ СН'!$F$9+СВЦЭМ!$D$10+'СЕТ СН'!$F$6-'СЕТ СН'!$F$19</f>
        <v>800.73666761000004</v>
      </c>
      <c r="O40" s="36">
        <f>SUMIFS(СВЦЭМ!$C$33:$C$776,СВЦЭМ!$A$33:$A$776,$A40,СВЦЭМ!$B$33:$B$776,O$11)+'СЕТ СН'!$F$9+СВЦЭМ!$D$10+'СЕТ СН'!$F$6-'СЕТ СН'!$F$19</f>
        <v>795.83400714000004</v>
      </c>
      <c r="P40" s="36">
        <f>SUMIFS(СВЦЭМ!$C$33:$C$776,СВЦЭМ!$A$33:$A$776,$A40,СВЦЭМ!$B$33:$B$776,P$11)+'СЕТ СН'!$F$9+СВЦЭМ!$D$10+'СЕТ СН'!$F$6-'СЕТ СН'!$F$19</f>
        <v>811.90138120000006</v>
      </c>
      <c r="Q40" s="36">
        <f>SUMIFS(СВЦЭМ!$C$33:$C$776,СВЦЭМ!$A$33:$A$776,$A40,СВЦЭМ!$B$33:$B$776,Q$11)+'СЕТ СН'!$F$9+СВЦЭМ!$D$10+'СЕТ СН'!$F$6-'СЕТ СН'!$F$19</f>
        <v>802.57075359999999</v>
      </c>
      <c r="R40" s="36">
        <f>SUMIFS(СВЦЭМ!$C$33:$C$776,СВЦЭМ!$A$33:$A$776,$A40,СВЦЭМ!$B$33:$B$776,R$11)+'СЕТ СН'!$F$9+СВЦЭМ!$D$10+'СЕТ СН'!$F$6-'СЕТ СН'!$F$19</f>
        <v>800.05849942999998</v>
      </c>
      <c r="S40" s="36">
        <f>SUMIFS(СВЦЭМ!$C$33:$C$776,СВЦЭМ!$A$33:$A$776,$A40,СВЦЭМ!$B$33:$B$776,S$11)+'СЕТ СН'!$F$9+СВЦЭМ!$D$10+'СЕТ СН'!$F$6-'СЕТ СН'!$F$19</f>
        <v>808.42438034999998</v>
      </c>
      <c r="T40" s="36">
        <f>SUMIFS(СВЦЭМ!$C$33:$C$776,СВЦЭМ!$A$33:$A$776,$A40,СВЦЭМ!$B$33:$B$776,T$11)+'СЕТ СН'!$F$9+СВЦЭМ!$D$10+'СЕТ СН'!$F$6-'СЕТ СН'!$F$19</f>
        <v>799.85035286000004</v>
      </c>
      <c r="U40" s="36">
        <f>SUMIFS(СВЦЭМ!$C$33:$C$776,СВЦЭМ!$A$33:$A$776,$A40,СВЦЭМ!$B$33:$B$776,U$11)+'СЕТ СН'!$F$9+СВЦЭМ!$D$10+'СЕТ СН'!$F$6-'СЕТ СН'!$F$19</f>
        <v>778.66112508000003</v>
      </c>
      <c r="V40" s="36">
        <f>SUMIFS(СВЦЭМ!$C$33:$C$776,СВЦЭМ!$A$33:$A$776,$A40,СВЦЭМ!$B$33:$B$776,V$11)+'СЕТ СН'!$F$9+СВЦЭМ!$D$10+'СЕТ СН'!$F$6-'СЕТ СН'!$F$19</f>
        <v>769.05485901000009</v>
      </c>
      <c r="W40" s="36">
        <f>SUMIFS(СВЦЭМ!$C$33:$C$776,СВЦЭМ!$A$33:$A$776,$A40,СВЦЭМ!$B$33:$B$776,W$11)+'СЕТ СН'!$F$9+СВЦЭМ!$D$10+'СЕТ СН'!$F$6-'СЕТ СН'!$F$19</f>
        <v>772.81289841</v>
      </c>
      <c r="X40" s="36">
        <f>SUMIFS(СВЦЭМ!$C$33:$C$776,СВЦЭМ!$A$33:$A$776,$A40,СВЦЭМ!$B$33:$B$776,X$11)+'СЕТ СН'!$F$9+СВЦЭМ!$D$10+'СЕТ СН'!$F$6-'СЕТ СН'!$F$19</f>
        <v>812.96940961000007</v>
      </c>
      <c r="Y40" s="36">
        <f>SUMIFS(СВЦЭМ!$C$33:$C$776,СВЦЭМ!$A$33:$A$776,$A40,СВЦЭМ!$B$33:$B$776,Y$11)+'СЕТ СН'!$F$9+СВЦЭМ!$D$10+'СЕТ СН'!$F$6-'СЕТ СН'!$F$19</f>
        <v>906.68164992000004</v>
      </c>
    </row>
    <row r="41" spans="1:25" ht="15.75" x14ac:dyDescent="0.2">
      <c r="A41" s="35">
        <f t="shared" si="0"/>
        <v>43615</v>
      </c>
      <c r="B41" s="36">
        <f>SUMIFS(СВЦЭМ!$C$33:$C$776,СВЦЭМ!$A$33:$A$776,$A41,СВЦЭМ!$B$33:$B$776,B$11)+'СЕТ СН'!$F$9+СВЦЭМ!$D$10+'СЕТ СН'!$F$6-'СЕТ СН'!$F$19</f>
        <v>1024.3597811699999</v>
      </c>
      <c r="C41" s="36">
        <f>SUMIFS(СВЦЭМ!$C$33:$C$776,СВЦЭМ!$A$33:$A$776,$A41,СВЦЭМ!$B$33:$B$776,C$11)+'СЕТ СН'!$F$9+СВЦЭМ!$D$10+'СЕТ СН'!$F$6-'СЕТ СН'!$F$19</f>
        <v>1064.0208330099999</v>
      </c>
      <c r="D41" s="36">
        <f>SUMIFS(СВЦЭМ!$C$33:$C$776,СВЦЭМ!$A$33:$A$776,$A41,СВЦЭМ!$B$33:$B$776,D$11)+'СЕТ СН'!$F$9+СВЦЭМ!$D$10+'СЕТ СН'!$F$6-'СЕТ СН'!$F$19</f>
        <v>1123.554414</v>
      </c>
      <c r="E41" s="36">
        <f>SUMIFS(СВЦЭМ!$C$33:$C$776,СВЦЭМ!$A$33:$A$776,$A41,СВЦЭМ!$B$33:$B$776,E$11)+'СЕТ СН'!$F$9+СВЦЭМ!$D$10+'СЕТ СН'!$F$6-'СЕТ СН'!$F$19</f>
        <v>1111.8791637899999</v>
      </c>
      <c r="F41" s="36">
        <f>SUMIFS(СВЦЭМ!$C$33:$C$776,СВЦЭМ!$A$33:$A$776,$A41,СВЦЭМ!$B$33:$B$776,F$11)+'СЕТ СН'!$F$9+СВЦЭМ!$D$10+'СЕТ СН'!$F$6-'СЕТ СН'!$F$19</f>
        <v>1105.9026047299999</v>
      </c>
      <c r="G41" s="36">
        <f>SUMIFS(СВЦЭМ!$C$33:$C$776,СВЦЭМ!$A$33:$A$776,$A41,СВЦЭМ!$B$33:$B$776,G$11)+'СЕТ СН'!$F$9+СВЦЭМ!$D$10+'СЕТ СН'!$F$6-'СЕТ СН'!$F$19</f>
        <v>1113.92728169</v>
      </c>
      <c r="H41" s="36">
        <f>SUMIFS(СВЦЭМ!$C$33:$C$776,СВЦЭМ!$A$33:$A$776,$A41,СВЦЭМ!$B$33:$B$776,H$11)+'СЕТ СН'!$F$9+СВЦЭМ!$D$10+'СЕТ СН'!$F$6-'СЕТ СН'!$F$19</f>
        <v>1122.67491595</v>
      </c>
      <c r="I41" s="36">
        <f>SUMIFS(СВЦЭМ!$C$33:$C$776,СВЦЭМ!$A$33:$A$776,$A41,СВЦЭМ!$B$33:$B$776,I$11)+'СЕТ СН'!$F$9+СВЦЭМ!$D$10+'СЕТ СН'!$F$6-'СЕТ СН'!$F$19</f>
        <v>1011.29364491</v>
      </c>
      <c r="J41" s="36">
        <f>SUMIFS(СВЦЭМ!$C$33:$C$776,СВЦЭМ!$A$33:$A$776,$A41,СВЦЭМ!$B$33:$B$776,J$11)+'СЕТ СН'!$F$9+СВЦЭМ!$D$10+'СЕТ СН'!$F$6-'СЕТ СН'!$F$19</f>
        <v>917.58023273000003</v>
      </c>
      <c r="K41" s="36">
        <f>SUMIFS(СВЦЭМ!$C$33:$C$776,СВЦЭМ!$A$33:$A$776,$A41,СВЦЭМ!$B$33:$B$776,K$11)+'СЕТ СН'!$F$9+СВЦЭМ!$D$10+'СЕТ СН'!$F$6-'СЕТ СН'!$F$19</f>
        <v>838.56878945000005</v>
      </c>
      <c r="L41" s="36">
        <f>SUMIFS(СВЦЭМ!$C$33:$C$776,СВЦЭМ!$A$33:$A$776,$A41,СВЦЭМ!$B$33:$B$776,L$11)+'СЕТ СН'!$F$9+СВЦЭМ!$D$10+'СЕТ СН'!$F$6-'СЕТ СН'!$F$19</f>
        <v>826.99377823000009</v>
      </c>
      <c r="M41" s="36">
        <f>SUMIFS(СВЦЭМ!$C$33:$C$776,СВЦЭМ!$A$33:$A$776,$A41,СВЦЭМ!$B$33:$B$776,M$11)+'СЕТ СН'!$F$9+СВЦЭМ!$D$10+'СЕТ СН'!$F$6-'СЕТ СН'!$F$19</f>
        <v>846.32186204000004</v>
      </c>
      <c r="N41" s="36">
        <f>SUMIFS(СВЦЭМ!$C$33:$C$776,СВЦЭМ!$A$33:$A$776,$A41,СВЦЭМ!$B$33:$B$776,N$11)+'СЕТ СН'!$F$9+СВЦЭМ!$D$10+'СЕТ СН'!$F$6-'СЕТ СН'!$F$19</f>
        <v>835.60891068000001</v>
      </c>
      <c r="O41" s="36">
        <f>SUMIFS(СВЦЭМ!$C$33:$C$776,СВЦЭМ!$A$33:$A$776,$A41,СВЦЭМ!$B$33:$B$776,O$11)+'СЕТ СН'!$F$9+СВЦЭМ!$D$10+'СЕТ СН'!$F$6-'СЕТ СН'!$F$19</f>
        <v>824.44322469000008</v>
      </c>
      <c r="P41" s="36">
        <f>SUMIFS(СВЦЭМ!$C$33:$C$776,СВЦЭМ!$A$33:$A$776,$A41,СВЦЭМ!$B$33:$B$776,P$11)+'СЕТ СН'!$F$9+СВЦЭМ!$D$10+'СЕТ СН'!$F$6-'СЕТ СН'!$F$19</f>
        <v>826.03213914000003</v>
      </c>
      <c r="Q41" s="36">
        <f>SUMIFS(СВЦЭМ!$C$33:$C$776,СВЦЭМ!$A$33:$A$776,$A41,СВЦЭМ!$B$33:$B$776,Q$11)+'СЕТ СН'!$F$9+СВЦЭМ!$D$10+'СЕТ СН'!$F$6-'СЕТ СН'!$F$19</f>
        <v>848.72334211999998</v>
      </c>
      <c r="R41" s="36">
        <f>SUMIFS(СВЦЭМ!$C$33:$C$776,СВЦЭМ!$A$33:$A$776,$A41,СВЦЭМ!$B$33:$B$776,R$11)+'СЕТ СН'!$F$9+СВЦЭМ!$D$10+'СЕТ СН'!$F$6-'СЕТ СН'!$F$19</f>
        <v>840.23076529000002</v>
      </c>
      <c r="S41" s="36">
        <f>SUMIFS(СВЦЭМ!$C$33:$C$776,СВЦЭМ!$A$33:$A$776,$A41,СВЦЭМ!$B$33:$B$776,S$11)+'СЕТ СН'!$F$9+СВЦЭМ!$D$10+'СЕТ СН'!$F$6-'СЕТ СН'!$F$19</f>
        <v>842.50307006000003</v>
      </c>
      <c r="T41" s="36">
        <f>SUMIFS(СВЦЭМ!$C$33:$C$776,СВЦЭМ!$A$33:$A$776,$A41,СВЦЭМ!$B$33:$B$776,T$11)+'СЕТ СН'!$F$9+СВЦЭМ!$D$10+'СЕТ СН'!$F$6-'СЕТ СН'!$F$19</f>
        <v>850.95251734999999</v>
      </c>
      <c r="U41" s="36">
        <f>SUMIFS(СВЦЭМ!$C$33:$C$776,СВЦЭМ!$A$33:$A$776,$A41,СВЦЭМ!$B$33:$B$776,U$11)+'СЕТ СН'!$F$9+СВЦЭМ!$D$10+'СЕТ СН'!$F$6-'СЕТ СН'!$F$19</f>
        <v>833.91736084000001</v>
      </c>
      <c r="V41" s="36">
        <f>SUMIFS(СВЦЭМ!$C$33:$C$776,СВЦЭМ!$A$33:$A$776,$A41,СВЦЭМ!$B$33:$B$776,V$11)+'СЕТ СН'!$F$9+СВЦЭМ!$D$10+'СЕТ СН'!$F$6-'СЕТ СН'!$F$19</f>
        <v>814.56830573000002</v>
      </c>
      <c r="W41" s="36">
        <f>SUMIFS(СВЦЭМ!$C$33:$C$776,СВЦЭМ!$A$33:$A$776,$A41,СВЦЭМ!$B$33:$B$776,W$11)+'СЕТ СН'!$F$9+СВЦЭМ!$D$10+'СЕТ СН'!$F$6-'СЕТ СН'!$F$19</f>
        <v>784.23285680000004</v>
      </c>
      <c r="X41" s="36">
        <f>SUMIFS(СВЦЭМ!$C$33:$C$776,СВЦЭМ!$A$33:$A$776,$A41,СВЦЭМ!$B$33:$B$776,X$11)+'СЕТ СН'!$F$9+СВЦЭМ!$D$10+'СЕТ СН'!$F$6-'СЕТ СН'!$F$19</f>
        <v>777.90571771999998</v>
      </c>
      <c r="Y41" s="36">
        <f>SUMIFS(СВЦЭМ!$C$33:$C$776,СВЦЭМ!$A$33:$A$776,$A41,СВЦЭМ!$B$33:$B$776,Y$11)+'СЕТ СН'!$F$9+СВЦЭМ!$D$10+'СЕТ СН'!$F$6-'СЕТ СН'!$F$19</f>
        <v>853.12792714</v>
      </c>
    </row>
    <row r="42" spans="1:25" ht="15.75" x14ac:dyDescent="0.2">
      <c r="A42" s="35">
        <f t="shared" si="0"/>
        <v>43616</v>
      </c>
      <c r="B42" s="36">
        <f>SUMIFS(СВЦЭМ!$C$33:$C$776,СВЦЭМ!$A$33:$A$776,$A42,СВЦЭМ!$B$33:$B$776,B$11)+'СЕТ СН'!$F$9+СВЦЭМ!$D$10+'СЕТ СН'!$F$6-'СЕТ СН'!$F$19</f>
        <v>990.55342905999998</v>
      </c>
      <c r="C42" s="36">
        <f>SUMIFS(СВЦЭМ!$C$33:$C$776,СВЦЭМ!$A$33:$A$776,$A42,СВЦЭМ!$B$33:$B$776,C$11)+'СЕТ СН'!$F$9+СВЦЭМ!$D$10+'СЕТ СН'!$F$6-'СЕТ СН'!$F$19</f>
        <v>1049.7833833899999</v>
      </c>
      <c r="D42" s="36">
        <f>SUMIFS(СВЦЭМ!$C$33:$C$776,СВЦЭМ!$A$33:$A$776,$A42,СВЦЭМ!$B$33:$B$776,D$11)+'СЕТ СН'!$F$9+СВЦЭМ!$D$10+'СЕТ СН'!$F$6-'СЕТ СН'!$F$19</f>
        <v>1123.3995839899999</v>
      </c>
      <c r="E42" s="36">
        <f>SUMIFS(СВЦЭМ!$C$33:$C$776,СВЦЭМ!$A$33:$A$776,$A42,СВЦЭМ!$B$33:$B$776,E$11)+'СЕТ СН'!$F$9+СВЦЭМ!$D$10+'СЕТ СН'!$F$6-'СЕТ СН'!$F$19</f>
        <v>1114.91160777</v>
      </c>
      <c r="F42" s="36">
        <f>SUMIFS(СВЦЭМ!$C$33:$C$776,СВЦЭМ!$A$33:$A$776,$A42,СВЦЭМ!$B$33:$B$776,F$11)+'СЕТ СН'!$F$9+СВЦЭМ!$D$10+'СЕТ СН'!$F$6-'СЕТ СН'!$F$19</f>
        <v>1108.1940805199999</v>
      </c>
      <c r="G42" s="36">
        <f>SUMIFS(СВЦЭМ!$C$33:$C$776,СВЦЭМ!$A$33:$A$776,$A42,СВЦЭМ!$B$33:$B$776,G$11)+'СЕТ СН'!$F$9+СВЦЭМ!$D$10+'СЕТ СН'!$F$6-'СЕТ СН'!$F$19</f>
        <v>1118.8281653999998</v>
      </c>
      <c r="H42" s="36">
        <f>SUMIFS(СВЦЭМ!$C$33:$C$776,СВЦЭМ!$A$33:$A$776,$A42,СВЦЭМ!$B$33:$B$776,H$11)+'СЕТ СН'!$F$9+СВЦЭМ!$D$10+'СЕТ СН'!$F$6-'СЕТ СН'!$F$19</f>
        <v>1123.3343734</v>
      </c>
      <c r="I42" s="36">
        <f>SUMIFS(СВЦЭМ!$C$33:$C$776,СВЦЭМ!$A$33:$A$776,$A42,СВЦЭМ!$B$33:$B$776,I$11)+'СЕТ СН'!$F$9+СВЦЭМ!$D$10+'СЕТ СН'!$F$6-'СЕТ СН'!$F$19</f>
        <v>1020.13560448</v>
      </c>
      <c r="J42" s="36">
        <f>SUMIFS(СВЦЭМ!$C$33:$C$776,СВЦЭМ!$A$33:$A$776,$A42,СВЦЭМ!$B$33:$B$776,J$11)+'СЕТ СН'!$F$9+СВЦЭМ!$D$10+'СЕТ СН'!$F$6-'СЕТ СН'!$F$19</f>
        <v>915.88523725000005</v>
      </c>
      <c r="K42" s="36">
        <f>SUMIFS(СВЦЭМ!$C$33:$C$776,СВЦЭМ!$A$33:$A$776,$A42,СВЦЭМ!$B$33:$B$776,K$11)+'СЕТ СН'!$F$9+СВЦЭМ!$D$10+'СЕТ СН'!$F$6-'СЕТ СН'!$F$19</f>
        <v>858.04398164999998</v>
      </c>
      <c r="L42" s="36">
        <f>SUMIFS(СВЦЭМ!$C$33:$C$776,СВЦЭМ!$A$33:$A$776,$A42,СВЦЭМ!$B$33:$B$776,L$11)+'СЕТ СН'!$F$9+СВЦЭМ!$D$10+'СЕТ СН'!$F$6-'СЕТ СН'!$F$19</f>
        <v>825.72288587000003</v>
      </c>
      <c r="M42" s="36">
        <f>SUMIFS(СВЦЭМ!$C$33:$C$776,СВЦЭМ!$A$33:$A$776,$A42,СВЦЭМ!$B$33:$B$776,M$11)+'СЕТ СН'!$F$9+СВЦЭМ!$D$10+'СЕТ СН'!$F$6-'СЕТ СН'!$F$19</f>
        <v>824.40103405000002</v>
      </c>
      <c r="N42" s="36">
        <f>SUMIFS(СВЦЭМ!$C$33:$C$776,СВЦЭМ!$A$33:$A$776,$A42,СВЦЭМ!$B$33:$B$776,N$11)+'СЕТ СН'!$F$9+СВЦЭМ!$D$10+'СЕТ СН'!$F$6-'СЕТ СН'!$F$19</f>
        <v>818.96010524000008</v>
      </c>
      <c r="O42" s="36">
        <f>SUMIFS(СВЦЭМ!$C$33:$C$776,СВЦЭМ!$A$33:$A$776,$A42,СВЦЭМ!$B$33:$B$776,O$11)+'СЕТ СН'!$F$9+СВЦЭМ!$D$10+'СЕТ СН'!$F$6-'СЕТ СН'!$F$19</f>
        <v>820.49015618999999</v>
      </c>
      <c r="P42" s="36">
        <f>SUMIFS(СВЦЭМ!$C$33:$C$776,СВЦЭМ!$A$33:$A$776,$A42,СВЦЭМ!$B$33:$B$776,P$11)+'СЕТ СН'!$F$9+СВЦЭМ!$D$10+'СЕТ СН'!$F$6-'СЕТ СН'!$F$19</f>
        <v>823.22335215999999</v>
      </c>
      <c r="Q42" s="36">
        <f>SUMIFS(СВЦЭМ!$C$33:$C$776,СВЦЭМ!$A$33:$A$776,$A42,СВЦЭМ!$B$33:$B$776,Q$11)+'СЕТ СН'!$F$9+СВЦЭМ!$D$10+'СЕТ СН'!$F$6-'СЕТ СН'!$F$19</f>
        <v>829.33353328999999</v>
      </c>
      <c r="R42" s="36">
        <f>SUMIFS(СВЦЭМ!$C$33:$C$776,СВЦЭМ!$A$33:$A$776,$A42,СВЦЭМ!$B$33:$B$776,R$11)+'СЕТ СН'!$F$9+СВЦЭМ!$D$10+'СЕТ СН'!$F$6-'СЕТ СН'!$F$19</f>
        <v>816.21894170000007</v>
      </c>
      <c r="S42" s="36">
        <f>SUMIFS(СВЦЭМ!$C$33:$C$776,СВЦЭМ!$A$33:$A$776,$A42,СВЦЭМ!$B$33:$B$776,S$11)+'СЕТ СН'!$F$9+СВЦЭМ!$D$10+'СЕТ СН'!$F$6-'СЕТ СН'!$F$19</f>
        <v>812.15754705000006</v>
      </c>
      <c r="T42" s="36">
        <f>SUMIFS(СВЦЭМ!$C$33:$C$776,СВЦЭМ!$A$33:$A$776,$A42,СВЦЭМ!$B$33:$B$776,T$11)+'СЕТ СН'!$F$9+СВЦЭМ!$D$10+'СЕТ СН'!$F$6-'СЕТ СН'!$F$19</f>
        <v>816.73946723000006</v>
      </c>
      <c r="U42" s="36">
        <f>SUMIFS(СВЦЭМ!$C$33:$C$776,СВЦЭМ!$A$33:$A$776,$A42,СВЦЭМ!$B$33:$B$776,U$11)+'СЕТ СН'!$F$9+СВЦЭМ!$D$10+'СЕТ СН'!$F$6-'СЕТ СН'!$F$19</f>
        <v>809.25461335</v>
      </c>
      <c r="V42" s="36">
        <f>SUMIFS(СВЦЭМ!$C$33:$C$776,СВЦЭМ!$A$33:$A$776,$A42,СВЦЭМ!$B$33:$B$776,V$11)+'СЕТ СН'!$F$9+СВЦЭМ!$D$10+'СЕТ СН'!$F$6-'СЕТ СН'!$F$19</f>
        <v>792.48868747000006</v>
      </c>
      <c r="W42" s="36">
        <f>SUMIFS(СВЦЭМ!$C$33:$C$776,СВЦЭМ!$A$33:$A$776,$A42,СВЦЭМ!$B$33:$B$776,W$11)+'СЕТ СН'!$F$9+СВЦЭМ!$D$10+'СЕТ СН'!$F$6-'СЕТ СН'!$F$19</f>
        <v>776.46822923000002</v>
      </c>
      <c r="X42" s="36">
        <f>SUMIFS(СВЦЭМ!$C$33:$C$776,СВЦЭМ!$A$33:$A$776,$A42,СВЦЭМ!$B$33:$B$776,X$11)+'СЕТ СН'!$F$9+СВЦЭМ!$D$10+'СЕТ СН'!$F$6-'СЕТ СН'!$F$19</f>
        <v>810.23811585999999</v>
      </c>
      <c r="Y42" s="36">
        <f>SUMIFS(СВЦЭМ!$C$33:$C$776,СВЦЭМ!$A$33:$A$776,$A42,СВЦЭМ!$B$33:$B$776,Y$11)+'СЕТ СН'!$F$9+СВЦЭМ!$D$10+'СЕТ СН'!$F$6-'СЕТ СН'!$F$19</f>
        <v>877.08146140000008</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1"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5" ht="12.75" customHeight="1" x14ac:dyDescent="0.2">
      <c r="A46" s="122"/>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5" ht="12.75" customHeight="1" x14ac:dyDescent="0.2">
      <c r="A47" s="12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01.05.2019</v>
      </c>
      <c r="B48" s="36">
        <f>SUMIFS(СВЦЭМ!$C$33:$C$776,СВЦЭМ!$A$33:$A$776,$A48,СВЦЭМ!$B$33:$B$776,B$47)+'СЕТ СН'!$G$9+СВЦЭМ!$D$10+'СЕТ СН'!$G$6-'СЕТ СН'!$G$19</f>
        <v>1409.0473442699999</v>
      </c>
      <c r="C48" s="36">
        <f>SUMIFS(СВЦЭМ!$C$33:$C$776,СВЦЭМ!$A$33:$A$776,$A48,СВЦЭМ!$B$33:$B$776,C$47)+'СЕТ СН'!$G$9+СВЦЭМ!$D$10+'СЕТ СН'!$G$6-'СЕТ СН'!$G$19</f>
        <v>1429.2476280599999</v>
      </c>
      <c r="D48" s="36">
        <f>SUMIFS(СВЦЭМ!$C$33:$C$776,СВЦЭМ!$A$33:$A$776,$A48,СВЦЭМ!$B$33:$B$776,D$47)+'СЕТ СН'!$G$9+СВЦЭМ!$D$10+'СЕТ СН'!$G$6-'СЕТ СН'!$G$19</f>
        <v>1448.4510345600002</v>
      </c>
      <c r="E48" s="36">
        <f>SUMIFS(СВЦЭМ!$C$33:$C$776,СВЦЭМ!$A$33:$A$776,$A48,СВЦЭМ!$B$33:$B$776,E$47)+'СЕТ СН'!$G$9+СВЦЭМ!$D$10+'СЕТ СН'!$G$6-'СЕТ СН'!$G$19</f>
        <v>1459.7701916599999</v>
      </c>
      <c r="F48" s="36">
        <f>SUMIFS(СВЦЭМ!$C$33:$C$776,СВЦЭМ!$A$33:$A$776,$A48,СВЦЭМ!$B$33:$B$776,F$47)+'СЕТ СН'!$G$9+СВЦЭМ!$D$10+'СЕТ СН'!$G$6-'СЕТ СН'!$G$19</f>
        <v>1452.7515423899999</v>
      </c>
      <c r="G48" s="36">
        <f>SUMIFS(СВЦЭМ!$C$33:$C$776,СВЦЭМ!$A$33:$A$776,$A48,СВЦЭМ!$B$33:$B$776,G$47)+'СЕТ СН'!$G$9+СВЦЭМ!$D$10+'СЕТ СН'!$G$6-'СЕТ СН'!$G$19</f>
        <v>1449.0190416800001</v>
      </c>
      <c r="H48" s="36">
        <f>SUMIFS(СВЦЭМ!$C$33:$C$776,СВЦЭМ!$A$33:$A$776,$A48,СВЦЭМ!$B$33:$B$776,H$47)+'СЕТ СН'!$G$9+СВЦЭМ!$D$10+'СЕТ СН'!$G$6-'СЕТ СН'!$G$19</f>
        <v>1418.10034634</v>
      </c>
      <c r="I48" s="36">
        <f>SUMIFS(СВЦЭМ!$C$33:$C$776,СВЦЭМ!$A$33:$A$776,$A48,СВЦЭМ!$B$33:$B$776,I$47)+'СЕТ СН'!$G$9+СВЦЭМ!$D$10+'СЕТ СН'!$G$6-'СЕТ СН'!$G$19</f>
        <v>1390.20523454</v>
      </c>
      <c r="J48" s="36">
        <f>SUMIFS(СВЦЭМ!$C$33:$C$776,СВЦЭМ!$A$33:$A$776,$A48,СВЦЭМ!$B$33:$B$776,J$47)+'СЕТ СН'!$G$9+СВЦЭМ!$D$10+'СЕТ СН'!$G$6-'СЕТ СН'!$G$19</f>
        <v>1355.58405296</v>
      </c>
      <c r="K48" s="36">
        <f>SUMIFS(СВЦЭМ!$C$33:$C$776,СВЦЭМ!$A$33:$A$776,$A48,СВЦЭМ!$B$33:$B$776,K$47)+'СЕТ СН'!$G$9+СВЦЭМ!$D$10+'СЕТ СН'!$G$6-'СЕТ СН'!$G$19</f>
        <v>1322.40016201</v>
      </c>
      <c r="L48" s="36">
        <f>SUMIFS(СВЦЭМ!$C$33:$C$776,СВЦЭМ!$A$33:$A$776,$A48,СВЦЭМ!$B$33:$B$776,L$47)+'СЕТ СН'!$G$9+СВЦЭМ!$D$10+'СЕТ СН'!$G$6-'СЕТ СН'!$G$19</f>
        <v>1314.4407150100001</v>
      </c>
      <c r="M48" s="36">
        <f>SUMIFS(СВЦЭМ!$C$33:$C$776,СВЦЭМ!$A$33:$A$776,$A48,СВЦЭМ!$B$33:$B$776,M$47)+'СЕТ СН'!$G$9+СВЦЭМ!$D$10+'СЕТ СН'!$G$6-'СЕТ СН'!$G$19</f>
        <v>1326.84932437</v>
      </c>
      <c r="N48" s="36">
        <f>SUMIFS(СВЦЭМ!$C$33:$C$776,СВЦЭМ!$A$33:$A$776,$A48,СВЦЭМ!$B$33:$B$776,N$47)+'СЕТ СН'!$G$9+СВЦЭМ!$D$10+'СЕТ СН'!$G$6-'СЕТ СН'!$G$19</f>
        <v>1341.6666272100001</v>
      </c>
      <c r="O48" s="36">
        <f>SUMIFS(СВЦЭМ!$C$33:$C$776,СВЦЭМ!$A$33:$A$776,$A48,СВЦЭМ!$B$33:$B$776,O$47)+'СЕТ СН'!$G$9+СВЦЭМ!$D$10+'СЕТ СН'!$G$6-'СЕТ СН'!$G$19</f>
        <v>1342.11372652</v>
      </c>
      <c r="P48" s="36">
        <f>SUMIFS(СВЦЭМ!$C$33:$C$776,СВЦЭМ!$A$33:$A$776,$A48,СВЦЭМ!$B$33:$B$776,P$47)+'СЕТ СН'!$G$9+СВЦЭМ!$D$10+'СЕТ СН'!$G$6-'СЕТ СН'!$G$19</f>
        <v>1347.8870337399999</v>
      </c>
      <c r="Q48" s="36">
        <f>SUMIFS(СВЦЭМ!$C$33:$C$776,СВЦЭМ!$A$33:$A$776,$A48,СВЦЭМ!$B$33:$B$776,Q$47)+'СЕТ СН'!$G$9+СВЦЭМ!$D$10+'СЕТ СН'!$G$6-'СЕТ СН'!$G$19</f>
        <v>1355.6418622000001</v>
      </c>
      <c r="R48" s="36">
        <f>SUMIFS(СВЦЭМ!$C$33:$C$776,СВЦЭМ!$A$33:$A$776,$A48,СВЦЭМ!$B$33:$B$776,R$47)+'СЕТ СН'!$G$9+СВЦЭМ!$D$10+'СЕТ СН'!$G$6-'СЕТ СН'!$G$19</f>
        <v>1353.4927385800002</v>
      </c>
      <c r="S48" s="36">
        <f>SUMIFS(СВЦЭМ!$C$33:$C$776,СВЦЭМ!$A$33:$A$776,$A48,СВЦЭМ!$B$33:$B$776,S$47)+'СЕТ СН'!$G$9+СВЦЭМ!$D$10+'СЕТ СН'!$G$6-'СЕТ СН'!$G$19</f>
        <v>1344.7925073500001</v>
      </c>
      <c r="T48" s="36">
        <f>SUMIFS(СВЦЭМ!$C$33:$C$776,СВЦЭМ!$A$33:$A$776,$A48,СВЦЭМ!$B$33:$B$776,T$47)+'СЕТ СН'!$G$9+СВЦЭМ!$D$10+'СЕТ СН'!$G$6-'СЕТ СН'!$G$19</f>
        <v>1321.4542005600001</v>
      </c>
      <c r="U48" s="36">
        <f>SUMIFS(СВЦЭМ!$C$33:$C$776,СВЦЭМ!$A$33:$A$776,$A48,СВЦЭМ!$B$33:$B$776,U$47)+'СЕТ СН'!$G$9+СВЦЭМ!$D$10+'СЕТ СН'!$G$6-'СЕТ СН'!$G$19</f>
        <v>1307.0223760599999</v>
      </c>
      <c r="V48" s="36">
        <f>SUMIFS(СВЦЭМ!$C$33:$C$776,СВЦЭМ!$A$33:$A$776,$A48,СВЦЭМ!$B$33:$B$776,V$47)+'СЕТ СН'!$G$9+СВЦЭМ!$D$10+'СЕТ СН'!$G$6-'СЕТ СН'!$G$19</f>
        <v>1284.8532910899999</v>
      </c>
      <c r="W48" s="36">
        <f>SUMIFS(СВЦЭМ!$C$33:$C$776,СВЦЭМ!$A$33:$A$776,$A48,СВЦЭМ!$B$33:$B$776,W$47)+'СЕТ СН'!$G$9+СВЦЭМ!$D$10+'СЕТ СН'!$G$6-'СЕТ СН'!$G$19</f>
        <v>1293.8241771399998</v>
      </c>
      <c r="X48" s="36">
        <f>SUMIFS(СВЦЭМ!$C$33:$C$776,СВЦЭМ!$A$33:$A$776,$A48,СВЦЭМ!$B$33:$B$776,X$47)+'СЕТ СН'!$G$9+СВЦЭМ!$D$10+'СЕТ СН'!$G$6-'СЕТ СН'!$G$19</f>
        <v>1312.4160504000001</v>
      </c>
      <c r="Y48" s="36">
        <f>SUMIFS(СВЦЭМ!$C$33:$C$776,СВЦЭМ!$A$33:$A$776,$A48,СВЦЭМ!$B$33:$B$776,Y$47)+'СЕТ СН'!$G$9+СВЦЭМ!$D$10+'СЕТ СН'!$G$6-'СЕТ СН'!$G$19</f>
        <v>1306.9526970500001</v>
      </c>
    </row>
    <row r="49" spans="1:25" ht="15.75" x14ac:dyDescent="0.2">
      <c r="A49" s="35">
        <f>A48+1</f>
        <v>43587</v>
      </c>
      <c r="B49" s="36">
        <f>SUMIFS(СВЦЭМ!$C$33:$C$776,СВЦЭМ!$A$33:$A$776,$A49,СВЦЭМ!$B$33:$B$776,B$47)+'СЕТ СН'!$G$9+СВЦЭМ!$D$10+'СЕТ СН'!$G$6-'СЕТ СН'!$G$19</f>
        <v>1326.4580962499999</v>
      </c>
      <c r="C49" s="36">
        <f>SUMIFS(СВЦЭМ!$C$33:$C$776,СВЦЭМ!$A$33:$A$776,$A49,СВЦЭМ!$B$33:$B$776,C$47)+'СЕТ СН'!$G$9+СВЦЭМ!$D$10+'СЕТ СН'!$G$6-'СЕТ СН'!$G$19</f>
        <v>1365.03030313</v>
      </c>
      <c r="D49" s="36">
        <f>SUMIFS(СВЦЭМ!$C$33:$C$776,СВЦЭМ!$A$33:$A$776,$A49,СВЦЭМ!$B$33:$B$776,D$47)+'СЕТ СН'!$G$9+СВЦЭМ!$D$10+'СЕТ СН'!$G$6-'СЕТ СН'!$G$19</f>
        <v>1386.7058501000001</v>
      </c>
      <c r="E49" s="36">
        <f>SUMIFS(СВЦЭМ!$C$33:$C$776,СВЦЭМ!$A$33:$A$776,$A49,СВЦЭМ!$B$33:$B$776,E$47)+'СЕТ СН'!$G$9+СВЦЭМ!$D$10+'СЕТ СН'!$G$6-'СЕТ СН'!$G$19</f>
        <v>1401.1546587100001</v>
      </c>
      <c r="F49" s="36">
        <f>SUMIFS(СВЦЭМ!$C$33:$C$776,СВЦЭМ!$A$33:$A$776,$A49,СВЦЭМ!$B$33:$B$776,F$47)+'СЕТ СН'!$G$9+СВЦЭМ!$D$10+'СЕТ СН'!$G$6-'СЕТ СН'!$G$19</f>
        <v>1416.0988429399999</v>
      </c>
      <c r="G49" s="36">
        <f>SUMIFS(СВЦЭМ!$C$33:$C$776,СВЦЭМ!$A$33:$A$776,$A49,СВЦЭМ!$B$33:$B$776,G$47)+'СЕТ СН'!$G$9+СВЦЭМ!$D$10+'СЕТ СН'!$G$6-'СЕТ СН'!$G$19</f>
        <v>1409.9320498900001</v>
      </c>
      <c r="H49" s="36">
        <f>SUMIFS(СВЦЭМ!$C$33:$C$776,СВЦЭМ!$A$33:$A$776,$A49,СВЦЭМ!$B$33:$B$776,H$47)+'СЕТ СН'!$G$9+СВЦЭМ!$D$10+'СЕТ СН'!$G$6-'СЕТ СН'!$G$19</f>
        <v>1436.5447525899999</v>
      </c>
      <c r="I49" s="36">
        <f>SUMIFS(СВЦЭМ!$C$33:$C$776,СВЦЭМ!$A$33:$A$776,$A49,СВЦЭМ!$B$33:$B$776,I$47)+'СЕТ СН'!$G$9+СВЦЭМ!$D$10+'СЕТ СН'!$G$6-'СЕТ СН'!$G$19</f>
        <v>1399.87485208</v>
      </c>
      <c r="J49" s="36">
        <f>SUMIFS(СВЦЭМ!$C$33:$C$776,СВЦЭМ!$A$33:$A$776,$A49,СВЦЭМ!$B$33:$B$776,J$47)+'СЕТ СН'!$G$9+СВЦЭМ!$D$10+'СЕТ СН'!$G$6-'СЕТ СН'!$G$19</f>
        <v>1344.5182609200001</v>
      </c>
      <c r="K49" s="36">
        <f>SUMIFS(СВЦЭМ!$C$33:$C$776,СВЦЭМ!$A$33:$A$776,$A49,СВЦЭМ!$B$33:$B$776,K$47)+'СЕТ СН'!$G$9+СВЦЭМ!$D$10+'СЕТ СН'!$G$6-'СЕТ СН'!$G$19</f>
        <v>1292.0188195800001</v>
      </c>
      <c r="L49" s="36">
        <f>SUMIFS(СВЦЭМ!$C$33:$C$776,СВЦЭМ!$A$33:$A$776,$A49,СВЦЭМ!$B$33:$B$776,L$47)+'СЕТ СН'!$G$9+СВЦЭМ!$D$10+'СЕТ СН'!$G$6-'СЕТ СН'!$G$19</f>
        <v>1279.83175239</v>
      </c>
      <c r="M49" s="36">
        <f>SUMIFS(СВЦЭМ!$C$33:$C$776,СВЦЭМ!$A$33:$A$776,$A49,СВЦЭМ!$B$33:$B$776,M$47)+'СЕТ СН'!$G$9+СВЦЭМ!$D$10+'СЕТ СН'!$G$6-'СЕТ СН'!$G$19</f>
        <v>1288.88797243</v>
      </c>
      <c r="N49" s="36">
        <f>SUMIFS(СВЦЭМ!$C$33:$C$776,СВЦЭМ!$A$33:$A$776,$A49,СВЦЭМ!$B$33:$B$776,N$47)+'СЕТ СН'!$G$9+СВЦЭМ!$D$10+'СЕТ СН'!$G$6-'СЕТ СН'!$G$19</f>
        <v>1310.0594234</v>
      </c>
      <c r="O49" s="36">
        <f>SUMIFS(СВЦЭМ!$C$33:$C$776,СВЦЭМ!$A$33:$A$776,$A49,СВЦЭМ!$B$33:$B$776,O$47)+'СЕТ СН'!$G$9+СВЦЭМ!$D$10+'СЕТ СН'!$G$6-'СЕТ СН'!$G$19</f>
        <v>1320.51057651</v>
      </c>
      <c r="P49" s="36">
        <f>SUMIFS(СВЦЭМ!$C$33:$C$776,СВЦЭМ!$A$33:$A$776,$A49,СВЦЭМ!$B$33:$B$776,P$47)+'СЕТ СН'!$G$9+СВЦЭМ!$D$10+'СЕТ СН'!$G$6-'СЕТ СН'!$G$19</f>
        <v>1318.2531615600001</v>
      </c>
      <c r="Q49" s="36">
        <f>SUMIFS(СВЦЭМ!$C$33:$C$776,СВЦЭМ!$A$33:$A$776,$A49,СВЦЭМ!$B$33:$B$776,Q$47)+'СЕТ СН'!$G$9+СВЦЭМ!$D$10+'СЕТ СН'!$G$6-'СЕТ СН'!$G$19</f>
        <v>1326.1941806</v>
      </c>
      <c r="R49" s="36">
        <f>SUMIFS(СВЦЭМ!$C$33:$C$776,СВЦЭМ!$A$33:$A$776,$A49,СВЦЭМ!$B$33:$B$776,R$47)+'СЕТ СН'!$G$9+СВЦЭМ!$D$10+'СЕТ СН'!$G$6-'СЕТ СН'!$G$19</f>
        <v>1338.8262035299999</v>
      </c>
      <c r="S49" s="36">
        <f>SUMIFS(СВЦЭМ!$C$33:$C$776,СВЦЭМ!$A$33:$A$776,$A49,СВЦЭМ!$B$33:$B$776,S$47)+'СЕТ СН'!$G$9+СВЦЭМ!$D$10+'СЕТ СН'!$G$6-'СЕТ СН'!$G$19</f>
        <v>1349.7543050199999</v>
      </c>
      <c r="T49" s="36">
        <f>SUMIFS(СВЦЭМ!$C$33:$C$776,СВЦЭМ!$A$33:$A$776,$A49,СВЦЭМ!$B$33:$B$776,T$47)+'СЕТ СН'!$G$9+СВЦЭМ!$D$10+'СЕТ СН'!$G$6-'СЕТ СН'!$G$19</f>
        <v>1343.8128040399999</v>
      </c>
      <c r="U49" s="36">
        <f>SUMIFS(СВЦЭМ!$C$33:$C$776,СВЦЭМ!$A$33:$A$776,$A49,СВЦЭМ!$B$33:$B$776,U$47)+'СЕТ СН'!$G$9+СВЦЭМ!$D$10+'СЕТ СН'!$G$6-'СЕТ СН'!$G$19</f>
        <v>1344.64676581</v>
      </c>
      <c r="V49" s="36">
        <f>SUMIFS(СВЦЭМ!$C$33:$C$776,СВЦЭМ!$A$33:$A$776,$A49,СВЦЭМ!$B$33:$B$776,V$47)+'СЕТ СН'!$G$9+СВЦЭМ!$D$10+'СЕТ СН'!$G$6-'СЕТ СН'!$G$19</f>
        <v>1340.58864423</v>
      </c>
      <c r="W49" s="36">
        <f>SUMIFS(СВЦЭМ!$C$33:$C$776,СВЦЭМ!$A$33:$A$776,$A49,СВЦЭМ!$B$33:$B$776,W$47)+'СЕТ СН'!$G$9+СВЦЭМ!$D$10+'СЕТ СН'!$G$6-'СЕТ СН'!$G$19</f>
        <v>1329.0568245499999</v>
      </c>
      <c r="X49" s="36">
        <f>SUMIFS(СВЦЭМ!$C$33:$C$776,СВЦЭМ!$A$33:$A$776,$A49,СВЦЭМ!$B$33:$B$776,X$47)+'СЕТ СН'!$G$9+СВЦЭМ!$D$10+'СЕТ СН'!$G$6-'СЕТ СН'!$G$19</f>
        <v>1345.54391768</v>
      </c>
      <c r="Y49" s="36">
        <f>SUMIFS(СВЦЭМ!$C$33:$C$776,СВЦЭМ!$A$33:$A$776,$A49,СВЦЭМ!$B$33:$B$776,Y$47)+'СЕТ СН'!$G$9+СВЦЭМ!$D$10+'СЕТ СН'!$G$6-'СЕТ СН'!$G$19</f>
        <v>1378.0761852000001</v>
      </c>
    </row>
    <row r="50" spans="1:25" ht="15.75" x14ac:dyDescent="0.2">
      <c r="A50" s="35">
        <f t="shared" ref="A50:A78" si="1">A49+1</f>
        <v>43588</v>
      </c>
      <c r="B50" s="36">
        <f>SUMIFS(СВЦЭМ!$C$33:$C$776,СВЦЭМ!$A$33:$A$776,$A50,СВЦЭМ!$B$33:$B$776,B$47)+'СЕТ СН'!$G$9+СВЦЭМ!$D$10+'СЕТ СН'!$G$6-'СЕТ СН'!$G$19</f>
        <v>1322.89132307</v>
      </c>
      <c r="C50" s="36">
        <f>SUMIFS(СВЦЭМ!$C$33:$C$776,СВЦЭМ!$A$33:$A$776,$A50,СВЦЭМ!$B$33:$B$776,C$47)+'СЕТ СН'!$G$9+СВЦЭМ!$D$10+'СЕТ СН'!$G$6-'СЕТ СН'!$G$19</f>
        <v>1350.5789690199999</v>
      </c>
      <c r="D50" s="36">
        <f>SUMIFS(СВЦЭМ!$C$33:$C$776,СВЦЭМ!$A$33:$A$776,$A50,СВЦЭМ!$B$33:$B$776,D$47)+'СЕТ СН'!$G$9+СВЦЭМ!$D$10+'СЕТ СН'!$G$6-'СЕТ СН'!$G$19</f>
        <v>1376.35559646</v>
      </c>
      <c r="E50" s="36">
        <f>SUMIFS(СВЦЭМ!$C$33:$C$776,СВЦЭМ!$A$33:$A$776,$A50,СВЦЭМ!$B$33:$B$776,E$47)+'СЕТ СН'!$G$9+СВЦЭМ!$D$10+'СЕТ СН'!$G$6-'СЕТ СН'!$G$19</f>
        <v>1386.4972002499999</v>
      </c>
      <c r="F50" s="36">
        <f>SUMIFS(СВЦЭМ!$C$33:$C$776,СВЦЭМ!$A$33:$A$776,$A50,СВЦЭМ!$B$33:$B$776,F$47)+'СЕТ СН'!$G$9+СВЦЭМ!$D$10+'СЕТ СН'!$G$6-'СЕТ СН'!$G$19</f>
        <v>1388.94911699</v>
      </c>
      <c r="G50" s="36">
        <f>SUMIFS(СВЦЭМ!$C$33:$C$776,СВЦЭМ!$A$33:$A$776,$A50,СВЦЭМ!$B$33:$B$776,G$47)+'СЕТ СН'!$G$9+СВЦЭМ!$D$10+'СЕТ СН'!$G$6-'СЕТ СН'!$G$19</f>
        <v>1395.1060997899999</v>
      </c>
      <c r="H50" s="36">
        <f>SUMIFS(СВЦЭМ!$C$33:$C$776,СВЦЭМ!$A$33:$A$776,$A50,СВЦЭМ!$B$33:$B$776,H$47)+'СЕТ СН'!$G$9+СВЦЭМ!$D$10+'СЕТ СН'!$G$6-'СЕТ СН'!$G$19</f>
        <v>1391.76896487</v>
      </c>
      <c r="I50" s="36">
        <f>SUMIFS(СВЦЭМ!$C$33:$C$776,СВЦЭМ!$A$33:$A$776,$A50,СВЦЭМ!$B$33:$B$776,I$47)+'СЕТ СН'!$G$9+СВЦЭМ!$D$10+'СЕТ СН'!$G$6-'СЕТ СН'!$G$19</f>
        <v>1340.5065432699998</v>
      </c>
      <c r="J50" s="36">
        <f>SUMIFS(СВЦЭМ!$C$33:$C$776,СВЦЭМ!$A$33:$A$776,$A50,СВЦЭМ!$B$33:$B$776,J$47)+'СЕТ СН'!$G$9+СВЦЭМ!$D$10+'СЕТ СН'!$G$6-'СЕТ СН'!$G$19</f>
        <v>1307.2177617900002</v>
      </c>
      <c r="K50" s="36">
        <f>SUMIFS(СВЦЭМ!$C$33:$C$776,СВЦЭМ!$A$33:$A$776,$A50,СВЦЭМ!$B$33:$B$776,K$47)+'СЕТ СН'!$G$9+СВЦЭМ!$D$10+'СЕТ СН'!$G$6-'СЕТ СН'!$G$19</f>
        <v>1276.63654438</v>
      </c>
      <c r="L50" s="36">
        <f>SUMIFS(СВЦЭМ!$C$33:$C$776,СВЦЭМ!$A$33:$A$776,$A50,СВЦЭМ!$B$33:$B$776,L$47)+'СЕТ СН'!$G$9+СВЦЭМ!$D$10+'СЕТ СН'!$G$6-'СЕТ СН'!$G$19</f>
        <v>1283.50825427</v>
      </c>
      <c r="M50" s="36">
        <f>SUMIFS(СВЦЭМ!$C$33:$C$776,СВЦЭМ!$A$33:$A$776,$A50,СВЦЭМ!$B$33:$B$776,M$47)+'СЕТ СН'!$G$9+СВЦЭМ!$D$10+'СЕТ СН'!$G$6-'СЕТ СН'!$G$19</f>
        <v>1282.6165638299999</v>
      </c>
      <c r="N50" s="36">
        <f>SUMIFS(СВЦЭМ!$C$33:$C$776,СВЦЭМ!$A$33:$A$776,$A50,СВЦЭМ!$B$33:$B$776,N$47)+'СЕТ СН'!$G$9+СВЦЭМ!$D$10+'СЕТ СН'!$G$6-'СЕТ СН'!$G$19</f>
        <v>1297.55425507</v>
      </c>
      <c r="O50" s="36">
        <f>SUMIFS(СВЦЭМ!$C$33:$C$776,СВЦЭМ!$A$33:$A$776,$A50,СВЦЭМ!$B$33:$B$776,O$47)+'СЕТ СН'!$G$9+СВЦЭМ!$D$10+'СЕТ СН'!$G$6-'СЕТ СН'!$G$19</f>
        <v>1321.6622381900002</v>
      </c>
      <c r="P50" s="36">
        <f>SUMIFS(СВЦЭМ!$C$33:$C$776,СВЦЭМ!$A$33:$A$776,$A50,СВЦЭМ!$B$33:$B$776,P$47)+'СЕТ СН'!$G$9+СВЦЭМ!$D$10+'СЕТ СН'!$G$6-'СЕТ СН'!$G$19</f>
        <v>1355.8791236100001</v>
      </c>
      <c r="Q50" s="36">
        <f>SUMIFS(СВЦЭМ!$C$33:$C$776,СВЦЭМ!$A$33:$A$776,$A50,СВЦЭМ!$B$33:$B$776,Q$47)+'СЕТ СН'!$G$9+СВЦЭМ!$D$10+'СЕТ СН'!$G$6-'СЕТ СН'!$G$19</f>
        <v>1376.9882536499999</v>
      </c>
      <c r="R50" s="36">
        <f>SUMIFS(СВЦЭМ!$C$33:$C$776,СВЦЭМ!$A$33:$A$776,$A50,СВЦЭМ!$B$33:$B$776,R$47)+'СЕТ СН'!$G$9+СВЦЭМ!$D$10+'СЕТ СН'!$G$6-'СЕТ СН'!$G$19</f>
        <v>1354.9676894300001</v>
      </c>
      <c r="S50" s="36">
        <f>SUMIFS(СВЦЭМ!$C$33:$C$776,СВЦЭМ!$A$33:$A$776,$A50,СВЦЭМ!$B$33:$B$776,S$47)+'СЕТ СН'!$G$9+СВЦЭМ!$D$10+'СЕТ СН'!$G$6-'СЕТ СН'!$G$19</f>
        <v>1356.8944018699999</v>
      </c>
      <c r="T50" s="36">
        <f>SUMIFS(СВЦЭМ!$C$33:$C$776,СВЦЭМ!$A$33:$A$776,$A50,СВЦЭМ!$B$33:$B$776,T$47)+'СЕТ СН'!$G$9+СВЦЭМ!$D$10+'СЕТ СН'!$G$6-'СЕТ СН'!$G$19</f>
        <v>1349.6321285200002</v>
      </c>
      <c r="U50" s="36">
        <f>SUMIFS(СВЦЭМ!$C$33:$C$776,СВЦЭМ!$A$33:$A$776,$A50,СВЦЭМ!$B$33:$B$776,U$47)+'СЕТ СН'!$G$9+СВЦЭМ!$D$10+'СЕТ СН'!$G$6-'СЕТ СН'!$G$19</f>
        <v>1333.81303045</v>
      </c>
      <c r="V50" s="36">
        <f>SUMIFS(СВЦЭМ!$C$33:$C$776,СВЦЭМ!$A$33:$A$776,$A50,СВЦЭМ!$B$33:$B$776,V$47)+'СЕТ СН'!$G$9+СВЦЭМ!$D$10+'СЕТ СН'!$G$6-'СЕТ СН'!$G$19</f>
        <v>1304.49698152</v>
      </c>
      <c r="W50" s="36">
        <f>SUMIFS(СВЦЭМ!$C$33:$C$776,СВЦЭМ!$A$33:$A$776,$A50,СВЦЭМ!$B$33:$B$776,W$47)+'СЕТ СН'!$G$9+СВЦЭМ!$D$10+'СЕТ СН'!$G$6-'СЕТ СН'!$G$19</f>
        <v>1288.7290623700001</v>
      </c>
      <c r="X50" s="36">
        <f>SUMIFS(СВЦЭМ!$C$33:$C$776,СВЦЭМ!$A$33:$A$776,$A50,СВЦЭМ!$B$33:$B$776,X$47)+'СЕТ СН'!$G$9+СВЦЭМ!$D$10+'СЕТ СН'!$G$6-'СЕТ СН'!$G$19</f>
        <v>1314.1304517200001</v>
      </c>
      <c r="Y50" s="36">
        <f>SUMIFS(СВЦЭМ!$C$33:$C$776,СВЦЭМ!$A$33:$A$776,$A50,СВЦЭМ!$B$33:$B$776,Y$47)+'СЕТ СН'!$G$9+СВЦЭМ!$D$10+'СЕТ СН'!$G$6-'СЕТ СН'!$G$19</f>
        <v>1312.83520316</v>
      </c>
    </row>
    <row r="51" spans="1:25" ht="15.75" x14ac:dyDescent="0.2">
      <c r="A51" s="35">
        <f t="shared" si="1"/>
        <v>43589</v>
      </c>
      <c r="B51" s="36">
        <f>SUMIFS(СВЦЭМ!$C$33:$C$776,СВЦЭМ!$A$33:$A$776,$A51,СВЦЭМ!$B$33:$B$776,B$47)+'СЕТ СН'!$G$9+СВЦЭМ!$D$10+'СЕТ СН'!$G$6-'СЕТ СН'!$G$19</f>
        <v>1345.7032710399999</v>
      </c>
      <c r="C51" s="36">
        <f>SUMIFS(СВЦЭМ!$C$33:$C$776,СВЦЭМ!$A$33:$A$776,$A51,СВЦЭМ!$B$33:$B$776,C$47)+'СЕТ СН'!$G$9+СВЦЭМ!$D$10+'СЕТ СН'!$G$6-'СЕТ СН'!$G$19</f>
        <v>1383.4143137900001</v>
      </c>
      <c r="D51" s="36">
        <f>SUMIFS(СВЦЭМ!$C$33:$C$776,СВЦЭМ!$A$33:$A$776,$A51,СВЦЭМ!$B$33:$B$776,D$47)+'СЕТ СН'!$G$9+СВЦЭМ!$D$10+'СЕТ СН'!$G$6-'СЕТ СН'!$G$19</f>
        <v>1416.63988677</v>
      </c>
      <c r="E51" s="36">
        <f>SUMIFS(СВЦЭМ!$C$33:$C$776,СВЦЭМ!$A$33:$A$776,$A51,СВЦЭМ!$B$33:$B$776,E$47)+'СЕТ СН'!$G$9+СВЦЭМ!$D$10+'СЕТ СН'!$G$6-'СЕТ СН'!$G$19</f>
        <v>1426.5915027400001</v>
      </c>
      <c r="F51" s="36">
        <f>SUMIFS(СВЦЭМ!$C$33:$C$776,СВЦЭМ!$A$33:$A$776,$A51,СВЦЭМ!$B$33:$B$776,F$47)+'СЕТ СН'!$G$9+СВЦЭМ!$D$10+'СЕТ СН'!$G$6-'СЕТ СН'!$G$19</f>
        <v>1433.7114498199999</v>
      </c>
      <c r="G51" s="36">
        <f>SUMIFS(СВЦЭМ!$C$33:$C$776,СВЦЭМ!$A$33:$A$776,$A51,СВЦЭМ!$B$33:$B$776,G$47)+'СЕТ СН'!$G$9+СВЦЭМ!$D$10+'СЕТ СН'!$G$6-'СЕТ СН'!$G$19</f>
        <v>1430.0561028500001</v>
      </c>
      <c r="H51" s="36">
        <f>SUMIFS(СВЦЭМ!$C$33:$C$776,СВЦЭМ!$A$33:$A$776,$A51,СВЦЭМ!$B$33:$B$776,H$47)+'СЕТ СН'!$G$9+СВЦЭМ!$D$10+'СЕТ СН'!$G$6-'СЕТ СН'!$G$19</f>
        <v>1410.78022964</v>
      </c>
      <c r="I51" s="36">
        <f>SUMIFS(СВЦЭМ!$C$33:$C$776,СВЦЭМ!$A$33:$A$776,$A51,СВЦЭМ!$B$33:$B$776,I$47)+'СЕТ СН'!$G$9+СВЦЭМ!$D$10+'СЕТ СН'!$G$6-'СЕТ СН'!$G$19</f>
        <v>1374.3941008199999</v>
      </c>
      <c r="J51" s="36">
        <f>SUMIFS(СВЦЭМ!$C$33:$C$776,СВЦЭМ!$A$33:$A$776,$A51,СВЦЭМ!$B$33:$B$776,J$47)+'СЕТ СН'!$G$9+СВЦЭМ!$D$10+'СЕТ СН'!$G$6-'СЕТ СН'!$G$19</f>
        <v>1334.0670259999999</v>
      </c>
      <c r="K51" s="36">
        <f>SUMIFS(СВЦЭМ!$C$33:$C$776,СВЦЭМ!$A$33:$A$776,$A51,СВЦЭМ!$B$33:$B$776,K$47)+'СЕТ СН'!$G$9+СВЦЭМ!$D$10+'СЕТ СН'!$G$6-'СЕТ СН'!$G$19</f>
        <v>1299.3626249599999</v>
      </c>
      <c r="L51" s="36">
        <f>SUMIFS(СВЦЭМ!$C$33:$C$776,СВЦЭМ!$A$33:$A$776,$A51,СВЦЭМ!$B$33:$B$776,L$47)+'СЕТ СН'!$G$9+СВЦЭМ!$D$10+'СЕТ СН'!$G$6-'СЕТ СН'!$G$19</f>
        <v>1296.0110152</v>
      </c>
      <c r="M51" s="36">
        <f>SUMIFS(СВЦЭМ!$C$33:$C$776,СВЦЭМ!$A$33:$A$776,$A51,СВЦЭМ!$B$33:$B$776,M$47)+'СЕТ СН'!$G$9+СВЦЭМ!$D$10+'СЕТ СН'!$G$6-'СЕТ СН'!$G$19</f>
        <v>1306.55807218</v>
      </c>
      <c r="N51" s="36">
        <f>SUMIFS(СВЦЭМ!$C$33:$C$776,СВЦЭМ!$A$33:$A$776,$A51,СВЦЭМ!$B$33:$B$776,N$47)+'СЕТ СН'!$G$9+СВЦЭМ!$D$10+'СЕТ СН'!$G$6-'СЕТ СН'!$G$19</f>
        <v>1323.48827611</v>
      </c>
      <c r="O51" s="36">
        <f>SUMIFS(СВЦЭМ!$C$33:$C$776,СВЦЭМ!$A$33:$A$776,$A51,СВЦЭМ!$B$33:$B$776,O$47)+'СЕТ СН'!$G$9+СВЦЭМ!$D$10+'СЕТ СН'!$G$6-'СЕТ СН'!$G$19</f>
        <v>1338.2314758500002</v>
      </c>
      <c r="P51" s="36">
        <f>SUMIFS(СВЦЭМ!$C$33:$C$776,СВЦЭМ!$A$33:$A$776,$A51,СВЦЭМ!$B$33:$B$776,P$47)+'СЕТ СН'!$G$9+СВЦЭМ!$D$10+'СЕТ СН'!$G$6-'СЕТ СН'!$G$19</f>
        <v>1341.1208350299999</v>
      </c>
      <c r="Q51" s="36">
        <f>SUMIFS(СВЦЭМ!$C$33:$C$776,СВЦЭМ!$A$33:$A$776,$A51,СВЦЭМ!$B$33:$B$776,Q$47)+'СЕТ СН'!$G$9+СВЦЭМ!$D$10+'СЕТ СН'!$G$6-'СЕТ СН'!$G$19</f>
        <v>1350.8844527700001</v>
      </c>
      <c r="R51" s="36">
        <f>SUMIFS(СВЦЭМ!$C$33:$C$776,СВЦЭМ!$A$33:$A$776,$A51,СВЦЭМ!$B$33:$B$776,R$47)+'СЕТ СН'!$G$9+СВЦЭМ!$D$10+'СЕТ СН'!$G$6-'СЕТ СН'!$G$19</f>
        <v>1355.55813466</v>
      </c>
      <c r="S51" s="36">
        <f>SUMIFS(СВЦЭМ!$C$33:$C$776,СВЦЭМ!$A$33:$A$776,$A51,СВЦЭМ!$B$33:$B$776,S$47)+'СЕТ СН'!$G$9+СВЦЭМ!$D$10+'СЕТ СН'!$G$6-'СЕТ СН'!$G$19</f>
        <v>1362.8898996100002</v>
      </c>
      <c r="T51" s="36">
        <f>SUMIFS(СВЦЭМ!$C$33:$C$776,СВЦЭМ!$A$33:$A$776,$A51,СВЦЭМ!$B$33:$B$776,T$47)+'СЕТ СН'!$G$9+СВЦЭМ!$D$10+'СЕТ СН'!$G$6-'СЕТ СН'!$G$19</f>
        <v>1345.31315565</v>
      </c>
      <c r="U51" s="36">
        <f>SUMIFS(СВЦЭМ!$C$33:$C$776,СВЦЭМ!$A$33:$A$776,$A51,СВЦЭМ!$B$33:$B$776,U$47)+'СЕТ СН'!$G$9+СВЦЭМ!$D$10+'СЕТ СН'!$G$6-'СЕТ СН'!$G$19</f>
        <v>1301.42905352</v>
      </c>
      <c r="V51" s="36">
        <f>SUMIFS(СВЦЭМ!$C$33:$C$776,СВЦЭМ!$A$33:$A$776,$A51,СВЦЭМ!$B$33:$B$776,V$47)+'СЕТ СН'!$G$9+СВЦЭМ!$D$10+'СЕТ СН'!$G$6-'СЕТ СН'!$G$19</f>
        <v>1273.0612871200001</v>
      </c>
      <c r="W51" s="36">
        <f>SUMIFS(СВЦЭМ!$C$33:$C$776,СВЦЭМ!$A$33:$A$776,$A51,СВЦЭМ!$B$33:$B$776,W$47)+'СЕТ СН'!$G$9+СВЦЭМ!$D$10+'СЕТ СН'!$G$6-'СЕТ СН'!$G$19</f>
        <v>1285.1099430300001</v>
      </c>
      <c r="X51" s="36">
        <f>SUMIFS(СВЦЭМ!$C$33:$C$776,СВЦЭМ!$A$33:$A$776,$A51,СВЦЭМ!$B$33:$B$776,X$47)+'СЕТ СН'!$G$9+СВЦЭМ!$D$10+'СЕТ СН'!$G$6-'СЕТ СН'!$G$19</f>
        <v>1285.9931348099999</v>
      </c>
      <c r="Y51" s="36">
        <f>SUMIFS(СВЦЭМ!$C$33:$C$776,СВЦЭМ!$A$33:$A$776,$A51,СВЦЭМ!$B$33:$B$776,Y$47)+'СЕТ СН'!$G$9+СВЦЭМ!$D$10+'СЕТ СН'!$G$6-'СЕТ СН'!$G$19</f>
        <v>1296.3656403800001</v>
      </c>
    </row>
    <row r="52" spans="1:25" ht="15.75" x14ac:dyDescent="0.2">
      <c r="A52" s="35">
        <f t="shared" si="1"/>
        <v>43590</v>
      </c>
      <c r="B52" s="36">
        <f>SUMIFS(СВЦЭМ!$C$33:$C$776,СВЦЭМ!$A$33:$A$776,$A52,СВЦЭМ!$B$33:$B$776,B$47)+'СЕТ СН'!$G$9+СВЦЭМ!$D$10+'СЕТ СН'!$G$6-'СЕТ СН'!$G$19</f>
        <v>1357.30502839</v>
      </c>
      <c r="C52" s="36">
        <f>SUMIFS(СВЦЭМ!$C$33:$C$776,СВЦЭМ!$A$33:$A$776,$A52,СВЦЭМ!$B$33:$B$776,C$47)+'СЕТ СН'!$G$9+СВЦЭМ!$D$10+'СЕТ СН'!$G$6-'СЕТ СН'!$G$19</f>
        <v>1403.99187308</v>
      </c>
      <c r="D52" s="36">
        <f>SUMIFS(СВЦЭМ!$C$33:$C$776,СВЦЭМ!$A$33:$A$776,$A52,СВЦЭМ!$B$33:$B$776,D$47)+'СЕТ СН'!$G$9+СВЦЭМ!$D$10+'СЕТ СН'!$G$6-'СЕТ СН'!$G$19</f>
        <v>1440.4103992400001</v>
      </c>
      <c r="E52" s="36">
        <f>SUMIFS(СВЦЭМ!$C$33:$C$776,СВЦЭМ!$A$33:$A$776,$A52,СВЦЭМ!$B$33:$B$776,E$47)+'СЕТ СН'!$G$9+СВЦЭМ!$D$10+'СЕТ СН'!$G$6-'СЕТ СН'!$G$19</f>
        <v>1459.12961421</v>
      </c>
      <c r="F52" s="36">
        <f>SUMIFS(СВЦЭМ!$C$33:$C$776,СВЦЭМ!$A$33:$A$776,$A52,СВЦЭМ!$B$33:$B$776,F$47)+'СЕТ СН'!$G$9+СВЦЭМ!$D$10+'СЕТ СН'!$G$6-'СЕТ СН'!$G$19</f>
        <v>1474.3947954</v>
      </c>
      <c r="G52" s="36">
        <f>SUMIFS(СВЦЭМ!$C$33:$C$776,СВЦЭМ!$A$33:$A$776,$A52,СВЦЭМ!$B$33:$B$776,G$47)+'СЕТ СН'!$G$9+СВЦЭМ!$D$10+'СЕТ СН'!$G$6-'СЕТ СН'!$G$19</f>
        <v>1462.73250435</v>
      </c>
      <c r="H52" s="36">
        <f>SUMIFS(СВЦЭМ!$C$33:$C$776,СВЦЭМ!$A$33:$A$776,$A52,СВЦЭМ!$B$33:$B$776,H$47)+'СЕТ СН'!$G$9+СВЦЭМ!$D$10+'СЕТ СН'!$G$6-'СЕТ СН'!$G$19</f>
        <v>1433.7963843</v>
      </c>
      <c r="I52" s="36">
        <f>SUMIFS(СВЦЭМ!$C$33:$C$776,СВЦЭМ!$A$33:$A$776,$A52,СВЦЭМ!$B$33:$B$776,I$47)+'СЕТ СН'!$G$9+СВЦЭМ!$D$10+'СЕТ СН'!$G$6-'СЕТ СН'!$G$19</f>
        <v>1382.53233267</v>
      </c>
      <c r="J52" s="36">
        <f>SUMIFS(СВЦЭМ!$C$33:$C$776,СВЦЭМ!$A$33:$A$776,$A52,СВЦЭМ!$B$33:$B$776,J$47)+'СЕТ СН'!$G$9+СВЦЭМ!$D$10+'СЕТ СН'!$G$6-'СЕТ СН'!$G$19</f>
        <v>1336.85148063</v>
      </c>
      <c r="K52" s="36">
        <f>SUMIFS(СВЦЭМ!$C$33:$C$776,СВЦЭМ!$A$33:$A$776,$A52,СВЦЭМ!$B$33:$B$776,K$47)+'СЕТ СН'!$G$9+СВЦЭМ!$D$10+'СЕТ СН'!$G$6-'СЕТ СН'!$G$19</f>
        <v>1333.3661843099999</v>
      </c>
      <c r="L52" s="36">
        <f>SUMIFS(СВЦЭМ!$C$33:$C$776,СВЦЭМ!$A$33:$A$776,$A52,СВЦЭМ!$B$33:$B$776,L$47)+'СЕТ СН'!$G$9+СВЦЭМ!$D$10+'СЕТ СН'!$G$6-'СЕТ СН'!$G$19</f>
        <v>1334.9624698699999</v>
      </c>
      <c r="M52" s="36">
        <f>SUMIFS(СВЦЭМ!$C$33:$C$776,СВЦЭМ!$A$33:$A$776,$A52,СВЦЭМ!$B$33:$B$776,M$47)+'СЕТ СН'!$G$9+СВЦЭМ!$D$10+'СЕТ СН'!$G$6-'СЕТ СН'!$G$19</f>
        <v>1325.45932391</v>
      </c>
      <c r="N52" s="36">
        <f>SUMIFS(СВЦЭМ!$C$33:$C$776,СВЦЭМ!$A$33:$A$776,$A52,СВЦЭМ!$B$33:$B$776,N$47)+'СЕТ СН'!$G$9+СВЦЭМ!$D$10+'СЕТ СН'!$G$6-'СЕТ СН'!$G$19</f>
        <v>1332.5556473699999</v>
      </c>
      <c r="O52" s="36">
        <f>SUMIFS(СВЦЭМ!$C$33:$C$776,СВЦЭМ!$A$33:$A$776,$A52,СВЦЭМ!$B$33:$B$776,O$47)+'СЕТ СН'!$G$9+СВЦЭМ!$D$10+'СЕТ СН'!$G$6-'СЕТ СН'!$G$19</f>
        <v>1327.3218204999998</v>
      </c>
      <c r="P52" s="36">
        <f>SUMIFS(СВЦЭМ!$C$33:$C$776,СВЦЭМ!$A$33:$A$776,$A52,СВЦЭМ!$B$33:$B$776,P$47)+'СЕТ СН'!$G$9+СВЦЭМ!$D$10+'СЕТ СН'!$G$6-'СЕТ СН'!$G$19</f>
        <v>1330.99072194</v>
      </c>
      <c r="Q52" s="36">
        <f>SUMIFS(СВЦЭМ!$C$33:$C$776,СВЦЭМ!$A$33:$A$776,$A52,СВЦЭМ!$B$33:$B$776,Q$47)+'СЕТ СН'!$G$9+СВЦЭМ!$D$10+'СЕТ СН'!$G$6-'СЕТ СН'!$G$19</f>
        <v>1331.8178928299999</v>
      </c>
      <c r="R52" s="36">
        <f>SUMIFS(СВЦЭМ!$C$33:$C$776,СВЦЭМ!$A$33:$A$776,$A52,СВЦЭМ!$B$33:$B$776,R$47)+'СЕТ СН'!$G$9+СВЦЭМ!$D$10+'СЕТ СН'!$G$6-'СЕТ СН'!$G$19</f>
        <v>1317.12054463</v>
      </c>
      <c r="S52" s="36">
        <f>SUMIFS(СВЦЭМ!$C$33:$C$776,СВЦЭМ!$A$33:$A$776,$A52,СВЦЭМ!$B$33:$B$776,S$47)+'СЕТ СН'!$G$9+СВЦЭМ!$D$10+'СЕТ СН'!$G$6-'СЕТ СН'!$G$19</f>
        <v>1322.0681979199999</v>
      </c>
      <c r="T52" s="36">
        <f>SUMIFS(СВЦЭМ!$C$33:$C$776,СВЦЭМ!$A$33:$A$776,$A52,СВЦЭМ!$B$33:$B$776,T$47)+'СЕТ СН'!$G$9+СВЦЭМ!$D$10+'СЕТ СН'!$G$6-'СЕТ СН'!$G$19</f>
        <v>1328.2787243400001</v>
      </c>
      <c r="U52" s="36">
        <f>SUMIFS(СВЦЭМ!$C$33:$C$776,СВЦЭМ!$A$33:$A$776,$A52,СВЦЭМ!$B$33:$B$776,U$47)+'СЕТ СН'!$G$9+СВЦЭМ!$D$10+'СЕТ СН'!$G$6-'СЕТ СН'!$G$19</f>
        <v>1318.4002884699999</v>
      </c>
      <c r="V52" s="36">
        <f>SUMIFS(СВЦЭМ!$C$33:$C$776,СВЦЭМ!$A$33:$A$776,$A52,СВЦЭМ!$B$33:$B$776,V$47)+'СЕТ СН'!$G$9+СВЦЭМ!$D$10+'СЕТ СН'!$G$6-'СЕТ СН'!$G$19</f>
        <v>1280.30944759</v>
      </c>
      <c r="W52" s="36">
        <f>SUMIFS(СВЦЭМ!$C$33:$C$776,СВЦЭМ!$A$33:$A$776,$A52,СВЦЭМ!$B$33:$B$776,W$47)+'СЕТ СН'!$G$9+СВЦЭМ!$D$10+'СЕТ СН'!$G$6-'СЕТ СН'!$G$19</f>
        <v>1272.2867338400001</v>
      </c>
      <c r="X52" s="36">
        <f>SUMIFS(СВЦЭМ!$C$33:$C$776,СВЦЭМ!$A$33:$A$776,$A52,СВЦЭМ!$B$33:$B$776,X$47)+'СЕТ СН'!$G$9+СВЦЭМ!$D$10+'СЕТ СН'!$G$6-'СЕТ СН'!$G$19</f>
        <v>1292.3396931299999</v>
      </c>
      <c r="Y52" s="36">
        <f>SUMIFS(СВЦЭМ!$C$33:$C$776,СВЦЭМ!$A$33:$A$776,$A52,СВЦЭМ!$B$33:$B$776,Y$47)+'СЕТ СН'!$G$9+СВЦЭМ!$D$10+'СЕТ СН'!$G$6-'СЕТ СН'!$G$19</f>
        <v>1333.8461502300001</v>
      </c>
    </row>
    <row r="53" spans="1:25" ht="15.75" x14ac:dyDescent="0.2">
      <c r="A53" s="35">
        <f t="shared" si="1"/>
        <v>43591</v>
      </c>
      <c r="B53" s="36">
        <f>SUMIFS(СВЦЭМ!$C$33:$C$776,СВЦЭМ!$A$33:$A$776,$A53,СВЦЭМ!$B$33:$B$776,B$47)+'СЕТ СН'!$G$9+СВЦЭМ!$D$10+'СЕТ СН'!$G$6-'СЕТ СН'!$G$19</f>
        <v>1423.6629741000002</v>
      </c>
      <c r="C53" s="36">
        <f>SUMIFS(СВЦЭМ!$C$33:$C$776,СВЦЭМ!$A$33:$A$776,$A53,СВЦЭМ!$B$33:$B$776,C$47)+'СЕТ СН'!$G$9+СВЦЭМ!$D$10+'СЕТ СН'!$G$6-'СЕТ СН'!$G$19</f>
        <v>1482.6538715399997</v>
      </c>
      <c r="D53" s="36">
        <f>SUMIFS(СВЦЭМ!$C$33:$C$776,СВЦЭМ!$A$33:$A$776,$A53,СВЦЭМ!$B$33:$B$776,D$47)+'СЕТ СН'!$G$9+СВЦЭМ!$D$10+'СЕТ СН'!$G$6-'СЕТ СН'!$G$19</f>
        <v>1520.7800557199998</v>
      </c>
      <c r="E53" s="36">
        <f>SUMIFS(СВЦЭМ!$C$33:$C$776,СВЦЭМ!$A$33:$A$776,$A53,СВЦЭМ!$B$33:$B$776,E$47)+'СЕТ СН'!$G$9+СВЦЭМ!$D$10+'СЕТ СН'!$G$6-'СЕТ СН'!$G$19</f>
        <v>1537.2810770400001</v>
      </c>
      <c r="F53" s="36">
        <f>SUMIFS(СВЦЭМ!$C$33:$C$776,СВЦЭМ!$A$33:$A$776,$A53,СВЦЭМ!$B$33:$B$776,F$47)+'СЕТ СН'!$G$9+СВЦЭМ!$D$10+'СЕТ СН'!$G$6-'СЕТ СН'!$G$19</f>
        <v>1527.4143166499998</v>
      </c>
      <c r="G53" s="36">
        <f>SUMIFS(СВЦЭМ!$C$33:$C$776,СВЦЭМ!$A$33:$A$776,$A53,СВЦЭМ!$B$33:$B$776,G$47)+'СЕТ СН'!$G$9+СВЦЭМ!$D$10+'СЕТ СН'!$G$6-'СЕТ СН'!$G$19</f>
        <v>1496.5622305399997</v>
      </c>
      <c r="H53" s="36">
        <f>SUMIFS(СВЦЭМ!$C$33:$C$776,СВЦЭМ!$A$33:$A$776,$A53,СВЦЭМ!$B$33:$B$776,H$47)+'СЕТ СН'!$G$9+СВЦЭМ!$D$10+'СЕТ СН'!$G$6-'СЕТ СН'!$G$19</f>
        <v>1430.6702245400002</v>
      </c>
      <c r="I53" s="36">
        <f>SUMIFS(СВЦЭМ!$C$33:$C$776,СВЦЭМ!$A$33:$A$776,$A53,СВЦЭМ!$B$33:$B$776,I$47)+'СЕТ СН'!$G$9+СВЦЭМ!$D$10+'СЕТ СН'!$G$6-'СЕТ СН'!$G$19</f>
        <v>1372.9778086699998</v>
      </c>
      <c r="J53" s="36">
        <f>SUMIFS(СВЦЭМ!$C$33:$C$776,СВЦЭМ!$A$33:$A$776,$A53,СВЦЭМ!$B$33:$B$776,J$47)+'СЕТ СН'!$G$9+СВЦЭМ!$D$10+'СЕТ СН'!$G$6-'СЕТ СН'!$G$19</f>
        <v>1343.7491712999999</v>
      </c>
      <c r="K53" s="36">
        <f>SUMIFS(СВЦЭМ!$C$33:$C$776,СВЦЭМ!$A$33:$A$776,$A53,СВЦЭМ!$B$33:$B$776,K$47)+'СЕТ СН'!$G$9+СВЦЭМ!$D$10+'СЕТ СН'!$G$6-'СЕТ СН'!$G$19</f>
        <v>1325.9923220599999</v>
      </c>
      <c r="L53" s="36">
        <f>SUMIFS(СВЦЭМ!$C$33:$C$776,СВЦЭМ!$A$33:$A$776,$A53,СВЦЭМ!$B$33:$B$776,L$47)+'СЕТ СН'!$G$9+СВЦЭМ!$D$10+'СЕТ СН'!$G$6-'СЕТ СН'!$G$19</f>
        <v>1318.13970881</v>
      </c>
      <c r="M53" s="36">
        <f>SUMIFS(СВЦЭМ!$C$33:$C$776,СВЦЭМ!$A$33:$A$776,$A53,СВЦЭМ!$B$33:$B$776,M$47)+'СЕТ СН'!$G$9+СВЦЭМ!$D$10+'СЕТ СН'!$G$6-'СЕТ СН'!$G$19</f>
        <v>1314.6366693099999</v>
      </c>
      <c r="N53" s="36">
        <f>SUMIFS(СВЦЭМ!$C$33:$C$776,СВЦЭМ!$A$33:$A$776,$A53,СВЦЭМ!$B$33:$B$776,N$47)+'СЕТ СН'!$G$9+СВЦЭМ!$D$10+'СЕТ СН'!$G$6-'СЕТ СН'!$G$19</f>
        <v>1324.6958714500001</v>
      </c>
      <c r="O53" s="36">
        <f>SUMIFS(СВЦЭМ!$C$33:$C$776,СВЦЭМ!$A$33:$A$776,$A53,СВЦЭМ!$B$33:$B$776,O$47)+'СЕТ СН'!$G$9+СВЦЭМ!$D$10+'СЕТ СН'!$G$6-'СЕТ СН'!$G$19</f>
        <v>1320.93839471</v>
      </c>
      <c r="P53" s="36">
        <f>SUMIFS(СВЦЭМ!$C$33:$C$776,СВЦЭМ!$A$33:$A$776,$A53,СВЦЭМ!$B$33:$B$776,P$47)+'СЕТ СН'!$G$9+СВЦЭМ!$D$10+'СЕТ СН'!$G$6-'СЕТ СН'!$G$19</f>
        <v>1341.2866715300001</v>
      </c>
      <c r="Q53" s="36">
        <f>SUMIFS(СВЦЭМ!$C$33:$C$776,СВЦЭМ!$A$33:$A$776,$A53,СВЦЭМ!$B$33:$B$776,Q$47)+'СЕТ СН'!$G$9+СВЦЭМ!$D$10+'СЕТ СН'!$G$6-'СЕТ СН'!$G$19</f>
        <v>1354.25373801</v>
      </c>
      <c r="R53" s="36">
        <f>SUMIFS(СВЦЭМ!$C$33:$C$776,СВЦЭМ!$A$33:$A$776,$A53,СВЦЭМ!$B$33:$B$776,R$47)+'СЕТ СН'!$G$9+СВЦЭМ!$D$10+'СЕТ СН'!$G$6-'СЕТ СН'!$G$19</f>
        <v>1347.41227471</v>
      </c>
      <c r="S53" s="36">
        <f>SUMIFS(СВЦЭМ!$C$33:$C$776,СВЦЭМ!$A$33:$A$776,$A53,СВЦЭМ!$B$33:$B$776,S$47)+'СЕТ СН'!$G$9+СВЦЭМ!$D$10+'СЕТ СН'!$G$6-'СЕТ СН'!$G$19</f>
        <v>1330.66025016</v>
      </c>
      <c r="T53" s="36">
        <f>SUMIFS(СВЦЭМ!$C$33:$C$776,СВЦЭМ!$A$33:$A$776,$A53,СВЦЭМ!$B$33:$B$776,T$47)+'СЕТ СН'!$G$9+СВЦЭМ!$D$10+'СЕТ СН'!$G$6-'СЕТ СН'!$G$19</f>
        <v>1326.0717749</v>
      </c>
      <c r="U53" s="36">
        <f>SUMIFS(СВЦЭМ!$C$33:$C$776,СВЦЭМ!$A$33:$A$776,$A53,СВЦЭМ!$B$33:$B$776,U$47)+'СЕТ СН'!$G$9+СВЦЭМ!$D$10+'СЕТ СН'!$G$6-'СЕТ СН'!$G$19</f>
        <v>1298.28920128</v>
      </c>
      <c r="V53" s="36">
        <f>SUMIFS(СВЦЭМ!$C$33:$C$776,СВЦЭМ!$A$33:$A$776,$A53,СВЦЭМ!$B$33:$B$776,V$47)+'СЕТ СН'!$G$9+СВЦЭМ!$D$10+'СЕТ СН'!$G$6-'СЕТ СН'!$G$19</f>
        <v>1291.8445984700002</v>
      </c>
      <c r="W53" s="36">
        <f>SUMIFS(СВЦЭМ!$C$33:$C$776,СВЦЭМ!$A$33:$A$776,$A53,СВЦЭМ!$B$33:$B$776,W$47)+'СЕТ СН'!$G$9+СВЦЭМ!$D$10+'СЕТ СН'!$G$6-'СЕТ СН'!$G$19</f>
        <v>1286.18612162</v>
      </c>
      <c r="X53" s="36">
        <f>SUMIFS(СВЦЭМ!$C$33:$C$776,СВЦЭМ!$A$33:$A$776,$A53,СВЦЭМ!$B$33:$B$776,X$47)+'СЕТ СН'!$G$9+СВЦЭМ!$D$10+'СЕТ СН'!$G$6-'СЕТ СН'!$G$19</f>
        <v>1303.2623945400001</v>
      </c>
      <c r="Y53" s="36">
        <f>SUMIFS(СВЦЭМ!$C$33:$C$776,СВЦЭМ!$A$33:$A$776,$A53,СВЦЭМ!$B$33:$B$776,Y$47)+'СЕТ СН'!$G$9+СВЦЭМ!$D$10+'СЕТ СН'!$G$6-'СЕТ СН'!$G$19</f>
        <v>1370.87450691</v>
      </c>
    </row>
    <row r="54" spans="1:25" ht="15.75" x14ac:dyDescent="0.2">
      <c r="A54" s="35">
        <f t="shared" si="1"/>
        <v>43592</v>
      </c>
      <c r="B54" s="36">
        <f>SUMIFS(СВЦЭМ!$C$33:$C$776,СВЦЭМ!$A$33:$A$776,$A54,СВЦЭМ!$B$33:$B$776,B$47)+'СЕТ СН'!$G$9+СВЦЭМ!$D$10+'СЕТ СН'!$G$6-'СЕТ СН'!$G$19</f>
        <v>1404.9169887799999</v>
      </c>
      <c r="C54" s="36">
        <f>SUMIFS(СВЦЭМ!$C$33:$C$776,СВЦЭМ!$A$33:$A$776,$A54,СВЦЭМ!$B$33:$B$776,C$47)+'СЕТ СН'!$G$9+СВЦЭМ!$D$10+'СЕТ СН'!$G$6-'СЕТ СН'!$G$19</f>
        <v>1433.0867266999999</v>
      </c>
      <c r="D54" s="36">
        <f>SUMIFS(СВЦЭМ!$C$33:$C$776,СВЦЭМ!$A$33:$A$776,$A54,СВЦЭМ!$B$33:$B$776,D$47)+'СЕТ СН'!$G$9+СВЦЭМ!$D$10+'СЕТ СН'!$G$6-'СЕТ СН'!$G$19</f>
        <v>1444.1236480600001</v>
      </c>
      <c r="E54" s="36">
        <f>SUMIFS(СВЦЭМ!$C$33:$C$776,СВЦЭМ!$A$33:$A$776,$A54,СВЦЭМ!$B$33:$B$776,E$47)+'СЕТ СН'!$G$9+СВЦЭМ!$D$10+'СЕТ СН'!$G$6-'СЕТ СН'!$G$19</f>
        <v>1450.9985485100001</v>
      </c>
      <c r="F54" s="36">
        <f>SUMIFS(СВЦЭМ!$C$33:$C$776,СВЦЭМ!$A$33:$A$776,$A54,СВЦЭМ!$B$33:$B$776,F$47)+'СЕТ СН'!$G$9+СВЦЭМ!$D$10+'СЕТ СН'!$G$6-'СЕТ СН'!$G$19</f>
        <v>1450.3209327899999</v>
      </c>
      <c r="G54" s="36">
        <f>SUMIFS(СВЦЭМ!$C$33:$C$776,СВЦЭМ!$A$33:$A$776,$A54,СВЦЭМ!$B$33:$B$776,G$47)+'СЕТ СН'!$G$9+СВЦЭМ!$D$10+'СЕТ СН'!$G$6-'СЕТ СН'!$G$19</f>
        <v>1431.22323271</v>
      </c>
      <c r="H54" s="36">
        <f>SUMIFS(СВЦЭМ!$C$33:$C$776,СВЦЭМ!$A$33:$A$776,$A54,СВЦЭМ!$B$33:$B$776,H$47)+'СЕТ СН'!$G$9+СВЦЭМ!$D$10+'СЕТ СН'!$G$6-'СЕТ СН'!$G$19</f>
        <v>1388.7446567500001</v>
      </c>
      <c r="I54" s="36">
        <f>SUMIFS(СВЦЭМ!$C$33:$C$776,СВЦЭМ!$A$33:$A$776,$A54,СВЦЭМ!$B$33:$B$776,I$47)+'СЕТ СН'!$G$9+СВЦЭМ!$D$10+'СЕТ СН'!$G$6-'СЕТ СН'!$G$19</f>
        <v>1332.6421307599999</v>
      </c>
      <c r="J54" s="36">
        <f>SUMIFS(СВЦЭМ!$C$33:$C$776,СВЦЭМ!$A$33:$A$776,$A54,СВЦЭМ!$B$33:$B$776,J$47)+'СЕТ СН'!$G$9+СВЦЭМ!$D$10+'СЕТ СН'!$G$6-'СЕТ СН'!$G$19</f>
        <v>1312.71152411</v>
      </c>
      <c r="K54" s="36">
        <f>SUMIFS(СВЦЭМ!$C$33:$C$776,СВЦЭМ!$A$33:$A$776,$A54,СВЦЭМ!$B$33:$B$776,K$47)+'СЕТ СН'!$G$9+СВЦЭМ!$D$10+'СЕТ СН'!$G$6-'СЕТ СН'!$G$19</f>
        <v>1321.8901107699999</v>
      </c>
      <c r="L54" s="36">
        <f>SUMIFS(СВЦЭМ!$C$33:$C$776,СВЦЭМ!$A$33:$A$776,$A54,СВЦЭМ!$B$33:$B$776,L$47)+'СЕТ СН'!$G$9+СВЦЭМ!$D$10+'СЕТ СН'!$G$6-'СЕТ СН'!$G$19</f>
        <v>1313.4458952</v>
      </c>
      <c r="M54" s="36">
        <f>SUMIFS(СВЦЭМ!$C$33:$C$776,СВЦЭМ!$A$33:$A$776,$A54,СВЦЭМ!$B$33:$B$776,M$47)+'СЕТ СН'!$G$9+СВЦЭМ!$D$10+'СЕТ СН'!$G$6-'СЕТ СН'!$G$19</f>
        <v>1320.3564609</v>
      </c>
      <c r="N54" s="36">
        <f>SUMIFS(СВЦЭМ!$C$33:$C$776,СВЦЭМ!$A$33:$A$776,$A54,СВЦЭМ!$B$33:$B$776,N$47)+'СЕТ СН'!$G$9+СВЦЭМ!$D$10+'СЕТ СН'!$G$6-'СЕТ СН'!$G$19</f>
        <v>1327.6445777399999</v>
      </c>
      <c r="O54" s="36">
        <f>SUMIFS(СВЦЭМ!$C$33:$C$776,СВЦЭМ!$A$33:$A$776,$A54,СВЦЭМ!$B$33:$B$776,O$47)+'СЕТ СН'!$G$9+СВЦЭМ!$D$10+'СЕТ СН'!$G$6-'СЕТ СН'!$G$19</f>
        <v>1305.6239036500001</v>
      </c>
      <c r="P54" s="36">
        <f>SUMIFS(СВЦЭМ!$C$33:$C$776,СВЦЭМ!$A$33:$A$776,$A54,СВЦЭМ!$B$33:$B$776,P$47)+'СЕТ СН'!$G$9+СВЦЭМ!$D$10+'СЕТ СН'!$G$6-'СЕТ СН'!$G$19</f>
        <v>1312.9129934799998</v>
      </c>
      <c r="Q54" s="36">
        <f>SUMIFS(СВЦЭМ!$C$33:$C$776,СВЦЭМ!$A$33:$A$776,$A54,СВЦЭМ!$B$33:$B$776,Q$47)+'СЕТ СН'!$G$9+СВЦЭМ!$D$10+'СЕТ СН'!$G$6-'СЕТ СН'!$G$19</f>
        <v>1324.5680634800001</v>
      </c>
      <c r="R54" s="36">
        <f>SUMIFS(СВЦЭМ!$C$33:$C$776,СВЦЭМ!$A$33:$A$776,$A54,СВЦЭМ!$B$33:$B$776,R$47)+'СЕТ СН'!$G$9+СВЦЭМ!$D$10+'СЕТ СН'!$G$6-'СЕТ СН'!$G$19</f>
        <v>1327.26844983</v>
      </c>
      <c r="S54" s="36">
        <f>SUMIFS(СВЦЭМ!$C$33:$C$776,СВЦЭМ!$A$33:$A$776,$A54,СВЦЭМ!$B$33:$B$776,S$47)+'СЕТ СН'!$G$9+СВЦЭМ!$D$10+'СЕТ СН'!$G$6-'СЕТ СН'!$G$19</f>
        <v>1327.3080184099999</v>
      </c>
      <c r="T54" s="36">
        <f>SUMIFS(СВЦЭМ!$C$33:$C$776,СВЦЭМ!$A$33:$A$776,$A54,СВЦЭМ!$B$33:$B$776,T$47)+'СЕТ СН'!$G$9+СВЦЭМ!$D$10+'СЕТ СН'!$G$6-'СЕТ СН'!$G$19</f>
        <v>1311.4726745799999</v>
      </c>
      <c r="U54" s="36">
        <f>SUMIFS(СВЦЭМ!$C$33:$C$776,СВЦЭМ!$A$33:$A$776,$A54,СВЦЭМ!$B$33:$B$776,U$47)+'СЕТ СН'!$G$9+СВЦЭМ!$D$10+'СЕТ СН'!$G$6-'СЕТ СН'!$G$19</f>
        <v>1320.6718176899999</v>
      </c>
      <c r="V54" s="36">
        <f>SUMIFS(СВЦЭМ!$C$33:$C$776,СВЦЭМ!$A$33:$A$776,$A54,СВЦЭМ!$B$33:$B$776,V$47)+'СЕТ СН'!$G$9+СВЦЭМ!$D$10+'СЕТ СН'!$G$6-'СЕТ СН'!$G$19</f>
        <v>1310.97779616</v>
      </c>
      <c r="W54" s="36">
        <f>SUMIFS(СВЦЭМ!$C$33:$C$776,СВЦЭМ!$A$33:$A$776,$A54,СВЦЭМ!$B$33:$B$776,W$47)+'СЕТ СН'!$G$9+СВЦЭМ!$D$10+'СЕТ СН'!$G$6-'СЕТ СН'!$G$19</f>
        <v>1289.51920311</v>
      </c>
      <c r="X54" s="36">
        <f>SUMIFS(СВЦЭМ!$C$33:$C$776,СВЦЭМ!$A$33:$A$776,$A54,СВЦЭМ!$B$33:$B$776,X$47)+'СЕТ СН'!$G$9+СВЦЭМ!$D$10+'СЕТ СН'!$G$6-'СЕТ СН'!$G$19</f>
        <v>1321.4333683300001</v>
      </c>
      <c r="Y54" s="36">
        <f>SUMIFS(СВЦЭМ!$C$33:$C$776,СВЦЭМ!$A$33:$A$776,$A54,СВЦЭМ!$B$33:$B$776,Y$47)+'СЕТ СН'!$G$9+СВЦЭМ!$D$10+'СЕТ СН'!$G$6-'СЕТ СН'!$G$19</f>
        <v>1330.9224539500001</v>
      </c>
    </row>
    <row r="55" spans="1:25" ht="15.75" x14ac:dyDescent="0.2">
      <c r="A55" s="35">
        <f t="shared" si="1"/>
        <v>43593</v>
      </c>
      <c r="B55" s="36">
        <f>SUMIFS(СВЦЭМ!$C$33:$C$776,СВЦЭМ!$A$33:$A$776,$A55,СВЦЭМ!$B$33:$B$776,B$47)+'СЕТ СН'!$G$9+СВЦЭМ!$D$10+'СЕТ СН'!$G$6-'СЕТ СН'!$G$19</f>
        <v>1370.40328525</v>
      </c>
      <c r="C55" s="36">
        <f>SUMIFS(СВЦЭМ!$C$33:$C$776,СВЦЭМ!$A$33:$A$776,$A55,СВЦЭМ!$B$33:$B$776,C$47)+'СЕТ СН'!$G$9+СВЦЭМ!$D$10+'СЕТ СН'!$G$6-'СЕТ СН'!$G$19</f>
        <v>1395.8255904100001</v>
      </c>
      <c r="D55" s="36">
        <f>SUMIFS(СВЦЭМ!$C$33:$C$776,СВЦЭМ!$A$33:$A$776,$A55,СВЦЭМ!$B$33:$B$776,D$47)+'СЕТ СН'!$G$9+СВЦЭМ!$D$10+'СЕТ СН'!$G$6-'СЕТ СН'!$G$19</f>
        <v>1395.8055001600001</v>
      </c>
      <c r="E55" s="36">
        <f>SUMIFS(СВЦЭМ!$C$33:$C$776,СВЦЭМ!$A$33:$A$776,$A55,СВЦЭМ!$B$33:$B$776,E$47)+'СЕТ СН'!$G$9+СВЦЭМ!$D$10+'СЕТ СН'!$G$6-'СЕТ СН'!$G$19</f>
        <v>1402.93886733</v>
      </c>
      <c r="F55" s="36">
        <f>SUMIFS(СВЦЭМ!$C$33:$C$776,СВЦЭМ!$A$33:$A$776,$A55,СВЦЭМ!$B$33:$B$776,F$47)+'СЕТ СН'!$G$9+СВЦЭМ!$D$10+'СЕТ СН'!$G$6-'СЕТ СН'!$G$19</f>
        <v>1401.67067157</v>
      </c>
      <c r="G55" s="36">
        <f>SUMIFS(СВЦЭМ!$C$33:$C$776,СВЦЭМ!$A$33:$A$776,$A55,СВЦЭМ!$B$33:$B$776,G$47)+'СЕТ СН'!$G$9+СВЦЭМ!$D$10+'СЕТ СН'!$G$6-'СЕТ СН'!$G$19</f>
        <v>1380.06035146</v>
      </c>
      <c r="H55" s="36">
        <f>SUMIFS(СВЦЭМ!$C$33:$C$776,СВЦЭМ!$A$33:$A$776,$A55,СВЦЭМ!$B$33:$B$776,H$47)+'СЕТ СН'!$G$9+СВЦЭМ!$D$10+'СЕТ СН'!$G$6-'СЕТ СН'!$G$19</f>
        <v>1360.3773445699999</v>
      </c>
      <c r="I55" s="36">
        <f>SUMIFS(СВЦЭМ!$C$33:$C$776,СВЦЭМ!$A$33:$A$776,$A55,СВЦЭМ!$B$33:$B$776,I$47)+'СЕТ СН'!$G$9+СВЦЭМ!$D$10+'СЕТ СН'!$G$6-'СЕТ СН'!$G$19</f>
        <v>1334.3579161500002</v>
      </c>
      <c r="J55" s="36">
        <f>SUMIFS(СВЦЭМ!$C$33:$C$776,СВЦЭМ!$A$33:$A$776,$A55,СВЦЭМ!$B$33:$B$776,J$47)+'СЕТ СН'!$G$9+СВЦЭМ!$D$10+'СЕТ СН'!$G$6-'СЕТ СН'!$G$19</f>
        <v>1320.3513432300001</v>
      </c>
      <c r="K55" s="36">
        <f>SUMIFS(СВЦЭМ!$C$33:$C$776,СВЦЭМ!$A$33:$A$776,$A55,СВЦЭМ!$B$33:$B$776,K$47)+'СЕТ СН'!$G$9+СВЦЭМ!$D$10+'СЕТ СН'!$G$6-'СЕТ СН'!$G$19</f>
        <v>1327.67425985</v>
      </c>
      <c r="L55" s="36">
        <f>SUMIFS(СВЦЭМ!$C$33:$C$776,СВЦЭМ!$A$33:$A$776,$A55,СВЦЭМ!$B$33:$B$776,L$47)+'СЕТ СН'!$G$9+СВЦЭМ!$D$10+'СЕТ СН'!$G$6-'СЕТ СН'!$G$19</f>
        <v>1335.3955395799999</v>
      </c>
      <c r="M55" s="36">
        <f>SUMIFS(СВЦЭМ!$C$33:$C$776,СВЦЭМ!$A$33:$A$776,$A55,СВЦЭМ!$B$33:$B$776,M$47)+'СЕТ СН'!$G$9+СВЦЭМ!$D$10+'СЕТ СН'!$G$6-'СЕТ СН'!$G$19</f>
        <v>1337.37051668</v>
      </c>
      <c r="N55" s="36">
        <f>SUMIFS(СВЦЭМ!$C$33:$C$776,СВЦЭМ!$A$33:$A$776,$A55,СВЦЭМ!$B$33:$B$776,N$47)+'СЕТ СН'!$G$9+СВЦЭМ!$D$10+'СЕТ СН'!$G$6-'СЕТ СН'!$G$19</f>
        <v>1339.0926945199999</v>
      </c>
      <c r="O55" s="36">
        <f>SUMIFS(СВЦЭМ!$C$33:$C$776,СВЦЭМ!$A$33:$A$776,$A55,СВЦЭМ!$B$33:$B$776,O$47)+'СЕТ СН'!$G$9+СВЦЭМ!$D$10+'СЕТ СН'!$G$6-'СЕТ СН'!$G$19</f>
        <v>1332.5843248400001</v>
      </c>
      <c r="P55" s="36">
        <f>SUMIFS(СВЦЭМ!$C$33:$C$776,СВЦЭМ!$A$33:$A$776,$A55,СВЦЭМ!$B$33:$B$776,P$47)+'СЕТ СН'!$G$9+СВЦЭМ!$D$10+'СЕТ СН'!$G$6-'СЕТ СН'!$G$19</f>
        <v>1344.8561392500001</v>
      </c>
      <c r="Q55" s="36">
        <f>SUMIFS(СВЦЭМ!$C$33:$C$776,СВЦЭМ!$A$33:$A$776,$A55,СВЦЭМ!$B$33:$B$776,Q$47)+'СЕТ СН'!$G$9+СВЦЭМ!$D$10+'СЕТ СН'!$G$6-'СЕТ СН'!$G$19</f>
        <v>1347.19674029</v>
      </c>
      <c r="R55" s="36">
        <f>SUMIFS(СВЦЭМ!$C$33:$C$776,СВЦЭМ!$A$33:$A$776,$A55,СВЦЭМ!$B$33:$B$776,R$47)+'СЕТ СН'!$G$9+СВЦЭМ!$D$10+'СЕТ СН'!$G$6-'СЕТ СН'!$G$19</f>
        <v>1343.5838481400001</v>
      </c>
      <c r="S55" s="36">
        <f>SUMIFS(СВЦЭМ!$C$33:$C$776,СВЦЭМ!$A$33:$A$776,$A55,СВЦЭМ!$B$33:$B$776,S$47)+'СЕТ СН'!$G$9+СВЦЭМ!$D$10+'СЕТ СН'!$G$6-'СЕТ СН'!$G$19</f>
        <v>1348.5326806099999</v>
      </c>
      <c r="T55" s="36">
        <f>SUMIFS(СВЦЭМ!$C$33:$C$776,СВЦЭМ!$A$33:$A$776,$A55,СВЦЭМ!$B$33:$B$776,T$47)+'СЕТ СН'!$G$9+СВЦЭМ!$D$10+'СЕТ СН'!$G$6-'СЕТ СН'!$G$19</f>
        <v>1337.96646343</v>
      </c>
      <c r="U55" s="36">
        <f>SUMIFS(СВЦЭМ!$C$33:$C$776,СВЦЭМ!$A$33:$A$776,$A55,СВЦЭМ!$B$33:$B$776,U$47)+'СЕТ СН'!$G$9+СВЦЭМ!$D$10+'СЕТ СН'!$G$6-'СЕТ СН'!$G$19</f>
        <v>1327.09039323</v>
      </c>
      <c r="V55" s="36">
        <f>SUMIFS(СВЦЭМ!$C$33:$C$776,СВЦЭМ!$A$33:$A$776,$A55,СВЦЭМ!$B$33:$B$776,V$47)+'СЕТ СН'!$G$9+СВЦЭМ!$D$10+'СЕТ СН'!$G$6-'СЕТ СН'!$G$19</f>
        <v>1322.7264429500001</v>
      </c>
      <c r="W55" s="36">
        <f>SUMIFS(СВЦЭМ!$C$33:$C$776,СВЦЭМ!$A$33:$A$776,$A55,СВЦЭМ!$B$33:$B$776,W$47)+'СЕТ СН'!$G$9+СВЦЭМ!$D$10+'СЕТ СН'!$G$6-'СЕТ СН'!$G$19</f>
        <v>1305.10374095</v>
      </c>
      <c r="X55" s="36">
        <f>SUMIFS(СВЦЭМ!$C$33:$C$776,СВЦЭМ!$A$33:$A$776,$A55,СВЦЭМ!$B$33:$B$776,X$47)+'СЕТ СН'!$G$9+СВЦЭМ!$D$10+'СЕТ СН'!$G$6-'СЕТ СН'!$G$19</f>
        <v>1316.61236411</v>
      </c>
      <c r="Y55" s="36">
        <f>SUMIFS(СВЦЭМ!$C$33:$C$776,СВЦЭМ!$A$33:$A$776,$A55,СВЦЭМ!$B$33:$B$776,Y$47)+'СЕТ СН'!$G$9+СВЦЭМ!$D$10+'СЕТ СН'!$G$6-'СЕТ СН'!$G$19</f>
        <v>1350.68099181</v>
      </c>
    </row>
    <row r="56" spans="1:25" ht="15.75" x14ac:dyDescent="0.2">
      <c r="A56" s="35">
        <f t="shared" si="1"/>
        <v>43594</v>
      </c>
      <c r="B56" s="36">
        <f>SUMIFS(СВЦЭМ!$C$33:$C$776,СВЦЭМ!$A$33:$A$776,$A56,СВЦЭМ!$B$33:$B$776,B$47)+'СЕТ СН'!$G$9+СВЦЭМ!$D$10+'СЕТ СН'!$G$6-'СЕТ СН'!$G$19</f>
        <v>1326.60612059</v>
      </c>
      <c r="C56" s="36">
        <f>SUMIFS(СВЦЭМ!$C$33:$C$776,СВЦЭМ!$A$33:$A$776,$A56,СВЦЭМ!$B$33:$B$776,C$47)+'СЕТ СН'!$G$9+СВЦЭМ!$D$10+'СЕТ СН'!$G$6-'СЕТ СН'!$G$19</f>
        <v>1344.92466455</v>
      </c>
      <c r="D56" s="36">
        <f>SUMIFS(СВЦЭМ!$C$33:$C$776,СВЦЭМ!$A$33:$A$776,$A56,СВЦЭМ!$B$33:$B$776,D$47)+'СЕТ СН'!$G$9+СВЦЭМ!$D$10+'СЕТ СН'!$G$6-'СЕТ СН'!$G$19</f>
        <v>1348.7721732499999</v>
      </c>
      <c r="E56" s="36">
        <f>SUMIFS(СВЦЭМ!$C$33:$C$776,СВЦЭМ!$A$33:$A$776,$A56,СВЦЭМ!$B$33:$B$776,E$47)+'СЕТ СН'!$G$9+СВЦЭМ!$D$10+'СЕТ СН'!$G$6-'СЕТ СН'!$G$19</f>
        <v>1358.6014456600001</v>
      </c>
      <c r="F56" s="36">
        <f>SUMIFS(СВЦЭМ!$C$33:$C$776,СВЦЭМ!$A$33:$A$776,$A56,СВЦЭМ!$B$33:$B$776,F$47)+'СЕТ СН'!$G$9+СВЦЭМ!$D$10+'СЕТ СН'!$G$6-'СЕТ СН'!$G$19</f>
        <v>1358.5178762199998</v>
      </c>
      <c r="G56" s="36">
        <f>SUMIFS(СВЦЭМ!$C$33:$C$776,СВЦЭМ!$A$33:$A$776,$A56,СВЦЭМ!$B$33:$B$776,G$47)+'СЕТ СН'!$G$9+СВЦЭМ!$D$10+'СЕТ СН'!$G$6-'СЕТ СН'!$G$19</f>
        <v>1360.90291198</v>
      </c>
      <c r="H56" s="36">
        <f>SUMIFS(СВЦЭМ!$C$33:$C$776,СВЦЭМ!$A$33:$A$776,$A56,СВЦЭМ!$B$33:$B$776,H$47)+'СЕТ СН'!$G$9+СВЦЭМ!$D$10+'СЕТ СН'!$G$6-'СЕТ СН'!$G$19</f>
        <v>1348.4248703200001</v>
      </c>
      <c r="I56" s="36">
        <f>SUMIFS(СВЦЭМ!$C$33:$C$776,СВЦЭМ!$A$33:$A$776,$A56,СВЦЭМ!$B$33:$B$776,I$47)+'СЕТ СН'!$G$9+СВЦЭМ!$D$10+'СЕТ СН'!$G$6-'СЕТ СН'!$G$19</f>
        <v>1313.1364899599998</v>
      </c>
      <c r="J56" s="36">
        <f>SUMIFS(СВЦЭМ!$C$33:$C$776,СВЦЭМ!$A$33:$A$776,$A56,СВЦЭМ!$B$33:$B$776,J$47)+'СЕТ СН'!$G$9+СВЦЭМ!$D$10+'СЕТ СН'!$G$6-'СЕТ СН'!$G$19</f>
        <v>1281.8266601800001</v>
      </c>
      <c r="K56" s="36">
        <f>SUMIFS(СВЦЭМ!$C$33:$C$776,СВЦЭМ!$A$33:$A$776,$A56,СВЦЭМ!$B$33:$B$776,K$47)+'СЕТ СН'!$G$9+СВЦЭМ!$D$10+'СЕТ СН'!$G$6-'СЕТ СН'!$G$19</f>
        <v>1269.97757718</v>
      </c>
      <c r="L56" s="36">
        <f>SUMIFS(СВЦЭМ!$C$33:$C$776,СВЦЭМ!$A$33:$A$776,$A56,СВЦЭМ!$B$33:$B$776,L$47)+'СЕТ СН'!$G$9+СВЦЭМ!$D$10+'СЕТ СН'!$G$6-'СЕТ СН'!$G$19</f>
        <v>1288.24196261</v>
      </c>
      <c r="M56" s="36">
        <f>SUMIFS(СВЦЭМ!$C$33:$C$776,СВЦЭМ!$A$33:$A$776,$A56,СВЦЭМ!$B$33:$B$776,M$47)+'СЕТ СН'!$G$9+СВЦЭМ!$D$10+'СЕТ СН'!$G$6-'СЕТ СН'!$G$19</f>
        <v>1317.3428771399999</v>
      </c>
      <c r="N56" s="36">
        <f>SUMIFS(СВЦЭМ!$C$33:$C$776,СВЦЭМ!$A$33:$A$776,$A56,СВЦЭМ!$B$33:$B$776,N$47)+'СЕТ СН'!$G$9+СВЦЭМ!$D$10+'СЕТ СН'!$G$6-'СЕТ СН'!$G$19</f>
        <v>1364.53626682</v>
      </c>
      <c r="O56" s="36">
        <f>SUMIFS(СВЦЭМ!$C$33:$C$776,СВЦЭМ!$A$33:$A$776,$A56,СВЦЭМ!$B$33:$B$776,O$47)+'СЕТ СН'!$G$9+СВЦЭМ!$D$10+'СЕТ СН'!$G$6-'СЕТ СН'!$G$19</f>
        <v>1370.8910567399998</v>
      </c>
      <c r="P56" s="36">
        <f>SUMIFS(СВЦЭМ!$C$33:$C$776,СВЦЭМ!$A$33:$A$776,$A56,СВЦЭМ!$B$33:$B$776,P$47)+'СЕТ СН'!$G$9+СВЦЭМ!$D$10+'СЕТ СН'!$G$6-'СЕТ СН'!$G$19</f>
        <v>1381.00328737</v>
      </c>
      <c r="Q56" s="36">
        <f>SUMIFS(СВЦЭМ!$C$33:$C$776,СВЦЭМ!$A$33:$A$776,$A56,СВЦЭМ!$B$33:$B$776,Q$47)+'СЕТ СН'!$G$9+СВЦЭМ!$D$10+'СЕТ СН'!$G$6-'СЕТ СН'!$G$19</f>
        <v>1387.7944276399999</v>
      </c>
      <c r="R56" s="36">
        <f>SUMIFS(СВЦЭМ!$C$33:$C$776,СВЦЭМ!$A$33:$A$776,$A56,СВЦЭМ!$B$33:$B$776,R$47)+'СЕТ СН'!$G$9+СВЦЭМ!$D$10+'СЕТ СН'!$G$6-'СЕТ СН'!$G$19</f>
        <v>1388.7050557100001</v>
      </c>
      <c r="S56" s="36">
        <f>SUMIFS(СВЦЭМ!$C$33:$C$776,СВЦЭМ!$A$33:$A$776,$A56,СВЦЭМ!$B$33:$B$776,S$47)+'СЕТ СН'!$G$9+СВЦЭМ!$D$10+'СЕТ СН'!$G$6-'СЕТ СН'!$G$19</f>
        <v>1388.33127588</v>
      </c>
      <c r="T56" s="36">
        <f>SUMIFS(СВЦЭМ!$C$33:$C$776,СВЦЭМ!$A$33:$A$776,$A56,СВЦЭМ!$B$33:$B$776,T$47)+'СЕТ СН'!$G$9+СВЦЭМ!$D$10+'СЕТ СН'!$G$6-'СЕТ СН'!$G$19</f>
        <v>1384.2074949399998</v>
      </c>
      <c r="U56" s="36">
        <f>SUMIFS(СВЦЭМ!$C$33:$C$776,СВЦЭМ!$A$33:$A$776,$A56,СВЦЭМ!$B$33:$B$776,U$47)+'СЕТ СН'!$G$9+СВЦЭМ!$D$10+'СЕТ СН'!$G$6-'СЕТ СН'!$G$19</f>
        <v>1362.6514836000001</v>
      </c>
      <c r="V56" s="36">
        <f>SUMIFS(СВЦЭМ!$C$33:$C$776,СВЦЭМ!$A$33:$A$776,$A56,СВЦЭМ!$B$33:$B$776,V$47)+'СЕТ СН'!$G$9+СВЦЭМ!$D$10+'СЕТ СН'!$G$6-'СЕТ СН'!$G$19</f>
        <v>1316.2739279800001</v>
      </c>
      <c r="W56" s="36">
        <f>SUMIFS(СВЦЭМ!$C$33:$C$776,СВЦЭМ!$A$33:$A$776,$A56,СВЦЭМ!$B$33:$B$776,W$47)+'СЕТ СН'!$G$9+СВЦЭМ!$D$10+'СЕТ СН'!$G$6-'СЕТ СН'!$G$19</f>
        <v>1294.0771496699999</v>
      </c>
      <c r="X56" s="36">
        <f>SUMIFS(СВЦЭМ!$C$33:$C$776,СВЦЭМ!$A$33:$A$776,$A56,СВЦЭМ!$B$33:$B$776,X$47)+'СЕТ СН'!$G$9+СВЦЭМ!$D$10+'СЕТ СН'!$G$6-'СЕТ СН'!$G$19</f>
        <v>1326.2157867999999</v>
      </c>
      <c r="Y56" s="36">
        <f>SUMIFS(СВЦЭМ!$C$33:$C$776,СВЦЭМ!$A$33:$A$776,$A56,СВЦЭМ!$B$33:$B$776,Y$47)+'СЕТ СН'!$G$9+СВЦЭМ!$D$10+'СЕТ СН'!$G$6-'СЕТ СН'!$G$19</f>
        <v>1313.3270871499999</v>
      </c>
    </row>
    <row r="57" spans="1:25" ht="15.75" x14ac:dyDescent="0.2">
      <c r="A57" s="35">
        <f t="shared" si="1"/>
        <v>43595</v>
      </c>
      <c r="B57" s="36">
        <f>SUMIFS(СВЦЭМ!$C$33:$C$776,СВЦЭМ!$A$33:$A$776,$A57,СВЦЭМ!$B$33:$B$776,B$47)+'СЕТ СН'!$G$9+СВЦЭМ!$D$10+'СЕТ СН'!$G$6-'СЕТ СН'!$G$19</f>
        <v>1337.51266732</v>
      </c>
      <c r="C57" s="36">
        <f>SUMIFS(СВЦЭМ!$C$33:$C$776,СВЦЭМ!$A$33:$A$776,$A57,СВЦЭМ!$B$33:$B$776,C$47)+'СЕТ СН'!$G$9+СВЦЭМ!$D$10+'СЕТ СН'!$G$6-'СЕТ СН'!$G$19</f>
        <v>1392.1857658399999</v>
      </c>
      <c r="D57" s="36">
        <f>SUMIFS(СВЦЭМ!$C$33:$C$776,СВЦЭМ!$A$33:$A$776,$A57,СВЦЭМ!$B$33:$B$776,D$47)+'СЕТ СН'!$G$9+СВЦЭМ!$D$10+'СЕТ СН'!$G$6-'СЕТ СН'!$G$19</f>
        <v>1409.10373284</v>
      </c>
      <c r="E57" s="36">
        <f>SUMIFS(СВЦЭМ!$C$33:$C$776,СВЦЭМ!$A$33:$A$776,$A57,СВЦЭМ!$B$33:$B$776,E$47)+'СЕТ СН'!$G$9+СВЦЭМ!$D$10+'СЕТ СН'!$G$6-'СЕТ СН'!$G$19</f>
        <v>1426.4406616700001</v>
      </c>
      <c r="F57" s="36">
        <f>SUMIFS(СВЦЭМ!$C$33:$C$776,СВЦЭМ!$A$33:$A$776,$A57,СВЦЭМ!$B$33:$B$776,F$47)+'СЕТ СН'!$G$9+СВЦЭМ!$D$10+'СЕТ СН'!$G$6-'СЕТ СН'!$G$19</f>
        <v>1444.6749901799999</v>
      </c>
      <c r="G57" s="36">
        <f>SUMIFS(СВЦЭМ!$C$33:$C$776,СВЦЭМ!$A$33:$A$776,$A57,СВЦЭМ!$B$33:$B$776,G$47)+'СЕТ СН'!$G$9+СВЦЭМ!$D$10+'СЕТ СН'!$G$6-'СЕТ СН'!$G$19</f>
        <v>1438.78542717</v>
      </c>
      <c r="H57" s="36">
        <f>SUMIFS(СВЦЭМ!$C$33:$C$776,СВЦЭМ!$A$33:$A$776,$A57,СВЦЭМ!$B$33:$B$776,H$47)+'СЕТ СН'!$G$9+СВЦЭМ!$D$10+'СЕТ СН'!$G$6-'СЕТ СН'!$G$19</f>
        <v>1428.9446741299998</v>
      </c>
      <c r="I57" s="36">
        <f>SUMIFS(СВЦЭМ!$C$33:$C$776,СВЦЭМ!$A$33:$A$776,$A57,СВЦЭМ!$B$33:$B$776,I$47)+'СЕТ СН'!$G$9+СВЦЭМ!$D$10+'СЕТ СН'!$G$6-'СЕТ СН'!$G$19</f>
        <v>1390.37514046</v>
      </c>
      <c r="J57" s="36">
        <f>SUMIFS(СВЦЭМ!$C$33:$C$776,СВЦЭМ!$A$33:$A$776,$A57,СВЦЭМ!$B$33:$B$776,J$47)+'СЕТ СН'!$G$9+СВЦЭМ!$D$10+'СЕТ СН'!$G$6-'СЕТ СН'!$G$19</f>
        <v>1356.8216849099999</v>
      </c>
      <c r="K57" s="36">
        <f>SUMIFS(СВЦЭМ!$C$33:$C$776,СВЦЭМ!$A$33:$A$776,$A57,СВЦЭМ!$B$33:$B$776,K$47)+'СЕТ СН'!$G$9+СВЦЭМ!$D$10+'СЕТ СН'!$G$6-'СЕТ СН'!$G$19</f>
        <v>1326.47267792</v>
      </c>
      <c r="L57" s="36">
        <f>SUMIFS(СВЦЭМ!$C$33:$C$776,СВЦЭМ!$A$33:$A$776,$A57,СВЦЭМ!$B$33:$B$776,L$47)+'СЕТ СН'!$G$9+СВЦЭМ!$D$10+'СЕТ СН'!$G$6-'СЕТ СН'!$G$19</f>
        <v>1313.29089864</v>
      </c>
      <c r="M57" s="36">
        <f>SUMIFS(СВЦЭМ!$C$33:$C$776,СВЦЭМ!$A$33:$A$776,$A57,СВЦЭМ!$B$33:$B$776,M$47)+'СЕТ СН'!$G$9+СВЦЭМ!$D$10+'СЕТ СН'!$G$6-'СЕТ СН'!$G$19</f>
        <v>1310.6978924300001</v>
      </c>
      <c r="N57" s="36">
        <f>SUMIFS(СВЦЭМ!$C$33:$C$776,СВЦЭМ!$A$33:$A$776,$A57,СВЦЭМ!$B$33:$B$776,N$47)+'СЕТ СН'!$G$9+СВЦЭМ!$D$10+'СЕТ СН'!$G$6-'СЕТ СН'!$G$19</f>
        <v>1333.1821269</v>
      </c>
      <c r="O57" s="36">
        <f>SUMIFS(СВЦЭМ!$C$33:$C$776,СВЦЭМ!$A$33:$A$776,$A57,СВЦЭМ!$B$33:$B$776,O$47)+'СЕТ СН'!$G$9+СВЦЭМ!$D$10+'СЕТ СН'!$G$6-'СЕТ СН'!$G$19</f>
        <v>1360.1844082</v>
      </c>
      <c r="P57" s="36">
        <f>SUMIFS(СВЦЭМ!$C$33:$C$776,СВЦЭМ!$A$33:$A$776,$A57,СВЦЭМ!$B$33:$B$776,P$47)+'СЕТ СН'!$G$9+СВЦЭМ!$D$10+'СЕТ СН'!$G$6-'СЕТ СН'!$G$19</f>
        <v>1368.23839707</v>
      </c>
      <c r="Q57" s="36">
        <f>SUMIFS(СВЦЭМ!$C$33:$C$776,СВЦЭМ!$A$33:$A$776,$A57,СВЦЭМ!$B$33:$B$776,Q$47)+'СЕТ СН'!$G$9+СВЦЭМ!$D$10+'СЕТ СН'!$G$6-'СЕТ СН'!$G$19</f>
        <v>1385.8073859800002</v>
      </c>
      <c r="R57" s="36">
        <f>SUMIFS(СВЦЭМ!$C$33:$C$776,СВЦЭМ!$A$33:$A$776,$A57,СВЦЭМ!$B$33:$B$776,R$47)+'СЕТ СН'!$G$9+СВЦЭМ!$D$10+'СЕТ СН'!$G$6-'СЕТ СН'!$G$19</f>
        <v>1392.0109734799998</v>
      </c>
      <c r="S57" s="36">
        <f>SUMIFS(СВЦЭМ!$C$33:$C$776,СВЦЭМ!$A$33:$A$776,$A57,СВЦЭМ!$B$33:$B$776,S$47)+'СЕТ СН'!$G$9+СВЦЭМ!$D$10+'СЕТ СН'!$G$6-'СЕТ СН'!$G$19</f>
        <v>1397.79753415</v>
      </c>
      <c r="T57" s="36">
        <f>SUMIFS(СВЦЭМ!$C$33:$C$776,СВЦЭМ!$A$33:$A$776,$A57,СВЦЭМ!$B$33:$B$776,T$47)+'СЕТ СН'!$G$9+СВЦЭМ!$D$10+'СЕТ СН'!$G$6-'СЕТ СН'!$G$19</f>
        <v>1381.25217122</v>
      </c>
      <c r="U57" s="36">
        <f>SUMIFS(СВЦЭМ!$C$33:$C$776,СВЦЭМ!$A$33:$A$776,$A57,СВЦЭМ!$B$33:$B$776,U$47)+'СЕТ СН'!$G$9+СВЦЭМ!$D$10+'СЕТ СН'!$G$6-'СЕТ СН'!$G$19</f>
        <v>1359.19692386</v>
      </c>
      <c r="V57" s="36">
        <f>SUMIFS(СВЦЭМ!$C$33:$C$776,СВЦЭМ!$A$33:$A$776,$A57,СВЦЭМ!$B$33:$B$776,V$47)+'СЕТ СН'!$G$9+СВЦЭМ!$D$10+'СЕТ СН'!$G$6-'СЕТ СН'!$G$19</f>
        <v>1324.7947357399999</v>
      </c>
      <c r="W57" s="36">
        <f>SUMIFS(СВЦЭМ!$C$33:$C$776,СВЦЭМ!$A$33:$A$776,$A57,СВЦЭМ!$B$33:$B$776,W$47)+'СЕТ СН'!$G$9+СВЦЭМ!$D$10+'СЕТ СН'!$G$6-'СЕТ СН'!$G$19</f>
        <v>1304.4669838499999</v>
      </c>
      <c r="X57" s="36">
        <f>SUMIFS(СВЦЭМ!$C$33:$C$776,СВЦЭМ!$A$33:$A$776,$A57,СВЦЭМ!$B$33:$B$776,X$47)+'СЕТ СН'!$G$9+СВЦЭМ!$D$10+'СЕТ СН'!$G$6-'СЕТ СН'!$G$19</f>
        <v>1327.82455269</v>
      </c>
      <c r="Y57" s="36">
        <f>SUMIFS(СВЦЭМ!$C$33:$C$776,СВЦЭМ!$A$33:$A$776,$A57,СВЦЭМ!$B$33:$B$776,Y$47)+'СЕТ СН'!$G$9+СВЦЭМ!$D$10+'СЕТ СН'!$G$6-'СЕТ СН'!$G$19</f>
        <v>1360.8264298300001</v>
      </c>
    </row>
    <row r="58" spans="1:25" ht="15.75" x14ac:dyDescent="0.2">
      <c r="A58" s="35">
        <f t="shared" si="1"/>
        <v>43596</v>
      </c>
      <c r="B58" s="36">
        <f>SUMIFS(СВЦЭМ!$C$33:$C$776,СВЦЭМ!$A$33:$A$776,$A58,СВЦЭМ!$B$33:$B$776,B$47)+'СЕТ СН'!$G$9+СВЦЭМ!$D$10+'СЕТ СН'!$G$6-'СЕТ СН'!$G$19</f>
        <v>1406.77892372</v>
      </c>
      <c r="C58" s="36">
        <f>SUMIFS(СВЦЭМ!$C$33:$C$776,СВЦЭМ!$A$33:$A$776,$A58,СВЦЭМ!$B$33:$B$776,C$47)+'СЕТ СН'!$G$9+СВЦЭМ!$D$10+'СЕТ СН'!$G$6-'СЕТ СН'!$G$19</f>
        <v>1423.97200714</v>
      </c>
      <c r="D58" s="36">
        <f>SUMIFS(СВЦЭМ!$C$33:$C$776,СВЦЭМ!$A$33:$A$776,$A58,СВЦЭМ!$B$33:$B$776,D$47)+'СЕТ СН'!$G$9+СВЦЭМ!$D$10+'СЕТ СН'!$G$6-'СЕТ СН'!$G$19</f>
        <v>1456.5395399899999</v>
      </c>
      <c r="E58" s="36">
        <f>SUMIFS(СВЦЭМ!$C$33:$C$776,СВЦЭМ!$A$33:$A$776,$A58,СВЦЭМ!$B$33:$B$776,E$47)+'СЕТ СН'!$G$9+СВЦЭМ!$D$10+'СЕТ СН'!$G$6-'СЕТ СН'!$G$19</f>
        <v>1451.18057062</v>
      </c>
      <c r="F58" s="36">
        <f>SUMIFS(СВЦЭМ!$C$33:$C$776,СВЦЭМ!$A$33:$A$776,$A58,СВЦЭМ!$B$33:$B$776,F$47)+'СЕТ СН'!$G$9+СВЦЭМ!$D$10+'СЕТ СН'!$G$6-'СЕТ СН'!$G$19</f>
        <v>1475.73043852</v>
      </c>
      <c r="G58" s="36">
        <f>SUMIFS(СВЦЭМ!$C$33:$C$776,СВЦЭМ!$A$33:$A$776,$A58,СВЦЭМ!$B$33:$B$776,G$47)+'СЕТ СН'!$G$9+СВЦЭМ!$D$10+'СЕТ СН'!$G$6-'СЕТ СН'!$G$19</f>
        <v>1467.9058646399999</v>
      </c>
      <c r="H58" s="36">
        <f>SUMIFS(СВЦЭМ!$C$33:$C$776,СВЦЭМ!$A$33:$A$776,$A58,СВЦЭМ!$B$33:$B$776,H$47)+'СЕТ СН'!$G$9+СВЦЭМ!$D$10+'СЕТ СН'!$G$6-'СЕТ СН'!$G$19</f>
        <v>1388.0925260499998</v>
      </c>
      <c r="I58" s="36">
        <f>SUMIFS(СВЦЭМ!$C$33:$C$776,СВЦЭМ!$A$33:$A$776,$A58,СВЦЭМ!$B$33:$B$776,I$47)+'СЕТ СН'!$G$9+СВЦЭМ!$D$10+'СЕТ СН'!$G$6-'СЕТ СН'!$G$19</f>
        <v>1349.70738216</v>
      </c>
      <c r="J58" s="36">
        <f>SUMIFS(СВЦЭМ!$C$33:$C$776,СВЦЭМ!$A$33:$A$776,$A58,СВЦЭМ!$B$33:$B$776,J$47)+'СЕТ СН'!$G$9+СВЦЭМ!$D$10+'СЕТ СН'!$G$6-'СЕТ СН'!$G$19</f>
        <v>1241.4826479200001</v>
      </c>
      <c r="K58" s="36">
        <f>SUMIFS(СВЦЭМ!$C$33:$C$776,СВЦЭМ!$A$33:$A$776,$A58,СВЦЭМ!$B$33:$B$776,K$47)+'СЕТ СН'!$G$9+СВЦЭМ!$D$10+'СЕТ СН'!$G$6-'СЕТ СН'!$G$19</f>
        <v>1156.5501453699999</v>
      </c>
      <c r="L58" s="36">
        <f>SUMIFS(СВЦЭМ!$C$33:$C$776,СВЦЭМ!$A$33:$A$776,$A58,СВЦЭМ!$B$33:$B$776,L$47)+'СЕТ СН'!$G$9+СВЦЭМ!$D$10+'СЕТ СН'!$G$6-'СЕТ СН'!$G$19</f>
        <v>1135.49102537</v>
      </c>
      <c r="M58" s="36">
        <f>SUMIFS(СВЦЭМ!$C$33:$C$776,СВЦЭМ!$A$33:$A$776,$A58,СВЦЭМ!$B$33:$B$776,M$47)+'СЕТ СН'!$G$9+СВЦЭМ!$D$10+'СЕТ СН'!$G$6-'СЕТ СН'!$G$19</f>
        <v>1135.78455831</v>
      </c>
      <c r="N58" s="36">
        <f>SUMIFS(СВЦЭМ!$C$33:$C$776,СВЦЭМ!$A$33:$A$776,$A58,СВЦЭМ!$B$33:$B$776,N$47)+'СЕТ СН'!$G$9+СВЦЭМ!$D$10+'СЕТ СН'!$G$6-'СЕТ СН'!$G$19</f>
        <v>1148.0055928000002</v>
      </c>
      <c r="O58" s="36">
        <f>SUMIFS(СВЦЭМ!$C$33:$C$776,СВЦЭМ!$A$33:$A$776,$A58,СВЦЭМ!$B$33:$B$776,O$47)+'СЕТ СН'!$G$9+СВЦЭМ!$D$10+'СЕТ СН'!$G$6-'СЕТ СН'!$G$19</f>
        <v>1154.93061205</v>
      </c>
      <c r="P58" s="36">
        <f>SUMIFS(СВЦЭМ!$C$33:$C$776,СВЦЭМ!$A$33:$A$776,$A58,СВЦЭМ!$B$33:$B$776,P$47)+'СЕТ СН'!$G$9+СВЦЭМ!$D$10+'СЕТ СН'!$G$6-'СЕТ СН'!$G$19</f>
        <v>1162.6972256700001</v>
      </c>
      <c r="Q58" s="36">
        <f>SUMIFS(СВЦЭМ!$C$33:$C$776,СВЦЭМ!$A$33:$A$776,$A58,СВЦЭМ!$B$33:$B$776,Q$47)+'СЕТ СН'!$G$9+СВЦЭМ!$D$10+'СЕТ СН'!$G$6-'СЕТ СН'!$G$19</f>
        <v>1170.4585791700001</v>
      </c>
      <c r="R58" s="36">
        <f>SUMIFS(СВЦЭМ!$C$33:$C$776,СВЦЭМ!$A$33:$A$776,$A58,СВЦЭМ!$B$33:$B$776,R$47)+'СЕТ СН'!$G$9+СВЦЭМ!$D$10+'СЕТ СН'!$G$6-'СЕТ СН'!$G$19</f>
        <v>1166.67027912</v>
      </c>
      <c r="S58" s="36">
        <f>SUMIFS(СВЦЭМ!$C$33:$C$776,СВЦЭМ!$A$33:$A$776,$A58,СВЦЭМ!$B$33:$B$776,S$47)+'СЕТ СН'!$G$9+СВЦЭМ!$D$10+'СЕТ СН'!$G$6-'СЕТ СН'!$G$19</f>
        <v>1168.1641426199999</v>
      </c>
      <c r="T58" s="36">
        <f>SUMIFS(СВЦЭМ!$C$33:$C$776,СВЦЭМ!$A$33:$A$776,$A58,СВЦЭМ!$B$33:$B$776,T$47)+'СЕТ СН'!$G$9+СВЦЭМ!$D$10+'СЕТ СН'!$G$6-'СЕТ СН'!$G$19</f>
        <v>1157.3680061800001</v>
      </c>
      <c r="U58" s="36">
        <f>SUMIFS(СВЦЭМ!$C$33:$C$776,СВЦЭМ!$A$33:$A$776,$A58,СВЦЭМ!$B$33:$B$776,U$47)+'СЕТ СН'!$G$9+СВЦЭМ!$D$10+'СЕТ СН'!$G$6-'СЕТ СН'!$G$19</f>
        <v>1143.1776247799999</v>
      </c>
      <c r="V58" s="36">
        <f>SUMIFS(СВЦЭМ!$C$33:$C$776,СВЦЭМ!$A$33:$A$776,$A58,СВЦЭМ!$B$33:$B$776,V$47)+'СЕТ СН'!$G$9+СВЦЭМ!$D$10+'СЕТ СН'!$G$6-'СЕТ СН'!$G$19</f>
        <v>1133.3149871999999</v>
      </c>
      <c r="W58" s="36">
        <f>SUMIFS(СВЦЭМ!$C$33:$C$776,СВЦЭМ!$A$33:$A$776,$A58,СВЦЭМ!$B$33:$B$776,W$47)+'СЕТ СН'!$G$9+СВЦЭМ!$D$10+'СЕТ СН'!$G$6-'СЕТ СН'!$G$19</f>
        <v>1145.47404835</v>
      </c>
      <c r="X58" s="36">
        <f>SUMIFS(СВЦЭМ!$C$33:$C$776,СВЦЭМ!$A$33:$A$776,$A58,СВЦЭМ!$B$33:$B$776,X$47)+'СЕТ СН'!$G$9+СВЦЭМ!$D$10+'СЕТ СН'!$G$6-'СЕТ СН'!$G$19</f>
        <v>1166.9227111999999</v>
      </c>
      <c r="Y58" s="36">
        <f>SUMIFS(СВЦЭМ!$C$33:$C$776,СВЦЭМ!$A$33:$A$776,$A58,СВЦЭМ!$B$33:$B$776,Y$47)+'СЕТ СН'!$G$9+СВЦЭМ!$D$10+'СЕТ СН'!$G$6-'СЕТ СН'!$G$19</f>
        <v>1245.9234889300001</v>
      </c>
    </row>
    <row r="59" spans="1:25" ht="15.75" x14ac:dyDescent="0.2">
      <c r="A59" s="35">
        <f t="shared" si="1"/>
        <v>43597</v>
      </c>
      <c r="B59" s="36">
        <f>SUMIFS(СВЦЭМ!$C$33:$C$776,СВЦЭМ!$A$33:$A$776,$A59,СВЦЭМ!$B$33:$B$776,B$47)+'СЕТ СН'!$G$9+СВЦЭМ!$D$10+'СЕТ СН'!$G$6-'СЕТ СН'!$G$19</f>
        <v>1332.25294373</v>
      </c>
      <c r="C59" s="36">
        <f>SUMIFS(СВЦЭМ!$C$33:$C$776,СВЦЭМ!$A$33:$A$776,$A59,СВЦЭМ!$B$33:$B$776,C$47)+'СЕТ СН'!$G$9+СВЦЭМ!$D$10+'СЕТ СН'!$G$6-'СЕТ СН'!$G$19</f>
        <v>1431.7839019399999</v>
      </c>
      <c r="D59" s="36">
        <f>SUMIFS(СВЦЭМ!$C$33:$C$776,СВЦЭМ!$A$33:$A$776,$A59,СВЦЭМ!$B$33:$B$776,D$47)+'СЕТ СН'!$G$9+СВЦЭМ!$D$10+'СЕТ СН'!$G$6-'СЕТ СН'!$G$19</f>
        <v>1516.6849970399999</v>
      </c>
      <c r="E59" s="36">
        <f>SUMIFS(СВЦЭМ!$C$33:$C$776,СВЦЭМ!$A$33:$A$776,$A59,СВЦЭМ!$B$33:$B$776,E$47)+'СЕТ СН'!$G$9+СВЦЭМ!$D$10+'СЕТ СН'!$G$6-'СЕТ СН'!$G$19</f>
        <v>1510.7652279499998</v>
      </c>
      <c r="F59" s="36">
        <f>SUMIFS(СВЦЭМ!$C$33:$C$776,СВЦЭМ!$A$33:$A$776,$A59,СВЦЭМ!$B$33:$B$776,F$47)+'СЕТ СН'!$G$9+СВЦЭМ!$D$10+'СЕТ СН'!$G$6-'СЕТ СН'!$G$19</f>
        <v>1516.5968906200001</v>
      </c>
      <c r="G59" s="36">
        <f>SUMIFS(СВЦЭМ!$C$33:$C$776,СВЦЭМ!$A$33:$A$776,$A59,СВЦЭМ!$B$33:$B$776,G$47)+'СЕТ СН'!$G$9+СВЦЭМ!$D$10+'СЕТ СН'!$G$6-'СЕТ СН'!$G$19</f>
        <v>1533.30324999</v>
      </c>
      <c r="H59" s="36">
        <f>SUMIFS(СВЦЭМ!$C$33:$C$776,СВЦЭМ!$A$33:$A$776,$A59,СВЦЭМ!$B$33:$B$776,H$47)+'СЕТ СН'!$G$9+СВЦЭМ!$D$10+'СЕТ СН'!$G$6-'СЕТ СН'!$G$19</f>
        <v>1469.4115076799999</v>
      </c>
      <c r="I59" s="36">
        <f>SUMIFS(СВЦЭМ!$C$33:$C$776,СВЦЭМ!$A$33:$A$776,$A59,СВЦЭМ!$B$33:$B$776,I$47)+'СЕТ СН'!$G$9+СВЦЭМ!$D$10+'СЕТ СН'!$G$6-'СЕТ СН'!$G$19</f>
        <v>1375.6722518300001</v>
      </c>
      <c r="J59" s="36">
        <f>SUMIFS(СВЦЭМ!$C$33:$C$776,СВЦЭМ!$A$33:$A$776,$A59,СВЦЭМ!$B$33:$B$776,J$47)+'СЕТ СН'!$G$9+СВЦЭМ!$D$10+'СЕТ СН'!$G$6-'СЕТ СН'!$G$19</f>
        <v>1282.5629434699999</v>
      </c>
      <c r="K59" s="36">
        <f>SUMIFS(СВЦЭМ!$C$33:$C$776,СВЦЭМ!$A$33:$A$776,$A59,СВЦЭМ!$B$33:$B$776,K$47)+'СЕТ СН'!$G$9+СВЦЭМ!$D$10+'СЕТ СН'!$G$6-'СЕТ СН'!$G$19</f>
        <v>1188.1153768700001</v>
      </c>
      <c r="L59" s="36">
        <f>SUMIFS(СВЦЭМ!$C$33:$C$776,СВЦЭМ!$A$33:$A$776,$A59,СВЦЭМ!$B$33:$B$776,L$47)+'СЕТ СН'!$G$9+СВЦЭМ!$D$10+'СЕТ СН'!$G$6-'СЕТ СН'!$G$19</f>
        <v>1140.17234609</v>
      </c>
      <c r="M59" s="36">
        <f>SUMIFS(СВЦЭМ!$C$33:$C$776,СВЦЭМ!$A$33:$A$776,$A59,СВЦЭМ!$B$33:$B$776,M$47)+'СЕТ СН'!$G$9+СВЦЭМ!$D$10+'СЕТ СН'!$G$6-'СЕТ СН'!$G$19</f>
        <v>1123.4078020100001</v>
      </c>
      <c r="N59" s="36">
        <f>SUMIFS(СВЦЭМ!$C$33:$C$776,СВЦЭМ!$A$33:$A$776,$A59,СВЦЭМ!$B$33:$B$776,N$47)+'СЕТ СН'!$G$9+СВЦЭМ!$D$10+'СЕТ СН'!$G$6-'СЕТ СН'!$G$19</f>
        <v>1129.37612322</v>
      </c>
      <c r="O59" s="36">
        <f>SUMIFS(СВЦЭМ!$C$33:$C$776,СВЦЭМ!$A$33:$A$776,$A59,СВЦЭМ!$B$33:$B$776,O$47)+'СЕТ СН'!$G$9+СВЦЭМ!$D$10+'СЕТ СН'!$G$6-'СЕТ СН'!$G$19</f>
        <v>1135.78534283</v>
      </c>
      <c r="P59" s="36">
        <f>SUMIFS(СВЦЭМ!$C$33:$C$776,СВЦЭМ!$A$33:$A$776,$A59,СВЦЭМ!$B$33:$B$776,P$47)+'СЕТ СН'!$G$9+СВЦЭМ!$D$10+'СЕТ СН'!$G$6-'СЕТ СН'!$G$19</f>
        <v>1146.8067248500001</v>
      </c>
      <c r="Q59" s="36">
        <f>SUMIFS(СВЦЭМ!$C$33:$C$776,СВЦЭМ!$A$33:$A$776,$A59,СВЦЭМ!$B$33:$B$776,Q$47)+'СЕТ СН'!$G$9+СВЦЭМ!$D$10+'СЕТ СН'!$G$6-'СЕТ СН'!$G$19</f>
        <v>1160.5490141300002</v>
      </c>
      <c r="R59" s="36">
        <f>SUMIFS(СВЦЭМ!$C$33:$C$776,СВЦЭМ!$A$33:$A$776,$A59,СВЦЭМ!$B$33:$B$776,R$47)+'СЕТ СН'!$G$9+СВЦЭМ!$D$10+'СЕТ СН'!$G$6-'СЕТ СН'!$G$19</f>
        <v>1158.99094208</v>
      </c>
      <c r="S59" s="36">
        <f>SUMIFS(СВЦЭМ!$C$33:$C$776,СВЦЭМ!$A$33:$A$776,$A59,СВЦЭМ!$B$33:$B$776,S$47)+'СЕТ СН'!$G$9+СВЦЭМ!$D$10+'СЕТ СН'!$G$6-'СЕТ СН'!$G$19</f>
        <v>1149.7202262599999</v>
      </c>
      <c r="T59" s="36">
        <f>SUMIFS(СВЦЭМ!$C$33:$C$776,СВЦЭМ!$A$33:$A$776,$A59,СВЦЭМ!$B$33:$B$776,T$47)+'СЕТ СН'!$G$9+СВЦЭМ!$D$10+'СЕТ СН'!$G$6-'СЕТ СН'!$G$19</f>
        <v>1129.8646050100001</v>
      </c>
      <c r="U59" s="36">
        <f>SUMIFS(СВЦЭМ!$C$33:$C$776,СВЦЭМ!$A$33:$A$776,$A59,СВЦЭМ!$B$33:$B$776,U$47)+'СЕТ СН'!$G$9+СВЦЭМ!$D$10+'СЕТ СН'!$G$6-'СЕТ СН'!$G$19</f>
        <v>1107.8939756899999</v>
      </c>
      <c r="V59" s="36">
        <f>SUMIFS(СВЦЭМ!$C$33:$C$776,СВЦЭМ!$A$33:$A$776,$A59,СВЦЭМ!$B$33:$B$776,V$47)+'СЕТ СН'!$G$9+СВЦЭМ!$D$10+'СЕТ СН'!$G$6-'СЕТ СН'!$G$19</f>
        <v>1082.25005973</v>
      </c>
      <c r="W59" s="36">
        <f>SUMIFS(СВЦЭМ!$C$33:$C$776,СВЦЭМ!$A$33:$A$776,$A59,СВЦЭМ!$B$33:$B$776,W$47)+'СЕТ СН'!$G$9+СВЦЭМ!$D$10+'СЕТ СН'!$G$6-'СЕТ СН'!$G$19</f>
        <v>1087.9456596099999</v>
      </c>
      <c r="X59" s="36">
        <f>SUMIFS(СВЦЭМ!$C$33:$C$776,СВЦЭМ!$A$33:$A$776,$A59,СВЦЭМ!$B$33:$B$776,X$47)+'СЕТ СН'!$G$9+СВЦЭМ!$D$10+'СЕТ СН'!$G$6-'СЕТ СН'!$G$19</f>
        <v>1122.82281016</v>
      </c>
      <c r="Y59" s="36">
        <f>SUMIFS(СВЦЭМ!$C$33:$C$776,СВЦЭМ!$A$33:$A$776,$A59,СВЦЭМ!$B$33:$B$776,Y$47)+'СЕТ СН'!$G$9+СВЦЭМ!$D$10+'СЕТ СН'!$G$6-'СЕТ СН'!$G$19</f>
        <v>1201.4533129199999</v>
      </c>
    </row>
    <row r="60" spans="1:25" ht="15.75" x14ac:dyDescent="0.2">
      <c r="A60" s="35">
        <f t="shared" si="1"/>
        <v>43598</v>
      </c>
      <c r="B60" s="36">
        <f>SUMIFS(СВЦЭМ!$C$33:$C$776,СВЦЭМ!$A$33:$A$776,$A60,СВЦЭМ!$B$33:$B$776,B$47)+'СЕТ СН'!$G$9+СВЦЭМ!$D$10+'СЕТ СН'!$G$6-'СЕТ СН'!$G$19</f>
        <v>1228.0576876300001</v>
      </c>
      <c r="C60" s="36">
        <f>SUMIFS(СВЦЭМ!$C$33:$C$776,СВЦЭМ!$A$33:$A$776,$A60,СВЦЭМ!$B$33:$B$776,C$47)+'СЕТ СН'!$G$9+СВЦЭМ!$D$10+'СЕТ СН'!$G$6-'СЕТ СН'!$G$19</f>
        <v>1325.53729342</v>
      </c>
      <c r="D60" s="36">
        <f>SUMIFS(СВЦЭМ!$C$33:$C$776,СВЦЭМ!$A$33:$A$776,$A60,СВЦЭМ!$B$33:$B$776,D$47)+'СЕТ СН'!$G$9+СВЦЭМ!$D$10+'СЕТ СН'!$G$6-'СЕТ СН'!$G$19</f>
        <v>1430.80590209</v>
      </c>
      <c r="E60" s="36">
        <f>SUMIFS(СВЦЭМ!$C$33:$C$776,СВЦЭМ!$A$33:$A$776,$A60,СВЦЭМ!$B$33:$B$776,E$47)+'СЕТ СН'!$G$9+СВЦЭМ!$D$10+'СЕТ СН'!$G$6-'СЕТ СН'!$G$19</f>
        <v>1436.7994933300001</v>
      </c>
      <c r="F60" s="36">
        <f>SUMIFS(СВЦЭМ!$C$33:$C$776,СВЦЭМ!$A$33:$A$776,$A60,СВЦЭМ!$B$33:$B$776,F$47)+'СЕТ СН'!$G$9+СВЦЭМ!$D$10+'СЕТ СН'!$G$6-'СЕТ СН'!$G$19</f>
        <v>1459.7932339099998</v>
      </c>
      <c r="G60" s="36">
        <f>SUMIFS(СВЦЭМ!$C$33:$C$776,СВЦЭМ!$A$33:$A$776,$A60,СВЦЭМ!$B$33:$B$776,G$47)+'СЕТ СН'!$G$9+СВЦЭМ!$D$10+'СЕТ СН'!$G$6-'СЕТ СН'!$G$19</f>
        <v>1463.7975977999999</v>
      </c>
      <c r="H60" s="36">
        <f>SUMIFS(СВЦЭМ!$C$33:$C$776,СВЦЭМ!$A$33:$A$776,$A60,СВЦЭМ!$B$33:$B$776,H$47)+'СЕТ СН'!$G$9+СВЦЭМ!$D$10+'СЕТ СН'!$G$6-'СЕТ СН'!$G$19</f>
        <v>1394.8484758099999</v>
      </c>
      <c r="I60" s="36">
        <f>SUMIFS(СВЦЭМ!$C$33:$C$776,СВЦЭМ!$A$33:$A$776,$A60,СВЦЭМ!$B$33:$B$776,I$47)+'СЕТ СН'!$G$9+СВЦЭМ!$D$10+'СЕТ СН'!$G$6-'СЕТ СН'!$G$19</f>
        <v>1294.5952451399999</v>
      </c>
      <c r="J60" s="36">
        <f>SUMIFS(СВЦЭМ!$C$33:$C$776,СВЦЭМ!$A$33:$A$776,$A60,СВЦЭМ!$B$33:$B$776,J$47)+'СЕТ СН'!$G$9+СВЦЭМ!$D$10+'СЕТ СН'!$G$6-'СЕТ СН'!$G$19</f>
        <v>1230.9851367199999</v>
      </c>
      <c r="K60" s="36">
        <f>SUMIFS(СВЦЭМ!$C$33:$C$776,СВЦЭМ!$A$33:$A$776,$A60,СВЦЭМ!$B$33:$B$776,K$47)+'СЕТ СН'!$G$9+СВЦЭМ!$D$10+'СЕТ СН'!$G$6-'СЕТ СН'!$G$19</f>
        <v>1204.0999217999999</v>
      </c>
      <c r="L60" s="36">
        <f>SUMIFS(СВЦЭМ!$C$33:$C$776,СВЦЭМ!$A$33:$A$776,$A60,СВЦЭМ!$B$33:$B$776,L$47)+'СЕТ СН'!$G$9+СВЦЭМ!$D$10+'СЕТ СН'!$G$6-'СЕТ СН'!$G$19</f>
        <v>1179.37832037</v>
      </c>
      <c r="M60" s="36">
        <f>SUMIFS(СВЦЭМ!$C$33:$C$776,СВЦЭМ!$A$33:$A$776,$A60,СВЦЭМ!$B$33:$B$776,M$47)+'СЕТ СН'!$G$9+СВЦЭМ!$D$10+'СЕТ СН'!$G$6-'СЕТ СН'!$G$19</f>
        <v>1177.33609297</v>
      </c>
      <c r="N60" s="36">
        <f>SUMIFS(СВЦЭМ!$C$33:$C$776,СВЦЭМ!$A$33:$A$776,$A60,СВЦЭМ!$B$33:$B$776,N$47)+'СЕТ СН'!$G$9+СВЦЭМ!$D$10+'СЕТ СН'!$G$6-'СЕТ СН'!$G$19</f>
        <v>1172.25140665</v>
      </c>
      <c r="O60" s="36">
        <f>SUMIFS(СВЦЭМ!$C$33:$C$776,СВЦЭМ!$A$33:$A$776,$A60,СВЦЭМ!$B$33:$B$776,O$47)+'СЕТ СН'!$G$9+СВЦЭМ!$D$10+'СЕТ СН'!$G$6-'СЕТ СН'!$G$19</f>
        <v>1181.43896885</v>
      </c>
      <c r="P60" s="36">
        <f>SUMIFS(СВЦЭМ!$C$33:$C$776,СВЦЭМ!$A$33:$A$776,$A60,СВЦЭМ!$B$33:$B$776,P$47)+'СЕТ СН'!$G$9+СВЦЭМ!$D$10+'СЕТ СН'!$G$6-'СЕТ СН'!$G$19</f>
        <v>1191.7686730800001</v>
      </c>
      <c r="Q60" s="36">
        <f>SUMIFS(СВЦЭМ!$C$33:$C$776,СВЦЭМ!$A$33:$A$776,$A60,СВЦЭМ!$B$33:$B$776,Q$47)+'СЕТ СН'!$G$9+СВЦЭМ!$D$10+'СЕТ СН'!$G$6-'СЕТ СН'!$G$19</f>
        <v>1190.7962447</v>
      </c>
      <c r="R60" s="36">
        <f>SUMIFS(СВЦЭМ!$C$33:$C$776,СВЦЭМ!$A$33:$A$776,$A60,СВЦЭМ!$B$33:$B$776,R$47)+'СЕТ СН'!$G$9+СВЦЭМ!$D$10+'СЕТ СН'!$G$6-'СЕТ СН'!$G$19</f>
        <v>1201.6601962899999</v>
      </c>
      <c r="S60" s="36">
        <f>SUMIFS(СВЦЭМ!$C$33:$C$776,СВЦЭМ!$A$33:$A$776,$A60,СВЦЭМ!$B$33:$B$776,S$47)+'СЕТ СН'!$G$9+СВЦЭМ!$D$10+'СЕТ СН'!$G$6-'СЕТ СН'!$G$19</f>
        <v>1196.97884961</v>
      </c>
      <c r="T60" s="36">
        <f>SUMIFS(СВЦЭМ!$C$33:$C$776,СВЦЭМ!$A$33:$A$776,$A60,СВЦЭМ!$B$33:$B$776,T$47)+'СЕТ СН'!$G$9+СВЦЭМ!$D$10+'СЕТ СН'!$G$6-'СЕТ СН'!$G$19</f>
        <v>1184.40785577</v>
      </c>
      <c r="U60" s="36">
        <f>SUMIFS(СВЦЭМ!$C$33:$C$776,СВЦЭМ!$A$33:$A$776,$A60,СВЦЭМ!$B$33:$B$776,U$47)+'СЕТ СН'!$G$9+СВЦЭМ!$D$10+'СЕТ СН'!$G$6-'СЕТ СН'!$G$19</f>
        <v>1186.2476632600001</v>
      </c>
      <c r="V60" s="36">
        <f>SUMIFS(СВЦЭМ!$C$33:$C$776,СВЦЭМ!$A$33:$A$776,$A60,СВЦЭМ!$B$33:$B$776,V$47)+'СЕТ СН'!$G$9+СВЦЭМ!$D$10+'СЕТ СН'!$G$6-'СЕТ СН'!$G$19</f>
        <v>1193.9117528199999</v>
      </c>
      <c r="W60" s="36">
        <f>SUMIFS(СВЦЭМ!$C$33:$C$776,СВЦЭМ!$A$33:$A$776,$A60,СВЦЭМ!$B$33:$B$776,W$47)+'СЕТ СН'!$G$9+СВЦЭМ!$D$10+'СЕТ СН'!$G$6-'СЕТ СН'!$G$19</f>
        <v>1172.7256186099999</v>
      </c>
      <c r="X60" s="36">
        <f>SUMIFS(СВЦЭМ!$C$33:$C$776,СВЦЭМ!$A$33:$A$776,$A60,СВЦЭМ!$B$33:$B$776,X$47)+'СЕТ СН'!$G$9+СВЦЭМ!$D$10+'СЕТ СН'!$G$6-'СЕТ СН'!$G$19</f>
        <v>1209.06943002</v>
      </c>
      <c r="Y60" s="36">
        <f>SUMIFS(СВЦЭМ!$C$33:$C$776,СВЦЭМ!$A$33:$A$776,$A60,СВЦЭМ!$B$33:$B$776,Y$47)+'СЕТ СН'!$G$9+СВЦЭМ!$D$10+'СЕТ СН'!$G$6-'СЕТ СН'!$G$19</f>
        <v>1270.5782800100001</v>
      </c>
    </row>
    <row r="61" spans="1:25" ht="15.75" x14ac:dyDescent="0.2">
      <c r="A61" s="35">
        <f t="shared" si="1"/>
        <v>43599</v>
      </c>
      <c r="B61" s="36">
        <f>SUMIFS(СВЦЭМ!$C$33:$C$776,СВЦЭМ!$A$33:$A$776,$A61,СВЦЭМ!$B$33:$B$776,B$47)+'СЕТ СН'!$G$9+СВЦЭМ!$D$10+'СЕТ СН'!$G$6-'СЕТ СН'!$G$19</f>
        <v>1363.0532854200001</v>
      </c>
      <c r="C61" s="36">
        <f>SUMIFS(СВЦЭМ!$C$33:$C$776,СВЦЭМ!$A$33:$A$776,$A61,СВЦЭМ!$B$33:$B$776,C$47)+'СЕТ СН'!$G$9+СВЦЭМ!$D$10+'СЕТ СН'!$G$6-'СЕТ СН'!$G$19</f>
        <v>1480.5824840099999</v>
      </c>
      <c r="D61" s="36">
        <f>SUMIFS(СВЦЭМ!$C$33:$C$776,СВЦЭМ!$A$33:$A$776,$A61,СВЦЭМ!$B$33:$B$776,D$47)+'СЕТ СН'!$G$9+СВЦЭМ!$D$10+'СЕТ СН'!$G$6-'СЕТ СН'!$G$19</f>
        <v>1577.3770203499998</v>
      </c>
      <c r="E61" s="36">
        <f>SUMIFS(СВЦЭМ!$C$33:$C$776,СВЦЭМ!$A$33:$A$776,$A61,СВЦЭМ!$B$33:$B$776,E$47)+'СЕТ СН'!$G$9+СВЦЭМ!$D$10+'СЕТ СН'!$G$6-'СЕТ СН'!$G$19</f>
        <v>1583.7127034300001</v>
      </c>
      <c r="F61" s="36">
        <f>SUMIFS(СВЦЭМ!$C$33:$C$776,СВЦЭМ!$A$33:$A$776,$A61,СВЦЭМ!$B$33:$B$776,F$47)+'СЕТ СН'!$G$9+СВЦЭМ!$D$10+'СЕТ СН'!$G$6-'СЕТ СН'!$G$19</f>
        <v>1584.5970087699998</v>
      </c>
      <c r="G61" s="36">
        <f>SUMIFS(СВЦЭМ!$C$33:$C$776,СВЦЭМ!$A$33:$A$776,$A61,СВЦЭМ!$B$33:$B$776,G$47)+'СЕТ СН'!$G$9+СВЦЭМ!$D$10+'СЕТ СН'!$G$6-'СЕТ СН'!$G$19</f>
        <v>1560.95674229</v>
      </c>
      <c r="H61" s="36">
        <f>SUMIFS(СВЦЭМ!$C$33:$C$776,СВЦЭМ!$A$33:$A$776,$A61,СВЦЭМ!$B$33:$B$776,H$47)+'СЕТ СН'!$G$9+СВЦЭМ!$D$10+'СЕТ СН'!$G$6-'СЕТ СН'!$G$19</f>
        <v>1435.01986607</v>
      </c>
      <c r="I61" s="36">
        <f>SUMIFS(СВЦЭМ!$C$33:$C$776,СВЦЭМ!$A$33:$A$776,$A61,СВЦЭМ!$B$33:$B$776,I$47)+'СЕТ СН'!$G$9+СВЦЭМ!$D$10+'СЕТ СН'!$G$6-'СЕТ СН'!$G$19</f>
        <v>1308.41340696</v>
      </c>
      <c r="J61" s="36">
        <f>SUMIFS(СВЦЭМ!$C$33:$C$776,СВЦЭМ!$A$33:$A$776,$A61,СВЦЭМ!$B$33:$B$776,J$47)+'СЕТ СН'!$G$9+СВЦЭМ!$D$10+'СЕТ СН'!$G$6-'СЕТ СН'!$G$19</f>
        <v>1247.4299680300001</v>
      </c>
      <c r="K61" s="36">
        <f>SUMIFS(СВЦЭМ!$C$33:$C$776,СВЦЭМ!$A$33:$A$776,$A61,СВЦЭМ!$B$33:$B$776,K$47)+'СЕТ СН'!$G$9+СВЦЭМ!$D$10+'СЕТ СН'!$G$6-'СЕТ СН'!$G$19</f>
        <v>1170.9240839499998</v>
      </c>
      <c r="L61" s="36">
        <f>SUMIFS(СВЦЭМ!$C$33:$C$776,СВЦЭМ!$A$33:$A$776,$A61,СВЦЭМ!$B$33:$B$776,L$47)+'СЕТ СН'!$G$9+СВЦЭМ!$D$10+'СЕТ СН'!$G$6-'СЕТ СН'!$G$19</f>
        <v>1154.0345608299999</v>
      </c>
      <c r="M61" s="36">
        <f>SUMIFS(СВЦЭМ!$C$33:$C$776,СВЦЭМ!$A$33:$A$776,$A61,СВЦЭМ!$B$33:$B$776,M$47)+'СЕТ СН'!$G$9+СВЦЭМ!$D$10+'СЕТ СН'!$G$6-'СЕТ СН'!$G$19</f>
        <v>1149.9194567099998</v>
      </c>
      <c r="N61" s="36">
        <f>SUMIFS(СВЦЭМ!$C$33:$C$776,СВЦЭМ!$A$33:$A$776,$A61,СВЦЭМ!$B$33:$B$776,N$47)+'СЕТ СН'!$G$9+СВЦЭМ!$D$10+'СЕТ СН'!$G$6-'СЕТ СН'!$G$19</f>
        <v>1154.88214365</v>
      </c>
      <c r="O61" s="36">
        <f>SUMIFS(СВЦЭМ!$C$33:$C$776,СВЦЭМ!$A$33:$A$776,$A61,СВЦЭМ!$B$33:$B$776,O$47)+'СЕТ СН'!$G$9+СВЦЭМ!$D$10+'СЕТ СН'!$G$6-'СЕТ СН'!$G$19</f>
        <v>1162.04257489</v>
      </c>
      <c r="P61" s="36">
        <f>SUMIFS(СВЦЭМ!$C$33:$C$776,СВЦЭМ!$A$33:$A$776,$A61,СВЦЭМ!$B$33:$B$776,P$47)+'СЕТ СН'!$G$9+СВЦЭМ!$D$10+'СЕТ СН'!$G$6-'СЕТ СН'!$G$19</f>
        <v>1173.3546494699999</v>
      </c>
      <c r="Q61" s="36">
        <f>SUMIFS(СВЦЭМ!$C$33:$C$776,СВЦЭМ!$A$33:$A$776,$A61,СВЦЭМ!$B$33:$B$776,Q$47)+'СЕТ СН'!$G$9+СВЦЭМ!$D$10+'СЕТ СН'!$G$6-'СЕТ СН'!$G$19</f>
        <v>1175.31941588</v>
      </c>
      <c r="R61" s="36">
        <f>SUMIFS(СВЦЭМ!$C$33:$C$776,СВЦЭМ!$A$33:$A$776,$A61,СВЦЭМ!$B$33:$B$776,R$47)+'СЕТ СН'!$G$9+СВЦЭМ!$D$10+'СЕТ СН'!$G$6-'СЕТ СН'!$G$19</f>
        <v>1168.04150878</v>
      </c>
      <c r="S61" s="36">
        <f>SUMIFS(СВЦЭМ!$C$33:$C$776,СВЦЭМ!$A$33:$A$776,$A61,СВЦЭМ!$B$33:$B$776,S$47)+'СЕТ СН'!$G$9+СВЦЭМ!$D$10+'СЕТ СН'!$G$6-'СЕТ СН'!$G$19</f>
        <v>1164.5742826199998</v>
      </c>
      <c r="T61" s="36">
        <f>SUMIFS(СВЦЭМ!$C$33:$C$776,СВЦЭМ!$A$33:$A$776,$A61,СВЦЭМ!$B$33:$B$776,T$47)+'СЕТ СН'!$G$9+СВЦЭМ!$D$10+'СЕТ СН'!$G$6-'СЕТ СН'!$G$19</f>
        <v>1165.4049916499998</v>
      </c>
      <c r="U61" s="36">
        <f>SUMIFS(СВЦЭМ!$C$33:$C$776,СВЦЭМ!$A$33:$A$776,$A61,СВЦЭМ!$B$33:$B$776,U$47)+'СЕТ СН'!$G$9+СВЦЭМ!$D$10+'СЕТ СН'!$G$6-'СЕТ СН'!$G$19</f>
        <v>1144.03053875</v>
      </c>
      <c r="V61" s="36">
        <f>SUMIFS(СВЦЭМ!$C$33:$C$776,СВЦЭМ!$A$33:$A$776,$A61,СВЦЭМ!$B$33:$B$776,V$47)+'СЕТ СН'!$G$9+СВЦЭМ!$D$10+'СЕТ СН'!$G$6-'СЕТ СН'!$G$19</f>
        <v>1130.7960432099999</v>
      </c>
      <c r="W61" s="36">
        <f>SUMIFS(СВЦЭМ!$C$33:$C$776,СВЦЭМ!$A$33:$A$776,$A61,СВЦЭМ!$B$33:$B$776,W$47)+'СЕТ СН'!$G$9+СВЦЭМ!$D$10+'СЕТ СН'!$G$6-'СЕТ СН'!$G$19</f>
        <v>1144.28310519</v>
      </c>
      <c r="X61" s="36">
        <f>SUMIFS(СВЦЭМ!$C$33:$C$776,СВЦЭМ!$A$33:$A$776,$A61,СВЦЭМ!$B$33:$B$776,X$47)+'СЕТ СН'!$G$9+СВЦЭМ!$D$10+'СЕТ СН'!$G$6-'СЕТ СН'!$G$19</f>
        <v>1123.10575468</v>
      </c>
      <c r="Y61" s="36">
        <f>SUMIFS(СВЦЭМ!$C$33:$C$776,СВЦЭМ!$A$33:$A$776,$A61,СВЦЭМ!$B$33:$B$776,Y$47)+'СЕТ СН'!$G$9+СВЦЭМ!$D$10+'СЕТ СН'!$G$6-'СЕТ СН'!$G$19</f>
        <v>1194.2283209100001</v>
      </c>
    </row>
    <row r="62" spans="1:25" ht="15.75" x14ac:dyDescent="0.2">
      <c r="A62" s="35">
        <f t="shared" si="1"/>
        <v>43600</v>
      </c>
      <c r="B62" s="36">
        <f>SUMIFS(СВЦЭМ!$C$33:$C$776,СВЦЭМ!$A$33:$A$776,$A62,СВЦЭМ!$B$33:$B$776,B$47)+'СЕТ СН'!$G$9+СВЦЭМ!$D$10+'СЕТ СН'!$G$6-'СЕТ СН'!$G$19</f>
        <v>1278.20238595</v>
      </c>
      <c r="C62" s="36">
        <f>SUMIFS(СВЦЭМ!$C$33:$C$776,СВЦЭМ!$A$33:$A$776,$A62,СВЦЭМ!$B$33:$B$776,C$47)+'СЕТ СН'!$G$9+СВЦЭМ!$D$10+'СЕТ СН'!$G$6-'СЕТ СН'!$G$19</f>
        <v>1354.34011951</v>
      </c>
      <c r="D62" s="36">
        <f>SUMIFS(СВЦЭМ!$C$33:$C$776,СВЦЭМ!$A$33:$A$776,$A62,СВЦЭМ!$B$33:$B$776,D$47)+'СЕТ СН'!$G$9+СВЦЭМ!$D$10+'СЕТ СН'!$G$6-'СЕТ СН'!$G$19</f>
        <v>1448.7851157699999</v>
      </c>
      <c r="E62" s="36">
        <f>SUMIFS(СВЦЭМ!$C$33:$C$776,СВЦЭМ!$A$33:$A$776,$A62,СВЦЭМ!$B$33:$B$776,E$47)+'СЕТ СН'!$G$9+СВЦЭМ!$D$10+'СЕТ СН'!$G$6-'СЕТ СН'!$G$19</f>
        <v>1461.2736832099999</v>
      </c>
      <c r="F62" s="36">
        <f>SUMIFS(СВЦЭМ!$C$33:$C$776,СВЦЭМ!$A$33:$A$776,$A62,СВЦЭМ!$B$33:$B$776,F$47)+'СЕТ СН'!$G$9+СВЦЭМ!$D$10+'СЕТ СН'!$G$6-'СЕТ СН'!$G$19</f>
        <v>1472.6168306300001</v>
      </c>
      <c r="G62" s="36">
        <f>SUMIFS(СВЦЭМ!$C$33:$C$776,СВЦЭМ!$A$33:$A$776,$A62,СВЦЭМ!$B$33:$B$776,G$47)+'СЕТ СН'!$G$9+СВЦЭМ!$D$10+'СЕТ СН'!$G$6-'СЕТ СН'!$G$19</f>
        <v>1462.02360632</v>
      </c>
      <c r="H62" s="36">
        <f>SUMIFS(СВЦЭМ!$C$33:$C$776,СВЦЭМ!$A$33:$A$776,$A62,СВЦЭМ!$B$33:$B$776,H$47)+'СЕТ СН'!$G$9+СВЦЭМ!$D$10+'СЕТ СН'!$G$6-'СЕТ СН'!$G$19</f>
        <v>1364.2935618199999</v>
      </c>
      <c r="I62" s="36">
        <f>SUMIFS(СВЦЭМ!$C$33:$C$776,СВЦЭМ!$A$33:$A$776,$A62,СВЦЭМ!$B$33:$B$776,I$47)+'СЕТ СН'!$G$9+СВЦЭМ!$D$10+'СЕТ СН'!$G$6-'СЕТ СН'!$G$19</f>
        <v>1272.7120183</v>
      </c>
      <c r="J62" s="36">
        <f>SUMIFS(СВЦЭМ!$C$33:$C$776,СВЦЭМ!$A$33:$A$776,$A62,СВЦЭМ!$B$33:$B$776,J$47)+'СЕТ СН'!$G$9+СВЦЭМ!$D$10+'СЕТ СН'!$G$6-'СЕТ СН'!$G$19</f>
        <v>1210.31985029</v>
      </c>
      <c r="K62" s="36">
        <f>SUMIFS(СВЦЭМ!$C$33:$C$776,СВЦЭМ!$A$33:$A$776,$A62,СВЦЭМ!$B$33:$B$776,K$47)+'СЕТ СН'!$G$9+СВЦЭМ!$D$10+'СЕТ СН'!$G$6-'СЕТ СН'!$G$19</f>
        <v>1160.0462337499998</v>
      </c>
      <c r="L62" s="36">
        <f>SUMIFS(СВЦЭМ!$C$33:$C$776,СВЦЭМ!$A$33:$A$776,$A62,СВЦЭМ!$B$33:$B$776,L$47)+'СЕТ СН'!$G$9+СВЦЭМ!$D$10+'СЕТ СН'!$G$6-'СЕТ СН'!$G$19</f>
        <v>1142.3057553799999</v>
      </c>
      <c r="M62" s="36">
        <f>SUMIFS(СВЦЭМ!$C$33:$C$776,СВЦЭМ!$A$33:$A$776,$A62,СВЦЭМ!$B$33:$B$776,M$47)+'СЕТ СН'!$G$9+СВЦЭМ!$D$10+'СЕТ СН'!$G$6-'СЕТ СН'!$G$19</f>
        <v>1152.1485830500001</v>
      </c>
      <c r="N62" s="36">
        <f>SUMIFS(СВЦЭМ!$C$33:$C$776,СВЦЭМ!$A$33:$A$776,$A62,СВЦЭМ!$B$33:$B$776,N$47)+'СЕТ СН'!$G$9+СВЦЭМ!$D$10+'СЕТ СН'!$G$6-'СЕТ СН'!$G$19</f>
        <v>1148.1134560800001</v>
      </c>
      <c r="O62" s="36">
        <f>SUMIFS(СВЦЭМ!$C$33:$C$776,СВЦЭМ!$A$33:$A$776,$A62,СВЦЭМ!$B$33:$B$776,O$47)+'СЕТ СН'!$G$9+СВЦЭМ!$D$10+'СЕТ СН'!$G$6-'СЕТ СН'!$G$19</f>
        <v>1161.82812066</v>
      </c>
      <c r="P62" s="36">
        <f>SUMIFS(СВЦЭМ!$C$33:$C$776,СВЦЭМ!$A$33:$A$776,$A62,СВЦЭМ!$B$33:$B$776,P$47)+'СЕТ СН'!$G$9+СВЦЭМ!$D$10+'СЕТ СН'!$G$6-'СЕТ СН'!$G$19</f>
        <v>1167.5165566999999</v>
      </c>
      <c r="Q62" s="36">
        <f>SUMIFS(СВЦЭМ!$C$33:$C$776,СВЦЭМ!$A$33:$A$776,$A62,СВЦЭМ!$B$33:$B$776,Q$47)+'СЕТ СН'!$G$9+СВЦЭМ!$D$10+'СЕТ СН'!$G$6-'СЕТ СН'!$G$19</f>
        <v>1164.36491153</v>
      </c>
      <c r="R62" s="36">
        <f>SUMIFS(СВЦЭМ!$C$33:$C$776,СВЦЭМ!$A$33:$A$776,$A62,СВЦЭМ!$B$33:$B$776,R$47)+'СЕТ СН'!$G$9+СВЦЭМ!$D$10+'СЕТ СН'!$G$6-'СЕТ СН'!$G$19</f>
        <v>1165.5255989299999</v>
      </c>
      <c r="S62" s="36">
        <f>SUMIFS(СВЦЭМ!$C$33:$C$776,СВЦЭМ!$A$33:$A$776,$A62,СВЦЭМ!$B$33:$B$776,S$47)+'СЕТ СН'!$G$9+СВЦЭМ!$D$10+'СЕТ СН'!$G$6-'СЕТ СН'!$G$19</f>
        <v>1181.90630534</v>
      </c>
      <c r="T62" s="36">
        <f>SUMIFS(СВЦЭМ!$C$33:$C$776,СВЦЭМ!$A$33:$A$776,$A62,СВЦЭМ!$B$33:$B$776,T$47)+'СЕТ СН'!$G$9+СВЦЭМ!$D$10+'СЕТ СН'!$G$6-'СЕТ СН'!$G$19</f>
        <v>1186.0227683600001</v>
      </c>
      <c r="U62" s="36">
        <f>SUMIFS(СВЦЭМ!$C$33:$C$776,СВЦЭМ!$A$33:$A$776,$A62,СВЦЭМ!$B$33:$B$776,U$47)+'СЕТ СН'!$G$9+СВЦЭМ!$D$10+'СЕТ СН'!$G$6-'СЕТ СН'!$G$19</f>
        <v>1173.0025740599999</v>
      </c>
      <c r="V62" s="36">
        <f>SUMIFS(СВЦЭМ!$C$33:$C$776,СВЦЭМ!$A$33:$A$776,$A62,СВЦЭМ!$B$33:$B$776,V$47)+'СЕТ СН'!$G$9+СВЦЭМ!$D$10+'СЕТ СН'!$G$6-'СЕТ СН'!$G$19</f>
        <v>1158.79885947</v>
      </c>
      <c r="W62" s="36">
        <f>SUMIFS(СВЦЭМ!$C$33:$C$776,СВЦЭМ!$A$33:$A$776,$A62,СВЦЭМ!$B$33:$B$776,W$47)+'СЕТ СН'!$G$9+СВЦЭМ!$D$10+'СЕТ СН'!$G$6-'СЕТ СН'!$G$19</f>
        <v>1163.5214153500001</v>
      </c>
      <c r="X62" s="36">
        <f>SUMIFS(СВЦЭМ!$C$33:$C$776,СВЦЭМ!$A$33:$A$776,$A62,СВЦЭМ!$B$33:$B$776,X$47)+'СЕТ СН'!$G$9+СВЦЭМ!$D$10+'СЕТ СН'!$G$6-'СЕТ СН'!$G$19</f>
        <v>1162.05432281</v>
      </c>
      <c r="Y62" s="36">
        <f>SUMIFS(СВЦЭМ!$C$33:$C$776,СВЦЭМ!$A$33:$A$776,$A62,СВЦЭМ!$B$33:$B$776,Y$47)+'СЕТ СН'!$G$9+СВЦЭМ!$D$10+'СЕТ СН'!$G$6-'СЕТ СН'!$G$19</f>
        <v>1242.57388117</v>
      </c>
    </row>
    <row r="63" spans="1:25" ht="15.75" x14ac:dyDescent="0.2">
      <c r="A63" s="35">
        <f t="shared" si="1"/>
        <v>43601</v>
      </c>
      <c r="B63" s="36">
        <f>SUMIFS(СВЦЭМ!$C$33:$C$776,СВЦЭМ!$A$33:$A$776,$A63,СВЦЭМ!$B$33:$B$776,B$47)+'СЕТ СН'!$G$9+СВЦЭМ!$D$10+'СЕТ СН'!$G$6-'СЕТ СН'!$G$19</f>
        <v>1293.05655656</v>
      </c>
      <c r="C63" s="36">
        <f>SUMIFS(СВЦЭМ!$C$33:$C$776,СВЦЭМ!$A$33:$A$776,$A63,СВЦЭМ!$B$33:$B$776,C$47)+'СЕТ СН'!$G$9+СВЦЭМ!$D$10+'СЕТ СН'!$G$6-'СЕТ СН'!$G$19</f>
        <v>1408.5346537299999</v>
      </c>
      <c r="D63" s="36">
        <f>SUMIFS(СВЦЭМ!$C$33:$C$776,СВЦЭМ!$A$33:$A$776,$A63,СВЦЭМ!$B$33:$B$776,D$47)+'СЕТ СН'!$G$9+СВЦЭМ!$D$10+'СЕТ СН'!$G$6-'СЕТ СН'!$G$19</f>
        <v>1481.9819644499999</v>
      </c>
      <c r="E63" s="36">
        <f>SUMIFS(СВЦЭМ!$C$33:$C$776,СВЦЭМ!$A$33:$A$776,$A63,СВЦЭМ!$B$33:$B$776,E$47)+'СЕТ СН'!$G$9+СВЦЭМ!$D$10+'СЕТ СН'!$G$6-'СЕТ СН'!$G$19</f>
        <v>1500.0644214499998</v>
      </c>
      <c r="F63" s="36">
        <f>SUMIFS(СВЦЭМ!$C$33:$C$776,СВЦЭМ!$A$33:$A$776,$A63,СВЦЭМ!$B$33:$B$776,F$47)+'СЕТ СН'!$G$9+СВЦЭМ!$D$10+'СЕТ СН'!$G$6-'СЕТ СН'!$G$19</f>
        <v>1503.2185615499998</v>
      </c>
      <c r="G63" s="36">
        <f>SUMIFS(СВЦЭМ!$C$33:$C$776,СВЦЭМ!$A$33:$A$776,$A63,СВЦЭМ!$B$33:$B$776,G$47)+'СЕТ СН'!$G$9+СВЦЭМ!$D$10+'СЕТ СН'!$G$6-'СЕТ СН'!$G$19</f>
        <v>1483.4493089600001</v>
      </c>
      <c r="H63" s="36">
        <f>SUMIFS(СВЦЭМ!$C$33:$C$776,СВЦЭМ!$A$33:$A$776,$A63,СВЦЭМ!$B$33:$B$776,H$47)+'СЕТ СН'!$G$9+СВЦЭМ!$D$10+'СЕТ СН'!$G$6-'СЕТ СН'!$G$19</f>
        <v>1395.6451795799999</v>
      </c>
      <c r="I63" s="36">
        <f>SUMIFS(СВЦЭМ!$C$33:$C$776,СВЦЭМ!$A$33:$A$776,$A63,СВЦЭМ!$B$33:$B$776,I$47)+'СЕТ СН'!$G$9+СВЦЭМ!$D$10+'СЕТ СН'!$G$6-'СЕТ СН'!$G$19</f>
        <v>1262.0480003299999</v>
      </c>
      <c r="J63" s="36">
        <f>SUMIFS(СВЦЭМ!$C$33:$C$776,СВЦЭМ!$A$33:$A$776,$A63,СВЦЭМ!$B$33:$B$776,J$47)+'СЕТ СН'!$G$9+СВЦЭМ!$D$10+'СЕТ СН'!$G$6-'СЕТ СН'!$G$19</f>
        <v>1210.23433185</v>
      </c>
      <c r="K63" s="36">
        <f>SUMIFS(СВЦЭМ!$C$33:$C$776,СВЦЭМ!$A$33:$A$776,$A63,СВЦЭМ!$B$33:$B$776,K$47)+'СЕТ СН'!$G$9+СВЦЭМ!$D$10+'СЕТ СН'!$G$6-'СЕТ СН'!$G$19</f>
        <v>1145.57800391</v>
      </c>
      <c r="L63" s="36">
        <f>SUMIFS(СВЦЭМ!$C$33:$C$776,СВЦЭМ!$A$33:$A$776,$A63,СВЦЭМ!$B$33:$B$776,L$47)+'СЕТ СН'!$G$9+СВЦЭМ!$D$10+'СЕТ СН'!$G$6-'СЕТ СН'!$G$19</f>
        <v>1123.69665166</v>
      </c>
      <c r="M63" s="36">
        <f>SUMIFS(СВЦЭМ!$C$33:$C$776,СВЦЭМ!$A$33:$A$776,$A63,СВЦЭМ!$B$33:$B$776,M$47)+'СЕТ СН'!$G$9+СВЦЭМ!$D$10+'СЕТ СН'!$G$6-'СЕТ СН'!$G$19</f>
        <v>1131.5835576899999</v>
      </c>
      <c r="N63" s="36">
        <f>SUMIFS(СВЦЭМ!$C$33:$C$776,СВЦЭМ!$A$33:$A$776,$A63,СВЦЭМ!$B$33:$B$776,N$47)+'СЕТ СН'!$G$9+СВЦЭМ!$D$10+'СЕТ СН'!$G$6-'СЕТ СН'!$G$19</f>
        <v>1129.1634011000001</v>
      </c>
      <c r="O63" s="36">
        <f>SUMIFS(СВЦЭМ!$C$33:$C$776,СВЦЭМ!$A$33:$A$776,$A63,СВЦЭМ!$B$33:$B$776,O$47)+'СЕТ СН'!$G$9+СВЦЭМ!$D$10+'СЕТ СН'!$G$6-'СЕТ СН'!$G$19</f>
        <v>1135.3790525099998</v>
      </c>
      <c r="P63" s="36">
        <f>SUMIFS(СВЦЭМ!$C$33:$C$776,СВЦЭМ!$A$33:$A$776,$A63,СВЦЭМ!$B$33:$B$776,P$47)+'СЕТ СН'!$G$9+СВЦЭМ!$D$10+'СЕТ СН'!$G$6-'СЕТ СН'!$G$19</f>
        <v>1128.5459910099999</v>
      </c>
      <c r="Q63" s="36">
        <f>SUMIFS(СВЦЭМ!$C$33:$C$776,СВЦЭМ!$A$33:$A$776,$A63,СВЦЭМ!$B$33:$B$776,Q$47)+'СЕТ СН'!$G$9+СВЦЭМ!$D$10+'СЕТ СН'!$G$6-'СЕТ СН'!$G$19</f>
        <v>1128.15542387</v>
      </c>
      <c r="R63" s="36">
        <f>SUMIFS(СВЦЭМ!$C$33:$C$776,СВЦЭМ!$A$33:$A$776,$A63,СВЦЭМ!$B$33:$B$776,R$47)+'СЕТ СН'!$G$9+СВЦЭМ!$D$10+'СЕТ СН'!$G$6-'СЕТ СН'!$G$19</f>
        <v>1135.92888556</v>
      </c>
      <c r="S63" s="36">
        <f>SUMIFS(СВЦЭМ!$C$33:$C$776,СВЦЭМ!$A$33:$A$776,$A63,СВЦЭМ!$B$33:$B$776,S$47)+'СЕТ СН'!$G$9+СВЦЭМ!$D$10+'СЕТ СН'!$G$6-'СЕТ СН'!$G$19</f>
        <v>1137.3490812300001</v>
      </c>
      <c r="T63" s="36">
        <f>SUMIFS(СВЦЭМ!$C$33:$C$776,СВЦЭМ!$A$33:$A$776,$A63,СВЦЭМ!$B$33:$B$776,T$47)+'СЕТ СН'!$G$9+СВЦЭМ!$D$10+'СЕТ СН'!$G$6-'СЕТ СН'!$G$19</f>
        <v>1132.6406299499999</v>
      </c>
      <c r="U63" s="36">
        <f>SUMIFS(СВЦЭМ!$C$33:$C$776,СВЦЭМ!$A$33:$A$776,$A63,СВЦЭМ!$B$33:$B$776,U$47)+'СЕТ СН'!$G$9+СВЦЭМ!$D$10+'СЕТ СН'!$G$6-'СЕТ СН'!$G$19</f>
        <v>1125.5590170599999</v>
      </c>
      <c r="V63" s="36">
        <f>SUMIFS(СВЦЭМ!$C$33:$C$776,СВЦЭМ!$A$33:$A$776,$A63,СВЦЭМ!$B$33:$B$776,V$47)+'СЕТ СН'!$G$9+СВЦЭМ!$D$10+'СЕТ СН'!$G$6-'СЕТ СН'!$G$19</f>
        <v>1114.7092840800001</v>
      </c>
      <c r="W63" s="36">
        <f>SUMIFS(СВЦЭМ!$C$33:$C$776,СВЦЭМ!$A$33:$A$776,$A63,СВЦЭМ!$B$33:$B$776,W$47)+'СЕТ СН'!$G$9+СВЦЭМ!$D$10+'СЕТ СН'!$G$6-'СЕТ СН'!$G$19</f>
        <v>1095.51769588</v>
      </c>
      <c r="X63" s="36">
        <f>SUMIFS(СВЦЭМ!$C$33:$C$776,СВЦЭМ!$A$33:$A$776,$A63,СВЦЭМ!$B$33:$B$776,X$47)+'СЕТ СН'!$G$9+СВЦЭМ!$D$10+'СЕТ СН'!$G$6-'СЕТ СН'!$G$19</f>
        <v>1127.2780161800001</v>
      </c>
      <c r="Y63" s="36">
        <f>SUMIFS(СВЦЭМ!$C$33:$C$776,СВЦЭМ!$A$33:$A$776,$A63,СВЦЭМ!$B$33:$B$776,Y$47)+'СЕТ СН'!$G$9+СВЦЭМ!$D$10+'СЕТ СН'!$G$6-'СЕТ СН'!$G$19</f>
        <v>1222.6068975399999</v>
      </c>
    </row>
    <row r="64" spans="1:25" ht="15.75" x14ac:dyDescent="0.2">
      <c r="A64" s="35">
        <f t="shared" si="1"/>
        <v>43602</v>
      </c>
      <c r="B64" s="36">
        <f>SUMIFS(СВЦЭМ!$C$33:$C$776,СВЦЭМ!$A$33:$A$776,$A64,СВЦЭМ!$B$33:$B$776,B$47)+'СЕТ СН'!$G$9+СВЦЭМ!$D$10+'СЕТ СН'!$G$6-'СЕТ СН'!$G$19</f>
        <v>1340.0916828099998</v>
      </c>
      <c r="C64" s="36">
        <f>SUMIFS(СВЦЭМ!$C$33:$C$776,СВЦЭМ!$A$33:$A$776,$A64,СВЦЭМ!$B$33:$B$776,C$47)+'СЕТ СН'!$G$9+СВЦЭМ!$D$10+'СЕТ СН'!$G$6-'СЕТ СН'!$G$19</f>
        <v>1441.34404382</v>
      </c>
      <c r="D64" s="36">
        <f>SUMIFS(СВЦЭМ!$C$33:$C$776,СВЦЭМ!$A$33:$A$776,$A64,СВЦЭМ!$B$33:$B$776,D$47)+'СЕТ СН'!$G$9+СВЦЭМ!$D$10+'СЕТ СН'!$G$6-'СЕТ СН'!$G$19</f>
        <v>1511.3961213399998</v>
      </c>
      <c r="E64" s="36">
        <f>SUMIFS(СВЦЭМ!$C$33:$C$776,СВЦЭМ!$A$33:$A$776,$A64,СВЦЭМ!$B$33:$B$776,E$47)+'СЕТ СН'!$G$9+СВЦЭМ!$D$10+'СЕТ СН'!$G$6-'СЕТ СН'!$G$19</f>
        <v>1529.0446539999998</v>
      </c>
      <c r="F64" s="36">
        <f>SUMIFS(СВЦЭМ!$C$33:$C$776,СВЦЭМ!$A$33:$A$776,$A64,СВЦЭМ!$B$33:$B$776,F$47)+'СЕТ СН'!$G$9+СВЦЭМ!$D$10+'СЕТ СН'!$G$6-'СЕТ СН'!$G$19</f>
        <v>1530.4555803399999</v>
      </c>
      <c r="G64" s="36">
        <f>SUMIFS(СВЦЭМ!$C$33:$C$776,СВЦЭМ!$A$33:$A$776,$A64,СВЦЭМ!$B$33:$B$776,G$47)+'СЕТ СН'!$G$9+СВЦЭМ!$D$10+'СЕТ СН'!$G$6-'СЕТ СН'!$G$19</f>
        <v>1512.90661284</v>
      </c>
      <c r="H64" s="36">
        <f>SUMIFS(СВЦЭМ!$C$33:$C$776,СВЦЭМ!$A$33:$A$776,$A64,СВЦЭМ!$B$33:$B$776,H$47)+'СЕТ СН'!$G$9+СВЦЭМ!$D$10+'СЕТ СН'!$G$6-'СЕТ СН'!$G$19</f>
        <v>1431.7013783299999</v>
      </c>
      <c r="I64" s="36">
        <f>SUMIFS(СВЦЭМ!$C$33:$C$776,СВЦЭМ!$A$33:$A$776,$A64,СВЦЭМ!$B$33:$B$776,I$47)+'СЕТ СН'!$G$9+СВЦЭМ!$D$10+'СЕТ СН'!$G$6-'СЕТ СН'!$G$19</f>
        <v>1300.50499281</v>
      </c>
      <c r="J64" s="36">
        <f>SUMIFS(СВЦЭМ!$C$33:$C$776,СВЦЭМ!$A$33:$A$776,$A64,СВЦЭМ!$B$33:$B$776,J$47)+'СЕТ СН'!$G$9+СВЦЭМ!$D$10+'СЕТ СН'!$G$6-'СЕТ СН'!$G$19</f>
        <v>1202.5547584999999</v>
      </c>
      <c r="K64" s="36">
        <f>SUMIFS(СВЦЭМ!$C$33:$C$776,СВЦЭМ!$A$33:$A$776,$A64,СВЦЭМ!$B$33:$B$776,K$47)+'СЕТ СН'!$G$9+СВЦЭМ!$D$10+'СЕТ СН'!$G$6-'СЕТ СН'!$G$19</f>
        <v>1118.1494582800001</v>
      </c>
      <c r="L64" s="36">
        <f>SUMIFS(СВЦЭМ!$C$33:$C$776,СВЦЭМ!$A$33:$A$776,$A64,СВЦЭМ!$B$33:$B$776,L$47)+'СЕТ СН'!$G$9+СВЦЭМ!$D$10+'СЕТ СН'!$G$6-'СЕТ СН'!$G$19</f>
        <v>1112.9318934600001</v>
      </c>
      <c r="M64" s="36">
        <f>SUMIFS(СВЦЭМ!$C$33:$C$776,СВЦЭМ!$A$33:$A$776,$A64,СВЦЭМ!$B$33:$B$776,M$47)+'СЕТ СН'!$G$9+СВЦЭМ!$D$10+'СЕТ СН'!$G$6-'СЕТ СН'!$G$19</f>
        <v>1119.0807560600001</v>
      </c>
      <c r="N64" s="36">
        <f>SUMIFS(СВЦЭМ!$C$33:$C$776,СВЦЭМ!$A$33:$A$776,$A64,СВЦЭМ!$B$33:$B$776,N$47)+'СЕТ СН'!$G$9+СВЦЭМ!$D$10+'СЕТ СН'!$G$6-'СЕТ СН'!$G$19</f>
        <v>1118.75528609</v>
      </c>
      <c r="O64" s="36">
        <f>SUMIFS(СВЦЭМ!$C$33:$C$776,СВЦЭМ!$A$33:$A$776,$A64,СВЦЭМ!$B$33:$B$776,O$47)+'СЕТ СН'!$G$9+СВЦЭМ!$D$10+'СЕТ СН'!$G$6-'СЕТ СН'!$G$19</f>
        <v>1121.5504805999999</v>
      </c>
      <c r="P64" s="36">
        <f>SUMIFS(СВЦЭМ!$C$33:$C$776,СВЦЭМ!$A$33:$A$776,$A64,СВЦЭМ!$B$33:$B$776,P$47)+'СЕТ СН'!$G$9+СВЦЭМ!$D$10+'СЕТ СН'!$G$6-'СЕТ СН'!$G$19</f>
        <v>1129.6164859999999</v>
      </c>
      <c r="Q64" s="36">
        <f>SUMIFS(СВЦЭМ!$C$33:$C$776,СВЦЭМ!$A$33:$A$776,$A64,СВЦЭМ!$B$33:$B$776,Q$47)+'СЕТ СН'!$G$9+СВЦЭМ!$D$10+'СЕТ СН'!$G$6-'СЕТ СН'!$G$19</f>
        <v>1128.3611282699999</v>
      </c>
      <c r="R64" s="36">
        <f>SUMIFS(СВЦЭМ!$C$33:$C$776,СВЦЭМ!$A$33:$A$776,$A64,СВЦЭМ!$B$33:$B$776,R$47)+'СЕТ СН'!$G$9+СВЦЭМ!$D$10+'СЕТ СН'!$G$6-'СЕТ СН'!$G$19</f>
        <v>1130.1191908000001</v>
      </c>
      <c r="S64" s="36">
        <f>SUMIFS(СВЦЭМ!$C$33:$C$776,СВЦЭМ!$A$33:$A$776,$A64,СВЦЭМ!$B$33:$B$776,S$47)+'СЕТ СН'!$G$9+СВЦЭМ!$D$10+'СЕТ СН'!$G$6-'СЕТ СН'!$G$19</f>
        <v>1133.4709524</v>
      </c>
      <c r="T64" s="36">
        <f>SUMIFS(СВЦЭМ!$C$33:$C$776,СВЦЭМ!$A$33:$A$776,$A64,СВЦЭМ!$B$33:$B$776,T$47)+'СЕТ СН'!$G$9+СВЦЭМ!$D$10+'СЕТ СН'!$G$6-'СЕТ СН'!$G$19</f>
        <v>1134.0725546899998</v>
      </c>
      <c r="U64" s="36">
        <f>SUMIFS(СВЦЭМ!$C$33:$C$776,СВЦЭМ!$A$33:$A$776,$A64,СВЦЭМ!$B$33:$B$776,U$47)+'СЕТ СН'!$G$9+СВЦЭМ!$D$10+'СЕТ СН'!$G$6-'СЕТ СН'!$G$19</f>
        <v>1125.01381713</v>
      </c>
      <c r="V64" s="36">
        <f>SUMIFS(СВЦЭМ!$C$33:$C$776,СВЦЭМ!$A$33:$A$776,$A64,СВЦЭМ!$B$33:$B$776,V$47)+'СЕТ СН'!$G$9+СВЦЭМ!$D$10+'СЕТ СН'!$G$6-'СЕТ СН'!$G$19</f>
        <v>1115.96846071</v>
      </c>
      <c r="W64" s="36">
        <f>SUMIFS(СВЦЭМ!$C$33:$C$776,СВЦЭМ!$A$33:$A$776,$A64,СВЦЭМ!$B$33:$B$776,W$47)+'СЕТ СН'!$G$9+СВЦЭМ!$D$10+'СЕТ СН'!$G$6-'СЕТ СН'!$G$19</f>
        <v>1108.35514001</v>
      </c>
      <c r="X64" s="36">
        <f>SUMIFS(СВЦЭМ!$C$33:$C$776,СВЦЭМ!$A$33:$A$776,$A64,СВЦЭМ!$B$33:$B$776,X$47)+'СЕТ СН'!$G$9+СВЦЭМ!$D$10+'СЕТ СН'!$G$6-'СЕТ СН'!$G$19</f>
        <v>1130.5504151099999</v>
      </c>
      <c r="Y64" s="36">
        <f>SUMIFS(СВЦЭМ!$C$33:$C$776,СВЦЭМ!$A$33:$A$776,$A64,СВЦЭМ!$B$33:$B$776,Y$47)+'СЕТ СН'!$G$9+СВЦЭМ!$D$10+'СЕТ СН'!$G$6-'СЕТ СН'!$G$19</f>
        <v>1210.0647885399999</v>
      </c>
    </row>
    <row r="65" spans="1:27" ht="15.75" x14ac:dyDescent="0.2">
      <c r="A65" s="35">
        <f t="shared" si="1"/>
        <v>43603</v>
      </c>
      <c r="B65" s="36">
        <f>SUMIFS(СВЦЭМ!$C$33:$C$776,СВЦЭМ!$A$33:$A$776,$A65,СВЦЭМ!$B$33:$B$776,B$47)+'СЕТ СН'!$G$9+СВЦЭМ!$D$10+'СЕТ СН'!$G$6-'СЕТ СН'!$G$19</f>
        <v>1271.3427596199999</v>
      </c>
      <c r="C65" s="36">
        <f>SUMIFS(СВЦЭМ!$C$33:$C$776,СВЦЭМ!$A$33:$A$776,$A65,СВЦЭМ!$B$33:$B$776,C$47)+'СЕТ СН'!$G$9+СВЦЭМ!$D$10+'СЕТ СН'!$G$6-'СЕТ СН'!$G$19</f>
        <v>1341.6673474499999</v>
      </c>
      <c r="D65" s="36">
        <f>SUMIFS(СВЦЭМ!$C$33:$C$776,СВЦЭМ!$A$33:$A$776,$A65,СВЦЭМ!$B$33:$B$776,D$47)+'СЕТ СН'!$G$9+СВЦЭМ!$D$10+'СЕТ СН'!$G$6-'СЕТ СН'!$G$19</f>
        <v>1422.3440085299999</v>
      </c>
      <c r="E65" s="36">
        <f>SUMIFS(СВЦЭМ!$C$33:$C$776,СВЦЭМ!$A$33:$A$776,$A65,СВЦЭМ!$B$33:$B$776,E$47)+'СЕТ СН'!$G$9+СВЦЭМ!$D$10+'СЕТ СН'!$G$6-'СЕТ СН'!$G$19</f>
        <v>1441.0092256399998</v>
      </c>
      <c r="F65" s="36">
        <f>SUMIFS(СВЦЭМ!$C$33:$C$776,СВЦЭМ!$A$33:$A$776,$A65,СВЦЭМ!$B$33:$B$776,F$47)+'СЕТ СН'!$G$9+СВЦЭМ!$D$10+'СЕТ СН'!$G$6-'СЕТ СН'!$G$19</f>
        <v>1447.3720030499999</v>
      </c>
      <c r="G65" s="36">
        <f>SUMIFS(СВЦЭМ!$C$33:$C$776,СВЦЭМ!$A$33:$A$776,$A65,СВЦЭМ!$B$33:$B$776,G$47)+'СЕТ СН'!$G$9+СВЦЭМ!$D$10+'СЕТ СН'!$G$6-'СЕТ СН'!$G$19</f>
        <v>1429.3875213900001</v>
      </c>
      <c r="H65" s="36">
        <f>SUMIFS(СВЦЭМ!$C$33:$C$776,СВЦЭМ!$A$33:$A$776,$A65,СВЦЭМ!$B$33:$B$776,H$47)+'СЕТ СН'!$G$9+СВЦЭМ!$D$10+'СЕТ СН'!$G$6-'СЕТ СН'!$G$19</f>
        <v>1345.59108928</v>
      </c>
      <c r="I65" s="36">
        <f>SUMIFS(СВЦЭМ!$C$33:$C$776,СВЦЭМ!$A$33:$A$776,$A65,СВЦЭМ!$B$33:$B$776,I$47)+'СЕТ СН'!$G$9+СВЦЭМ!$D$10+'СЕТ СН'!$G$6-'СЕТ СН'!$G$19</f>
        <v>1258.0572631800001</v>
      </c>
      <c r="J65" s="36">
        <f>SUMIFS(СВЦЭМ!$C$33:$C$776,СВЦЭМ!$A$33:$A$776,$A65,СВЦЭМ!$B$33:$B$776,J$47)+'СЕТ СН'!$G$9+СВЦЭМ!$D$10+'СЕТ СН'!$G$6-'СЕТ СН'!$G$19</f>
        <v>1180.7992463099999</v>
      </c>
      <c r="K65" s="36">
        <f>SUMIFS(СВЦЭМ!$C$33:$C$776,СВЦЭМ!$A$33:$A$776,$A65,СВЦЭМ!$B$33:$B$776,K$47)+'СЕТ СН'!$G$9+СВЦЭМ!$D$10+'СЕТ СН'!$G$6-'СЕТ СН'!$G$19</f>
        <v>1109.05296866</v>
      </c>
      <c r="L65" s="36">
        <f>SUMIFS(СВЦЭМ!$C$33:$C$776,СВЦЭМ!$A$33:$A$776,$A65,СВЦЭМ!$B$33:$B$776,L$47)+'СЕТ СН'!$G$9+СВЦЭМ!$D$10+'СЕТ СН'!$G$6-'СЕТ СН'!$G$19</f>
        <v>1078.0321854700001</v>
      </c>
      <c r="M65" s="36">
        <f>SUMIFS(СВЦЭМ!$C$33:$C$776,СВЦЭМ!$A$33:$A$776,$A65,СВЦЭМ!$B$33:$B$776,M$47)+'СЕТ СН'!$G$9+СВЦЭМ!$D$10+'СЕТ СН'!$G$6-'СЕТ СН'!$G$19</f>
        <v>1077.6270794100001</v>
      </c>
      <c r="N65" s="36">
        <f>SUMIFS(СВЦЭМ!$C$33:$C$776,СВЦЭМ!$A$33:$A$776,$A65,СВЦЭМ!$B$33:$B$776,N$47)+'СЕТ СН'!$G$9+СВЦЭМ!$D$10+'СЕТ СН'!$G$6-'СЕТ СН'!$G$19</f>
        <v>1075.2033126900001</v>
      </c>
      <c r="O65" s="36">
        <f>SUMIFS(СВЦЭМ!$C$33:$C$776,СВЦЭМ!$A$33:$A$776,$A65,СВЦЭМ!$B$33:$B$776,O$47)+'СЕТ СН'!$G$9+СВЦЭМ!$D$10+'СЕТ СН'!$G$6-'СЕТ СН'!$G$19</f>
        <v>1083.0837328299999</v>
      </c>
      <c r="P65" s="36">
        <f>SUMIFS(СВЦЭМ!$C$33:$C$776,СВЦЭМ!$A$33:$A$776,$A65,СВЦЭМ!$B$33:$B$776,P$47)+'СЕТ СН'!$G$9+СВЦЭМ!$D$10+'СЕТ СН'!$G$6-'СЕТ СН'!$G$19</f>
        <v>1087.26901849</v>
      </c>
      <c r="Q65" s="36">
        <f>SUMIFS(СВЦЭМ!$C$33:$C$776,СВЦЭМ!$A$33:$A$776,$A65,СВЦЭМ!$B$33:$B$776,Q$47)+'СЕТ СН'!$G$9+СВЦЭМ!$D$10+'СЕТ СН'!$G$6-'СЕТ СН'!$G$19</f>
        <v>1084.90958634</v>
      </c>
      <c r="R65" s="36">
        <f>SUMIFS(СВЦЭМ!$C$33:$C$776,СВЦЭМ!$A$33:$A$776,$A65,СВЦЭМ!$B$33:$B$776,R$47)+'СЕТ СН'!$G$9+СВЦЭМ!$D$10+'СЕТ СН'!$G$6-'СЕТ СН'!$G$19</f>
        <v>1087.62292858</v>
      </c>
      <c r="S65" s="36">
        <f>SUMIFS(СВЦЭМ!$C$33:$C$776,СВЦЭМ!$A$33:$A$776,$A65,СВЦЭМ!$B$33:$B$776,S$47)+'СЕТ СН'!$G$9+СВЦЭМ!$D$10+'СЕТ СН'!$G$6-'СЕТ СН'!$G$19</f>
        <v>1087.09823031</v>
      </c>
      <c r="T65" s="36">
        <f>SUMIFS(СВЦЭМ!$C$33:$C$776,СВЦЭМ!$A$33:$A$776,$A65,СВЦЭМ!$B$33:$B$776,T$47)+'СЕТ СН'!$G$9+СВЦЭМ!$D$10+'СЕТ СН'!$G$6-'СЕТ СН'!$G$19</f>
        <v>1071.5644768299999</v>
      </c>
      <c r="U65" s="36">
        <f>SUMIFS(СВЦЭМ!$C$33:$C$776,СВЦЭМ!$A$33:$A$776,$A65,СВЦЭМ!$B$33:$B$776,U$47)+'СЕТ СН'!$G$9+СВЦЭМ!$D$10+'СЕТ СН'!$G$6-'СЕТ СН'!$G$19</f>
        <v>1053.50446412</v>
      </c>
      <c r="V65" s="36">
        <f>SUMIFS(СВЦЭМ!$C$33:$C$776,СВЦЭМ!$A$33:$A$776,$A65,СВЦЭМ!$B$33:$B$776,V$47)+'СЕТ СН'!$G$9+СВЦЭМ!$D$10+'СЕТ СН'!$G$6-'СЕТ СН'!$G$19</f>
        <v>1038.1460742899999</v>
      </c>
      <c r="W65" s="36">
        <f>SUMIFS(СВЦЭМ!$C$33:$C$776,СВЦЭМ!$A$33:$A$776,$A65,СВЦЭМ!$B$33:$B$776,W$47)+'СЕТ СН'!$G$9+СВЦЭМ!$D$10+'СЕТ СН'!$G$6-'СЕТ СН'!$G$19</f>
        <v>1050.3273829499999</v>
      </c>
      <c r="X65" s="36">
        <f>SUMIFS(СВЦЭМ!$C$33:$C$776,СВЦЭМ!$A$33:$A$776,$A65,СВЦЭМ!$B$33:$B$776,X$47)+'СЕТ СН'!$G$9+СВЦЭМ!$D$10+'СЕТ СН'!$G$6-'СЕТ СН'!$G$19</f>
        <v>1063.3268472899999</v>
      </c>
      <c r="Y65" s="36">
        <f>SUMIFS(СВЦЭМ!$C$33:$C$776,СВЦЭМ!$A$33:$A$776,$A65,СВЦЭМ!$B$33:$B$776,Y$47)+'СЕТ СН'!$G$9+СВЦЭМ!$D$10+'СЕТ СН'!$G$6-'СЕТ СН'!$G$19</f>
        <v>1143.7648056399998</v>
      </c>
    </row>
    <row r="66" spans="1:27" ht="15.75" x14ac:dyDescent="0.2">
      <c r="A66" s="35">
        <f t="shared" si="1"/>
        <v>43604</v>
      </c>
      <c r="B66" s="36">
        <f>SUMIFS(СВЦЭМ!$C$33:$C$776,СВЦЭМ!$A$33:$A$776,$A66,СВЦЭМ!$B$33:$B$776,B$47)+'СЕТ СН'!$G$9+СВЦЭМ!$D$10+'СЕТ СН'!$G$6-'СЕТ СН'!$G$19</f>
        <v>1253.54923446</v>
      </c>
      <c r="C66" s="36">
        <f>SUMIFS(СВЦЭМ!$C$33:$C$776,СВЦЭМ!$A$33:$A$776,$A66,СВЦЭМ!$B$33:$B$776,C$47)+'СЕТ СН'!$G$9+СВЦЭМ!$D$10+'СЕТ СН'!$G$6-'СЕТ СН'!$G$19</f>
        <v>1372.2863836400002</v>
      </c>
      <c r="D66" s="36">
        <f>SUMIFS(СВЦЭМ!$C$33:$C$776,СВЦЭМ!$A$33:$A$776,$A66,СВЦЭМ!$B$33:$B$776,D$47)+'СЕТ СН'!$G$9+СВЦЭМ!$D$10+'СЕТ СН'!$G$6-'СЕТ СН'!$G$19</f>
        <v>1442.7460830800001</v>
      </c>
      <c r="E66" s="36">
        <f>SUMIFS(СВЦЭМ!$C$33:$C$776,СВЦЭМ!$A$33:$A$776,$A66,СВЦЭМ!$B$33:$B$776,E$47)+'СЕТ СН'!$G$9+СВЦЭМ!$D$10+'СЕТ СН'!$G$6-'СЕТ СН'!$G$19</f>
        <v>1464.6918520199997</v>
      </c>
      <c r="F66" s="36">
        <f>SUMIFS(СВЦЭМ!$C$33:$C$776,СВЦЭМ!$A$33:$A$776,$A66,СВЦЭМ!$B$33:$B$776,F$47)+'СЕТ СН'!$G$9+СВЦЭМ!$D$10+'СЕТ СН'!$G$6-'СЕТ СН'!$G$19</f>
        <v>1487.5759548199999</v>
      </c>
      <c r="G66" s="36">
        <f>SUMIFS(СВЦЭМ!$C$33:$C$776,СВЦЭМ!$A$33:$A$776,$A66,СВЦЭМ!$B$33:$B$776,G$47)+'СЕТ СН'!$G$9+СВЦЭМ!$D$10+'СЕТ СН'!$G$6-'СЕТ СН'!$G$19</f>
        <v>1460.13718535</v>
      </c>
      <c r="H66" s="36">
        <f>SUMIFS(СВЦЭМ!$C$33:$C$776,СВЦЭМ!$A$33:$A$776,$A66,СВЦЭМ!$B$33:$B$776,H$47)+'СЕТ СН'!$G$9+СВЦЭМ!$D$10+'СЕТ СН'!$G$6-'СЕТ СН'!$G$19</f>
        <v>1398.04421473</v>
      </c>
      <c r="I66" s="36">
        <f>SUMIFS(СВЦЭМ!$C$33:$C$776,СВЦЭМ!$A$33:$A$776,$A66,СВЦЭМ!$B$33:$B$776,I$47)+'СЕТ СН'!$G$9+СВЦЭМ!$D$10+'СЕТ СН'!$G$6-'СЕТ СН'!$G$19</f>
        <v>1293.8919728999999</v>
      </c>
      <c r="J66" s="36">
        <f>SUMIFS(СВЦЭМ!$C$33:$C$776,СВЦЭМ!$A$33:$A$776,$A66,СВЦЭМ!$B$33:$B$776,J$47)+'СЕТ СН'!$G$9+СВЦЭМ!$D$10+'СЕТ СН'!$G$6-'СЕТ СН'!$G$19</f>
        <v>1166.87393137</v>
      </c>
      <c r="K66" s="36">
        <f>SUMIFS(СВЦЭМ!$C$33:$C$776,СВЦЭМ!$A$33:$A$776,$A66,СВЦЭМ!$B$33:$B$776,K$47)+'СЕТ СН'!$G$9+СВЦЭМ!$D$10+'СЕТ СН'!$G$6-'СЕТ СН'!$G$19</f>
        <v>1084.19566923</v>
      </c>
      <c r="L66" s="36">
        <f>SUMIFS(СВЦЭМ!$C$33:$C$776,СВЦЭМ!$A$33:$A$776,$A66,СВЦЭМ!$B$33:$B$776,L$47)+'СЕТ СН'!$G$9+СВЦЭМ!$D$10+'СЕТ СН'!$G$6-'СЕТ СН'!$G$19</f>
        <v>1057.4975267</v>
      </c>
      <c r="M66" s="36">
        <f>SUMIFS(СВЦЭМ!$C$33:$C$776,СВЦЭМ!$A$33:$A$776,$A66,СВЦЭМ!$B$33:$B$776,M$47)+'СЕТ СН'!$G$9+СВЦЭМ!$D$10+'СЕТ СН'!$G$6-'СЕТ СН'!$G$19</f>
        <v>1062.8614463500001</v>
      </c>
      <c r="N66" s="36">
        <f>SUMIFS(СВЦЭМ!$C$33:$C$776,СВЦЭМ!$A$33:$A$776,$A66,СВЦЭМ!$B$33:$B$776,N$47)+'СЕТ СН'!$G$9+СВЦЭМ!$D$10+'СЕТ СН'!$G$6-'СЕТ СН'!$G$19</f>
        <v>1070.99342981</v>
      </c>
      <c r="O66" s="36">
        <f>SUMIFS(СВЦЭМ!$C$33:$C$776,СВЦЭМ!$A$33:$A$776,$A66,СВЦЭМ!$B$33:$B$776,O$47)+'СЕТ СН'!$G$9+СВЦЭМ!$D$10+'СЕТ СН'!$G$6-'СЕТ СН'!$G$19</f>
        <v>1083.42813686</v>
      </c>
      <c r="P66" s="36">
        <f>SUMIFS(СВЦЭМ!$C$33:$C$776,СВЦЭМ!$A$33:$A$776,$A66,СВЦЭМ!$B$33:$B$776,P$47)+'СЕТ СН'!$G$9+СВЦЭМ!$D$10+'СЕТ СН'!$G$6-'СЕТ СН'!$G$19</f>
        <v>1107.83536908</v>
      </c>
      <c r="Q66" s="36">
        <f>SUMIFS(СВЦЭМ!$C$33:$C$776,СВЦЭМ!$A$33:$A$776,$A66,СВЦЭМ!$B$33:$B$776,Q$47)+'СЕТ СН'!$G$9+СВЦЭМ!$D$10+'СЕТ СН'!$G$6-'СЕТ СН'!$G$19</f>
        <v>1100.2480657400001</v>
      </c>
      <c r="R66" s="36">
        <f>SUMIFS(СВЦЭМ!$C$33:$C$776,СВЦЭМ!$A$33:$A$776,$A66,СВЦЭМ!$B$33:$B$776,R$47)+'СЕТ СН'!$G$9+СВЦЭМ!$D$10+'СЕТ СН'!$G$6-'СЕТ СН'!$G$19</f>
        <v>1094.2724525200001</v>
      </c>
      <c r="S66" s="36">
        <f>SUMIFS(СВЦЭМ!$C$33:$C$776,СВЦЭМ!$A$33:$A$776,$A66,СВЦЭМ!$B$33:$B$776,S$47)+'СЕТ СН'!$G$9+СВЦЭМ!$D$10+'СЕТ СН'!$G$6-'СЕТ СН'!$G$19</f>
        <v>1095.2957385300001</v>
      </c>
      <c r="T66" s="36">
        <f>SUMIFS(СВЦЭМ!$C$33:$C$776,СВЦЭМ!$A$33:$A$776,$A66,СВЦЭМ!$B$33:$B$776,T$47)+'СЕТ СН'!$G$9+СВЦЭМ!$D$10+'СЕТ СН'!$G$6-'СЕТ СН'!$G$19</f>
        <v>1088.53846329</v>
      </c>
      <c r="U66" s="36">
        <f>SUMIFS(СВЦЭМ!$C$33:$C$776,СВЦЭМ!$A$33:$A$776,$A66,СВЦЭМ!$B$33:$B$776,U$47)+'СЕТ СН'!$G$9+СВЦЭМ!$D$10+'СЕТ СН'!$G$6-'СЕТ СН'!$G$19</f>
        <v>1054.5834962899999</v>
      </c>
      <c r="V66" s="36">
        <f>SUMIFS(СВЦЭМ!$C$33:$C$776,СВЦЭМ!$A$33:$A$776,$A66,СВЦЭМ!$B$33:$B$776,V$47)+'СЕТ СН'!$G$9+СВЦЭМ!$D$10+'СЕТ СН'!$G$6-'СЕТ СН'!$G$19</f>
        <v>1028.18506157</v>
      </c>
      <c r="W66" s="36">
        <f>SUMIFS(СВЦЭМ!$C$33:$C$776,СВЦЭМ!$A$33:$A$776,$A66,СВЦЭМ!$B$33:$B$776,W$47)+'СЕТ СН'!$G$9+СВЦЭМ!$D$10+'СЕТ СН'!$G$6-'СЕТ СН'!$G$19</f>
        <v>1034.0937608499999</v>
      </c>
      <c r="X66" s="36">
        <f>SUMIFS(СВЦЭМ!$C$33:$C$776,СВЦЭМ!$A$33:$A$776,$A66,СВЦЭМ!$B$33:$B$776,X$47)+'СЕТ СН'!$G$9+СВЦЭМ!$D$10+'СЕТ СН'!$G$6-'СЕТ СН'!$G$19</f>
        <v>1060.1903408799999</v>
      </c>
      <c r="Y66" s="36">
        <f>SUMIFS(СВЦЭМ!$C$33:$C$776,СВЦЭМ!$A$33:$A$776,$A66,СВЦЭМ!$B$33:$B$776,Y$47)+'СЕТ СН'!$G$9+СВЦЭМ!$D$10+'СЕТ СН'!$G$6-'СЕТ СН'!$G$19</f>
        <v>1129.6311500299998</v>
      </c>
    </row>
    <row r="67" spans="1:27" ht="15.75" x14ac:dyDescent="0.2">
      <c r="A67" s="35">
        <f t="shared" si="1"/>
        <v>43605</v>
      </c>
      <c r="B67" s="36">
        <f>SUMIFS(СВЦЭМ!$C$33:$C$776,СВЦЭМ!$A$33:$A$776,$A67,СВЦЭМ!$B$33:$B$776,B$47)+'СЕТ СН'!$G$9+СВЦЭМ!$D$10+'СЕТ СН'!$G$6-'СЕТ СН'!$G$19</f>
        <v>1241.40871019</v>
      </c>
      <c r="C67" s="36">
        <f>SUMIFS(СВЦЭМ!$C$33:$C$776,СВЦЭМ!$A$33:$A$776,$A67,СВЦЭМ!$B$33:$B$776,C$47)+'СЕТ СН'!$G$9+СВЦЭМ!$D$10+'СЕТ СН'!$G$6-'СЕТ СН'!$G$19</f>
        <v>1341.1515059600001</v>
      </c>
      <c r="D67" s="36">
        <f>SUMIFS(СВЦЭМ!$C$33:$C$776,СВЦЭМ!$A$33:$A$776,$A67,СВЦЭМ!$B$33:$B$776,D$47)+'СЕТ СН'!$G$9+СВЦЭМ!$D$10+'СЕТ СН'!$G$6-'СЕТ СН'!$G$19</f>
        <v>1422.6140945900001</v>
      </c>
      <c r="E67" s="36">
        <f>SUMIFS(СВЦЭМ!$C$33:$C$776,СВЦЭМ!$A$33:$A$776,$A67,СВЦЭМ!$B$33:$B$776,E$47)+'СЕТ СН'!$G$9+СВЦЭМ!$D$10+'СЕТ СН'!$G$6-'СЕТ СН'!$G$19</f>
        <v>1425.5210697500002</v>
      </c>
      <c r="F67" s="36">
        <f>SUMIFS(СВЦЭМ!$C$33:$C$776,СВЦЭМ!$A$33:$A$776,$A67,СВЦЭМ!$B$33:$B$776,F$47)+'СЕТ СН'!$G$9+СВЦЭМ!$D$10+'СЕТ СН'!$G$6-'СЕТ СН'!$G$19</f>
        <v>1416.01200017</v>
      </c>
      <c r="G67" s="36">
        <f>SUMIFS(СВЦЭМ!$C$33:$C$776,СВЦЭМ!$A$33:$A$776,$A67,СВЦЭМ!$B$33:$B$776,G$47)+'СЕТ СН'!$G$9+СВЦЭМ!$D$10+'СЕТ СН'!$G$6-'СЕТ СН'!$G$19</f>
        <v>1416.79410343</v>
      </c>
      <c r="H67" s="36">
        <f>SUMIFS(СВЦЭМ!$C$33:$C$776,СВЦЭМ!$A$33:$A$776,$A67,СВЦЭМ!$B$33:$B$776,H$47)+'СЕТ СН'!$G$9+СВЦЭМ!$D$10+'СЕТ СН'!$G$6-'СЕТ СН'!$G$19</f>
        <v>1332.06693711</v>
      </c>
      <c r="I67" s="36">
        <f>SUMIFS(СВЦЭМ!$C$33:$C$776,СВЦЭМ!$A$33:$A$776,$A67,СВЦЭМ!$B$33:$B$776,I$47)+'СЕТ СН'!$G$9+СВЦЭМ!$D$10+'СЕТ СН'!$G$6-'СЕТ СН'!$G$19</f>
        <v>1234.2553794599999</v>
      </c>
      <c r="J67" s="36">
        <f>SUMIFS(СВЦЭМ!$C$33:$C$776,СВЦЭМ!$A$33:$A$776,$A67,СВЦЭМ!$B$33:$B$776,J$47)+'СЕТ СН'!$G$9+СВЦЭМ!$D$10+'СЕТ СН'!$G$6-'СЕТ СН'!$G$19</f>
        <v>1174.5589344800001</v>
      </c>
      <c r="K67" s="36">
        <f>SUMIFS(СВЦЭМ!$C$33:$C$776,СВЦЭМ!$A$33:$A$776,$A67,СВЦЭМ!$B$33:$B$776,K$47)+'СЕТ СН'!$G$9+СВЦЭМ!$D$10+'СЕТ СН'!$G$6-'СЕТ СН'!$G$19</f>
        <v>1127.81690716</v>
      </c>
      <c r="L67" s="36">
        <f>SUMIFS(СВЦЭМ!$C$33:$C$776,СВЦЭМ!$A$33:$A$776,$A67,СВЦЭМ!$B$33:$B$776,L$47)+'СЕТ СН'!$G$9+СВЦЭМ!$D$10+'СЕТ СН'!$G$6-'СЕТ СН'!$G$19</f>
        <v>1107.15757588</v>
      </c>
      <c r="M67" s="36">
        <f>SUMIFS(СВЦЭМ!$C$33:$C$776,СВЦЭМ!$A$33:$A$776,$A67,СВЦЭМ!$B$33:$B$776,M$47)+'СЕТ СН'!$G$9+СВЦЭМ!$D$10+'СЕТ СН'!$G$6-'СЕТ СН'!$G$19</f>
        <v>1101.13888628</v>
      </c>
      <c r="N67" s="36">
        <f>SUMIFS(СВЦЭМ!$C$33:$C$776,СВЦЭМ!$A$33:$A$776,$A67,СВЦЭМ!$B$33:$B$776,N$47)+'СЕТ СН'!$G$9+СВЦЭМ!$D$10+'СЕТ СН'!$G$6-'СЕТ СН'!$G$19</f>
        <v>1103.2482568099999</v>
      </c>
      <c r="O67" s="36">
        <f>SUMIFS(СВЦЭМ!$C$33:$C$776,СВЦЭМ!$A$33:$A$776,$A67,СВЦЭМ!$B$33:$B$776,O$47)+'СЕТ СН'!$G$9+СВЦЭМ!$D$10+'СЕТ СН'!$G$6-'СЕТ СН'!$G$19</f>
        <v>1104.71953751</v>
      </c>
      <c r="P67" s="36">
        <f>SUMIFS(СВЦЭМ!$C$33:$C$776,СВЦЭМ!$A$33:$A$776,$A67,СВЦЭМ!$B$33:$B$776,P$47)+'СЕТ СН'!$G$9+СВЦЭМ!$D$10+'СЕТ СН'!$G$6-'СЕТ СН'!$G$19</f>
        <v>1111.2833597700001</v>
      </c>
      <c r="Q67" s="36">
        <f>SUMIFS(СВЦЭМ!$C$33:$C$776,СВЦЭМ!$A$33:$A$776,$A67,СВЦЭМ!$B$33:$B$776,Q$47)+'СЕТ СН'!$G$9+СВЦЭМ!$D$10+'СЕТ СН'!$G$6-'СЕТ СН'!$G$19</f>
        <v>1114.88934879</v>
      </c>
      <c r="R67" s="36">
        <f>SUMIFS(СВЦЭМ!$C$33:$C$776,СВЦЭМ!$A$33:$A$776,$A67,СВЦЭМ!$B$33:$B$776,R$47)+'СЕТ СН'!$G$9+СВЦЭМ!$D$10+'СЕТ СН'!$G$6-'СЕТ СН'!$G$19</f>
        <v>1114.3895757599998</v>
      </c>
      <c r="S67" s="36">
        <f>SUMIFS(СВЦЭМ!$C$33:$C$776,СВЦЭМ!$A$33:$A$776,$A67,СВЦЭМ!$B$33:$B$776,S$47)+'СЕТ СН'!$G$9+СВЦЭМ!$D$10+'СЕТ СН'!$G$6-'СЕТ СН'!$G$19</f>
        <v>1121.30866167</v>
      </c>
      <c r="T67" s="36">
        <f>SUMIFS(СВЦЭМ!$C$33:$C$776,СВЦЭМ!$A$33:$A$776,$A67,СВЦЭМ!$B$33:$B$776,T$47)+'СЕТ СН'!$G$9+СВЦЭМ!$D$10+'СЕТ СН'!$G$6-'СЕТ СН'!$G$19</f>
        <v>1120.6079156000001</v>
      </c>
      <c r="U67" s="36">
        <f>SUMIFS(СВЦЭМ!$C$33:$C$776,СВЦЭМ!$A$33:$A$776,$A67,СВЦЭМ!$B$33:$B$776,U$47)+'СЕТ СН'!$G$9+СВЦЭМ!$D$10+'СЕТ СН'!$G$6-'СЕТ СН'!$G$19</f>
        <v>1118.16376044</v>
      </c>
      <c r="V67" s="36">
        <f>SUMIFS(СВЦЭМ!$C$33:$C$776,СВЦЭМ!$A$33:$A$776,$A67,СВЦЭМ!$B$33:$B$776,V$47)+'СЕТ СН'!$G$9+СВЦЭМ!$D$10+'СЕТ СН'!$G$6-'СЕТ СН'!$G$19</f>
        <v>1121.7500452899999</v>
      </c>
      <c r="W67" s="36">
        <f>SUMIFS(СВЦЭМ!$C$33:$C$776,СВЦЭМ!$A$33:$A$776,$A67,СВЦЭМ!$B$33:$B$776,W$47)+'СЕТ СН'!$G$9+СВЦЭМ!$D$10+'СЕТ СН'!$G$6-'СЕТ СН'!$G$19</f>
        <v>1124.7409912399999</v>
      </c>
      <c r="X67" s="36">
        <f>SUMIFS(СВЦЭМ!$C$33:$C$776,СВЦЭМ!$A$33:$A$776,$A67,СВЦЭМ!$B$33:$B$776,X$47)+'СЕТ СН'!$G$9+СВЦЭМ!$D$10+'СЕТ СН'!$G$6-'СЕТ СН'!$G$19</f>
        <v>1133.7078107900002</v>
      </c>
      <c r="Y67" s="36">
        <f>SUMIFS(СВЦЭМ!$C$33:$C$776,СВЦЭМ!$A$33:$A$776,$A67,СВЦЭМ!$B$33:$B$776,Y$47)+'СЕТ СН'!$G$9+СВЦЭМ!$D$10+'СЕТ СН'!$G$6-'СЕТ СН'!$G$19</f>
        <v>1199.8317270500002</v>
      </c>
    </row>
    <row r="68" spans="1:27" ht="15.75" x14ac:dyDescent="0.2">
      <c r="A68" s="35">
        <f t="shared" si="1"/>
        <v>43606</v>
      </c>
      <c r="B68" s="36">
        <f>SUMIFS(СВЦЭМ!$C$33:$C$776,СВЦЭМ!$A$33:$A$776,$A68,СВЦЭМ!$B$33:$B$776,B$47)+'СЕТ СН'!$G$9+СВЦЭМ!$D$10+'СЕТ СН'!$G$6-'СЕТ СН'!$G$19</f>
        <v>1288.0011988900001</v>
      </c>
      <c r="C68" s="36">
        <f>SUMIFS(СВЦЭМ!$C$33:$C$776,СВЦЭМ!$A$33:$A$776,$A68,СВЦЭМ!$B$33:$B$776,C$47)+'СЕТ СН'!$G$9+СВЦЭМ!$D$10+'СЕТ СН'!$G$6-'СЕТ СН'!$G$19</f>
        <v>1375.58084813</v>
      </c>
      <c r="D68" s="36">
        <f>SUMIFS(СВЦЭМ!$C$33:$C$776,СВЦЭМ!$A$33:$A$776,$A68,СВЦЭМ!$B$33:$B$776,D$47)+'СЕТ СН'!$G$9+СВЦЭМ!$D$10+'СЕТ СН'!$G$6-'СЕТ СН'!$G$19</f>
        <v>1454.3417542299999</v>
      </c>
      <c r="E68" s="36">
        <f>SUMIFS(СВЦЭМ!$C$33:$C$776,СВЦЭМ!$A$33:$A$776,$A68,СВЦЭМ!$B$33:$B$776,E$47)+'СЕТ СН'!$G$9+СВЦЭМ!$D$10+'СЕТ СН'!$G$6-'СЕТ СН'!$G$19</f>
        <v>1459.65798825</v>
      </c>
      <c r="F68" s="36">
        <f>SUMIFS(СВЦЭМ!$C$33:$C$776,СВЦЭМ!$A$33:$A$776,$A68,СВЦЭМ!$B$33:$B$776,F$47)+'СЕТ СН'!$G$9+СВЦЭМ!$D$10+'СЕТ СН'!$G$6-'СЕТ СН'!$G$19</f>
        <v>1446.42456687</v>
      </c>
      <c r="G68" s="36">
        <f>SUMIFS(СВЦЭМ!$C$33:$C$776,СВЦЭМ!$A$33:$A$776,$A68,СВЦЭМ!$B$33:$B$776,G$47)+'СЕТ СН'!$G$9+СВЦЭМ!$D$10+'СЕТ СН'!$G$6-'СЕТ СН'!$G$19</f>
        <v>1437.5388392999998</v>
      </c>
      <c r="H68" s="36">
        <f>SUMIFS(СВЦЭМ!$C$33:$C$776,СВЦЭМ!$A$33:$A$776,$A68,СВЦЭМ!$B$33:$B$776,H$47)+'СЕТ СН'!$G$9+СВЦЭМ!$D$10+'СЕТ СН'!$G$6-'СЕТ СН'!$G$19</f>
        <v>1355.4097303200001</v>
      </c>
      <c r="I68" s="36">
        <f>SUMIFS(СВЦЭМ!$C$33:$C$776,СВЦЭМ!$A$33:$A$776,$A68,СВЦЭМ!$B$33:$B$776,I$47)+'СЕТ СН'!$G$9+СВЦЭМ!$D$10+'СЕТ СН'!$G$6-'СЕТ СН'!$G$19</f>
        <v>1257.7868159099999</v>
      </c>
      <c r="J68" s="36">
        <f>SUMIFS(СВЦЭМ!$C$33:$C$776,СВЦЭМ!$A$33:$A$776,$A68,СВЦЭМ!$B$33:$B$776,J$47)+'СЕТ СН'!$G$9+СВЦЭМ!$D$10+'СЕТ СН'!$G$6-'СЕТ СН'!$G$19</f>
        <v>1160.3806666599999</v>
      </c>
      <c r="K68" s="36">
        <f>SUMIFS(СВЦЭМ!$C$33:$C$776,СВЦЭМ!$A$33:$A$776,$A68,СВЦЭМ!$B$33:$B$776,K$47)+'СЕТ СН'!$G$9+СВЦЭМ!$D$10+'СЕТ СН'!$G$6-'СЕТ СН'!$G$19</f>
        <v>1118.0016464400001</v>
      </c>
      <c r="L68" s="36">
        <f>SUMIFS(СВЦЭМ!$C$33:$C$776,СВЦЭМ!$A$33:$A$776,$A68,СВЦЭМ!$B$33:$B$776,L$47)+'СЕТ СН'!$G$9+СВЦЭМ!$D$10+'СЕТ СН'!$G$6-'СЕТ СН'!$G$19</f>
        <v>1098.1597296899999</v>
      </c>
      <c r="M68" s="36">
        <f>SUMIFS(СВЦЭМ!$C$33:$C$776,СВЦЭМ!$A$33:$A$776,$A68,СВЦЭМ!$B$33:$B$776,M$47)+'СЕТ СН'!$G$9+СВЦЭМ!$D$10+'СЕТ СН'!$G$6-'СЕТ СН'!$G$19</f>
        <v>1095.28788996</v>
      </c>
      <c r="N68" s="36">
        <f>SUMIFS(СВЦЭМ!$C$33:$C$776,СВЦЭМ!$A$33:$A$776,$A68,СВЦЭМ!$B$33:$B$776,N$47)+'СЕТ СН'!$G$9+СВЦЭМ!$D$10+'СЕТ СН'!$G$6-'СЕТ СН'!$G$19</f>
        <v>1089.8223461299999</v>
      </c>
      <c r="O68" s="36">
        <f>SUMIFS(СВЦЭМ!$C$33:$C$776,СВЦЭМ!$A$33:$A$776,$A68,СВЦЭМ!$B$33:$B$776,O$47)+'СЕТ СН'!$G$9+СВЦЭМ!$D$10+'СЕТ СН'!$G$6-'СЕТ СН'!$G$19</f>
        <v>1095.44703942</v>
      </c>
      <c r="P68" s="36">
        <f>SUMIFS(СВЦЭМ!$C$33:$C$776,СВЦЭМ!$A$33:$A$776,$A68,СВЦЭМ!$B$33:$B$776,P$47)+'СЕТ СН'!$G$9+СВЦЭМ!$D$10+'СЕТ СН'!$G$6-'СЕТ СН'!$G$19</f>
        <v>1101.97913679</v>
      </c>
      <c r="Q68" s="36">
        <f>SUMIFS(СВЦЭМ!$C$33:$C$776,СВЦЭМ!$A$33:$A$776,$A68,СВЦЭМ!$B$33:$B$776,Q$47)+'СЕТ СН'!$G$9+СВЦЭМ!$D$10+'СЕТ СН'!$G$6-'СЕТ СН'!$G$19</f>
        <v>1108.88748444</v>
      </c>
      <c r="R68" s="36">
        <f>SUMIFS(СВЦЭМ!$C$33:$C$776,СВЦЭМ!$A$33:$A$776,$A68,СВЦЭМ!$B$33:$B$776,R$47)+'СЕТ СН'!$G$9+СВЦЭМ!$D$10+'СЕТ СН'!$G$6-'СЕТ СН'!$G$19</f>
        <v>1110.13774051</v>
      </c>
      <c r="S68" s="36">
        <f>SUMIFS(СВЦЭМ!$C$33:$C$776,СВЦЭМ!$A$33:$A$776,$A68,СВЦЭМ!$B$33:$B$776,S$47)+'СЕТ СН'!$G$9+СВЦЭМ!$D$10+'СЕТ СН'!$G$6-'СЕТ СН'!$G$19</f>
        <v>1108.9020887500001</v>
      </c>
      <c r="T68" s="36">
        <f>SUMIFS(СВЦЭМ!$C$33:$C$776,СВЦЭМ!$A$33:$A$776,$A68,СВЦЭМ!$B$33:$B$776,T$47)+'СЕТ СН'!$G$9+СВЦЭМ!$D$10+'СЕТ СН'!$G$6-'СЕТ СН'!$G$19</f>
        <v>1105.02611441</v>
      </c>
      <c r="U68" s="36">
        <f>SUMIFS(СВЦЭМ!$C$33:$C$776,СВЦЭМ!$A$33:$A$776,$A68,СВЦЭМ!$B$33:$B$776,U$47)+'СЕТ СН'!$G$9+СВЦЭМ!$D$10+'СЕТ СН'!$G$6-'СЕТ СН'!$G$19</f>
        <v>1098.8341215</v>
      </c>
      <c r="V68" s="36">
        <f>SUMIFS(СВЦЭМ!$C$33:$C$776,СВЦЭМ!$A$33:$A$776,$A68,СВЦЭМ!$B$33:$B$776,V$47)+'СЕТ СН'!$G$9+СВЦЭМ!$D$10+'СЕТ СН'!$G$6-'СЕТ СН'!$G$19</f>
        <v>1112.16426735</v>
      </c>
      <c r="W68" s="36">
        <f>SUMIFS(СВЦЭМ!$C$33:$C$776,СВЦЭМ!$A$33:$A$776,$A68,СВЦЭМ!$B$33:$B$776,W$47)+'СЕТ СН'!$G$9+СВЦЭМ!$D$10+'СЕТ СН'!$G$6-'СЕТ СН'!$G$19</f>
        <v>1119.6939181400001</v>
      </c>
      <c r="X68" s="36">
        <f>SUMIFS(СВЦЭМ!$C$33:$C$776,СВЦЭМ!$A$33:$A$776,$A68,СВЦЭМ!$B$33:$B$776,X$47)+'СЕТ СН'!$G$9+СВЦЭМ!$D$10+'СЕТ СН'!$G$6-'СЕТ СН'!$G$19</f>
        <v>1124.9530403700001</v>
      </c>
      <c r="Y68" s="36">
        <f>SUMIFS(СВЦЭМ!$C$33:$C$776,СВЦЭМ!$A$33:$A$776,$A68,СВЦЭМ!$B$33:$B$776,Y$47)+'СЕТ СН'!$G$9+СВЦЭМ!$D$10+'СЕТ СН'!$G$6-'СЕТ СН'!$G$19</f>
        <v>1198.7358267899999</v>
      </c>
    </row>
    <row r="69" spans="1:27" ht="15.75" x14ac:dyDescent="0.2">
      <c r="A69" s="35">
        <f t="shared" si="1"/>
        <v>43607</v>
      </c>
      <c r="B69" s="36">
        <f>SUMIFS(СВЦЭМ!$C$33:$C$776,СВЦЭМ!$A$33:$A$776,$A69,СВЦЭМ!$B$33:$B$776,B$47)+'СЕТ СН'!$G$9+СВЦЭМ!$D$10+'СЕТ СН'!$G$6-'СЕТ СН'!$G$19</f>
        <v>1290.0336680599999</v>
      </c>
      <c r="C69" s="36">
        <f>SUMIFS(СВЦЭМ!$C$33:$C$776,СВЦЭМ!$A$33:$A$776,$A69,СВЦЭМ!$B$33:$B$776,C$47)+'СЕТ СН'!$G$9+СВЦЭМ!$D$10+'СЕТ СН'!$G$6-'СЕТ СН'!$G$19</f>
        <v>1392.0826300399999</v>
      </c>
      <c r="D69" s="36">
        <f>SUMIFS(СВЦЭМ!$C$33:$C$776,СВЦЭМ!$A$33:$A$776,$A69,СВЦЭМ!$B$33:$B$776,D$47)+'СЕТ СН'!$G$9+СВЦЭМ!$D$10+'СЕТ СН'!$G$6-'СЕТ СН'!$G$19</f>
        <v>1444.43289521</v>
      </c>
      <c r="E69" s="36">
        <f>SUMIFS(СВЦЭМ!$C$33:$C$776,СВЦЭМ!$A$33:$A$776,$A69,СВЦЭМ!$B$33:$B$776,E$47)+'СЕТ СН'!$G$9+СВЦЭМ!$D$10+'СЕТ СН'!$G$6-'СЕТ СН'!$G$19</f>
        <v>1445.7061153300001</v>
      </c>
      <c r="F69" s="36">
        <f>SUMIFS(СВЦЭМ!$C$33:$C$776,СВЦЭМ!$A$33:$A$776,$A69,СВЦЭМ!$B$33:$B$776,F$47)+'СЕТ СН'!$G$9+СВЦЭМ!$D$10+'СЕТ СН'!$G$6-'СЕТ СН'!$G$19</f>
        <v>1432.6965392900001</v>
      </c>
      <c r="G69" s="36">
        <f>SUMIFS(СВЦЭМ!$C$33:$C$776,СВЦЭМ!$A$33:$A$776,$A69,СВЦЭМ!$B$33:$B$776,G$47)+'СЕТ СН'!$G$9+СВЦЭМ!$D$10+'СЕТ СН'!$G$6-'СЕТ СН'!$G$19</f>
        <v>1428.89811609</v>
      </c>
      <c r="H69" s="36">
        <f>SUMIFS(СВЦЭМ!$C$33:$C$776,СВЦЭМ!$A$33:$A$776,$A69,СВЦЭМ!$B$33:$B$776,H$47)+'СЕТ СН'!$G$9+СВЦЭМ!$D$10+'СЕТ СН'!$G$6-'СЕТ СН'!$G$19</f>
        <v>1341.1507912699999</v>
      </c>
      <c r="I69" s="36">
        <f>SUMIFS(СВЦЭМ!$C$33:$C$776,СВЦЭМ!$A$33:$A$776,$A69,СВЦЭМ!$B$33:$B$776,I$47)+'СЕТ СН'!$G$9+СВЦЭМ!$D$10+'СЕТ СН'!$G$6-'СЕТ СН'!$G$19</f>
        <v>1249.7710957199999</v>
      </c>
      <c r="J69" s="36">
        <f>SUMIFS(СВЦЭМ!$C$33:$C$776,СВЦЭМ!$A$33:$A$776,$A69,СВЦЭМ!$B$33:$B$776,J$47)+'СЕТ СН'!$G$9+СВЦЭМ!$D$10+'СЕТ СН'!$G$6-'СЕТ СН'!$G$19</f>
        <v>1168.6793766199999</v>
      </c>
      <c r="K69" s="36">
        <f>SUMIFS(СВЦЭМ!$C$33:$C$776,СВЦЭМ!$A$33:$A$776,$A69,СВЦЭМ!$B$33:$B$776,K$47)+'СЕТ СН'!$G$9+СВЦЭМ!$D$10+'СЕТ СН'!$G$6-'СЕТ СН'!$G$19</f>
        <v>1126.1144477</v>
      </c>
      <c r="L69" s="36">
        <f>SUMIFS(СВЦЭМ!$C$33:$C$776,СВЦЭМ!$A$33:$A$776,$A69,СВЦЭМ!$B$33:$B$776,L$47)+'СЕТ СН'!$G$9+СВЦЭМ!$D$10+'СЕТ СН'!$G$6-'СЕТ СН'!$G$19</f>
        <v>1102.8178304200001</v>
      </c>
      <c r="M69" s="36">
        <f>SUMIFS(СВЦЭМ!$C$33:$C$776,СВЦЭМ!$A$33:$A$776,$A69,СВЦЭМ!$B$33:$B$776,M$47)+'СЕТ СН'!$G$9+СВЦЭМ!$D$10+'СЕТ СН'!$G$6-'СЕТ СН'!$G$19</f>
        <v>1099.6973473200001</v>
      </c>
      <c r="N69" s="36">
        <f>SUMIFS(СВЦЭМ!$C$33:$C$776,СВЦЭМ!$A$33:$A$776,$A69,СВЦЭМ!$B$33:$B$776,N$47)+'СЕТ СН'!$G$9+СВЦЭМ!$D$10+'СЕТ СН'!$G$6-'СЕТ СН'!$G$19</f>
        <v>1100.2224308300001</v>
      </c>
      <c r="O69" s="36">
        <f>SUMIFS(СВЦЭМ!$C$33:$C$776,СВЦЭМ!$A$33:$A$776,$A69,СВЦЭМ!$B$33:$B$776,O$47)+'СЕТ СН'!$G$9+СВЦЭМ!$D$10+'СЕТ СН'!$G$6-'СЕТ СН'!$G$19</f>
        <v>1097.1943109700001</v>
      </c>
      <c r="P69" s="36">
        <f>SUMIFS(СВЦЭМ!$C$33:$C$776,СВЦЭМ!$A$33:$A$776,$A69,СВЦЭМ!$B$33:$B$776,P$47)+'СЕТ СН'!$G$9+СВЦЭМ!$D$10+'СЕТ СН'!$G$6-'СЕТ СН'!$G$19</f>
        <v>1101.1393444599998</v>
      </c>
      <c r="Q69" s="36">
        <f>SUMIFS(СВЦЭМ!$C$33:$C$776,СВЦЭМ!$A$33:$A$776,$A69,СВЦЭМ!$B$33:$B$776,Q$47)+'СЕТ СН'!$G$9+СВЦЭМ!$D$10+'СЕТ СН'!$G$6-'СЕТ СН'!$G$19</f>
        <v>1093.0768842799998</v>
      </c>
      <c r="R69" s="36">
        <f>SUMIFS(СВЦЭМ!$C$33:$C$776,СВЦЭМ!$A$33:$A$776,$A69,СВЦЭМ!$B$33:$B$776,R$47)+'СЕТ СН'!$G$9+СВЦЭМ!$D$10+'СЕТ СН'!$G$6-'СЕТ СН'!$G$19</f>
        <v>1096.1845796799998</v>
      </c>
      <c r="S69" s="36">
        <f>SUMIFS(СВЦЭМ!$C$33:$C$776,СВЦЭМ!$A$33:$A$776,$A69,СВЦЭМ!$B$33:$B$776,S$47)+'СЕТ СН'!$G$9+СВЦЭМ!$D$10+'СЕТ СН'!$G$6-'СЕТ СН'!$G$19</f>
        <v>1094.9159755199998</v>
      </c>
      <c r="T69" s="36">
        <f>SUMIFS(СВЦЭМ!$C$33:$C$776,СВЦЭМ!$A$33:$A$776,$A69,СВЦЭМ!$B$33:$B$776,T$47)+'СЕТ СН'!$G$9+СВЦЭМ!$D$10+'СЕТ СН'!$G$6-'СЕТ СН'!$G$19</f>
        <v>1095.41124055</v>
      </c>
      <c r="U69" s="36">
        <f>SUMIFS(СВЦЭМ!$C$33:$C$776,СВЦЭМ!$A$33:$A$776,$A69,СВЦЭМ!$B$33:$B$776,U$47)+'СЕТ СН'!$G$9+СВЦЭМ!$D$10+'СЕТ СН'!$G$6-'СЕТ СН'!$G$19</f>
        <v>1101.9590539400001</v>
      </c>
      <c r="V69" s="36">
        <f>SUMIFS(СВЦЭМ!$C$33:$C$776,СВЦЭМ!$A$33:$A$776,$A69,СВЦЭМ!$B$33:$B$776,V$47)+'СЕТ СН'!$G$9+СВЦЭМ!$D$10+'СЕТ СН'!$G$6-'СЕТ СН'!$G$19</f>
        <v>1107.88837448</v>
      </c>
      <c r="W69" s="36">
        <f>SUMIFS(СВЦЭМ!$C$33:$C$776,СВЦЭМ!$A$33:$A$776,$A69,СВЦЭМ!$B$33:$B$776,W$47)+'СЕТ СН'!$G$9+СВЦЭМ!$D$10+'СЕТ СН'!$G$6-'СЕТ СН'!$G$19</f>
        <v>1117.63158578</v>
      </c>
      <c r="X69" s="36">
        <f>SUMIFS(СВЦЭМ!$C$33:$C$776,СВЦЭМ!$A$33:$A$776,$A69,СВЦЭМ!$B$33:$B$776,X$47)+'СЕТ СН'!$G$9+СВЦЭМ!$D$10+'СЕТ СН'!$G$6-'СЕТ СН'!$G$19</f>
        <v>1118.3579559300001</v>
      </c>
      <c r="Y69" s="36">
        <f>SUMIFS(СВЦЭМ!$C$33:$C$776,СВЦЭМ!$A$33:$A$776,$A69,СВЦЭМ!$B$33:$B$776,Y$47)+'СЕТ СН'!$G$9+СВЦЭМ!$D$10+'СЕТ СН'!$G$6-'СЕТ СН'!$G$19</f>
        <v>1175.48584802</v>
      </c>
    </row>
    <row r="70" spans="1:27" ht="15.75" x14ac:dyDescent="0.2">
      <c r="A70" s="35">
        <f t="shared" si="1"/>
        <v>43608</v>
      </c>
      <c r="B70" s="36">
        <f>SUMIFS(СВЦЭМ!$C$33:$C$776,СВЦЭМ!$A$33:$A$776,$A70,СВЦЭМ!$B$33:$B$776,B$47)+'СЕТ СН'!$G$9+СВЦЭМ!$D$10+'СЕТ СН'!$G$6-'СЕТ СН'!$G$19</f>
        <v>1292.24070321</v>
      </c>
      <c r="C70" s="36">
        <f>SUMIFS(СВЦЭМ!$C$33:$C$776,СВЦЭМ!$A$33:$A$776,$A70,СВЦЭМ!$B$33:$B$776,C$47)+'СЕТ СН'!$G$9+СВЦЭМ!$D$10+'СЕТ СН'!$G$6-'СЕТ СН'!$G$19</f>
        <v>1380.75975589</v>
      </c>
      <c r="D70" s="36">
        <f>SUMIFS(СВЦЭМ!$C$33:$C$776,СВЦЭМ!$A$33:$A$776,$A70,СВЦЭМ!$B$33:$B$776,D$47)+'СЕТ СН'!$G$9+СВЦЭМ!$D$10+'СЕТ СН'!$G$6-'СЕТ СН'!$G$19</f>
        <v>1437.2602043500001</v>
      </c>
      <c r="E70" s="36">
        <f>SUMIFS(СВЦЭМ!$C$33:$C$776,СВЦЭМ!$A$33:$A$776,$A70,СВЦЭМ!$B$33:$B$776,E$47)+'СЕТ СН'!$G$9+СВЦЭМ!$D$10+'СЕТ СН'!$G$6-'СЕТ СН'!$G$19</f>
        <v>1451.62375417</v>
      </c>
      <c r="F70" s="36">
        <f>SUMIFS(СВЦЭМ!$C$33:$C$776,СВЦЭМ!$A$33:$A$776,$A70,СВЦЭМ!$B$33:$B$776,F$47)+'СЕТ СН'!$G$9+СВЦЭМ!$D$10+'СЕТ СН'!$G$6-'СЕТ СН'!$G$19</f>
        <v>1440.6694714099999</v>
      </c>
      <c r="G70" s="36">
        <f>SUMIFS(СВЦЭМ!$C$33:$C$776,СВЦЭМ!$A$33:$A$776,$A70,СВЦЭМ!$B$33:$B$776,G$47)+'СЕТ СН'!$G$9+СВЦЭМ!$D$10+'СЕТ СН'!$G$6-'СЕТ СН'!$G$19</f>
        <v>1442.64921701</v>
      </c>
      <c r="H70" s="36">
        <f>SUMIFS(СВЦЭМ!$C$33:$C$776,СВЦЭМ!$A$33:$A$776,$A70,СВЦЭМ!$B$33:$B$776,H$47)+'СЕТ СН'!$G$9+СВЦЭМ!$D$10+'СЕТ СН'!$G$6-'СЕТ СН'!$G$19</f>
        <v>1349.19467794</v>
      </c>
      <c r="I70" s="36">
        <f>SUMIFS(СВЦЭМ!$C$33:$C$776,СВЦЭМ!$A$33:$A$776,$A70,СВЦЭМ!$B$33:$B$776,I$47)+'СЕТ СН'!$G$9+СВЦЭМ!$D$10+'СЕТ СН'!$G$6-'СЕТ СН'!$G$19</f>
        <v>1234.79151179</v>
      </c>
      <c r="J70" s="36">
        <f>SUMIFS(СВЦЭМ!$C$33:$C$776,СВЦЭМ!$A$33:$A$776,$A70,СВЦЭМ!$B$33:$B$776,J$47)+'СЕТ СН'!$G$9+СВЦЭМ!$D$10+'СЕТ СН'!$G$6-'СЕТ СН'!$G$19</f>
        <v>1156.80416777</v>
      </c>
      <c r="K70" s="36">
        <f>SUMIFS(СВЦЭМ!$C$33:$C$776,СВЦЭМ!$A$33:$A$776,$A70,СВЦЭМ!$B$33:$B$776,K$47)+'СЕТ СН'!$G$9+СВЦЭМ!$D$10+'СЕТ СН'!$G$6-'СЕТ СН'!$G$19</f>
        <v>1118.7381477700001</v>
      </c>
      <c r="L70" s="36">
        <f>SUMIFS(СВЦЭМ!$C$33:$C$776,СВЦЭМ!$A$33:$A$776,$A70,СВЦЭМ!$B$33:$B$776,L$47)+'СЕТ СН'!$G$9+СВЦЭМ!$D$10+'СЕТ СН'!$G$6-'СЕТ СН'!$G$19</f>
        <v>1095.1770845000001</v>
      </c>
      <c r="M70" s="36">
        <f>SUMIFS(СВЦЭМ!$C$33:$C$776,СВЦЭМ!$A$33:$A$776,$A70,СВЦЭМ!$B$33:$B$776,M$47)+'СЕТ СН'!$G$9+СВЦЭМ!$D$10+'СЕТ СН'!$G$6-'СЕТ СН'!$G$19</f>
        <v>1089.53725396</v>
      </c>
      <c r="N70" s="36">
        <f>SUMIFS(СВЦЭМ!$C$33:$C$776,СВЦЭМ!$A$33:$A$776,$A70,СВЦЭМ!$B$33:$B$776,N$47)+'СЕТ СН'!$G$9+СВЦЭМ!$D$10+'СЕТ СН'!$G$6-'СЕТ СН'!$G$19</f>
        <v>1080.3349944000001</v>
      </c>
      <c r="O70" s="36">
        <f>SUMIFS(СВЦЭМ!$C$33:$C$776,СВЦЭМ!$A$33:$A$776,$A70,СВЦЭМ!$B$33:$B$776,O$47)+'СЕТ СН'!$G$9+СВЦЭМ!$D$10+'СЕТ СН'!$G$6-'СЕТ СН'!$G$19</f>
        <v>1071.94949741</v>
      </c>
      <c r="P70" s="36">
        <f>SUMIFS(СВЦЭМ!$C$33:$C$776,СВЦЭМ!$A$33:$A$776,$A70,СВЦЭМ!$B$33:$B$776,P$47)+'СЕТ СН'!$G$9+СВЦЭМ!$D$10+'СЕТ СН'!$G$6-'СЕТ СН'!$G$19</f>
        <v>1080.84206552</v>
      </c>
      <c r="Q70" s="36">
        <f>SUMIFS(СВЦЭМ!$C$33:$C$776,СВЦЭМ!$A$33:$A$776,$A70,СВЦЭМ!$B$33:$B$776,Q$47)+'СЕТ СН'!$G$9+СВЦЭМ!$D$10+'СЕТ СН'!$G$6-'СЕТ СН'!$G$19</f>
        <v>1089.4359655799999</v>
      </c>
      <c r="R70" s="36">
        <f>SUMIFS(СВЦЭМ!$C$33:$C$776,СВЦЭМ!$A$33:$A$776,$A70,СВЦЭМ!$B$33:$B$776,R$47)+'СЕТ СН'!$G$9+СВЦЭМ!$D$10+'СЕТ СН'!$G$6-'СЕТ СН'!$G$19</f>
        <v>1087.81294254</v>
      </c>
      <c r="S70" s="36">
        <f>SUMIFS(СВЦЭМ!$C$33:$C$776,СВЦЭМ!$A$33:$A$776,$A70,СВЦЭМ!$B$33:$B$776,S$47)+'СЕТ СН'!$G$9+СВЦЭМ!$D$10+'СЕТ СН'!$G$6-'СЕТ СН'!$G$19</f>
        <v>1084.3904198999999</v>
      </c>
      <c r="T70" s="36">
        <f>SUMIFS(СВЦЭМ!$C$33:$C$776,СВЦЭМ!$A$33:$A$776,$A70,СВЦЭМ!$B$33:$B$776,T$47)+'СЕТ СН'!$G$9+СВЦЭМ!$D$10+'СЕТ СН'!$G$6-'СЕТ СН'!$G$19</f>
        <v>1088.5366941900002</v>
      </c>
      <c r="U70" s="36">
        <f>SUMIFS(СВЦЭМ!$C$33:$C$776,СВЦЭМ!$A$33:$A$776,$A70,СВЦЭМ!$B$33:$B$776,U$47)+'СЕТ СН'!$G$9+СВЦЭМ!$D$10+'СЕТ СН'!$G$6-'СЕТ СН'!$G$19</f>
        <v>1087.5825166099999</v>
      </c>
      <c r="V70" s="36">
        <f>SUMIFS(СВЦЭМ!$C$33:$C$776,СВЦЭМ!$A$33:$A$776,$A70,СВЦЭМ!$B$33:$B$776,V$47)+'СЕТ СН'!$G$9+СВЦЭМ!$D$10+'СЕТ СН'!$G$6-'СЕТ СН'!$G$19</f>
        <v>1094.5036638300001</v>
      </c>
      <c r="W70" s="36">
        <f>SUMIFS(СВЦЭМ!$C$33:$C$776,СВЦЭМ!$A$33:$A$776,$A70,СВЦЭМ!$B$33:$B$776,W$47)+'СЕТ СН'!$G$9+СВЦЭМ!$D$10+'СЕТ СН'!$G$6-'СЕТ СН'!$G$19</f>
        <v>1098.71967094</v>
      </c>
      <c r="X70" s="36">
        <f>SUMIFS(СВЦЭМ!$C$33:$C$776,СВЦЭМ!$A$33:$A$776,$A70,СВЦЭМ!$B$33:$B$776,X$47)+'СЕТ СН'!$G$9+СВЦЭМ!$D$10+'СЕТ СН'!$G$6-'СЕТ СН'!$G$19</f>
        <v>1111.33275804</v>
      </c>
      <c r="Y70" s="36">
        <f>SUMIFS(СВЦЭМ!$C$33:$C$776,СВЦЭМ!$A$33:$A$776,$A70,СВЦЭМ!$B$33:$B$776,Y$47)+'СЕТ СН'!$G$9+СВЦЭМ!$D$10+'СЕТ СН'!$G$6-'СЕТ СН'!$G$19</f>
        <v>1154.55346029</v>
      </c>
    </row>
    <row r="71" spans="1:27" ht="15.75" x14ac:dyDescent="0.2">
      <c r="A71" s="35">
        <f t="shared" si="1"/>
        <v>43609</v>
      </c>
      <c r="B71" s="36">
        <f>SUMIFS(СВЦЭМ!$C$33:$C$776,СВЦЭМ!$A$33:$A$776,$A71,СВЦЭМ!$B$33:$B$776,B$47)+'СЕТ СН'!$G$9+СВЦЭМ!$D$10+'СЕТ СН'!$G$6-'СЕТ СН'!$G$19</f>
        <v>1272.06930132</v>
      </c>
      <c r="C71" s="36">
        <f>SUMIFS(СВЦЭМ!$C$33:$C$776,СВЦЭМ!$A$33:$A$776,$A71,СВЦЭМ!$B$33:$B$776,C$47)+'СЕТ СН'!$G$9+СВЦЭМ!$D$10+'СЕТ СН'!$G$6-'СЕТ СН'!$G$19</f>
        <v>1367.6202729199999</v>
      </c>
      <c r="D71" s="36">
        <f>SUMIFS(СВЦЭМ!$C$33:$C$776,СВЦЭМ!$A$33:$A$776,$A71,СВЦЭМ!$B$33:$B$776,D$47)+'СЕТ СН'!$G$9+СВЦЭМ!$D$10+'СЕТ СН'!$G$6-'СЕТ СН'!$G$19</f>
        <v>1468.5037754199998</v>
      </c>
      <c r="E71" s="36">
        <f>SUMIFS(СВЦЭМ!$C$33:$C$776,СВЦЭМ!$A$33:$A$776,$A71,СВЦЭМ!$B$33:$B$776,E$47)+'СЕТ СН'!$G$9+СВЦЭМ!$D$10+'СЕТ СН'!$G$6-'СЕТ СН'!$G$19</f>
        <v>1487.2649314699997</v>
      </c>
      <c r="F71" s="36">
        <f>SUMIFS(СВЦЭМ!$C$33:$C$776,СВЦЭМ!$A$33:$A$776,$A71,СВЦЭМ!$B$33:$B$776,F$47)+'СЕТ СН'!$G$9+СВЦЭМ!$D$10+'СЕТ СН'!$G$6-'СЕТ СН'!$G$19</f>
        <v>1488.2101395700001</v>
      </c>
      <c r="G71" s="36">
        <f>SUMIFS(СВЦЭМ!$C$33:$C$776,СВЦЭМ!$A$33:$A$776,$A71,СВЦЭМ!$B$33:$B$776,G$47)+'СЕТ СН'!$G$9+СВЦЭМ!$D$10+'СЕТ СН'!$G$6-'СЕТ СН'!$G$19</f>
        <v>1471.6204471999999</v>
      </c>
      <c r="H71" s="36">
        <f>SUMIFS(СВЦЭМ!$C$33:$C$776,СВЦЭМ!$A$33:$A$776,$A71,СВЦЭМ!$B$33:$B$776,H$47)+'СЕТ СН'!$G$9+СВЦЭМ!$D$10+'СЕТ СН'!$G$6-'СЕТ СН'!$G$19</f>
        <v>1346.4676334800001</v>
      </c>
      <c r="I71" s="36">
        <f>SUMIFS(СВЦЭМ!$C$33:$C$776,СВЦЭМ!$A$33:$A$776,$A71,СВЦЭМ!$B$33:$B$776,I$47)+'СЕТ СН'!$G$9+СВЦЭМ!$D$10+'СЕТ СН'!$G$6-'СЕТ СН'!$G$19</f>
        <v>1240.4686775599998</v>
      </c>
      <c r="J71" s="36">
        <f>SUMIFS(СВЦЭМ!$C$33:$C$776,СВЦЭМ!$A$33:$A$776,$A71,СВЦЭМ!$B$33:$B$776,J$47)+'СЕТ СН'!$G$9+СВЦЭМ!$D$10+'СЕТ СН'!$G$6-'СЕТ СН'!$G$19</f>
        <v>1175.7323831899998</v>
      </c>
      <c r="K71" s="36">
        <f>SUMIFS(СВЦЭМ!$C$33:$C$776,СВЦЭМ!$A$33:$A$776,$A71,СВЦЭМ!$B$33:$B$776,K$47)+'СЕТ СН'!$G$9+СВЦЭМ!$D$10+'СЕТ СН'!$G$6-'СЕТ СН'!$G$19</f>
        <v>1132.59366277</v>
      </c>
      <c r="L71" s="36">
        <f>SUMIFS(СВЦЭМ!$C$33:$C$776,СВЦЭМ!$A$33:$A$776,$A71,СВЦЭМ!$B$33:$B$776,L$47)+'СЕТ СН'!$G$9+СВЦЭМ!$D$10+'СЕТ СН'!$G$6-'СЕТ СН'!$G$19</f>
        <v>1105.7762705099999</v>
      </c>
      <c r="M71" s="36">
        <f>SUMIFS(СВЦЭМ!$C$33:$C$776,СВЦЭМ!$A$33:$A$776,$A71,СВЦЭМ!$B$33:$B$776,M$47)+'СЕТ СН'!$G$9+СВЦЭМ!$D$10+'СЕТ СН'!$G$6-'СЕТ СН'!$G$19</f>
        <v>1097.0300668999998</v>
      </c>
      <c r="N71" s="36">
        <f>SUMIFS(СВЦЭМ!$C$33:$C$776,СВЦЭМ!$A$33:$A$776,$A71,СВЦЭМ!$B$33:$B$776,N$47)+'СЕТ СН'!$G$9+СВЦЭМ!$D$10+'СЕТ СН'!$G$6-'СЕТ СН'!$G$19</f>
        <v>1095.10412045</v>
      </c>
      <c r="O71" s="36">
        <f>SUMIFS(СВЦЭМ!$C$33:$C$776,СВЦЭМ!$A$33:$A$776,$A71,СВЦЭМ!$B$33:$B$776,O$47)+'СЕТ СН'!$G$9+СВЦЭМ!$D$10+'СЕТ СН'!$G$6-'СЕТ СН'!$G$19</f>
        <v>1092.83507138</v>
      </c>
      <c r="P71" s="36">
        <f>SUMIFS(СВЦЭМ!$C$33:$C$776,СВЦЭМ!$A$33:$A$776,$A71,СВЦЭМ!$B$33:$B$776,P$47)+'СЕТ СН'!$G$9+СВЦЭМ!$D$10+'СЕТ СН'!$G$6-'СЕТ СН'!$G$19</f>
        <v>1088.3267354300001</v>
      </c>
      <c r="Q71" s="36">
        <f>SUMIFS(СВЦЭМ!$C$33:$C$776,СВЦЭМ!$A$33:$A$776,$A71,СВЦЭМ!$B$33:$B$776,Q$47)+'СЕТ СН'!$G$9+СВЦЭМ!$D$10+'СЕТ СН'!$G$6-'СЕТ СН'!$G$19</f>
        <v>1084.8793290399999</v>
      </c>
      <c r="R71" s="36">
        <f>SUMIFS(СВЦЭМ!$C$33:$C$776,СВЦЭМ!$A$33:$A$776,$A71,СВЦЭМ!$B$33:$B$776,R$47)+'СЕТ СН'!$G$9+СВЦЭМ!$D$10+'СЕТ СН'!$G$6-'СЕТ СН'!$G$19</f>
        <v>1084.8300215499999</v>
      </c>
      <c r="S71" s="36">
        <f>SUMIFS(СВЦЭМ!$C$33:$C$776,СВЦЭМ!$A$33:$A$776,$A71,СВЦЭМ!$B$33:$B$776,S$47)+'СЕТ СН'!$G$9+СВЦЭМ!$D$10+'СЕТ СН'!$G$6-'СЕТ СН'!$G$19</f>
        <v>1088.76664656</v>
      </c>
      <c r="T71" s="36">
        <f>SUMIFS(СВЦЭМ!$C$33:$C$776,СВЦЭМ!$A$33:$A$776,$A71,СВЦЭМ!$B$33:$B$776,T$47)+'СЕТ СН'!$G$9+СВЦЭМ!$D$10+'СЕТ СН'!$G$6-'СЕТ СН'!$G$19</f>
        <v>1096.63043487</v>
      </c>
      <c r="U71" s="36">
        <f>SUMIFS(СВЦЭМ!$C$33:$C$776,СВЦЭМ!$A$33:$A$776,$A71,СВЦЭМ!$B$33:$B$776,U$47)+'СЕТ СН'!$G$9+СВЦЭМ!$D$10+'СЕТ СН'!$G$6-'СЕТ СН'!$G$19</f>
        <v>1092.5947316000002</v>
      </c>
      <c r="V71" s="36">
        <f>SUMIFS(СВЦЭМ!$C$33:$C$776,СВЦЭМ!$A$33:$A$776,$A71,СВЦЭМ!$B$33:$B$776,V$47)+'СЕТ СН'!$G$9+СВЦЭМ!$D$10+'СЕТ СН'!$G$6-'СЕТ СН'!$G$19</f>
        <v>1098.3110345999999</v>
      </c>
      <c r="W71" s="36">
        <f>SUMIFS(СВЦЭМ!$C$33:$C$776,СВЦЭМ!$A$33:$A$776,$A71,СВЦЭМ!$B$33:$B$776,W$47)+'СЕТ СН'!$G$9+СВЦЭМ!$D$10+'СЕТ СН'!$G$6-'СЕТ СН'!$G$19</f>
        <v>1109.2450264899999</v>
      </c>
      <c r="X71" s="36">
        <f>SUMIFS(СВЦЭМ!$C$33:$C$776,СВЦЭМ!$A$33:$A$776,$A71,СВЦЭМ!$B$33:$B$776,X$47)+'СЕТ СН'!$G$9+СВЦЭМ!$D$10+'СЕТ СН'!$G$6-'СЕТ СН'!$G$19</f>
        <v>1115.6042799500001</v>
      </c>
      <c r="Y71" s="36">
        <f>SUMIFS(СВЦЭМ!$C$33:$C$776,СВЦЭМ!$A$33:$A$776,$A71,СВЦЭМ!$B$33:$B$776,Y$47)+'СЕТ СН'!$G$9+СВЦЭМ!$D$10+'СЕТ СН'!$G$6-'СЕТ СН'!$G$19</f>
        <v>1152.50238197</v>
      </c>
    </row>
    <row r="72" spans="1:27" ht="15.75" x14ac:dyDescent="0.2">
      <c r="A72" s="35">
        <f t="shared" si="1"/>
        <v>43610</v>
      </c>
      <c r="B72" s="36">
        <f>SUMIFS(СВЦЭМ!$C$33:$C$776,СВЦЭМ!$A$33:$A$776,$A72,СВЦЭМ!$B$33:$B$776,B$47)+'СЕТ СН'!$G$9+СВЦЭМ!$D$10+'СЕТ СН'!$G$6-'СЕТ СН'!$G$19</f>
        <v>1232.2162506700001</v>
      </c>
      <c r="C72" s="36">
        <f>SUMIFS(СВЦЭМ!$C$33:$C$776,СВЦЭМ!$A$33:$A$776,$A72,СВЦЭМ!$B$33:$B$776,C$47)+'СЕТ СН'!$G$9+СВЦЭМ!$D$10+'СЕТ СН'!$G$6-'СЕТ СН'!$G$19</f>
        <v>1296.2637496</v>
      </c>
      <c r="D72" s="36">
        <f>SUMIFS(СВЦЭМ!$C$33:$C$776,СВЦЭМ!$A$33:$A$776,$A72,СВЦЭМ!$B$33:$B$776,D$47)+'СЕТ СН'!$G$9+СВЦЭМ!$D$10+'СЕТ СН'!$G$6-'СЕТ СН'!$G$19</f>
        <v>1366.18250521</v>
      </c>
      <c r="E72" s="36">
        <f>SUMIFS(СВЦЭМ!$C$33:$C$776,СВЦЭМ!$A$33:$A$776,$A72,СВЦЭМ!$B$33:$B$776,E$47)+'СЕТ СН'!$G$9+СВЦЭМ!$D$10+'СЕТ СН'!$G$6-'СЕТ СН'!$G$19</f>
        <v>1397.06646576</v>
      </c>
      <c r="F72" s="36">
        <f>SUMIFS(СВЦЭМ!$C$33:$C$776,СВЦЭМ!$A$33:$A$776,$A72,СВЦЭМ!$B$33:$B$776,F$47)+'СЕТ СН'!$G$9+СВЦЭМ!$D$10+'СЕТ СН'!$G$6-'СЕТ СН'!$G$19</f>
        <v>1388.68281353</v>
      </c>
      <c r="G72" s="36">
        <f>SUMIFS(СВЦЭМ!$C$33:$C$776,СВЦЭМ!$A$33:$A$776,$A72,СВЦЭМ!$B$33:$B$776,G$47)+'СЕТ СН'!$G$9+СВЦЭМ!$D$10+'СЕТ СН'!$G$6-'СЕТ СН'!$G$19</f>
        <v>1405.96371709</v>
      </c>
      <c r="H72" s="36">
        <f>SUMIFS(СВЦЭМ!$C$33:$C$776,СВЦЭМ!$A$33:$A$776,$A72,СВЦЭМ!$B$33:$B$776,H$47)+'СЕТ СН'!$G$9+СВЦЭМ!$D$10+'СЕТ СН'!$G$6-'СЕТ СН'!$G$19</f>
        <v>1316.3941727000001</v>
      </c>
      <c r="I72" s="36">
        <f>SUMIFS(СВЦЭМ!$C$33:$C$776,СВЦЭМ!$A$33:$A$776,$A72,СВЦЭМ!$B$33:$B$776,I$47)+'СЕТ СН'!$G$9+СВЦЭМ!$D$10+'СЕТ СН'!$G$6-'СЕТ СН'!$G$19</f>
        <v>1231.18629644</v>
      </c>
      <c r="J72" s="36">
        <f>SUMIFS(СВЦЭМ!$C$33:$C$776,СВЦЭМ!$A$33:$A$776,$A72,СВЦЭМ!$B$33:$B$776,J$47)+'СЕТ СН'!$G$9+СВЦЭМ!$D$10+'СЕТ СН'!$G$6-'СЕТ СН'!$G$19</f>
        <v>1159.03989787</v>
      </c>
      <c r="K72" s="36">
        <f>SUMIFS(СВЦЭМ!$C$33:$C$776,СВЦЭМ!$A$33:$A$776,$A72,СВЦЭМ!$B$33:$B$776,K$47)+'СЕТ СН'!$G$9+СВЦЭМ!$D$10+'СЕТ СН'!$G$6-'СЕТ СН'!$G$19</f>
        <v>1110.24546648</v>
      </c>
      <c r="L72" s="36">
        <f>SUMIFS(СВЦЭМ!$C$33:$C$776,СВЦЭМ!$A$33:$A$776,$A72,СВЦЭМ!$B$33:$B$776,L$47)+'СЕТ СН'!$G$9+СВЦЭМ!$D$10+'СЕТ СН'!$G$6-'СЕТ СН'!$G$19</f>
        <v>1101.2491862299999</v>
      </c>
      <c r="M72" s="36">
        <f>SUMIFS(СВЦЭМ!$C$33:$C$776,СВЦЭМ!$A$33:$A$776,$A72,СВЦЭМ!$B$33:$B$776,M$47)+'СЕТ СН'!$G$9+СВЦЭМ!$D$10+'СЕТ СН'!$G$6-'СЕТ СН'!$G$19</f>
        <v>1087.1593478</v>
      </c>
      <c r="N72" s="36">
        <f>SUMIFS(СВЦЭМ!$C$33:$C$776,СВЦЭМ!$A$33:$A$776,$A72,СВЦЭМ!$B$33:$B$776,N$47)+'СЕТ СН'!$G$9+СВЦЭМ!$D$10+'СЕТ СН'!$G$6-'СЕТ СН'!$G$19</f>
        <v>1085.56572983</v>
      </c>
      <c r="O72" s="36">
        <f>SUMIFS(СВЦЭМ!$C$33:$C$776,СВЦЭМ!$A$33:$A$776,$A72,СВЦЭМ!$B$33:$B$776,O$47)+'СЕТ СН'!$G$9+СВЦЭМ!$D$10+'СЕТ СН'!$G$6-'СЕТ СН'!$G$19</f>
        <v>1079.91802534</v>
      </c>
      <c r="P72" s="36">
        <f>SUMIFS(СВЦЭМ!$C$33:$C$776,СВЦЭМ!$A$33:$A$776,$A72,СВЦЭМ!$B$33:$B$776,P$47)+'СЕТ СН'!$G$9+СВЦЭМ!$D$10+'СЕТ СН'!$G$6-'СЕТ СН'!$G$19</f>
        <v>1080.8004994100002</v>
      </c>
      <c r="Q72" s="36">
        <f>SUMIFS(СВЦЭМ!$C$33:$C$776,СВЦЭМ!$A$33:$A$776,$A72,СВЦЭМ!$B$33:$B$776,Q$47)+'СЕТ СН'!$G$9+СВЦЭМ!$D$10+'СЕТ СН'!$G$6-'СЕТ СН'!$G$19</f>
        <v>1078.69111503</v>
      </c>
      <c r="R72" s="36">
        <f>SUMIFS(СВЦЭМ!$C$33:$C$776,СВЦЭМ!$A$33:$A$776,$A72,СВЦЭМ!$B$33:$B$776,R$47)+'СЕТ СН'!$G$9+СВЦЭМ!$D$10+'СЕТ СН'!$G$6-'СЕТ СН'!$G$19</f>
        <v>1073.5188263499999</v>
      </c>
      <c r="S72" s="36">
        <f>SUMIFS(СВЦЭМ!$C$33:$C$776,СВЦЭМ!$A$33:$A$776,$A72,СВЦЭМ!$B$33:$B$776,S$47)+'СЕТ СН'!$G$9+СВЦЭМ!$D$10+'СЕТ СН'!$G$6-'СЕТ СН'!$G$19</f>
        <v>1058.04058783</v>
      </c>
      <c r="T72" s="36">
        <f>SUMIFS(СВЦЭМ!$C$33:$C$776,СВЦЭМ!$A$33:$A$776,$A72,СВЦЭМ!$B$33:$B$776,T$47)+'СЕТ СН'!$G$9+СВЦЭМ!$D$10+'СЕТ СН'!$G$6-'СЕТ СН'!$G$19</f>
        <v>1058.82566303</v>
      </c>
      <c r="U72" s="36">
        <f>SUMIFS(СВЦЭМ!$C$33:$C$776,СВЦЭМ!$A$33:$A$776,$A72,СВЦЭМ!$B$33:$B$776,U$47)+'СЕТ СН'!$G$9+СВЦЭМ!$D$10+'СЕТ СН'!$G$6-'СЕТ СН'!$G$19</f>
        <v>1055.3112820000001</v>
      </c>
      <c r="V72" s="36">
        <f>SUMIFS(СВЦЭМ!$C$33:$C$776,СВЦЭМ!$A$33:$A$776,$A72,СВЦЭМ!$B$33:$B$776,V$47)+'СЕТ СН'!$G$9+СВЦЭМ!$D$10+'СЕТ СН'!$G$6-'СЕТ СН'!$G$19</f>
        <v>1041.6106789400001</v>
      </c>
      <c r="W72" s="36">
        <f>SUMIFS(СВЦЭМ!$C$33:$C$776,СВЦЭМ!$A$33:$A$776,$A72,СВЦЭМ!$B$33:$B$776,W$47)+'СЕТ СН'!$G$9+СВЦЭМ!$D$10+'СЕТ СН'!$G$6-'СЕТ СН'!$G$19</f>
        <v>1062.15764347</v>
      </c>
      <c r="X72" s="36">
        <f>SUMIFS(СВЦЭМ!$C$33:$C$776,СВЦЭМ!$A$33:$A$776,$A72,СВЦЭМ!$B$33:$B$776,X$47)+'СЕТ СН'!$G$9+СВЦЭМ!$D$10+'СЕТ СН'!$G$6-'СЕТ СН'!$G$19</f>
        <v>1077.8860205400001</v>
      </c>
      <c r="Y72" s="36">
        <f>SUMIFS(СВЦЭМ!$C$33:$C$776,СВЦЭМ!$A$33:$A$776,$A72,СВЦЭМ!$B$33:$B$776,Y$47)+'СЕТ СН'!$G$9+СВЦЭМ!$D$10+'СЕТ СН'!$G$6-'СЕТ СН'!$G$19</f>
        <v>1119.91599574</v>
      </c>
    </row>
    <row r="73" spans="1:27" ht="15.75" x14ac:dyDescent="0.2">
      <c r="A73" s="35">
        <f t="shared" si="1"/>
        <v>43611</v>
      </c>
      <c r="B73" s="36">
        <f>SUMIFS(СВЦЭМ!$C$33:$C$776,СВЦЭМ!$A$33:$A$776,$A73,СВЦЭМ!$B$33:$B$776,B$47)+'СЕТ СН'!$G$9+СВЦЭМ!$D$10+'СЕТ СН'!$G$6-'СЕТ СН'!$G$19</f>
        <v>1212.4078659500001</v>
      </c>
      <c r="C73" s="36">
        <f>SUMIFS(СВЦЭМ!$C$33:$C$776,СВЦЭМ!$A$33:$A$776,$A73,СВЦЭМ!$B$33:$B$776,C$47)+'СЕТ СН'!$G$9+СВЦЭМ!$D$10+'СЕТ СН'!$G$6-'СЕТ СН'!$G$19</f>
        <v>1322.28156476</v>
      </c>
      <c r="D73" s="36">
        <f>SUMIFS(СВЦЭМ!$C$33:$C$776,СВЦЭМ!$A$33:$A$776,$A73,СВЦЭМ!$B$33:$B$776,D$47)+'СЕТ СН'!$G$9+СВЦЭМ!$D$10+'СЕТ СН'!$G$6-'СЕТ СН'!$G$19</f>
        <v>1416.8162433</v>
      </c>
      <c r="E73" s="36">
        <f>SUMIFS(СВЦЭМ!$C$33:$C$776,СВЦЭМ!$A$33:$A$776,$A73,СВЦЭМ!$B$33:$B$776,E$47)+'СЕТ СН'!$G$9+СВЦЭМ!$D$10+'СЕТ СН'!$G$6-'СЕТ СН'!$G$19</f>
        <v>1431.7232346199999</v>
      </c>
      <c r="F73" s="36">
        <f>SUMIFS(СВЦЭМ!$C$33:$C$776,СВЦЭМ!$A$33:$A$776,$A73,СВЦЭМ!$B$33:$B$776,F$47)+'СЕТ СН'!$G$9+СВЦЭМ!$D$10+'СЕТ СН'!$G$6-'СЕТ СН'!$G$19</f>
        <v>1432.8830837199998</v>
      </c>
      <c r="G73" s="36">
        <f>SUMIFS(СВЦЭМ!$C$33:$C$776,СВЦЭМ!$A$33:$A$776,$A73,СВЦЭМ!$B$33:$B$776,G$47)+'СЕТ СН'!$G$9+СВЦЭМ!$D$10+'СЕТ СН'!$G$6-'СЕТ СН'!$G$19</f>
        <v>1423.30306025</v>
      </c>
      <c r="H73" s="36">
        <f>SUMIFS(СВЦЭМ!$C$33:$C$776,СВЦЭМ!$A$33:$A$776,$A73,СВЦЭМ!$B$33:$B$776,H$47)+'СЕТ СН'!$G$9+СВЦЭМ!$D$10+'СЕТ СН'!$G$6-'СЕТ СН'!$G$19</f>
        <v>1339.46720542</v>
      </c>
      <c r="I73" s="36">
        <f>SUMIFS(СВЦЭМ!$C$33:$C$776,СВЦЭМ!$A$33:$A$776,$A73,СВЦЭМ!$B$33:$B$776,I$47)+'СЕТ СН'!$G$9+СВЦЭМ!$D$10+'СЕТ СН'!$G$6-'СЕТ СН'!$G$19</f>
        <v>1240.94201211</v>
      </c>
      <c r="J73" s="36">
        <f>SUMIFS(СВЦЭМ!$C$33:$C$776,СВЦЭМ!$A$33:$A$776,$A73,СВЦЭМ!$B$33:$B$776,J$47)+'СЕТ СН'!$G$9+СВЦЭМ!$D$10+'СЕТ СН'!$G$6-'СЕТ СН'!$G$19</f>
        <v>1125.36077516</v>
      </c>
      <c r="K73" s="36">
        <f>SUMIFS(СВЦЭМ!$C$33:$C$776,СВЦЭМ!$A$33:$A$776,$A73,СВЦЭМ!$B$33:$B$776,K$47)+'СЕТ СН'!$G$9+СВЦЭМ!$D$10+'СЕТ СН'!$G$6-'СЕТ СН'!$G$19</f>
        <v>1098.10627522</v>
      </c>
      <c r="L73" s="36">
        <f>SUMIFS(СВЦЭМ!$C$33:$C$776,СВЦЭМ!$A$33:$A$776,$A73,СВЦЭМ!$B$33:$B$776,L$47)+'СЕТ СН'!$G$9+СВЦЭМ!$D$10+'СЕТ СН'!$G$6-'СЕТ СН'!$G$19</f>
        <v>1100.7871687299998</v>
      </c>
      <c r="M73" s="36">
        <f>SUMIFS(СВЦЭМ!$C$33:$C$776,СВЦЭМ!$A$33:$A$776,$A73,СВЦЭМ!$B$33:$B$776,M$47)+'СЕТ СН'!$G$9+СВЦЭМ!$D$10+'СЕТ СН'!$G$6-'СЕТ СН'!$G$19</f>
        <v>1088.8510270299998</v>
      </c>
      <c r="N73" s="36">
        <f>SUMIFS(СВЦЭМ!$C$33:$C$776,СВЦЭМ!$A$33:$A$776,$A73,СВЦЭМ!$B$33:$B$776,N$47)+'СЕТ СН'!$G$9+СВЦЭМ!$D$10+'СЕТ СН'!$G$6-'СЕТ СН'!$G$19</f>
        <v>1087.29415539</v>
      </c>
      <c r="O73" s="36">
        <f>SUMIFS(СВЦЭМ!$C$33:$C$776,СВЦЭМ!$A$33:$A$776,$A73,СВЦЭМ!$B$33:$B$776,O$47)+'СЕТ СН'!$G$9+СВЦЭМ!$D$10+'СЕТ СН'!$G$6-'СЕТ СН'!$G$19</f>
        <v>1080.2850418</v>
      </c>
      <c r="P73" s="36">
        <f>SUMIFS(СВЦЭМ!$C$33:$C$776,СВЦЭМ!$A$33:$A$776,$A73,СВЦЭМ!$B$33:$B$776,P$47)+'СЕТ СН'!$G$9+СВЦЭМ!$D$10+'СЕТ СН'!$G$6-'СЕТ СН'!$G$19</f>
        <v>1087.3635681800001</v>
      </c>
      <c r="Q73" s="36">
        <f>SUMIFS(СВЦЭМ!$C$33:$C$776,СВЦЭМ!$A$33:$A$776,$A73,СВЦЭМ!$B$33:$B$776,Q$47)+'СЕТ СН'!$G$9+СВЦЭМ!$D$10+'СЕТ СН'!$G$6-'СЕТ СН'!$G$19</f>
        <v>1091.6017712799999</v>
      </c>
      <c r="R73" s="36">
        <f>SUMIFS(СВЦЭМ!$C$33:$C$776,СВЦЭМ!$A$33:$A$776,$A73,СВЦЭМ!$B$33:$B$776,R$47)+'СЕТ СН'!$G$9+СВЦЭМ!$D$10+'СЕТ СН'!$G$6-'СЕТ СН'!$G$19</f>
        <v>1092.32410308</v>
      </c>
      <c r="S73" s="36">
        <f>SUMIFS(СВЦЭМ!$C$33:$C$776,СВЦЭМ!$A$33:$A$776,$A73,СВЦЭМ!$B$33:$B$776,S$47)+'СЕТ СН'!$G$9+СВЦЭМ!$D$10+'СЕТ СН'!$G$6-'СЕТ СН'!$G$19</f>
        <v>1032.1383675699999</v>
      </c>
      <c r="T73" s="36">
        <f>SUMIFS(СВЦЭМ!$C$33:$C$776,СВЦЭМ!$A$33:$A$776,$A73,СВЦЭМ!$B$33:$B$776,T$47)+'СЕТ СН'!$G$9+СВЦЭМ!$D$10+'СЕТ СН'!$G$6-'СЕТ СН'!$G$19</f>
        <v>1029.3538383800001</v>
      </c>
      <c r="U73" s="36">
        <f>SUMIFS(СВЦЭМ!$C$33:$C$776,СВЦЭМ!$A$33:$A$776,$A73,СВЦЭМ!$B$33:$B$776,U$47)+'СЕТ СН'!$G$9+СВЦЭМ!$D$10+'СЕТ СН'!$G$6-'СЕТ СН'!$G$19</f>
        <v>1016.42345238</v>
      </c>
      <c r="V73" s="36">
        <f>SUMIFS(СВЦЭМ!$C$33:$C$776,СВЦЭМ!$A$33:$A$776,$A73,СВЦЭМ!$B$33:$B$776,V$47)+'СЕТ СН'!$G$9+СВЦЭМ!$D$10+'СЕТ СН'!$G$6-'СЕТ СН'!$G$19</f>
        <v>1022.1979658</v>
      </c>
      <c r="W73" s="36">
        <f>SUMIFS(СВЦЭМ!$C$33:$C$776,СВЦЭМ!$A$33:$A$776,$A73,СВЦЭМ!$B$33:$B$776,W$47)+'СЕТ СН'!$G$9+СВЦЭМ!$D$10+'СЕТ СН'!$G$6-'СЕТ СН'!$G$19</f>
        <v>1050.7221951199999</v>
      </c>
      <c r="X73" s="36">
        <f>SUMIFS(СВЦЭМ!$C$33:$C$776,СВЦЭМ!$A$33:$A$776,$A73,СВЦЭМ!$B$33:$B$776,X$47)+'СЕТ СН'!$G$9+СВЦЭМ!$D$10+'СЕТ СН'!$G$6-'СЕТ СН'!$G$19</f>
        <v>1042.1505489199999</v>
      </c>
      <c r="Y73" s="36">
        <f>SUMIFS(СВЦЭМ!$C$33:$C$776,СВЦЭМ!$A$33:$A$776,$A73,СВЦЭМ!$B$33:$B$776,Y$47)+'СЕТ СН'!$G$9+СВЦЭМ!$D$10+'СЕТ СН'!$G$6-'СЕТ СН'!$G$19</f>
        <v>1075.3910852399999</v>
      </c>
    </row>
    <row r="74" spans="1:27" ht="15.75" x14ac:dyDescent="0.2">
      <c r="A74" s="35">
        <f t="shared" si="1"/>
        <v>43612</v>
      </c>
      <c r="B74" s="36">
        <f>SUMIFS(СВЦЭМ!$C$33:$C$776,СВЦЭМ!$A$33:$A$776,$A74,СВЦЭМ!$B$33:$B$776,B$47)+'СЕТ СН'!$G$9+СВЦЭМ!$D$10+'СЕТ СН'!$G$6-'СЕТ СН'!$G$19</f>
        <v>1224.1045330500001</v>
      </c>
      <c r="C74" s="36">
        <f>SUMIFS(СВЦЭМ!$C$33:$C$776,СВЦЭМ!$A$33:$A$776,$A74,СВЦЭМ!$B$33:$B$776,C$47)+'СЕТ СН'!$G$9+СВЦЭМ!$D$10+'СЕТ СН'!$G$6-'СЕТ СН'!$G$19</f>
        <v>1288.26013341</v>
      </c>
      <c r="D74" s="36">
        <f>SUMIFS(СВЦЭМ!$C$33:$C$776,СВЦЭМ!$A$33:$A$776,$A74,СВЦЭМ!$B$33:$B$776,D$47)+'СЕТ СН'!$G$9+СВЦЭМ!$D$10+'СЕТ СН'!$G$6-'СЕТ СН'!$G$19</f>
        <v>1363.2114215199999</v>
      </c>
      <c r="E74" s="36">
        <f>SUMIFS(СВЦЭМ!$C$33:$C$776,СВЦЭМ!$A$33:$A$776,$A74,СВЦЭМ!$B$33:$B$776,E$47)+'СЕТ СН'!$G$9+СВЦЭМ!$D$10+'СЕТ СН'!$G$6-'СЕТ СН'!$G$19</f>
        <v>1379.60202104</v>
      </c>
      <c r="F74" s="36">
        <f>SUMIFS(СВЦЭМ!$C$33:$C$776,СВЦЭМ!$A$33:$A$776,$A74,СВЦЭМ!$B$33:$B$776,F$47)+'СЕТ СН'!$G$9+СВЦЭМ!$D$10+'СЕТ СН'!$G$6-'СЕТ СН'!$G$19</f>
        <v>1382.16375995</v>
      </c>
      <c r="G74" s="36">
        <f>SUMIFS(СВЦЭМ!$C$33:$C$776,СВЦЭМ!$A$33:$A$776,$A74,СВЦЭМ!$B$33:$B$776,G$47)+'СЕТ СН'!$G$9+СВЦЭМ!$D$10+'СЕТ СН'!$G$6-'СЕТ СН'!$G$19</f>
        <v>1375.1470933199998</v>
      </c>
      <c r="H74" s="36">
        <f>SUMIFS(СВЦЭМ!$C$33:$C$776,СВЦЭМ!$A$33:$A$776,$A74,СВЦЭМ!$B$33:$B$776,H$47)+'СЕТ СН'!$G$9+СВЦЭМ!$D$10+'СЕТ СН'!$G$6-'СЕТ СН'!$G$19</f>
        <v>1285.23113878</v>
      </c>
      <c r="I74" s="36">
        <f>SUMIFS(СВЦЭМ!$C$33:$C$776,СВЦЭМ!$A$33:$A$776,$A74,СВЦЭМ!$B$33:$B$776,I$47)+'СЕТ СН'!$G$9+СВЦЭМ!$D$10+'СЕТ СН'!$G$6-'СЕТ СН'!$G$19</f>
        <v>1231.8321405699999</v>
      </c>
      <c r="J74" s="36">
        <f>SUMIFS(СВЦЭМ!$C$33:$C$776,СВЦЭМ!$A$33:$A$776,$A74,СВЦЭМ!$B$33:$B$776,J$47)+'СЕТ СН'!$G$9+СВЦЭМ!$D$10+'СЕТ СН'!$G$6-'СЕТ СН'!$G$19</f>
        <v>1178.25547284</v>
      </c>
      <c r="K74" s="36">
        <f>SUMIFS(СВЦЭМ!$C$33:$C$776,СВЦЭМ!$A$33:$A$776,$A74,СВЦЭМ!$B$33:$B$776,K$47)+'СЕТ СН'!$G$9+СВЦЭМ!$D$10+'СЕТ СН'!$G$6-'СЕТ СН'!$G$19</f>
        <v>1117.1396802899999</v>
      </c>
      <c r="L74" s="36">
        <f>SUMIFS(СВЦЭМ!$C$33:$C$776,СВЦЭМ!$A$33:$A$776,$A74,СВЦЭМ!$B$33:$B$776,L$47)+'СЕТ СН'!$G$9+СВЦЭМ!$D$10+'СЕТ СН'!$G$6-'СЕТ СН'!$G$19</f>
        <v>1106.4003413999999</v>
      </c>
      <c r="M74" s="36">
        <f>SUMIFS(СВЦЭМ!$C$33:$C$776,СВЦЭМ!$A$33:$A$776,$A74,СВЦЭМ!$B$33:$B$776,M$47)+'СЕТ СН'!$G$9+СВЦЭМ!$D$10+'СЕТ СН'!$G$6-'СЕТ СН'!$G$19</f>
        <v>1094.0453055600001</v>
      </c>
      <c r="N74" s="36">
        <f>SUMIFS(СВЦЭМ!$C$33:$C$776,СВЦЭМ!$A$33:$A$776,$A74,СВЦЭМ!$B$33:$B$776,N$47)+'СЕТ СН'!$G$9+СВЦЭМ!$D$10+'СЕТ СН'!$G$6-'СЕТ СН'!$G$19</f>
        <v>1083.46338726</v>
      </c>
      <c r="O74" s="36">
        <f>SUMIFS(СВЦЭМ!$C$33:$C$776,СВЦЭМ!$A$33:$A$776,$A74,СВЦЭМ!$B$33:$B$776,O$47)+'СЕТ СН'!$G$9+СВЦЭМ!$D$10+'СЕТ СН'!$G$6-'СЕТ СН'!$G$19</f>
        <v>1097.60881438</v>
      </c>
      <c r="P74" s="36">
        <f>SUMIFS(СВЦЭМ!$C$33:$C$776,СВЦЭМ!$A$33:$A$776,$A74,СВЦЭМ!$B$33:$B$776,P$47)+'СЕТ СН'!$G$9+СВЦЭМ!$D$10+'СЕТ СН'!$G$6-'СЕТ СН'!$G$19</f>
        <v>1096.8120297599999</v>
      </c>
      <c r="Q74" s="36">
        <f>SUMIFS(СВЦЭМ!$C$33:$C$776,СВЦЭМ!$A$33:$A$776,$A74,СВЦЭМ!$B$33:$B$776,Q$47)+'СЕТ СН'!$G$9+СВЦЭМ!$D$10+'СЕТ СН'!$G$6-'СЕТ СН'!$G$19</f>
        <v>1089.3141754399999</v>
      </c>
      <c r="R74" s="36">
        <f>SUMIFS(СВЦЭМ!$C$33:$C$776,СВЦЭМ!$A$33:$A$776,$A74,СВЦЭМ!$B$33:$B$776,R$47)+'СЕТ СН'!$G$9+СВЦЭМ!$D$10+'СЕТ СН'!$G$6-'СЕТ СН'!$G$19</f>
        <v>1082.1931686299999</v>
      </c>
      <c r="S74" s="36">
        <f>SUMIFS(СВЦЭМ!$C$33:$C$776,СВЦЭМ!$A$33:$A$776,$A74,СВЦЭМ!$B$33:$B$776,S$47)+'СЕТ СН'!$G$9+СВЦЭМ!$D$10+'СЕТ СН'!$G$6-'СЕТ СН'!$G$19</f>
        <v>1092.8728865099999</v>
      </c>
      <c r="T74" s="36">
        <f>SUMIFS(СВЦЭМ!$C$33:$C$776,СВЦЭМ!$A$33:$A$776,$A74,СВЦЭМ!$B$33:$B$776,T$47)+'СЕТ СН'!$G$9+СВЦЭМ!$D$10+'СЕТ СН'!$G$6-'СЕТ СН'!$G$19</f>
        <v>1093.3884159700001</v>
      </c>
      <c r="U74" s="36">
        <f>SUMIFS(СВЦЭМ!$C$33:$C$776,СВЦЭМ!$A$33:$A$776,$A74,СВЦЭМ!$B$33:$B$776,U$47)+'СЕТ СН'!$G$9+СВЦЭМ!$D$10+'СЕТ СН'!$G$6-'СЕТ СН'!$G$19</f>
        <v>1086.2983991599999</v>
      </c>
      <c r="V74" s="36">
        <f>SUMIFS(СВЦЭМ!$C$33:$C$776,СВЦЭМ!$A$33:$A$776,$A74,СВЦЭМ!$B$33:$B$776,V$47)+'СЕТ СН'!$G$9+СВЦЭМ!$D$10+'СЕТ СН'!$G$6-'СЕТ СН'!$G$19</f>
        <v>1077.1700196199999</v>
      </c>
      <c r="W74" s="36">
        <f>SUMIFS(СВЦЭМ!$C$33:$C$776,СВЦЭМ!$A$33:$A$776,$A74,СВЦЭМ!$B$33:$B$776,W$47)+'СЕТ СН'!$G$9+СВЦЭМ!$D$10+'СЕТ СН'!$G$6-'СЕТ СН'!$G$19</f>
        <v>1039.1534759900001</v>
      </c>
      <c r="X74" s="36">
        <f>SUMIFS(СВЦЭМ!$C$33:$C$776,СВЦЭМ!$A$33:$A$776,$A74,СВЦЭМ!$B$33:$B$776,X$47)+'СЕТ СН'!$G$9+СВЦЭМ!$D$10+'СЕТ СН'!$G$6-'СЕТ СН'!$G$19</f>
        <v>1055.15405981</v>
      </c>
      <c r="Y74" s="36">
        <f>SUMIFS(СВЦЭМ!$C$33:$C$776,СВЦЭМ!$A$33:$A$776,$A74,СВЦЭМ!$B$33:$B$776,Y$47)+'СЕТ СН'!$G$9+СВЦЭМ!$D$10+'СЕТ СН'!$G$6-'СЕТ СН'!$G$19</f>
        <v>1143.5488507999999</v>
      </c>
    </row>
    <row r="75" spans="1:27" ht="15.75" x14ac:dyDescent="0.2">
      <c r="A75" s="35">
        <f t="shared" si="1"/>
        <v>43613</v>
      </c>
      <c r="B75" s="36">
        <f>SUMIFS(СВЦЭМ!$C$33:$C$776,СВЦЭМ!$A$33:$A$776,$A75,СВЦЭМ!$B$33:$B$776,B$47)+'СЕТ СН'!$G$9+СВЦЭМ!$D$10+'СЕТ СН'!$G$6-'СЕТ СН'!$G$19</f>
        <v>1272.98997196</v>
      </c>
      <c r="C75" s="36">
        <f>SUMIFS(СВЦЭМ!$C$33:$C$776,СВЦЭМ!$A$33:$A$776,$A75,СВЦЭМ!$B$33:$B$776,C$47)+'СЕТ СН'!$G$9+СВЦЭМ!$D$10+'СЕТ СН'!$G$6-'СЕТ СН'!$G$19</f>
        <v>1361.9326196299999</v>
      </c>
      <c r="D75" s="36">
        <f>SUMIFS(СВЦЭМ!$C$33:$C$776,СВЦЭМ!$A$33:$A$776,$A75,СВЦЭМ!$B$33:$B$776,D$47)+'СЕТ СН'!$G$9+СВЦЭМ!$D$10+'СЕТ СН'!$G$6-'СЕТ СН'!$G$19</f>
        <v>1463.1797963599997</v>
      </c>
      <c r="E75" s="36">
        <f>SUMIFS(СВЦЭМ!$C$33:$C$776,СВЦЭМ!$A$33:$A$776,$A75,СВЦЭМ!$B$33:$B$776,E$47)+'СЕТ СН'!$G$9+СВЦЭМ!$D$10+'СЕТ СН'!$G$6-'СЕТ СН'!$G$19</f>
        <v>1478.3835053399998</v>
      </c>
      <c r="F75" s="36">
        <f>SUMIFS(СВЦЭМ!$C$33:$C$776,СВЦЭМ!$A$33:$A$776,$A75,СВЦЭМ!$B$33:$B$776,F$47)+'СЕТ СН'!$G$9+СВЦЭМ!$D$10+'СЕТ СН'!$G$6-'СЕТ СН'!$G$19</f>
        <v>1478.61721545</v>
      </c>
      <c r="G75" s="36">
        <f>SUMIFS(СВЦЭМ!$C$33:$C$776,СВЦЭМ!$A$33:$A$776,$A75,СВЦЭМ!$B$33:$B$776,G$47)+'СЕТ СН'!$G$9+СВЦЭМ!$D$10+'СЕТ СН'!$G$6-'СЕТ СН'!$G$19</f>
        <v>1486.7565793600002</v>
      </c>
      <c r="H75" s="36">
        <f>SUMIFS(СВЦЭМ!$C$33:$C$776,СВЦЭМ!$A$33:$A$776,$A75,СВЦЭМ!$B$33:$B$776,H$47)+'СЕТ СН'!$G$9+СВЦЭМ!$D$10+'СЕТ СН'!$G$6-'СЕТ СН'!$G$19</f>
        <v>1391.20848742</v>
      </c>
      <c r="I75" s="36">
        <f>SUMIFS(СВЦЭМ!$C$33:$C$776,СВЦЭМ!$A$33:$A$776,$A75,СВЦЭМ!$B$33:$B$776,I$47)+'СЕТ СН'!$G$9+СВЦЭМ!$D$10+'СЕТ СН'!$G$6-'СЕТ СН'!$G$19</f>
        <v>1258.1032889200001</v>
      </c>
      <c r="J75" s="36">
        <f>SUMIFS(СВЦЭМ!$C$33:$C$776,СВЦЭМ!$A$33:$A$776,$A75,СВЦЭМ!$B$33:$B$776,J$47)+'СЕТ СН'!$G$9+СВЦЭМ!$D$10+'СЕТ СН'!$G$6-'СЕТ СН'!$G$19</f>
        <v>1152.49136552</v>
      </c>
      <c r="K75" s="36">
        <f>SUMIFS(СВЦЭМ!$C$33:$C$776,СВЦЭМ!$A$33:$A$776,$A75,СВЦЭМ!$B$33:$B$776,K$47)+'СЕТ СН'!$G$9+СВЦЭМ!$D$10+'СЕТ СН'!$G$6-'СЕТ СН'!$G$19</f>
        <v>1082.9018176499999</v>
      </c>
      <c r="L75" s="36">
        <f>SUMIFS(СВЦЭМ!$C$33:$C$776,СВЦЭМ!$A$33:$A$776,$A75,СВЦЭМ!$B$33:$B$776,L$47)+'СЕТ СН'!$G$9+СВЦЭМ!$D$10+'СЕТ СН'!$G$6-'СЕТ СН'!$G$19</f>
        <v>1055.7671497599999</v>
      </c>
      <c r="M75" s="36">
        <f>SUMIFS(СВЦЭМ!$C$33:$C$776,СВЦЭМ!$A$33:$A$776,$A75,СВЦЭМ!$B$33:$B$776,M$47)+'СЕТ СН'!$G$9+СВЦЭМ!$D$10+'СЕТ СН'!$G$6-'СЕТ СН'!$G$19</f>
        <v>1048.7649980799999</v>
      </c>
      <c r="N75" s="36">
        <f>SUMIFS(СВЦЭМ!$C$33:$C$776,СВЦЭМ!$A$33:$A$776,$A75,СВЦЭМ!$B$33:$B$776,N$47)+'СЕТ СН'!$G$9+СВЦЭМ!$D$10+'СЕТ СН'!$G$6-'СЕТ СН'!$G$19</f>
        <v>1048.8213607100001</v>
      </c>
      <c r="O75" s="36">
        <f>SUMIFS(СВЦЭМ!$C$33:$C$776,СВЦЭМ!$A$33:$A$776,$A75,СВЦЭМ!$B$33:$B$776,O$47)+'СЕТ СН'!$G$9+СВЦЭМ!$D$10+'СЕТ СН'!$G$6-'СЕТ СН'!$G$19</f>
        <v>1044.0085374599998</v>
      </c>
      <c r="P75" s="36">
        <f>SUMIFS(СВЦЭМ!$C$33:$C$776,СВЦЭМ!$A$33:$A$776,$A75,СВЦЭМ!$B$33:$B$776,P$47)+'СЕТ СН'!$G$9+СВЦЭМ!$D$10+'СЕТ СН'!$G$6-'СЕТ СН'!$G$19</f>
        <v>1046.38950176</v>
      </c>
      <c r="Q75" s="36">
        <f>SUMIFS(СВЦЭМ!$C$33:$C$776,СВЦЭМ!$A$33:$A$776,$A75,СВЦЭМ!$B$33:$B$776,Q$47)+'СЕТ СН'!$G$9+СВЦЭМ!$D$10+'СЕТ СН'!$G$6-'СЕТ СН'!$G$19</f>
        <v>1046.57297021</v>
      </c>
      <c r="R75" s="36">
        <f>SUMIFS(СВЦЭМ!$C$33:$C$776,СВЦЭМ!$A$33:$A$776,$A75,СВЦЭМ!$B$33:$B$776,R$47)+'СЕТ СН'!$G$9+СВЦЭМ!$D$10+'СЕТ СН'!$G$6-'СЕТ СН'!$G$19</f>
        <v>1055.73505836</v>
      </c>
      <c r="S75" s="36">
        <f>SUMIFS(СВЦЭМ!$C$33:$C$776,СВЦЭМ!$A$33:$A$776,$A75,СВЦЭМ!$B$33:$B$776,S$47)+'СЕТ СН'!$G$9+СВЦЭМ!$D$10+'СЕТ СН'!$G$6-'СЕТ СН'!$G$19</f>
        <v>1062.24892976</v>
      </c>
      <c r="T75" s="36">
        <f>SUMIFS(СВЦЭМ!$C$33:$C$776,СВЦЭМ!$A$33:$A$776,$A75,СВЦЭМ!$B$33:$B$776,T$47)+'СЕТ СН'!$G$9+СВЦЭМ!$D$10+'СЕТ СН'!$G$6-'СЕТ СН'!$G$19</f>
        <v>1063.7121872600001</v>
      </c>
      <c r="U75" s="36">
        <f>SUMIFS(СВЦЭМ!$C$33:$C$776,СВЦЭМ!$A$33:$A$776,$A75,СВЦЭМ!$B$33:$B$776,U$47)+'СЕТ СН'!$G$9+СВЦЭМ!$D$10+'СЕТ СН'!$G$6-'СЕТ СН'!$G$19</f>
        <v>1080.5036050600002</v>
      </c>
      <c r="V75" s="36">
        <f>SUMIFS(СВЦЭМ!$C$33:$C$776,СВЦЭМ!$A$33:$A$776,$A75,СВЦЭМ!$B$33:$B$776,V$47)+'СЕТ СН'!$G$9+СВЦЭМ!$D$10+'СЕТ СН'!$G$6-'СЕТ СН'!$G$19</f>
        <v>1086.0179461299999</v>
      </c>
      <c r="W75" s="36">
        <f>SUMIFS(СВЦЭМ!$C$33:$C$776,СВЦЭМ!$A$33:$A$776,$A75,СВЦЭМ!$B$33:$B$776,W$47)+'СЕТ СН'!$G$9+СВЦЭМ!$D$10+'СЕТ СН'!$G$6-'СЕТ СН'!$G$19</f>
        <v>1067.4856039400001</v>
      </c>
      <c r="X75" s="36">
        <f>SUMIFS(СВЦЭМ!$C$33:$C$776,СВЦЭМ!$A$33:$A$776,$A75,СВЦЭМ!$B$33:$B$776,X$47)+'СЕТ СН'!$G$9+СВЦЭМ!$D$10+'СЕТ СН'!$G$6-'СЕТ СН'!$G$19</f>
        <v>1102.8480900099999</v>
      </c>
      <c r="Y75" s="36">
        <f>SUMIFS(СВЦЭМ!$C$33:$C$776,СВЦЭМ!$A$33:$A$776,$A75,СВЦЭМ!$B$33:$B$776,Y$47)+'СЕТ СН'!$G$9+СВЦЭМ!$D$10+'СЕТ СН'!$G$6-'СЕТ СН'!$G$19</f>
        <v>1176.6396499799998</v>
      </c>
    </row>
    <row r="76" spans="1:27" ht="15.75" x14ac:dyDescent="0.2">
      <c r="A76" s="35">
        <f t="shared" si="1"/>
        <v>43614</v>
      </c>
      <c r="B76" s="36">
        <f>SUMIFS(СВЦЭМ!$C$33:$C$776,СВЦЭМ!$A$33:$A$776,$A76,СВЦЭМ!$B$33:$B$776,B$47)+'СЕТ СН'!$G$9+СВЦЭМ!$D$10+'СЕТ СН'!$G$6-'СЕТ СН'!$G$19</f>
        <v>1336.2999296600001</v>
      </c>
      <c r="C76" s="36">
        <f>SUMIFS(СВЦЭМ!$C$33:$C$776,СВЦЭМ!$A$33:$A$776,$A76,СВЦЭМ!$B$33:$B$776,C$47)+'СЕТ СН'!$G$9+СВЦЭМ!$D$10+'СЕТ СН'!$G$6-'СЕТ СН'!$G$19</f>
        <v>1432.3640783599999</v>
      </c>
      <c r="D76" s="36">
        <f>SUMIFS(СВЦЭМ!$C$33:$C$776,СВЦЭМ!$A$33:$A$776,$A76,СВЦЭМ!$B$33:$B$776,D$47)+'СЕТ СН'!$G$9+СВЦЭМ!$D$10+'СЕТ СН'!$G$6-'СЕТ СН'!$G$19</f>
        <v>1473.0915021800001</v>
      </c>
      <c r="E76" s="36">
        <f>SUMIFS(СВЦЭМ!$C$33:$C$776,СВЦЭМ!$A$33:$A$776,$A76,СВЦЭМ!$B$33:$B$776,E$47)+'СЕТ СН'!$G$9+СВЦЭМ!$D$10+'СЕТ СН'!$G$6-'СЕТ СН'!$G$19</f>
        <v>1452.38465178</v>
      </c>
      <c r="F76" s="36">
        <f>SUMIFS(СВЦЭМ!$C$33:$C$776,СВЦЭМ!$A$33:$A$776,$A76,СВЦЭМ!$B$33:$B$776,F$47)+'СЕТ СН'!$G$9+СВЦЭМ!$D$10+'СЕТ СН'!$G$6-'СЕТ СН'!$G$19</f>
        <v>1452.24182679</v>
      </c>
      <c r="G76" s="36">
        <f>SUMIFS(СВЦЭМ!$C$33:$C$776,СВЦЭМ!$A$33:$A$776,$A76,СВЦЭМ!$B$33:$B$776,G$47)+'СЕТ СН'!$G$9+СВЦЭМ!$D$10+'СЕТ СН'!$G$6-'СЕТ СН'!$G$19</f>
        <v>1454.1732587400002</v>
      </c>
      <c r="H76" s="36">
        <f>SUMIFS(СВЦЭМ!$C$33:$C$776,СВЦЭМ!$A$33:$A$776,$A76,СВЦЭМ!$B$33:$B$776,H$47)+'СЕТ СН'!$G$9+СВЦЭМ!$D$10+'СЕТ СН'!$G$6-'СЕТ СН'!$G$19</f>
        <v>1454.12104598</v>
      </c>
      <c r="I76" s="36">
        <f>SUMIFS(СВЦЭМ!$C$33:$C$776,СВЦЭМ!$A$33:$A$776,$A76,СВЦЭМ!$B$33:$B$776,I$47)+'СЕТ СН'!$G$9+СВЦЭМ!$D$10+'СЕТ СН'!$G$6-'СЕТ СН'!$G$19</f>
        <v>1335.1588267</v>
      </c>
      <c r="J76" s="36">
        <f>SUMIFS(СВЦЭМ!$C$33:$C$776,СВЦЭМ!$A$33:$A$776,$A76,СВЦЭМ!$B$33:$B$776,J$47)+'СЕТ СН'!$G$9+СВЦЭМ!$D$10+'СЕТ СН'!$G$6-'СЕТ СН'!$G$19</f>
        <v>1230.75454853</v>
      </c>
      <c r="K76" s="36">
        <f>SUMIFS(СВЦЭМ!$C$33:$C$776,СВЦЭМ!$A$33:$A$776,$A76,СВЦЭМ!$B$33:$B$776,K$47)+'СЕТ СН'!$G$9+СВЦЭМ!$D$10+'СЕТ СН'!$G$6-'СЕТ СН'!$G$19</f>
        <v>1161.63534979</v>
      </c>
      <c r="L76" s="36">
        <f>SUMIFS(СВЦЭМ!$C$33:$C$776,СВЦЭМ!$A$33:$A$776,$A76,СВЦЭМ!$B$33:$B$776,L$47)+'СЕТ СН'!$G$9+СВЦЭМ!$D$10+'СЕТ СН'!$G$6-'СЕТ СН'!$G$19</f>
        <v>1154.5777732199999</v>
      </c>
      <c r="M76" s="36">
        <f>SUMIFS(СВЦЭМ!$C$33:$C$776,СВЦЭМ!$A$33:$A$776,$A76,СВЦЭМ!$B$33:$B$776,M$47)+'СЕТ СН'!$G$9+СВЦЭМ!$D$10+'СЕТ СН'!$G$6-'СЕТ СН'!$G$19</f>
        <v>1162.4628833299998</v>
      </c>
      <c r="N76" s="36">
        <f>SUMIFS(СВЦЭМ!$C$33:$C$776,СВЦЭМ!$A$33:$A$776,$A76,СВЦЭМ!$B$33:$B$776,N$47)+'СЕТ СН'!$G$9+СВЦЭМ!$D$10+'СЕТ СН'!$G$6-'СЕТ СН'!$G$19</f>
        <v>1161.77666761</v>
      </c>
      <c r="O76" s="36">
        <f>SUMIFS(СВЦЭМ!$C$33:$C$776,СВЦЭМ!$A$33:$A$776,$A76,СВЦЭМ!$B$33:$B$776,O$47)+'СЕТ СН'!$G$9+СВЦЭМ!$D$10+'СЕТ СН'!$G$6-'СЕТ СН'!$G$19</f>
        <v>1156.87400714</v>
      </c>
      <c r="P76" s="36">
        <f>SUMIFS(СВЦЭМ!$C$33:$C$776,СВЦЭМ!$A$33:$A$776,$A76,СВЦЭМ!$B$33:$B$776,P$47)+'СЕТ СН'!$G$9+СВЦЭМ!$D$10+'СЕТ СН'!$G$6-'СЕТ СН'!$G$19</f>
        <v>1172.9413812</v>
      </c>
      <c r="Q76" s="36">
        <f>SUMIFS(СВЦЭМ!$C$33:$C$776,СВЦЭМ!$A$33:$A$776,$A76,СВЦЭМ!$B$33:$B$776,Q$47)+'СЕТ СН'!$G$9+СВЦЭМ!$D$10+'СЕТ СН'!$G$6-'СЕТ СН'!$G$19</f>
        <v>1163.6107536</v>
      </c>
      <c r="R76" s="36">
        <f>SUMIFS(СВЦЭМ!$C$33:$C$776,СВЦЭМ!$A$33:$A$776,$A76,СВЦЭМ!$B$33:$B$776,R$47)+'СЕТ СН'!$G$9+СВЦЭМ!$D$10+'СЕТ СН'!$G$6-'СЕТ СН'!$G$19</f>
        <v>1161.0984994299999</v>
      </c>
      <c r="S76" s="36">
        <f>SUMIFS(СВЦЭМ!$C$33:$C$776,СВЦЭМ!$A$33:$A$776,$A76,СВЦЭМ!$B$33:$B$776,S$47)+'СЕТ СН'!$G$9+СВЦЭМ!$D$10+'СЕТ СН'!$G$6-'СЕТ СН'!$G$19</f>
        <v>1169.4643803499998</v>
      </c>
      <c r="T76" s="36">
        <f>SUMIFS(СВЦЭМ!$C$33:$C$776,СВЦЭМ!$A$33:$A$776,$A76,СВЦЭМ!$B$33:$B$776,T$47)+'СЕТ СН'!$G$9+СВЦЭМ!$D$10+'СЕТ СН'!$G$6-'СЕТ СН'!$G$19</f>
        <v>1160.8903528599999</v>
      </c>
      <c r="U76" s="36">
        <f>SUMIFS(СВЦЭМ!$C$33:$C$776,СВЦЭМ!$A$33:$A$776,$A76,СВЦЭМ!$B$33:$B$776,U$47)+'СЕТ СН'!$G$9+СВЦЭМ!$D$10+'СЕТ СН'!$G$6-'СЕТ СН'!$G$19</f>
        <v>1139.7011250800001</v>
      </c>
      <c r="V76" s="36">
        <f>SUMIFS(СВЦЭМ!$C$33:$C$776,СВЦЭМ!$A$33:$A$776,$A76,СВЦЭМ!$B$33:$B$776,V$47)+'СЕТ СН'!$G$9+СВЦЭМ!$D$10+'СЕТ СН'!$G$6-'СЕТ СН'!$G$19</f>
        <v>1130.0948590100002</v>
      </c>
      <c r="W76" s="36">
        <f>SUMIFS(СВЦЭМ!$C$33:$C$776,СВЦЭМ!$A$33:$A$776,$A76,СВЦЭМ!$B$33:$B$776,W$47)+'СЕТ СН'!$G$9+СВЦЭМ!$D$10+'СЕТ СН'!$G$6-'СЕТ СН'!$G$19</f>
        <v>1133.8528984099999</v>
      </c>
      <c r="X76" s="36">
        <f>SUMIFS(СВЦЭМ!$C$33:$C$776,СВЦЭМ!$A$33:$A$776,$A76,СВЦЭМ!$B$33:$B$776,X$47)+'СЕТ СН'!$G$9+СВЦЭМ!$D$10+'СЕТ СН'!$G$6-'СЕТ СН'!$G$19</f>
        <v>1174.0094096100001</v>
      </c>
      <c r="Y76" s="36">
        <f>SUMIFS(СВЦЭМ!$C$33:$C$776,СВЦЭМ!$A$33:$A$776,$A76,СВЦЭМ!$B$33:$B$776,Y$47)+'СЕТ СН'!$G$9+СВЦЭМ!$D$10+'СЕТ СН'!$G$6-'СЕТ СН'!$G$19</f>
        <v>1267.7216499199999</v>
      </c>
    </row>
    <row r="77" spans="1:27" ht="15.75" x14ac:dyDescent="0.2">
      <c r="A77" s="35">
        <f t="shared" si="1"/>
        <v>43615</v>
      </c>
      <c r="B77" s="36">
        <f>SUMIFS(СВЦЭМ!$C$33:$C$776,СВЦЭМ!$A$33:$A$776,$A77,СВЦЭМ!$B$33:$B$776,B$47)+'СЕТ СН'!$G$9+СВЦЭМ!$D$10+'СЕТ СН'!$G$6-'СЕТ СН'!$G$19</f>
        <v>1385.3997811700001</v>
      </c>
      <c r="C77" s="36">
        <f>SUMIFS(СВЦЭМ!$C$33:$C$776,СВЦЭМ!$A$33:$A$776,$A77,СВЦЭМ!$B$33:$B$776,C$47)+'СЕТ СН'!$G$9+СВЦЭМ!$D$10+'СЕТ СН'!$G$6-'СЕТ СН'!$G$19</f>
        <v>1425.0608330099999</v>
      </c>
      <c r="D77" s="36">
        <f>SUMIFS(СВЦЭМ!$C$33:$C$776,СВЦЭМ!$A$33:$A$776,$A77,СВЦЭМ!$B$33:$B$776,D$47)+'СЕТ СН'!$G$9+СВЦЭМ!$D$10+'СЕТ СН'!$G$6-'СЕТ СН'!$G$19</f>
        <v>1484.5944140000001</v>
      </c>
      <c r="E77" s="36">
        <f>SUMIFS(СВЦЭМ!$C$33:$C$776,СВЦЭМ!$A$33:$A$776,$A77,СВЦЭМ!$B$33:$B$776,E$47)+'СЕТ СН'!$G$9+СВЦЭМ!$D$10+'СЕТ СН'!$G$6-'СЕТ СН'!$G$19</f>
        <v>1472.9191637899999</v>
      </c>
      <c r="F77" s="36">
        <f>SUMIFS(СВЦЭМ!$C$33:$C$776,СВЦЭМ!$A$33:$A$776,$A77,СВЦЭМ!$B$33:$B$776,F$47)+'СЕТ СН'!$G$9+СВЦЭМ!$D$10+'СЕТ СН'!$G$6-'СЕТ СН'!$G$19</f>
        <v>1466.9426047299999</v>
      </c>
      <c r="G77" s="36">
        <f>SUMIFS(СВЦЭМ!$C$33:$C$776,СВЦЭМ!$A$33:$A$776,$A77,СВЦЭМ!$B$33:$B$776,G$47)+'СЕТ СН'!$G$9+СВЦЭМ!$D$10+'СЕТ СН'!$G$6-'СЕТ СН'!$G$19</f>
        <v>1474.9672816900002</v>
      </c>
      <c r="H77" s="36">
        <f>SUMIFS(СВЦЭМ!$C$33:$C$776,СВЦЭМ!$A$33:$A$776,$A77,СВЦЭМ!$B$33:$B$776,H$47)+'СЕТ СН'!$G$9+СВЦЭМ!$D$10+'СЕТ СН'!$G$6-'СЕТ СН'!$G$19</f>
        <v>1483.71491595</v>
      </c>
      <c r="I77" s="36">
        <f>SUMIFS(СВЦЭМ!$C$33:$C$776,СВЦЭМ!$A$33:$A$776,$A77,СВЦЭМ!$B$33:$B$776,I$47)+'СЕТ СН'!$G$9+СВЦЭМ!$D$10+'СЕТ СН'!$G$6-'СЕТ СН'!$G$19</f>
        <v>1372.33364491</v>
      </c>
      <c r="J77" s="36">
        <f>SUMIFS(СВЦЭМ!$C$33:$C$776,СВЦЭМ!$A$33:$A$776,$A77,СВЦЭМ!$B$33:$B$776,J$47)+'СЕТ СН'!$G$9+СВЦЭМ!$D$10+'СЕТ СН'!$G$6-'СЕТ СН'!$G$19</f>
        <v>1278.62023273</v>
      </c>
      <c r="K77" s="36">
        <f>SUMIFS(СВЦЭМ!$C$33:$C$776,СВЦЭМ!$A$33:$A$776,$A77,СВЦЭМ!$B$33:$B$776,K$47)+'СЕТ СН'!$G$9+СВЦЭМ!$D$10+'СЕТ СН'!$G$6-'СЕТ СН'!$G$19</f>
        <v>1199.6087894500001</v>
      </c>
      <c r="L77" s="36">
        <f>SUMIFS(СВЦЭМ!$C$33:$C$776,СВЦЭМ!$A$33:$A$776,$A77,СВЦЭМ!$B$33:$B$776,L$47)+'СЕТ СН'!$G$9+СВЦЭМ!$D$10+'СЕТ СН'!$G$6-'СЕТ СН'!$G$19</f>
        <v>1188.0337782300001</v>
      </c>
      <c r="M77" s="36">
        <f>SUMIFS(СВЦЭМ!$C$33:$C$776,СВЦЭМ!$A$33:$A$776,$A77,СВЦЭМ!$B$33:$B$776,M$47)+'СЕТ СН'!$G$9+СВЦЭМ!$D$10+'СЕТ СН'!$G$6-'СЕТ СН'!$G$19</f>
        <v>1207.36186204</v>
      </c>
      <c r="N77" s="36">
        <f>SUMIFS(СВЦЭМ!$C$33:$C$776,СВЦЭМ!$A$33:$A$776,$A77,СВЦЭМ!$B$33:$B$776,N$47)+'СЕТ СН'!$G$9+СВЦЭМ!$D$10+'СЕТ СН'!$G$6-'СЕТ СН'!$G$19</f>
        <v>1196.64891068</v>
      </c>
      <c r="O77" s="36">
        <f>SUMIFS(СВЦЭМ!$C$33:$C$776,СВЦЭМ!$A$33:$A$776,$A77,СВЦЭМ!$B$33:$B$776,O$47)+'СЕТ СН'!$G$9+СВЦЭМ!$D$10+'СЕТ СН'!$G$6-'СЕТ СН'!$G$19</f>
        <v>1185.48322469</v>
      </c>
      <c r="P77" s="36">
        <f>SUMIFS(СВЦЭМ!$C$33:$C$776,СВЦЭМ!$A$33:$A$776,$A77,СВЦЭМ!$B$33:$B$776,P$47)+'СЕТ СН'!$G$9+СВЦЭМ!$D$10+'СЕТ СН'!$G$6-'СЕТ СН'!$G$19</f>
        <v>1187.07213914</v>
      </c>
      <c r="Q77" s="36">
        <f>SUMIFS(СВЦЭМ!$C$33:$C$776,СВЦЭМ!$A$33:$A$776,$A77,СВЦЭМ!$B$33:$B$776,Q$47)+'СЕТ СН'!$G$9+СВЦЭМ!$D$10+'СЕТ СН'!$G$6-'СЕТ СН'!$G$19</f>
        <v>1209.7633421199998</v>
      </c>
      <c r="R77" s="36">
        <f>SUMIFS(СВЦЭМ!$C$33:$C$776,СВЦЭМ!$A$33:$A$776,$A77,СВЦЭМ!$B$33:$B$776,R$47)+'СЕТ СН'!$G$9+СВЦЭМ!$D$10+'СЕТ СН'!$G$6-'СЕТ СН'!$G$19</f>
        <v>1201.2707652899999</v>
      </c>
      <c r="S77" s="36">
        <f>SUMIFS(СВЦЭМ!$C$33:$C$776,СВЦЭМ!$A$33:$A$776,$A77,СВЦЭМ!$B$33:$B$776,S$47)+'СЕТ СН'!$G$9+СВЦЭМ!$D$10+'СЕТ СН'!$G$6-'СЕТ СН'!$G$19</f>
        <v>1203.54307006</v>
      </c>
      <c r="T77" s="36">
        <f>SUMIFS(СВЦЭМ!$C$33:$C$776,СВЦЭМ!$A$33:$A$776,$A77,СВЦЭМ!$B$33:$B$776,T$47)+'СЕТ СН'!$G$9+СВЦЭМ!$D$10+'СЕТ СН'!$G$6-'СЕТ СН'!$G$19</f>
        <v>1211.9925173500001</v>
      </c>
      <c r="U77" s="36">
        <f>SUMIFS(СВЦЭМ!$C$33:$C$776,СВЦЭМ!$A$33:$A$776,$A77,СВЦЭМ!$B$33:$B$776,U$47)+'СЕТ СН'!$G$9+СВЦЭМ!$D$10+'СЕТ СН'!$G$6-'СЕТ СН'!$G$19</f>
        <v>1194.9573608400001</v>
      </c>
      <c r="V77" s="36">
        <f>SUMIFS(СВЦЭМ!$C$33:$C$776,СВЦЭМ!$A$33:$A$776,$A77,СВЦЭМ!$B$33:$B$776,V$47)+'СЕТ СН'!$G$9+СВЦЭМ!$D$10+'СЕТ СН'!$G$6-'СЕТ СН'!$G$19</f>
        <v>1175.60830573</v>
      </c>
      <c r="W77" s="36">
        <f>SUMIFS(СВЦЭМ!$C$33:$C$776,СВЦЭМ!$A$33:$A$776,$A77,СВЦЭМ!$B$33:$B$776,W$47)+'СЕТ СН'!$G$9+СВЦЭМ!$D$10+'СЕТ СН'!$G$6-'СЕТ СН'!$G$19</f>
        <v>1145.2728568</v>
      </c>
      <c r="X77" s="36">
        <f>SUMIFS(СВЦЭМ!$C$33:$C$776,СВЦЭМ!$A$33:$A$776,$A77,СВЦЭМ!$B$33:$B$776,X$47)+'СЕТ СН'!$G$9+СВЦЭМ!$D$10+'СЕТ СН'!$G$6-'СЕТ СН'!$G$19</f>
        <v>1138.9457177199999</v>
      </c>
      <c r="Y77" s="36">
        <f>SUMIFS(СВЦЭМ!$C$33:$C$776,СВЦЭМ!$A$33:$A$776,$A77,СВЦЭМ!$B$33:$B$776,Y$47)+'СЕТ СН'!$G$9+СВЦЭМ!$D$10+'СЕТ СН'!$G$6-'СЕТ СН'!$G$19</f>
        <v>1214.1679271399998</v>
      </c>
      <c r="AA77" s="37"/>
    </row>
    <row r="78" spans="1:27" ht="15.75" x14ac:dyDescent="0.2">
      <c r="A78" s="35">
        <f t="shared" si="1"/>
        <v>43616</v>
      </c>
      <c r="B78" s="36">
        <f>SUMIFS(СВЦЭМ!$C$33:$C$776,СВЦЭМ!$A$33:$A$776,$A78,СВЦЭМ!$B$33:$B$776,B$47)+'СЕТ СН'!$G$9+СВЦЭМ!$D$10+'СЕТ СН'!$G$6-'СЕТ СН'!$G$19</f>
        <v>1351.5934290599998</v>
      </c>
      <c r="C78" s="36">
        <f>SUMIFS(СВЦЭМ!$C$33:$C$776,СВЦЭМ!$A$33:$A$776,$A78,СВЦЭМ!$B$33:$B$776,C$47)+'СЕТ СН'!$G$9+СВЦЭМ!$D$10+'СЕТ СН'!$G$6-'СЕТ СН'!$G$19</f>
        <v>1410.8233833899999</v>
      </c>
      <c r="D78" s="36">
        <f>SUMIFS(СВЦЭМ!$C$33:$C$776,СВЦЭМ!$A$33:$A$776,$A78,СВЦЭМ!$B$33:$B$776,D$47)+'СЕТ СН'!$G$9+СВЦЭМ!$D$10+'СЕТ СН'!$G$6-'СЕТ СН'!$G$19</f>
        <v>1484.4395839899998</v>
      </c>
      <c r="E78" s="36">
        <f>SUMIFS(СВЦЭМ!$C$33:$C$776,СВЦЭМ!$A$33:$A$776,$A78,СВЦЭМ!$B$33:$B$776,E$47)+'СЕТ СН'!$G$9+СВЦЭМ!$D$10+'СЕТ СН'!$G$6-'СЕТ СН'!$G$19</f>
        <v>1475.95160777</v>
      </c>
      <c r="F78" s="36">
        <f>SUMIFS(СВЦЭМ!$C$33:$C$776,СВЦЭМ!$A$33:$A$776,$A78,СВЦЭМ!$B$33:$B$776,F$47)+'СЕТ СН'!$G$9+СВЦЭМ!$D$10+'СЕТ СН'!$G$6-'СЕТ СН'!$G$19</f>
        <v>1469.2340805200001</v>
      </c>
      <c r="G78" s="36">
        <f>SUMIFS(СВЦЭМ!$C$33:$C$776,СВЦЭМ!$A$33:$A$776,$A78,СВЦЭМ!$B$33:$B$776,G$47)+'СЕТ СН'!$G$9+СВЦЭМ!$D$10+'СЕТ СН'!$G$6-'СЕТ СН'!$G$19</f>
        <v>1479.8681653999997</v>
      </c>
      <c r="H78" s="36">
        <f>SUMIFS(СВЦЭМ!$C$33:$C$776,СВЦЭМ!$A$33:$A$776,$A78,СВЦЭМ!$B$33:$B$776,H$47)+'СЕТ СН'!$G$9+СВЦЭМ!$D$10+'СЕТ СН'!$G$6-'СЕТ СН'!$G$19</f>
        <v>1484.3743734</v>
      </c>
      <c r="I78" s="36">
        <f>SUMIFS(СВЦЭМ!$C$33:$C$776,СВЦЭМ!$A$33:$A$776,$A78,СВЦЭМ!$B$33:$B$776,I$47)+'СЕТ СН'!$G$9+СВЦЭМ!$D$10+'СЕТ СН'!$G$6-'СЕТ СН'!$G$19</f>
        <v>1381.1756044799999</v>
      </c>
      <c r="J78" s="36">
        <f>SUMIFS(СВЦЭМ!$C$33:$C$776,СВЦЭМ!$A$33:$A$776,$A78,СВЦЭМ!$B$33:$B$776,J$47)+'СЕТ СН'!$G$9+СВЦЭМ!$D$10+'СЕТ СН'!$G$6-'СЕТ СН'!$G$19</f>
        <v>1276.92523725</v>
      </c>
      <c r="K78" s="36">
        <f>SUMIFS(СВЦЭМ!$C$33:$C$776,СВЦЭМ!$A$33:$A$776,$A78,СВЦЭМ!$B$33:$B$776,K$47)+'СЕТ СН'!$G$9+СВЦЭМ!$D$10+'СЕТ СН'!$G$6-'СЕТ СН'!$G$19</f>
        <v>1219.0839816499999</v>
      </c>
      <c r="L78" s="36">
        <f>SUMIFS(СВЦЭМ!$C$33:$C$776,СВЦЭМ!$A$33:$A$776,$A78,СВЦЭМ!$B$33:$B$776,L$47)+'СЕТ СН'!$G$9+СВЦЭМ!$D$10+'СЕТ СН'!$G$6-'СЕТ СН'!$G$19</f>
        <v>1186.76288587</v>
      </c>
      <c r="M78" s="36">
        <f>SUMIFS(СВЦЭМ!$C$33:$C$776,СВЦЭМ!$A$33:$A$776,$A78,СВЦЭМ!$B$33:$B$776,M$47)+'СЕТ СН'!$G$9+СВЦЭМ!$D$10+'СЕТ СН'!$G$6-'СЕТ СН'!$G$19</f>
        <v>1185.4410340499999</v>
      </c>
      <c r="N78" s="36">
        <f>SUMIFS(СВЦЭМ!$C$33:$C$776,СВЦЭМ!$A$33:$A$776,$A78,СВЦЭМ!$B$33:$B$776,N$47)+'СЕТ СН'!$G$9+СВЦЭМ!$D$10+'СЕТ СН'!$G$6-'СЕТ СН'!$G$19</f>
        <v>1180.00010524</v>
      </c>
      <c r="O78" s="36">
        <f>SUMIFS(СВЦЭМ!$C$33:$C$776,СВЦЭМ!$A$33:$A$776,$A78,СВЦЭМ!$B$33:$B$776,O$47)+'СЕТ СН'!$G$9+СВЦЭМ!$D$10+'СЕТ СН'!$G$6-'СЕТ СН'!$G$19</f>
        <v>1181.5301561900001</v>
      </c>
      <c r="P78" s="36">
        <f>SUMIFS(СВЦЭМ!$C$33:$C$776,СВЦЭМ!$A$33:$A$776,$A78,СВЦЭМ!$B$33:$B$776,P$47)+'СЕТ СН'!$G$9+СВЦЭМ!$D$10+'СЕТ СН'!$G$6-'СЕТ СН'!$G$19</f>
        <v>1184.2633521600001</v>
      </c>
      <c r="Q78" s="36">
        <f>SUMIFS(СВЦЭМ!$C$33:$C$776,СВЦЭМ!$A$33:$A$776,$A78,СВЦЭМ!$B$33:$B$776,Q$47)+'СЕТ СН'!$G$9+СВЦЭМ!$D$10+'СЕТ СН'!$G$6-'СЕТ СН'!$G$19</f>
        <v>1190.3735332900001</v>
      </c>
      <c r="R78" s="36">
        <f>SUMIFS(СВЦЭМ!$C$33:$C$776,СВЦЭМ!$A$33:$A$776,$A78,СВЦЭМ!$B$33:$B$776,R$47)+'СЕТ СН'!$G$9+СВЦЭМ!$D$10+'СЕТ СН'!$G$6-'СЕТ СН'!$G$19</f>
        <v>1177.2589416999999</v>
      </c>
      <c r="S78" s="36">
        <f>SUMIFS(СВЦЭМ!$C$33:$C$776,СВЦЭМ!$A$33:$A$776,$A78,СВЦЭМ!$B$33:$B$776,S$47)+'СЕТ СН'!$G$9+СВЦЭМ!$D$10+'СЕТ СН'!$G$6-'СЕТ СН'!$G$19</f>
        <v>1173.1975470500001</v>
      </c>
      <c r="T78" s="36">
        <f>SUMIFS(СВЦЭМ!$C$33:$C$776,СВЦЭМ!$A$33:$A$776,$A78,СВЦЭМ!$B$33:$B$776,T$47)+'СЕТ СН'!$G$9+СВЦЭМ!$D$10+'СЕТ СН'!$G$6-'СЕТ СН'!$G$19</f>
        <v>1177.7794672300001</v>
      </c>
      <c r="U78" s="36">
        <f>SUMIFS(СВЦЭМ!$C$33:$C$776,СВЦЭМ!$A$33:$A$776,$A78,СВЦЭМ!$B$33:$B$776,U$47)+'СЕТ СН'!$G$9+СВЦЭМ!$D$10+'СЕТ СН'!$G$6-'СЕТ СН'!$G$19</f>
        <v>1170.29461335</v>
      </c>
      <c r="V78" s="36">
        <f>SUMIFS(СВЦЭМ!$C$33:$C$776,СВЦЭМ!$A$33:$A$776,$A78,СВЦЭМ!$B$33:$B$776,V$47)+'СЕТ СН'!$G$9+СВЦЭМ!$D$10+'СЕТ СН'!$G$6-'СЕТ СН'!$G$19</f>
        <v>1153.52868747</v>
      </c>
      <c r="W78" s="36">
        <f>SUMIFS(СВЦЭМ!$C$33:$C$776,СВЦЭМ!$A$33:$A$776,$A78,СВЦЭМ!$B$33:$B$776,W$47)+'СЕТ СН'!$G$9+СВЦЭМ!$D$10+'СЕТ СН'!$G$6-'СЕТ СН'!$G$19</f>
        <v>1137.5082292299999</v>
      </c>
      <c r="X78" s="36">
        <f>SUMIFS(СВЦЭМ!$C$33:$C$776,СВЦЭМ!$A$33:$A$776,$A78,СВЦЭМ!$B$33:$B$776,X$47)+'СЕТ СН'!$G$9+СВЦЭМ!$D$10+'СЕТ СН'!$G$6-'СЕТ СН'!$G$19</f>
        <v>1171.2781158600001</v>
      </c>
      <c r="Y78" s="36">
        <f>SUMIFS(СВЦЭМ!$C$33:$C$776,СВЦЭМ!$A$33:$A$776,$A78,СВЦЭМ!$B$33:$B$776,Y$47)+'СЕТ СН'!$G$9+СВЦЭМ!$D$10+'СЕТ СН'!$G$6-'СЕТ СН'!$G$19</f>
        <v>1238.1214614</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1"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5" ht="12.75" customHeight="1" x14ac:dyDescent="0.2">
      <c r="A82" s="122"/>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5" ht="12.75" customHeight="1" x14ac:dyDescent="0.2">
      <c r="A83" s="12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01.05.2019</v>
      </c>
      <c r="B84" s="36">
        <f>SUMIFS(СВЦЭМ!$C$33:$C$776,СВЦЭМ!$A$33:$A$776,$A84,СВЦЭМ!$B$33:$B$776,B$83)+'СЕТ СН'!$H$9+СВЦЭМ!$D$10+'СЕТ СН'!$H$6-'СЕТ СН'!$H$19</f>
        <v>1336.67734427</v>
      </c>
      <c r="C84" s="36">
        <f>SUMIFS(СВЦЭМ!$C$33:$C$776,СВЦЭМ!$A$33:$A$776,$A84,СВЦЭМ!$B$33:$B$776,C$83)+'СЕТ СН'!$H$9+СВЦЭМ!$D$10+'СЕТ СН'!$H$6-'СЕТ СН'!$H$19</f>
        <v>1356.87762806</v>
      </c>
      <c r="D84" s="36">
        <f>SUMIFS(СВЦЭМ!$C$33:$C$776,СВЦЭМ!$A$33:$A$776,$A84,СВЦЭМ!$B$33:$B$776,D$83)+'СЕТ СН'!$H$9+СВЦЭМ!$D$10+'СЕТ СН'!$H$6-'СЕТ СН'!$H$19</f>
        <v>1376.08103456</v>
      </c>
      <c r="E84" s="36">
        <f>SUMIFS(СВЦЭМ!$C$33:$C$776,СВЦЭМ!$A$33:$A$776,$A84,СВЦЭМ!$B$33:$B$776,E$83)+'СЕТ СН'!$H$9+СВЦЭМ!$D$10+'СЕТ СН'!$H$6-'СЕТ СН'!$H$19</f>
        <v>1387.40019166</v>
      </c>
      <c r="F84" s="36">
        <f>SUMIFS(СВЦЭМ!$C$33:$C$776,СВЦЭМ!$A$33:$A$776,$A84,СВЦЭМ!$B$33:$B$776,F$83)+'СЕТ СН'!$H$9+СВЦЭМ!$D$10+'СЕТ СН'!$H$6-'СЕТ СН'!$H$19</f>
        <v>1380.38154239</v>
      </c>
      <c r="G84" s="36">
        <f>SUMIFS(СВЦЭМ!$C$33:$C$776,СВЦЭМ!$A$33:$A$776,$A84,СВЦЭМ!$B$33:$B$776,G$83)+'СЕТ СН'!$H$9+СВЦЭМ!$D$10+'СЕТ СН'!$H$6-'СЕТ СН'!$H$19</f>
        <v>1376.64904168</v>
      </c>
      <c r="H84" s="36">
        <f>SUMIFS(СВЦЭМ!$C$33:$C$776,СВЦЭМ!$A$33:$A$776,$A84,СВЦЭМ!$B$33:$B$776,H$83)+'СЕТ СН'!$H$9+СВЦЭМ!$D$10+'СЕТ СН'!$H$6-'СЕТ СН'!$H$19</f>
        <v>1345.7303463399999</v>
      </c>
      <c r="I84" s="36">
        <f>SUMIFS(СВЦЭМ!$C$33:$C$776,СВЦЭМ!$A$33:$A$776,$A84,СВЦЭМ!$B$33:$B$776,I$83)+'СЕТ СН'!$H$9+СВЦЭМ!$D$10+'СЕТ СН'!$H$6-'СЕТ СН'!$H$19</f>
        <v>1317.8352345399999</v>
      </c>
      <c r="J84" s="36">
        <f>SUMIFS(СВЦЭМ!$C$33:$C$776,СВЦЭМ!$A$33:$A$776,$A84,СВЦЭМ!$B$33:$B$776,J$83)+'СЕТ СН'!$H$9+СВЦЭМ!$D$10+'СЕТ СН'!$H$6-'СЕТ СН'!$H$19</f>
        <v>1283.2140529600001</v>
      </c>
      <c r="K84" s="36">
        <f>SUMIFS(СВЦЭМ!$C$33:$C$776,СВЦЭМ!$A$33:$A$776,$A84,СВЦЭМ!$B$33:$B$776,K$83)+'СЕТ СН'!$H$9+СВЦЭМ!$D$10+'СЕТ СН'!$H$6-'СЕТ СН'!$H$19</f>
        <v>1250.0301620099999</v>
      </c>
      <c r="L84" s="36">
        <f>SUMIFS(СВЦЭМ!$C$33:$C$776,СВЦЭМ!$A$33:$A$776,$A84,СВЦЭМ!$B$33:$B$776,L$83)+'СЕТ СН'!$H$9+СВЦЭМ!$D$10+'СЕТ СН'!$H$6-'СЕТ СН'!$H$19</f>
        <v>1242.07071501</v>
      </c>
      <c r="M84" s="36">
        <f>SUMIFS(СВЦЭМ!$C$33:$C$776,СВЦЭМ!$A$33:$A$776,$A84,СВЦЭМ!$B$33:$B$776,M$83)+'СЕТ СН'!$H$9+СВЦЭМ!$D$10+'СЕТ СН'!$H$6-'СЕТ СН'!$H$19</f>
        <v>1254.4793243700001</v>
      </c>
      <c r="N84" s="36">
        <f>SUMIFS(СВЦЭМ!$C$33:$C$776,СВЦЭМ!$A$33:$A$776,$A84,СВЦЭМ!$B$33:$B$776,N$83)+'СЕТ СН'!$H$9+СВЦЭМ!$D$10+'СЕТ СН'!$H$6-'СЕТ СН'!$H$19</f>
        <v>1269.29662721</v>
      </c>
      <c r="O84" s="36">
        <f>SUMIFS(СВЦЭМ!$C$33:$C$776,СВЦЭМ!$A$33:$A$776,$A84,СВЦЭМ!$B$33:$B$776,O$83)+'СЕТ СН'!$H$9+СВЦЭМ!$D$10+'СЕТ СН'!$H$6-'СЕТ СН'!$H$19</f>
        <v>1269.7437265200001</v>
      </c>
      <c r="P84" s="36">
        <f>SUMIFS(СВЦЭМ!$C$33:$C$776,СВЦЭМ!$A$33:$A$776,$A84,СВЦЭМ!$B$33:$B$776,P$83)+'СЕТ СН'!$H$9+СВЦЭМ!$D$10+'СЕТ СН'!$H$6-'СЕТ СН'!$H$19</f>
        <v>1275.51703374</v>
      </c>
      <c r="Q84" s="36">
        <f>SUMIFS(СВЦЭМ!$C$33:$C$776,СВЦЭМ!$A$33:$A$776,$A84,СВЦЭМ!$B$33:$B$776,Q$83)+'СЕТ СН'!$H$9+СВЦЭМ!$D$10+'СЕТ СН'!$H$6-'СЕТ СН'!$H$19</f>
        <v>1283.2718622</v>
      </c>
      <c r="R84" s="36">
        <f>SUMIFS(СВЦЭМ!$C$33:$C$776,СВЦЭМ!$A$33:$A$776,$A84,СВЦЭМ!$B$33:$B$776,R$83)+'СЕТ СН'!$H$9+СВЦЭМ!$D$10+'СЕТ СН'!$H$6-'СЕТ СН'!$H$19</f>
        <v>1281.12273858</v>
      </c>
      <c r="S84" s="36">
        <f>SUMIFS(СВЦЭМ!$C$33:$C$776,СВЦЭМ!$A$33:$A$776,$A84,СВЦЭМ!$B$33:$B$776,S$83)+'СЕТ СН'!$H$9+СВЦЭМ!$D$10+'СЕТ СН'!$H$6-'СЕТ СН'!$H$19</f>
        <v>1272.4225073500002</v>
      </c>
      <c r="T84" s="36">
        <f>SUMIFS(СВЦЭМ!$C$33:$C$776,СВЦЭМ!$A$33:$A$776,$A84,СВЦЭМ!$B$33:$B$776,T$83)+'СЕТ СН'!$H$9+СВЦЭМ!$D$10+'СЕТ СН'!$H$6-'СЕТ СН'!$H$19</f>
        <v>1249.08420056</v>
      </c>
      <c r="U84" s="36">
        <f>SUMIFS(СВЦЭМ!$C$33:$C$776,СВЦЭМ!$A$33:$A$776,$A84,СВЦЭМ!$B$33:$B$776,U$83)+'СЕТ СН'!$H$9+СВЦЭМ!$D$10+'СЕТ СН'!$H$6-'СЕТ СН'!$H$19</f>
        <v>1234.6523760599998</v>
      </c>
      <c r="V84" s="36">
        <f>SUMIFS(СВЦЭМ!$C$33:$C$776,СВЦЭМ!$A$33:$A$776,$A84,СВЦЭМ!$B$33:$B$776,V$83)+'СЕТ СН'!$H$9+СВЦЭМ!$D$10+'СЕТ СН'!$H$6-'СЕТ СН'!$H$19</f>
        <v>1212.48329109</v>
      </c>
      <c r="W84" s="36">
        <f>SUMIFS(СВЦЭМ!$C$33:$C$776,СВЦЭМ!$A$33:$A$776,$A84,СВЦЭМ!$B$33:$B$776,W$83)+'СЕТ СН'!$H$9+СВЦЭМ!$D$10+'СЕТ СН'!$H$6-'СЕТ СН'!$H$19</f>
        <v>1221.45417714</v>
      </c>
      <c r="X84" s="36">
        <f>SUMIFS(СВЦЭМ!$C$33:$C$776,СВЦЭМ!$A$33:$A$776,$A84,СВЦЭМ!$B$33:$B$776,X$83)+'СЕТ СН'!$H$9+СВЦЭМ!$D$10+'СЕТ СН'!$H$6-'СЕТ СН'!$H$19</f>
        <v>1240.0460504</v>
      </c>
      <c r="Y84" s="36">
        <f>SUMIFS(СВЦЭМ!$C$33:$C$776,СВЦЭМ!$A$33:$A$776,$A84,СВЦЭМ!$B$33:$B$776,Y$83)+'СЕТ СН'!$H$9+СВЦЭМ!$D$10+'СЕТ СН'!$H$6-'СЕТ СН'!$H$19</f>
        <v>1234.58269705</v>
      </c>
    </row>
    <row r="85" spans="1:25" ht="15.75" x14ac:dyDescent="0.2">
      <c r="A85" s="35">
        <f>A84+1</f>
        <v>43587</v>
      </c>
      <c r="B85" s="36">
        <f>SUMIFS(СВЦЭМ!$C$33:$C$776,СВЦЭМ!$A$33:$A$776,$A85,СВЦЭМ!$B$33:$B$776,B$83)+'СЕТ СН'!$H$9+СВЦЭМ!$D$10+'СЕТ СН'!$H$6-'СЕТ СН'!$H$19</f>
        <v>1254.08809625</v>
      </c>
      <c r="C85" s="36">
        <f>SUMIFS(СВЦЭМ!$C$33:$C$776,СВЦЭМ!$A$33:$A$776,$A85,СВЦЭМ!$B$33:$B$776,C$83)+'СЕТ СН'!$H$9+СВЦЭМ!$D$10+'СЕТ СН'!$H$6-'СЕТ СН'!$H$19</f>
        <v>1292.6603031300001</v>
      </c>
      <c r="D85" s="36">
        <f>SUMIFS(СВЦЭМ!$C$33:$C$776,СВЦЭМ!$A$33:$A$776,$A85,СВЦЭМ!$B$33:$B$776,D$83)+'СЕТ СН'!$H$9+СВЦЭМ!$D$10+'СЕТ СН'!$H$6-'СЕТ СН'!$H$19</f>
        <v>1314.3358501</v>
      </c>
      <c r="E85" s="36">
        <f>SUMIFS(СВЦЭМ!$C$33:$C$776,СВЦЭМ!$A$33:$A$776,$A85,СВЦЭМ!$B$33:$B$776,E$83)+'СЕТ СН'!$H$9+СВЦЭМ!$D$10+'СЕТ СН'!$H$6-'СЕТ СН'!$H$19</f>
        <v>1328.78465871</v>
      </c>
      <c r="F85" s="36">
        <f>SUMIFS(СВЦЭМ!$C$33:$C$776,СВЦЭМ!$A$33:$A$776,$A85,СВЦЭМ!$B$33:$B$776,F$83)+'СЕТ СН'!$H$9+СВЦЭМ!$D$10+'СЕТ СН'!$H$6-'СЕТ СН'!$H$19</f>
        <v>1343.72884294</v>
      </c>
      <c r="G85" s="36">
        <f>SUMIFS(СВЦЭМ!$C$33:$C$776,СВЦЭМ!$A$33:$A$776,$A85,СВЦЭМ!$B$33:$B$776,G$83)+'СЕТ СН'!$H$9+СВЦЭМ!$D$10+'СЕТ СН'!$H$6-'СЕТ СН'!$H$19</f>
        <v>1337.56204989</v>
      </c>
      <c r="H85" s="36">
        <f>SUMIFS(СВЦЭМ!$C$33:$C$776,СВЦЭМ!$A$33:$A$776,$A85,СВЦЭМ!$B$33:$B$776,H$83)+'СЕТ СН'!$H$9+СВЦЭМ!$D$10+'СЕТ СН'!$H$6-'СЕТ СН'!$H$19</f>
        <v>1364.17475259</v>
      </c>
      <c r="I85" s="36">
        <f>SUMIFS(СВЦЭМ!$C$33:$C$776,СВЦЭМ!$A$33:$A$776,$A85,СВЦЭМ!$B$33:$B$776,I$83)+'СЕТ СН'!$H$9+СВЦЭМ!$D$10+'СЕТ СН'!$H$6-'СЕТ СН'!$H$19</f>
        <v>1327.5048520800001</v>
      </c>
      <c r="J85" s="36">
        <f>SUMIFS(СВЦЭМ!$C$33:$C$776,СВЦЭМ!$A$33:$A$776,$A85,СВЦЭМ!$B$33:$B$776,J$83)+'СЕТ СН'!$H$9+СВЦЭМ!$D$10+'СЕТ СН'!$H$6-'СЕТ СН'!$H$19</f>
        <v>1272.14826092</v>
      </c>
      <c r="K85" s="36">
        <f>SUMIFS(СВЦЭМ!$C$33:$C$776,СВЦЭМ!$A$33:$A$776,$A85,СВЦЭМ!$B$33:$B$776,K$83)+'СЕТ СН'!$H$9+СВЦЭМ!$D$10+'СЕТ СН'!$H$6-'СЕТ СН'!$H$19</f>
        <v>1219.64881958</v>
      </c>
      <c r="L85" s="36">
        <f>SUMIFS(СВЦЭМ!$C$33:$C$776,СВЦЭМ!$A$33:$A$776,$A85,СВЦЭМ!$B$33:$B$776,L$83)+'СЕТ СН'!$H$9+СВЦЭМ!$D$10+'СЕТ СН'!$H$6-'СЕТ СН'!$H$19</f>
        <v>1207.4617523900001</v>
      </c>
      <c r="M85" s="36">
        <f>SUMIFS(СВЦЭМ!$C$33:$C$776,СВЦЭМ!$A$33:$A$776,$A85,СВЦЭМ!$B$33:$B$776,M$83)+'СЕТ СН'!$H$9+СВЦЭМ!$D$10+'СЕТ СН'!$H$6-'СЕТ СН'!$H$19</f>
        <v>1216.5179724300001</v>
      </c>
      <c r="N85" s="36">
        <f>SUMIFS(СВЦЭМ!$C$33:$C$776,СВЦЭМ!$A$33:$A$776,$A85,СВЦЭМ!$B$33:$B$776,N$83)+'СЕТ СН'!$H$9+СВЦЭМ!$D$10+'СЕТ СН'!$H$6-'СЕТ СН'!$H$19</f>
        <v>1237.6894234000001</v>
      </c>
      <c r="O85" s="36">
        <f>SUMIFS(СВЦЭМ!$C$33:$C$776,СВЦЭМ!$A$33:$A$776,$A85,СВЦЭМ!$B$33:$B$776,O$83)+'СЕТ СН'!$H$9+СВЦЭМ!$D$10+'СЕТ СН'!$H$6-'СЕТ СН'!$H$19</f>
        <v>1248.1405765099998</v>
      </c>
      <c r="P85" s="36">
        <f>SUMIFS(СВЦЭМ!$C$33:$C$776,СВЦЭМ!$A$33:$A$776,$A85,СВЦЭМ!$B$33:$B$776,P$83)+'СЕТ СН'!$H$9+СВЦЭМ!$D$10+'СЕТ СН'!$H$6-'СЕТ СН'!$H$19</f>
        <v>1245.88316156</v>
      </c>
      <c r="Q85" s="36">
        <f>SUMIFS(СВЦЭМ!$C$33:$C$776,СВЦЭМ!$A$33:$A$776,$A85,СВЦЭМ!$B$33:$B$776,Q$83)+'СЕТ СН'!$H$9+СВЦЭМ!$D$10+'СЕТ СН'!$H$6-'СЕТ СН'!$H$19</f>
        <v>1253.8241806000001</v>
      </c>
      <c r="R85" s="36">
        <f>SUMIFS(СВЦЭМ!$C$33:$C$776,СВЦЭМ!$A$33:$A$776,$A85,СВЦЭМ!$B$33:$B$776,R$83)+'СЕТ СН'!$H$9+СВЦЭМ!$D$10+'СЕТ СН'!$H$6-'СЕТ СН'!$H$19</f>
        <v>1266.45620353</v>
      </c>
      <c r="S85" s="36">
        <f>SUMIFS(СВЦЭМ!$C$33:$C$776,СВЦЭМ!$A$33:$A$776,$A85,СВЦЭМ!$B$33:$B$776,S$83)+'СЕТ СН'!$H$9+СВЦЭМ!$D$10+'СЕТ СН'!$H$6-'СЕТ СН'!$H$19</f>
        <v>1277.3843050199998</v>
      </c>
      <c r="T85" s="36">
        <f>SUMIFS(СВЦЭМ!$C$33:$C$776,СВЦЭМ!$A$33:$A$776,$A85,СВЦЭМ!$B$33:$B$776,T$83)+'СЕТ СН'!$H$9+СВЦЭМ!$D$10+'СЕТ СН'!$H$6-'СЕТ СН'!$H$19</f>
        <v>1271.4428040399998</v>
      </c>
      <c r="U85" s="36">
        <f>SUMIFS(СВЦЭМ!$C$33:$C$776,СВЦЭМ!$A$33:$A$776,$A85,СВЦЭМ!$B$33:$B$776,U$83)+'СЕТ СН'!$H$9+СВЦЭМ!$D$10+'СЕТ СН'!$H$6-'СЕТ СН'!$H$19</f>
        <v>1272.2767658100001</v>
      </c>
      <c r="V85" s="36">
        <f>SUMIFS(СВЦЭМ!$C$33:$C$776,СВЦЭМ!$A$33:$A$776,$A85,СВЦЭМ!$B$33:$B$776,V$83)+'СЕТ СН'!$H$9+СВЦЭМ!$D$10+'СЕТ СН'!$H$6-'СЕТ СН'!$H$19</f>
        <v>1268.2186442299999</v>
      </c>
      <c r="W85" s="36">
        <f>SUMIFS(СВЦЭМ!$C$33:$C$776,СВЦЭМ!$A$33:$A$776,$A85,СВЦЭМ!$B$33:$B$776,W$83)+'СЕТ СН'!$H$9+СВЦЭМ!$D$10+'СЕТ СН'!$H$6-'СЕТ СН'!$H$19</f>
        <v>1256.68682455</v>
      </c>
      <c r="X85" s="36">
        <f>SUMIFS(СВЦЭМ!$C$33:$C$776,СВЦЭМ!$A$33:$A$776,$A85,СВЦЭМ!$B$33:$B$776,X$83)+'СЕТ СН'!$H$9+СВЦЭМ!$D$10+'СЕТ СН'!$H$6-'СЕТ СН'!$H$19</f>
        <v>1273.1739176800002</v>
      </c>
      <c r="Y85" s="36">
        <f>SUMIFS(СВЦЭМ!$C$33:$C$776,СВЦЭМ!$A$33:$A$776,$A85,СВЦЭМ!$B$33:$B$776,Y$83)+'СЕТ СН'!$H$9+СВЦЭМ!$D$10+'СЕТ СН'!$H$6-'СЕТ СН'!$H$19</f>
        <v>1305.7061852000002</v>
      </c>
    </row>
    <row r="86" spans="1:25" ht="15.75" x14ac:dyDescent="0.2">
      <c r="A86" s="35">
        <f t="shared" ref="A86:A114" si="2">A85+1</f>
        <v>43588</v>
      </c>
      <c r="B86" s="36">
        <f>SUMIFS(СВЦЭМ!$C$33:$C$776,СВЦЭМ!$A$33:$A$776,$A86,СВЦЭМ!$B$33:$B$776,B$83)+'СЕТ СН'!$H$9+СВЦЭМ!$D$10+'СЕТ СН'!$H$6-'СЕТ СН'!$H$19</f>
        <v>1250.5213230700001</v>
      </c>
      <c r="C86" s="36">
        <f>SUMIFS(СВЦЭМ!$C$33:$C$776,СВЦЭМ!$A$33:$A$776,$A86,СВЦЭМ!$B$33:$B$776,C$83)+'СЕТ СН'!$H$9+СВЦЭМ!$D$10+'СЕТ СН'!$H$6-'СЕТ СН'!$H$19</f>
        <v>1278.20896902</v>
      </c>
      <c r="D86" s="36">
        <f>SUMIFS(СВЦЭМ!$C$33:$C$776,СВЦЭМ!$A$33:$A$776,$A86,СВЦЭМ!$B$33:$B$776,D$83)+'СЕТ СН'!$H$9+СВЦЭМ!$D$10+'СЕТ СН'!$H$6-'СЕТ СН'!$H$19</f>
        <v>1303.9855964600001</v>
      </c>
      <c r="E86" s="36">
        <f>SUMIFS(СВЦЭМ!$C$33:$C$776,СВЦЭМ!$A$33:$A$776,$A86,СВЦЭМ!$B$33:$B$776,E$83)+'СЕТ СН'!$H$9+СВЦЭМ!$D$10+'СЕТ СН'!$H$6-'СЕТ СН'!$H$19</f>
        <v>1314.12720025</v>
      </c>
      <c r="F86" s="36">
        <f>SUMIFS(СВЦЭМ!$C$33:$C$776,СВЦЭМ!$A$33:$A$776,$A86,СВЦЭМ!$B$33:$B$776,F$83)+'СЕТ СН'!$H$9+СВЦЭМ!$D$10+'СЕТ СН'!$H$6-'СЕТ СН'!$H$19</f>
        <v>1316.5791169899999</v>
      </c>
      <c r="G86" s="36">
        <f>SUMIFS(СВЦЭМ!$C$33:$C$776,СВЦЭМ!$A$33:$A$776,$A86,СВЦЭМ!$B$33:$B$776,G$83)+'СЕТ СН'!$H$9+СВЦЭМ!$D$10+'СЕТ СН'!$H$6-'СЕТ СН'!$H$19</f>
        <v>1322.73609979</v>
      </c>
      <c r="H86" s="36">
        <f>SUMIFS(СВЦЭМ!$C$33:$C$776,СВЦЭМ!$A$33:$A$776,$A86,СВЦЭМ!$B$33:$B$776,H$83)+'СЕТ СН'!$H$9+СВЦЭМ!$D$10+'СЕТ СН'!$H$6-'СЕТ СН'!$H$19</f>
        <v>1319.3989648699999</v>
      </c>
      <c r="I86" s="36">
        <f>SUMIFS(СВЦЭМ!$C$33:$C$776,СВЦЭМ!$A$33:$A$776,$A86,СВЦЭМ!$B$33:$B$776,I$83)+'СЕТ СН'!$H$9+СВЦЭМ!$D$10+'СЕТ СН'!$H$6-'СЕТ СН'!$H$19</f>
        <v>1268.1365432699999</v>
      </c>
      <c r="J86" s="36">
        <f>SUMIFS(СВЦЭМ!$C$33:$C$776,СВЦЭМ!$A$33:$A$776,$A86,СВЦЭМ!$B$33:$B$776,J$83)+'СЕТ СН'!$H$9+СВЦЭМ!$D$10+'СЕТ СН'!$H$6-'СЕТ СН'!$H$19</f>
        <v>1234.84776179</v>
      </c>
      <c r="K86" s="36">
        <f>SUMIFS(СВЦЭМ!$C$33:$C$776,СВЦЭМ!$A$33:$A$776,$A86,СВЦЭМ!$B$33:$B$776,K$83)+'СЕТ СН'!$H$9+СВЦЭМ!$D$10+'СЕТ СН'!$H$6-'СЕТ СН'!$H$19</f>
        <v>1204.2665443800001</v>
      </c>
      <c r="L86" s="36">
        <f>SUMIFS(СВЦЭМ!$C$33:$C$776,СВЦЭМ!$A$33:$A$776,$A86,СВЦЭМ!$B$33:$B$776,L$83)+'СЕТ СН'!$H$9+СВЦЭМ!$D$10+'СЕТ СН'!$H$6-'СЕТ СН'!$H$19</f>
        <v>1211.1382542699998</v>
      </c>
      <c r="M86" s="36">
        <f>SUMIFS(СВЦЭМ!$C$33:$C$776,СВЦЭМ!$A$33:$A$776,$A86,СВЦЭМ!$B$33:$B$776,M$83)+'СЕТ СН'!$H$9+СВЦЭМ!$D$10+'СЕТ СН'!$H$6-'СЕТ СН'!$H$19</f>
        <v>1210.24656383</v>
      </c>
      <c r="N86" s="36">
        <f>SUMIFS(СВЦЭМ!$C$33:$C$776,СВЦЭМ!$A$33:$A$776,$A86,СВЦЭМ!$B$33:$B$776,N$83)+'СЕТ СН'!$H$9+СВЦЭМ!$D$10+'СЕТ СН'!$H$6-'СЕТ СН'!$H$19</f>
        <v>1225.1842550699998</v>
      </c>
      <c r="O86" s="36">
        <f>SUMIFS(СВЦЭМ!$C$33:$C$776,СВЦЭМ!$A$33:$A$776,$A86,СВЦЭМ!$B$33:$B$776,O$83)+'СЕТ СН'!$H$9+СВЦЭМ!$D$10+'СЕТ СН'!$H$6-'СЕТ СН'!$H$19</f>
        <v>1249.29223819</v>
      </c>
      <c r="P86" s="36">
        <f>SUMIFS(СВЦЭМ!$C$33:$C$776,СВЦЭМ!$A$33:$A$776,$A86,СВЦЭМ!$B$33:$B$776,P$83)+'СЕТ СН'!$H$9+СВЦЭМ!$D$10+'СЕТ СН'!$H$6-'СЕТ СН'!$H$19</f>
        <v>1283.50912361</v>
      </c>
      <c r="Q86" s="36">
        <f>SUMIFS(СВЦЭМ!$C$33:$C$776,СВЦЭМ!$A$33:$A$776,$A86,СВЦЭМ!$B$33:$B$776,Q$83)+'СЕТ СН'!$H$9+СВЦЭМ!$D$10+'СЕТ СН'!$H$6-'СЕТ СН'!$H$19</f>
        <v>1304.61825365</v>
      </c>
      <c r="R86" s="36">
        <f>SUMIFS(СВЦЭМ!$C$33:$C$776,СВЦЭМ!$A$33:$A$776,$A86,СВЦЭМ!$B$33:$B$776,R$83)+'СЕТ СН'!$H$9+СВЦЭМ!$D$10+'СЕТ СН'!$H$6-'СЕТ СН'!$H$19</f>
        <v>1282.5976894299999</v>
      </c>
      <c r="S86" s="36">
        <f>SUMIFS(СВЦЭМ!$C$33:$C$776,СВЦЭМ!$A$33:$A$776,$A86,СВЦЭМ!$B$33:$B$776,S$83)+'СЕТ СН'!$H$9+СВЦЭМ!$D$10+'СЕТ СН'!$H$6-'СЕТ СН'!$H$19</f>
        <v>1284.52440187</v>
      </c>
      <c r="T86" s="36">
        <f>SUMIFS(СВЦЭМ!$C$33:$C$776,СВЦЭМ!$A$33:$A$776,$A86,СВЦЭМ!$B$33:$B$776,T$83)+'СЕТ СН'!$H$9+СВЦЭМ!$D$10+'СЕТ СН'!$H$6-'СЕТ СН'!$H$19</f>
        <v>1277.26212852</v>
      </c>
      <c r="U86" s="36">
        <f>SUMIFS(СВЦЭМ!$C$33:$C$776,СВЦЭМ!$A$33:$A$776,$A86,СВЦЭМ!$B$33:$B$776,U$83)+'СЕТ СН'!$H$9+СВЦЭМ!$D$10+'СЕТ СН'!$H$6-'СЕТ СН'!$H$19</f>
        <v>1261.4430304500002</v>
      </c>
      <c r="V86" s="36">
        <f>SUMIFS(СВЦЭМ!$C$33:$C$776,СВЦЭМ!$A$33:$A$776,$A86,СВЦЭМ!$B$33:$B$776,V$83)+'СЕТ СН'!$H$9+СВЦЭМ!$D$10+'СЕТ СН'!$H$6-'СЕТ СН'!$H$19</f>
        <v>1232.1269815199998</v>
      </c>
      <c r="W86" s="36">
        <f>SUMIFS(СВЦЭМ!$C$33:$C$776,СВЦЭМ!$A$33:$A$776,$A86,СВЦЭМ!$B$33:$B$776,W$83)+'СЕТ СН'!$H$9+СВЦЭМ!$D$10+'СЕТ СН'!$H$6-'СЕТ СН'!$H$19</f>
        <v>1216.3590623699999</v>
      </c>
      <c r="X86" s="36">
        <f>SUMIFS(СВЦЭМ!$C$33:$C$776,СВЦЭМ!$A$33:$A$776,$A86,СВЦЭМ!$B$33:$B$776,X$83)+'СЕТ СН'!$H$9+СВЦЭМ!$D$10+'СЕТ СН'!$H$6-'СЕТ СН'!$H$19</f>
        <v>1241.76045172</v>
      </c>
      <c r="Y86" s="36">
        <f>SUMIFS(СВЦЭМ!$C$33:$C$776,СВЦЭМ!$A$33:$A$776,$A86,СВЦЭМ!$B$33:$B$776,Y$83)+'СЕТ СН'!$H$9+СВЦЭМ!$D$10+'СЕТ СН'!$H$6-'СЕТ СН'!$H$19</f>
        <v>1240.4652031599999</v>
      </c>
    </row>
    <row r="87" spans="1:25" ht="15.75" x14ac:dyDescent="0.2">
      <c r="A87" s="35">
        <f t="shared" si="2"/>
        <v>43589</v>
      </c>
      <c r="B87" s="36">
        <f>SUMIFS(СВЦЭМ!$C$33:$C$776,СВЦЭМ!$A$33:$A$776,$A87,СВЦЭМ!$B$33:$B$776,B$83)+'СЕТ СН'!$H$9+СВЦЭМ!$D$10+'СЕТ СН'!$H$6-'СЕТ СН'!$H$19</f>
        <v>1273.33327104</v>
      </c>
      <c r="C87" s="36">
        <f>SUMIFS(СВЦЭМ!$C$33:$C$776,СВЦЭМ!$A$33:$A$776,$A87,СВЦЭМ!$B$33:$B$776,C$83)+'СЕТ СН'!$H$9+СВЦЭМ!$D$10+'СЕТ СН'!$H$6-'СЕТ СН'!$H$19</f>
        <v>1311.0443137900002</v>
      </c>
      <c r="D87" s="36">
        <f>SUMIFS(СВЦЭМ!$C$33:$C$776,СВЦЭМ!$A$33:$A$776,$A87,СВЦЭМ!$B$33:$B$776,D$83)+'СЕТ СН'!$H$9+СВЦЭМ!$D$10+'СЕТ СН'!$H$6-'СЕТ СН'!$H$19</f>
        <v>1344.2698867700001</v>
      </c>
      <c r="E87" s="36">
        <f>SUMIFS(СВЦЭМ!$C$33:$C$776,СВЦЭМ!$A$33:$A$776,$A87,СВЦЭМ!$B$33:$B$776,E$83)+'СЕТ СН'!$H$9+СВЦЭМ!$D$10+'СЕТ СН'!$H$6-'СЕТ СН'!$H$19</f>
        <v>1354.22150274</v>
      </c>
      <c r="F87" s="36">
        <f>SUMIFS(СВЦЭМ!$C$33:$C$776,СВЦЭМ!$A$33:$A$776,$A87,СВЦЭМ!$B$33:$B$776,F$83)+'СЕТ СН'!$H$9+СВЦЭМ!$D$10+'СЕТ СН'!$H$6-'СЕТ СН'!$H$19</f>
        <v>1361.34144982</v>
      </c>
      <c r="G87" s="36">
        <f>SUMIFS(СВЦЭМ!$C$33:$C$776,СВЦЭМ!$A$33:$A$776,$A87,СВЦЭМ!$B$33:$B$776,G$83)+'СЕТ СН'!$H$9+СВЦЭМ!$D$10+'СЕТ СН'!$H$6-'СЕТ СН'!$H$19</f>
        <v>1357.68610285</v>
      </c>
      <c r="H87" s="36">
        <f>SUMIFS(СВЦЭМ!$C$33:$C$776,СВЦЭМ!$A$33:$A$776,$A87,СВЦЭМ!$B$33:$B$776,H$83)+'СЕТ СН'!$H$9+СВЦЭМ!$D$10+'СЕТ СН'!$H$6-'СЕТ СН'!$H$19</f>
        <v>1338.4102296400001</v>
      </c>
      <c r="I87" s="36">
        <f>SUMIFS(СВЦЭМ!$C$33:$C$776,СВЦЭМ!$A$33:$A$776,$A87,СВЦЭМ!$B$33:$B$776,I$83)+'СЕТ СН'!$H$9+СВЦЭМ!$D$10+'СЕТ СН'!$H$6-'СЕТ СН'!$H$19</f>
        <v>1302.0241008200001</v>
      </c>
      <c r="J87" s="36">
        <f>SUMIFS(СВЦЭМ!$C$33:$C$776,СВЦЭМ!$A$33:$A$776,$A87,СВЦЭМ!$B$33:$B$776,J$83)+'СЕТ СН'!$H$9+СВЦЭМ!$D$10+'СЕТ СН'!$H$6-'СЕТ СН'!$H$19</f>
        <v>1261.6970259999998</v>
      </c>
      <c r="K87" s="36">
        <f>SUMIFS(СВЦЭМ!$C$33:$C$776,СВЦЭМ!$A$33:$A$776,$A87,СВЦЭМ!$B$33:$B$776,K$83)+'СЕТ СН'!$H$9+СВЦЭМ!$D$10+'СЕТ СН'!$H$6-'СЕТ СН'!$H$19</f>
        <v>1226.9926249599998</v>
      </c>
      <c r="L87" s="36">
        <f>SUMIFS(СВЦЭМ!$C$33:$C$776,СВЦЭМ!$A$33:$A$776,$A87,СВЦЭМ!$B$33:$B$776,L$83)+'СЕТ СН'!$H$9+СВЦЭМ!$D$10+'СЕТ СН'!$H$6-'СЕТ СН'!$H$19</f>
        <v>1223.6410151999999</v>
      </c>
      <c r="M87" s="36">
        <f>SUMIFS(СВЦЭМ!$C$33:$C$776,СВЦЭМ!$A$33:$A$776,$A87,СВЦЭМ!$B$33:$B$776,M$83)+'СЕТ СН'!$H$9+СВЦЭМ!$D$10+'СЕТ СН'!$H$6-'СЕТ СН'!$H$19</f>
        <v>1234.1880721799998</v>
      </c>
      <c r="N87" s="36">
        <f>SUMIFS(СВЦЭМ!$C$33:$C$776,СВЦЭМ!$A$33:$A$776,$A87,СВЦЭМ!$B$33:$B$776,N$83)+'СЕТ СН'!$H$9+СВЦЭМ!$D$10+'СЕТ СН'!$H$6-'СЕТ СН'!$H$19</f>
        <v>1251.1182761099999</v>
      </c>
      <c r="O87" s="36">
        <f>SUMIFS(СВЦЭМ!$C$33:$C$776,СВЦЭМ!$A$33:$A$776,$A87,СВЦЭМ!$B$33:$B$776,O$83)+'СЕТ СН'!$H$9+СВЦЭМ!$D$10+'СЕТ СН'!$H$6-'СЕТ СН'!$H$19</f>
        <v>1265.86147585</v>
      </c>
      <c r="P87" s="36">
        <f>SUMIFS(СВЦЭМ!$C$33:$C$776,СВЦЭМ!$A$33:$A$776,$A87,СВЦЭМ!$B$33:$B$776,P$83)+'СЕТ СН'!$H$9+СВЦЭМ!$D$10+'СЕТ СН'!$H$6-'СЕТ СН'!$H$19</f>
        <v>1268.75083503</v>
      </c>
      <c r="Q87" s="36">
        <f>SUMIFS(СВЦЭМ!$C$33:$C$776,СВЦЭМ!$A$33:$A$776,$A87,СВЦЭМ!$B$33:$B$776,Q$83)+'СЕТ СН'!$H$9+СВЦЭМ!$D$10+'СЕТ СН'!$H$6-'СЕТ СН'!$H$19</f>
        <v>1278.5144527699999</v>
      </c>
      <c r="R87" s="36">
        <f>SUMIFS(СВЦЭМ!$C$33:$C$776,СВЦЭМ!$A$33:$A$776,$A87,СВЦЭМ!$B$33:$B$776,R$83)+'СЕТ СН'!$H$9+СВЦЭМ!$D$10+'СЕТ СН'!$H$6-'СЕТ СН'!$H$19</f>
        <v>1283.1881346599998</v>
      </c>
      <c r="S87" s="36">
        <f>SUMIFS(СВЦЭМ!$C$33:$C$776,СВЦЭМ!$A$33:$A$776,$A87,СВЦЭМ!$B$33:$B$776,S$83)+'СЕТ СН'!$H$9+СВЦЭМ!$D$10+'СЕТ СН'!$H$6-'СЕТ СН'!$H$19</f>
        <v>1290.51989961</v>
      </c>
      <c r="T87" s="36">
        <f>SUMIFS(СВЦЭМ!$C$33:$C$776,СВЦЭМ!$A$33:$A$776,$A87,СВЦЭМ!$B$33:$B$776,T$83)+'СЕТ СН'!$H$9+СВЦЭМ!$D$10+'СЕТ СН'!$H$6-'СЕТ СН'!$H$19</f>
        <v>1272.9431556499999</v>
      </c>
      <c r="U87" s="36">
        <f>SUMIFS(СВЦЭМ!$C$33:$C$776,СВЦЭМ!$A$33:$A$776,$A87,СВЦЭМ!$B$33:$B$776,U$83)+'СЕТ СН'!$H$9+СВЦЭМ!$D$10+'СЕТ СН'!$H$6-'СЕТ СН'!$H$19</f>
        <v>1229.0590535199999</v>
      </c>
      <c r="V87" s="36">
        <f>SUMIFS(СВЦЭМ!$C$33:$C$776,СВЦЭМ!$A$33:$A$776,$A87,СВЦЭМ!$B$33:$B$776,V$83)+'СЕТ СН'!$H$9+СВЦЭМ!$D$10+'СЕТ СН'!$H$6-'СЕТ СН'!$H$19</f>
        <v>1200.69128712</v>
      </c>
      <c r="W87" s="36">
        <f>SUMIFS(СВЦЭМ!$C$33:$C$776,СВЦЭМ!$A$33:$A$776,$A87,СВЦЭМ!$B$33:$B$776,W$83)+'СЕТ СН'!$H$9+СВЦЭМ!$D$10+'СЕТ СН'!$H$6-'СЕТ СН'!$H$19</f>
        <v>1212.7399430299999</v>
      </c>
      <c r="X87" s="36">
        <f>SUMIFS(СВЦЭМ!$C$33:$C$776,СВЦЭМ!$A$33:$A$776,$A87,СВЦЭМ!$B$33:$B$776,X$83)+'СЕТ СН'!$H$9+СВЦЭМ!$D$10+'СЕТ СН'!$H$6-'СЕТ СН'!$H$19</f>
        <v>1213.62313481</v>
      </c>
      <c r="Y87" s="36">
        <f>SUMIFS(СВЦЭМ!$C$33:$C$776,СВЦЭМ!$A$33:$A$776,$A87,СВЦЭМ!$B$33:$B$776,Y$83)+'СЕТ СН'!$H$9+СВЦЭМ!$D$10+'СЕТ СН'!$H$6-'СЕТ СН'!$H$19</f>
        <v>1223.9956403799999</v>
      </c>
    </row>
    <row r="88" spans="1:25" ht="15.75" x14ac:dyDescent="0.2">
      <c r="A88" s="35">
        <f t="shared" si="2"/>
        <v>43590</v>
      </c>
      <c r="B88" s="36">
        <f>SUMIFS(СВЦЭМ!$C$33:$C$776,СВЦЭМ!$A$33:$A$776,$A88,СВЦЭМ!$B$33:$B$776,B$83)+'СЕТ СН'!$H$9+СВЦЭМ!$D$10+'СЕТ СН'!$H$6-'СЕТ СН'!$H$19</f>
        <v>1284.9350283899998</v>
      </c>
      <c r="C88" s="36">
        <f>SUMIFS(СВЦЭМ!$C$33:$C$776,СВЦЭМ!$A$33:$A$776,$A88,СВЦЭМ!$B$33:$B$776,C$83)+'СЕТ СН'!$H$9+СВЦЭМ!$D$10+'СЕТ СН'!$H$6-'СЕТ СН'!$H$19</f>
        <v>1331.6218730800001</v>
      </c>
      <c r="D88" s="36">
        <f>SUMIFS(СВЦЭМ!$C$33:$C$776,СВЦЭМ!$A$33:$A$776,$A88,СВЦЭМ!$B$33:$B$776,D$83)+'СЕТ СН'!$H$9+СВЦЭМ!$D$10+'СЕТ СН'!$H$6-'СЕТ СН'!$H$19</f>
        <v>1368.0403992399999</v>
      </c>
      <c r="E88" s="36">
        <f>SUMIFS(СВЦЭМ!$C$33:$C$776,СВЦЭМ!$A$33:$A$776,$A88,СВЦЭМ!$B$33:$B$776,E$83)+'СЕТ СН'!$H$9+СВЦЭМ!$D$10+'СЕТ СН'!$H$6-'СЕТ СН'!$H$19</f>
        <v>1386.7596142100001</v>
      </c>
      <c r="F88" s="36">
        <f>SUMIFS(СВЦЭМ!$C$33:$C$776,СВЦЭМ!$A$33:$A$776,$A88,СВЦЭМ!$B$33:$B$776,F$83)+'СЕТ СН'!$H$9+СВЦЭМ!$D$10+'СЕТ СН'!$H$6-'СЕТ СН'!$H$19</f>
        <v>1402.0247954000001</v>
      </c>
      <c r="G88" s="36">
        <f>SUMIFS(СВЦЭМ!$C$33:$C$776,СВЦЭМ!$A$33:$A$776,$A88,СВЦЭМ!$B$33:$B$776,G$83)+'СЕТ СН'!$H$9+СВЦЭМ!$D$10+'СЕТ СН'!$H$6-'СЕТ СН'!$H$19</f>
        <v>1390.3625043500001</v>
      </c>
      <c r="H88" s="36">
        <f>SUMIFS(СВЦЭМ!$C$33:$C$776,СВЦЭМ!$A$33:$A$776,$A88,СВЦЭМ!$B$33:$B$776,H$83)+'СЕТ СН'!$H$9+СВЦЭМ!$D$10+'СЕТ СН'!$H$6-'СЕТ СН'!$H$19</f>
        <v>1361.4263842999999</v>
      </c>
      <c r="I88" s="36">
        <f>SUMIFS(СВЦЭМ!$C$33:$C$776,СВЦЭМ!$A$33:$A$776,$A88,СВЦЭМ!$B$33:$B$776,I$83)+'СЕТ СН'!$H$9+СВЦЭМ!$D$10+'СЕТ СН'!$H$6-'СЕТ СН'!$H$19</f>
        <v>1310.1623326700001</v>
      </c>
      <c r="J88" s="36">
        <f>SUMIFS(СВЦЭМ!$C$33:$C$776,СВЦЭМ!$A$33:$A$776,$A88,СВЦЭМ!$B$33:$B$776,J$83)+'СЕТ СН'!$H$9+СВЦЭМ!$D$10+'СЕТ СН'!$H$6-'СЕТ СН'!$H$19</f>
        <v>1264.4814806300001</v>
      </c>
      <c r="K88" s="36">
        <f>SUMIFS(СВЦЭМ!$C$33:$C$776,СВЦЭМ!$A$33:$A$776,$A88,СВЦЭМ!$B$33:$B$776,K$83)+'СЕТ СН'!$H$9+СВЦЭМ!$D$10+'СЕТ СН'!$H$6-'СЕТ СН'!$H$19</f>
        <v>1260.99618431</v>
      </c>
      <c r="L88" s="36">
        <f>SUMIFS(СВЦЭМ!$C$33:$C$776,СВЦЭМ!$A$33:$A$776,$A88,СВЦЭМ!$B$33:$B$776,L$83)+'СЕТ СН'!$H$9+СВЦЭМ!$D$10+'СЕТ СН'!$H$6-'СЕТ СН'!$H$19</f>
        <v>1262.5924698700001</v>
      </c>
      <c r="M88" s="36">
        <f>SUMIFS(СВЦЭМ!$C$33:$C$776,СВЦЭМ!$A$33:$A$776,$A88,СВЦЭМ!$B$33:$B$776,M$83)+'СЕТ СН'!$H$9+СВЦЭМ!$D$10+'СЕТ СН'!$H$6-'СЕТ СН'!$H$19</f>
        <v>1253.0893239100001</v>
      </c>
      <c r="N88" s="36">
        <f>SUMIFS(СВЦЭМ!$C$33:$C$776,СВЦЭМ!$A$33:$A$776,$A88,СВЦЭМ!$B$33:$B$776,N$83)+'СЕТ СН'!$H$9+СВЦЭМ!$D$10+'СЕТ СН'!$H$6-'СЕТ СН'!$H$19</f>
        <v>1260.18564737</v>
      </c>
      <c r="O88" s="36">
        <f>SUMIFS(СВЦЭМ!$C$33:$C$776,СВЦЭМ!$A$33:$A$776,$A88,СВЦЭМ!$B$33:$B$776,O$83)+'СЕТ СН'!$H$9+СВЦЭМ!$D$10+'СЕТ СН'!$H$6-'СЕТ СН'!$H$19</f>
        <v>1254.9518204999999</v>
      </c>
      <c r="P88" s="36">
        <f>SUMIFS(СВЦЭМ!$C$33:$C$776,СВЦЭМ!$A$33:$A$776,$A88,СВЦЭМ!$B$33:$B$776,P$83)+'СЕТ СН'!$H$9+СВЦЭМ!$D$10+'СЕТ СН'!$H$6-'СЕТ СН'!$H$19</f>
        <v>1258.6207219399998</v>
      </c>
      <c r="Q88" s="36">
        <f>SUMIFS(СВЦЭМ!$C$33:$C$776,СВЦЭМ!$A$33:$A$776,$A88,СВЦЭМ!$B$33:$B$776,Q$83)+'СЕТ СН'!$H$9+СВЦЭМ!$D$10+'СЕТ СН'!$H$6-'СЕТ СН'!$H$19</f>
        <v>1259.44789283</v>
      </c>
      <c r="R88" s="36">
        <f>SUMIFS(СВЦЭМ!$C$33:$C$776,СВЦЭМ!$A$33:$A$776,$A88,СВЦЭМ!$B$33:$B$776,R$83)+'СЕТ СН'!$H$9+СВЦЭМ!$D$10+'СЕТ СН'!$H$6-'СЕТ СН'!$H$19</f>
        <v>1244.7505446300001</v>
      </c>
      <c r="S88" s="36">
        <f>SUMIFS(СВЦЭМ!$C$33:$C$776,СВЦЭМ!$A$33:$A$776,$A88,СВЦЭМ!$B$33:$B$776,S$83)+'СЕТ СН'!$H$9+СВЦЭМ!$D$10+'СЕТ СН'!$H$6-'СЕТ СН'!$H$19</f>
        <v>1249.69819792</v>
      </c>
      <c r="T88" s="36">
        <f>SUMIFS(СВЦЭМ!$C$33:$C$776,СВЦЭМ!$A$33:$A$776,$A88,СВЦЭМ!$B$33:$B$776,T$83)+'СЕТ СН'!$H$9+СВЦЭМ!$D$10+'СЕТ СН'!$H$6-'СЕТ СН'!$H$19</f>
        <v>1255.9087243399999</v>
      </c>
      <c r="U88" s="36">
        <f>SUMIFS(СВЦЭМ!$C$33:$C$776,СВЦЭМ!$A$33:$A$776,$A88,СВЦЭМ!$B$33:$B$776,U$83)+'СЕТ СН'!$H$9+СВЦЭМ!$D$10+'СЕТ СН'!$H$6-'СЕТ СН'!$H$19</f>
        <v>1246.03028847</v>
      </c>
      <c r="V88" s="36">
        <f>SUMIFS(СВЦЭМ!$C$33:$C$776,СВЦЭМ!$A$33:$A$776,$A88,СВЦЭМ!$B$33:$B$776,V$83)+'СЕТ СН'!$H$9+СВЦЭМ!$D$10+'СЕТ СН'!$H$6-'СЕТ СН'!$H$19</f>
        <v>1207.9394475899999</v>
      </c>
      <c r="W88" s="36">
        <f>SUMIFS(СВЦЭМ!$C$33:$C$776,СВЦЭМ!$A$33:$A$776,$A88,СВЦЭМ!$B$33:$B$776,W$83)+'СЕТ СН'!$H$9+СВЦЭМ!$D$10+'СЕТ СН'!$H$6-'СЕТ СН'!$H$19</f>
        <v>1199.91673384</v>
      </c>
      <c r="X88" s="36">
        <f>SUMIFS(СВЦЭМ!$C$33:$C$776,СВЦЭМ!$A$33:$A$776,$A88,СВЦЭМ!$B$33:$B$776,X$83)+'СЕТ СН'!$H$9+СВЦЭМ!$D$10+'СЕТ СН'!$H$6-'СЕТ СН'!$H$19</f>
        <v>1219.96969313</v>
      </c>
      <c r="Y88" s="36">
        <f>SUMIFS(СВЦЭМ!$C$33:$C$776,СВЦЭМ!$A$33:$A$776,$A88,СВЦЭМ!$B$33:$B$776,Y$83)+'СЕТ СН'!$H$9+СВЦЭМ!$D$10+'СЕТ СН'!$H$6-'СЕТ СН'!$H$19</f>
        <v>1261.47615023</v>
      </c>
    </row>
    <row r="89" spans="1:25" ht="15.75" x14ac:dyDescent="0.2">
      <c r="A89" s="35">
        <f t="shared" si="2"/>
        <v>43591</v>
      </c>
      <c r="B89" s="36">
        <f>SUMIFS(СВЦЭМ!$C$33:$C$776,СВЦЭМ!$A$33:$A$776,$A89,СВЦЭМ!$B$33:$B$776,B$83)+'СЕТ СН'!$H$9+СВЦЭМ!$D$10+'СЕТ СН'!$H$6-'СЕТ СН'!$H$19</f>
        <v>1351.2929741</v>
      </c>
      <c r="C89" s="36">
        <f>SUMIFS(СВЦЭМ!$C$33:$C$776,СВЦЭМ!$A$33:$A$776,$A89,СВЦЭМ!$B$33:$B$776,C$83)+'СЕТ СН'!$H$9+СВЦЭМ!$D$10+'СЕТ СН'!$H$6-'СЕТ СН'!$H$19</f>
        <v>1410.2838715399998</v>
      </c>
      <c r="D89" s="36">
        <f>SUMIFS(СВЦЭМ!$C$33:$C$776,СВЦЭМ!$A$33:$A$776,$A89,СВЦЭМ!$B$33:$B$776,D$83)+'СЕТ СН'!$H$9+СВЦЭМ!$D$10+'СЕТ СН'!$H$6-'СЕТ СН'!$H$19</f>
        <v>1448.4100557199999</v>
      </c>
      <c r="E89" s="36">
        <f>SUMIFS(СВЦЭМ!$C$33:$C$776,СВЦЭМ!$A$33:$A$776,$A89,СВЦЭМ!$B$33:$B$776,E$83)+'СЕТ СН'!$H$9+СВЦЭМ!$D$10+'СЕТ СН'!$H$6-'СЕТ СН'!$H$19</f>
        <v>1464.91107704</v>
      </c>
      <c r="F89" s="36">
        <f>SUMIFS(СВЦЭМ!$C$33:$C$776,СВЦЭМ!$A$33:$A$776,$A89,СВЦЭМ!$B$33:$B$776,F$83)+'СЕТ СН'!$H$9+СВЦЭМ!$D$10+'СЕТ СН'!$H$6-'СЕТ СН'!$H$19</f>
        <v>1455.0443166499999</v>
      </c>
      <c r="G89" s="36">
        <f>SUMIFS(СВЦЭМ!$C$33:$C$776,СВЦЭМ!$A$33:$A$776,$A89,СВЦЭМ!$B$33:$B$776,G$83)+'СЕТ СН'!$H$9+СВЦЭМ!$D$10+'СЕТ СН'!$H$6-'СЕТ СН'!$H$19</f>
        <v>1424.1922305399999</v>
      </c>
      <c r="H89" s="36">
        <f>SUMIFS(СВЦЭМ!$C$33:$C$776,СВЦЭМ!$A$33:$A$776,$A89,СВЦЭМ!$B$33:$B$776,H$83)+'СЕТ СН'!$H$9+СВЦЭМ!$D$10+'СЕТ СН'!$H$6-'СЕТ СН'!$H$19</f>
        <v>1358.30022454</v>
      </c>
      <c r="I89" s="36">
        <f>SUMIFS(СВЦЭМ!$C$33:$C$776,СВЦЭМ!$A$33:$A$776,$A89,СВЦЭМ!$B$33:$B$776,I$83)+'СЕТ СН'!$H$9+СВЦЭМ!$D$10+'СЕТ СН'!$H$6-'СЕТ СН'!$H$19</f>
        <v>1300.6078086699999</v>
      </c>
      <c r="J89" s="36">
        <f>SUMIFS(СВЦЭМ!$C$33:$C$776,СВЦЭМ!$A$33:$A$776,$A89,СВЦЭМ!$B$33:$B$776,J$83)+'СЕТ СН'!$H$9+СВЦЭМ!$D$10+'СЕТ СН'!$H$6-'СЕТ СН'!$H$19</f>
        <v>1271.3791713000001</v>
      </c>
      <c r="K89" s="36">
        <f>SUMIFS(СВЦЭМ!$C$33:$C$776,СВЦЭМ!$A$33:$A$776,$A89,СВЦЭМ!$B$33:$B$776,K$83)+'СЕТ СН'!$H$9+СВЦЭМ!$D$10+'СЕТ СН'!$H$6-'СЕТ СН'!$H$19</f>
        <v>1253.62232206</v>
      </c>
      <c r="L89" s="36">
        <f>SUMIFS(СВЦЭМ!$C$33:$C$776,СВЦЭМ!$A$33:$A$776,$A89,СВЦЭМ!$B$33:$B$776,L$83)+'СЕТ СН'!$H$9+СВЦЭМ!$D$10+'СЕТ СН'!$H$6-'СЕТ СН'!$H$19</f>
        <v>1245.7697088099999</v>
      </c>
      <c r="M89" s="36">
        <f>SUMIFS(СВЦЭМ!$C$33:$C$776,СВЦЭМ!$A$33:$A$776,$A89,СВЦЭМ!$B$33:$B$776,M$83)+'СЕТ СН'!$H$9+СВЦЭМ!$D$10+'СЕТ СН'!$H$6-'СЕТ СН'!$H$19</f>
        <v>1242.26666931</v>
      </c>
      <c r="N89" s="36">
        <f>SUMIFS(СВЦЭМ!$C$33:$C$776,СВЦЭМ!$A$33:$A$776,$A89,СВЦЭМ!$B$33:$B$776,N$83)+'СЕТ СН'!$H$9+СВЦЭМ!$D$10+'СЕТ СН'!$H$6-'СЕТ СН'!$H$19</f>
        <v>1252.32587145</v>
      </c>
      <c r="O89" s="36">
        <f>SUMIFS(СВЦЭМ!$C$33:$C$776,СВЦЭМ!$A$33:$A$776,$A89,СВЦЭМ!$B$33:$B$776,O$83)+'СЕТ СН'!$H$9+СВЦЭМ!$D$10+'СЕТ СН'!$H$6-'СЕТ СН'!$H$19</f>
        <v>1248.5683947100001</v>
      </c>
      <c r="P89" s="36">
        <f>SUMIFS(СВЦЭМ!$C$33:$C$776,СВЦЭМ!$A$33:$A$776,$A89,СВЦЭМ!$B$33:$B$776,P$83)+'СЕТ СН'!$H$9+СВЦЭМ!$D$10+'СЕТ СН'!$H$6-'СЕТ СН'!$H$19</f>
        <v>1268.91667153</v>
      </c>
      <c r="Q89" s="36">
        <f>SUMIFS(СВЦЭМ!$C$33:$C$776,СВЦЭМ!$A$33:$A$776,$A89,СВЦЭМ!$B$33:$B$776,Q$83)+'СЕТ СН'!$H$9+СВЦЭМ!$D$10+'СЕТ СН'!$H$6-'СЕТ СН'!$H$19</f>
        <v>1281.8837380099999</v>
      </c>
      <c r="R89" s="36">
        <f>SUMIFS(СВЦЭМ!$C$33:$C$776,СВЦЭМ!$A$33:$A$776,$A89,СВЦЭМ!$B$33:$B$776,R$83)+'СЕТ СН'!$H$9+СВЦЭМ!$D$10+'СЕТ СН'!$H$6-'СЕТ СН'!$H$19</f>
        <v>1275.0422747100001</v>
      </c>
      <c r="S89" s="36">
        <f>SUMIFS(СВЦЭМ!$C$33:$C$776,СВЦЭМ!$A$33:$A$776,$A89,СВЦЭМ!$B$33:$B$776,S$83)+'СЕТ СН'!$H$9+СВЦЭМ!$D$10+'СЕТ СН'!$H$6-'СЕТ СН'!$H$19</f>
        <v>1258.2902501600001</v>
      </c>
      <c r="T89" s="36">
        <f>SUMIFS(СВЦЭМ!$C$33:$C$776,СВЦЭМ!$A$33:$A$776,$A89,СВЦЭМ!$B$33:$B$776,T$83)+'СЕТ СН'!$H$9+СВЦЭМ!$D$10+'СЕТ СН'!$H$6-'СЕТ СН'!$H$19</f>
        <v>1253.7017749000001</v>
      </c>
      <c r="U89" s="36">
        <f>SUMIFS(СВЦЭМ!$C$33:$C$776,СВЦЭМ!$A$33:$A$776,$A89,СВЦЭМ!$B$33:$B$776,U$83)+'СЕТ СН'!$H$9+СВЦЭМ!$D$10+'СЕТ СН'!$H$6-'СЕТ СН'!$H$19</f>
        <v>1225.9192012799999</v>
      </c>
      <c r="V89" s="36">
        <f>SUMIFS(СВЦЭМ!$C$33:$C$776,СВЦЭМ!$A$33:$A$776,$A89,СВЦЭМ!$B$33:$B$776,V$83)+'СЕТ СН'!$H$9+СВЦЭМ!$D$10+'СЕТ СН'!$H$6-'СЕТ СН'!$H$19</f>
        <v>1219.47459847</v>
      </c>
      <c r="W89" s="36">
        <f>SUMIFS(СВЦЭМ!$C$33:$C$776,СВЦЭМ!$A$33:$A$776,$A89,СВЦЭМ!$B$33:$B$776,W$83)+'СЕТ СН'!$H$9+СВЦЭМ!$D$10+'СЕТ СН'!$H$6-'СЕТ СН'!$H$19</f>
        <v>1213.8161216200001</v>
      </c>
      <c r="X89" s="36">
        <f>SUMIFS(СВЦЭМ!$C$33:$C$776,СВЦЭМ!$A$33:$A$776,$A89,СВЦЭМ!$B$33:$B$776,X$83)+'СЕТ СН'!$H$9+СВЦЭМ!$D$10+'СЕТ СН'!$H$6-'СЕТ СН'!$H$19</f>
        <v>1230.8923945399999</v>
      </c>
      <c r="Y89" s="36">
        <f>SUMIFS(СВЦЭМ!$C$33:$C$776,СВЦЭМ!$A$33:$A$776,$A89,СВЦЭМ!$B$33:$B$776,Y$83)+'СЕТ СН'!$H$9+СВЦЭМ!$D$10+'СЕТ СН'!$H$6-'СЕТ СН'!$H$19</f>
        <v>1298.5045069100001</v>
      </c>
    </row>
    <row r="90" spans="1:25" ht="15.75" x14ac:dyDescent="0.2">
      <c r="A90" s="35">
        <f t="shared" si="2"/>
        <v>43592</v>
      </c>
      <c r="B90" s="36">
        <f>SUMIFS(СВЦЭМ!$C$33:$C$776,СВЦЭМ!$A$33:$A$776,$A90,СВЦЭМ!$B$33:$B$776,B$83)+'СЕТ СН'!$H$9+СВЦЭМ!$D$10+'СЕТ СН'!$H$6-'СЕТ СН'!$H$19</f>
        <v>1332.54698878</v>
      </c>
      <c r="C90" s="36">
        <f>SUMIFS(СВЦЭМ!$C$33:$C$776,СВЦЭМ!$A$33:$A$776,$A90,СВЦЭМ!$B$33:$B$776,C$83)+'СЕТ СН'!$H$9+СВЦЭМ!$D$10+'СЕТ СН'!$H$6-'СЕТ СН'!$H$19</f>
        <v>1360.7167267</v>
      </c>
      <c r="D90" s="36">
        <f>SUMIFS(СВЦЭМ!$C$33:$C$776,СВЦЭМ!$A$33:$A$776,$A90,СВЦЭМ!$B$33:$B$776,D$83)+'СЕТ СН'!$H$9+СВЦЭМ!$D$10+'СЕТ СН'!$H$6-'СЕТ СН'!$H$19</f>
        <v>1371.7536480600002</v>
      </c>
      <c r="E90" s="36">
        <f>SUMIFS(СВЦЭМ!$C$33:$C$776,СВЦЭМ!$A$33:$A$776,$A90,СВЦЭМ!$B$33:$B$776,E$83)+'СЕТ СН'!$H$9+СВЦЭМ!$D$10+'СЕТ СН'!$H$6-'СЕТ СН'!$H$19</f>
        <v>1378.62854851</v>
      </c>
      <c r="F90" s="36">
        <f>SUMIFS(СВЦЭМ!$C$33:$C$776,СВЦЭМ!$A$33:$A$776,$A90,СВЦЭМ!$B$33:$B$776,F$83)+'СЕТ СН'!$H$9+СВЦЭМ!$D$10+'СЕТ СН'!$H$6-'СЕТ СН'!$H$19</f>
        <v>1377.95093279</v>
      </c>
      <c r="G90" s="36">
        <f>SUMIFS(СВЦЭМ!$C$33:$C$776,СВЦЭМ!$A$33:$A$776,$A90,СВЦЭМ!$B$33:$B$776,G$83)+'СЕТ СН'!$H$9+СВЦЭМ!$D$10+'СЕТ СН'!$H$6-'СЕТ СН'!$H$19</f>
        <v>1358.8532327100002</v>
      </c>
      <c r="H90" s="36">
        <f>SUMIFS(СВЦЭМ!$C$33:$C$776,СВЦЭМ!$A$33:$A$776,$A90,СВЦЭМ!$B$33:$B$776,H$83)+'СЕТ СН'!$H$9+СВЦЭМ!$D$10+'СЕТ СН'!$H$6-'СЕТ СН'!$H$19</f>
        <v>1316.37465675</v>
      </c>
      <c r="I90" s="36">
        <f>SUMIFS(СВЦЭМ!$C$33:$C$776,СВЦЭМ!$A$33:$A$776,$A90,СВЦЭМ!$B$33:$B$776,I$83)+'СЕТ СН'!$H$9+СВЦЭМ!$D$10+'СЕТ СН'!$H$6-'СЕТ СН'!$H$19</f>
        <v>1260.27213076</v>
      </c>
      <c r="J90" s="36">
        <f>SUMIFS(СВЦЭМ!$C$33:$C$776,СВЦЭМ!$A$33:$A$776,$A90,СВЦЭМ!$B$33:$B$776,J$83)+'СЕТ СН'!$H$9+СВЦЭМ!$D$10+'СЕТ СН'!$H$6-'СЕТ СН'!$H$19</f>
        <v>1240.3415241100001</v>
      </c>
      <c r="K90" s="36">
        <f>SUMIFS(СВЦЭМ!$C$33:$C$776,СВЦЭМ!$A$33:$A$776,$A90,СВЦЭМ!$B$33:$B$776,K$83)+'СЕТ СН'!$H$9+СВЦЭМ!$D$10+'СЕТ СН'!$H$6-'СЕТ СН'!$H$19</f>
        <v>1249.52011077</v>
      </c>
      <c r="L90" s="36">
        <f>SUMIFS(СВЦЭМ!$C$33:$C$776,СВЦЭМ!$A$33:$A$776,$A90,СВЦЭМ!$B$33:$B$776,L$83)+'СЕТ СН'!$H$9+СВЦЭМ!$D$10+'СЕТ СН'!$H$6-'СЕТ СН'!$H$19</f>
        <v>1241.0758952000001</v>
      </c>
      <c r="M90" s="36">
        <f>SUMIFS(СВЦЭМ!$C$33:$C$776,СВЦЭМ!$A$33:$A$776,$A90,СВЦЭМ!$B$33:$B$776,M$83)+'СЕТ СН'!$H$9+СВЦЭМ!$D$10+'СЕТ СН'!$H$6-'СЕТ СН'!$H$19</f>
        <v>1247.9864609000001</v>
      </c>
      <c r="N90" s="36">
        <f>SUMIFS(СВЦЭМ!$C$33:$C$776,СВЦЭМ!$A$33:$A$776,$A90,СВЦЭМ!$B$33:$B$776,N$83)+'СЕТ СН'!$H$9+СВЦЭМ!$D$10+'СЕТ СН'!$H$6-'СЕТ СН'!$H$19</f>
        <v>1255.27457774</v>
      </c>
      <c r="O90" s="36">
        <f>SUMIFS(СВЦЭМ!$C$33:$C$776,СВЦЭМ!$A$33:$A$776,$A90,СВЦЭМ!$B$33:$B$776,O$83)+'СЕТ СН'!$H$9+СВЦЭМ!$D$10+'СЕТ СН'!$H$6-'СЕТ СН'!$H$19</f>
        <v>1233.25390365</v>
      </c>
      <c r="P90" s="36">
        <f>SUMIFS(СВЦЭМ!$C$33:$C$776,СВЦЭМ!$A$33:$A$776,$A90,СВЦЭМ!$B$33:$B$776,P$83)+'СЕТ СН'!$H$9+СВЦЭМ!$D$10+'СЕТ СН'!$H$6-'СЕТ СН'!$H$19</f>
        <v>1240.54299348</v>
      </c>
      <c r="Q90" s="36">
        <f>SUMIFS(СВЦЭМ!$C$33:$C$776,СВЦЭМ!$A$33:$A$776,$A90,СВЦЭМ!$B$33:$B$776,Q$83)+'СЕТ СН'!$H$9+СВЦЭМ!$D$10+'СЕТ СН'!$H$6-'СЕТ СН'!$H$19</f>
        <v>1252.19806348</v>
      </c>
      <c r="R90" s="36">
        <f>SUMIFS(СВЦЭМ!$C$33:$C$776,СВЦЭМ!$A$33:$A$776,$A90,СВЦЭМ!$B$33:$B$776,R$83)+'СЕТ СН'!$H$9+СВЦЭМ!$D$10+'СЕТ СН'!$H$6-'СЕТ СН'!$H$19</f>
        <v>1254.8984498300001</v>
      </c>
      <c r="S90" s="36">
        <f>SUMIFS(СВЦЭМ!$C$33:$C$776,СВЦЭМ!$A$33:$A$776,$A90,СВЦЭМ!$B$33:$B$776,S$83)+'СЕТ СН'!$H$9+СВЦЭМ!$D$10+'СЕТ СН'!$H$6-'СЕТ СН'!$H$19</f>
        <v>1254.93801841</v>
      </c>
      <c r="T90" s="36">
        <f>SUMIFS(СВЦЭМ!$C$33:$C$776,СВЦЭМ!$A$33:$A$776,$A90,СВЦЭМ!$B$33:$B$776,T$83)+'СЕТ СН'!$H$9+СВЦЭМ!$D$10+'СЕТ СН'!$H$6-'СЕТ СН'!$H$19</f>
        <v>1239.10267458</v>
      </c>
      <c r="U90" s="36">
        <f>SUMIFS(СВЦЭМ!$C$33:$C$776,СВЦЭМ!$A$33:$A$776,$A90,СВЦЭМ!$B$33:$B$776,U$83)+'СЕТ СН'!$H$9+СВЦЭМ!$D$10+'СЕТ СН'!$H$6-'СЕТ СН'!$H$19</f>
        <v>1248.30181769</v>
      </c>
      <c r="V90" s="36">
        <f>SUMIFS(СВЦЭМ!$C$33:$C$776,СВЦЭМ!$A$33:$A$776,$A90,СВЦЭМ!$B$33:$B$776,V$83)+'СЕТ СН'!$H$9+СВЦЭМ!$D$10+'СЕТ СН'!$H$6-'СЕТ СН'!$H$19</f>
        <v>1238.6077961599999</v>
      </c>
      <c r="W90" s="36">
        <f>SUMIFS(СВЦЭМ!$C$33:$C$776,СВЦЭМ!$A$33:$A$776,$A90,СВЦЭМ!$B$33:$B$776,W$83)+'СЕТ СН'!$H$9+СВЦЭМ!$D$10+'СЕТ СН'!$H$6-'СЕТ СН'!$H$19</f>
        <v>1217.1492031100001</v>
      </c>
      <c r="X90" s="36">
        <f>SUMIFS(СВЦЭМ!$C$33:$C$776,СВЦЭМ!$A$33:$A$776,$A90,СВЦЭМ!$B$33:$B$776,X$83)+'СЕТ СН'!$H$9+СВЦЭМ!$D$10+'СЕТ СН'!$H$6-'СЕТ СН'!$H$19</f>
        <v>1249.06336833</v>
      </c>
      <c r="Y90" s="36">
        <f>SUMIFS(СВЦЭМ!$C$33:$C$776,СВЦЭМ!$A$33:$A$776,$A90,СВЦЭМ!$B$33:$B$776,Y$83)+'СЕТ СН'!$H$9+СВЦЭМ!$D$10+'СЕТ СН'!$H$6-'СЕТ СН'!$H$19</f>
        <v>1258.55245395</v>
      </c>
    </row>
    <row r="91" spans="1:25" ht="15.75" x14ac:dyDescent="0.2">
      <c r="A91" s="35">
        <f t="shared" si="2"/>
        <v>43593</v>
      </c>
      <c r="B91" s="36">
        <f>SUMIFS(СВЦЭМ!$C$33:$C$776,СВЦЭМ!$A$33:$A$776,$A91,СВЦЭМ!$B$33:$B$776,B$83)+'СЕТ СН'!$H$9+СВЦЭМ!$D$10+'СЕТ СН'!$H$6-'СЕТ СН'!$H$19</f>
        <v>1298.0332852500001</v>
      </c>
      <c r="C91" s="36">
        <f>SUMIFS(СВЦЭМ!$C$33:$C$776,СВЦЭМ!$A$33:$A$776,$A91,СВЦЭМ!$B$33:$B$776,C$83)+'СЕТ СН'!$H$9+СВЦЭМ!$D$10+'СЕТ СН'!$H$6-'СЕТ СН'!$H$19</f>
        <v>1323.45559041</v>
      </c>
      <c r="D91" s="36">
        <f>SUMIFS(СВЦЭМ!$C$33:$C$776,СВЦЭМ!$A$33:$A$776,$A91,СВЦЭМ!$B$33:$B$776,D$83)+'СЕТ СН'!$H$9+СВЦЭМ!$D$10+'СЕТ СН'!$H$6-'СЕТ СН'!$H$19</f>
        <v>1323.4355001599999</v>
      </c>
      <c r="E91" s="36">
        <f>SUMIFS(СВЦЭМ!$C$33:$C$776,СВЦЭМ!$A$33:$A$776,$A91,СВЦЭМ!$B$33:$B$776,E$83)+'СЕТ СН'!$H$9+СВЦЭМ!$D$10+'СЕТ СН'!$H$6-'СЕТ СН'!$H$19</f>
        <v>1330.5688673300001</v>
      </c>
      <c r="F91" s="36">
        <f>SUMIFS(СВЦЭМ!$C$33:$C$776,СВЦЭМ!$A$33:$A$776,$A91,СВЦЭМ!$B$33:$B$776,F$83)+'СЕТ СН'!$H$9+СВЦЭМ!$D$10+'СЕТ СН'!$H$6-'СЕТ СН'!$H$19</f>
        <v>1329.3006715699998</v>
      </c>
      <c r="G91" s="36">
        <f>SUMIFS(СВЦЭМ!$C$33:$C$776,СВЦЭМ!$A$33:$A$776,$A91,СВЦЭМ!$B$33:$B$776,G$83)+'СЕТ СН'!$H$9+СВЦЭМ!$D$10+'СЕТ СН'!$H$6-'СЕТ СН'!$H$19</f>
        <v>1307.6903514599999</v>
      </c>
      <c r="H91" s="36">
        <f>SUMIFS(СВЦЭМ!$C$33:$C$776,СВЦЭМ!$A$33:$A$776,$A91,СВЦЭМ!$B$33:$B$776,H$83)+'СЕТ СН'!$H$9+СВЦЭМ!$D$10+'СЕТ СН'!$H$6-'СЕТ СН'!$H$19</f>
        <v>1288.00734457</v>
      </c>
      <c r="I91" s="36">
        <f>SUMIFS(СВЦЭМ!$C$33:$C$776,СВЦЭМ!$A$33:$A$776,$A91,СВЦЭМ!$B$33:$B$776,I$83)+'СЕТ СН'!$H$9+СВЦЭМ!$D$10+'СЕТ СН'!$H$6-'СЕТ СН'!$H$19</f>
        <v>1261.98791615</v>
      </c>
      <c r="J91" s="36">
        <f>SUMIFS(СВЦЭМ!$C$33:$C$776,СВЦЭМ!$A$33:$A$776,$A91,СВЦЭМ!$B$33:$B$776,J$83)+'СЕТ СН'!$H$9+СВЦЭМ!$D$10+'СЕТ СН'!$H$6-'СЕТ СН'!$H$19</f>
        <v>1247.98134323</v>
      </c>
      <c r="K91" s="36">
        <f>SUMIFS(СВЦЭМ!$C$33:$C$776,СВЦЭМ!$A$33:$A$776,$A91,СВЦЭМ!$B$33:$B$776,K$83)+'СЕТ СН'!$H$9+СВЦЭМ!$D$10+'СЕТ СН'!$H$6-'СЕТ СН'!$H$19</f>
        <v>1255.3042598500001</v>
      </c>
      <c r="L91" s="36">
        <f>SUMIFS(СВЦЭМ!$C$33:$C$776,СВЦЭМ!$A$33:$A$776,$A91,СВЦЭМ!$B$33:$B$776,L$83)+'СЕТ СН'!$H$9+СВЦЭМ!$D$10+'СЕТ СН'!$H$6-'СЕТ СН'!$H$19</f>
        <v>1263.02553958</v>
      </c>
      <c r="M91" s="36">
        <f>SUMIFS(СВЦЭМ!$C$33:$C$776,СВЦЭМ!$A$33:$A$776,$A91,СВЦЭМ!$B$33:$B$776,M$83)+'СЕТ СН'!$H$9+СВЦЭМ!$D$10+'СЕТ СН'!$H$6-'СЕТ СН'!$H$19</f>
        <v>1265.0005166800001</v>
      </c>
      <c r="N91" s="36">
        <f>SUMIFS(СВЦЭМ!$C$33:$C$776,СВЦЭМ!$A$33:$A$776,$A91,СВЦЭМ!$B$33:$B$776,N$83)+'СЕТ СН'!$H$9+СВЦЭМ!$D$10+'СЕТ СН'!$H$6-'СЕТ СН'!$H$19</f>
        <v>1266.72269452</v>
      </c>
      <c r="O91" s="36">
        <f>SUMIFS(СВЦЭМ!$C$33:$C$776,СВЦЭМ!$A$33:$A$776,$A91,СВЦЭМ!$B$33:$B$776,O$83)+'СЕТ СН'!$H$9+СВЦЭМ!$D$10+'СЕТ СН'!$H$6-'СЕТ СН'!$H$19</f>
        <v>1260.21432484</v>
      </c>
      <c r="P91" s="36">
        <f>SUMIFS(СВЦЭМ!$C$33:$C$776,СВЦЭМ!$A$33:$A$776,$A91,СВЦЭМ!$B$33:$B$776,P$83)+'СЕТ СН'!$H$9+СВЦЭМ!$D$10+'СЕТ СН'!$H$6-'СЕТ СН'!$H$19</f>
        <v>1272.48613925</v>
      </c>
      <c r="Q91" s="36">
        <f>SUMIFS(СВЦЭМ!$C$33:$C$776,СВЦЭМ!$A$33:$A$776,$A91,СВЦЭМ!$B$33:$B$776,Q$83)+'СЕТ СН'!$H$9+СВЦЭМ!$D$10+'СЕТ СН'!$H$6-'СЕТ СН'!$H$19</f>
        <v>1274.8267402900001</v>
      </c>
      <c r="R91" s="36">
        <f>SUMIFS(СВЦЭМ!$C$33:$C$776,СВЦЭМ!$A$33:$A$776,$A91,СВЦЭМ!$B$33:$B$776,R$83)+'СЕТ СН'!$H$9+СВЦЭМ!$D$10+'СЕТ СН'!$H$6-'СЕТ СН'!$H$19</f>
        <v>1271.21384814</v>
      </c>
      <c r="S91" s="36">
        <f>SUMIFS(СВЦЭМ!$C$33:$C$776,СВЦЭМ!$A$33:$A$776,$A91,СВЦЭМ!$B$33:$B$776,S$83)+'СЕТ СН'!$H$9+СВЦЭМ!$D$10+'СЕТ СН'!$H$6-'СЕТ СН'!$H$19</f>
        <v>1276.1626806099998</v>
      </c>
      <c r="T91" s="36">
        <f>SUMIFS(СВЦЭМ!$C$33:$C$776,СВЦЭМ!$A$33:$A$776,$A91,СВЦЭМ!$B$33:$B$776,T$83)+'СЕТ СН'!$H$9+СВЦЭМ!$D$10+'СЕТ СН'!$H$6-'СЕТ СН'!$H$19</f>
        <v>1265.5964634299999</v>
      </c>
      <c r="U91" s="36">
        <f>SUMIFS(СВЦЭМ!$C$33:$C$776,СВЦЭМ!$A$33:$A$776,$A91,СВЦЭМ!$B$33:$B$776,U$83)+'СЕТ СН'!$H$9+СВЦЭМ!$D$10+'СЕТ СН'!$H$6-'СЕТ СН'!$H$19</f>
        <v>1254.7203932299999</v>
      </c>
      <c r="V91" s="36">
        <f>SUMIFS(СВЦЭМ!$C$33:$C$776,СВЦЭМ!$A$33:$A$776,$A91,СВЦЭМ!$B$33:$B$776,V$83)+'СЕТ СН'!$H$9+СВЦЭМ!$D$10+'СЕТ СН'!$H$6-'СЕТ СН'!$H$19</f>
        <v>1250.35644295</v>
      </c>
      <c r="W91" s="36">
        <f>SUMIFS(СВЦЭМ!$C$33:$C$776,СВЦЭМ!$A$33:$A$776,$A91,СВЦЭМ!$B$33:$B$776,W$83)+'СЕТ СН'!$H$9+СВЦЭМ!$D$10+'СЕТ СН'!$H$6-'СЕТ СН'!$H$19</f>
        <v>1232.7337409500001</v>
      </c>
      <c r="X91" s="36">
        <f>SUMIFS(СВЦЭМ!$C$33:$C$776,СВЦЭМ!$A$33:$A$776,$A91,СВЦЭМ!$B$33:$B$776,X$83)+'СЕТ СН'!$H$9+СВЦЭМ!$D$10+'СЕТ СН'!$H$6-'СЕТ СН'!$H$19</f>
        <v>1244.2423641099999</v>
      </c>
      <c r="Y91" s="36">
        <f>SUMIFS(СВЦЭМ!$C$33:$C$776,СВЦЭМ!$A$33:$A$776,$A91,СВЦЭМ!$B$33:$B$776,Y$83)+'СЕТ СН'!$H$9+СВЦЭМ!$D$10+'СЕТ СН'!$H$6-'СЕТ СН'!$H$19</f>
        <v>1278.3109918099999</v>
      </c>
    </row>
    <row r="92" spans="1:25" ht="15.75" x14ac:dyDescent="0.2">
      <c r="A92" s="35">
        <f t="shared" si="2"/>
        <v>43594</v>
      </c>
      <c r="B92" s="36">
        <f>SUMIFS(СВЦЭМ!$C$33:$C$776,СВЦЭМ!$A$33:$A$776,$A92,СВЦЭМ!$B$33:$B$776,B$83)+'СЕТ СН'!$H$9+СВЦЭМ!$D$10+'СЕТ СН'!$H$6-'СЕТ СН'!$H$19</f>
        <v>1254.2361205900002</v>
      </c>
      <c r="C92" s="36">
        <f>SUMIFS(СВЦЭМ!$C$33:$C$776,СВЦЭМ!$A$33:$A$776,$A92,СВЦЭМ!$B$33:$B$776,C$83)+'СЕТ СН'!$H$9+СВЦЭМ!$D$10+'СЕТ СН'!$H$6-'СЕТ СН'!$H$19</f>
        <v>1272.5546645499999</v>
      </c>
      <c r="D92" s="36">
        <f>SUMIFS(СВЦЭМ!$C$33:$C$776,СВЦЭМ!$A$33:$A$776,$A92,СВЦЭМ!$B$33:$B$776,D$83)+'СЕТ СН'!$H$9+СВЦЭМ!$D$10+'СЕТ СН'!$H$6-'СЕТ СН'!$H$19</f>
        <v>1276.40217325</v>
      </c>
      <c r="E92" s="36">
        <f>SUMIFS(СВЦЭМ!$C$33:$C$776,СВЦЭМ!$A$33:$A$776,$A92,СВЦЭМ!$B$33:$B$776,E$83)+'СЕТ СН'!$H$9+СВЦЭМ!$D$10+'СЕТ СН'!$H$6-'СЕТ СН'!$H$19</f>
        <v>1286.23144566</v>
      </c>
      <c r="F92" s="36">
        <f>SUMIFS(СВЦЭМ!$C$33:$C$776,СВЦЭМ!$A$33:$A$776,$A92,СВЦЭМ!$B$33:$B$776,F$83)+'СЕТ СН'!$H$9+СВЦЭМ!$D$10+'СЕТ СН'!$H$6-'СЕТ СН'!$H$19</f>
        <v>1286.1478762199999</v>
      </c>
      <c r="G92" s="36">
        <f>SUMIFS(СВЦЭМ!$C$33:$C$776,СВЦЭМ!$A$33:$A$776,$A92,СВЦЭМ!$B$33:$B$776,G$83)+'СЕТ СН'!$H$9+СВЦЭМ!$D$10+'СЕТ СН'!$H$6-'СЕТ СН'!$H$19</f>
        <v>1288.5329119799999</v>
      </c>
      <c r="H92" s="36">
        <f>SUMIFS(СВЦЭМ!$C$33:$C$776,СВЦЭМ!$A$33:$A$776,$A92,СВЦЭМ!$B$33:$B$776,H$83)+'СЕТ СН'!$H$9+СВЦЭМ!$D$10+'СЕТ СН'!$H$6-'СЕТ СН'!$H$19</f>
        <v>1276.05487032</v>
      </c>
      <c r="I92" s="36">
        <f>SUMIFS(СВЦЭМ!$C$33:$C$776,СВЦЭМ!$A$33:$A$776,$A92,СВЦЭМ!$B$33:$B$776,I$83)+'СЕТ СН'!$H$9+СВЦЭМ!$D$10+'СЕТ СН'!$H$6-'СЕТ СН'!$H$19</f>
        <v>1240.7664899599999</v>
      </c>
      <c r="J92" s="36">
        <f>SUMIFS(СВЦЭМ!$C$33:$C$776,СВЦЭМ!$A$33:$A$776,$A92,СВЦЭМ!$B$33:$B$776,J$83)+'СЕТ СН'!$H$9+СВЦЭМ!$D$10+'СЕТ СН'!$H$6-'СЕТ СН'!$H$19</f>
        <v>1209.45666018</v>
      </c>
      <c r="K92" s="36">
        <f>SUMIFS(СВЦЭМ!$C$33:$C$776,СВЦЭМ!$A$33:$A$776,$A92,СВЦЭМ!$B$33:$B$776,K$83)+'СЕТ СН'!$H$9+СВЦЭМ!$D$10+'СЕТ СН'!$H$6-'СЕТ СН'!$H$19</f>
        <v>1197.6075771800001</v>
      </c>
      <c r="L92" s="36">
        <f>SUMIFS(СВЦЭМ!$C$33:$C$776,СВЦЭМ!$A$33:$A$776,$A92,СВЦЭМ!$B$33:$B$776,L$83)+'СЕТ СН'!$H$9+СВЦЭМ!$D$10+'СЕТ СН'!$H$6-'СЕТ СН'!$H$19</f>
        <v>1215.8719626100001</v>
      </c>
      <c r="M92" s="36">
        <f>SUMIFS(СВЦЭМ!$C$33:$C$776,СВЦЭМ!$A$33:$A$776,$A92,СВЦЭМ!$B$33:$B$776,M$83)+'СЕТ СН'!$H$9+СВЦЭМ!$D$10+'СЕТ СН'!$H$6-'СЕТ СН'!$H$19</f>
        <v>1244.97287714</v>
      </c>
      <c r="N92" s="36">
        <f>SUMIFS(СВЦЭМ!$C$33:$C$776,СВЦЭМ!$A$33:$A$776,$A92,СВЦЭМ!$B$33:$B$776,N$83)+'СЕТ СН'!$H$9+СВЦЭМ!$D$10+'СЕТ СН'!$H$6-'СЕТ СН'!$H$19</f>
        <v>1292.1662668200001</v>
      </c>
      <c r="O92" s="36">
        <f>SUMIFS(СВЦЭМ!$C$33:$C$776,СВЦЭМ!$A$33:$A$776,$A92,СВЦЭМ!$B$33:$B$776,O$83)+'СЕТ СН'!$H$9+СВЦЭМ!$D$10+'СЕТ СН'!$H$6-'СЕТ СН'!$H$19</f>
        <v>1298.5210567399999</v>
      </c>
      <c r="P92" s="36">
        <f>SUMIFS(СВЦЭМ!$C$33:$C$776,СВЦЭМ!$A$33:$A$776,$A92,СВЦЭМ!$B$33:$B$776,P$83)+'СЕТ СН'!$H$9+СВЦЭМ!$D$10+'СЕТ СН'!$H$6-'СЕТ СН'!$H$19</f>
        <v>1308.6332873699998</v>
      </c>
      <c r="Q92" s="36">
        <f>SUMIFS(СВЦЭМ!$C$33:$C$776,СВЦЭМ!$A$33:$A$776,$A92,СВЦЭМ!$B$33:$B$776,Q$83)+'СЕТ СН'!$H$9+СВЦЭМ!$D$10+'СЕТ СН'!$H$6-'СЕТ СН'!$H$19</f>
        <v>1315.42442764</v>
      </c>
      <c r="R92" s="36">
        <f>SUMIFS(СВЦЭМ!$C$33:$C$776,СВЦЭМ!$A$33:$A$776,$A92,СВЦЭМ!$B$33:$B$776,R$83)+'СЕТ СН'!$H$9+СВЦЭМ!$D$10+'СЕТ СН'!$H$6-'СЕТ СН'!$H$19</f>
        <v>1316.33505571</v>
      </c>
      <c r="S92" s="36">
        <f>SUMIFS(СВЦЭМ!$C$33:$C$776,СВЦЭМ!$A$33:$A$776,$A92,СВЦЭМ!$B$33:$B$776,S$83)+'СЕТ СН'!$H$9+СВЦЭМ!$D$10+'СЕТ СН'!$H$6-'СЕТ СН'!$H$19</f>
        <v>1315.9612758799999</v>
      </c>
      <c r="T92" s="36">
        <f>SUMIFS(СВЦЭМ!$C$33:$C$776,СВЦЭМ!$A$33:$A$776,$A92,СВЦЭМ!$B$33:$B$776,T$83)+'СЕТ СН'!$H$9+СВЦЭМ!$D$10+'СЕТ СН'!$H$6-'СЕТ СН'!$H$19</f>
        <v>1311.8374949399999</v>
      </c>
      <c r="U92" s="36">
        <f>SUMIFS(СВЦЭМ!$C$33:$C$776,СВЦЭМ!$A$33:$A$776,$A92,СВЦЭМ!$B$33:$B$776,U$83)+'СЕТ СН'!$H$9+СВЦЭМ!$D$10+'СЕТ СН'!$H$6-'СЕТ СН'!$H$19</f>
        <v>1290.2814836</v>
      </c>
      <c r="V92" s="36">
        <f>SUMIFS(СВЦЭМ!$C$33:$C$776,СВЦЭМ!$A$33:$A$776,$A92,СВЦЭМ!$B$33:$B$776,V$83)+'СЕТ СН'!$H$9+СВЦЭМ!$D$10+'СЕТ СН'!$H$6-'СЕТ СН'!$H$19</f>
        <v>1243.9039279799999</v>
      </c>
      <c r="W92" s="36">
        <f>SUMIFS(СВЦЭМ!$C$33:$C$776,СВЦЭМ!$A$33:$A$776,$A92,СВЦЭМ!$B$33:$B$776,W$83)+'СЕТ СН'!$H$9+СВЦЭМ!$D$10+'СЕТ СН'!$H$6-'СЕТ СН'!$H$19</f>
        <v>1221.70714967</v>
      </c>
      <c r="X92" s="36">
        <f>SUMIFS(СВЦЭМ!$C$33:$C$776,СВЦЭМ!$A$33:$A$776,$A92,СВЦЭМ!$B$33:$B$776,X$83)+'СЕТ СН'!$H$9+СВЦЭМ!$D$10+'СЕТ СН'!$H$6-'СЕТ СН'!$H$19</f>
        <v>1253.8457868</v>
      </c>
      <c r="Y92" s="36">
        <f>SUMIFS(СВЦЭМ!$C$33:$C$776,СВЦЭМ!$A$33:$A$776,$A92,СВЦЭМ!$B$33:$B$776,Y$83)+'СЕТ СН'!$H$9+СВЦЭМ!$D$10+'СЕТ СН'!$H$6-'СЕТ СН'!$H$19</f>
        <v>1240.95708715</v>
      </c>
    </row>
    <row r="93" spans="1:25" ht="15.75" x14ac:dyDescent="0.2">
      <c r="A93" s="35">
        <f t="shared" si="2"/>
        <v>43595</v>
      </c>
      <c r="B93" s="36">
        <f>SUMIFS(СВЦЭМ!$C$33:$C$776,СВЦЭМ!$A$33:$A$776,$A93,СВЦЭМ!$B$33:$B$776,B$83)+'СЕТ СН'!$H$9+СВЦЭМ!$D$10+'СЕТ СН'!$H$6-'СЕТ СН'!$H$19</f>
        <v>1265.1426673199999</v>
      </c>
      <c r="C93" s="36">
        <f>SUMIFS(СВЦЭМ!$C$33:$C$776,СВЦЭМ!$A$33:$A$776,$A93,СВЦЭМ!$B$33:$B$776,C$83)+'СЕТ СН'!$H$9+СВЦЭМ!$D$10+'СЕТ СН'!$H$6-'СЕТ СН'!$H$19</f>
        <v>1319.81576584</v>
      </c>
      <c r="D93" s="36">
        <f>SUMIFS(СВЦЭМ!$C$33:$C$776,СВЦЭМ!$A$33:$A$776,$A93,СВЦЭМ!$B$33:$B$776,D$83)+'СЕТ СН'!$H$9+СВЦЭМ!$D$10+'СЕТ СН'!$H$6-'СЕТ СН'!$H$19</f>
        <v>1336.7337328399999</v>
      </c>
      <c r="E93" s="36">
        <f>SUMIFS(СВЦЭМ!$C$33:$C$776,СВЦЭМ!$A$33:$A$776,$A93,СВЦЭМ!$B$33:$B$776,E$83)+'СЕТ СН'!$H$9+СВЦЭМ!$D$10+'СЕТ СН'!$H$6-'СЕТ СН'!$H$19</f>
        <v>1354.0706616699999</v>
      </c>
      <c r="F93" s="36">
        <f>SUMIFS(СВЦЭМ!$C$33:$C$776,СВЦЭМ!$A$33:$A$776,$A93,СВЦЭМ!$B$33:$B$776,F$83)+'СЕТ СН'!$H$9+СВЦЭМ!$D$10+'СЕТ СН'!$H$6-'СЕТ СН'!$H$19</f>
        <v>1372.30499018</v>
      </c>
      <c r="G93" s="36">
        <f>SUMIFS(СВЦЭМ!$C$33:$C$776,СВЦЭМ!$A$33:$A$776,$A93,СВЦЭМ!$B$33:$B$776,G$83)+'СЕТ СН'!$H$9+СВЦЭМ!$D$10+'СЕТ СН'!$H$6-'СЕТ СН'!$H$19</f>
        <v>1366.4154271699999</v>
      </c>
      <c r="H93" s="36">
        <f>SUMIFS(СВЦЭМ!$C$33:$C$776,СВЦЭМ!$A$33:$A$776,$A93,СВЦЭМ!$B$33:$B$776,H$83)+'СЕТ СН'!$H$9+СВЦЭМ!$D$10+'СЕТ СН'!$H$6-'СЕТ СН'!$H$19</f>
        <v>1356.5746741299999</v>
      </c>
      <c r="I93" s="36">
        <f>SUMIFS(СВЦЭМ!$C$33:$C$776,СВЦЭМ!$A$33:$A$776,$A93,СВЦЭМ!$B$33:$B$776,I$83)+'СЕТ СН'!$H$9+СВЦЭМ!$D$10+'СЕТ СН'!$H$6-'СЕТ СН'!$H$19</f>
        <v>1318.0051404599999</v>
      </c>
      <c r="J93" s="36">
        <f>SUMIFS(СВЦЭМ!$C$33:$C$776,СВЦЭМ!$A$33:$A$776,$A93,СВЦЭМ!$B$33:$B$776,J$83)+'СЕТ СН'!$H$9+СВЦЭМ!$D$10+'СЕТ СН'!$H$6-'СЕТ СН'!$H$19</f>
        <v>1284.45168491</v>
      </c>
      <c r="K93" s="36">
        <f>SUMIFS(СВЦЭМ!$C$33:$C$776,СВЦЭМ!$A$33:$A$776,$A93,СВЦЭМ!$B$33:$B$776,K$83)+'СЕТ СН'!$H$9+СВЦЭМ!$D$10+'СЕТ СН'!$H$6-'СЕТ СН'!$H$19</f>
        <v>1254.1026779200001</v>
      </c>
      <c r="L93" s="36">
        <f>SUMIFS(СВЦЭМ!$C$33:$C$776,СВЦЭМ!$A$33:$A$776,$A93,СВЦЭМ!$B$33:$B$776,L$83)+'СЕТ СН'!$H$9+СВЦЭМ!$D$10+'СЕТ СН'!$H$6-'СЕТ СН'!$H$19</f>
        <v>1240.9208986399999</v>
      </c>
      <c r="M93" s="36">
        <f>SUMIFS(СВЦЭМ!$C$33:$C$776,СВЦЭМ!$A$33:$A$776,$A93,СВЦЭМ!$B$33:$B$776,M$83)+'СЕТ СН'!$H$9+СВЦЭМ!$D$10+'СЕТ СН'!$H$6-'СЕТ СН'!$H$19</f>
        <v>1238.32789243</v>
      </c>
      <c r="N93" s="36">
        <f>SUMIFS(СВЦЭМ!$C$33:$C$776,СВЦЭМ!$A$33:$A$776,$A93,СВЦЭМ!$B$33:$B$776,N$83)+'СЕТ СН'!$H$9+СВЦЭМ!$D$10+'СЕТ СН'!$H$6-'СЕТ СН'!$H$19</f>
        <v>1260.8121268999998</v>
      </c>
      <c r="O93" s="36">
        <f>SUMIFS(СВЦЭМ!$C$33:$C$776,СВЦЭМ!$A$33:$A$776,$A93,СВЦЭМ!$B$33:$B$776,O$83)+'СЕТ СН'!$H$9+СВЦЭМ!$D$10+'СЕТ СН'!$H$6-'СЕТ СН'!$H$19</f>
        <v>1287.8144081999999</v>
      </c>
      <c r="P93" s="36">
        <f>SUMIFS(СВЦЭМ!$C$33:$C$776,СВЦЭМ!$A$33:$A$776,$A93,СВЦЭМ!$B$33:$B$776,P$83)+'СЕТ СН'!$H$9+СВЦЭМ!$D$10+'СЕТ СН'!$H$6-'СЕТ СН'!$H$19</f>
        <v>1295.8683970699999</v>
      </c>
      <c r="Q93" s="36">
        <f>SUMIFS(СВЦЭМ!$C$33:$C$776,СВЦЭМ!$A$33:$A$776,$A93,СВЦЭМ!$B$33:$B$776,Q$83)+'СЕТ СН'!$H$9+СВЦЭМ!$D$10+'СЕТ СН'!$H$6-'СЕТ СН'!$H$19</f>
        <v>1313.43738598</v>
      </c>
      <c r="R93" s="36">
        <f>SUMIFS(СВЦЭМ!$C$33:$C$776,СВЦЭМ!$A$33:$A$776,$A93,СВЦЭМ!$B$33:$B$776,R$83)+'СЕТ СН'!$H$9+СВЦЭМ!$D$10+'СЕТ СН'!$H$6-'СЕТ СН'!$H$19</f>
        <v>1319.64097348</v>
      </c>
      <c r="S93" s="36">
        <f>SUMIFS(СВЦЭМ!$C$33:$C$776,СВЦЭМ!$A$33:$A$776,$A93,СВЦЭМ!$B$33:$B$776,S$83)+'СЕТ СН'!$H$9+СВЦЭМ!$D$10+'СЕТ СН'!$H$6-'СЕТ СН'!$H$19</f>
        <v>1325.4275341500002</v>
      </c>
      <c r="T93" s="36">
        <f>SUMIFS(СВЦЭМ!$C$33:$C$776,СВЦЭМ!$A$33:$A$776,$A93,СВЦЭМ!$B$33:$B$776,T$83)+'СЕТ СН'!$H$9+СВЦЭМ!$D$10+'СЕТ СН'!$H$6-'СЕТ СН'!$H$19</f>
        <v>1308.8821712200001</v>
      </c>
      <c r="U93" s="36">
        <f>SUMIFS(СВЦЭМ!$C$33:$C$776,СВЦЭМ!$A$33:$A$776,$A93,СВЦЭМ!$B$33:$B$776,U$83)+'СЕТ СН'!$H$9+СВЦЭМ!$D$10+'СЕТ СН'!$H$6-'СЕТ СН'!$H$19</f>
        <v>1286.8269238600001</v>
      </c>
      <c r="V93" s="36">
        <f>SUMIFS(СВЦЭМ!$C$33:$C$776,СВЦЭМ!$A$33:$A$776,$A93,СВЦЭМ!$B$33:$B$776,V$83)+'СЕТ СН'!$H$9+СВЦЭМ!$D$10+'СЕТ СН'!$H$6-'СЕТ СН'!$H$19</f>
        <v>1252.42473574</v>
      </c>
      <c r="W93" s="36">
        <f>SUMIFS(СВЦЭМ!$C$33:$C$776,СВЦЭМ!$A$33:$A$776,$A93,СВЦЭМ!$B$33:$B$776,W$83)+'СЕТ СН'!$H$9+СВЦЭМ!$D$10+'СЕТ СН'!$H$6-'СЕТ СН'!$H$19</f>
        <v>1232.09698385</v>
      </c>
      <c r="X93" s="36">
        <f>SUMIFS(СВЦЭМ!$C$33:$C$776,СВЦЭМ!$A$33:$A$776,$A93,СВЦЭМ!$B$33:$B$776,X$83)+'СЕТ СН'!$H$9+СВЦЭМ!$D$10+'СЕТ СН'!$H$6-'СЕТ СН'!$H$19</f>
        <v>1255.4545526900001</v>
      </c>
      <c r="Y93" s="36">
        <f>SUMIFS(СВЦЭМ!$C$33:$C$776,СВЦЭМ!$A$33:$A$776,$A93,СВЦЭМ!$B$33:$B$776,Y$83)+'СЕТ СН'!$H$9+СВЦЭМ!$D$10+'СЕТ СН'!$H$6-'СЕТ СН'!$H$19</f>
        <v>1288.4564298300002</v>
      </c>
    </row>
    <row r="94" spans="1:25" ht="15.75" x14ac:dyDescent="0.2">
      <c r="A94" s="35">
        <f t="shared" si="2"/>
        <v>43596</v>
      </c>
      <c r="B94" s="36">
        <f>SUMIFS(СВЦЭМ!$C$33:$C$776,СВЦЭМ!$A$33:$A$776,$A94,СВЦЭМ!$B$33:$B$776,B$83)+'СЕТ СН'!$H$9+СВЦЭМ!$D$10+'СЕТ СН'!$H$6-'СЕТ СН'!$H$19</f>
        <v>1334.4089237200001</v>
      </c>
      <c r="C94" s="36">
        <f>SUMIFS(СВЦЭМ!$C$33:$C$776,СВЦЭМ!$A$33:$A$776,$A94,СВЦЭМ!$B$33:$B$776,C$83)+'СЕТ СН'!$H$9+СВЦЭМ!$D$10+'СЕТ СН'!$H$6-'СЕТ СН'!$H$19</f>
        <v>1351.6020071399998</v>
      </c>
      <c r="D94" s="36">
        <f>SUMIFS(СВЦЭМ!$C$33:$C$776,СВЦЭМ!$A$33:$A$776,$A94,СВЦЭМ!$B$33:$B$776,D$83)+'СЕТ СН'!$H$9+СВЦЭМ!$D$10+'СЕТ СН'!$H$6-'СЕТ СН'!$H$19</f>
        <v>1384.16953999</v>
      </c>
      <c r="E94" s="36">
        <f>SUMIFS(СВЦЭМ!$C$33:$C$776,СВЦЭМ!$A$33:$A$776,$A94,СВЦЭМ!$B$33:$B$776,E$83)+'СЕТ СН'!$H$9+СВЦЭМ!$D$10+'СЕТ СН'!$H$6-'СЕТ СН'!$H$19</f>
        <v>1378.8105706199999</v>
      </c>
      <c r="F94" s="36">
        <f>SUMIFS(СВЦЭМ!$C$33:$C$776,СВЦЭМ!$A$33:$A$776,$A94,СВЦЭМ!$B$33:$B$776,F$83)+'СЕТ СН'!$H$9+СВЦЭМ!$D$10+'СЕТ СН'!$H$6-'СЕТ СН'!$H$19</f>
        <v>1403.3604385200001</v>
      </c>
      <c r="G94" s="36">
        <f>SUMIFS(СВЦЭМ!$C$33:$C$776,СВЦЭМ!$A$33:$A$776,$A94,СВЦЭМ!$B$33:$B$776,G$83)+'СЕТ СН'!$H$9+СВЦЭМ!$D$10+'СЕТ СН'!$H$6-'СЕТ СН'!$H$19</f>
        <v>1395.53586464</v>
      </c>
      <c r="H94" s="36">
        <f>SUMIFS(СВЦЭМ!$C$33:$C$776,СВЦЭМ!$A$33:$A$776,$A94,СВЦЭМ!$B$33:$B$776,H$83)+'СЕТ СН'!$H$9+СВЦЭМ!$D$10+'СЕТ СН'!$H$6-'СЕТ СН'!$H$19</f>
        <v>1315.7225260499999</v>
      </c>
      <c r="I94" s="36">
        <f>SUMIFS(СВЦЭМ!$C$33:$C$776,СВЦЭМ!$A$33:$A$776,$A94,СВЦЭМ!$B$33:$B$776,I$83)+'СЕТ СН'!$H$9+СВЦЭМ!$D$10+'СЕТ СН'!$H$6-'СЕТ СН'!$H$19</f>
        <v>1277.3373821599998</v>
      </c>
      <c r="J94" s="36">
        <f>SUMIFS(СВЦЭМ!$C$33:$C$776,СВЦЭМ!$A$33:$A$776,$A94,СВЦЭМ!$B$33:$B$776,J$83)+'СЕТ СН'!$H$9+СВЦЭМ!$D$10+'СЕТ СН'!$H$6-'СЕТ СН'!$H$19</f>
        <v>1169.11264792</v>
      </c>
      <c r="K94" s="36">
        <f>SUMIFS(СВЦЭМ!$C$33:$C$776,СВЦЭМ!$A$33:$A$776,$A94,СВЦЭМ!$B$33:$B$776,K$83)+'СЕТ СН'!$H$9+СВЦЭМ!$D$10+'СЕТ СН'!$H$6-'СЕТ СН'!$H$19</f>
        <v>1084.18014537</v>
      </c>
      <c r="L94" s="36">
        <f>SUMIFS(СВЦЭМ!$C$33:$C$776,СВЦЭМ!$A$33:$A$776,$A94,СВЦЭМ!$B$33:$B$776,L$83)+'СЕТ СН'!$H$9+СВЦЭМ!$D$10+'СЕТ СН'!$H$6-'СЕТ СН'!$H$19</f>
        <v>1063.1210253700001</v>
      </c>
      <c r="M94" s="36">
        <f>SUMIFS(СВЦЭМ!$C$33:$C$776,СВЦЭМ!$A$33:$A$776,$A94,СВЦЭМ!$B$33:$B$776,M$83)+'СЕТ СН'!$H$9+СВЦЭМ!$D$10+'СЕТ СН'!$H$6-'СЕТ СН'!$H$19</f>
        <v>1063.4145583099998</v>
      </c>
      <c r="N94" s="36">
        <f>SUMIFS(СВЦЭМ!$C$33:$C$776,СВЦЭМ!$A$33:$A$776,$A94,СВЦЭМ!$B$33:$B$776,N$83)+'СЕТ СН'!$H$9+СВЦЭМ!$D$10+'СЕТ СН'!$H$6-'СЕТ СН'!$H$19</f>
        <v>1075.6355928</v>
      </c>
      <c r="O94" s="36">
        <f>SUMIFS(СВЦЭМ!$C$33:$C$776,СВЦЭМ!$A$33:$A$776,$A94,СВЦЭМ!$B$33:$B$776,O$83)+'СЕТ СН'!$H$9+СВЦЭМ!$D$10+'СЕТ СН'!$H$6-'СЕТ СН'!$H$19</f>
        <v>1082.5606120500001</v>
      </c>
      <c r="P94" s="36">
        <f>SUMIFS(СВЦЭМ!$C$33:$C$776,СВЦЭМ!$A$33:$A$776,$A94,СВЦЭМ!$B$33:$B$776,P$83)+'СЕТ СН'!$H$9+СВЦЭМ!$D$10+'СЕТ СН'!$H$6-'СЕТ СН'!$H$19</f>
        <v>1090.32722567</v>
      </c>
      <c r="Q94" s="36">
        <f>SUMIFS(СВЦЭМ!$C$33:$C$776,СВЦЭМ!$A$33:$A$776,$A94,СВЦЭМ!$B$33:$B$776,Q$83)+'СЕТ СН'!$H$9+СВЦЭМ!$D$10+'СЕТ СН'!$H$6-'СЕТ СН'!$H$19</f>
        <v>1098.08857917</v>
      </c>
      <c r="R94" s="36">
        <f>SUMIFS(СВЦЭМ!$C$33:$C$776,СВЦЭМ!$A$33:$A$776,$A94,СВЦЭМ!$B$33:$B$776,R$83)+'СЕТ СН'!$H$9+СВЦЭМ!$D$10+'СЕТ СН'!$H$6-'СЕТ СН'!$H$19</f>
        <v>1094.3002791200001</v>
      </c>
      <c r="S94" s="36">
        <f>SUMIFS(СВЦЭМ!$C$33:$C$776,СВЦЭМ!$A$33:$A$776,$A94,СВЦЭМ!$B$33:$B$776,S$83)+'СЕТ СН'!$H$9+СВЦЭМ!$D$10+'СЕТ СН'!$H$6-'СЕТ СН'!$H$19</f>
        <v>1095.79414262</v>
      </c>
      <c r="T94" s="36">
        <f>SUMIFS(СВЦЭМ!$C$33:$C$776,СВЦЭМ!$A$33:$A$776,$A94,СВЦЭМ!$B$33:$B$776,T$83)+'СЕТ СН'!$H$9+СВЦЭМ!$D$10+'СЕТ СН'!$H$6-'СЕТ СН'!$H$19</f>
        <v>1084.9980061799999</v>
      </c>
      <c r="U94" s="36">
        <f>SUMIFS(СВЦЭМ!$C$33:$C$776,СВЦЭМ!$A$33:$A$776,$A94,СВЦЭМ!$B$33:$B$776,U$83)+'СЕТ СН'!$H$9+СВЦЭМ!$D$10+'СЕТ СН'!$H$6-'СЕТ СН'!$H$19</f>
        <v>1070.80762478</v>
      </c>
      <c r="V94" s="36">
        <f>SUMIFS(СВЦЭМ!$C$33:$C$776,СВЦЭМ!$A$33:$A$776,$A94,СВЦЭМ!$B$33:$B$776,V$83)+'СЕТ СН'!$H$9+СВЦЭМ!$D$10+'СЕТ СН'!$H$6-'СЕТ СН'!$H$19</f>
        <v>1060.9449872</v>
      </c>
      <c r="W94" s="36">
        <f>SUMIFS(СВЦЭМ!$C$33:$C$776,СВЦЭМ!$A$33:$A$776,$A94,СВЦЭМ!$B$33:$B$776,W$83)+'СЕТ СН'!$H$9+СВЦЭМ!$D$10+'СЕТ СН'!$H$6-'СЕТ СН'!$H$19</f>
        <v>1073.1040483500001</v>
      </c>
      <c r="X94" s="36">
        <f>SUMIFS(СВЦЭМ!$C$33:$C$776,СВЦЭМ!$A$33:$A$776,$A94,СВЦЭМ!$B$33:$B$776,X$83)+'СЕТ СН'!$H$9+СВЦЭМ!$D$10+'СЕТ СН'!$H$6-'СЕТ СН'!$H$19</f>
        <v>1094.5527112</v>
      </c>
      <c r="Y94" s="36">
        <f>SUMIFS(СВЦЭМ!$C$33:$C$776,СВЦЭМ!$A$33:$A$776,$A94,СВЦЭМ!$B$33:$B$776,Y$83)+'СЕТ СН'!$H$9+СВЦЭМ!$D$10+'СЕТ СН'!$H$6-'СЕТ СН'!$H$19</f>
        <v>1173.55348893</v>
      </c>
    </row>
    <row r="95" spans="1:25" ht="15.75" x14ac:dyDescent="0.2">
      <c r="A95" s="35">
        <f t="shared" si="2"/>
        <v>43597</v>
      </c>
      <c r="B95" s="36">
        <f>SUMIFS(СВЦЭМ!$C$33:$C$776,СВЦЭМ!$A$33:$A$776,$A95,СВЦЭМ!$B$33:$B$776,B$83)+'СЕТ СН'!$H$9+СВЦЭМ!$D$10+'СЕТ СН'!$H$6-'СЕТ СН'!$H$19</f>
        <v>1259.8829437300001</v>
      </c>
      <c r="C95" s="36">
        <f>SUMIFS(СВЦЭМ!$C$33:$C$776,СВЦЭМ!$A$33:$A$776,$A95,СВЦЭМ!$B$33:$B$776,C$83)+'СЕТ СН'!$H$9+СВЦЭМ!$D$10+'СЕТ СН'!$H$6-'СЕТ СН'!$H$19</f>
        <v>1359.41390194</v>
      </c>
      <c r="D95" s="36">
        <f>SUMIFS(СВЦЭМ!$C$33:$C$776,СВЦЭМ!$A$33:$A$776,$A95,СВЦЭМ!$B$33:$B$776,D$83)+'СЕТ СН'!$H$9+СВЦЭМ!$D$10+'СЕТ СН'!$H$6-'СЕТ СН'!$H$19</f>
        <v>1444.31499704</v>
      </c>
      <c r="E95" s="36">
        <f>SUMIFS(СВЦЭМ!$C$33:$C$776,СВЦЭМ!$A$33:$A$776,$A95,СВЦЭМ!$B$33:$B$776,E$83)+'СЕТ СН'!$H$9+СВЦЭМ!$D$10+'СЕТ СН'!$H$6-'СЕТ СН'!$H$19</f>
        <v>1438.3952279499999</v>
      </c>
      <c r="F95" s="36">
        <f>SUMIFS(СВЦЭМ!$C$33:$C$776,СВЦЭМ!$A$33:$A$776,$A95,СВЦЭМ!$B$33:$B$776,F$83)+'СЕТ СН'!$H$9+СВЦЭМ!$D$10+'СЕТ СН'!$H$6-'СЕТ СН'!$H$19</f>
        <v>1444.2268906199999</v>
      </c>
      <c r="G95" s="36">
        <f>SUMIFS(СВЦЭМ!$C$33:$C$776,СВЦЭМ!$A$33:$A$776,$A95,СВЦЭМ!$B$33:$B$776,G$83)+'СЕТ СН'!$H$9+СВЦЭМ!$D$10+'СЕТ СН'!$H$6-'СЕТ СН'!$H$19</f>
        <v>1460.9332499899999</v>
      </c>
      <c r="H95" s="36">
        <f>SUMIFS(СВЦЭМ!$C$33:$C$776,СВЦЭМ!$A$33:$A$776,$A95,СВЦЭМ!$B$33:$B$776,H$83)+'СЕТ СН'!$H$9+СВЦЭМ!$D$10+'СЕТ СН'!$H$6-'СЕТ СН'!$H$19</f>
        <v>1397.04150768</v>
      </c>
      <c r="I95" s="36">
        <f>SUMIFS(СВЦЭМ!$C$33:$C$776,СВЦЭМ!$A$33:$A$776,$A95,СВЦЭМ!$B$33:$B$776,I$83)+'СЕТ СН'!$H$9+СВЦЭМ!$D$10+'СЕТ СН'!$H$6-'СЕТ СН'!$H$19</f>
        <v>1303.3022518299999</v>
      </c>
      <c r="J95" s="36">
        <f>SUMIFS(СВЦЭМ!$C$33:$C$776,СВЦЭМ!$A$33:$A$776,$A95,СВЦЭМ!$B$33:$B$776,J$83)+'СЕТ СН'!$H$9+СВЦЭМ!$D$10+'СЕТ СН'!$H$6-'СЕТ СН'!$H$19</f>
        <v>1210.19294347</v>
      </c>
      <c r="K95" s="36">
        <f>SUMIFS(СВЦЭМ!$C$33:$C$776,СВЦЭМ!$A$33:$A$776,$A95,СВЦЭМ!$B$33:$B$776,K$83)+'СЕТ СН'!$H$9+СВЦЭМ!$D$10+'СЕТ СН'!$H$6-'СЕТ СН'!$H$19</f>
        <v>1115.74537687</v>
      </c>
      <c r="L95" s="36">
        <f>SUMIFS(СВЦЭМ!$C$33:$C$776,СВЦЭМ!$A$33:$A$776,$A95,СВЦЭМ!$B$33:$B$776,L$83)+'СЕТ СН'!$H$9+СВЦЭМ!$D$10+'СЕТ СН'!$H$6-'СЕТ СН'!$H$19</f>
        <v>1067.8023460899999</v>
      </c>
      <c r="M95" s="36">
        <f>SUMIFS(СВЦЭМ!$C$33:$C$776,СВЦЭМ!$A$33:$A$776,$A95,СВЦЭМ!$B$33:$B$776,M$83)+'СЕТ СН'!$H$9+СВЦЭМ!$D$10+'СЕТ СН'!$H$6-'СЕТ СН'!$H$19</f>
        <v>1051.03780201</v>
      </c>
      <c r="N95" s="36">
        <f>SUMIFS(СВЦЭМ!$C$33:$C$776,СВЦЭМ!$A$33:$A$776,$A95,СВЦЭМ!$B$33:$B$776,N$83)+'СЕТ СН'!$H$9+СВЦЭМ!$D$10+'СЕТ СН'!$H$6-'СЕТ СН'!$H$19</f>
        <v>1057.0061232200001</v>
      </c>
      <c r="O95" s="36">
        <f>SUMIFS(СВЦЭМ!$C$33:$C$776,СВЦЭМ!$A$33:$A$776,$A95,СВЦЭМ!$B$33:$B$776,O$83)+'СЕТ СН'!$H$9+СВЦЭМ!$D$10+'СЕТ СН'!$H$6-'СЕТ СН'!$H$19</f>
        <v>1063.4153428300001</v>
      </c>
      <c r="P95" s="36">
        <f>SUMIFS(СВЦЭМ!$C$33:$C$776,СВЦЭМ!$A$33:$A$776,$A95,СВЦЭМ!$B$33:$B$776,P$83)+'СЕТ СН'!$H$9+СВЦЭМ!$D$10+'СЕТ СН'!$H$6-'СЕТ СН'!$H$19</f>
        <v>1074.43672485</v>
      </c>
      <c r="Q95" s="36">
        <f>SUMIFS(СВЦЭМ!$C$33:$C$776,СВЦЭМ!$A$33:$A$776,$A95,СВЦЭМ!$B$33:$B$776,Q$83)+'СЕТ СН'!$H$9+СВЦЭМ!$D$10+'СЕТ СН'!$H$6-'СЕТ СН'!$H$19</f>
        <v>1088.17901413</v>
      </c>
      <c r="R95" s="36">
        <f>SUMIFS(СВЦЭМ!$C$33:$C$776,СВЦЭМ!$A$33:$A$776,$A95,СВЦЭМ!$B$33:$B$776,R$83)+'СЕТ СН'!$H$9+СВЦЭМ!$D$10+'СЕТ СН'!$H$6-'СЕТ СН'!$H$19</f>
        <v>1086.6209420800001</v>
      </c>
      <c r="S95" s="36">
        <f>SUMIFS(СВЦЭМ!$C$33:$C$776,СВЦЭМ!$A$33:$A$776,$A95,СВЦЭМ!$B$33:$B$776,S$83)+'СЕТ СН'!$H$9+СВЦЭМ!$D$10+'СЕТ СН'!$H$6-'СЕТ СН'!$H$19</f>
        <v>1077.35022626</v>
      </c>
      <c r="T95" s="36">
        <f>SUMIFS(СВЦЭМ!$C$33:$C$776,СВЦЭМ!$A$33:$A$776,$A95,СВЦЭМ!$B$33:$B$776,T$83)+'СЕТ СН'!$H$9+СВЦЭМ!$D$10+'СЕТ СН'!$H$6-'СЕТ СН'!$H$19</f>
        <v>1057.49460501</v>
      </c>
      <c r="U95" s="36">
        <f>SUMIFS(СВЦЭМ!$C$33:$C$776,СВЦЭМ!$A$33:$A$776,$A95,СВЦЭМ!$B$33:$B$776,U$83)+'СЕТ СН'!$H$9+СВЦЭМ!$D$10+'СЕТ СН'!$H$6-'СЕТ СН'!$H$19</f>
        <v>1035.52397569</v>
      </c>
      <c r="V95" s="36">
        <f>SUMIFS(СВЦЭМ!$C$33:$C$776,СВЦЭМ!$A$33:$A$776,$A95,СВЦЭМ!$B$33:$B$776,V$83)+'СЕТ СН'!$H$9+СВЦЭМ!$D$10+'СЕТ СН'!$H$6-'СЕТ СН'!$H$19</f>
        <v>1009.88005973</v>
      </c>
      <c r="W95" s="36">
        <f>SUMIFS(СВЦЭМ!$C$33:$C$776,СВЦЭМ!$A$33:$A$776,$A95,СВЦЭМ!$B$33:$B$776,W$83)+'СЕТ СН'!$H$9+СВЦЭМ!$D$10+'СЕТ СН'!$H$6-'СЕТ СН'!$H$19</f>
        <v>1015.57565961</v>
      </c>
      <c r="X95" s="36">
        <f>SUMIFS(СВЦЭМ!$C$33:$C$776,СВЦЭМ!$A$33:$A$776,$A95,СВЦЭМ!$B$33:$B$776,X$83)+'СЕТ СН'!$H$9+СВЦЭМ!$D$10+'СЕТ СН'!$H$6-'СЕТ СН'!$H$19</f>
        <v>1050.4528101599999</v>
      </c>
      <c r="Y95" s="36">
        <f>SUMIFS(СВЦЭМ!$C$33:$C$776,СВЦЭМ!$A$33:$A$776,$A95,СВЦЭМ!$B$33:$B$776,Y$83)+'СЕТ СН'!$H$9+СВЦЭМ!$D$10+'СЕТ СН'!$H$6-'СЕТ СН'!$H$19</f>
        <v>1129.08331292</v>
      </c>
    </row>
    <row r="96" spans="1:25" ht="15.75" x14ac:dyDescent="0.2">
      <c r="A96" s="35">
        <f t="shared" si="2"/>
        <v>43598</v>
      </c>
      <c r="B96" s="36">
        <f>SUMIFS(СВЦЭМ!$C$33:$C$776,СВЦЭМ!$A$33:$A$776,$A96,СВЦЭМ!$B$33:$B$776,B$83)+'СЕТ СН'!$H$9+СВЦЭМ!$D$10+'СЕТ СН'!$H$6-'СЕТ СН'!$H$19</f>
        <v>1155.68768763</v>
      </c>
      <c r="C96" s="36">
        <f>SUMIFS(СВЦЭМ!$C$33:$C$776,СВЦЭМ!$A$33:$A$776,$A96,СВЦЭМ!$B$33:$B$776,C$83)+'СЕТ СН'!$H$9+СВЦЭМ!$D$10+'СЕТ СН'!$H$6-'СЕТ СН'!$H$19</f>
        <v>1253.1672934200001</v>
      </c>
      <c r="D96" s="36">
        <f>SUMIFS(СВЦЭМ!$C$33:$C$776,СВЦЭМ!$A$33:$A$776,$A96,СВЦЭМ!$B$33:$B$776,D$83)+'СЕТ СН'!$H$9+СВЦЭМ!$D$10+'СЕТ СН'!$H$6-'СЕТ СН'!$H$19</f>
        <v>1358.4359020900001</v>
      </c>
      <c r="E96" s="36">
        <f>SUMIFS(СВЦЭМ!$C$33:$C$776,СВЦЭМ!$A$33:$A$776,$A96,СВЦЭМ!$B$33:$B$776,E$83)+'СЕТ СН'!$H$9+СВЦЭМ!$D$10+'СЕТ СН'!$H$6-'СЕТ СН'!$H$19</f>
        <v>1364.42949333</v>
      </c>
      <c r="F96" s="36">
        <f>SUMIFS(СВЦЭМ!$C$33:$C$776,СВЦЭМ!$A$33:$A$776,$A96,СВЦЭМ!$B$33:$B$776,F$83)+'СЕТ СН'!$H$9+СВЦЭМ!$D$10+'СЕТ СН'!$H$6-'СЕТ СН'!$H$19</f>
        <v>1387.4232339099999</v>
      </c>
      <c r="G96" s="36">
        <f>SUMIFS(СВЦЭМ!$C$33:$C$776,СВЦЭМ!$A$33:$A$776,$A96,СВЦЭМ!$B$33:$B$776,G$83)+'СЕТ СН'!$H$9+СВЦЭМ!$D$10+'СЕТ СН'!$H$6-'СЕТ СН'!$H$19</f>
        <v>1391.4275978000001</v>
      </c>
      <c r="H96" s="36">
        <f>SUMIFS(СВЦЭМ!$C$33:$C$776,СВЦЭМ!$A$33:$A$776,$A96,СВЦЭМ!$B$33:$B$776,H$83)+'СЕТ СН'!$H$9+СВЦЭМ!$D$10+'СЕТ СН'!$H$6-'СЕТ СН'!$H$19</f>
        <v>1322.47847581</v>
      </c>
      <c r="I96" s="36">
        <f>SUMIFS(СВЦЭМ!$C$33:$C$776,СВЦЭМ!$A$33:$A$776,$A96,СВЦЭМ!$B$33:$B$776,I$83)+'СЕТ СН'!$H$9+СВЦЭМ!$D$10+'СЕТ СН'!$H$6-'СЕТ СН'!$H$19</f>
        <v>1222.22524514</v>
      </c>
      <c r="J96" s="36">
        <f>SUMIFS(СВЦЭМ!$C$33:$C$776,СВЦЭМ!$A$33:$A$776,$A96,СВЦЭМ!$B$33:$B$776,J$83)+'СЕТ СН'!$H$9+СВЦЭМ!$D$10+'СЕТ СН'!$H$6-'СЕТ СН'!$H$19</f>
        <v>1158.61513672</v>
      </c>
      <c r="K96" s="36">
        <f>SUMIFS(СВЦЭМ!$C$33:$C$776,СВЦЭМ!$A$33:$A$776,$A96,СВЦЭМ!$B$33:$B$776,K$83)+'СЕТ СН'!$H$9+СВЦЭМ!$D$10+'СЕТ СН'!$H$6-'СЕТ СН'!$H$19</f>
        <v>1131.7299217999998</v>
      </c>
      <c r="L96" s="36">
        <f>SUMIFS(СВЦЭМ!$C$33:$C$776,СВЦЭМ!$A$33:$A$776,$A96,СВЦЭМ!$B$33:$B$776,L$83)+'СЕТ СН'!$H$9+СВЦЭМ!$D$10+'СЕТ СН'!$H$6-'СЕТ СН'!$H$19</f>
        <v>1107.0083203700001</v>
      </c>
      <c r="M96" s="36">
        <f>SUMIFS(СВЦЭМ!$C$33:$C$776,СВЦЭМ!$A$33:$A$776,$A96,СВЦЭМ!$B$33:$B$776,M$83)+'СЕТ СН'!$H$9+СВЦЭМ!$D$10+'СЕТ СН'!$H$6-'СЕТ СН'!$H$19</f>
        <v>1104.9660929699999</v>
      </c>
      <c r="N96" s="36">
        <f>SUMIFS(СВЦЭМ!$C$33:$C$776,СВЦЭМ!$A$33:$A$776,$A96,СВЦЭМ!$B$33:$B$776,N$83)+'СЕТ СН'!$H$9+СВЦЭМ!$D$10+'СЕТ СН'!$H$6-'СЕТ СН'!$H$19</f>
        <v>1099.8814066499999</v>
      </c>
      <c r="O96" s="36">
        <f>SUMIFS(СВЦЭМ!$C$33:$C$776,СВЦЭМ!$A$33:$A$776,$A96,СВЦЭМ!$B$33:$B$776,O$83)+'СЕТ СН'!$H$9+СВЦЭМ!$D$10+'СЕТ СН'!$H$6-'СЕТ СН'!$H$19</f>
        <v>1109.0689688500001</v>
      </c>
      <c r="P96" s="36">
        <f>SUMIFS(СВЦЭМ!$C$33:$C$776,СВЦЭМ!$A$33:$A$776,$A96,СВЦЭМ!$B$33:$B$776,P$83)+'СЕТ СН'!$H$9+СВЦЭМ!$D$10+'СЕТ СН'!$H$6-'СЕТ СН'!$H$19</f>
        <v>1119.39867308</v>
      </c>
      <c r="Q96" s="36">
        <f>SUMIFS(СВЦЭМ!$C$33:$C$776,СВЦЭМ!$A$33:$A$776,$A96,СВЦЭМ!$B$33:$B$776,Q$83)+'СЕТ СН'!$H$9+СВЦЭМ!$D$10+'СЕТ СН'!$H$6-'СЕТ СН'!$H$19</f>
        <v>1118.4262447000001</v>
      </c>
      <c r="R96" s="36">
        <f>SUMIFS(СВЦЭМ!$C$33:$C$776,СВЦЭМ!$A$33:$A$776,$A96,СВЦЭМ!$B$33:$B$776,R$83)+'СЕТ СН'!$H$9+СВЦЭМ!$D$10+'СЕТ СН'!$H$6-'СЕТ СН'!$H$19</f>
        <v>1129.29019629</v>
      </c>
      <c r="S96" s="36">
        <f>SUMIFS(СВЦЭМ!$C$33:$C$776,СВЦЭМ!$A$33:$A$776,$A96,СВЦЭМ!$B$33:$B$776,S$83)+'СЕТ СН'!$H$9+СВЦЭМ!$D$10+'СЕТ СН'!$H$6-'СЕТ СН'!$H$19</f>
        <v>1124.6088496100001</v>
      </c>
      <c r="T96" s="36">
        <f>SUMIFS(СВЦЭМ!$C$33:$C$776,СВЦЭМ!$A$33:$A$776,$A96,СВЦЭМ!$B$33:$B$776,T$83)+'СЕТ СН'!$H$9+СВЦЭМ!$D$10+'СЕТ СН'!$H$6-'СЕТ СН'!$H$19</f>
        <v>1112.0378557700001</v>
      </c>
      <c r="U96" s="36">
        <f>SUMIFS(СВЦЭМ!$C$33:$C$776,СВЦЭМ!$A$33:$A$776,$A96,СВЦЭМ!$B$33:$B$776,U$83)+'СЕТ СН'!$H$9+СВЦЭМ!$D$10+'СЕТ СН'!$H$6-'СЕТ СН'!$H$19</f>
        <v>1113.87766326</v>
      </c>
      <c r="V96" s="36">
        <f>SUMIFS(СВЦЭМ!$C$33:$C$776,СВЦЭМ!$A$33:$A$776,$A96,СВЦЭМ!$B$33:$B$776,V$83)+'СЕТ СН'!$H$9+СВЦЭМ!$D$10+'СЕТ СН'!$H$6-'СЕТ СН'!$H$19</f>
        <v>1121.5417528200001</v>
      </c>
      <c r="W96" s="36">
        <f>SUMIFS(СВЦЭМ!$C$33:$C$776,СВЦЭМ!$A$33:$A$776,$A96,СВЦЭМ!$B$33:$B$776,W$83)+'СЕТ СН'!$H$9+СВЦЭМ!$D$10+'СЕТ СН'!$H$6-'СЕТ СН'!$H$19</f>
        <v>1100.35561861</v>
      </c>
      <c r="X96" s="36">
        <f>SUMIFS(СВЦЭМ!$C$33:$C$776,СВЦЭМ!$A$33:$A$776,$A96,СВЦЭМ!$B$33:$B$776,X$83)+'СЕТ СН'!$H$9+СВЦЭМ!$D$10+'СЕТ СН'!$H$6-'СЕТ СН'!$H$19</f>
        <v>1136.6994300199999</v>
      </c>
      <c r="Y96" s="36">
        <f>SUMIFS(СВЦЭМ!$C$33:$C$776,СВЦЭМ!$A$33:$A$776,$A96,СВЦЭМ!$B$33:$B$776,Y$83)+'СЕТ СН'!$H$9+СВЦЭМ!$D$10+'СЕТ СН'!$H$6-'СЕТ СН'!$H$19</f>
        <v>1198.20828001</v>
      </c>
    </row>
    <row r="97" spans="1:25" ht="15.75" x14ac:dyDescent="0.2">
      <c r="A97" s="35">
        <f t="shared" si="2"/>
        <v>43599</v>
      </c>
      <c r="B97" s="36">
        <f>SUMIFS(СВЦЭМ!$C$33:$C$776,СВЦЭМ!$A$33:$A$776,$A97,СВЦЭМ!$B$33:$B$776,B$83)+'СЕТ СН'!$H$9+СВЦЭМ!$D$10+'СЕТ СН'!$H$6-'СЕТ СН'!$H$19</f>
        <v>1290.6832854199999</v>
      </c>
      <c r="C97" s="36">
        <f>SUMIFS(СВЦЭМ!$C$33:$C$776,СВЦЭМ!$A$33:$A$776,$A97,СВЦЭМ!$B$33:$B$776,C$83)+'СЕТ СН'!$H$9+СВЦЭМ!$D$10+'СЕТ СН'!$H$6-'СЕТ СН'!$H$19</f>
        <v>1408.21248401</v>
      </c>
      <c r="D97" s="36">
        <f>SUMIFS(СВЦЭМ!$C$33:$C$776,СВЦЭМ!$A$33:$A$776,$A97,СВЦЭМ!$B$33:$B$776,D$83)+'СЕТ СН'!$H$9+СВЦЭМ!$D$10+'СЕТ СН'!$H$6-'СЕТ СН'!$H$19</f>
        <v>1505.0070203499999</v>
      </c>
      <c r="E97" s="36">
        <f>SUMIFS(СВЦЭМ!$C$33:$C$776,СВЦЭМ!$A$33:$A$776,$A97,СВЦЭМ!$B$33:$B$776,E$83)+'СЕТ СН'!$H$9+СВЦЭМ!$D$10+'СЕТ СН'!$H$6-'СЕТ СН'!$H$19</f>
        <v>1511.34270343</v>
      </c>
      <c r="F97" s="36">
        <f>SUMIFS(СВЦЭМ!$C$33:$C$776,СВЦЭМ!$A$33:$A$776,$A97,СВЦЭМ!$B$33:$B$776,F$83)+'СЕТ СН'!$H$9+СВЦЭМ!$D$10+'СЕТ СН'!$H$6-'СЕТ СН'!$H$19</f>
        <v>1512.2270087699999</v>
      </c>
      <c r="G97" s="36">
        <f>SUMIFS(СВЦЭМ!$C$33:$C$776,СВЦЭМ!$A$33:$A$776,$A97,СВЦЭМ!$B$33:$B$776,G$83)+'СЕТ СН'!$H$9+СВЦЭМ!$D$10+'СЕТ СН'!$H$6-'СЕТ СН'!$H$19</f>
        <v>1488.5867422900001</v>
      </c>
      <c r="H97" s="36">
        <f>SUMIFS(СВЦЭМ!$C$33:$C$776,СВЦЭМ!$A$33:$A$776,$A97,СВЦЭМ!$B$33:$B$776,H$83)+'СЕТ СН'!$H$9+СВЦЭМ!$D$10+'СЕТ СН'!$H$6-'СЕТ СН'!$H$19</f>
        <v>1362.6498660699999</v>
      </c>
      <c r="I97" s="36">
        <f>SUMIFS(СВЦЭМ!$C$33:$C$776,СВЦЭМ!$A$33:$A$776,$A97,СВЦЭМ!$B$33:$B$776,I$83)+'СЕТ СН'!$H$9+СВЦЭМ!$D$10+'СЕТ СН'!$H$6-'СЕТ СН'!$H$19</f>
        <v>1236.0434069600001</v>
      </c>
      <c r="J97" s="36">
        <f>SUMIFS(СВЦЭМ!$C$33:$C$776,СВЦЭМ!$A$33:$A$776,$A97,СВЦЭМ!$B$33:$B$776,J$83)+'СЕТ СН'!$H$9+СВЦЭМ!$D$10+'СЕТ СН'!$H$6-'СЕТ СН'!$H$19</f>
        <v>1175.0599680300002</v>
      </c>
      <c r="K97" s="36">
        <f>SUMIFS(СВЦЭМ!$C$33:$C$776,СВЦЭМ!$A$33:$A$776,$A97,СВЦЭМ!$B$33:$B$776,K$83)+'СЕТ СН'!$H$9+СВЦЭМ!$D$10+'СЕТ СН'!$H$6-'СЕТ СН'!$H$19</f>
        <v>1098.5540839499999</v>
      </c>
      <c r="L97" s="36">
        <f>SUMIFS(СВЦЭМ!$C$33:$C$776,СВЦЭМ!$A$33:$A$776,$A97,СВЦЭМ!$B$33:$B$776,L$83)+'СЕТ СН'!$H$9+СВЦЭМ!$D$10+'СЕТ СН'!$H$6-'СЕТ СН'!$H$19</f>
        <v>1081.66456083</v>
      </c>
      <c r="M97" s="36">
        <f>SUMIFS(СВЦЭМ!$C$33:$C$776,СВЦЭМ!$A$33:$A$776,$A97,СВЦЭМ!$B$33:$B$776,M$83)+'СЕТ СН'!$H$9+СВЦЭМ!$D$10+'СЕТ СН'!$H$6-'СЕТ СН'!$H$19</f>
        <v>1077.54945671</v>
      </c>
      <c r="N97" s="36">
        <f>SUMIFS(СВЦЭМ!$C$33:$C$776,СВЦЭМ!$A$33:$A$776,$A97,СВЦЭМ!$B$33:$B$776,N$83)+'СЕТ СН'!$H$9+СВЦЭМ!$D$10+'СЕТ СН'!$H$6-'СЕТ СН'!$H$19</f>
        <v>1082.5121436499999</v>
      </c>
      <c r="O97" s="36">
        <f>SUMIFS(СВЦЭМ!$C$33:$C$776,СВЦЭМ!$A$33:$A$776,$A97,СВЦЭМ!$B$33:$B$776,O$83)+'СЕТ СН'!$H$9+СВЦЭМ!$D$10+'СЕТ СН'!$H$6-'СЕТ СН'!$H$19</f>
        <v>1089.6725748899999</v>
      </c>
      <c r="P97" s="36">
        <f>SUMIFS(СВЦЭМ!$C$33:$C$776,СВЦЭМ!$A$33:$A$776,$A97,СВЦЭМ!$B$33:$B$776,P$83)+'СЕТ СН'!$H$9+СВЦЭМ!$D$10+'СЕТ СН'!$H$6-'СЕТ СН'!$H$19</f>
        <v>1100.98464947</v>
      </c>
      <c r="Q97" s="36">
        <f>SUMIFS(СВЦЭМ!$C$33:$C$776,СВЦЭМ!$A$33:$A$776,$A97,СВЦЭМ!$B$33:$B$776,Q$83)+'СЕТ СН'!$H$9+СВЦЭМ!$D$10+'СЕТ СН'!$H$6-'СЕТ СН'!$H$19</f>
        <v>1102.9494158799998</v>
      </c>
      <c r="R97" s="36">
        <f>SUMIFS(СВЦЭМ!$C$33:$C$776,СВЦЭМ!$A$33:$A$776,$A97,СВЦЭМ!$B$33:$B$776,R$83)+'СЕТ СН'!$H$9+СВЦЭМ!$D$10+'СЕТ СН'!$H$6-'СЕТ СН'!$H$19</f>
        <v>1095.6715087799998</v>
      </c>
      <c r="S97" s="36">
        <f>SUMIFS(СВЦЭМ!$C$33:$C$776,СВЦЭМ!$A$33:$A$776,$A97,СВЦЭМ!$B$33:$B$776,S$83)+'СЕТ СН'!$H$9+СВЦЭМ!$D$10+'СЕТ СН'!$H$6-'СЕТ СН'!$H$19</f>
        <v>1092.20428262</v>
      </c>
      <c r="T97" s="36">
        <f>SUMIFS(СВЦЭМ!$C$33:$C$776,СВЦЭМ!$A$33:$A$776,$A97,СВЦЭМ!$B$33:$B$776,T$83)+'СЕТ СН'!$H$9+СВЦЭМ!$D$10+'СЕТ СН'!$H$6-'СЕТ СН'!$H$19</f>
        <v>1093.0349916499999</v>
      </c>
      <c r="U97" s="36">
        <f>SUMIFS(СВЦЭМ!$C$33:$C$776,СВЦЭМ!$A$33:$A$776,$A97,СВЦЭМ!$B$33:$B$776,U$83)+'СЕТ СН'!$H$9+СВЦЭМ!$D$10+'СЕТ СН'!$H$6-'СЕТ СН'!$H$19</f>
        <v>1071.6605387499999</v>
      </c>
      <c r="V97" s="36">
        <f>SUMIFS(СВЦЭМ!$C$33:$C$776,СВЦЭМ!$A$33:$A$776,$A97,СВЦЭМ!$B$33:$B$776,V$83)+'СЕТ СН'!$H$9+СВЦЭМ!$D$10+'СЕТ СН'!$H$6-'СЕТ СН'!$H$19</f>
        <v>1058.42604321</v>
      </c>
      <c r="W97" s="36">
        <f>SUMIFS(СВЦЭМ!$C$33:$C$776,СВЦЭМ!$A$33:$A$776,$A97,СВЦЭМ!$B$33:$B$776,W$83)+'СЕТ СН'!$H$9+СВЦЭМ!$D$10+'СЕТ СН'!$H$6-'СЕТ СН'!$H$19</f>
        <v>1071.9131051899999</v>
      </c>
      <c r="X97" s="36">
        <f>SUMIFS(СВЦЭМ!$C$33:$C$776,СВЦЭМ!$A$33:$A$776,$A97,СВЦЭМ!$B$33:$B$776,X$83)+'СЕТ СН'!$H$9+СВЦЭМ!$D$10+'СЕТ СН'!$H$6-'СЕТ СН'!$H$19</f>
        <v>1050.7357546799999</v>
      </c>
      <c r="Y97" s="36">
        <f>SUMIFS(СВЦЭМ!$C$33:$C$776,СВЦЭМ!$A$33:$A$776,$A97,СВЦЭМ!$B$33:$B$776,Y$83)+'СЕТ СН'!$H$9+СВЦЭМ!$D$10+'СЕТ СН'!$H$6-'СЕТ СН'!$H$19</f>
        <v>1121.85832091</v>
      </c>
    </row>
    <row r="98" spans="1:25" ht="15.75" x14ac:dyDescent="0.2">
      <c r="A98" s="35">
        <f t="shared" si="2"/>
        <v>43600</v>
      </c>
      <c r="B98" s="36">
        <f>SUMIFS(СВЦЭМ!$C$33:$C$776,СВЦЭМ!$A$33:$A$776,$A98,СВЦЭМ!$B$33:$B$776,B$83)+'СЕТ СН'!$H$9+СВЦЭМ!$D$10+'СЕТ СН'!$H$6-'СЕТ СН'!$H$19</f>
        <v>1205.8323859500001</v>
      </c>
      <c r="C98" s="36">
        <f>SUMIFS(СВЦЭМ!$C$33:$C$776,СВЦЭМ!$A$33:$A$776,$A98,СВЦЭМ!$B$33:$B$776,C$83)+'СЕТ СН'!$H$9+СВЦЭМ!$D$10+'СЕТ СН'!$H$6-'СЕТ СН'!$H$19</f>
        <v>1281.9701195100001</v>
      </c>
      <c r="D98" s="36">
        <f>SUMIFS(СВЦЭМ!$C$33:$C$776,СВЦЭМ!$A$33:$A$776,$A98,СВЦЭМ!$B$33:$B$776,D$83)+'СЕТ СН'!$H$9+СВЦЭМ!$D$10+'СЕТ СН'!$H$6-'СЕТ СН'!$H$19</f>
        <v>1376.4151157699998</v>
      </c>
      <c r="E98" s="36">
        <f>SUMIFS(СВЦЭМ!$C$33:$C$776,СВЦЭМ!$A$33:$A$776,$A98,СВЦЭМ!$B$33:$B$776,E$83)+'СЕТ СН'!$H$9+СВЦЭМ!$D$10+'СЕТ СН'!$H$6-'СЕТ СН'!$H$19</f>
        <v>1388.9036832100001</v>
      </c>
      <c r="F98" s="36">
        <f>SUMIFS(СВЦЭМ!$C$33:$C$776,СВЦЭМ!$A$33:$A$776,$A98,СВЦЭМ!$B$33:$B$776,F$83)+'СЕТ СН'!$H$9+СВЦЭМ!$D$10+'СЕТ СН'!$H$6-'СЕТ СН'!$H$19</f>
        <v>1400.24683063</v>
      </c>
      <c r="G98" s="36">
        <f>SUMIFS(СВЦЭМ!$C$33:$C$776,СВЦЭМ!$A$33:$A$776,$A98,СВЦЭМ!$B$33:$B$776,G$83)+'СЕТ СН'!$H$9+СВЦЭМ!$D$10+'СЕТ СН'!$H$6-'СЕТ СН'!$H$19</f>
        <v>1389.6536063200001</v>
      </c>
      <c r="H98" s="36">
        <f>SUMIFS(СВЦЭМ!$C$33:$C$776,СВЦЭМ!$A$33:$A$776,$A98,СВЦЭМ!$B$33:$B$776,H$83)+'СЕТ СН'!$H$9+СВЦЭМ!$D$10+'СЕТ СН'!$H$6-'СЕТ СН'!$H$19</f>
        <v>1291.92356182</v>
      </c>
      <c r="I98" s="36">
        <f>SUMIFS(СВЦЭМ!$C$33:$C$776,СВЦЭМ!$A$33:$A$776,$A98,СВЦЭМ!$B$33:$B$776,I$83)+'СЕТ СН'!$H$9+СВЦЭМ!$D$10+'СЕТ СН'!$H$6-'СЕТ СН'!$H$19</f>
        <v>1200.3420182999998</v>
      </c>
      <c r="J98" s="36">
        <f>SUMIFS(СВЦЭМ!$C$33:$C$776,СВЦЭМ!$A$33:$A$776,$A98,СВЦЭМ!$B$33:$B$776,J$83)+'СЕТ СН'!$H$9+СВЦЭМ!$D$10+'СЕТ СН'!$H$6-'СЕТ СН'!$H$19</f>
        <v>1137.9498502900001</v>
      </c>
      <c r="K98" s="36">
        <f>SUMIFS(СВЦЭМ!$C$33:$C$776,СВЦЭМ!$A$33:$A$776,$A98,СВЦЭМ!$B$33:$B$776,K$83)+'СЕТ СН'!$H$9+СВЦЭМ!$D$10+'СЕТ СН'!$H$6-'СЕТ СН'!$H$19</f>
        <v>1087.6762337499999</v>
      </c>
      <c r="L98" s="36">
        <f>SUMIFS(СВЦЭМ!$C$33:$C$776,СВЦЭМ!$A$33:$A$776,$A98,СВЦЭМ!$B$33:$B$776,L$83)+'СЕТ СН'!$H$9+СВЦЭМ!$D$10+'СЕТ СН'!$H$6-'СЕТ СН'!$H$19</f>
        <v>1069.93575538</v>
      </c>
      <c r="M98" s="36">
        <f>SUMIFS(СВЦЭМ!$C$33:$C$776,СВЦЭМ!$A$33:$A$776,$A98,СВЦЭМ!$B$33:$B$776,M$83)+'СЕТ СН'!$H$9+СВЦЭМ!$D$10+'СЕТ СН'!$H$6-'СЕТ СН'!$H$19</f>
        <v>1079.77858305</v>
      </c>
      <c r="N98" s="36">
        <f>SUMIFS(СВЦЭМ!$C$33:$C$776,СВЦЭМ!$A$33:$A$776,$A98,СВЦЭМ!$B$33:$B$776,N$83)+'СЕТ СН'!$H$9+СВЦЭМ!$D$10+'СЕТ СН'!$H$6-'СЕТ СН'!$H$19</f>
        <v>1075.74345608</v>
      </c>
      <c r="O98" s="36">
        <f>SUMIFS(СВЦЭМ!$C$33:$C$776,СВЦЭМ!$A$33:$A$776,$A98,СВЦЭМ!$B$33:$B$776,O$83)+'СЕТ СН'!$H$9+СВЦЭМ!$D$10+'СЕТ СН'!$H$6-'СЕТ СН'!$H$19</f>
        <v>1089.4581206600001</v>
      </c>
      <c r="P98" s="36">
        <f>SUMIFS(СВЦЭМ!$C$33:$C$776,СВЦЭМ!$A$33:$A$776,$A98,СВЦЭМ!$B$33:$B$776,P$83)+'СЕТ СН'!$H$9+СВЦЭМ!$D$10+'СЕТ СН'!$H$6-'СЕТ СН'!$H$19</f>
        <v>1095.1465567</v>
      </c>
      <c r="Q98" s="36">
        <f>SUMIFS(СВЦЭМ!$C$33:$C$776,СВЦЭМ!$A$33:$A$776,$A98,СВЦЭМ!$B$33:$B$776,Q$83)+'СЕТ СН'!$H$9+СВЦЭМ!$D$10+'СЕТ СН'!$H$6-'СЕТ СН'!$H$19</f>
        <v>1091.9949115300001</v>
      </c>
      <c r="R98" s="36">
        <f>SUMIFS(СВЦЭМ!$C$33:$C$776,СВЦЭМ!$A$33:$A$776,$A98,СВЦЭМ!$B$33:$B$776,R$83)+'СЕТ СН'!$H$9+СВЦЭМ!$D$10+'СЕТ СН'!$H$6-'СЕТ СН'!$H$19</f>
        <v>1093.15559893</v>
      </c>
      <c r="S98" s="36">
        <f>SUMIFS(СВЦЭМ!$C$33:$C$776,СВЦЭМ!$A$33:$A$776,$A98,СВЦЭМ!$B$33:$B$776,S$83)+'СЕТ СН'!$H$9+СВЦЭМ!$D$10+'СЕТ СН'!$H$6-'СЕТ СН'!$H$19</f>
        <v>1109.5363053400001</v>
      </c>
      <c r="T98" s="36">
        <f>SUMIFS(СВЦЭМ!$C$33:$C$776,СВЦЭМ!$A$33:$A$776,$A98,СВЦЭМ!$B$33:$B$776,T$83)+'СЕТ СН'!$H$9+СВЦЭМ!$D$10+'СЕТ СН'!$H$6-'СЕТ СН'!$H$19</f>
        <v>1113.65276836</v>
      </c>
      <c r="U98" s="36">
        <f>SUMIFS(СВЦЭМ!$C$33:$C$776,СВЦЭМ!$A$33:$A$776,$A98,СВЦЭМ!$B$33:$B$776,U$83)+'СЕТ СН'!$H$9+СВЦЭМ!$D$10+'СЕТ СН'!$H$6-'СЕТ СН'!$H$19</f>
        <v>1100.63257406</v>
      </c>
      <c r="V98" s="36">
        <f>SUMIFS(СВЦЭМ!$C$33:$C$776,СВЦЭМ!$A$33:$A$776,$A98,СВЦЭМ!$B$33:$B$776,V$83)+'СЕТ СН'!$H$9+СВЦЭМ!$D$10+'СЕТ СН'!$H$6-'СЕТ СН'!$H$19</f>
        <v>1086.4288594700001</v>
      </c>
      <c r="W98" s="36">
        <f>SUMIFS(СВЦЭМ!$C$33:$C$776,СВЦЭМ!$A$33:$A$776,$A98,СВЦЭМ!$B$33:$B$776,W$83)+'СЕТ СН'!$H$9+СВЦЭМ!$D$10+'СЕТ СН'!$H$6-'СЕТ СН'!$H$19</f>
        <v>1091.15141535</v>
      </c>
      <c r="X98" s="36">
        <f>SUMIFS(СВЦЭМ!$C$33:$C$776,СВЦЭМ!$A$33:$A$776,$A98,СВЦЭМ!$B$33:$B$776,X$83)+'СЕТ СН'!$H$9+СВЦЭМ!$D$10+'СЕТ СН'!$H$6-'СЕТ СН'!$H$19</f>
        <v>1089.6843228100001</v>
      </c>
      <c r="Y98" s="36">
        <f>SUMIFS(СВЦЭМ!$C$33:$C$776,СВЦЭМ!$A$33:$A$776,$A98,СВЦЭМ!$B$33:$B$776,Y$83)+'СЕТ СН'!$H$9+СВЦЭМ!$D$10+'СЕТ СН'!$H$6-'СЕТ СН'!$H$19</f>
        <v>1170.2038811699999</v>
      </c>
    </row>
    <row r="99" spans="1:25" ht="15.75" x14ac:dyDescent="0.2">
      <c r="A99" s="35">
        <f t="shared" si="2"/>
        <v>43601</v>
      </c>
      <c r="B99" s="36">
        <f>SUMIFS(СВЦЭМ!$C$33:$C$776,СВЦЭМ!$A$33:$A$776,$A99,СВЦЭМ!$B$33:$B$776,B$83)+'СЕТ СН'!$H$9+СВЦЭМ!$D$10+'СЕТ СН'!$H$6-'СЕТ СН'!$H$19</f>
        <v>1220.6865565600001</v>
      </c>
      <c r="C99" s="36">
        <f>SUMIFS(СВЦЭМ!$C$33:$C$776,СВЦЭМ!$A$33:$A$776,$A99,СВЦЭМ!$B$33:$B$776,C$83)+'СЕТ СН'!$H$9+СВЦЭМ!$D$10+'СЕТ СН'!$H$6-'СЕТ СН'!$H$19</f>
        <v>1336.1646537299998</v>
      </c>
      <c r="D99" s="36">
        <f>SUMIFS(СВЦЭМ!$C$33:$C$776,СВЦЭМ!$A$33:$A$776,$A99,СВЦЭМ!$B$33:$B$776,D$83)+'СЕТ СН'!$H$9+СВЦЭМ!$D$10+'СЕТ СН'!$H$6-'СЕТ СН'!$H$19</f>
        <v>1409.61196445</v>
      </c>
      <c r="E99" s="36">
        <f>SUMIFS(СВЦЭМ!$C$33:$C$776,СВЦЭМ!$A$33:$A$776,$A99,СВЦЭМ!$B$33:$B$776,E$83)+'СЕТ СН'!$H$9+СВЦЭМ!$D$10+'СЕТ СН'!$H$6-'СЕТ СН'!$H$19</f>
        <v>1427.6944214499999</v>
      </c>
      <c r="F99" s="36">
        <f>SUMIFS(СВЦЭМ!$C$33:$C$776,СВЦЭМ!$A$33:$A$776,$A99,СВЦЭМ!$B$33:$B$776,F$83)+'СЕТ СН'!$H$9+СВЦЭМ!$D$10+'СЕТ СН'!$H$6-'СЕТ СН'!$H$19</f>
        <v>1430.8485615499999</v>
      </c>
      <c r="G99" s="36">
        <f>SUMIFS(СВЦЭМ!$C$33:$C$776,СВЦЭМ!$A$33:$A$776,$A99,СВЦЭМ!$B$33:$B$776,G$83)+'СЕТ СН'!$H$9+СВЦЭМ!$D$10+'СЕТ СН'!$H$6-'СЕТ СН'!$H$19</f>
        <v>1411.0793089600002</v>
      </c>
      <c r="H99" s="36">
        <f>SUMIFS(СВЦЭМ!$C$33:$C$776,СВЦЭМ!$A$33:$A$776,$A99,СВЦЭМ!$B$33:$B$776,H$83)+'СЕТ СН'!$H$9+СВЦЭМ!$D$10+'СЕТ СН'!$H$6-'СЕТ СН'!$H$19</f>
        <v>1323.27517958</v>
      </c>
      <c r="I99" s="36">
        <f>SUMIFS(СВЦЭМ!$C$33:$C$776,СВЦЭМ!$A$33:$A$776,$A99,СВЦЭМ!$B$33:$B$776,I$83)+'СЕТ СН'!$H$9+СВЦЭМ!$D$10+'СЕТ СН'!$H$6-'СЕТ СН'!$H$19</f>
        <v>1189.67800033</v>
      </c>
      <c r="J99" s="36">
        <f>SUMIFS(СВЦЭМ!$C$33:$C$776,СВЦЭМ!$A$33:$A$776,$A99,СВЦЭМ!$B$33:$B$776,J$83)+'СЕТ СН'!$H$9+СВЦЭМ!$D$10+'СЕТ СН'!$H$6-'СЕТ СН'!$H$19</f>
        <v>1137.8643318499999</v>
      </c>
      <c r="K99" s="36">
        <f>SUMIFS(СВЦЭМ!$C$33:$C$776,СВЦЭМ!$A$33:$A$776,$A99,СВЦЭМ!$B$33:$B$776,K$83)+'СЕТ СН'!$H$9+СВЦЭМ!$D$10+'СЕТ СН'!$H$6-'СЕТ СН'!$H$19</f>
        <v>1073.2080039100001</v>
      </c>
      <c r="L99" s="36">
        <f>SUMIFS(СВЦЭМ!$C$33:$C$776,СВЦЭМ!$A$33:$A$776,$A99,СВЦЭМ!$B$33:$B$776,L$83)+'СЕТ СН'!$H$9+СВЦЭМ!$D$10+'СЕТ СН'!$H$6-'СЕТ СН'!$H$19</f>
        <v>1051.3266516600002</v>
      </c>
      <c r="M99" s="36">
        <f>SUMIFS(СВЦЭМ!$C$33:$C$776,СВЦЭМ!$A$33:$A$776,$A99,СВЦЭМ!$B$33:$B$776,M$83)+'СЕТ СН'!$H$9+СВЦЭМ!$D$10+'СЕТ СН'!$H$6-'СЕТ СН'!$H$19</f>
        <v>1059.21355769</v>
      </c>
      <c r="N99" s="36">
        <f>SUMIFS(СВЦЭМ!$C$33:$C$776,СВЦЭМ!$A$33:$A$776,$A99,СВЦЭМ!$B$33:$B$776,N$83)+'СЕТ СН'!$H$9+СВЦЭМ!$D$10+'СЕТ СН'!$H$6-'СЕТ СН'!$H$19</f>
        <v>1056.7934011</v>
      </c>
      <c r="O99" s="36">
        <f>SUMIFS(СВЦЭМ!$C$33:$C$776,СВЦЭМ!$A$33:$A$776,$A99,СВЦЭМ!$B$33:$B$776,O$83)+'СЕТ СН'!$H$9+СВЦЭМ!$D$10+'СЕТ СН'!$H$6-'СЕТ СН'!$H$19</f>
        <v>1063.0090525099999</v>
      </c>
      <c r="P99" s="36">
        <f>SUMIFS(СВЦЭМ!$C$33:$C$776,СВЦЭМ!$A$33:$A$776,$A99,СВЦЭМ!$B$33:$B$776,P$83)+'СЕТ СН'!$H$9+СВЦЭМ!$D$10+'СЕТ СН'!$H$6-'СЕТ СН'!$H$19</f>
        <v>1056.17599101</v>
      </c>
      <c r="Q99" s="36">
        <f>SUMIFS(СВЦЭМ!$C$33:$C$776,СВЦЭМ!$A$33:$A$776,$A99,СВЦЭМ!$B$33:$B$776,Q$83)+'СЕТ СН'!$H$9+СВЦЭМ!$D$10+'СЕТ СН'!$H$6-'СЕТ СН'!$H$19</f>
        <v>1055.7854238700002</v>
      </c>
      <c r="R99" s="36">
        <f>SUMIFS(СВЦЭМ!$C$33:$C$776,СВЦЭМ!$A$33:$A$776,$A99,СВЦЭМ!$B$33:$B$776,R$83)+'СЕТ СН'!$H$9+СВЦЭМ!$D$10+'СЕТ СН'!$H$6-'СЕТ СН'!$H$19</f>
        <v>1063.5588855599999</v>
      </c>
      <c r="S99" s="36">
        <f>SUMIFS(СВЦЭМ!$C$33:$C$776,СВЦЭМ!$A$33:$A$776,$A99,СВЦЭМ!$B$33:$B$776,S$83)+'СЕТ СН'!$H$9+СВЦЭМ!$D$10+'СЕТ СН'!$H$6-'СЕТ СН'!$H$19</f>
        <v>1064.97908123</v>
      </c>
      <c r="T99" s="36">
        <f>SUMIFS(СВЦЭМ!$C$33:$C$776,СВЦЭМ!$A$33:$A$776,$A99,СВЦЭМ!$B$33:$B$776,T$83)+'СЕТ СН'!$H$9+СВЦЭМ!$D$10+'СЕТ СН'!$H$6-'СЕТ СН'!$H$19</f>
        <v>1060.2706299500001</v>
      </c>
      <c r="U99" s="36">
        <f>SUMIFS(СВЦЭМ!$C$33:$C$776,СВЦЭМ!$A$33:$A$776,$A99,СВЦЭМ!$B$33:$B$776,U$83)+'СЕТ СН'!$H$9+СВЦЭМ!$D$10+'СЕТ СН'!$H$6-'СЕТ СН'!$H$19</f>
        <v>1053.18901706</v>
      </c>
      <c r="V99" s="36">
        <f>SUMIFS(СВЦЭМ!$C$33:$C$776,СВЦЭМ!$A$33:$A$776,$A99,СВЦЭМ!$B$33:$B$776,V$83)+'СЕТ СН'!$H$9+СВЦЭМ!$D$10+'СЕТ СН'!$H$6-'СЕТ СН'!$H$19</f>
        <v>1042.33928408</v>
      </c>
      <c r="W99" s="36">
        <f>SUMIFS(СВЦЭМ!$C$33:$C$776,СВЦЭМ!$A$33:$A$776,$A99,СВЦЭМ!$B$33:$B$776,W$83)+'СЕТ СН'!$H$9+СВЦЭМ!$D$10+'СЕТ СН'!$H$6-'СЕТ СН'!$H$19</f>
        <v>1023.14769588</v>
      </c>
      <c r="X99" s="36">
        <f>SUMIFS(СВЦЭМ!$C$33:$C$776,СВЦЭМ!$A$33:$A$776,$A99,СВЦЭМ!$B$33:$B$776,X$83)+'СЕТ СН'!$H$9+СВЦЭМ!$D$10+'СЕТ СН'!$H$6-'СЕТ СН'!$H$19</f>
        <v>1054.90801618</v>
      </c>
      <c r="Y99" s="36">
        <f>SUMIFS(СВЦЭМ!$C$33:$C$776,СВЦЭМ!$A$33:$A$776,$A99,СВЦЭМ!$B$33:$B$776,Y$83)+'СЕТ СН'!$H$9+СВЦЭМ!$D$10+'СЕТ СН'!$H$6-'СЕТ СН'!$H$19</f>
        <v>1150.23689754</v>
      </c>
    </row>
    <row r="100" spans="1:25" ht="15.75" x14ac:dyDescent="0.2">
      <c r="A100" s="35">
        <f t="shared" si="2"/>
        <v>43602</v>
      </c>
      <c r="B100" s="36">
        <f>SUMIFS(СВЦЭМ!$C$33:$C$776,СВЦЭМ!$A$33:$A$776,$A100,СВЦЭМ!$B$33:$B$776,B$83)+'СЕТ СН'!$H$9+СВЦЭМ!$D$10+'СЕТ СН'!$H$6-'СЕТ СН'!$H$19</f>
        <v>1267.7216828099999</v>
      </c>
      <c r="C100" s="36">
        <f>SUMIFS(СВЦЭМ!$C$33:$C$776,СВЦЭМ!$A$33:$A$776,$A100,СВЦЭМ!$B$33:$B$776,C$83)+'СЕТ СН'!$H$9+СВЦЭМ!$D$10+'СЕТ СН'!$H$6-'СЕТ СН'!$H$19</f>
        <v>1368.9740438200001</v>
      </c>
      <c r="D100" s="36">
        <f>SUMIFS(СВЦЭМ!$C$33:$C$776,СВЦЭМ!$A$33:$A$776,$A100,СВЦЭМ!$B$33:$B$776,D$83)+'СЕТ СН'!$H$9+СВЦЭМ!$D$10+'СЕТ СН'!$H$6-'СЕТ СН'!$H$19</f>
        <v>1439.0261213399999</v>
      </c>
      <c r="E100" s="36">
        <f>SUMIFS(СВЦЭМ!$C$33:$C$776,СВЦЭМ!$A$33:$A$776,$A100,СВЦЭМ!$B$33:$B$776,E$83)+'СЕТ СН'!$H$9+СВЦЭМ!$D$10+'СЕТ СН'!$H$6-'СЕТ СН'!$H$19</f>
        <v>1456.6746539999999</v>
      </c>
      <c r="F100" s="36">
        <f>SUMIFS(СВЦЭМ!$C$33:$C$776,СВЦЭМ!$A$33:$A$776,$A100,СВЦЭМ!$B$33:$B$776,F$83)+'СЕТ СН'!$H$9+СВЦЭМ!$D$10+'СЕТ СН'!$H$6-'СЕТ СН'!$H$19</f>
        <v>1458.08558034</v>
      </c>
      <c r="G100" s="36">
        <f>SUMIFS(СВЦЭМ!$C$33:$C$776,СВЦЭМ!$A$33:$A$776,$A100,СВЦЭМ!$B$33:$B$776,G$83)+'СЕТ СН'!$H$9+СВЦЭМ!$D$10+'СЕТ СН'!$H$6-'СЕТ СН'!$H$19</f>
        <v>1440.5366128400001</v>
      </c>
      <c r="H100" s="36">
        <f>SUMIFS(СВЦЭМ!$C$33:$C$776,СВЦЭМ!$A$33:$A$776,$A100,СВЦЭМ!$B$33:$B$776,H$83)+'СЕТ СН'!$H$9+СВЦЭМ!$D$10+'СЕТ СН'!$H$6-'СЕТ СН'!$H$19</f>
        <v>1359.33137833</v>
      </c>
      <c r="I100" s="36">
        <f>SUMIFS(СВЦЭМ!$C$33:$C$776,СВЦЭМ!$A$33:$A$776,$A100,СВЦЭМ!$B$33:$B$776,I$83)+'СЕТ СН'!$H$9+СВЦЭМ!$D$10+'СЕТ СН'!$H$6-'СЕТ СН'!$H$19</f>
        <v>1228.1349928099999</v>
      </c>
      <c r="J100" s="36">
        <f>SUMIFS(СВЦЭМ!$C$33:$C$776,СВЦЭМ!$A$33:$A$776,$A100,СВЦЭМ!$B$33:$B$776,J$83)+'СЕТ СН'!$H$9+СВЦЭМ!$D$10+'СЕТ СН'!$H$6-'СЕТ СН'!$H$19</f>
        <v>1130.1847585</v>
      </c>
      <c r="K100" s="36">
        <f>SUMIFS(СВЦЭМ!$C$33:$C$776,СВЦЭМ!$A$33:$A$776,$A100,СВЦЭМ!$B$33:$B$776,K$83)+'СЕТ СН'!$H$9+СВЦЭМ!$D$10+'СЕТ СН'!$H$6-'СЕТ СН'!$H$19</f>
        <v>1045.77945828</v>
      </c>
      <c r="L100" s="36">
        <f>SUMIFS(СВЦЭМ!$C$33:$C$776,СВЦЭМ!$A$33:$A$776,$A100,СВЦЭМ!$B$33:$B$776,L$83)+'СЕТ СН'!$H$9+СВЦЭМ!$D$10+'СЕТ СН'!$H$6-'СЕТ СН'!$H$19</f>
        <v>1040.56189346</v>
      </c>
      <c r="M100" s="36">
        <f>SUMIFS(СВЦЭМ!$C$33:$C$776,СВЦЭМ!$A$33:$A$776,$A100,СВЦЭМ!$B$33:$B$776,M$83)+'СЕТ СН'!$H$9+СВЦЭМ!$D$10+'СЕТ СН'!$H$6-'СЕТ СН'!$H$19</f>
        <v>1046.71075606</v>
      </c>
      <c r="N100" s="36">
        <f>SUMIFS(СВЦЭМ!$C$33:$C$776,СВЦЭМ!$A$33:$A$776,$A100,СВЦЭМ!$B$33:$B$776,N$83)+'СЕТ СН'!$H$9+СВЦЭМ!$D$10+'СЕТ СН'!$H$6-'СЕТ СН'!$H$19</f>
        <v>1046.3852860900001</v>
      </c>
      <c r="O100" s="36">
        <f>SUMIFS(СВЦЭМ!$C$33:$C$776,СВЦЭМ!$A$33:$A$776,$A100,СВЦЭМ!$B$33:$B$776,O$83)+'СЕТ СН'!$H$9+СВЦЭМ!$D$10+'СЕТ СН'!$H$6-'СЕТ СН'!$H$19</f>
        <v>1049.1804806</v>
      </c>
      <c r="P100" s="36">
        <f>SUMIFS(СВЦЭМ!$C$33:$C$776,СВЦЭМ!$A$33:$A$776,$A100,СВЦЭМ!$B$33:$B$776,P$83)+'СЕТ СН'!$H$9+СВЦЭМ!$D$10+'СЕТ СН'!$H$6-'СЕТ СН'!$H$19</f>
        <v>1057.246486</v>
      </c>
      <c r="Q100" s="36">
        <f>SUMIFS(СВЦЭМ!$C$33:$C$776,СВЦЭМ!$A$33:$A$776,$A100,СВЦЭМ!$B$33:$B$776,Q$83)+'СЕТ СН'!$H$9+СВЦЭМ!$D$10+'СЕТ СН'!$H$6-'СЕТ СН'!$H$19</f>
        <v>1055.99112827</v>
      </c>
      <c r="R100" s="36">
        <f>SUMIFS(СВЦЭМ!$C$33:$C$776,СВЦЭМ!$A$33:$A$776,$A100,СВЦЭМ!$B$33:$B$776,R$83)+'СЕТ СН'!$H$9+СВЦЭМ!$D$10+'СЕТ СН'!$H$6-'СЕТ СН'!$H$19</f>
        <v>1057.7491908</v>
      </c>
      <c r="S100" s="36">
        <f>SUMIFS(СВЦЭМ!$C$33:$C$776,СВЦЭМ!$A$33:$A$776,$A100,СВЦЭМ!$B$33:$B$776,S$83)+'СЕТ СН'!$H$9+СВЦЭМ!$D$10+'СЕТ СН'!$H$6-'СЕТ СН'!$H$19</f>
        <v>1061.1009524000001</v>
      </c>
      <c r="T100" s="36">
        <f>SUMIFS(СВЦЭМ!$C$33:$C$776,СВЦЭМ!$A$33:$A$776,$A100,СВЦЭМ!$B$33:$B$776,T$83)+'СЕТ СН'!$H$9+СВЦЭМ!$D$10+'СЕТ СН'!$H$6-'СЕТ СН'!$H$19</f>
        <v>1061.7025546899999</v>
      </c>
      <c r="U100" s="36">
        <f>SUMIFS(СВЦЭМ!$C$33:$C$776,СВЦЭМ!$A$33:$A$776,$A100,СВЦЭМ!$B$33:$B$776,U$83)+'СЕТ СН'!$H$9+СВЦЭМ!$D$10+'СЕТ СН'!$H$6-'СЕТ СН'!$H$19</f>
        <v>1052.6438171300001</v>
      </c>
      <c r="V100" s="36">
        <f>SUMIFS(СВЦЭМ!$C$33:$C$776,СВЦЭМ!$A$33:$A$776,$A100,СВЦЭМ!$B$33:$B$776,V$83)+'СЕТ СН'!$H$9+СВЦЭМ!$D$10+'СЕТ СН'!$H$6-'СЕТ СН'!$H$19</f>
        <v>1043.5984607099999</v>
      </c>
      <c r="W100" s="36">
        <f>SUMIFS(СВЦЭМ!$C$33:$C$776,СВЦЭМ!$A$33:$A$776,$A100,СВЦЭМ!$B$33:$B$776,W$83)+'СЕТ СН'!$H$9+СВЦЭМ!$D$10+'СЕТ СН'!$H$6-'СЕТ СН'!$H$19</f>
        <v>1035.9851400100001</v>
      </c>
      <c r="X100" s="36">
        <f>SUMIFS(СВЦЭМ!$C$33:$C$776,СВЦЭМ!$A$33:$A$776,$A100,СВЦЭМ!$B$33:$B$776,X$83)+'СЕТ СН'!$H$9+СВЦЭМ!$D$10+'СЕТ СН'!$H$6-'СЕТ СН'!$H$19</f>
        <v>1058.18041511</v>
      </c>
      <c r="Y100" s="36">
        <f>SUMIFS(СВЦЭМ!$C$33:$C$776,СВЦЭМ!$A$33:$A$776,$A100,СВЦЭМ!$B$33:$B$776,Y$83)+'СЕТ СН'!$H$9+СВЦЭМ!$D$10+'СЕТ СН'!$H$6-'СЕТ СН'!$H$19</f>
        <v>1137.69478854</v>
      </c>
    </row>
    <row r="101" spans="1:25" ht="15.75" x14ac:dyDescent="0.2">
      <c r="A101" s="35">
        <f t="shared" si="2"/>
        <v>43603</v>
      </c>
      <c r="B101" s="36">
        <f>SUMIFS(СВЦЭМ!$C$33:$C$776,СВЦЭМ!$A$33:$A$776,$A101,СВЦЭМ!$B$33:$B$776,B$83)+'СЕТ СН'!$H$9+СВЦЭМ!$D$10+'СЕТ СН'!$H$6-'СЕТ СН'!$H$19</f>
        <v>1198.97275962</v>
      </c>
      <c r="C101" s="36">
        <f>SUMIFS(СВЦЭМ!$C$33:$C$776,СВЦЭМ!$A$33:$A$776,$A101,СВЦЭМ!$B$33:$B$776,C$83)+'СЕТ СН'!$H$9+СВЦЭМ!$D$10+'СЕТ СН'!$H$6-'СЕТ СН'!$H$19</f>
        <v>1269.29734745</v>
      </c>
      <c r="D101" s="36">
        <f>SUMIFS(СВЦЭМ!$C$33:$C$776,СВЦЭМ!$A$33:$A$776,$A101,СВЦЭМ!$B$33:$B$776,D$83)+'СЕТ СН'!$H$9+СВЦЭМ!$D$10+'СЕТ СН'!$H$6-'СЕТ СН'!$H$19</f>
        <v>1349.97400853</v>
      </c>
      <c r="E101" s="36">
        <f>SUMIFS(СВЦЭМ!$C$33:$C$776,СВЦЭМ!$A$33:$A$776,$A101,СВЦЭМ!$B$33:$B$776,E$83)+'СЕТ СН'!$H$9+СВЦЭМ!$D$10+'СЕТ СН'!$H$6-'СЕТ СН'!$H$19</f>
        <v>1368.6392256399999</v>
      </c>
      <c r="F101" s="36">
        <f>SUMIFS(СВЦЭМ!$C$33:$C$776,СВЦЭМ!$A$33:$A$776,$A101,СВЦЭМ!$B$33:$B$776,F$83)+'СЕТ СН'!$H$9+СВЦЭМ!$D$10+'СЕТ СН'!$H$6-'СЕТ СН'!$H$19</f>
        <v>1375.00200305</v>
      </c>
      <c r="G101" s="36">
        <f>SUMIFS(СВЦЭМ!$C$33:$C$776,СВЦЭМ!$A$33:$A$776,$A101,СВЦЭМ!$B$33:$B$776,G$83)+'СЕТ СН'!$H$9+СВЦЭМ!$D$10+'СЕТ СН'!$H$6-'СЕТ СН'!$H$19</f>
        <v>1357.01752139</v>
      </c>
      <c r="H101" s="36">
        <f>SUMIFS(СВЦЭМ!$C$33:$C$776,СВЦЭМ!$A$33:$A$776,$A101,СВЦЭМ!$B$33:$B$776,H$83)+'СЕТ СН'!$H$9+СВЦЭМ!$D$10+'СЕТ СН'!$H$6-'СЕТ СН'!$H$19</f>
        <v>1273.2210892799999</v>
      </c>
      <c r="I101" s="36">
        <f>SUMIFS(СВЦЭМ!$C$33:$C$776,СВЦЭМ!$A$33:$A$776,$A101,СВЦЭМ!$B$33:$B$776,I$83)+'СЕТ СН'!$H$9+СВЦЭМ!$D$10+'СЕТ СН'!$H$6-'СЕТ СН'!$H$19</f>
        <v>1185.6872631799999</v>
      </c>
      <c r="J101" s="36">
        <f>SUMIFS(СВЦЭМ!$C$33:$C$776,СВЦЭМ!$A$33:$A$776,$A101,СВЦЭМ!$B$33:$B$776,J$83)+'СЕТ СН'!$H$9+СВЦЭМ!$D$10+'СЕТ СН'!$H$6-'СЕТ СН'!$H$19</f>
        <v>1108.4292463100001</v>
      </c>
      <c r="K101" s="36">
        <f>SUMIFS(СВЦЭМ!$C$33:$C$776,СВЦЭМ!$A$33:$A$776,$A101,СВЦЭМ!$B$33:$B$776,K$83)+'СЕТ СН'!$H$9+СВЦЭМ!$D$10+'СЕТ СН'!$H$6-'СЕТ СН'!$H$19</f>
        <v>1036.6829686599999</v>
      </c>
      <c r="L101" s="36">
        <f>SUMIFS(СВЦЭМ!$C$33:$C$776,СВЦЭМ!$A$33:$A$776,$A101,СВЦЭМ!$B$33:$B$776,L$83)+'СЕТ СН'!$H$9+СВЦЭМ!$D$10+'СЕТ СН'!$H$6-'СЕТ СН'!$H$19</f>
        <v>1005.6621854699999</v>
      </c>
      <c r="M101" s="36">
        <f>SUMIFS(СВЦЭМ!$C$33:$C$776,СВЦЭМ!$A$33:$A$776,$A101,СВЦЭМ!$B$33:$B$776,M$83)+'СЕТ СН'!$H$9+СВЦЭМ!$D$10+'СЕТ СН'!$H$6-'СЕТ СН'!$H$19</f>
        <v>1005.25707941</v>
      </c>
      <c r="N101" s="36">
        <f>SUMIFS(СВЦЭМ!$C$33:$C$776,СВЦЭМ!$A$33:$A$776,$A101,СВЦЭМ!$B$33:$B$776,N$83)+'СЕТ СН'!$H$9+СВЦЭМ!$D$10+'СЕТ СН'!$H$6-'СЕТ СН'!$H$19</f>
        <v>1002.83331269</v>
      </c>
      <c r="O101" s="36">
        <f>SUMIFS(СВЦЭМ!$C$33:$C$776,СВЦЭМ!$A$33:$A$776,$A101,СВЦЭМ!$B$33:$B$776,O$83)+'СЕТ СН'!$H$9+СВЦЭМ!$D$10+'СЕТ СН'!$H$6-'СЕТ СН'!$H$19</f>
        <v>1010.71373283</v>
      </c>
      <c r="P101" s="36">
        <f>SUMIFS(СВЦЭМ!$C$33:$C$776,СВЦЭМ!$A$33:$A$776,$A101,СВЦЭМ!$B$33:$B$776,P$83)+'СЕТ СН'!$H$9+СВЦЭМ!$D$10+'СЕТ СН'!$H$6-'СЕТ СН'!$H$19</f>
        <v>1014.89901849</v>
      </c>
      <c r="Q101" s="36">
        <f>SUMIFS(СВЦЭМ!$C$33:$C$776,СВЦЭМ!$A$33:$A$776,$A101,СВЦЭМ!$B$33:$B$776,Q$83)+'СЕТ СН'!$H$9+СВЦЭМ!$D$10+'СЕТ СН'!$H$6-'СЕТ СН'!$H$19</f>
        <v>1012.53958634</v>
      </c>
      <c r="R101" s="36">
        <f>SUMIFS(СВЦЭМ!$C$33:$C$776,СВЦЭМ!$A$33:$A$776,$A101,СВЦЭМ!$B$33:$B$776,R$83)+'СЕТ СН'!$H$9+СВЦЭМ!$D$10+'СЕТ СН'!$H$6-'СЕТ СН'!$H$19</f>
        <v>1015.25292858</v>
      </c>
      <c r="S101" s="36">
        <f>SUMIFS(СВЦЭМ!$C$33:$C$776,СВЦЭМ!$A$33:$A$776,$A101,СВЦЭМ!$B$33:$B$776,S$83)+'СЕТ СН'!$H$9+СВЦЭМ!$D$10+'СЕТ СН'!$H$6-'СЕТ СН'!$H$19</f>
        <v>1014.72823031</v>
      </c>
      <c r="T101" s="36">
        <f>SUMIFS(СВЦЭМ!$C$33:$C$776,СВЦЭМ!$A$33:$A$776,$A101,СВЦЭМ!$B$33:$B$776,T$83)+'СЕТ СН'!$H$9+СВЦЭМ!$D$10+'СЕТ СН'!$H$6-'СЕТ СН'!$H$19</f>
        <v>999.19447682999999</v>
      </c>
      <c r="U101" s="36">
        <f>SUMIFS(СВЦЭМ!$C$33:$C$776,СВЦЭМ!$A$33:$A$776,$A101,СВЦЭМ!$B$33:$B$776,U$83)+'СЕТ СН'!$H$9+СВЦЭМ!$D$10+'СЕТ СН'!$H$6-'СЕТ СН'!$H$19</f>
        <v>981.13446411999996</v>
      </c>
      <c r="V101" s="36">
        <f>SUMIFS(СВЦЭМ!$C$33:$C$776,СВЦЭМ!$A$33:$A$776,$A101,СВЦЭМ!$B$33:$B$776,V$83)+'СЕТ СН'!$H$9+СВЦЭМ!$D$10+'СЕТ СН'!$H$6-'СЕТ СН'!$H$19</f>
        <v>965.77607429</v>
      </c>
      <c r="W101" s="36">
        <f>SUMIFS(СВЦЭМ!$C$33:$C$776,СВЦЭМ!$A$33:$A$776,$A101,СВЦЭМ!$B$33:$B$776,W$83)+'СЕТ СН'!$H$9+СВЦЭМ!$D$10+'СЕТ СН'!$H$6-'СЕТ СН'!$H$19</f>
        <v>977.95738295000001</v>
      </c>
      <c r="X101" s="36">
        <f>SUMIFS(СВЦЭМ!$C$33:$C$776,СВЦЭМ!$A$33:$A$776,$A101,СВЦЭМ!$B$33:$B$776,X$83)+'СЕТ СН'!$H$9+СВЦЭМ!$D$10+'СЕТ СН'!$H$6-'СЕТ СН'!$H$19</f>
        <v>990.95684729000004</v>
      </c>
      <c r="Y101" s="36">
        <f>SUMIFS(СВЦЭМ!$C$33:$C$776,СВЦЭМ!$A$33:$A$776,$A101,СВЦЭМ!$B$33:$B$776,Y$83)+'СЕТ СН'!$H$9+СВЦЭМ!$D$10+'СЕТ СН'!$H$6-'СЕТ СН'!$H$19</f>
        <v>1071.39480564</v>
      </c>
    </row>
    <row r="102" spans="1:25" ht="15.75" x14ac:dyDescent="0.2">
      <c r="A102" s="35">
        <f t="shared" si="2"/>
        <v>43604</v>
      </c>
      <c r="B102" s="36">
        <f>SUMIFS(СВЦЭМ!$C$33:$C$776,СВЦЭМ!$A$33:$A$776,$A102,СВЦЭМ!$B$33:$B$776,B$83)+'СЕТ СН'!$H$9+СВЦЭМ!$D$10+'СЕТ СН'!$H$6-'СЕТ СН'!$H$19</f>
        <v>1181.1792344599999</v>
      </c>
      <c r="C102" s="36">
        <f>SUMIFS(СВЦЭМ!$C$33:$C$776,СВЦЭМ!$A$33:$A$776,$A102,СВЦЭМ!$B$33:$B$776,C$83)+'СЕТ СН'!$H$9+СВЦЭМ!$D$10+'СЕТ СН'!$H$6-'СЕТ СН'!$H$19</f>
        <v>1299.91638364</v>
      </c>
      <c r="D102" s="36">
        <f>SUMIFS(СВЦЭМ!$C$33:$C$776,СВЦЭМ!$A$33:$A$776,$A102,СВЦЭМ!$B$33:$B$776,D$83)+'СЕТ СН'!$H$9+СВЦЭМ!$D$10+'СЕТ СН'!$H$6-'СЕТ СН'!$H$19</f>
        <v>1370.3760830799999</v>
      </c>
      <c r="E102" s="36">
        <f>SUMIFS(СВЦЭМ!$C$33:$C$776,СВЦЭМ!$A$33:$A$776,$A102,СВЦЭМ!$B$33:$B$776,E$83)+'СЕТ СН'!$H$9+СВЦЭМ!$D$10+'СЕТ СН'!$H$6-'СЕТ СН'!$H$19</f>
        <v>1392.3218520199998</v>
      </c>
      <c r="F102" s="36">
        <f>SUMIFS(СВЦЭМ!$C$33:$C$776,СВЦЭМ!$A$33:$A$776,$A102,СВЦЭМ!$B$33:$B$776,F$83)+'СЕТ СН'!$H$9+СВЦЭМ!$D$10+'СЕТ СН'!$H$6-'СЕТ СН'!$H$19</f>
        <v>1415.20595482</v>
      </c>
      <c r="G102" s="36">
        <f>SUMIFS(СВЦЭМ!$C$33:$C$776,СВЦЭМ!$A$33:$A$776,$A102,СВЦЭМ!$B$33:$B$776,G$83)+'СЕТ СН'!$H$9+СВЦЭМ!$D$10+'СЕТ СН'!$H$6-'СЕТ СН'!$H$19</f>
        <v>1387.7671853500001</v>
      </c>
      <c r="H102" s="36">
        <f>SUMIFS(СВЦЭМ!$C$33:$C$776,СВЦЭМ!$A$33:$A$776,$A102,СВЦЭМ!$B$33:$B$776,H$83)+'СЕТ СН'!$H$9+СВЦЭМ!$D$10+'СЕТ СН'!$H$6-'СЕТ СН'!$H$19</f>
        <v>1325.6742147300001</v>
      </c>
      <c r="I102" s="36">
        <f>SUMIFS(СВЦЭМ!$C$33:$C$776,СВЦЭМ!$A$33:$A$776,$A102,СВЦЭМ!$B$33:$B$776,I$83)+'СЕТ СН'!$H$9+СВЦЭМ!$D$10+'СЕТ СН'!$H$6-'СЕТ СН'!$H$19</f>
        <v>1221.5219729</v>
      </c>
      <c r="J102" s="36">
        <f>SUMIFS(СВЦЭМ!$C$33:$C$776,СВЦЭМ!$A$33:$A$776,$A102,СВЦЭМ!$B$33:$B$776,J$83)+'СЕТ СН'!$H$9+СВЦЭМ!$D$10+'СЕТ СН'!$H$6-'СЕТ СН'!$H$19</f>
        <v>1094.5039313699999</v>
      </c>
      <c r="K102" s="36">
        <f>SUMIFS(СВЦЭМ!$C$33:$C$776,СВЦЭМ!$A$33:$A$776,$A102,СВЦЭМ!$B$33:$B$776,K$83)+'СЕТ СН'!$H$9+СВЦЭМ!$D$10+'СЕТ СН'!$H$6-'СЕТ СН'!$H$19</f>
        <v>1011.82566923</v>
      </c>
      <c r="L102" s="36">
        <f>SUMIFS(СВЦЭМ!$C$33:$C$776,СВЦЭМ!$A$33:$A$776,$A102,СВЦЭМ!$B$33:$B$776,L$83)+'СЕТ СН'!$H$9+СВЦЭМ!$D$10+'СЕТ СН'!$H$6-'СЕТ СН'!$H$19</f>
        <v>985.12752669999998</v>
      </c>
      <c r="M102" s="36">
        <f>SUMIFS(СВЦЭМ!$C$33:$C$776,СВЦЭМ!$A$33:$A$776,$A102,СВЦЭМ!$B$33:$B$776,M$83)+'СЕТ СН'!$H$9+СВЦЭМ!$D$10+'СЕТ СН'!$H$6-'СЕТ СН'!$H$19</f>
        <v>990.49144635000005</v>
      </c>
      <c r="N102" s="36">
        <f>SUMIFS(СВЦЭМ!$C$33:$C$776,СВЦЭМ!$A$33:$A$776,$A102,СВЦЭМ!$B$33:$B$776,N$83)+'СЕТ СН'!$H$9+СВЦЭМ!$D$10+'СЕТ СН'!$H$6-'СЕТ СН'!$H$19</f>
        <v>998.62342980999995</v>
      </c>
      <c r="O102" s="36">
        <f>SUMIFS(СВЦЭМ!$C$33:$C$776,СВЦЭМ!$A$33:$A$776,$A102,СВЦЭМ!$B$33:$B$776,O$83)+'СЕТ СН'!$H$9+СВЦЭМ!$D$10+'СЕТ СН'!$H$6-'СЕТ СН'!$H$19</f>
        <v>1011.05813686</v>
      </c>
      <c r="P102" s="36">
        <f>SUMIFS(СВЦЭМ!$C$33:$C$776,СВЦЭМ!$A$33:$A$776,$A102,СВЦЭМ!$B$33:$B$776,P$83)+'СЕТ СН'!$H$9+СВЦЭМ!$D$10+'СЕТ СН'!$H$6-'СЕТ СН'!$H$19</f>
        <v>1035.4653690800001</v>
      </c>
      <c r="Q102" s="36">
        <f>SUMIFS(СВЦЭМ!$C$33:$C$776,СВЦЭМ!$A$33:$A$776,$A102,СВЦЭМ!$B$33:$B$776,Q$83)+'СЕТ СН'!$H$9+СВЦЭМ!$D$10+'СЕТ СН'!$H$6-'СЕТ СН'!$H$19</f>
        <v>1027.87806574</v>
      </c>
      <c r="R102" s="36">
        <f>SUMIFS(СВЦЭМ!$C$33:$C$776,СВЦЭМ!$A$33:$A$776,$A102,СВЦЭМ!$B$33:$B$776,R$83)+'СЕТ СН'!$H$9+СВЦЭМ!$D$10+'СЕТ СН'!$H$6-'СЕТ СН'!$H$19</f>
        <v>1021.90245252</v>
      </c>
      <c r="S102" s="36">
        <f>SUMIFS(СВЦЭМ!$C$33:$C$776,СВЦЭМ!$A$33:$A$776,$A102,СВЦЭМ!$B$33:$B$776,S$83)+'СЕТ СН'!$H$9+СВЦЭМ!$D$10+'СЕТ СН'!$H$6-'СЕТ СН'!$H$19</f>
        <v>1022.92573853</v>
      </c>
      <c r="T102" s="36">
        <f>SUMIFS(СВЦЭМ!$C$33:$C$776,СВЦЭМ!$A$33:$A$776,$A102,СВЦЭМ!$B$33:$B$776,T$83)+'СЕТ СН'!$H$9+СВЦЭМ!$D$10+'СЕТ СН'!$H$6-'СЕТ СН'!$H$19</f>
        <v>1016.16846329</v>
      </c>
      <c r="U102" s="36">
        <f>SUMIFS(СВЦЭМ!$C$33:$C$776,СВЦЭМ!$A$33:$A$776,$A102,СВЦЭМ!$B$33:$B$776,U$83)+'СЕТ СН'!$H$9+СВЦЭМ!$D$10+'СЕТ СН'!$H$6-'СЕТ СН'!$H$19</f>
        <v>982.21349628999997</v>
      </c>
      <c r="V102" s="36">
        <f>SUMIFS(СВЦЭМ!$C$33:$C$776,СВЦЭМ!$A$33:$A$776,$A102,СВЦЭМ!$B$33:$B$776,V$83)+'СЕТ СН'!$H$9+СВЦЭМ!$D$10+'СЕТ СН'!$H$6-'СЕТ СН'!$H$19</f>
        <v>955.81506157000001</v>
      </c>
      <c r="W102" s="36">
        <f>SUMIFS(СВЦЭМ!$C$33:$C$776,СВЦЭМ!$A$33:$A$776,$A102,СВЦЭМ!$B$33:$B$776,W$83)+'СЕТ СН'!$H$9+СВЦЭМ!$D$10+'СЕТ СН'!$H$6-'СЕТ СН'!$H$19</f>
        <v>961.72376084999996</v>
      </c>
      <c r="X102" s="36">
        <f>SUMIFS(СВЦЭМ!$C$33:$C$776,СВЦЭМ!$A$33:$A$776,$A102,СВЦЭМ!$B$33:$B$776,X$83)+'СЕТ СН'!$H$9+СВЦЭМ!$D$10+'СЕТ СН'!$H$6-'СЕТ СН'!$H$19</f>
        <v>987.82034088</v>
      </c>
      <c r="Y102" s="36">
        <f>SUMIFS(СВЦЭМ!$C$33:$C$776,СВЦЭМ!$A$33:$A$776,$A102,СВЦЭМ!$B$33:$B$776,Y$83)+'СЕТ СН'!$H$9+СВЦЭМ!$D$10+'СЕТ СН'!$H$6-'СЕТ СН'!$H$19</f>
        <v>1057.26115003</v>
      </c>
    </row>
    <row r="103" spans="1:25" ht="15.75" x14ac:dyDescent="0.2">
      <c r="A103" s="35">
        <f t="shared" si="2"/>
        <v>43605</v>
      </c>
      <c r="B103" s="36">
        <f>SUMIFS(СВЦЭМ!$C$33:$C$776,СВЦЭМ!$A$33:$A$776,$A103,СВЦЭМ!$B$33:$B$776,B$83)+'СЕТ СН'!$H$9+СВЦЭМ!$D$10+'СЕТ СН'!$H$6-'СЕТ СН'!$H$19</f>
        <v>1169.0387101900001</v>
      </c>
      <c r="C103" s="36">
        <f>SUMIFS(СВЦЭМ!$C$33:$C$776,СВЦЭМ!$A$33:$A$776,$A103,СВЦЭМ!$B$33:$B$776,C$83)+'СЕТ СН'!$H$9+СВЦЭМ!$D$10+'СЕТ СН'!$H$6-'СЕТ СН'!$H$19</f>
        <v>1268.78150596</v>
      </c>
      <c r="D103" s="36">
        <f>SUMIFS(СВЦЭМ!$C$33:$C$776,СВЦЭМ!$A$33:$A$776,$A103,СВЦЭМ!$B$33:$B$776,D$83)+'СЕТ СН'!$H$9+СВЦЭМ!$D$10+'СЕТ СН'!$H$6-'СЕТ СН'!$H$19</f>
        <v>1350.24409459</v>
      </c>
      <c r="E103" s="36">
        <f>SUMIFS(СВЦЭМ!$C$33:$C$776,СВЦЭМ!$A$33:$A$776,$A103,СВЦЭМ!$B$33:$B$776,E$83)+'СЕТ СН'!$H$9+СВЦЭМ!$D$10+'СЕТ СН'!$H$6-'СЕТ СН'!$H$19</f>
        <v>1353.15106975</v>
      </c>
      <c r="F103" s="36">
        <f>SUMIFS(СВЦЭМ!$C$33:$C$776,СВЦЭМ!$A$33:$A$776,$A103,СВЦЭМ!$B$33:$B$776,F$83)+'СЕТ СН'!$H$9+СВЦЭМ!$D$10+'СЕТ СН'!$H$6-'СЕТ СН'!$H$19</f>
        <v>1343.6420001699998</v>
      </c>
      <c r="G103" s="36">
        <f>SUMIFS(СВЦЭМ!$C$33:$C$776,СВЦЭМ!$A$33:$A$776,$A103,СВЦЭМ!$B$33:$B$776,G$83)+'СЕТ СН'!$H$9+СВЦЭМ!$D$10+'СЕТ СН'!$H$6-'СЕТ СН'!$H$19</f>
        <v>1344.4241034299998</v>
      </c>
      <c r="H103" s="36">
        <f>SUMIFS(СВЦЭМ!$C$33:$C$776,СВЦЭМ!$A$33:$A$776,$A103,СВЦЭМ!$B$33:$B$776,H$83)+'СЕТ СН'!$H$9+СВЦЭМ!$D$10+'СЕТ СН'!$H$6-'СЕТ СН'!$H$19</f>
        <v>1259.6969371099999</v>
      </c>
      <c r="I103" s="36">
        <f>SUMIFS(СВЦЭМ!$C$33:$C$776,СВЦЭМ!$A$33:$A$776,$A103,СВЦЭМ!$B$33:$B$776,I$83)+'СЕТ СН'!$H$9+СВЦЭМ!$D$10+'СЕТ СН'!$H$6-'СЕТ СН'!$H$19</f>
        <v>1161.88537946</v>
      </c>
      <c r="J103" s="36">
        <f>SUMIFS(СВЦЭМ!$C$33:$C$776,СВЦЭМ!$A$33:$A$776,$A103,СВЦЭМ!$B$33:$B$776,J$83)+'СЕТ СН'!$H$9+СВЦЭМ!$D$10+'СЕТ СН'!$H$6-'СЕТ СН'!$H$19</f>
        <v>1102.1889344799999</v>
      </c>
      <c r="K103" s="36">
        <f>SUMIFS(СВЦЭМ!$C$33:$C$776,СВЦЭМ!$A$33:$A$776,$A103,СВЦЭМ!$B$33:$B$776,K$83)+'СЕТ СН'!$H$9+СВЦЭМ!$D$10+'СЕТ СН'!$H$6-'СЕТ СН'!$H$19</f>
        <v>1055.4469071600001</v>
      </c>
      <c r="L103" s="36">
        <f>SUMIFS(СВЦЭМ!$C$33:$C$776,СВЦЭМ!$A$33:$A$776,$A103,СВЦЭМ!$B$33:$B$776,L$83)+'СЕТ СН'!$H$9+СВЦЭМ!$D$10+'СЕТ СН'!$H$6-'СЕТ СН'!$H$19</f>
        <v>1034.7875758800001</v>
      </c>
      <c r="M103" s="36">
        <f>SUMIFS(СВЦЭМ!$C$33:$C$776,СВЦЭМ!$A$33:$A$776,$A103,СВЦЭМ!$B$33:$B$776,M$83)+'СЕТ СН'!$H$9+СВЦЭМ!$D$10+'СЕТ СН'!$H$6-'СЕТ СН'!$H$19</f>
        <v>1028.7688862800001</v>
      </c>
      <c r="N103" s="36">
        <f>SUMIFS(СВЦЭМ!$C$33:$C$776,СВЦЭМ!$A$33:$A$776,$A103,СВЦЭМ!$B$33:$B$776,N$83)+'СЕТ СН'!$H$9+СВЦЭМ!$D$10+'СЕТ СН'!$H$6-'СЕТ СН'!$H$19</f>
        <v>1030.87825681</v>
      </c>
      <c r="O103" s="36">
        <f>SUMIFS(СВЦЭМ!$C$33:$C$776,СВЦЭМ!$A$33:$A$776,$A103,СВЦЭМ!$B$33:$B$776,O$83)+'СЕТ СН'!$H$9+СВЦЭМ!$D$10+'СЕТ СН'!$H$6-'СЕТ СН'!$H$19</f>
        <v>1032.3495375100001</v>
      </c>
      <c r="P103" s="36">
        <f>SUMIFS(СВЦЭМ!$C$33:$C$776,СВЦЭМ!$A$33:$A$776,$A103,СВЦЭМ!$B$33:$B$776,P$83)+'СЕТ СН'!$H$9+СВЦЭМ!$D$10+'СЕТ СН'!$H$6-'СЕТ СН'!$H$19</f>
        <v>1038.9133597699999</v>
      </c>
      <c r="Q103" s="36">
        <f>SUMIFS(СВЦЭМ!$C$33:$C$776,СВЦЭМ!$A$33:$A$776,$A103,СВЦЭМ!$B$33:$B$776,Q$83)+'СЕТ СН'!$H$9+СВЦЭМ!$D$10+'СЕТ СН'!$H$6-'СЕТ СН'!$H$19</f>
        <v>1042.5193487900001</v>
      </c>
      <c r="R103" s="36">
        <f>SUMIFS(СВЦЭМ!$C$33:$C$776,СВЦЭМ!$A$33:$A$776,$A103,СВЦЭМ!$B$33:$B$776,R$83)+'СЕТ СН'!$H$9+СВЦЭМ!$D$10+'СЕТ СН'!$H$6-'СЕТ СН'!$H$19</f>
        <v>1042.01957576</v>
      </c>
      <c r="S103" s="36">
        <f>SUMIFS(СВЦЭМ!$C$33:$C$776,СВЦЭМ!$A$33:$A$776,$A103,СВЦЭМ!$B$33:$B$776,S$83)+'СЕТ СН'!$H$9+СВЦЭМ!$D$10+'СЕТ СН'!$H$6-'СЕТ СН'!$H$19</f>
        <v>1048.9386616699999</v>
      </c>
      <c r="T103" s="36">
        <f>SUMIFS(СВЦЭМ!$C$33:$C$776,СВЦЭМ!$A$33:$A$776,$A103,СВЦЭМ!$B$33:$B$776,T$83)+'СЕТ СН'!$H$9+СВЦЭМ!$D$10+'СЕТ СН'!$H$6-'СЕТ СН'!$H$19</f>
        <v>1048.2379156</v>
      </c>
      <c r="U103" s="36">
        <f>SUMIFS(СВЦЭМ!$C$33:$C$776,СВЦЭМ!$A$33:$A$776,$A103,СВЦЭМ!$B$33:$B$776,U$83)+'СЕТ СН'!$H$9+СВЦЭМ!$D$10+'СЕТ СН'!$H$6-'СЕТ СН'!$H$19</f>
        <v>1045.7937604399999</v>
      </c>
      <c r="V103" s="36">
        <f>SUMIFS(СВЦЭМ!$C$33:$C$776,СВЦЭМ!$A$33:$A$776,$A103,СВЦЭМ!$B$33:$B$776,V$83)+'СЕТ СН'!$H$9+СВЦЭМ!$D$10+'СЕТ СН'!$H$6-'СЕТ СН'!$H$19</f>
        <v>1049.38004529</v>
      </c>
      <c r="W103" s="36">
        <f>SUMIFS(СВЦЭМ!$C$33:$C$776,СВЦЭМ!$A$33:$A$776,$A103,СВЦЭМ!$B$33:$B$776,W$83)+'СЕТ СН'!$H$9+СВЦЭМ!$D$10+'СЕТ СН'!$H$6-'СЕТ СН'!$H$19</f>
        <v>1052.37099124</v>
      </c>
      <c r="X103" s="36">
        <f>SUMIFS(СВЦЭМ!$C$33:$C$776,СВЦЭМ!$A$33:$A$776,$A103,СВЦЭМ!$B$33:$B$776,X$83)+'СЕТ СН'!$H$9+СВЦЭМ!$D$10+'СЕТ СН'!$H$6-'СЕТ СН'!$H$19</f>
        <v>1061.33781079</v>
      </c>
      <c r="Y103" s="36">
        <f>SUMIFS(СВЦЭМ!$C$33:$C$776,СВЦЭМ!$A$33:$A$776,$A103,СВЦЭМ!$B$33:$B$776,Y$83)+'СЕТ СН'!$H$9+СВЦЭМ!$D$10+'СЕТ СН'!$H$6-'СЕТ СН'!$H$19</f>
        <v>1127.46172705</v>
      </c>
    </row>
    <row r="104" spans="1:25" ht="15.75" x14ac:dyDescent="0.2">
      <c r="A104" s="35">
        <f t="shared" si="2"/>
        <v>43606</v>
      </c>
      <c r="B104" s="36">
        <f>SUMIFS(СВЦЭМ!$C$33:$C$776,СВЦЭМ!$A$33:$A$776,$A104,СВЦЭМ!$B$33:$B$776,B$83)+'СЕТ СН'!$H$9+СВЦЭМ!$D$10+'СЕТ СН'!$H$6-'СЕТ СН'!$H$19</f>
        <v>1215.63119889</v>
      </c>
      <c r="C104" s="36">
        <f>SUMIFS(СВЦЭМ!$C$33:$C$776,СВЦЭМ!$A$33:$A$776,$A104,СВЦЭМ!$B$33:$B$776,C$83)+'СЕТ СН'!$H$9+СВЦЭМ!$D$10+'СЕТ СН'!$H$6-'СЕТ СН'!$H$19</f>
        <v>1303.2108481300002</v>
      </c>
      <c r="D104" s="36">
        <f>SUMIFS(СВЦЭМ!$C$33:$C$776,СВЦЭМ!$A$33:$A$776,$A104,СВЦЭМ!$B$33:$B$776,D$83)+'СЕТ СН'!$H$9+СВЦЭМ!$D$10+'СЕТ СН'!$H$6-'СЕТ СН'!$H$19</f>
        <v>1381.97175423</v>
      </c>
      <c r="E104" s="36">
        <f>SUMIFS(СВЦЭМ!$C$33:$C$776,СВЦЭМ!$A$33:$A$776,$A104,СВЦЭМ!$B$33:$B$776,E$83)+'СЕТ СН'!$H$9+СВЦЭМ!$D$10+'СЕТ СН'!$H$6-'СЕТ СН'!$H$19</f>
        <v>1387.2879882500001</v>
      </c>
      <c r="F104" s="36">
        <f>SUMIFS(СВЦЭМ!$C$33:$C$776,СВЦЭМ!$A$33:$A$776,$A104,СВЦЭМ!$B$33:$B$776,F$83)+'СЕТ СН'!$H$9+СВЦЭМ!$D$10+'СЕТ СН'!$H$6-'СЕТ СН'!$H$19</f>
        <v>1374.0545668700001</v>
      </c>
      <c r="G104" s="36">
        <f>SUMIFS(СВЦЭМ!$C$33:$C$776,СВЦЭМ!$A$33:$A$776,$A104,СВЦЭМ!$B$33:$B$776,G$83)+'СЕТ СН'!$H$9+СВЦЭМ!$D$10+'СЕТ СН'!$H$6-'СЕТ СН'!$H$19</f>
        <v>1365.1688392999999</v>
      </c>
      <c r="H104" s="36">
        <f>SUMIFS(СВЦЭМ!$C$33:$C$776,СВЦЭМ!$A$33:$A$776,$A104,СВЦЭМ!$B$33:$B$776,H$83)+'СЕТ СН'!$H$9+СВЦЭМ!$D$10+'СЕТ СН'!$H$6-'СЕТ СН'!$H$19</f>
        <v>1283.03973032</v>
      </c>
      <c r="I104" s="36">
        <f>SUMIFS(СВЦЭМ!$C$33:$C$776,СВЦЭМ!$A$33:$A$776,$A104,СВЦЭМ!$B$33:$B$776,I$83)+'СЕТ СН'!$H$9+СВЦЭМ!$D$10+'СЕТ СН'!$H$6-'СЕТ СН'!$H$19</f>
        <v>1185.41681591</v>
      </c>
      <c r="J104" s="36">
        <f>SUMIFS(СВЦЭМ!$C$33:$C$776,СВЦЭМ!$A$33:$A$776,$A104,СВЦЭМ!$B$33:$B$776,J$83)+'СЕТ СН'!$H$9+СВЦЭМ!$D$10+'СЕТ СН'!$H$6-'СЕТ СН'!$H$19</f>
        <v>1088.01066666</v>
      </c>
      <c r="K104" s="36">
        <f>SUMIFS(СВЦЭМ!$C$33:$C$776,СВЦЭМ!$A$33:$A$776,$A104,СВЦЭМ!$B$33:$B$776,K$83)+'СЕТ СН'!$H$9+СВЦЭМ!$D$10+'СЕТ СН'!$H$6-'СЕТ СН'!$H$19</f>
        <v>1045.6316464399999</v>
      </c>
      <c r="L104" s="36">
        <f>SUMIFS(СВЦЭМ!$C$33:$C$776,СВЦЭМ!$A$33:$A$776,$A104,СВЦЭМ!$B$33:$B$776,L$83)+'СЕТ СН'!$H$9+СВЦЭМ!$D$10+'СЕТ СН'!$H$6-'СЕТ СН'!$H$19</f>
        <v>1025.7897296900001</v>
      </c>
      <c r="M104" s="36">
        <f>SUMIFS(СВЦЭМ!$C$33:$C$776,СВЦЭМ!$A$33:$A$776,$A104,СВЦЭМ!$B$33:$B$776,M$83)+'СЕТ СН'!$H$9+СВЦЭМ!$D$10+'СЕТ СН'!$H$6-'СЕТ СН'!$H$19</f>
        <v>1022.91788996</v>
      </c>
      <c r="N104" s="36">
        <f>SUMIFS(СВЦЭМ!$C$33:$C$776,СВЦЭМ!$A$33:$A$776,$A104,СВЦЭМ!$B$33:$B$776,N$83)+'СЕТ СН'!$H$9+СВЦЭМ!$D$10+'СЕТ СН'!$H$6-'СЕТ СН'!$H$19</f>
        <v>1017.45234613</v>
      </c>
      <c r="O104" s="36">
        <f>SUMIFS(СВЦЭМ!$C$33:$C$776,СВЦЭМ!$A$33:$A$776,$A104,СВЦЭМ!$B$33:$B$776,O$83)+'СЕТ СН'!$H$9+СВЦЭМ!$D$10+'СЕТ СН'!$H$6-'СЕТ СН'!$H$19</f>
        <v>1023.07703942</v>
      </c>
      <c r="P104" s="36">
        <f>SUMIFS(СВЦЭМ!$C$33:$C$776,СВЦЭМ!$A$33:$A$776,$A104,СВЦЭМ!$B$33:$B$776,P$83)+'СЕТ СН'!$H$9+СВЦЭМ!$D$10+'СЕТ СН'!$H$6-'СЕТ СН'!$H$19</f>
        <v>1029.6091367899999</v>
      </c>
      <c r="Q104" s="36">
        <f>SUMIFS(СВЦЭМ!$C$33:$C$776,СВЦЭМ!$A$33:$A$776,$A104,СВЦЭМ!$B$33:$B$776,Q$83)+'СЕТ СН'!$H$9+СВЦЭМ!$D$10+'СЕТ СН'!$H$6-'СЕТ СН'!$H$19</f>
        <v>1036.5174844399999</v>
      </c>
      <c r="R104" s="36">
        <f>SUMIFS(СВЦЭМ!$C$33:$C$776,СВЦЭМ!$A$33:$A$776,$A104,СВЦЭМ!$B$33:$B$776,R$83)+'СЕТ СН'!$H$9+СВЦЭМ!$D$10+'СЕТ СН'!$H$6-'СЕТ СН'!$H$19</f>
        <v>1037.7677405099998</v>
      </c>
      <c r="S104" s="36">
        <f>SUMIFS(СВЦЭМ!$C$33:$C$776,СВЦЭМ!$A$33:$A$776,$A104,СВЦЭМ!$B$33:$B$776,S$83)+'СЕТ СН'!$H$9+СВЦЭМ!$D$10+'СЕТ СН'!$H$6-'СЕТ СН'!$H$19</f>
        <v>1036.53208875</v>
      </c>
      <c r="T104" s="36">
        <f>SUMIFS(СВЦЭМ!$C$33:$C$776,СВЦЭМ!$A$33:$A$776,$A104,СВЦЭМ!$B$33:$B$776,T$83)+'СЕТ СН'!$H$9+СВЦЭМ!$D$10+'СЕТ СН'!$H$6-'СЕТ СН'!$H$19</f>
        <v>1032.6561144100001</v>
      </c>
      <c r="U104" s="36">
        <f>SUMIFS(СВЦЭМ!$C$33:$C$776,СВЦЭМ!$A$33:$A$776,$A104,СВЦЭМ!$B$33:$B$776,U$83)+'СЕТ СН'!$H$9+СВЦЭМ!$D$10+'СЕТ СН'!$H$6-'СЕТ СН'!$H$19</f>
        <v>1026.4641215000001</v>
      </c>
      <c r="V104" s="36">
        <f>SUMIFS(СВЦЭМ!$C$33:$C$776,СВЦЭМ!$A$33:$A$776,$A104,СВЦЭМ!$B$33:$B$776,V$83)+'СЕТ СН'!$H$9+СВЦЭМ!$D$10+'СЕТ СН'!$H$6-'СЕТ СН'!$H$19</f>
        <v>1039.7942673500002</v>
      </c>
      <c r="W104" s="36">
        <f>SUMIFS(СВЦЭМ!$C$33:$C$776,СВЦЭМ!$A$33:$A$776,$A104,СВЦЭМ!$B$33:$B$776,W$83)+'СЕТ СН'!$H$9+СВЦЭМ!$D$10+'СЕТ СН'!$H$6-'СЕТ СН'!$H$19</f>
        <v>1047.3239181399999</v>
      </c>
      <c r="X104" s="36">
        <f>SUMIFS(СВЦЭМ!$C$33:$C$776,СВЦЭМ!$A$33:$A$776,$A104,СВЦЭМ!$B$33:$B$776,X$83)+'СЕТ СН'!$H$9+СВЦЭМ!$D$10+'СЕТ СН'!$H$6-'СЕТ СН'!$H$19</f>
        <v>1052.5830403700002</v>
      </c>
      <c r="Y104" s="36">
        <f>SUMIFS(СВЦЭМ!$C$33:$C$776,СВЦЭМ!$A$33:$A$776,$A104,СВЦЭМ!$B$33:$B$776,Y$83)+'СЕТ СН'!$H$9+СВЦЭМ!$D$10+'СЕТ СН'!$H$6-'СЕТ СН'!$H$19</f>
        <v>1126.36582679</v>
      </c>
    </row>
    <row r="105" spans="1:25" ht="15.75" x14ac:dyDescent="0.2">
      <c r="A105" s="35">
        <f t="shared" si="2"/>
        <v>43607</v>
      </c>
      <c r="B105" s="36">
        <f>SUMIFS(СВЦЭМ!$C$33:$C$776,СВЦЭМ!$A$33:$A$776,$A105,СВЦЭМ!$B$33:$B$776,B$83)+'СЕТ СН'!$H$9+СВЦЭМ!$D$10+'СЕТ СН'!$H$6-'СЕТ СН'!$H$19</f>
        <v>1217.66366806</v>
      </c>
      <c r="C105" s="36">
        <f>SUMIFS(СВЦЭМ!$C$33:$C$776,СВЦЭМ!$A$33:$A$776,$A105,СВЦЭМ!$B$33:$B$776,C$83)+'СЕТ СН'!$H$9+СВЦЭМ!$D$10+'СЕТ СН'!$H$6-'СЕТ СН'!$H$19</f>
        <v>1319.71263004</v>
      </c>
      <c r="D105" s="36">
        <f>SUMIFS(СВЦЭМ!$C$33:$C$776,СВЦЭМ!$A$33:$A$776,$A105,СВЦЭМ!$B$33:$B$776,D$83)+'СЕТ СН'!$H$9+СВЦЭМ!$D$10+'СЕТ СН'!$H$6-'СЕТ СН'!$H$19</f>
        <v>1372.0628952100001</v>
      </c>
      <c r="E105" s="36">
        <f>SUMIFS(СВЦЭМ!$C$33:$C$776,СВЦЭМ!$A$33:$A$776,$A105,СВЦЭМ!$B$33:$B$776,E$83)+'СЕТ СН'!$H$9+СВЦЭМ!$D$10+'СЕТ СН'!$H$6-'СЕТ СН'!$H$19</f>
        <v>1373.33611533</v>
      </c>
      <c r="F105" s="36">
        <f>SUMIFS(СВЦЭМ!$C$33:$C$776,СВЦЭМ!$A$33:$A$776,$A105,СВЦЭМ!$B$33:$B$776,F$83)+'СЕТ СН'!$H$9+СВЦЭМ!$D$10+'СЕТ СН'!$H$6-'СЕТ СН'!$H$19</f>
        <v>1360.32653929</v>
      </c>
      <c r="G105" s="36">
        <f>SUMIFS(СВЦЭМ!$C$33:$C$776,СВЦЭМ!$A$33:$A$776,$A105,СВЦЭМ!$B$33:$B$776,G$83)+'СЕТ СН'!$H$9+СВЦЭМ!$D$10+'СЕТ СН'!$H$6-'СЕТ СН'!$H$19</f>
        <v>1356.5281160899999</v>
      </c>
      <c r="H105" s="36">
        <f>SUMIFS(СВЦЭМ!$C$33:$C$776,СВЦЭМ!$A$33:$A$776,$A105,СВЦЭМ!$B$33:$B$776,H$83)+'СЕТ СН'!$H$9+СВЦЭМ!$D$10+'СЕТ СН'!$H$6-'СЕТ СН'!$H$19</f>
        <v>1268.78079127</v>
      </c>
      <c r="I105" s="36">
        <f>SUMIFS(СВЦЭМ!$C$33:$C$776,СВЦЭМ!$A$33:$A$776,$A105,СВЦЭМ!$B$33:$B$776,I$83)+'СЕТ СН'!$H$9+СВЦЭМ!$D$10+'СЕТ СН'!$H$6-'СЕТ СН'!$H$19</f>
        <v>1177.4010957199998</v>
      </c>
      <c r="J105" s="36">
        <f>SUMIFS(СВЦЭМ!$C$33:$C$776,СВЦЭМ!$A$33:$A$776,$A105,СВЦЭМ!$B$33:$B$776,J$83)+'СЕТ СН'!$H$9+СВЦЭМ!$D$10+'СЕТ СН'!$H$6-'СЕТ СН'!$H$19</f>
        <v>1096.30937662</v>
      </c>
      <c r="K105" s="36">
        <f>SUMIFS(СВЦЭМ!$C$33:$C$776,СВЦЭМ!$A$33:$A$776,$A105,СВЦЭМ!$B$33:$B$776,K$83)+'СЕТ СН'!$H$9+СВЦЭМ!$D$10+'СЕТ СН'!$H$6-'СЕТ СН'!$H$19</f>
        <v>1053.7444476999999</v>
      </c>
      <c r="L105" s="36">
        <f>SUMIFS(СВЦЭМ!$C$33:$C$776,СВЦЭМ!$A$33:$A$776,$A105,СВЦЭМ!$B$33:$B$776,L$83)+'СЕТ СН'!$H$9+СВЦЭМ!$D$10+'СЕТ СН'!$H$6-'СЕТ СН'!$H$19</f>
        <v>1030.4478304199999</v>
      </c>
      <c r="M105" s="36">
        <f>SUMIFS(СВЦЭМ!$C$33:$C$776,СВЦЭМ!$A$33:$A$776,$A105,СВЦЭМ!$B$33:$B$776,M$83)+'СЕТ СН'!$H$9+СВЦЭМ!$D$10+'СЕТ СН'!$H$6-'СЕТ СН'!$H$19</f>
        <v>1027.3273473199999</v>
      </c>
      <c r="N105" s="36">
        <f>SUMIFS(СВЦЭМ!$C$33:$C$776,СВЦЭМ!$A$33:$A$776,$A105,СВЦЭМ!$B$33:$B$776,N$83)+'СЕТ СН'!$H$9+СВЦЭМ!$D$10+'СЕТ СН'!$H$6-'СЕТ СН'!$H$19</f>
        <v>1027.85243083</v>
      </c>
      <c r="O105" s="36">
        <f>SUMIFS(СВЦЭМ!$C$33:$C$776,СВЦЭМ!$A$33:$A$776,$A105,СВЦЭМ!$B$33:$B$776,O$83)+'СЕТ СН'!$H$9+СВЦЭМ!$D$10+'СЕТ СН'!$H$6-'СЕТ СН'!$H$19</f>
        <v>1024.8243109699999</v>
      </c>
      <c r="P105" s="36">
        <f>SUMIFS(СВЦЭМ!$C$33:$C$776,СВЦЭМ!$A$33:$A$776,$A105,СВЦЭМ!$B$33:$B$776,P$83)+'СЕТ СН'!$H$9+СВЦЭМ!$D$10+'СЕТ СН'!$H$6-'СЕТ СН'!$H$19</f>
        <v>1028.76934446</v>
      </c>
      <c r="Q105" s="36">
        <f>SUMIFS(СВЦЭМ!$C$33:$C$776,СВЦЭМ!$A$33:$A$776,$A105,СВЦЭМ!$B$33:$B$776,Q$83)+'СЕТ СН'!$H$9+СВЦЭМ!$D$10+'СЕТ СН'!$H$6-'СЕТ СН'!$H$19</f>
        <v>1020.7068842799999</v>
      </c>
      <c r="R105" s="36">
        <f>SUMIFS(СВЦЭМ!$C$33:$C$776,СВЦЭМ!$A$33:$A$776,$A105,СВЦЭМ!$B$33:$B$776,R$83)+'СЕТ СН'!$H$9+СВЦЭМ!$D$10+'СЕТ СН'!$H$6-'СЕТ СН'!$H$19</f>
        <v>1023.81457968</v>
      </c>
      <c r="S105" s="36">
        <f>SUMIFS(СВЦЭМ!$C$33:$C$776,СВЦЭМ!$A$33:$A$776,$A105,СВЦЭМ!$B$33:$B$776,S$83)+'СЕТ СН'!$H$9+СВЦЭМ!$D$10+'СЕТ СН'!$H$6-'СЕТ СН'!$H$19</f>
        <v>1022.54597552</v>
      </c>
      <c r="T105" s="36">
        <f>SUMIFS(СВЦЭМ!$C$33:$C$776,СВЦЭМ!$A$33:$A$776,$A105,СВЦЭМ!$B$33:$B$776,T$83)+'СЕТ СН'!$H$9+СВЦЭМ!$D$10+'СЕТ СН'!$H$6-'СЕТ СН'!$H$19</f>
        <v>1023.04124055</v>
      </c>
      <c r="U105" s="36">
        <f>SUMIFS(СВЦЭМ!$C$33:$C$776,СВЦЭМ!$A$33:$A$776,$A105,СВЦЭМ!$B$33:$B$776,U$83)+'СЕТ СН'!$H$9+СВЦЭМ!$D$10+'СЕТ СН'!$H$6-'СЕТ СН'!$H$19</f>
        <v>1029.58905394</v>
      </c>
      <c r="V105" s="36">
        <f>SUMIFS(СВЦЭМ!$C$33:$C$776,СВЦЭМ!$A$33:$A$776,$A105,СВЦЭМ!$B$33:$B$776,V$83)+'СЕТ СН'!$H$9+СВЦЭМ!$D$10+'СЕТ СН'!$H$6-'СЕТ СН'!$H$19</f>
        <v>1035.5183744800001</v>
      </c>
      <c r="W105" s="36">
        <f>SUMIFS(СВЦЭМ!$C$33:$C$776,СВЦЭМ!$A$33:$A$776,$A105,СВЦЭМ!$B$33:$B$776,W$83)+'СЕТ СН'!$H$9+СВЦЭМ!$D$10+'СЕТ СН'!$H$6-'СЕТ СН'!$H$19</f>
        <v>1045.2615857800001</v>
      </c>
      <c r="X105" s="36">
        <f>SUMIFS(СВЦЭМ!$C$33:$C$776,СВЦЭМ!$A$33:$A$776,$A105,СВЦЭМ!$B$33:$B$776,X$83)+'СЕТ СН'!$H$9+СВЦЭМ!$D$10+'СЕТ СН'!$H$6-'СЕТ СН'!$H$19</f>
        <v>1045.98795593</v>
      </c>
      <c r="Y105" s="36">
        <f>SUMIFS(СВЦЭМ!$C$33:$C$776,СВЦЭМ!$A$33:$A$776,$A105,СВЦЭМ!$B$33:$B$776,Y$83)+'СЕТ СН'!$H$9+СВЦЭМ!$D$10+'СЕТ СН'!$H$6-'СЕТ СН'!$H$19</f>
        <v>1103.1158480200002</v>
      </c>
    </row>
    <row r="106" spans="1:25" ht="15.75" x14ac:dyDescent="0.2">
      <c r="A106" s="35">
        <f t="shared" si="2"/>
        <v>43608</v>
      </c>
      <c r="B106" s="36">
        <f>SUMIFS(СВЦЭМ!$C$33:$C$776,СВЦЭМ!$A$33:$A$776,$A106,СВЦЭМ!$B$33:$B$776,B$83)+'СЕТ СН'!$H$9+СВЦЭМ!$D$10+'СЕТ СН'!$H$6-'СЕТ СН'!$H$19</f>
        <v>1219.8707032100001</v>
      </c>
      <c r="C106" s="36">
        <f>SUMIFS(СВЦЭМ!$C$33:$C$776,СВЦЭМ!$A$33:$A$776,$A106,СВЦЭМ!$B$33:$B$776,C$83)+'СЕТ СН'!$H$9+СВЦЭМ!$D$10+'СЕТ СН'!$H$6-'СЕТ СН'!$H$19</f>
        <v>1308.3897558899998</v>
      </c>
      <c r="D106" s="36">
        <f>SUMIFS(СВЦЭМ!$C$33:$C$776,СВЦЭМ!$A$33:$A$776,$A106,СВЦЭМ!$B$33:$B$776,D$83)+'СЕТ СН'!$H$9+СВЦЭМ!$D$10+'СЕТ СН'!$H$6-'СЕТ СН'!$H$19</f>
        <v>1364.89020435</v>
      </c>
      <c r="E106" s="36">
        <f>SUMIFS(СВЦЭМ!$C$33:$C$776,СВЦЭМ!$A$33:$A$776,$A106,СВЦЭМ!$B$33:$B$776,E$83)+'СЕТ СН'!$H$9+СВЦЭМ!$D$10+'СЕТ СН'!$H$6-'СЕТ СН'!$H$19</f>
        <v>1379.2537541699999</v>
      </c>
      <c r="F106" s="36">
        <f>SUMIFS(СВЦЭМ!$C$33:$C$776,СВЦЭМ!$A$33:$A$776,$A106,СВЦЭМ!$B$33:$B$776,F$83)+'СЕТ СН'!$H$9+СВЦЭМ!$D$10+'СЕТ СН'!$H$6-'СЕТ СН'!$H$19</f>
        <v>1368.29947141</v>
      </c>
      <c r="G106" s="36">
        <f>SUMIFS(СВЦЭМ!$C$33:$C$776,СВЦЭМ!$A$33:$A$776,$A106,СВЦЭМ!$B$33:$B$776,G$83)+'СЕТ СН'!$H$9+СВЦЭМ!$D$10+'СЕТ СН'!$H$6-'СЕТ СН'!$H$19</f>
        <v>1370.2792170100001</v>
      </c>
      <c r="H106" s="36">
        <f>SUMIFS(СВЦЭМ!$C$33:$C$776,СВЦЭМ!$A$33:$A$776,$A106,СВЦЭМ!$B$33:$B$776,H$83)+'СЕТ СН'!$H$9+СВЦЭМ!$D$10+'СЕТ СН'!$H$6-'СЕТ СН'!$H$19</f>
        <v>1276.8246779400001</v>
      </c>
      <c r="I106" s="36">
        <f>SUMIFS(СВЦЭМ!$C$33:$C$776,СВЦЭМ!$A$33:$A$776,$A106,СВЦЭМ!$B$33:$B$776,I$83)+'СЕТ СН'!$H$9+СВЦЭМ!$D$10+'СЕТ СН'!$H$6-'СЕТ СН'!$H$19</f>
        <v>1162.4215117899998</v>
      </c>
      <c r="J106" s="36">
        <f>SUMIFS(СВЦЭМ!$C$33:$C$776,СВЦЭМ!$A$33:$A$776,$A106,СВЦЭМ!$B$33:$B$776,J$83)+'СЕТ СН'!$H$9+СВЦЭМ!$D$10+'СЕТ СН'!$H$6-'СЕТ СН'!$H$19</f>
        <v>1084.4341677699999</v>
      </c>
      <c r="K106" s="36">
        <f>SUMIFS(СВЦЭМ!$C$33:$C$776,СВЦЭМ!$A$33:$A$776,$A106,СВЦЭМ!$B$33:$B$776,K$83)+'СЕТ СН'!$H$9+СВЦЭМ!$D$10+'СЕТ СН'!$H$6-'СЕТ СН'!$H$19</f>
        <v>1046.36814777</v>
      </c>
      <c r="L106" s="36">
        <f>SUMIFS(СВЦЭМ!$C$33:$C$776,СВЦЭМ!$A$33:$A$776,$A106,СВЦЭМ!$B$33:$B$776,L$83)+'СЕТ СН'!$H$9+СВЦЭМ!$D$10+'СЕТ СН'!$H$6-'СЕТ СН'!$H$19</f>
        <v>1022.8070845</v>
      </c>
      <c r="M106" s="36">
        <f>SUMIFS(СВЦЭМ!$C$33:$C$776,СВЦЭМ!$A$33:$A$776,$A106,СВЦЭМ!$B$33:$B$776,M$83)+'СЕТ СН'!$H$9+СВЦЭМ!$D$10+'СЕТ СН'!$H$6-'СЕТ СН'!$H$19</f>
        <v>1017.16725396</v>
      </c>
      <c r="N106" s="36">
        <f>SUMIFS(СВЦЭМ!$C$33:$C$776,СВЦЭМ!$A$33:$A$776,$A106,СВЦЭМ!$B$33:$B$776,N$83)+'СЕТ СН'!$H$9+СВЦЭМ!$D$10+'СЕТ СН'!$H$6-'СЕТ СН'!$H$19</f>
        <v>1007.9649944</v>
      </c>
      <c r="O106" s="36">
        <f>SUMIFS(СВЦЭМ!$C$33:$C$776,СВЦЭМ!$A$33:$A$776,$A106,СВЦЭМ!$B$33:$B$776,O$83)+'СЕТ СН'!$H$9+СВЦЭМ!$D$10+'СЕТ СН'!$H$6-'СЕТ СН'!$H$19</f>
        <v>999.57949741000004</v>
      </c>
      <c r="P106" s="36">
        <f>SUMIFS(СВЦЭМ!$C$33:$C$776,СВЦЭМ!$A$33:$A$776,$A106,СВЦЭМ!$B$33:$B$776,P$83)+'СЕТ СН'!$H$9+СВЦЭМ!$D$10+'СЕТ СН'!$H$6-'СЕТ СН'!$H$19</f>
        <v>1008.47206552</v>
      </c>
      <c r="Q106" s="36">
        <f>SUMIFS(СВЦЭМ!$C$33:$C$776,СВЦЭМ!$A$33:$A$776,$A106,СВЦЭМ!$B$33:$B$776,Q$83)+'СЕТ СН'!$H$9+СВЦЭМ!$D$10+'СЕТ СН'!$H$6-'СЕТ СН'!$H$19</f>
        <v>1017.06596558</v>
      </c>
      <c r="R106" s="36">
        <f>SUMIFS(СВЦЭМ!$C$33:$C$776,СВЦЭМ!$A$33:$A$776,$A106,СВЦЭМ!$B$33:$B$776,R$83)+'СЕТ СН'!$H$9+СВЦЭМ!$D$10+'СЕТ СН'!$H$6-'СЕТ СН'!$H$19</f>
        <v>1015.44294254</v>
      </c>
      <c r="S106" s="36">
        <f>SUMIFS(СВЦЭМ!$C$33:$C$776,СВЦЭМ!$A$33:$A$776,$A106,СВЦЭМ!$B$33:$B$776,S$83)+'СЕТ СН'!$H$9+СВЦЭМ!$D$10+'СЕТ СН'!$H$6-'СЕТ СН'!$H$19</f>
        <v>1012.0204199</v>
      </c>
      <c r="T106" s="36">
        <f>SUMIFS(СВЦЭМ!$C$33:$C$776,СВЦЭМ!$A$33:$A$776,$A106,СВЦЭМ!$B$33:$B$776,T$83)+'СЕТ СН'!$H$9+СВЦЭМ!$D$10+'СЕТ СН'!$H$6-'СЕТ СН'!$H$19</f>
        <v>1016.16669419</v>
      </c>
      <c r="U106" s="36">
        <f>SUMIFS(СВЦЭМ!$C$33:$C$776,СВЦЭМ!$A$33:$A$776,$A106,СВЦЭМ!$B$33:$B$776,U$83)+'СЕТ СН'!$H$9+СВЦЭМ!$D$10+'СЕТ СН'!$H$6-'СЕТ СН'!$H$19</f>
        <v>1015.21251661</v>
      </c>
      <c r="V106" s="36">
        <f>SUMIFS(СВЦЭМ!$C$33:$C$776,СВЦЭМ!$A$33:$A$776,$A106,СВЦЭМ!$B$33:$B$776,V$83)+'СЕТ СН'!$H$9+СВЦЭМ!$D$10+'СЕТ СН'!$H$6-'СЕТ СН'!$H$19</f>
        <v>1022.13366383</v>
      </c>
      <c r="W106" s="36">
        <f>SUMIFS(СВЦЭМ!$C$33:$C$776,СВЦЭМ!$A$33:$A$776,$A106,СВЦЭМ!$B$33:$B$776,W$83)+'СЕТ СН'!$H$9+СВЦЭМ!$D$10+'СЕТ СН'!$H$6-'СЕТ СН'!$H$19</f>
        <v>1026.3496709400001</v>
      </c>
      <c r="X106" s="36">
        <f>SUMIFS(СВЦЭМ!$C$33:$C$776,СВЦЭМ!$A$33:$A$776,$A106,СВЦЭМ!$B$33:$B$776,X$83)+'СЕТ СН'!$H$9+СВЦЭМ!$D$10+'СЕТ СН'!$H$6-'СЕТ СН'!$H$19</f>
        <v>1038.9627580400002</v>
      </c>
      <c r="Y106" s="36">
        <f>SUMIFS(СВЦЭМ!$C$33:$C$776,СВЦЭМ!$A$33:$A$776,$A106,СВЦЭМ!$B$33:$B$776,Y$83)+'СЕТ СН'!$H$9+СВЦЭМ!$D$10+'СЕТ СН'!$H$6-'СЕТ СН'!$H$19</f>
        <v>1082.1834602899999</v>
      </c>
    </row>
    <row r="107" spans="1:25" ht="15.75" x14ac:dyDescent="0.2">
      <c r="A107" s="35">
        <f t="shared" si="2"/>
        <v>43609</v>
      </c>
      <c r="B107" s="36">
        <f>SUMIFS(СВЦЭМ!$C$33:$C$776,СВЦЭМ!$A$33:$A$776,$A107,СВЦЭМ!$B$33:$B$776,B$83)+'СЕТ СН'!$H$9+СВЦЭМ!$D$10+'СЕТ СН'!$H$6-'СЕТ СН'!$H$19</f>
        <v>1199.6993013199999</v>
      </c>
      <c r="C107" s="36">
        <f>SUMIFS(СВЦЭМ!$C$33:$C$776,СВЦЭМ!$A$33:$A$776,$A107,СВЦЭМ!$B$33:$B$776,C$83)+'СЕТ СН'!$H$9+СВЦЭМ!$D$10+'СЕТ СН'!$H$6-'СЕТ СН'!$H$19</f>
        <v>1295.25027292</v>
      </c>
      <c r="D107" s="36">
        <f>SUMIFS(СВЦЭМ!$C$33:$C$776,СВЦЭМ!$A$33:$A$776,$A107,СВЦЭМ!$B$33:$B$776,D$83)+'СЕТ СН'!$H$9+СВЦЭМ!$D$10+'СЕТ СН'!$H$6-'СЕТ СН'!$H$19</f>
        <v>1396.1337754199999</v>
      </c>
      <c r="E107" s="36">
        <f>SUMIFS(СВЦЭМ!$C$33:$C$776,СВЦЭМ!$A$33:$A$776,$A107,СВЦЭМ!$B$33:$B$776,E$83)+'СЕТ СН'!$H$9+СВЦЭМ!$D$10+'СЕТ СН'!$H$6-'СЕТ СН'!$H$19</f>
        <v>1414.8949314699998</v>
      </c>
      <c r="F107" s="36">
        <f>SUMIFS(СВЦЭМ!$C$33:$C$776,СВЦЭМ!$A$33:$A$776,$A107,СВЦЭМ!$B$33:$B$776,F$83)+'СЕТ СН'!$H$9+СВЦЭМ!$D$10+'СЕТ СН'!$H$6-'СЕТ СН'!$H$19</f>
        <v>1415.84013957</v>
      </c>
      <c r="G107" s="36">
        <f>SUMIFS(СВЦЭМ!$C$33:$C$776,СВЦЭМ!$A$33:$A$776,$A107,СВЦЭМ!$B$33:$B$776,G$83)+'СЕТ СН'!$H$9+СВЦЭМ!$D$10+'СЕТ СН'!$H$6-'СЕТ СН'!$H$19</f>
        <v>1399.2504472000001</v>
      </c>
      <c r="H107" s="36">
        <f>SUMIFS(СВЦЭМ!$C$33:$C$776,СВЦЭМ!$A$33:$A$776,$A107,СВЦЭМ!$B$33:$B$776,H$83)+'СЕТ СН'!$H$9+СВЦЭМ!$D$10+'СЕТ СН'!$H$6-'СЕТ СН'!$H$19</f>
        <v>1274.09763348</v>
      </c>
      <c r="I107" s="36">
        <f>SUMIFS(СВЦЭМ!$C$33:$C$776,СВЦЭМ!$A$33:$A$776,$A107,СВЦЭМ!$B$33:$B$776,I$83)+'СЕТ СН'!$H$9+СВЦЭМ!$D$10+'СЕТ СН'!$H$6-'СЕТ СН'!$H$19</f>
        <v>1168.0986775599999</v>
      </c>
      <c r="J107" s="36">
        <f>SUMIFS(СВЦЭМ!$C$33:$C$776,СВЦЭМ!$A$33:$A$776,$A107,СВЦЭМ!$B$33:$B$776,J$83)+'СЕТ СН'!$H$9+СВЦЭМ!$D$10+'СЕТ СН'!$H$6-'СЕТ СН'!$H$19</f>
        <v>1103.3623831899999</v>
      </c>
      <c r="K107" s="36">
        <f>SUMIFS(СВЦЭМ!$C$33:$C$776,СВЦЭМ!$A$33:$A$776,$A107,СВЦЭМ!$B$33:$B$776,K$83)+'СЕТ СН'!$H$9+СВЦЭМ!$D$10+'СЕТ СН'!$H$6-'СЕТ СН'!$H$19</f>
        <v>1060.2236627699999</v>
      </c>
      <c r="L107" s="36">
        <f>SUMIFS(СВЦЭМ!$C$33:$C$776,СВЦЭМ!$A$33:$A$776,$A107,СВЦЭМ!$B$33:$B$776,L$83)+'СЕТ СН'!$H$9+СВЦЭМ!$D$10+'СЕТ СН'!$H$6-'СЕТ СН'!$H$19</f>
        <v>1033.40627051</v>
      </c>
      <c r="M107" s="36">
        <f>SUMIFS(СВЦЭМ!$C$33:$C$776,СВЦЭМ!$A$33:$A$776,$A107,СВЦЭМ!$B$33:$B$776,M$83)+'СЕТ СН'!$H$9+СВЦЭМ!$D$10+'СЕТ СН'!$H$6-'СЕТ СН'!$H$19</f>
        <v>1024.6600668999999</v>
      </c>
      <c r="N107" s="36">
        <f>SUMIFS(СВЦЭМ!$C$33:$C$776,СВЦЭМ!$A$33:$A$776,$A107,СВЦЭМ!$B$33:$B$776,N$83)+'СЕТ СН'!$H$9+СВЦЭМ!$D$10+'СЕТ СН'!$H$6-'СЕТ СН'!$H$19</f>
        <v>1022.73412045</v>
      </c>
      <c r="O107" s="36">
        <f>SUMIFS(СВЦЭМ!$C$33:$C$776,СВЦЭМ!$A$33:$A$776,$A107,СВЦЭМ!$B$33:$B$776,O$83)+'СЕТ СН'!$H$9+СВЦЭМ!$D$10+'СЕТ СН'!$H$6-'СЕТ СН'!$H$19</f>
        <v>1020.46507138</v>
      </c>
      <c r="P107" s="36">
        <f>SUMIFS(СВЦЭМ!$C$33:$C$776,СВЦЭМ!$A$33:$A$776,$A107,СВЦЭМ!$B$33:$B$776,P$83)+'СЕТ СН'!$H$9+СВЦЭМ!$D$10+'СЕТ СН'!$H$6-'СЕТ СН'!$H$19</f>
        <v>1015.95673543</v>
      </c>
      <c r="Q107" s="36">
        <f>SUMIFS(СВЦЭМ!$C$33:$C$776,СВЦЭМ!$A$33:$A$776,$A107,СВЦЭМ!$B$33:$B$776,Q$83)+'СЕТ СН'!$H$9+СВЦЭМ!$D$10+'СЕТ СН'!$H$6-'СЕТ СН'!$H$19</f>
        <v>1012.50932904</v>
      </c>
      <c r="R107" s="36">
        <f>SUMIFS(СВЦЭМ!$C$33:$C$776,СВЦЭМ!$A$33:$A$776,$A107,СВЦЭМ!$B$33:$B$776,R$83)+'СЕТ СН'!$H$9+СВЦЭМ!$D$10+'СЕТ СН'!$H$6-'СЕТ СН'!$H$19</f>
        <v>1012.46002155</v>
      </c>
      <c r="S107" s="36">
        <f>SUMIFS(СВЦЭМ!$C$33:$C$776,СВЦЭМ!$A$33:$A$776,$A107,СВЦЭМ!$B$33:$B$776,S$83)+'СЕТ СН'!$H$9+СВЦЭМ!$D$10+'СЕТ СН'!$H$6-'СЕТ СН'!$H$19</f>
        <v>1016.39664656</v>
      </c>
      <c r="T107" s="36">
        <f>SUMIFS(СВЦЭМ!$C$33:$C$776,СВЦЭМ!$A$33:$A$776,$A107,СВЦЭМ!$B$33:$B$776,T$83)+'СЕТ СН'!$H$9+СВЦЭМ!$D$10+'СЕТ СН'!$H$6-'СЕТ СН'!$H$19</f>
        <v>1024.2604348700002</v>
      </c>
      <c r="U107" s="36">
        <f>SUMIFS(СВЦЭМ!$C$33:$C$776,СВЦЭМ!$A$33:$A$776,$A107,СВЦЭМ!$B$33:$B$776,U$83)+'СЕТ СН'!$H$9+СВЦЭМ!$D$10+'СЕТ СН'!$H$6-'СЕТ СН'!$H$19</f>
        <v>1020.2247316</v>
      </c>
      <c r="V107" s="36">
        <f>SUMIFS(СВЦЭМ!$C$33:$C$776,СВЦЭМ!$A$33:$A$776,$A107,СВЦЭМ!$B$33:$B$776,V$83)+'СЕТ СН'!$H$9+СВЦЭМ!$D$10+'СЕТ СН'!$H$6-'СЕТ СН'!$H$19</f>
        <v>1025.9410346</v>
      </c>
      <c r="W107" s="36">
        <f>SUMIFS(СВЦЭМ!$C$33:$C$776,СВЦЭМ!$A$33:$A$776,$A107,СВЦЭМ!$B$33:$B$776,W$83)+'СЕТ СН'!$H$9+СВЦЭМ!$D$10+'СЕТ СН'!$H$6-'СЕТ СН'!$H$19</f>
        <v>1036.87502649</v>
      </c>
      <c r="X107" s="36">
        <f>SUMIFS(СВЦЭМ!$C$33:$C$776,СВЦЭМ!$A$33:$A$776,$A107,СВЦЭМ!$B$33:$B$776,X$83)+'СЕТ СН'!$H$9+СВЦЭМ!$D$10+'СЕТ СН'!$H$6-'СЕТ СН'!$H$19</f>
        <v>1043.23427995</v>
      </c>
      <c r="Y107" s="36">
        <f>SUMIFS(СВЦЭМ!$C$33:$C$776,СВЦЭМ!$A$33:$A$776,$A107,СВЦЭМ!$B$33:$B$776,Y$83)+'СЕТ СН'!$H$9+СВЦЭМ!$D$10+'СЕТ СН'!$H$6-'СЕТ СН'!$H$19</f>
        <v>1080.1323819700001</v>
      </c>
    </row>
    <row r="108" spans="1:25" ht="15.75" x14ac:dyDescent="0.2">
      <c r="A108" s="35">
        <f t="shared" si="2"/>
        <v>43610</v>
      </c>
      <c r="B108" s="36">
        <f>SUMIFS(СВЦЭМ!$C$33:$C$776,СВЦЭМ!$A$33:$A$776,$A108,СВЦЭМ!$B$33:$B$776,B$83)+'СЕТ СН'!$H$9+СВЦЭМ!$D$10+'СЕТ СН'!$H$6-'СЕТ СН'!$H$19</f>
        <v>1159.84625067</v>
      </c>
      <c r="C108" s="36">
        <f>SUMIFS(СВЦЭМ!$C$33:$C$776,СВЦЭМ!$A$33:$A$776,$A108,СВЦЭМ!$B$33:$B$776,C$83)+'СЕТ СН'!$H$9+СВЦЭМ!$D$10+'СЕТ СН'!$H$6-'СЕТ СН'!$H$19</f>
        <v>1223.8937495999999</v>
      </c>
      <c r="D108" s="36">
        <f>SUMIFS(СВЦЭМ!$C$33:$C$776,СВЦЭМ!$A$33:$A$776,$A108,СВЦЭМ!$B$33:$B$776,D$83)+'СЕТ СН'!$H$9+СВЦЭМ!$D$10+'СЕТ СН'!$H$6-'СЕТ СН'!$H$19</f>
        <v>1293.8125052099999</v>
      </c>
      <c r="E108" s="36">
        <f>SUMIFS(СВЦЭМ!$C$33:$C$776,СВЦЭМ!$A$33:$A$776,$A108,СВЦЭМ!$B$33:$B$776,E$83)+'СЕТ СН'!$H$9+СВЦЭМ!$D$10+'СЕТ СН'!$H$6-'СЕТ СН'!$H$19</f>
        <v>1324.6964657600001</v>
      </c>
      <c r="F108" s="36">
        <f>SUMIFS(СВЦЭМ!$C$33:$C$776,СВЦЭМ!$A$33:$A$776,$A108,СВЦЭМ!$B$33:$B$776,F$83)+'СЕТ СН'!$H$9+СВЦЭМ!$D$10+'СЕТ СН'!$H$6-'СЕТ СН'!$H$19</f>
        <v>1316.3128135299999</v>
      </c>
      <c r="G108" s="36">
        <f>SUMIFS(СВЦЭМ!$C$33:$C$776,СВЦЭМ!$A$33:$A$776,$A108,СВЦЭМ!$B$33:$B$776,G$83)+'СЕТ СН'!$H$9+СВЦЭМ!$D$10+'СЕТ СН'!$H$6-'СЕТ СН'!$H$19</f>
        <v>1333.5937170900002</v>
      </c>
      <c r="H108" s="36">
        <f>SUMIFS(СВЦЭМ!$C$33:$C$776,СВЦЭМ!$A$33:$A$776,$A108,СВЦЭМ!$B$33:$B$776,H$83)+'СЕТ СН'!$H$9+СВЦЭМ!$D$10+'СЕТ СН'!$H$6-'СЕТ СН'!$H$19</f>
        <v>1244.0241727</v>
      </c>
      <c r="I108" s="36">
        <f>SUMIFS(СВЦЭМ!$C$33:$C$776,СВЦЭМ!$A$33:$A$776,$A108,СВЦЭМ!$B$33:$B$776,I$83)+'СЕТ СН'!$H$9+СВЦЭМ!$D$10+'СЕТ СН'!$H$6-'СЕТ СН'!$H$19</f>
        <v>1158.8162964399999</v>
      </c>
      <c r="J108" s="36">
        <f>SUMIFS(СВЦЭМ!$C$33:$C$776,СВЦЭМ!$A$33:$A$776,$A108,СВЦЭМ!$B$33:$B$776,J$83)+'СЕТ СН'!$H$9+СВЦЭМ!$D$10+'СЕТ СН'!$H$6-'СЕТ СН'!$H$19</f>
        <v>1086.6698978700001</v>
      </c>
      <c r="K108" s="36">
        <f>SUMIFS(СВЦЭМ!$C$33:$C$776,СВЦЭМ!$A$33:$A$776,$A108,СВЦЭМ!$B$33:$B$776,K$83)+'СЕТ СН'!$H$9+СВЦЭМ!$D$10+'СЕТ СН'!$H$6-'СЕТ СН'!$H$19</f>
        <v>1037.8754664799999</v>
      </c>
      <c r="L108" s="36">
        <f>SUMIFS(СВЦЭМ!$C$33:$C$776,СВЦЭМ!$A$33:$A$776,$A108,СВЦЭМ!$B$33:$B$776,L$83)+'СЕТ СН'!$H$9+СВЦЭМ!$D$10+'СЕТ СН'!$H$6-'СЕТ СН'!$H$19</f>
        <v>1028.87918623</v>
      </c>
      <c r="M108" s="36">
        <f>SUMIFS(СВЦЭМ!$C$33:$C$776,СВЦЭМ!$A$33:$A$776,$A108,СВЦЭМ!$B$33:$B$776,M$83)+'СЕТ СН'!$H$9+СВЦЭМ!$D$10+'СЕТ СН'!$H$6-'СЕТ СН'!$H$19</f>
        <v>1014.7893478</v>
      </c>
      <c r="N108" s="36">
        <f>SUMIFS(СВЦЭМ!$C$33:$C$776,СВЦЭМ!$A$33:$A$776,$A108,СВЦЭМ!$B$33:$B$776,N$83)+'СЕТ СН'!$H$9+СВЦЭМ!$D$10+'СЕТ СН'!$H$6-'СЕТ СН'!$H$19</f>
        <v>1013.19572983</v>
      </c>
      <c r="O108" s="36">
        <f>SUMIFS(СВЦЭМ!$C$33:$C$776,СВЦЭМ!$A$33:$A$776,$A108,СВЦЭМ!$B$33:$B$776,O$83)+'СЕТ СН'!$H$9+СВЦЭМ!$D$10+'СЕТ СН'!$H$6-'СЕТ СН'!$H$19</f>
        <v>1007.54802534</v>
      </c>
      <c r="P108" s="36">
        <f>SUMIFS(СВЦЭМ!$C$33:$C$776,СВЦЭМ!$A$33:$A$776,$A108,СВЦЭМ!$B$33:$B$776,P$83)+'СЕТ СН'!$H$9+СВЦЭМ!$D$10+'СЕТ СН'!$H$6-'СЕТ СН'!$H$19</f>
        <v>1008.43049941</v>
      </c>
      <c r="Q108" s="36">
        <f>SUMIFS(СВЦЭМ!$C$33:$C$776,СВЦЭМ!$A$33:$A$776,$A108,СВЦЭМ!$B$33:$B$776,Q$83)+'СЕТ СН'!$H$9+СВЦЭМ!$D$10+'СЕТ СН'!$H$6-'СЕТ СН'!$H$19</f>
        <v>1006.32111503</v>
      </c>
      <c r="R108" s="36">
        <f>SUMIFS(СВЦЭМ!$C$33:$C$776,СВЦЭМ!$A$33:$A$776,$A108,СВЦЭМ!$B$33:$B$776,R$83)+'СЕТ СН'!$H$9+СВЦЭМ!$D$10+'СЕТ СН'!$H$6-'СЕТ СН'!$H$19</f>
        <v>1001.14882635</v>
      </c>
      <c r="S108" s="36">
        <f>SUMIFS(СВЦЭМ!$C$33:$C$776,СВЦЭМ!$A$33:$A$776,$A108,СВЦЭМ!$B$33:$B$776,S$83)+'СЕТ СН'!$H$9+СВЦЭМ!$D$10+'СЕТ СН'!$H$6-'СЕТ СН'!$H$19</f>
        <v>985.67058783000004</v>
      </c>
      <c r="T108" s="36">
        <f>SUMIFS(СВЦЭМ!$C$33:$C$776,СВЦЭМ!$A$33:$A$776,$A108,СВЦЭМ!$B$33:$B$776,T$83)+'СЕТ СН'!$H$9+СВЦЭМ!$D$10+'СЕТ СН'!$H$6-'СЕТ СН'!$H$19</f>
        <v>986.45566302999998</v>
      </c>
      <c r="U108" s="36">
        <f>SUMIFS(СВЦЭМ!$C$33:$C$776,СВЦЭМ!$A$33:$A$776,$A108,СВЦЭМ!$B$33:$B$776,U$83)+'СЕТ СН'!$H$9+СВЦЭМ!$D$10+'СЕТ СН'!$H$6-'СЕТ СН'!$H$19</f>
        <v>982.941282</v>
      </c>
      <c r="V108" s="36">
        <f>SUMIFS(СВЦЭМ!$C$33:$C$776,СВЦЭМ!$A$33:$A$776,$A108,СВЦЭМ!$B$33:$B$776,V$83)+'СЕТ СН'!$H$9+СВЦЭМ!$D$10+'СЕТ СН'!$H$6-'СЕТ СН'!$H$19</f>
        <v>969.24067893999995</v>
      </c>
      <c r="W108" s="36">
        <f>SUMIFS(СВЦЭМ!$C$33:$C$776,СВЦЭМ!$A$33:$A$776,$A108,СВЦЭМ!$B$33:$B$776,W$83)+'СЕТ СН'!$H$9+СВЦЭМ!$D$10+'СЕТ СН'!$H$6-'СЕТ СН'!$H$19</f>
        <v>989.78764347000003</v>
      </c>
      <c r="X108" s="36">
        <f>SUMIFS(СВЦЭМ!$C$33:$C$776,СВЦЭМ!$A$33:$A$776,$A108,СВЦЭМ!$B$33:$B$776,X$83)+'СЕТ СН'!$H$9+СВЦЭМ!$D$10+'СЕТ СН'!$H$6-'СЕТ СН'!$H$19</f>
        <v>1005.51602054</v>
      </c>
      <c r="Y108" s="36">
        <f>SUMIFS(СВЦЭМ!$C$33:$C$776,СВЦЭМ!$A$33:$A$776,$A108,СВЦЭМ!$B$33:$B$776,Y$83)+'СЕТ СН'!$H$9+СВЦЭМ!$D$10+'СЕТ СН'!$H$6-'СЕТ СН'!$H$19</f>
        <v>1047.5459957399999</v>
      </c>
    </row>
    <row r="109" spans="1:25" ht="15.75" x14ac:dyDescent="0.2">
      <c r="A109" s="35">
        <f t="shared" si="2"/>
        <v>43611</v>
      </c>
      <c r="B109" s="36">
        <f>SUMIFS(СВЦЭМ!$C$33:$C$776,СВЦЭМ!$A$33:$A$776,$A109,СВЦЭМ!$B$33:$B$776,B$83)+'СЕТ СН'!$H$9+СВЦЭМ!$D$10+'СЕТ СН'!$H$6-'СЕТ СН'!$H$19</f>
        <v>1140.03786595</v>
      </c>
      <c r="C109" s="36">
        <f>SUMIFS(СВЦЭМ!$C$33:$C$776,СВЦЭМ!$A$33:$A$776,$A109,СВЦЭМ!$B$33:$B$776,C$83)+'СЕТ СН'!$H$9+СВЦЭМ!$D$10+'СЕТ СН'!$H$6-'СЕТ СН'!$H$19</f>
        <v>1249.9115647600001</v>
      </c>
      <c r="D109" s="36">
        <f>SUMIFS(СВЦЭМ!$C$33:$C$776,СВЦЭМ!$A$33:$A$776,$A109,СВЦЭМ!$B$33:$B$776,D$83)+'СЕТ СН'!$H$9+СВЦЭМ!$D$10+'СЕТ СН'!$H$6-'СЕТ СН'!$H$19</f>
        <v>1344.4462432999999</v>
      </c>
      <c r="E109" s="36">
        <f>SUMIFS(СВЦЭМ!$C$33:$C$776,СВЦЭМ!$A$33:$A$776,$A109,СВЦЭМ!$B$33:$B$776,E$83)+'СЕТ СН'!$H$9+СВЦЭМ!$D$10+'СЕТ СН'!$H$6-'СЕТ СН'!$H$19</f>
        <v>1359.35323462</v>
      </c>
      <c r="F109" s="36">
        <f>SUMIFS(СВЦЭМ!$C$33:$C$776,СВЦЭМ!$A$33:$A$776,$A109,СВЦЭМ!$B$33:$B$776,F$83)+'СЕТ СН'!$H$9+СВЦЭМ!$D$10+'СЕТ СН'!$H$6-'СЕТ СН'!$H$19</f>
        <v>1360.5130837199999</v>
      </c>
      <c r="G109" s="36">
        <f>SUMIFS(СВЦЭМ!$C$33:$C$776,СВЦЭМ!$A$33:$A$776,$A109,СВЦЭМ!$B$33:$B$776,G$83)+'СЕТ СН'!$H$9+СВЦЭМ!$D$10+'СЕТ СН'!$H$6-'СЕТ СН'!$H$19</f>
        <v>1350.9330602499999</v>
      </c>
      <c r="H109" s="36">
        <f>SUMIFS(СВЦЭМ!$C$33:$C$776,СВЦЭМ!$A$33:$A$776,$A109,СВЦЭМ!$B$33:$B$776,H$83)+'СЕТ СН'!$H$9+СВЦЭМ!$D$10+'СЕТ СН'!$H$6-'СЕТ СН'!$H$19</f>
        <v>1267.0972054200001</v>
      </c>
      <c r="I109" s="36">
        <f>SUMIFS(СВЦЭМ!$C$33:$C$776,СВЦЭМ!$A$33:$A$776,$A109,СВЦЭМ!$B$33:$B$776,I$83)+'СЕТ СН'!$H$9+СВЦЭМ!$D$10+'СЕТ СН'!$H$6-'СЕТ СН'!$H$19</f>
        <v>1168.5720121099998</v>
      </c>
      <c r="J109" s="36">
        <f>SUMIFS(СВЦЭМ!$C$33:$C$776,СВЦЭМ!$A$33:$A$776,$A109,СВЦЭМ!$B$33:$B$776,J$83)+'СЕТ СН'!$H$9+СВЦЭМ!$D$10+'СЕТ СН'!$H$6-'СЕТ СН'!$H$19</f>
        <v>1052.9907751599999</v>
      </c>
      <c r="K109" s="36">
        <f>SUMIFS(СВЦЭМ!$C$33:$C$776,СВЦЭМ!$A$33:$A$776,$A109,СВЦЭМ!$B$33:$B$776,K$83)+'СЕТ СН'!$H$9+СВЦЭМ!$D$10+'СЕТ СН'!$H$6-'СЕТ СН'!$H$19</f>
        <v>1025.7362752200002</v>
      </c>
      <c r="L109" s="36">
        <f>SUMIFS(СВЦЭМ!$C$33:$C$776,СВЦЭМ!$A$33:$A$776,$A109,СВЦЭМ!$B$33:$B$776,L$83)+'СЕТ СН'!$H$9+СВЦЭМ!$D$10+'СЕТ СН'!$H$6-'СЕТ СН'!$H$19</f>
        <v>1028.41716873</v>
      </c>
      <c r="M109" s="36">
        <f>SUMIFS(СВЦЭМ!$C$33:$C$776,СВЦЭМ!$A$33:$A$776,$A109,СВЦЭМ!$B$33:$B$776,M$83)+'СЕТ СН'!$H$9+СВЦЭМ!$D$10+'СЕТ СН'!$H$6-'СЕТ СН'!$H$19</f>
        <v>1016.48102703</v>
      </c>
      <c r="N109" s="36">
        <f>SUMIFS(СВЦЭМ!$C$33:$C$776,СВЦЭМ!$A$33:$A$776,$A109,СВЦЭМ!$B$33:$B$776,N$83)+'СЕТ СН'!$H$9+СВЦЭМ!$D$10+'СЕТ СН'!$H$6-'СЕТ СН'!$H$19</f>
        <v>1014.92415539</v>
      </c>
      <c r="O109" s="36">
        <f>SUMIFS(СВЦЭМ!$C$33:$C$776,СВЦЭМ!$A$33:$A$776,$A109,СВЦЭМ!$B$33:$B$776,O$83)+'СЕТ СН'!$H$9+СВЦЭМ!$D$10+'СЕТ СН'!$H$6-'СЕТ СН'!$H$19</f>
        <v>1007.9150418</v>
      </c>
      <c r="P109" s="36">
        <f>SUMIFS(СВЦЭМ!$C$33:$C$776,СВЦЭМ!$A$33:$A$776,$A109,СВЦЭМ!$B$33:$B$776,P$83)+'СЕТ СН'!$H$9+СВЦЭМ!$D$10+'СЕТ СН'!$H$6-'СЕТ СН'!$H$19</f>
        <v>1014.99356818</v>
      </c>
      <c r="Q109" s="36">
        <f>SUMIFS(СВЦЭМ!$C$33:$C$776,СВЦЭМ!$A$33:$A$776,$A109,СВЦЭМ!$B$33:$B$776,Q$83)+'СЕТ СН'!$H$9+СВЦЭМ!$D$10+'СЕТ СН'!$H$6-'СЕТ СН'!$H$19</f>
        <v>1019.23177128</v>
      </c>
      <c r="R109" s="36">
        <f>SUMIFS(СВЦЭМ!$C$33:$C$776,СВЦЭМ!$A$33:$A$776,$A109,СВЦЭМ!$B$33:$B$776,R$83)+'СЕТ СН'!$H$9+СВЦЭМ!$D$10+'СЕТ СН'!$H$6-'СЕТ СН'!$H$19</f>
        <v>1019.95410308</v>
      </c>
      <c r="S109" s="36">
        <f>SUMIFS(СВЦЭМ!$C$33:$C$776,СВЦЭМ!$A$33:$A$776,$A109,СВЦЭМ!$B$33:$B$776,S$83)+'СЕТ СН'!$H$9+СВЦЭМ!$D$10+'СЕТ СН'!$H$6-'СЕТ СН'!$H$19</f>
        <v>959.76836757000001</v>
      </c>
      <c r="T109" s="36">
        <f>SUMIFS(СВЦЭМ!$C$33:$C$776,СВЦЭМ!$A$33:$A$776,$A109,СВЦЭМ!$B$33:$B$776,T$83)+'СЕТ СН'!$H$9+СВЦЭМ!$D$10+'СЕТ СН'!$H$6-'СЕТ СН'!$H$19</f>
        <v>956.98383837999995</v>
      </c>
      <c r="U109" s="36">
        <f>SUMIFS(СВЦЭМ!$C$33:$C$776,СВЦЭМ!$A$33:$A$776,$A109,СВЦЭМ!$B$33:$B$776,U$83)+'СЕТ СН'!$H$9+СВЦЭМ!$D$10+'СЕТ СН'!$H$6-'СЕТ СН'!$H$19</f>
        <v>944.05345237999995</v>
      </c>
      <c r="V109" s="36">
        <f>SUMIFS(СВЦЭМ!$C$33:$C$776,СВЦЭМ!$A$33:$A$776,$A109,СВЦЭМ!$B$33:$B$776,V$83)+'СЕТ СН'!$H$9+СВЦЭМ!$D$10+'СЕТ СН'!$H$6-'СЕТ СН'!$H$19</f>
        <v>949.82796580000002</v>
      </c>
      <c r="W109" s="36">
        <f>SUMIFS(СВЦЭМ!$C$33:$C$776,СВЦЭМ!$A$33:$A$776,$A109,СВЦЭМ!$B$33:$B$776,W$83)+'СЕТ СН'!$H$9+СВЦЭМ!$D$10+'СЕТ СН'!$H$6-'СЕТ СН'!$H$19</f>
        <v>978.35219512000003</v>
      </c>
      <c r="X109" s="36">
        <f>SUMIFS(СВЦЭМ!$C$33:$C$776,СВЦЭМ!$A$33:$A$776,$A109,СВЦЭМ!$B$33:$B$776,X$83)+'СЕТ СН'!$H$9+СВЦЭМ!$D$10+'СЕТ СН'!$H$6-'СЕТ СН'!$H$19</f>
        <v>969.78054892</v>
      </c>
      <c r="Y109" s="36">
        <f>SUMIFS(СВЦЭМ!$C$33:$C$776,СВЦЭМ!$A$33:$A$776,$A109,СВЦЭМ!$B$33:$B$776,Y$83)+'СЕТ СН'!$H$9+СВЦЭМ!$D$10+'СЕТ СН'!$H$6-'СЕТ СН'!$H$19</f>
        <v>1003.02108524</v>
      </c>
    </row>
    <row r="110" spans="1:25" ht="15.75" x14ac:dyDescent="0.2">
      <c r="A110" s="35">
        <f t="shared" si="2"/>
        <v>43612</v>
      </c>
      <c r="B110" s="36">
        <f>SUMIFS(СВЦЭМ!$C$33:$C$776,СВЦЭМ!$A$33:$A$776,$A110,СВЦЭМ!$B$33:$B$776,B$83)+'СЕТ СН'!$H$9+СВЦЭМ!$D$10+'СЕТ СН'!$H$6-'СЕТ СН'!$H$19</f>
        <v>1151.73453305</v>
      </c>
      <c r="C110" s="36">
        <f>SUMIFS(СВЦЭМ!$C$33:$C$776,СВЦЭМ!$A$33:$A$776,$A110,СВЦЭМ!$B$33:$B$776,C$83)+'СЕТ СН'!$H$9+СВЦЭМ!$D$10+'СЕТ СН'!$H$6-'СЕТ СН'!$H$19</f>
        <v>1215.8901334100001</v>
      </c>
      <c r="D110" s="36">
        <f>SUMIFS(СВЦЭМ!$C$33:$C$776,СВЦЭМ!$A$33:$A$776,$A110,СВЦЭМ!$B$33:$B$776,D$83)+'СЕТ СН'!$H$9+СВЦЭМ!$D$10+'СЕТ СН'!$H$6-'СЕТ СН'!$H$19</f>
        <v>1290.84142152</v>
      </c>
      <c r="E110" s="36">
        <f>SUMIFS(СВЦЭМ!$C$33:$C$776,СВЦЭМ!$A$33:$A$776,$A110,СВЦЭМ!$B$33:$B$776,E$83)+'СЕТ СН'!$H$9+СВЦЭМ!$D$10+'СЕТ СН'!$H$6-'СЕТ СН'!$H$19</f>
        <v>1307.2320210399998</v>
      </c>
      <c r="F110" s="36">
        <f>SUMIFS(СВЦЭМ!$C$33:$C$776,СВЦЭМ!$A$33:$A$776,$A110,СВЦЭМ!$B$33:$B$776,F$83)+'СЕТ СН'!$H$9+СВЦЭМ!$D$10+'СЕТ СН'!$H$6-'СЕТ СН'!$H$19</f>
        <v>1309.7937599500001</v>
      </c>
      <c r="G110" s="36">
        <f>SUMIFS(СВЦЭМ!$C$33:$C$776,СВЦЭМ!$A$33:$A$776,$A110,СВЦЭМ!$B$33:$B$776,G$83)+'СЕТ СН'!$H$9+СВЦЭМ!$D$10+'СЕТ СН'!$H$6-'СЕТ СН'!$H$19</f>
        <v>1302.7770933199999</v>
      </c>
      <c r="H110" s="36">
        <f>SUMIFS(СВЦЭМ!$C$33:$C$776,СВЦЭМ!$A$33:$A$776,$A110,СВЦЭМ!$B$33:$B$776,H$83)+'СЕТ СН'!$H$9+СВЦЭМ!$D$10+'СЕТ СН'!$H$6-'СЕТ СН'!$H$19</f>
        <v>1212.8611387800001</v>
      </c>
      <c r="I110" s="36">
        <f>SUMIFS(СВЦЭМ!$C$33:$C$776,СВЦЭМ!$A$33:$A$776,$A110,СВЦЭМ!$B$33:$B$776,I$83)+'СЕТ СН'!$H$9+СВЦЭМ!$D$10+'СЕТ СН'!$H$6-'СЕТ СН'!$H$19</f>
        <v>1159.46214057</v>
      </c>
      <c r="J110" s="36">
        <f>SUMIFS(СВЦЭМ!$C$33:$C$776,СВЦЭМ!$A$33:$A$776,$A110,СВЦЭМ!$B$33:$B$776,J$83)+'СЕТ СН'!$H$9+СВЦЭМ!$D$10+'СЕТ СН'!$H$6-'СЕТ СН'!$H$19</f>
        <v>1105.8854728400001</v>
      </c>
      <c r="K110" s="36">
        <f>SUMIFS(СВЦЭМ!$C$33:$C$776,СВЦЭМ!$A$33:$A$776,$A110,СВЦЭМ!$B$33:$B$776,K$83)+'СЕТ СН'!$H$9+СВЦЭМ!$D$10+'СЕТ СН'!$H$6-'СЕТ СН'!$H$19</f>
        <v>1044.76968029</v>
      </c>
      <c r="L110" s="36">
        <f>SUMIFS(СВЦЭМ!$C$33:$C$776,СВЦЭМ!$A$33:$A$776,$A110,СВЦЭМ!$B$33:$B$776,L$83)+'СЕТ СН'!$H$9+СВЦЭМ!$D$10+'СЕТ СН'!$H$6-'СЕТ СН'!$H$19</f>
        <v>1034.0303414</v>
      </c>
      <c r="M110" s="36">
        <f>SUMIFS(СВЦЭМ!$C$33:$C$776,СВЦЭМ!$A$33:$A$776,$A110,СВЦЭМ!$B$33:$B$776,M$83)+'СЕТ СН'!$H$9+СВЦЭМ!$D$10+'СЕТ СН'!$H$6-'СЕТ СН'!$H$19</f>
        <v>1021.67530556</v>
      </c>
      <c r="N110" s="36">
        <f>SUMIFS(СВЦЭМ!$C$33:$C$776,СВЦЭМ!$A$33:$A$776,$A110,СВЦЭМ!$B$33:$B$776,N$83)+'СЕТ СН'!$H$9+СВЦЭМ!$D$10+'СЕТ СН'!$H$6-'СЕТ СН'!$H$19</f>
        <v>1011.09338726</v>
      </c>
      <c r="O110" s="36">
        <f>SUMIFS(СВЦЭМ!$C$33:$C$776,СВЦЭМ!$A$33:$A$776,$A110,СВЦЭМ!$B$33:$B$776,O$83)+'СЕТ СН'!$H$9+СВЦЭМ!$D$10+'СЕТ СН'!$H$6-'СЕТ СН'!$H$19</f>
        <v>1025.2388143799999</v>
      </c>
      <c r="P110" s="36">
        <f>SUMIFS(СВЦЭМ!$C$33:$C$776,СВЦЭМ!$A$33:$A$776,$A110,СВЦЭМ!$B$33:$B$776,P$83)+'СЕТ СН'!$H$9+СВЦЭМ!$D$10+'СЕТ СН'!$H$6-'СЕТ СН'!$H$19</f>
        <v>1024.44202976</v>
      </c>
      <c r="Q110" s="36">
        <f>SUMIFS(СВЦЭМ!$C$33:$C$776,СВЦЭМ!$A$33:$A$776,$A110,СВЦЭМ!$B$33:$B$776,Q$83)+'СЕТ СН'!$H$9+СВЦЭМ!$D$10+'СЕТ СН'!$H$6-'СЕТ СН'!$H$19</f>
        <v>1016.94417544</v>
      </c>
      <c r="R110" s="36">
        <f>SUMIFS(СВЦЭМ!$C$33:$C$776,СВЦЭМ!$A$33:$A$776,$A110,СВЦЭМ!$B$33:$B$776,R$83)+'СЕТ СН'!$H$9+СВЦЭМ!$D$10+'СЕТ СН'!$H$6-'СЕТ СН'!$H$19</f>
        <v>1009.8231686299999</v>
      </c>
      <c r="S110" s="36">
        <f>SUMIFS(СВЦЭМ!$C$33:$C$776,СВЦЭМ!$A$33:$A$776,$A110,СВЦЭМ!$B$33:$B$776,S$83)+'СЕТ СН'!$H$9+СВЦЭМ!$D$10+'СЕТ СН'!$H$6-'СЕТ СН'!$H$19</f>
        <v>1020.5028865099999</v>
      </c>
      <c r="T110" s="36">
        <f>SUMIFS(СВЦЭМ!$C$33:$C$776,СВЦЭМ!$A$33:$A$776,$A110,СВЦЭМ!$B$33:$B$776,T$83)+'СЕТ СН'!$H$9+СВЦЭМ!$D$10+'СЕТ СН'!$H$6-'СЕТ СН'!$H$19</f>
        <v>1021.01841597</v>
      </c>
      <c r="U110" s="36">
        <f>SUMIFS(СВЦЭМ!$C$33:$C$776,СВЦЭМ!$A$33:$A$776,$A110,СВЦЭМ!$B$33:$B$776,U$83)+'СЕТ СН'!$H$9+СВЦЭМ!$D$10+'СЕТ СН'!$H$6-'СЕТ СН'!$H$19</f>
        <v>1013.92839916</v>
      </c>
      <c r="V110" s="36">
        <f>SUMIFS(СВЦЭМ!$C$33:$C$776,СВЦЭМ!$A$33:$A$776,$A110,СВЦЭМ!$B$33:$B$776,V$83)+'СЕТ СН'!$H$9+СВЦЭМ!$D$10+'СЕТ СН'!$H$6-'СЕТ СН'!$H$19</f>
        <v>1004.8000196199999</v>
      </c>
      <c r="W110" s="36">
        <f>SUMIFS(СВЦЭМ!$C$33:$C$776,СВЦЭМ!$A$33:$A$776,$A110,СВЦЭМ!$B$33:$B$776,W$83)+'СЕТ СН'!$H$9+СВЦЭМ!$D$10+'СЕТ СН'!$H$6-'СЕТ СН'!$H$19</f>
        <v>966.78347598999994</v>
      </c>
      <c r="X110" s="36">
        <f>SUMIFS(СВЦЭМ!$C$33:$C$776,СВЦЭМ!$A$33:$A$776,$A110,СВЦЭМ!$B$33:$B$776,X$83)+'СЕТ СН'!$H$9+СВЦЭМ!$D$10+'СЕТ СН'!$H$6-'СЕТ СН'!$H$19</f>
        <v>982.78405981000003</v>
      </c>
      <c r="Y110" s="36">
        <f>SUMIFS(СВЦЭМ!$C$33:$C$776,СВЦЭМ!$A$33:$A$776,$A110,СВЦЭМ!$B$33:$B$776,Y$83)+'СЕТ СН'!$H$9+СВЦЭМ!$D$10+'СЕТ СН'!$H$6-'СЕТ СН'!$H$19</f>
        <v>1071.1788508</v>
      </c>
    </row>
    <row r="111" spans="1:25" ht="15.75" x14ac:dyDescent="0.2">
      <c r="A111" s="35">
        <f t="shared" si="2"/>
        <v>43613</v>
      </c>
      <c r="B111" s="36">
        <f>SUMIFS(СВЦЭМ!$C$33:$C$776,СВЦЭМ!$A$33:$A$776,$A111,СВЦЭМ!$B$33:$B$776,B$83)+'СЕТ СН'!$H$9+СВЦЭМ!$D$10+'СЕТ СН'!$H$6-'СЕТ СН'!$H$19</f>
        <v>1200.6199719599999</v>
      </c>
      <c r="C111" s="36">
        <f>SUMIFS(СВЦЭМ!$C$33:$C$776,СВЦЭМ!$A$33:$A$776,$A111,СВЦЭМ!$B$33:$B$776,C$83)+'СЕТ СН'!$H$9+СВЦЭМ!$D$10+'СЕТ СН'!$H$6-'СЕТ СН'!$H$19</f>
        <v>1289.56261963</v>
      </c>
      <c r="D111" s="36">
        <f>SUMIFS(СВЦЭМ!$C$33:$C$776,СВЦЭМ!$A$33:$A$776,$A111,СВЦЭМ!$B$33:$B$776,D$83)+'СЕТ СН'!$H$9+СВЦЭМ!$D$10+'СЕТ СН'!$H$6-'СЕТ СН'!$H$19</f>
        <v>1390.8097963599998</v>
      </c>
      <c r="E111" s="36">
        <f>SUMIFS(СВЦЭМ!$C$33:$C$776,СВЦЭМ!$A$33:$A$776,$A111,СВЦЭМ!$B$33:$B$776,E$83)+'СЕТ СН'!$H$9+СВЦЭМ!$D$10+'СЕТ СН'!$H$6-'СЕТ СН'!$H$19</f>
        <v>1406.0135053399999</v>
      </c>
      <c r="F111" s="36">
        <f>SUMIFS(СВЦЭМ!$C$33:$C$776,СВЦЭМ!$A$33:$A$776,$A111,СВЦЭМ!$B$33:$B$776,F$83)+'СЕТ СН'!$H$9+СВЦЭМ!$D$10+'СЕТ СН'!$H$6-'СЕТ СН'!$H$19</f>
        <v>1406.2472154500001</v>
      </c>
      <c r="G111" s="36">
        <f>SUMIFS(СВЦЭМ!$C$33:$C$776,СВЦЭМ!$A$33:$A$776,$A111,СВЦЭМ!$B$33:$B$776,G$83)+'СЕТ СН'!$H$9+СВЦЭМ!$D$10+'СЕТ СН'!$H$6-'СЕТ СН'!$H$19</f>
        <v>1414.38657936</v>
      </c>
      <c r="H111" s="36">
        <f>SUMIFS(СВЦЭМ!$C$33:$C$776,СВЦЭМ!$A$33:$A$776,$A111,СВЦЭМ!$B$33:$B$776,H$83)+'СЕТ СН'!$H$9+СВЦЭМ!$D$10+'СЕТ СН'!$H$6-'СЕТ СН'!$H$19</f>
        <v>1318.8384874200001</v>
      </c>
      <c r="I111" s="36">
        <f>SUMIFS(СВЦЭМ!$C$33:$C$776,СВЦЭМ!$A$33:$A$776,$A111,СВЦЭМ!$B$33:$B$776,I$83)+'СЕТ СН'!$H$9+СВЦЭМ!$D$10+'СЕТ СН'!$H$6-'СЕТ СН'!$H$19</f>
        <v>1185.7332889199999</v>
      </c>
      <c r="J111" s="36">
        <f>SUMIFS(СВЦЭМ!$C$33:$C$776,СВЦЭМ!$A$33:$A$776,$A111,СВЦЭМ!$B$33:$B$776,J$83)+'СЕТ СН'!$H$9+СВЦЭМ!$D$10+'СЕТ СН'!$H$6-'СЕТ СН'!$H$19</f>
        <v>1080.1213655199999</v>
      </c>
      <c r="K111" s="36">
        <f>SUMIFS(СВЦЭМ!$C$33:$C$776,СВЦЭМ!$A$33:$A$776,$A111,СВЦЭМ!$B$33:$B$776,K$83)+'СЕТ СН'!$H$9+СВЦЭМ!$D$10+'СЕТ СН'!$H$6-'СЕТ СН'!$H$19</f>
        <v>1010.53181765</v>
      </c>
      <c r="L111" s="36">
        <f>SUMIFS(СВЦЭМ!$C$33:$C$776,СВЦЭМ!$A$33:$A$776,$A111,СВЦЭМ!$B$33:$B$776,L$83)+'СЕТ СН'!$H$9+СВЦЭМ!$D$10+'СЕТ СН'!$H$6-'СЕТ СН'!$H$19</f>
        <v>983.39714976000005</v>
      </c>
      <c r="M111" s="36">
        <f>SUMIFS(СВЦЭМ!$C$33:$C$776,СВЦЭМ!$A$33:$A$776,$A111,СВЦЭМ!$B$33:$B$776,M$83)+'СЕТ СН'!$H$9+СВЦЭМ!$D$10+'СЕТ СН'!$H$6-'СЕТ СН'!$H$19</f>
        <v>976.39499807999994</v>
      </c>
      <c r="N111" s="36">
        <f>SUMIFS(СВЦЭМ!$C$33:$C$776,СВЦЭМ!$A$33:$A$776,$A111,СВЦЭМ!$B$33:$B$776,N$83)+'СЕТ СН'!$H$9+СВЦЭМ!$D$10+'СЕТ СН'!$H$6-'СЕТ СН'!$H$19</f>
        <v>976.45136071000002</v>
      </c>
      <c r="O111" s="36">
        <f>SUMIFS(СВЦЭМ!$C$33:$C$776,СВЦЭМ!$A$33:$A$776,$A111,СВЦЭМ!$B$33:$B$776,O$83)+'СЕТ СН'!$H$9+СВЦЭМ!$D$10+'СЕТ СН'!$H$6-'СЕТ СН'!$H$19</f>
        <v>971.63853745999995</v>
      </c>
      <c r="P111" s="36">
        <f>SUMIFS(СВЦЭМ!$C$33:$C$776,СВЦЭМ!$A$33:$A$776,$A111,СВЦЭМ!$B$33:$B$776,P$83)+'СЕТ СН'!$H$9+СВЦЭМ!$D$10+'СЕТ СН'!$H$6-'СЕТ СН'!$H$19</f>
        <v>974.01950176000003</v>
      </c>
      <c r="Q111" s="36">
        <f>SUMIFS(СВЦЭМ!$C$33:$C$776,СВЦЭМ!$A$33:$A$776,$A111,СВЦЭМ!$B$33:$B$776,Q$83)+'СЕТ СН'!$H$9+СВЦЭМ!$D$10+'СЕТ СН'!$H$6-'СЕТ СН'!$H$19</f>
        <v>974.20297020999999</v>
      </c>
      <c r="R111" s="36">
        <f>SUMIFS(СВЦЭМ!$C$33:$C$776,СВЦЭМ!$A$33:$A$776,$A111,СВЦЭМ!$B$33:$B$776,R$83)+'СЕТ СН'!$H$9+СВЦЭМ!$D$10+'СЕТ СН'!$H$6-'СЕТ СН'!$H$19</f>
        <v>983.36505836000003</v>
      </c>
      <c r="S111" s="36">
        <f>SUMIFS(СВЦЭМ!$C$33:$C$776,СВЦЭМ!$A$33:$A$776,$A111,СВЦЭМ!$B$33:$B$776,S$83)+'СЕТ СН'!$H$9+СВЦЭМ!$D$10+'СЕТ СН'!$H$6-'СЕТ СН'!$H$19</f>
        <v>989.87892976000001</v>
      </c>
      <c r="T111" s="36">
        <f>SUMIFS(СВЦЭМ!$C$33:$C$776,СВЦЭМ!$A$33:$A$776,$A111,СВЦЭМ!$B$33:$B$776,T$83)+'СЕТ СН'!$H$9+СВЦЭМ!$D$10+'СЕТ СН'!$H$6-'СЕТ СН'!$H$19</f>
        <v>991.34218725999995</v>
      </c>
      <c r="U111" s="36">
        <f>SUMIFS(СВЦЭМ!$C$33:$C$776,СВЦЭМ!$A$33:$A$776,$A111,СВЦЭМ!$B$33:$B$776,U$83)+'СЕТ СН'!$H$9+СВЦЭМ!$D$10+'СЕТ СН'!$H$6-'СЕТ СН'!$H$19</f>
        <v>1008.13360506</v>
      </c>
      <c r="V111" s="36">
        <f>SUMIFS(СВЦЭМ!$C$33:$C$776,СВЦЭМ!$A$33:$A$776,$A111,СВЦЭМ!$B$33:$B$776,V$83)+'СЕТ СН'!$H$9+СВЦЭМ!$D$10+'СЕТ СН'!$H$6-'СЕТ СН'!$H$19</f>
        <v>1013.64794613</v>
      </c>
      <c r="W111" s="36">
        <f>SUMIFS(СВЦЭМ!$C$33:$C$776,СВЦЭМ!$A$33:$A$776,$A111,СВЦЭМ!$B$33:$B$776,W$83)+'СЕТ СН'!$H$9+СВЦЭМ!$D$10+'СЕТ СН'!$H$6-'СЕТ СН'!$H$19</f>
        <v>995.11560394000003</v>
      </c>
      <c r="X111" s="36">
        <f>SUMIFS(СВЦЭМ!$C$33:$C$776,СВЦЭМ!$A$33:$A$776,$A111,СВЦЭМ!$B$33:$B$776,X$83)+'СЕТ СН'!$H$9+СВЦЭМ!$D$10+'СЕТ СН'!$H$6-'СЕТ СН'!$H$19</f>
        <v>1030.47809001</v>
      </c>
      <c r="Y111" s="36">
        <f>SUMIFS(СВЦЭМ!$C$33:$C$776,СВЦЭМ!$A$33:$A$776,$A111,СВЦЭМ!$B$33:$B$776,Y$83)+'СЕТ СН'!$H$9+СВЦЭМ!$D$10+'СЕТ СН'!$H$6-'СЕТ СН'!$H$19</f>
        <v>1104.2696499799999</v>
      </c>
    </row>
    <row r="112" spans="1:25" ht="15.75" x14ac:dyDescent="0.2">
      <c r="A112" s="35">
        <f t="shared" si="2"/>
        <v>43614</v>
      </c>
      <c r="B112" s="36">
        <f>SUMIFS(СВЦЭМ!$C$33:$C$776,СВЦЭМ!$A$33:$A$776,$A112,СВЦЭМ!$B$33:$B$776,B$83)+'СЕТ СН'!$H$9+СВЦЭМ!$D$10+'СЕТ СН'!$H$6-'СЕТ СН'!$H$19</f>
        <v>1263.92992966</v>
      </c>
      <c r="C112" s="36">
        <f>SUMIFS(СВЦЭМ!$C$33:$C$776,СВЦЭМ!$A$33:$A$776,$A112,СВЦЭМ!$B$33:$B$776,C$83)+'СЕТ СН'!$H$9+СВЦЭМ!$D$10+'СЕТ СН'!$H$6-'СЕТ СН'!$H$19</f>
        <v>1359.99407836</v>
      </c>
      <c r="D112" s="36">
        <f>SUMIFS(СВЦЭМ!$C$33:$C$776,СВЦЭМ!$A$33:$A$776,$A112,СВЦЭМ!$B$33:$B$776,D$83)+'СЕТ СН'!$H$9+СВЦЭМ!$D$10+'СЕТ СН'!$H$6-'СЕТ СН'!$H$19</f>
        <v>1400.72150218</v>
      </c>
      <c r="E112" s="36">
        <f>SUMIFS(СВЦЭМ!$C$33:$C$776,СВЦЭМ!$A$33:$A$776,$A112,СВЦЭМ!$B$33:$B$776,E$83)+'СЕТ СН'!$H$9+СВЦЭМ!$D$10+'СЕТ СН'!$H$6-'СЕТ СН'!$H$19</f>
        <v>1380.0146517799999</v>
      </c>
      <c r="F112" s="36">
        <f>SUMIFS(СВЦЭМ!$C$33:$C$776,СВЦЭМ!$A$33:$A$776,$A112,СВЦЭМ!$B$33:$B$776,F$83)+'СЕТ СН'!$H$9+СВЦЭМ!$D$10+'СЕТ СН'!$H$6-'СЕТ СН'!$H$19</f>
        <v>1379.8718267899999</v>
      </c>
      <c r="G112" s="36">
        <f>SUMIFS(СВЦЭМ!$C$33:$C$776,СВЦЭМ!$A$33:$A$776,$A112,СВЦЭМ!$B$33:$B$776,G$83)+'СЕТ СН'!$H$9+СВЦЭМ!$D$10+'СЕТ СН'!$H$6-'СЕТ СН'!$H$19</f>
        <v>1381.80325874</v>
      </c>
      <c r="H112" s="36">
        <f>SUMIFS(СВЦЭМ!$C$33:$C$776,СВЦЭМ!$A$33:$A$776,$A112,СВЦЭМ!$B$33:$B$776,H$83)+'СЕТ СН'!$H$9+СВЦЭМ!$D$10+'СЕТ СН'!$H$6-'СЕТ СН'!$H$19</f>
        <v>1381.7510459800001</v>
      </c>
      <c r="I112" s="36">
        <f>SUMIFS(СВЦЭМ!$C$33:$C$776,СВЦЭМ!$A$33:$A$776,$A112,СВЦЭМ!$B$33:$B$776,I$83)+'СЕТ СН'!$H$9+СВЦЭМ!$D$10+'СЕТ СН'!$H$6-'СЕТ СН'!$H$19</f>
        <v>1262.7888266999998</v>
      </c>
      <c r="J112" s="36">
        <f>SUMIFS(СВЦЭМ!$C$33:$C$776,СВЦЭМ!$A$33:$A$776,$A112,СВЦЭМ!$B$33:$B$776,J$83)+'СЕТ СН'!$H$9+СВЦЭМ!$D$10+'СЕТ СН'!$H$6-'СЕТ СН'!$H$19</f>
        <v>1158.3845485299998</v>
      </c>
      <c r="K112" s="36">
        <f>SUMIFS(СВЦЭМ!$C$33:$C$776,СВЦЭМ!$A$33:$A$776,$A112,СВЦЭМ!$B$33:$B$776,K$83)+'СЕТ СН'!$H$9+СВЦЭМ!$D$10+'СЕТ СН'!$H$6-'СЕТ СН'!$H$19</f>
        <v>1089.2653497900001</v>
      </c>
      <c r="L112" s="36">
        <f>SUMIFS(СВЦЭМ!$C$33:$C$776,СВЦЭМ!$A$33:$A$776,$A112,СВЦЭМ!$B$33:$B$776,L$83)+'СЕТ СН'!$H$9+СВЦЭМ!$D$10+'СЕТ СН'!$H$6-'СЕТ СН'!$H$19</f>
        <v>1082.20777322</v>
      </c>
      <c r="M112" s="36">
        <f>SUMIFS(СВЦЭМ!$C$33:$C$776,СВЦЭМ!$A$33:$A$776,$A112,СВЦЭМ!$B$33:$B$776,M$83)+'СЕТ СН'!$H$9+СВЦЭМ!$D$10+'СЕТ СН'!$H$6-'СЕТ СН'!$H$19</f>
        <v>1090.0928833299999</v>
      </c>
      <c r="N112" s="36">
        <f>SUMIFS(СВЦЭМ!$C$33:$C$776,СВЦЭМ!$A$33:$A$776,$A112,СВЦЭМ!$B$33:$B$776,N$83)+'СЕТ СН'!$H$9+СВЦЭМ!$D$10+'СЕТ СН'!$H$6-'СЕТ СН'!$H$19</f>
        <v>1089.4066676100001</v>
      </c>
      <c r="O112" s="36">
        <f>SUMIFS(СВЦЭМ!$C$33:$C$776,СВЦЭМ!$A$33:$A$776,$A112,СВЦЭМ!$B$33:$B$776,O$83)+'СЕТ СН'!$H$9+СВЦЭМ!$D$10+'СЕТ СН'!$H$6-'СЕТ СН'!$H$19</f>
        <v>1084.5040071399999</v>
      </c>
      <c r="P112" s="36">
        <f>SUMIFS(СВЦЭМ!$C$33:$C$776,СВЦЭМ!$A$33:$A$776,$A112,СВЦЭМ!$B$33:$B$776,P$83)+'СЕТ СН'!$H$9+СВЦЭМ!$D$10+'СЕТ СН'!$H$6-'СЕТ СН'!$H$19</f>
        <v>1100.5713811999999</v>
      </c>
      <c r="Q112" s="36">
        <f>SUMIFS(СВЦЭМ!$C$33:$C$776,СВЦЭМ!$A$33:$A$776,$A112,СВЦЭМ!$B$33:$B$776,Q$83)+'СЕТ СН'!$H$9+СВЦЭМ!$D$10+'СЕТ СН'!$H$6-'СЕТ СН'!$H$19</f>
        <v>1091.2407536000001</v>
      </c>
      <c r="R112" s="36">
        <f>SUMIFS(СВЦЭМ!$C$33:$C$776,СВЦЭМ!$A$33:$A$776,$A112,СВЦЭМ!$B$33:$B$776,R$83)+'СЕТ СН'!$H$9+СВЦЭМ!$D$10+'СЕТ СН'!$H$6-'СЕТ СН'!$H$19</f>
        <v>1088.7284994299998</v>
      </c>
      <c r="S112" s="36">
        <f>SUMIFS(СВЦЭМ!$C$33:$C$776,СВЦЭМ!$A$33:$A$776,$A112,СВЦЭМ!$B$33:$B$776,S$83)+'СЕТ СН'!$H$9+СВЦЭМ!$D$10+'СЕТ СН'!$H$6-'СЕТ СН'!$H$19</f>
        <v>1097.0943803499999</v>
      </c>
      <c r="T112" s="36">
        <f>SUMIFS(СВЦЭМ!$C$33:$C$776,СВЦЭМ!$A$33:$A$776,$A112,СВЦЭМ!$B$33:$B$776,T$83)+'СЕТ СН'!$H$9+СВЦЭМ!$D$10+'СЕТ СН'!$H$6-'СЕТ СН'!$H$19</f>
        <v>1088.52035286</v>
      </c>
      <c r="U112" s="36">
        <f>SUMIFS(СВЦЭМ!$C$33:$C$776,СВЦЭМ!$A$33:$A$776,$A112,СВЦЭМ!$B$33:$B$776,U$83)+'СЕТ СН'!$H$9+СВЦЭМ!$D$10+'СЕТ СН'!$H$6-'СЕТ СН'!$H$19</f>
        <v>1067.33112508</v>
      </c>
      <c r="V112" s="36">
        <f>SUMIFS(СВЦЭМ!$C$33:$C$776,СВЦЭМ!$A$33:$A$776,$A112,СВЦЭМ!$B$33:$B$776,V$83)+'СЕТ СН'!$H$9+СВЦЭМ!$D$10+'СЕТ СН'!$H$6-'СЕТ СН'!$H$19</f>
        <v>1057.72485901</v>
      </c>
      <c r="W112" s="36">
        <f>SUMIFS(СВЦЭМ!$C$33:$C$776,СВЦЭМ!$A$33:$A$776,$A112,СВЦЭМ!$B$33:$B$776,W$83)+'СЕТ СН'!$H$9+СВЦЭМ!$D$10+'СЕТ СН'!$H$6-'СЕТ СН'!$H$19</f>
        <v>1061.48289841</v>
      </c>
      <c r="X112" s="36">
        <f>SUMIFS(СВЦЭМ!$C$33:$C$776,СВЦЭМ!$A$33:$A$776,$A112,СВЦЭМ!$B$33:$B$776,X$83)+'СЕТ СН'!$H$9+СВЦЭМ!$D$10+'СЕТ СН'!$H$6-'СЕТ СН'!$H$19</f>
        <v>1101.63940961</v>
      </c>
      <c r="Y112" s="36">
        <f>SUMIFS(СВЦЭМ!$C$33:$C$776,СВЦЭМ!$A$33:$A$776,$A112,СВЦЭМ!$B$33:$B$776,Y$83)+'СЕТ СН'!$H$9+СВЦЭМ!$D$10+'СЕТ СН'!$H$6-'СЕТ СН'!$H$19</f>
        <v>1195.35164992</v>
      </c>
    </row>
    <row r="113" spans="1:27" ht="15.75" x14ac:dyDescent="0.2">
      <c r="A113" s="35">
        <f t="shared" si="2"/>
        <v>43615</v>
      </c>
      <c r="B113" s="36">
        <f>SUMIFS(СВЦЭМ!$C$33:$C$776,СВЦЭМ!$A$33:$A$776,$A113,СВЦЭМ!$B$33:$B$776,B$83)+'СЕТ СН'!$H$9+СВЦЭМ!$D$10+'СЕТ СН'!$H$6-'СЕТ СН'!$H$19</f>
        <v>1313.02978117</v>
      </c>
      <c r="C113" s="36">
        <f>SUMIFS(СВЦЭМ!$C$33:$C$776,СВЦЭМ!$A$33:$A$776,$A113,СВЦЭМ!$B$33:$B$776,C$83)+'СЕТ СН'!$H$9+СВЦЭМ!$D$10+'СЕТ СН'!$H$6-'СЕТ СН'!$H$19</f>
        <v>1352.69083301</v>
      </c>
      <c r="D113" s="36">
        <f>SUMIFS(СВЦЭМ!$C$33:$C$776,СВЦЭМ!$A$33:$A$776,$A113,СВЦЭМ!$B$33:$B$776,D$83)+'СЕТ СН'!$H$9+СВЦЭМ!$D$10+'СЕТ СН'!$H$6-'СЕТ СН'!$H$19</f>
        <v>1412.224414</v>
      </c>
      <c r="E113" s="36">
        <f>SUMIFS(СВЦЭМ!$C$33:$C$776,СВЦЭМ!$A$33:$A$776,$A113,СВЦЭМ!$B$33:$B$776,E$83)+'СЕТ СН'!$H$9+СВЦЭМ!$D$10+'СЕТ СН'!$H$6-'СЕТ СН'!$H$19</f>
        <v>1400.54916379</v>
      </c>
      <c r="F113" s="36">
        <f>SUMIFS(СВЦЭМ!$C$33:$C$776,СВЦЭМ!$A$33:$A$776,$A113,СВЦЭМ!$B$33:$B$776,F$83)+'СЕТ СН'!$H$9+СВЦЭМ!$D$10+'СЕТ СН'!$H$6-'СЕТ СН'!$H$19</f>
        <v>1394.57260473</v>
      </c>
      <c r="G113" s="36">
        <f>SUMIFS(СВЦЭМ!$C$33:$C$776,СВЦЭМ!$A$33:$A$776,$A113,СВЦЭМ!$B$33:$B$776,G$83)+'СЕТ СН'!$H$9+СВЦЭМ!$D$10+'СЕТ СН'!$H$6-'СЕТ СН'!$H$19</f>
        <v>1402.59728169</v>
      </c>
      <c r="H113" s="36">
        <f>SUMIFS(СВЦЭМ!$C$33:$C$776,СВЦЭМ!$A$33:$A$776,$A113,СВЦЭМ!$B$33:$B$776,H$83)+'СЕТ СН'!$H$9+СВЦЭМ!$D$10+'СЕТ СН'!$H$6-'СЕТ СН'!$H$19</f>
        <v>1411.3449159500001</v>
      </c>
      <c r="I113" s="36">
        <f>SUMIFS(СВЦЭМ!$C$33:$C$776,СВЦЭМ!$A$33:$A$776,$A113,СВЦЭМ!$B$33:$B$776,I$83)+'СЕТ СН'!$H$9+СВЦЭМ!$D$10+'СЕТ СН'!$H$6-'СЕТ СН'!$H$19</f>
        <v>1299.9636449099999</v>
      </c>
      <c r="J113" s="36">
        <f>SUMIFS(СВЦЭМ!$C$33:$C$776,СВЦЭМ!$A$33:$A$776,$A113,СВЦЭМ!$B$33:$B$776,J$83)+'СЕТ СН'!$H$9+СВЦЭМ!$D$10+'СЕТ СН'!$H$6-'СЕТ СН'!$H$19</f>
        <v>1206.2502327299999</v>
      </c>
      <c r="K113" s="36">
        <f>SUMIFS(СВЦЭМ!$C$33:$C$776,СВЦЭМ!$A$33:$A$776,$A113,СВЦЭМ!$B$33:$B$776,K$83)+'СЕТ СН'!$H$9+СВЦЭМ!$D$10+'СЕТ СН'!$H$6-'СЕТ СН'!$H$19</f>
        <v>1127.23878945</v>
      </c>
      <c r="L113" s="36">
        <f>SUMIFS(СВЦЭМ!$C$33:$C$776,СВЦЭМ!$A$33:$A$776,$A113,СВЦЭМ!$B$33:$B$776,L$83)+'СЕТ СН'!$H$9+СВЦЭМ!$D$10+'СЕТ СН'!$H$6-'СЕТ СН'!$H$19</f>
        <v>1115.6637782299999</v>
      </c>
      <c r="M113" s="36">
        <f>SUMIFS(СВЦЭМ!$C$33:$C$776,СВЦЭМ!$A$33:$A$776,$A113,СВЦЭМ!$B$33:$B$776,M$83)+'СЕТ СН'!$H$9+СВЦЭМ!$D$10+'СЕТ СН'!$H$6-'СЕТ СН'!$H$19</f>
        <v>1134.9918620399999</v>
      </c>
      <c r="N113" s="36">
        <f>SUMIFS(СВЦЭМ!$C$33:$C$776,СВЦЭМ!$A$33:$A$776,$A113,СВЦЭМ!$B$33:$B$776,N$83)+'СЕТ СН'!$H$9+СВЦЭМ!$D$10+'СЕТ СН'!$H$6-'СЕТ СН'!$H$19</f>
        <v>1124.2789106800001</v>
      </c>
      <c r="O113" s="36">
        <f>SUMIFS(СВЦЭМ!$C$33:$C$776,СВЦЭМ!$A$33:$A$776,$A113,СВЦЭМ!$B$33:$B$776,O$83)+'СЕТ СН'!$H$9+СВЦЭМ!$D$10+'СЕТ СН'!$H$6-'СЕТ СН'!$H$19</f>
        <v>1113.1132246900002</v>
      </c>
      <c r="P113" s="36">
        <f>SUMIFS(СВЦЭМ!$C$33:$C$776,СВЦЭМ!$A$33:$A$776,$A113,СВЦЭМ!$B$33:$B$776,P$83)+'СЕТ СН'!$H$9+СВЦЭМ!$D$10+'СЕТ СН'!$H$6-'СЕТ СН'!$H$19</f>
        <v>1114.7021391399999</v>
      </c>
      <c r="Q113" s="36">
        <f>SUMIFS(СВЦЭМ!$C$33:$C$776,СВЦЭМ!$A$33:$A$776,$A113,СВЦЭМ!$B$33:$B$776,Q$83)+'СЕТ СН'!$H$9+СВЦЭМ!$D$10+'СЕТ СН'!$H$6-'СЕТ СН'!$H$19</f>
        <v>1137.3933421199999</v>
      </c>
      <c r="R113" s="36">
        <f>SUMIFS(СВЦЭМ!$C$33:$C$776,СВЦЭМ!$A$33:$A$776,$A113,СВЦЭМ!$B$33:$B$776,R$83)+'СЕТ СН'!$H$9+СВЦЭМ!$D$10+'СЕТ СН'!$H$6-'СЕТ СН'!$H$19</f>
        <v>1128.90076529</v>
      </c>
      <c r="S113" s="36">
        <f>SUMIFS(СВЦЭМ!$C$33:$C$776,СВЦЭМ!$A$33:$A$776,$A113,СВЦЭМ!$B$33:$B$776,S$83)+'СЕТ СН'!$H$9+СВЦЭМ!$D$10+'СЕТ СН'!$H$6-'СЕТ СН'!$H$19</f>
        <v>1131.1730700600001</v>
      </c>
      <c r="T113" s="36">
        <f>SUMIFS(СВЦЭМ!$C$33:$C$776,СВЦЭМ!$A$33:$A$776,$A113,СВЦЭМ!$B$33:$B$776,T$83)+'СЕТ СН'!$H$9+СВЦЭМ!$D$10+'СЕТ СН'!$H$6-'СЕТ СН'!$H$19</f>
        <v>1139.62251735</v>
      </c>
      <c r="U113" s="36">
        <f>SUMIFS(СВЦЭМ!$C$33:$C$776,СВЦЭМ!$A$33:$A$776,$A113,СВЦЭМ!$B$33:$B$776,U$83)+'СЕТ СН'!$H$9+СВЦЭМ!$D$10+'СЕТ СН'!$H$6-'СЕТ СН'!$H$19</f>
        <v>1122.58736084</v>
      </c>
      <c r="V113" s="36">
        <f>SUMIFS(СВЦЭМ!$C$33:$C$776,СВЦЭМ!$A$33:$A$776,$A113,СВЦЭМ!$B$33:$B$776,V$83)+'СЕТ СН'!$H$9+СВЦЭМ!$D$10+'СЕТ СН'!$H$6-'СЕТ СН'!$H$19</f>
        <v>1103.2383057299999</v>
      </c>
      <c r="W113" s="36">
        <f>SUMIFS(СВЦЭМ!$C$33:$C$776,СВЦЭМ!$A$33:$A$776,$A113,СВЦЭМ!$B$33:$B$776,W$83)+'СЕТ СН'!$H$9+СВЦЭМ!$D$10+'СЕТ СН'!$H$6-'СЕТ СН'!$H$19</f>
        <v>1072.9028567999999</v>
      </c>
      <c r="X113" s="36">
        <f>SUMIFS(СВЦЭМ!$C$33:$C$776,СВЦЭМ!$A$33:$A$776,$A113,СВЦЭМ!$B$33:$B$776,X$83)+'СЕТ СН'!$H$9+СВЦЭМ!$D$10+'СЕТ СН'!$H$6-'СЕТ СН'!$H$19</f>
        <v>1066.5757177199998</v>
      </c>
      <c r="Y113" s="36">
        <f>SUMIFS(СВЦЭМ!$C$33:$C$776,СВЦЭМ!$A$33:$A$776,$A113,СВЦЭМ!$B$33:$B$776,Y$83)+'СЕТ СН'!$H$9+СВЦЭМ!$D$10+'СЕТ СН'!$H$6-'СЕТ СН'!$H$19</f>
        <v>1141.79792714</v>
      </c>
      <c r="AA113" s="37"/>
    </row>
    <row r="114" spans="1:27" ht="15.75" x14ac:dyDescent="0.2">
      <c r="A114" s="35">
        <f t="shared" si="2"/>
        <v>43616</v>
      </c>
      <c r="B114" s="36">
        <f>SUMIFS(СВЦЭМ!$C$33:$C$776,СВЦЭМ!$A$33:$A$776,$A114,СВЦЭМ!$B$33:$B$776,B$83)+'СЕТ СН'!$H$9+СВЦЭМ!$D$10+'СЕТ СН'!$H$6-'СЕТ СН'!$H$19</f>
        <v>1279.2234290599999</v>
      </c>
      <c r="C114" s="36">
        <f>SUMIFS(СВЦЭМ!$C$33:$C$776,СВЦЭМ!$A$33:$A$776,$A114,СВЦЭМ!$B$33:$B$776,C$83)+'СЕТ СН'!$H$9+СВЦЭМ!$D$10+'СЕТ СН'!$H$6-'СЕТ СН'!$H$19</f>
        <v>1338.45338339</v>
      </c>
      <c r="D114" s="36">
        <f>SUMIFS(СВЦЭМ!$C$33:$C$776,СВЦЭМ!$A$33:$A$776,$A114,СВЦЭМ!$B$33:$B$776,D$83)+'СЕТ СН'!$H$9+СВЦЭМ!$D$10+'СЕТ СН'!$H$6-'СЕТ СН'!$H$19</f>
        <v>1412.06958399</v>
      </c>
      <c r="E114" s="36">
        <f>SUMIFS(СВЦЭМ!$C$33:$C$776,СВЦЭМ!$A$33:$A$776,$A114,СВЦЭМ!$B$33:$B$776,E$83)+'СЕТ СН'!$H$9+СВЦЭМ!$D$10+'СЕТ СН'!$H$6-'СЕТ СН'!$H$19</f>
        <v>1403.5816077700001</v>
      </c>
      <c r="F114" s="36">
        <f>SUMIFS(СВЦЭМ!$C$33:$C$776,СВЦЭМ!$A$33:$A$776,$A114,СВЦЭМ!$B$33:$B$776,F$83)+'СЕТ СН'!$H$9+СВЦЭМ!$D$10+'СЕТ СН'!$H$6-'СЕТ СН'!$H$19</f>
        <v>1396.86408052</v>
      </c>
      <c r="G114" s="36">
        <f>SUMIFS(СВЦЭМ!$C$33:$C$776,СВЦЭМ!$A$33:$A$776,$A114,СВЦЭМ!$B$33:$B$776,G$83)+'СЕТ СН'!$H$9+СВЦЭМ!$D$10+'СЕТ СН'!$H$6-'СЕТ СН'!$H$19</f>
        <v>1407.4981653999998</v>
      </c>
      <c r="H114" s="36">
        <f>SUMIFS(СВЦЭМ!$C$33:$C$776,СВЦЭМ!$A$33:$A$776,$A114,СВЦЭМ!$B$33:$B$776,H$83)+'СЕТ СН'!$H$9+СВЦЭМ!$D$10+'СЕТ СН'!$H$6-'СЕТ СН'!$H$19</f>
        <v>1412.0043734000001</v>
      </c>
      <c r="I114" s="36">
        <f>SUMIFS(СВЦЭМ!$C$33:$C$776,СВЦЭМ!$A$33:$A$776,$A114,СВЦЭМ!$B$33:$B$776,I$83)+'СЕТ СН'!$H$9+СВЦЭМ!$D$10+'СЕТ СН'!$H$6-'СЕТ СН'!$H$19</f>
        <v>1308.8056044800001</v>
      </c>
      <c r="J114" s="36">
        <f>SUMIFS(СВЦЭМ!$C$33:$C$776,СВЦЭМ!$A$33:$A$776,$A114,СВЦЭМ!$B$33:$B$776,J$83)+'СЕТ СН'!$H$9+СВЦЭМ!$D$10+'СЕТ СН'!$H$6-'СЕТ СН'!$H$19</f>
        <v>1204.5552372500001</v>
      </c>
      <c r="K114" s="36">
        <f>SUMIFS(СВЦЭМ!$C$33:$C$776,СВЦЭМ!$A$33:$A$776,$A114,СВЦЭМ!$B$33:$B$776,K$83)+'СЕТ СН'!$H$9+СВЦЭМ!$D$10+'СЕТ СН'!$H$6-'СЕТ СН'!$H$19</f>
        <v>1146.7139816499998</v>
      </c>
      <c r="L114" s="36">
        <f>SUMIFS(СВЦЭМ!$C$33:$C$776,СВЦЭМ!$A$33:$A$776,$A114,СВЦЭМ!$B$33:$B$776,L$83)+'СЕТ СН'!$H$9+СВЦЭМ!$D$10+'СЕТ СН'!$H$6-'СЕТ СН'!$H$19</f>
        <v>1114.3928858700001</v>
      </c>
      <c r="M114" s="36">
        <f>SUMIFS(СВЦЭМ!$C$33:$C$776,СВЦЭМ!$A$33:$A$776,$A114,СВЦЭМ!$B$33:$B$776,M$83)+'СЕТ СН'!$H$9+СВЦЭМ!$D$10+'СЕТ СН'!$H$6-'СЕТ СН'!$H$19</f>
        <v>1113.07103405</v>
      </c>
      <c r="N114" s="36">
        <f>SUMIFS(СВЦЭМ!$C$33:$C$776,СВЦЭМ!$A$33:$A$776,$A114,СВЦЭМ!$B$33:$B$776,N$83)+'СЕТ СН'!$H$9+СВЦЭМ!$D$10+'СЕТ СН'!$H$6-'СЕТ СН'!$H$19</f>
        <v>1107.6301052399999</v>
      </c>
      <c r="O114" s="36">
        <f>SUMIFS(СВЦЭМ!$C$33:$C$776,СВЦЭМ!$A$33:$A$776,$A114,СВЦЭМ!$B$33:$B$776,O$83)+'СЕТ СН'!$H$9+СВЦЭМ!$D$10+'СЕТ СН'!$H$6-'СЕТ СН'!$H$19</f>
        <v>1109.16015619</v>
      </c>
      <c r="P114" s="36">
        <f>SUMIFS(СВЦЭМ!$C$33:$C$776,СВЦЭМ!$A$33:$A$776,$A114,СВЦЭМ!$B$33:$B$776,P$83)+'СЕТ СН'!$H$9+СВЦЭМ!$D$10+'СЕТ СН'!$H$6-'СЕТ СН'!$H$19</f>
        <v>1111.8933521599999</v>
      </c>
      <c r="Q114" s="36">
        <f>SUMIFS(СВЦЭМ!$C$33:$C$776,СВЦЭМ!$A$33:$A$776,$A114,СВЦЭМ!$B$33:$B$776,Q$83)+'СЕТ СН'!$H$9+СВЦЭМ!$D$10+'СЕТ СН'!$H$6-'СЕТ СН'!$H$19</f>
        <v>1118.00353329</v>
      </c>
      <c r="R114" s="36">
        <f>SUMIFS(СВЦЭМ!$C$33:$C$776,СВЦЭМ!$A$33:$A$776,$A114,СВЦЭМ!$B$33:$B$776,R$83)+'СЕТ СН'!$H$9+СВЦЭМ!$D$10+'СЕТ СН'!$H$6-'СЕТ СН'!$H$19</f>
        <v>1104.8889417</v>
      </c>
      <c r="S114" s="36">
        <f>SUMIFS(СВЦЭМ!$C$33:$C$776,СВЦЭМ!$A$33:$A$776,$A114,СВЦЭМ!$B$33:$B$776,S$83)+'СЕТ СН'!$H$9+СВЦЭМ!$D$10+'СЕТ СН'!$H$6-'СЕТ СН'!$H$19</f>
        <v>1100.82754705</v>
      </c>
      <c r="T114" s="36">
        <f>SUMIFS(СВЦЭМ!$C$33:$C$776,СВЦЭМ!$A$33:$A$776,$A114,СВЦЭМ!$B$33:$B$776,T$83)+'СЕТ СН'!$H$9+СВЦЭМ!$D$10+'СЕТ СН'!$H$6-'СЕТ СН'!$H$19</f>
        <v>1105.40946723</v>
      </c>
      <c r="U114" s="36">
        <f>SUMIFS(СВЦЭМ!$C$33:$C$776,СВЦЭМ!$A$33:$A$776,$A114,СВЦЭМ!$B$33:$B$776,U$83)+'СЕТ СН'!$H$9+СВЦЭМ!$D$10+'СЕТ СН'!$H$6-'СЕТ СН'!$H$19</f>
        <v>1097.9246133500001</v>
      </c>
      <c r="V114" s="36">
        <f>SUMIFS(СВЦЭМ!$C$33:$C$776,СВЦЭМ!$A$33:$A$776,$A114,СВЦЭМ!$B$33:$B$776,V$83)+'СЕТ СН'!$H$9+СВЦЭМ!$D$10+'СЕТ СН'!$H$6-'СЕТ СН'!$H$19</f>
        <v>1081.1586874700001</v>
      </c>
      <c r="W114" s="36">
        <f>SUMIFS(СВЦЭМ!$C$33:$C$776,СВЦЭМ!$A$33:$A$776,$A114,СВЦЭМ!$B$33:$B$776,W$83)+'СЕТ СН'!$H$9+СВЦЭМ!$D$10+'СЕТ СН'!$H$6-'СЕТ СН'!$H$19</f>
        <v>1065.13822923</v>
      </c>
      <c r="X114" s="36">
        <f>SUMIFS(СВЦЭМ!$C$33:$C$776,СВЦЭМ!$A$33:$A$776,$A114,СВЦЭМ!$B$33:$B$776,X$83)+'СЕТ СН'!$H$9+СВЦЭМ!$D$10+'СЕТ СН'!$H$6-'СЕТ СН'!$H$19</f>
        <v>1098.90811586</v>
      </c>
      <c r="Y114" s="36">
        <f>SUMIFS(СВЦЭМ!$C$33:$C$776,СВЦЭМ!$A$33:$A$776,$A114,СВЦЭМ!$B$33:$B$776,Y$83)+'СЕТ СН'!$H$9+СВЦЭМ!$D$10+'СЕТ СН'!$H$6-'СЕТ СН'!$H$19</f>
        <v>1165.7514614000002</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1"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22"/>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2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01.05.2019</v>
      </c>
      <c r="B120" s="36">
        <f>SUMIFS(СВЦЭМ!$C$33:$C$776,СВЦЭМ!$A$33:$A$776,$A120,СВЦЭМ!$B$33:$B$776,B$119)+'СЕТ СН'!$I$9+СВЦЭМ!$D$10+'СЕТ СН'!$I$6-'СЕТ СН'!$I$19</f>
        <v>1531.75734427</v>
      </c>
      <c r="C120" s="36">
        <f>SUMIFS(СВЦЭМ!$C$33:$C$776,СВЦЭМ!$A$33:$A$776,$A120,СВЦЭМ!$B$33:$B$776,C$119)+'СЕТ СН'!$I$9+СВЦЭМ!$D$10+'СЕТ СН'!$I$6-'СЕТ СН'!$I$19</f>
        <v>1551.9576280599999</v>
      </c>
      <c r="D120" s="36">
        <f>SUMIFS(СВЦЭМ!$C$33:$C$776,СВЦЭМ!$A$33:$A$776,$A120,СВЦЭМ!$B$33:$B$776,D$119)+'СЕТ СН'!$I$9+СВЦЭМ!$D$10+'СЕТ СН'!$I$6-'СЕТ СН'!$I$19</f>
        <v>1571.1610345600002</v>
      </c>
      <c r="E120" s="36">
        <f>SUMIFS(СВЦЭМ!$C$33:$C$776,СВЦЭМ!$A$33:$A$776,$A120,СВЦЭМ!$B$33:$B$776,E$119)+'СЕТ СН'!$I$9+СВЦЭМ!$D$10+'СЕТ СН'!$I$6-'СЕТ СН'!$I$19</f>
        <v>1582.4801916599999</v>
      </c>
      <c r="F120" s="36">
        <f>SUMIFS(СВЦЭМ!$C$33:$C$776,СВЦЭМ!$A$33:$A$776,$A120,СВЦЭМ!$B$33:$B$776,F$119)+'СЕТ СН'!$I$9+СВЦЭМ!$D$10+'СЕТ СН'!$I$6-'СЕТ СН'!$I$19</f>
        <v>1575.46154239</v>
      </c>
      <c r="G120" s="36">
        <f>SUMIFS(СВЦЭМ!$C$33:$C$776,СВЦЭМ!$A$33:$A$776,$A120,СВЦЭМ!$B$33:$B$776,G$119)+'СЕТ СН'!$I$9+СВЦЭМ!$D$10+'СЕТ СН'!$I$6-'СЕТ СН'!$I$19</f>
        <v>1571.7290416800001</v>
      </c>
      <c r="H120" s="36">
        <f>SUMIFS(СВЦЭМ!$C$33:$C$776,СВЦЭМ!$A$33:$A$776,$A120,СВЦЭМ!$B$33:$B$776,H$119)+'СЕТ СН'!$I$9+СВЦЭМ!$D$10+'СЕТ СН'!$I$6-'СЕТ СН'!$I$19</f>
        <v>1540.81034634</v>
      </c>
      <c r="I120" s="36">
        <f>SUMIFS(СВЦЭМ!$C$33:$C$776,СВЦЭМ!$A$33:$A$776,$A120,СВЦЭМ!$B$33:$B$776,I$119)+'СЕТ СН'!$I$9+СВЦЭМ!$D$10+'СЕТ СН'!$I$6-'СЕТ СН'!$I$19</f>
        <v>1512.91523454</v>
      </c>
      <c r="J120" s="36">
        <f>SUMIFS(СВЦЭМ!$C$33:$C$776,СВЦЭМ!$A$33:$A$776,$A120,СВЦЭМ!$B$33:$B$776,J$119)+'СЕТ СН'!$I$9+СВЦЭМ!$D$10+'СЕТ СН'!$I$6-'СЕТ СН'!$I$19</f>
        <v>1478.29405296</v>
      </c>
      <c r="K120" s="36">
        <f>SUMIFS(СВЦЭМ!$C$33:$C$776,СВЦЭМ!$A$33:$A$776,$A120,СВЦЭМ!$B$33:$B$776,K$119)+'СЕТ СН'!$I$9+СВЦЭМ!$D$10+'СЕТ СН'!$I$6-'СЕТ СН'!$I$19</f>
        <v>1445.1101620100001</v>
      </c>
      <c r="L120" s="36">
        <f>SUMIFS(СВЦЭМ!$C$33:$C$776,СВЦЭМ!$A$33:$A$776,$A120,СВЦЭМ!$B$33:$B$776,L$119)+'СЕТ СН'!$I$9+СВЦЭМ!$D$10+'СЕТ СН'!$I$6-'СЕТ СН'!$I$19</f>
        <v>1437.1507150100001</v>
      </c>
      <c r="M120" s="36">
        <f>SUMIFS(СВЦЭМ!$C$33:$C$776,СВЦЭМ!$A$33:$A$776,$A120,СВЦЭМ!$B$33:$B$776,M$119)+'СЕТ СН'!$I$9+СВЦЭМ!$D$10+'СЕТ СН'!$I$6-'СЕТ СН'!$I$19</f>
        <v>1449.55932437</v>
      </c>
      <c r="N120" s="36">
        <f>SUMIFS(СВЦЭМ!$C$33:$C$776,СВЦЭМ!$A$33:$A$776,$A120,СВЦЭМ!$B$33:$B$776,N$119)+'СЕТ СН'!$I$9+СВЦЭМ!$D$10+'СЕТ СН'!$I$6-'СЕТ СН'!$I$19</f>
        <v>1464.3766272100002</v>
      </c>
      <c r="O120" s="36">
        <f>SUMIFS(СВЦЭМ!$C$33:$C$776,СВЦЭМ!$A$33:$A$776,$A120,СВЦЭМ!$B$33:$B$776,O$119)+'СЕТ СН'!$I$9+СВЦЭМ!$D$10+'СЕТ СН'!$I$6-'СЕТ СН'!$I$19</f>
        <v>1464.82372652</v>
      </c>
      <c r="P120" s="36">
        <f>SUMIFS(СВЦЭМ!$C$33:$C$776,СВЦЭМ!$A$33:$A$776,$A120,СВЦЭМ!$B$33:$B$776,P$119)+'СЕТ СН'!$I$9+СВЦЭМ!$D$10+'СЕТ СН'!$I$6-'СЕТ СН'!$I$19</f>
        <v>1470.5970337399999</v>
      </c>
      <c r="Q120" s="36">
        <f>SUMIFS(СВЦЭМ!$C$33:$C$776,СВЦЭМ!$A$33:$A$776,$A120,СВЦЭМ!$B$33:$B$776,Q$119)+'СЕТ СН'!$I$9+СВЦЭМ!$D$10+'СЕТ СН'!$I$6-'СЕТ СН'!$I$19</f>
        <v>1478.3518622000001</v>
      </c>
      <c r="R120" s="36">
        <f>SUMIFS(СВЦЭМ!$C$33:$C$776,СВЦЭМ!$A$33:$A$776,$A120,СВЦЭМ!$B$33:$B$776,R$119)+'СЕТ СН'!$I$9+СВЦЭМ!$D$10+'СЕТ СН'!$I$6-'СЕТ СН'!$I$19</f>
        <v>1476.2027385800002</v>
      </c>
      <c r="S120" s="36">
        <f>SUMIFS(СВЦЭМ!$C$33:$C$776,СВЦЭМ!$A$33:$A$776,$A120,СВЦЭМ!$B$33:$B$776,S$119)+'СЕТ СН'!$I$9+СВЦЭМ!$D$10+'СЕТ СН'!$I$6-'СЕТ СН'!$I$19</f>
        <v>1467.5025073500001</v>
      </c>
      <c r="T120" s="36">
        <f>SUMIFS(СВЦЭМ!$C$33:$C$776,СВЦЭМ!$A$33:$A$776,$A120,СВЦЭМ!$B$33:$B$776,T$119)+'СЕТ СН'!$I$9+СВЦЭМ!$D$10+'СЕТ СН'!$I$6-'СЕТ СН'!$I$19</f>
        <v>1444.1642005600002</v>
      </c>
      <c r="U120" s="36">
        <f>SUMIFS(СВЦЭМ!$C$33:$C$776,СВЦЭМ!$A$33:$A$776,$A120,СВЦЭМ!$B$33:$B$776,U$119)+'СЕТ СН'!$I$9+СВЦЭМ!$D$10+'СЕТ СН'!$I$6-'СЕТ СН'!$I$19</f>
        <v>1429.73237606</v>
      </c>
      <c r="V120" s="36">
        <f>SUMIFS(СВЦЭМ!$C$33:$C$776,СВЦЭМ!$A$33:$A$776,$A120,СВЦЭМ!$B$33:$B$776,V$119)+'СЕТ СН'!$I$9+СВЦЭМ!$D$10+'СЕТ СН'!$I$6-'СЕТ СН'!$I$19</f>
        <v>1407.5632910899999</v>
      </c>
      <c r="W120" s="36">
        <f>SUMIFS(СВЦЭМ!$C$33:$C$776,СВЦЭМ!$A$33:$A$776,$A120,СВЦЭМ!$B$33:$B$776,W$119)+'СЕТ СН'!$I$9+СВЦЭМ!$D$10+'СЕТ СН'!$I$6-'СЕТ СН'!$I$19</f>
        <v>1416.5341771399999</v>
      </c>
      <c r="X120" s="36">
        <f>SUMIFS(СВЦЭМ!$C$33:$C$776,СВЦЭМ!$A$33:$A$776,$A120,СВЦЭМ!$B$33:$B$776,X$119)+'СЕТ СН'!$I$9+СВЦЭМ!$D$10+'СЕТ СН'!$I$6-'СЕТ СН'!$I$19</f>
        <v>1435.1260504000002</v>
      </c>
      <c r="Y120" s="36">
        <f>SUMIFS(СВЦЭМ!$C$33:$C$776,СВЦЭМ!$A$33:$A$776,$A120,СВЦЭМ!$B$33:$B$776,Y$119)+'СЕТ СН'!$I$9+СВЦЭМ!$D$10+'СЕТ СН'!$I$6-'СЕТ СН'!$I$19</f>
        <v>1429.6626970500001</v>
      </c>
    </row>
    <row r="121" spans="1:27" ht="15.75" x14ac:dyDescent="0.2">
      <c r="A121" s="35">
        <f>A120+1</f>
        <v>43587</v>
      </c>
      <c r="B121" s="36">
        <f>SUMIFS(СВЦЭМ!$C$33:$C$776,СВЦЭМ!$A$33:$A$776,$A121,СВЦЭМ!$B$33:$B$776,B$119)+'СЕТ СН'!$I$9+СВЦЭМ!$D$10+'СЕТ СН'!$I$6-'СЕТ СН'!$I$19</f>
        <v>1449.16809625</v>
      </c>
      <c r="C121" s="36">
        <f>SUMIFS(СВЦЭМ!$C$33:$C$776,СВЦЭМ!$A$33:$A$776,$A121,СВЦЭМ!$B$33:$B$776,C$119)+'СЕТ СН'!$I$9+СВЦЭМ!$D$10+'СЕТ СН'!$I$6-'СЕТ СН'!$I$19</f>
        <v>1487.74030313</v>
      </c>
      <c r="D121" s="36">
        <f>SUMIFS(СВЦЭМ!$C$33:$C$776,СВЦЭМ!$A$33:$A$776,$A121,СВЦЭМ!$B$33:$B$776,D$119)+'СЕТ СН'!$I$9+СВЦЭМ!$D$10+'СЕТ СН'!$I$6-'СЕТ СН'!$I$19</f>
        <v>1509.4158501000002</v>
      </c>
      <c r="E121" s="36">
        <f>SUMIFS(СВЦЭМ!$C$33:$C$776,СВЦЭМ!$A$33:$A$776,$A121,СВЦЭМ!$B$33:$B$776,E$119)+'СЕТ СН'!$I$9+СВЦЭМ!$D$10+'СЕТ СН'!$I$6-'СЕТ СН'!$I$19</f>
        <v>1523.8646587100002</v>
      </c>
      <c r="F121" s="36">
        <f>SUMIFS(СВЦЭМ!$C$33:$C$776,СВЦЭМ!$A$33:$A$776,$A121,СВЦЭМ!$B$33:$B$776,F$119)+'СЕТ СН'!$I$9+СВЦЭМ!$D$10+'СЕТ СН'!$I$6-'СЕТ СН'!$I$19</f>
        <v>1538.80884294</v>
      </c>
      <c r="G121" s="36">
        <f>SUMIFS(СВЦЭМ!$C$33:$C$776,СВЦЭМ!$A$33:$A$776,$A121,СВЦЭМ!$B$33:$B$776,G$119)+'СЕТ СН'!$I$9+СВЦЭМ!$D$10+'СЕТ СН'!$I$6-'СЕТ СН'!$I$19</f>
        <v>1532.6420498900002</v>
      </c>
      <c r="H121" s="36">
        <f>SUMIFS(СВЦЭМ!$C$33:$C$776,СВЦЭМ!$A$33:$A$776,$A121,СВЦЭМ!$B$33:$B$776,H$119)+'СЕТ СН'!$I$9+СВЦЭМ!$D$10+'СЕТ СН'!$I$6-'СЕТ СН'!$I$19</f>
        <v>1559.25475259</v>
      </c>
      <c r="I121" s="36">
        <f>SUMIFS(СВЦЭМ!$C$33:$C$776,СВЦЭМ!$A$33:$A$776,$A121,СВЦЭМ!$B$33:$B$776,I$119)+'СЕТ СН'!$I$9+СВЦЭМ!$D$10+'СЕТ СН'!$I$6-'СЕТ СН'!$I$19</f>
        <v>1522.58485208</v>
      </c>
      <c r="J121" s="36">
        <f>SUMIFS(СВЦЭМ!$C$33:$C$776,СВЦЭМ!$A$33:$A$776,$A121,СВЦЭМ!$B$33:$B$776,J$119)+'СЕТ СН'!$I$9+СВЦЭМ!$D$10+'СЕТ СН'!$I$6-'СЕТ СН'!$I$19</f>
        <v>1467.2282609200001</v>
      </c>
      <c r="K121" s="36">
        <f>SUMIFS(СВЦЭМ!$C$33:$C$776,СВЦЭМ!$A$33:$A$776,$A121,СВЦЭМ!$B$33:$B$776,K$119)+'СЕТ СН'!$I$9+СВЦЭМ!$D$10+'СЕТ СН'!$I$6-'СЕТ СН'!$I$19</f>
        <v>1414.7288195800002</v>
      </c>
      <c r="L121" s="36">
        <f>SUMIFS(СВЦЭМ!$C$33:$C$776,СВЦЭМ!$A$33:$A$776,$A121,СВЦЭМ!$B$33:$B$776,L$119)+'СЕТ СН'!$I$9+СВЦЭМ!$D$10+'СЕТ СН'!$I$6-'СЕТ СН'!$I$19</f>
        <v>1402.5417523900001</v>
      </c>
      <c r="M121" s="36">
        <f>SUMIFS(СВЦЭМ!$C$33:$C$776,СВЦЭМ!$A$33:$A$776,$A121,СВЦЭМ!$B$33:$B$776,M$119)+'СЕТ СН'!$I$9+СВЦЭМ!$D$10+'СЕТ СН'!$I$6-'СЕТ СН'!$I$19</f>
        <v>1411.59797243</v>
      </c>
      <c r="N121" s="36">
        <f>SUMIFS(СВЦЭМ!$C$33:$C$776,СВЦЭМ!$A$33:$A$776,$A121,СВЦЭМ!$B$33:$B$776,N$119)+'СЕТ СН'!$I$9+СВЦЭМ!$D$10+'СЕТ СН'!$I$6-'СЕТ СН'!$I$19</f>
        <v>1432.7694234000001</v>
      </c>
      <c r="O121" s="36">
        <f>SUMIFS(СВЦЭМ!$C$33:$C$776,СВЦЭМ!$A$33:$A$776,$A121,СВЦЭМ!$B$33:$B$776,O$119)+'СЕТ СН'!$I$9+СВЦЭМ!$D$10+'СЕТ СН'!$I$6-'СЕТ СН'!$I$19</f>
        <v>1443.22057651</v>
      </c>
      <c r="P121" s="36">
        <f>SUMIFS(СВЦЭМ!$C$33:$C$776,СВЦЭМ!$A$33:$A$776,$A121,СВЦЭМ!$B$33:$B$776,P$119)+'СЕТ СН'!$I$9+СВЦЭМ!$D$10+'СЕТ СН'!$I$6-'СЕТ СН'!$I$19</f>
        <v>1440.9631615600001</v>
      </c>
      <c r="Q121" s="36">
        <f>SUMIFS(СВЦЭМ!$C$33:$C$776,СВЦЭМ!$A$33:$A$776,$A121,СВЦЭМ!$B$33:$B$776,Q$119)+'СЕТ СН'!$I$9+СВЦЭМ!$D$10+'СЕТ СН'!$I$6-'СЕТ СН'!$I$19</f>
        <v>1448.9041806</v>
      </c>
      <c r="R121" s="36">
        <f>SUMIFS(СВЦЭМ!$C$33:$C$776,СВЦЭМ!$A$33:$A$776,$A121,СВЦЭМ!$B$33:$B$776,R$119)+'СЕТ СН'!$I$9+СВЦЭМ!$D$10+'СЕТ СН'!$I$6-'СЕТ СН'!$I$19</f>
        <v>1461.53620353</v>
      </c>
      <c r="S121" s="36">
        <f>SUMIFS(СВЦЭМ!$C$33:$C$776,СВЦЭМ!$A$33:$A$776,$A121,СВЦЭМ!$B$33:$B$776,S$119)+'СЕТ СН'!$I$9+СВЦЭМ!$D$10+'СЕТ СН'!$I$6-'СЕТ СН'!$I$19</f>
        <v>1472.46430502</v>
      </c>
      <c r="T121" s="36">
        <f>SUMIFS(СВЦЭМ!$C$33:$C$776,СВЦЭМ!$A$33:$A$776,$A121,СВЦЭМ!$B$33:$B$776,T$119)+'СЕТ СН'!$I$9+СВЦЭМ!$D$10+'СЕТ СН'!$I$6-'СЕТ СН'!$I$19</f>
        <v>1466.52280404</v>
      </c>
      <c r="U121" s="36">
        <f>SUMIFS(СВЦЭМ!$C$33:$C$776,СВЦЭМ!$A$33:$A$776,$A121,СВЦЭМ!$B$33:$B$776,U$119)+'СЕТ СН'!$I$9+СВЦЭМ!$D$10+'СЕТ СН'!$I$6-'СЕТ СН'!$I$19</f>
        <v>1467.3567658100001</v>
      </c>
      <c r="V121" s="36">
        <f>SUMIFS(СВЦЭМ!$C$33:$C$776,СВЦЭМ!$A$33:$A$776,$A121,СВЦЭМ!$B$33:$B$776,V$119)+'СЕТ СН'!$I$9+СВЦЭМ!$D$10+'СЕТ СН'!$I$6-'СЕТ СН'!$I$19</f>
        <v>1463.29864423</v>
      </c>
      <c r="W121" s="36">
        <f>SUMIFS(СВЦЭМ!$C$33:$C$776,СВЦЭМ!$A$33:$A$776,$A121,СВЦЭМ!$B$33:$B$776,W$119)+'СЕТ СН'!$I$9+СВЦЭМ!$D$10+'СЕТ СН'!$I$6-'СЕТ СН'!$I$19</f>
        <v>1451.7668245499999</v>
      </c>
      <c r="X121" s="36">
        <f>SUMIFS(СВЦЭМ!$C$33:$C$776,СВЦЭМ!$A$33:$A$776,$A121,СВЦЭМ!$B$33:$B$776,X$119)+'СЕТ СН'!$I$9+СВЦЭМ!$D$10+'СЕТ СН'!$I$6-'СЕТ СН'!$I$19</f>
        <v>1468.2539176800001</v>
      </c>
      <c r="Y121" s="36">
        <f>SUMIFS(СВЦЭМ!$C$33:$C$776,СВЦЭМ!$A$33:$A$776,$A121,СВЦЭМ!$B$33:$B$776,Y$119)+'СЕТ СН'!$I$9+СВЦЭМ!$D$10+'СЕТ СН'!$I$6-'СЕТ СН'!$I$19</f>
        <v>1500.7861852000001</v>
      </c>
    </row>
    <row r="122" spans="1:27" ht="15.75" x14ac:dyDescent="0.2">
      <c r="A122" s="35">
        <f t="shared" ref="A122:A150" si="3">A121+1</f>
        <v>43588</v>
      </c>
      <c r="B122" s="36">
        <f>SUMIFS(СВЦЭМ!$C$33:$C$776,СВЦЭМ!$A$33:$A$776,$A122,СВЦЭМ!$B$33:$B$776,B$119)+'СЕТ СН'!$I$9+СВЦЭМ!$D$10+'СЕТ СН'!$I$6-'СЕТ СН'!$I$19</f>
        <v>1445.60132307</v>
      </c>
      <c r="C122" s="36">
        <f>SUMIFS(СВЦЭМ!$C$33:$C$776,СВЦЭМ!$A$33:$A$776,$A122,СВЦЭМ!$B$33:$B$776,C$119)+'СЕТ СН'!$I$9+СВЦЭМ!$D$10+'СЕТ СН'!$I$6-'СЕТ СН'!$I$19</f>
        <v>1473.28896902</v>
      </c>
      <c r="D122" s="36">
        <f>SUMIFS(СВЦЭМ!$C$33:$C$776,СВЦЭМ!$A$33:$A$776,$A122,СВЦЭМ!$B$33:$B$776,D$119)+'СЕТ СН'!$I$9+СВЦЭМ!$D$10+'СЕТ СН'!$I$6-'СЕТ СН'!$I$19</f>
        <v>1499.0655964600001</v>
      </c>
      <c r="E122" s="36">
        <f>SUMIFS(СВЦЭМ!$C$33:$C$776,СВЦЭМ!$A$33:$A$776,$A122,СВЦЭМ!$B$33:$B$776,E$119)+'СЕТ СН'!$I$9+СВЦЭМ!$D$10+'СЕТ СН'!$I$6-'СЕТ СН'!$I$19</f>
        <v>1509.2072002499999</v>
      </c>
      <c r="F122" s="36">
        <f>SUMIFS(СВЦЭМ!$C$33:$C$776,СВЦЭМ!$A$33:$A$776,$A122,СВЦЭМ!$B$33:$B$776,F$119)+'СЕТ СН'!$I$9+СВЦЭМ!$D$10+'СЕТ СН'!$I$6-'СЕТ СН'!$I$19</f>
        <v>1511.65911699</v>
      </c>
      <c r="G122" s="36">
        <f>SUMIFS(СВЦЭМ!$C$33:$C$776,СВЦЭМ!$A$33:$A$776,$A122,СВЦЭМ!$B$33:$B$776,G$119)+'СЕТ СН'!$I$9+СВЦЭМ!$D$10+'СЕТ СН'!$I$6-'СЕТ СН'!$I$19</f>
        <v>1517.81609979</v>
      </c>
      <c r="H122" s="36">
        <f>SUMIFS(СВЦЭМ!$C$33:$C$776,СВЦЭМ!$A$33:$A$776,$A122,СВЦЭМ!$B$33:$B$776,H$119)+'СЕТ СН'!$I$9+СВЦЭМ!$D$10+'СЕТ СН'!$I$6-'СЕТ СН'!$I$19</f>
        <v>1514.47896487</v>
      </c>
      <c r="I122" s="36">
        <f>SUMIFS(СВЦЭМ!$C$33:$C$776,СВЦЭМ!$A$33:$A$776,$A122,СВЦЭМ!$B$33:$B$776,I$119)+'СЕТ СН'!$I$9+СВЦЭМ!$D$10+'СЕТ СН'!$I$6-'СЕТ СН'!$I$19</f>
        <v>1463.2165432699999</v>
      </c>
      <c r="J122" s="36">
        <f>SUMIFS(СВЦЭМ!$C$33:$C$776,СВЦЭМ!$A$33:$A$776,$A122,СВЦЭМ!$B$33:$B$776,J$119)+'СЕТ СН'!$I$9+СВЦЭМ!$D$10+'СЕТ СН'!$I$6-'СЕТ СН'!$I$19</f>
        <v>1429.9277617900002</v>
      </c>
      <c r="K122" s="36">
        <f>SUMIFS(СВЦЭМ!$C$33:$C$776,СВЦЭМ!$A$33:$A$776,$A122,СВЦЭМ!$B$33:$B$776,K$119)+'СЕТ СН'!$I$9+СВЦЭМ!$D$10+'СЕТ СН'!$I$6-'СЕТ СН'!$I$19</f>
        <v>1399.3465443800001</v>
      </c>
      <c r="L122" s="36">
        <f>SUMIFS(СВЦЭМ!$C$33:$C$776,СВЦЭМ!$A$33:$A$776,$A122,СВЦЭМ!$B$33:$B$776,L$119)+'СЕТ СН'!$I$9+СВЦЭМ!$D$10+'СЕТ СН'!$I$6-'СЕТ СН'!$I$19</f>
        <v>1406.21825427</v>
      </c>
      <c r="M122" s="36">
        <f>SUMIFS(СВЦЭМ!$C$33:$C$776,СВЦЭМ!$A$33:$A$776,$A122,СВЦЭМ!$B$33:$B$776,M$119)+'СЕТ СН'!$I$9+СВЦЭМ!$D$10+'СЕТ СН'!$I$6-'СЕТ СН'!$I$19</f>
        <v>1405.3265638299999</v>
      </c>
      <c r="N122" s="36">
        <f>SUMIFS(СВЦЭМ!$C$33:$C$776,СВЦЭМ!$A$33:$A$776,$A122,СВЦЭМ!$B$33:$B$776,N$119)+'СЕТ СН'!$I$9+СВЦЭМ!$D$10+'СЕТ СН'!$I$6-'СЕТ СН'!$I$19</f>
        <v>1420.26425507</v>
      </c>
      <c r="O122" s="36">
        <f>SUMIFS(СВЦЭМ!$C$33:$C$776,СВЦЭМ!$A$33:$A$776,$A122,СВЦЭМ!$B$33:$B$776,O$119)+'СЕТ СН'!$I$9+СВЦЭМ!$D$10+'СЕТ СН'!$I$6-'СЕТ СН'!$I$19</f>
        <v>1444.3722381900002</v>
      </c>
      <c r="P122" s="36">
        <f>SUMIFS(СВЦЭМ!$C$33:$C$776,СВЦЭМ!$A$33:$A$776,$A122,СВЦЭМ!$B$33:$B$776,P$119)+'СЕТ СН'!$I$9+СВЦЭМ!$D$10+'СЕТ СН'!$I$6-'СЕТ СН'!$I$19</f>
        <v>1478.5891236100001</v>
      </c>
      <c r="Q122" s="36">
        <f>SUMIFS(СВЦЭМ!$C$33:$C$776,СВЦЭМ!$A$33:$A$776,$A122,СВЦЭМ!$B$33:$B$776,Q$119)+'СЕТ СН'!$I$9+СВЦЭМ!$D$10+'СЕТ СН'!$I$6-'СЕТ СН'!$I$19</f>
        <v>1499.69825365</v>
      </c>
      <c r="R122" s="36">
        <f>SUMIFS(СВЦЭМ!$C$33:$C$776,СВЦЭМ!$A$33:$A$776,$A122,СВЦЭМ!$B$33:$B$776,R$119)+'СЕТ СН'!$I$9+СВЦЭМ!$D$10+'СЕТ СН'!$I$6-'СЕТ СН'!$I$19</f>
        <v>1477.6776894300001</v>
      </c>
      <c r="S122" s="36">
        <f>SUMIFS(СВЦЭМ!$C$33:$C$776,СВЦЭМ!$A$33:$A$776,$A122,СВЦЭМ!$B$33:$B$776,S$119)+'СЕТ СН'!$I$9+СВЦЭМ!$D$10+'СЕТ СН'!$I$6-'СЕТ СН'!$I$19</f>
        <v>1479.6044018699999</v>
      </c>
      <c r="T122" s="36">
        <f>SUMIFS(СВЦЭМ!$C$33:$C$776,СВЦЭМ!$A$33:$A$776,$A122,СВЦЭМ!$B$33:$B$776,T$119)+'СЕТ СН'!$I$9+СВЦЭМ!$D$10+'СЕТ СН'!$I$6-'СЕТ СН'!$I$19</f>
        <v>1472.3421285200002</v>
      </c>
      <c r="U122" s="36">
        <f>SUMIFS(СВЦЭМ!$C$33:$C$776,СВЦЭМ!$A$33:$A$776,$A122,СВЦЭМ!$B$33:$B$776,U$119)+'СЕТ СН'!$I$9+СВЦЭМ!$D$10+'СЕТ СН'!$I$6-'СЕТ СН'!$I$19</f>
        <v>1456.5230304500001</v>
      </c>
      <c r="V122" s="36">
        <f>SUMIFS(СВЦЭМ!$C$33:$C$776,СВЦЭМ!$A$33:$A$776,$A122,СВЦЭМ!$B$33:$B$776,V$119)+'СЕТ СН'!$I$9+СВЦЭМ!$D$10+'СЕТ СН'!$I$6-'СЕТ СН'!$I$19</f>
        <v>1427.20698152</v>
      </c>
      <c r="W122" s="36">
        <f>SUMIFS(СВЦЭМ!$C$33:$C$776,СВЦЭМ!$A$33:$A$776,$A122,СВЦЭМ!$B$33:$B$776,W$119)+'СЕТ СН'!$I$9+СВЦЭМ!$D$10+'СЕТ СН'!$I$6-'СЕТ СН'!$I$19</f>
        <v>1411.4390623700001</v>
      </c>
      <c r="X122" s="36">
        <f>SUMIFS(СВЦЭМ!$C$33:$C$776,СВЦЭМ!$A$33:$A$776,$A122,СВЦЭМ!$B$33:$B$776,X$119)+'СЕТ СН'!$I$9+СВЦЭМ!$D$10+'СЕТ СН'!$I$6-'СЕТ СН'!$I$19</f>
        <v>1436.8404517200001</v>
      </c>
      <c r="Y122" s="36">
        <f>SUMIFS(СВЦЭМ!$C$33:$C$776,СВЦЭМ!$A$33:$A$776,$A122,СВЦЭМ!$B$33:$B$776,Y$119)+'СЕТ СН'!$I$9+СВЦЭМ!$D$10+'СЕТ СН'!$I$6-'СЕТ СН'!$I$19</f>
        <v>1435.54520316</v>
      </c>
    </row>
    <row r="123" spans="1:27" ht="15.75" x14ac:dyDescent="0.2">
      <c r="A123" s="35">
        <f t="shared" si="3"/>
        <v>43589</v>
      </c>
      <c r="B123" s="36">
        <f>SUMIFS(СВЦЭМ!$C$33:$C$776,СВЦЭМ!$A$33:$A$776,$A123,СВЦЭМ!$B$33:$B$776,B$119)+'СЕТ СН'!$I$9+СВЦЭМ!$D$10+'СЕТ СН'!$I$6-'СЕТ СН'!$I$19</f>
        <v>1468.4132710399999</v>
      </c>
      <c r="C123" s="36">
        <f>SUMIFS(СВЦЭМ!$C$33:$C$776,СВЦЭМ!$A$33:$A$776,$A123,СВЦЭМ!$B$33:$B$776,C$119)+'СЕТ СН'!$I$9+СВЦЭМ!$D$10+'СЕТ СН'!$I$6-'СЕТ СН'!$I$19</f>
        <v>1506.1243137900001</v>
      </c>
      <c r="D123" s="36">
        <f>SUMIFS(СВЦЭМ!$C$33:$C$776,СВЦЭМ!$A$33:$A$776,$A123,СВЦЭМ!$B$33:$B$776,D$119)+'СЕТ СН'!$I$9+СВЦЭМ!$D$10+'СЕТ СН'!$I$6-'СЕТ СН'!$I$19</f>
        <v>1539.34988677</v>
      </c>
      <c r="E123" s="36">
        <f>SUMIFS(СВЦЭМ!$C$33:$C$776,СВЦЭМ!$A$33:$A$776,$A123,СВЦЭМ!$B$33:$B$776,E$119)+'СЕТ СН'!$I$9+СВЦЭМ!$D$10+'СЕТ СН'!$I$6-'СЕТ СН'!$I$19</f>
        <v>1549.3015027400002</v>
      </c>
      <c r="F123" s="36">
        <f>SUMIFS(СВЦЭМ!$C$33:$C$776,СВЦЭМ!$A$33:$A$776,$A123,СВЦЭМ!$B$33:$B$776,F$119)+'СЕТ СН'!$I$9+СВЦЭМ!$D$10+'СЕТ СН'!$I$6-'СЕТ СН'!$I$19</f>
        <v>1556.4214498199999</v>
      </c>
      <c r="G123" s="36">
        <f>SUMIFS(СВЦЭМ!$C$33:$C$776,СВЦЭМ!$A$33:$A$776,$A123,СВЦЭМ!$B$33:$B$776,G$119)+'СЕТ СН'!$I$9+СВЦЭМ!$D$10+'СЕТ СН'!$I$6-'СЕТ СН'!$I$19</f>
        <v>1552.7661028500002</v>
      </c>
      <c r="H123" s="36">
        <f>SUMIFS(СВЦЭМ!$C$33:$C$776,СВЦЭМ!$A$33:$A$776,$A123,СВЦЭМ!$B$33:$B$776,H$119)+'СЕТ СН'!$I$9+СВЦЭМ!$D$10+'СЕТ СН'!$I$6-'СЕТ СН'!$I$19</f>
        <v>1533.4902296400001</v>
      </c>
      <c r="I123" s="36">
        <f>SUMIFS(СВЦЭМ!$C$33:$C$776,СВЦЭМ!$A$33:$A$776,$A123,СВЦЭМ!$B$33:$B$776,I$119)+'СЕТ СН'!$I$9+СВЦЭМ!$D$10+'СЕТ СН'!$I$6-'СЕТ СН'!$I$19</f>
        <v>1497.10410082</v>
      </c>
      <c r="J123" s="36">
        <f>SUMIFS(СВЦЭМ!$C$33:$C$776,СВЦЭМ!$A$33:$A$776,$A123,СВЦЭМ!$B$33:$B$776,J$119)+'СЕТ СН'!$I$9+СВЦЭМ!$D$10+'СЕТ СН'!$I$6-'СЕТ СН'!$I$19</f>
        <v>1456.777026</v>
      </c>
      <c r="K123" s="36">
        <f>SUMIFS(СВЦЭМ!$C$33:$C$776,СВЦЭМ!$A$33:$A$776,$A123,СВЦЭМ!$B$33:$B$776,K$119)+'СЕТ СН'!$I$9+СВЦЭМ!$D$10+'СЕТ СН'!$I$6-'СЕТ СН'!$I$19</f>
        <v>1422.07262496</v>
      </c>
      <c r="L123" s="36">
        <f>SUMIFS(СВЦЭМ!$C$33:$C$776,СВЦЭМ!$A$33:$A$776,$A123,СВЦЭМ!$B$33:$B$776,L$119)+'СЕТ СН'!$I$9+СВЦЭМ!$D$10+'СЕТ СН'!$I$6-'СЕТ СН'!$I$19</f>
        <v>1418.7210152</v>
      </c>
      <c r="M123" s="36">
        <f>SUMIFS(СВЦЭМ!$C$33:$C$776,СВЦЭМ!$A$33:$A$776,$A123,СВЦЭМ!$B$33:$B$776,M$119)+'СЕТ СН'!$I$9+СВЦЭМ!$D$10+'СЕТ СН'!$I$6-'СЕТ СН'!$I$19</f>
        <v>1429.26807218</v>
      </c>
      <c r="N123" s="36">
        <f>SUMIFS(СВЦЭМ!$C$33:$C$776,СВЦЭМ!$A$33:$A$776,$A123,СВЦЭМ!$B$33:$B$776,N$119)+'СЕТ СН'!$I$9+СВЦЭМ!$D$10+'СЕТ СН'!$I$6-'СЕТ СН'!$I$19</f>
        <v>1446.1982761100001</v>
      </c>
      <c r="O123" s="36">
        <f>SUMIFS(СВЦЭМ!$C$33:$C$776,СВЦЭМ!$A$33:$A$776,$A123,СВЦЭМ!$B$33:$B$776,O$119)+'СЕТ СН'!$I$9+СВЦЭМ!$D$10+'СЕТ СН'!$I$6-'СЕТ СН'!$I$19</f>
        <v>1460.9414758500002</v>
      </c>
      <c r="P123" s="36">
        <f>SUMIFS(СВЦЭМ!$C$33:$C$776,СВЦЭМ!$A$33:$A$776,$A123,СВЦЭМ!$B$33:$B$776,P$119)+'СЕТ СН'!$I$9+СВЦЭМ!$D$10+'СЕТ СН'!$I$6-'СЕТ СН'!$I$19</f>
        <v>1463.8308350299999</v>
      </c>
      <c r="Q123" s="36">
        <f>SUMIFS(СВЦЭМ!$C$33:$C$776,СВЦЭМ!$A$33:$A$776,$A123,СВЦЭМ!$B$33:$B$776,Q$119)+'СЕТ СН'!$I$9+СВЦЭМ!$D$10+'СЕТ СН'!$I$6-'СЕТ СН'!$I$19</f>
        <v>1473.5944527700001</v>
      </c>
      <c r="R123" s="36">
        <f>SUMIFS(СВЦЭМ!$C$33:$C$776,СВЦЭМ!$A$33:$A$776,$A123,СВЦЭМ!$B$33:$B$776,R$119)+'СЕТ СН'!$I$9+СВЦЭМ!$D$10+'СЕТ СН'!$I$6-'СЕТ СН'!$I$19</f>
        <v>1478.26813466</v>
      </c>
      <c r="S123" s="36">
        <f>SUMIFS(СВЦЭМ!$C$33:$C$776,СВЦЭМ!$A$33:$A$776,$A123,СВЦЭМ!$B$33:$B$776,S$119)+'СЕТ СН'!$I$9+СВЦЭМ!$D$10+'СЕТ СН'!$I$6-'СЕТ СН'!$I$19</f>
        <v>1485.5998996100002</v>
      </c>
      <c r="T123" s="36">
        <f>SUMIFS(СВЦЭМ!$C$33:$C$776,СВЦЭМ!$A$33:$A$776,$A123,СВЦЭМ!$B$33:$B$776,T$119)+'СЕТ СН'!$I$9+СВЦЭМ!$D$10+'СЕТ СН'!$I$6-'СЕТ СН'!$I$19</f>
        <v>1468.02315565</v>
      </c>
      <c r="U123" s="36">
        <f>SUMIFS(СВЦЭМ!$C$33:$C$776,СВЦЭМ!$A$33:$A$776,$A123,СВЦЭМ!$B$33:$B$776,U$119)+'СЕТ СН'!$I$9+СВЦЭМ!$D$10+'СЕТ СН'!$I$6-'СЕТ СН'!$I$19</f>
        <v>1424.1390535200001</v>
      </c>
      <c r="V123" s="36">
        <f>SUMIFS(СВЦЭМ!$C$33:$C$776,СВЦЭМ!$A$33:$A$776,$A123,СВЦЭМ!$B$33:$B$776,V$119)+'СЕТ СН'!$I$9+СВЦЭМ!$D$10+'СЕТ СН'!$I$6-'СЕТ СН'!$I$19</f>
        <v>1395.7712871200001</v>
      </c>
      <c r="W123" s="36">
        <f>SUMIFS(СВЦЭМ!$C$33:$C$776,СВЦЭМ!$A$33:$A$776,$A123,СВЦЭМ!$B$33:$B$776,W$119)+'СЕТ СН'!$I$9+СВЦЭМ!$D$10+'СЕТ СН'!$I$6-'СЕТ СН'!$I$19</f>
        <v>1407.8199430300001</v>
      </c>
      <c r="X123" s="36">
        <f>SUMIFS(СВЦЭМ!$C$33:$C$776,СВЦЭМ!$A$33:$A$776,$A123,СВЦЭМ!$B$33:$B$776,X$119)+'СЕТ СН'!$I$9+СВЦЭМ!$D$10+'СЕТ СН'!$I$6-'СЕТ СН'!$I$19</f>
        <v>1408.7031348099999</v>
      </c>
      <c r="Y123" s="36">
        <f>SUMIFS(СВЦЭМ!$C$33:$C$776,СВЦЭМ!$A$33:$A$776,$A123,СВЦЭМ!$B$33:$B$776,Y$119)+'СЕТ СН'!$I$9+СВЦЭМ!$D$10+'СЕТ СН'!$I$6-'СЕТ СН'!$I$19</f>
        <v>1419.0756403800001</v>
      </c>
    </row>
    <row r="124" spans="1:27" ht="15.75" x14ac:dyDescent="0.2">
      <c r="A124" s="35">
        <f t="shared" si="3"/>
        <v>43590</v>
      </c>
      <c r="B124" s="36">
        <f>SUMIFS(СВЦЭМ!$C$33:$C$776,СВЦЭМ!$A$33:$A$776,$A124,СВЦЭМ!$B$33:$B$776,B$119)+'СЕТ СН'!$I$9+СВЦЭМ!$D$10+'СЕТ СН'!$I$6-'СЕТ СН'!$I$19</f>
        <v>1480.01502839</v>
      </c>
      <c r="C124" s="36">
        <f>SUMIFS(СВЦЭМ!$C$33:$C$776,СВЦЭМ!$A$33:$A$776,$A124,СВЦЭМ!$B$33:$B$776,C$119)+'СЕТ СН'!$I$9+СВЦЭМ!$D$10+'СЕТ СН'!$I$6-'СЕТ СН'!$I$19</f>
        <v>1526.70187308</v>
      </c>
      <c r="D124" s="36">
        <f>SUMIFS(СВЦЭМ!$C$33:$C$776,СВЦЭМ!$A$33:$A$776,$A124,СВЦЭМ!$B$33:$B$776,D$119)+'СЕТ СН'!$I$9+СВЦЭМ!$D$10+'СЕТ СН'!$I$6-'СЕТ СН'!$I$19</f>
        <v>1563.1203992400001</v>
      </c>
      <c r="E124" s="36">
        <f>SUMIFS(СВЦЭМ!$C$33:$C$776,СВЦЭМ!$A$33:$A$776,$A124,СВЦЭМ!$B$33:$B$776,E$119)+'СЕТ СН'!$I$9+СВЦЭМ!$D$10+'СЕТ СН'!$I$6-'СЕТ СН'!$I$19</f>
        <v>1581.83961421</v>
      </c>
      <c r="F124" s="36">
        <f>SUMIFS(СВЦЭМ!$C$33:$C$776,СВЦЭМ!$A$33:$A$776,$A124,СВЦЭМ!$B$33:$B$776,F$119)+'СЕТ СН'!$I$9+СВЦЭМ!$D$10+'СЕТ СН'!$I$6-'СЕТ СН'!$I$19</f>
        <v>1597.1047954000001</v>
      </c>
      <c r="G124" s="36">
        <f>SUMIFS(СВЦЭМ!$C$33:$C$776,СВЦЭМ!$A$33:$A$776,$A124,СВЦЭМ!$B$33:$B$776,G$119)+'СЕТ СН'!$I$9+СВЦЭМ!$D$10+'СЕТ СН'!$I$6-'СЕТ СН'!$I$19</f>
        <v>1585.44250435</v>
      </c>
      <c r="H124" s="36">
        <f>SUMIFS(СВЦЭМ!$C$33:$C$776,СВЦЭМ!$A$33:$A$776,$A124,СВЦЭМ!$B$33:$B$776,H$119)+'СЕТ СН'!$I$9+СВЦЭМ!$D$10+'СЕТ СН'!$I$6-'СЕТ СН'!$I$19</f>
        <v>1556.5063843</v>
      </c>
      <c r="I124" s="36">
        <f>SUMIFS(СВЦЭМ!$C$33:$C$776,СВЦЭМ!$A$33:$A$776,$A124,СВЦЭМ!$B$33:$B$776,I$119)+'СЕТ СН'!$I$9+СВЦЭМ!$D$10+'СЕТ СН'!$I$6-'СЕТ СН'!$I$19</f>
        <v>1505.24233267</v>
      </c>
      <c r="J124" s="36">
        <f>SUMIFS(СВЦЭМ!$C$33:$C$776,СВЦЭМ!$A$33:$A$776,$A124,СВЦЭМ!$B$33:$B$776,J$119)+'СЕТ СН'!$I$9+СВЦЭМ!$D$10+'СЕТ СН'!$I$6-'СЕТ СН'!$I$19</f>
        <v>1459.56148063</v>
      </c>
      <c r="K124" s="36">
        <f>SUMIFS(СВЦЭМ!$C$33:$C$776,СВЦЭМ!$A$33:$A$776,$A124,СВЦЭМ!$B$33:$B$776,K$119)+'СЕТ СН'!$I$9+СВЦЭМ!$D$10+'СЕТ СН'!$I$6-'СЕТ СН'!$I$19</f>
        <v>1456.0761843099999</v>
      </c>
      <c r="L124" s="36">
        <f>SUMIFS(СВЦЭМ!$C$33:$C$776,СВЦЭМ!$A$33:$A$776,$A124,СВЦЭМ!$B$33:$B$776,L$119)+'СЕТ СН'!$I$9+СВЦЭМ!$D$10+'СЕТ СН'!$I$6-'СЕТ СН'!$I$19</f>
        <v>1457.67246987</v>
      </c>
      <c r="M124" s="36">
        <f>SUMIFS(СВЦЭМ!$C$33:$C$776,СВЦЭМ!$A$33:$A$776,$A124,СВЦЭМ!$B$33:$B$776,M$119)+'СЕТ СН'!$I$9+СВЦЭМ!$D$10+'СЕТ СН'!$I$6-'СЕТ СН'!$I$19</f>
        <v>1448.16932391</v>
      </c>
      <c r="N124" s="36">
        <f>SUMIFS(СВЦЭМ!$C$33:$C$776,СВЦЭМ!$A$33:$A$776,$A124,СВЦЭМ!$B$33:$B$776,N$119)+'СЕТ СН'!$I$9+СВЦЭМ!$D$10+'СЕТ СН'!$I$6-'СЕТ СН'!$I$19</f>
        <v>1455.2656473699999</v>
      </c>
      <c r="O124" s="36">
        <f>SUMIFS(СВЦЭМ!$C$33:$C$776,СВЦЭМ!$A$33:$A$776,$A124,СВЦЭМ!$B$33:$B$776,O$119)+'СЕТ СН'!$I$9+СВЦЭМ!$D$10+'СЕТ СН'!$I$6-'СЕТ СН'!$I$19</f>
        <v>1450.0318204999999</v>
      </c>
      <c r="P124" s="36">
        <f>SUMIFS(СВЦЭМ!$C$33:$C$776,СВЦЭМ!$A$33:$A$776,$A124,СВЦЭМ!$B$33:$B$776,P$119)+'СЕТ СН'!$I$9+СВЦЭМ!$D$10+'СЕТ СН'!$I$6-'СЕТ СН'!$I$19</f>
        <v>1453.70072194</v>
      </c>
      <c r="Q124" s="36">
        <f>SUMIFS(СВЦЭМ!$C$33:$C$776,СВЦЭМ!$A$33:$A$776,$A124,СВЦЭМ!$B$33:$B$776,Q$119)+'СЕТ СН'!$I$9+СВЦЭМ!$D$10+'СЕТ СН'!$I$6-'СЕТ СН'!$I$19</f>
        <v>1454.5278928299999</v>
      </c>
      <c r="R124" s="36">
        <f>SUMIFS(СВЦЭМ!$C$33:$C$776,СВЦЭМ!$A$33:$A$776,$A124,СВЦЭМ!$B$33:$B$776,R$119)+'СЕТ СН'!$I$9+СВЦЭМ!$D$10+'СЕТ СН'!$I$6-'СЕТ СН'!$I$19</f>
        <v>1439.8305446300001</v>
      </c>
      <c r="S124" s="36">
        <f>SUMIFS(СВЦЭМ!$C$33:$C$776,СВЦЭМ!$A$33:$A$776,$A124,СВЦЭМ!$B$33:$B$776,S$119)+'СЕТ СН'!$I$9+СВЦЭМ!$D$10+'СЕТ СН'!$I$6-'СЕТ СН'!$I$19</f>
        <v>1444.7781979199999</v>
      </c>
      <c r="T124" s="36">
        <f>SUMIFS(СВЦЭМ!$C$33:$C$776,СВЦЭМ!$A$33:$A$776,$A124,СВЦЭМ!$B$33:$B$776,T$119)+'СЕТ СН'!$I$9+СВЦЭМ!$D$10+'СЕТ СН'!$I$6-'СЕТ СН'!$I$19</f>
        <v>1450.9887243400001</v>
      </c>
      <c r="U124" s="36">
        <f>SUMIFS(СВЦЭМ!$C$33:$C$776,СВЦЭМ!$A$33:$A$776,$A124,СВЦЭМ!$B$33:$B$776,U$119)+'СЕТ СН'!$I$9+СВЦЭМ!$D$10+'СЕТ СН'!$I$6-'СЕТ СН'!$I$19</f>
        <v>1441.1102884699999</v>
      </c>
      <c r="V124" s="36">
        <f>SUMIFS(СВЦЭМ!$C$33:$C$776,СВЦЭМ!$A$33:$A$776,$A124,СВЦЭМ!$B$33:$B$776,V$119)+'СЕТ СН'!$I$9+СВЦЭМ!$D$10+'СЕТ СН'!$I$6-'СЕТ СН'!$I$19</f>
        <v>1403.01944759</v>
      </c>
      <c r="W124" s="36">
        <f>SUMIFS(СВЦЭМ!$C$33:$C$776,СВЦЭМ!$A$33:$A$776,$A124,СВЦЭМ!$B$33:$B$776,W$119)+'СЕТ СН'!$I$9+СВЦЭМ!$D$10+'СЕТ СН'!$I$6-'СЕТ СН'!$I$19</f>
        <v>1394.9967338400002</v>
      </c>
      <c r="X124" s="36">
        <f>SUMIFS(СВЦЭМ!$C$33:$C$776,СВЦЭМ!$A$33:$A$776,$A124,СВЦЭМ!$B$33:$B$776,X$119)+'СЕТ СН'!$I$9+СВЦЭМ!$D$10+'СЕТ СН'!$I$6-'СЕТ СН'!$I$19</f>
        <v>1415.0496931299999</v>
      </c>
      <c r="Y124" s="36">
        <f>SUMIFS(СВЦЭМ!$C$33:$C$776,СВЦЭМ!$A$33:$A$776,$A124,СВЦЭМ!$B$33:$B$776,Y$119)+'СЕТ СН'!$I$9+СВЦЭМ!$D$10+'СЕТ СН'!$I$6-'СЕТ СН'!$I$19</f>
        <v>1456.5561502300002</v>
      </c>
    </row>
    <row r="125" spans="1:27" ht="15.75" x14ac:dyDescent="0.2">
      <c r="A125" s="35">
        <f t="shared" si="3"/>
        <v>43591</v>
      </c>
      <c r="B125" s="36">
        <f>SUMIFS(СВЦЭМ!$C$33:$C$776,СВЦЭМ!$A$33:$A$776,$A125,СВЦЭМ!$B$33:$B$776,B$119)+'СЕТ СН'!$I$9+СВЦЭМ!$D$10+'СЕТ СН'!$I$6-'СЕТ СН'!$I$19</f>
        <v>1546.3729741000002</v>
      </c>
      <c r="C125" s="36">
        <f>SUMIFS(СВЦЭМ!$C$33:$C$776,СВЦЭМ!$A$33:$A$776,$A125,СВЦЭМ!$B$33:$B$776,C$119)+'СЕТ СН'!$I$9+СВЦЭМ!$D$10+'СЕТ СН'!$I$6-'СЕТ СН'!$I$19</f>
        <v>1605.3638715399998</v>
      </c>
      <c r="D125" s="36">
        <f>SUMIFS(СВЦЭМ!$C$33:$C$776,СВЦЭМ!$A$33:$A$776,$A125,СВЦЭМ!$B$33:$B$776,D$119)+'СЕТ СН'!$I$9+СВЦЭМ!$D$10+'СЕТ СН'!$I$6-'СЕТ СН'!$I$19</f>
        <v>1643.4900557199999</v>
      </c>
      <c r="E125" s="36">
        <f>SUMIFS(СВЦЭМ!$C$33:$C$776,СВЦЭМ!$A$33:$A$776,$A125,СВЦЭМ!$B$33:$B$776,E$119)+'СЕТ СН'!$I$9+СВЦЭМ!$D$10+'СЕТ СН'!$I$6-'СЕТ СН'!$I$19</f>
        <v>1659.9910770400002</v>
      </c>
      <c r="F125" s="36">
        <f>SUMIFS(СВЦЭМ!$C$33:$C$776,СВЦЭМ!$A$33:$A$776,$A125,СВЦЭМ!$B$33:$B$776,F$119)+'СЕТ СН'!$I$9+СВЦЭМ!$D$10+'СЕТ СН'!$I$6-'СЕТ СН'!$I$19</f>
        <v>1650.1243166499999</v>
      </c>
      <c r="G125" s="36">
        <f>SUMIFS(СВЦЭМ!$C$33:$C$776,СВЦЭМ!$A$33:$A$776,$A125,СВЦЭМ!$B$33:$B$776,G$119)+'СЕТ СН'!$I$9+СВЦЭМ!$D$10+'СЕТ СН'!$I$6-'СЕТ СН'!$I$19</f>
        <v>1619.2722305399998</v>
      </c>
      <c r="H125" s="36">
        <f>SUMIFS(СВЦЭМ!$C$33:$C$776,СВЦЭМ!$A$33:$A$776,$A125,СВЦЭМ!$B$33:$B$776,H$119)+'СЕТ СН'!$I$9+СВЦЭМ!$D$10+'СЕТ СН'!$I$6-'СЕТ СН'!$I$19</f>
        <v>1553.3802245400002</v>
      </c>
      <c r="I125" s="36">
        <f>SUMIFS(СВЦЭМ!$C$33:$C$776,СВЦЭМ!$A$33:$A$776,$A125,СВЦЭМ!$B$33:$B$776,I$119)+'СЕТ СН'!$I$9+СВЦЭМ!$D$10+'СЕТ СН'!$I$6-'СЕТ СН'!$I$19</f>
        <v>1495.6878086699999</v>
      </c>
      <c r="J125" s="36">
        <f>SUMIFS(СВЦЭМ!$C$33:$C$776,СВЦЭМ!$A$33:$A$776,$A125,СВЦЭМ!$B$33:$B$776,J$119)+'СЕТ СН'!$I$9+СВЦЭМ!$D$10+'СЕТ СН'!$I$6-'СЕТ СН'!$I$19</f>
        <v>1466.4591713</v>
      </c>
      <c r="K125" s="36">
        <f>SUMIFS(СВЦЭМ!$C$33:$C$776,СВЦЭМ!$A$33:$A$776,$A125,СВЦЭМ!$B$33:$B$776,K$119)+'СЕТ СН'!$I$9+СВЦЭМ!$D$10+'СЕТ СН'!$I$6-'СЕТ СН'!$I$19</f>
        <v>1448.7023220599999</v>
      </c>
      <c r="L125" s="36">
        <f>SUMIFS(СВЦЭМ!$C$33:$C$776,СВЦЭМ!$A$33:$A$776,$A125,СВЦЭМ!$B$33:$B$776,L$119)+'СЕТ СН'!$I$9+СВЦЭМ!$D$10+'СЕТ СН'!$I$6-'СЕТ СН'!$I$19</f>
        <v>1440.84970881</v>
      </c>
      <c r="M125" s="36">
        <f>SUMIFS(СВЦЭМ!$C$33:$C$776,СВЦЭМ!$A$33:$A$776,$A125,СВЦЭМ!$B$33:$B$776,M$119)+'СЕТ СН'!$I$9+СВЦЭМ!$D$10+'СЕТ СН'!$I$6-'СЕТ СН'!$I$19</f>
        <v>1437.3466693099999</v>
      </c>
      <c r="N125" s="36">
        <f>SUMIFS(СВЦЭМ!$C$33:$C$776,СВЦЭМ!$A$33:$A$776,$A125,СВЦЭМ!$B$33:$B$776,N$119)+'СЕТ СН'!$I$9+СВЦЭМ!$D$10+'СЕТ СН'!$I$6-'СЕТ СН'!$I$19</f>
        <v>1447.4058714500002</v>
      </c>
      <c r="O125" s="36">
        <f>SUMIFS(СВЦЭМ!$C$33:$C$776,СВЦЭМ!$A$33:$A$776,$A125,СВЦЭМ!$B$33:$B$776,O$119)+'СЕТ СН'!$I$9+СВЦЭМ!$D$10+'СЕТ СН'!$I$6-'СЕТ СН'!$I$19</f>
        <v>1443.64839471</v>
      </c>
      <c r="P125" s="36">
        <f>SUMIFS(СВЦЭМ!$C$33:$C$776,СВЦЭМ!$A$33:$A$776,$A125,СВЦЭМ!$B$33:$B$776,P$119)+'СЕТ СН'!$I$9+СВЦЭМ!$D$10+'СЕТ СН'!$I$6-'СЕТ СН'!$I$19</f>
        <v>1463.9966715300002</v>
      </c>
      <c r="Q125" s="36">
        <f>SUMIFS(СВЦЭМ!$C$33:$C$776,СВЦЭМ!$A$33:$A$776,$A125,СВЦЭМ!$B$33:$B$776,Q$119)+'СЕТ СН'!$I$9+СВЦЭМ!$D$10+'СЕТ СН'!$I$6-'СЕТ СН'!$I$19</f>
        <v>1476.96373801</v>
      </c>
      <c r="R125" s="36">
        <f>SUMIFS(СВЦЭМ!$C$33:$C$776,СВЦЭМ!$A$33:$A$776,$A125,СВЦЭМ!$B$33:$B$776,R$119)+'СЕТ СН'!$I$9+СВЦЭМ!$D$10+'СЕТ СН'!$I$6-'СЕТ СН'!$I$19</f>
        <v>1470.1222747100001</v>
      </c>
      <c r="S125" s="36">
        <f>SUMIFS(СВЦЭМ!$C$33:$C$776,СВЦЭМ!$A$33:$A$776,$A125,СВЦЭМ!$B$33:$B$776,S$119)+'СЕТ СН'!$I$9+СВЦЭМ!$D$10+'СЕТ СН'!$I$6-'СЕТ СН'!$I$19</f>
        <v>1453.3702501600001</v>
      </c>
      <c r="T125" s="36">
        <f>SUMIFS(СВЦЭМ!$C$33:$C$776,СВЦЭМ!$A$33:$A$776,$A125,СВЦЭМ!$B$33:$B$776,T$119)+'СЕТ СН'!$I$9+СВЦЭМ!$D$10+'СЕТ СН'!$I$6-'СЕТ СН'!$I$19</f>
        <v>1448.7817749000001</v>
      </c>
      <c r="U125" s="36">
        <f>SUMIFS(СВЦЭМ!$C$33:$C$776,СВЦЭМ!$A$33:$A$776,$A125,СВЦЭМ!$B$33:$B$776,U$119)+'СЕТ СН'!$I$9+СВЦЭМ!$D$10+'СЕТ СН'!$I$6-'СЕТ СН'!$I$19</f>
        <v>1420.9992012800001</v>
      </c>
      <c r="V125" s="36">
        <f>SUMIFS(СВЦЭМ!$C$33:$C$776,СВЦЭМ!$A$33:$A$776,$A125,СВЦЭМ!$B$33:$B$776,V$119)+'СЕТ СН'!$I$9+СВЦЭМ!$D$10+'СЕТ СН'!$I$6-'СЕТ СН'!$I$19</f>
        <v>1414.5545984700002</v>
      </c>
      <c r="W125" s="36">
        <f>SUMIFS(СВЦЭМ!$C$33:$C$776,СВЦЭМ!$A$33:$A$776,$A125,СВЦЭМ!$B$33:$B$776,W$119)+'СЕТ СН'!$I$9+СВЦЭМ!$D$10+'СЕТ СН'!$I$6-'СЕТ СН'!$I$19</f>
        <v>1408.89612162</v>
      </c>
      <c r="X125" s="36">
        <f>SUMIFS(СВЦЭМ!$C$33:$C$776,СВЦЭМ!$A$33:$A$776,$A125,СВЦЭМ!$B$33:$B$776,X$119)+'СЕТ СН'!$I$9+СВЦЭМ!$D$10+'СЕТ СН'!$I$6-'СЕТ СН'!$I$19</f>
        <v>1425.9723945400001</v>
      </c>
      <c r="Y125" s="36">
        <f>SUMIFS(СВЦЭМ!$C$33:$C$776,СВЦЭМ!$A$33:$A$776,$A125,СВЦЭМ!$B$33:$B$776,Y$119)+'СЕТ СН'!$I$9+СВЦЭМ!$D$10+'СЕТ СН'!$I$6-'СЕТ СН'!$I$19</f>
        <v>1493.5845069100001</v>
      </c>
    </row>
    <row r="126" spans="1:27" ht="15.75" x14ac:dyDescent="0.2">
      <c r="A126" s="35">
        <f t="shared" si="3"/>
        <v>43592</v>
      </c>
      <c r="B126" s="36">
        <f>SUMIFS(СВЦЭМ!$C$33:$C$776,СВЦЭМ!$A$33:$A$776,$A126,СВЦЭМ!$B$33:$B$776,B$119)+'СЕТ СН'!$I$9+СВЦЭМ!$D$10+'СЕТ СН'!$I$6-'СЕТ СН'!$I$19</f>
        <v>1527.6269887799999</v>
      </c>
      <c r="C126" s="36">
        <f>SUMIFS(СВЦЭМ!$C$33:$C$776,СВЦЭМ!$A$33:$A$776,$A126,СВЦЭМ!$B$33:$B$776,C$119)+'СЕТ СН'!$I$9+СВЦЭМ!$D$10+'СЕТ СН'!$I$6-'СЕТ СН'!$I$19</f>
        <v>1555.7967266999999</v>
      </c>
      <c r="D126" s="36">
        <f>SUMIFS(СВЦЭМ!$C$33:$C$776,СВЦЭМ!$A$33:$A$776,$A126,СВЦЭМ!$B$33:$B$776,D$119)+'СЕТ СН'!$I$9+СВЦЭМ!$D$10+'СЕТ СН'!$I$6-'СЕТ СН'!$I$19</f>
        <v>1566.8336480600001</v>
      </c>
      <c r="E126" s="36">
        <f>SUMIFS(СВЦЭМ!$C$33:$C$776,СВЦЭМ!$A$33:$A$776,$A126,СВЦЭМ!$B$33:$B$776,E$119)+'СЕТ СН'!$I$9+СВЦЭМ!$D$10+'СЕТ СН'!$I$6-'СЕТ СН'!$I$19</f>
        <v>1573.7085485100001</v>
      </c>
      <c r="F126" s="36">
        <f>SUMIFS(СВЦЭМ!$C$33:$C$776,СВЦЭМ!$A$33:$A$776,$A126,СВЦЭМ!$B$33:$B$776,F$119)+'СЕТ СН'!$I$9+СВЦЭМ!$D$10+'СЕТ СН'!$I$6-'СЕТ СН'!$I$19</f>
        <v>1573.03093279</v>
      </c>
      <c r="G126" s="36">
        <f>SUMIFS(СВЦЭМ!$C$33:$C$776,СВЦЭМ!$A$33:$A$776,$A126,СВЦЭМ!$B$33:$B$776,G$119)+'СЕТ СН'!$I$9+СВЦЭМ!$D$10+'СЕТ СН'!$I$6-'СЕТ СН'!$I$19</f>
        <v>1553.9332327100001</v>
      </c>
      <c r="H126" s="36">
        <f>SUMIFS(СВЦЭМ!$C$33:$C$776,СВЦЭМ!$A$33:$A$776,$A126,СВЦЭМ!$B$33:$B$776,H$119)+'СЕТ СН'!$I$9+СВЦЭМ!$D$10+'СЕТ СН'!$I$6-'СЕТ СН'!$I$19</f>
        <v>1511.4546567500001</v>
      </c>
      <c r="I126" s="36">
        <f>SUMIFS(СВЦЭМ!$C$33:$C$776,СВЦЭМ!$A$33:$A$776,$A126,СВЦЭМ!$B$33:$B$776,I$119)+'СЕТ СН'!$I$9+СВЦЭМ!$D$10+'СЕТ СН'!$I$6-'СЕТ СН'!$I$19</f>
        <v>1455.3521307599999</v>
      </c>
      <c r="J126" s="36">
        <f>SUMIFS(СВЦЭМ!$C$33:$C$776,СВЦЭМ!$A$33:$A$776,$A126,СВЦЭМ!$B$33:$B$776,J$119)+'СЕТ СН'!$I$9+СВЦЭМ!$D$10+'СЕТ СН'!$I$6-'СЕТ СН'!$I$19</f>
        <v>1435.4215241100001</v>
      </c>
      <c r="K126" s="36">
        <f>SUMIFS(СВЦЭМ!$C$33:$C$776,СВЦЭМ!$A$33:$A$776,$A126,СВЦЭМ!$B$33:$B$776,K$119)+'СЕТ СН'!$I$9+СВЦЭМ!$D$10+'СЕТ СН'!$I$6-'СЕТ СН'!$I$19</f>
        <v>1444.6001107699999</v>
      </c>
      <c r="L126" s="36">
        <f>SUMIFS(СВЦЭМ!$C$33:$C$776,СВЦЭМ!$A$33:$A$776,$A126,СВЦЭМ!$B$33:$B$776,L$119)+'СЕТ СН'!$I$9+СВЦЭМ!$D$10+'СЕТ СН'!$I$6-'СЕТ СН'!$I$19</f>
        <v>1436.1558952</v>
      </c>
      <c r="M126" s="36">
        <f>SUMIFS(СВЦЭМ!$C$33:$C$776,СВЦЭМ!$A$33:$A$776,$A126,СВЦЭМ!$B$33:$B$776,M$119)+'СЕТ СН'!$I$9+СВЦЭМ!$D$10+'СЕТ СН'!$I$6-'СЕТ СН'!$I$19</f>
        <v>1443.0664609</v>
      </c>
      <c r="N126" s="36">
        <f>SUMIFS(СВЦЭМ!$C$33:$C$776,СВЦЭМ!$A$33:$A$776,$A126,СВЦЭМ!$B$33:$B$776,N$119)+'СЕТ СН'!$I$9+СВЦЭМ!$D$10+'СЕТ СН'!$I$6-'СЕТ СН'!$I$19</f>
        <v>1450.35457774</v>
      </c>
      <c r="O126" s="36">
        <f>SUMIFS(СВЦЭМ!$C$33:$C$776,СВЦЭМ!$A$33:$A$776,$A126,СВЦЭМ!$B$33:$B$776,O$119)+'СЕТ СН'!$I$9+СВЦЭМ!$D$10+'СЕТ СН'!$I$6-'СЕТ СН'!$I$19</f>
        <v>1428.3339036500001</v>
      </c>
      <c r="P126" s="36">
        <f>SUMIFS(СВЦЭМ!$C$33:$C$776,СВЦЭМ!$A$33:$A$776,$A126,СВЦЭМ!$B$33:$B$776,P$119)+'СЕТ СН'!$I$9+СВЦЭМ!$D$10+'СЕТ СН'!$I$6-'СЕТ СН'!$I$19</f>
        <v>1435.6229934799999</v>
      </c>
      <c r="Q126" s="36">
        <f>SUMIFS(СВЦЭМ!$C$33:$C$776,СВЦЭМ!$A$33:$A$776,$A126,СВЦЭМ!$B$33:$B$776,Q$119)+'СЕТ СН'!$I$9+СВЦЭМ!$D$10+'СЕТ СН'!$I$6-'СЕТ СН'!$I$19</f>
        <v>1447.2780634800001</v>
      </c>
      <c r="R126" s="36">
        <f>SUMIFS(СВЦЭМ!$C$33:$C$776,СВЦЭМ!$A$33:$A$776,$A126,СВЦЭМ!$B$33:$B$776,R$119)+'СЕТ СН'!$I$9+СВЦЭМ!$D$10+'СЕТ СН'!$I$6-'СЕТ СН'!$I$19</f>
        <v>1449.97844983</v>
      </c>
      <c r="S126" s="36">
        <f>SUMIFS(СВЦЭМ!$C$33:$C$776,СВЦЭМ!$A$33:$A$776,$A126,СВЦЭМ!$B$33:$B$776,S$119)+'СЕТ СН'!$I$9+СВЦЭМ!$D$10+'СЕТ СН'!$I$6-'СЕТ СН'!$I$19</f>
        <v>1450.01801841</v>
      </c>
      <c r="T126" s="36">
        <f>SUMIFS(СВЦЭМ!$C$33:$C$776,СВЦЭМ!$A$33:$A$776,$A126,СВЦЭМ!$B$33:$B$776,T$119)+'СЕТ СН'!$I$9+СВЦЭМ!$D$10+'СЕТ СН'!$I$6-'СЕТ СН'!$I$19</f>
        <v>1434.1826745799999</v>
      </c>
      <c r="U126" s="36">
        <f>SUMIFS(СВЦЭМ!$C$33:$C$776,СВЦЭМ!$A$33:$A$776,$A126,СВЦЭМ!$B$33:$B$776,U$119)+'СЕТ СН'!$I$9+СВЦЭМ!$D$10+'СЕТ СН'!$I$6-'СЕТ СН'!$I$19</f>
        <v>1443.3818176899999</v>
      </c>
      <c r="V126" s="36">
        <f>SUMIFS(СВЦЭМ!$C$33:$C$776,СВЦЭМ!$A$33:$A$776,$A126,СВЦЭМ!$B$33:$B$776,V$119)+'СЕТ СН'!$I$9+СВЦЭМ!$D$10+'СЕТ СН'!$I$6-'СЕТ СН'!$I$19</f>
        <v>1433.6877961600001</v>
      </c>
      <c r="W126" s="36">
        <f>SUMIFS(СВЦЭМ!$C$33:$C$776,СВЦЭМ!$A$33:$A$776,$A126,СВЦЭМ!$B$33:$B$776,W$119)+'СЕТ СН'!$I$9+СВЦЭМ!$D$10+'СЕТ СН'!$I$6-'СЕТ СН'!$I$19</f>
        <v>1412.2292031100001</v>
      </c>
      <c r="X126" s="36">
        <f>SUMIFS(СВЦЭМ!$C$33:$C$776,СВЦЭМ!$A$33:$A$776,$A126,СВЦЭМ!$B$33:$B$776,X$119)+'СЕТ СН'!$I$9+СВЦЭМ!$D$10+'СЕТ СН'!$I$6-'СЕТ СН'!$I$19</f>
        <v>1444.1433683300002</v>
      </c>
      <c r="Y126" s="36">
        <f>SUMIFS(СВЦЭМ!$C$33:$C$776,СВЦЭМ!$A$33:$A$776,$A126,СВЦЭМ!$B$33:$B$776,Y$119)+'СЕТ СН'!$I$9+СВЦЭМ!$D$10+'СЕТ СН'!$I$6-'СЕТ СН'!$I$19</f>
        <v>1453.6324539500001</v>
      </c>
    </row>
    <row r="127" spans="1:27" ht="15.75" x14ac:dyDescent="0.2">
      <c r="A127" s="35">
        <f t="shared" si="3"/>
        <v>43593</v>
      </c>
      <c r="B127" s="36">
        <f>SUMIFS(СВЦЭМ!$C$33:$C$776,СВЦЭМ!$A$33:$A$776,$A127,СВЦЭМ!$B$33:$B$776,B$119)+'СЕТ СН'!$I$9+СВЦЭМ!$D$10+'СЕТ СН'!$I$6-'СЕТ СН'!$I$19</f>
        <v>1493.11328525</v>
      </c>
      <c r="C127" s="36">
        <f>SUMIFS(СВЦЭМ!$C$33:$C$776,СВЦЭМ!$A$33:$A$776,$A127,СВЦЭМ!$B$33:$B$776,C$119)+'СЕТ СН'!$I$9+СВЦЭМ!$D$10+'СЕТ СН'!$I$6-'СЕТ СН'!$I$19</f>
        <v>1518.5355904100002</v>
      </c>
      <c r="D127" s="36">
        <f>SUMIFS(СВЦЭМ!$C$33:$C$776,СВЦЭМ!$A$33:$A$776,$A127,СВЦЭМ!$B$33:$B$776,D$119)+'СЕТ СН'!$I$9+СВЦЭМ!$D$10+'СЕТ СН'!$I$6-'СЕТ СН'!$I$19</f>
        <v>1518.5155001600001</v>
      </c>
      <c r="E127" s="36">
        <f>SUMIFS(СВЦЭМ!$C$33:$C$776,СВЦЭМ!$A$33:$A$776,$A127,СВЦЭМ!$B$33:$B$776,E$119)+'СЕТ СН'!$I$9+СВЦЭМ!$D$10+'СЕТ СН'!$I$6-'СЕТ СН'!$I$19</f>
        <v>1525.64886733</v>
      </c>
      <c r="F127" s="36">
        <f>SUMIFS(СВЦЭМ!$C$33:$C$776,СВЦЭМ!$A$33:$A$776,$A127,СВЦЭМ!$B$33:$B$776,F$119)+'СЕТ СН'!$I$9+СВЦЭМ!$D$10+'СЕТ СН'!$I$6-'СЕТ СН'!$I$19</f>
        <v>1524.38067157</v>
      </c>
      <c r="G127" s="36">
        <f>SUMIFS(СВЦЭМ!$C$33:$C$776,СВЦЭМ!$A$33:$A$776,$A127,СВЦЭМ!$B$33:$B$776,G$119)+'СЕТ СН'!$I$9+СВЦЭМ!$D$10+'СЕТ СН'!$I$6-'СЕТ СН'!$I$19</f>
        <v>1502.77035146</v>
      </c>
      <c r="H127" s="36">
        <f>SUMIFS(СВЦЭМ!$C$33:$C$776,СВЦЭМ!$A$33:$A$776,$A127,СВЦЭМ!$B$33:$B$776,H$119)+'СЕТ СН'!$I$9+СВЦЭМ!$D$10+'СЕТ СН'!$I$6-'СЕТ СН'!$I$19</f>
        <v>1483.0873445699999</v>
      </c>
      <c r="I127" s="36">
        <f>SUMIFS(СВЦЭМ!$C$33:$C$776,СВЦЭМ!$A$33:$A$776,$A127,СВЦЭМ!$B$33:$B$776,I$119)+'СЕТ СН'!$I$9+СВЦЭМ!$D$10+'СЕТ СН'!$I$6-'СЕТ СН'!$I$19</f>
        <v>1457.0679161500002</v>
      </c>
      <c r="J127" s="36">
        <f>SUMIFS(СВЦЭМ!$C$33:$C$776,СВЦЭМ!$A$33:$A$776,$A127,СВЦЭМ!$B$33:$B$776,J$119)+'СЕТ СН'!$I$9+СВЦЭМ!$D$10+'СЕТ СН'!$I$6-'СЕТ СН'!$I$19</f>
        <v>1443.0613432300001</v>
      </c>
      <c r="K127" s="36">
        <f>SUMIFS(СВЦЭМ!$C$33:$C$776,СВЦЭМ!$A$33:$A$776,$A127,СВЦЭМ!$B$33:$B$776,K$119)+'СЕТ СН'!$I$9+СВЦЭМ!$D$10+'СЕТ СН'!$I$6-'СЕТ СН'!$I$19</f>
        <v>1450.38425985</v>
      </c>
      <c r="L127" s="36">
        <f>SUMIFS(СВЦЭМ!$C$33:$C$776,СВЦЭМ!$A$33:$A$776,$A127,СВЦЭМ!$B$33:$B$776,L$119)+'СЕТ СН'!$I$9+СВЦЭМ!$D$10+'СЕТ СН'!$I$6-'СЕТ СН'!$I$19</f>
        <v>1458.1055395799999</v>
      </c>
      <c r="M127" s="36">
        <f>SUMIFS(СВЦЭМ!$C$33:$C$776,СВЦЭМ!$A$33:$A$776,$A127,СВЦЭМ!$B$33:$B$776,M$119)+'СЕТ СН'!$I$9+СВЦЭМ!$D$10+'СЕТ СН'!$I$6-'СЕТ СН'!$I$19</f>
        <v>1460.0805166800001</v>
      </c>
      <c r="N127" s="36">
        <f>SUMIFS(СВЦЭМ!$C$33:$C$776,СВЦЭМ!$A$33:$A$776,$A127,СВЦЭМ!$B$33:$B$776,N$119)+'СЕТ СН'!$I$9+СВЦЭМ!$D$10+'СЕТ СН'!$I$6-'СЕТ СН'!$I$19</f>
        <v>1461.8026945199999</v>
      </c>
      <c r="O127" s="36">
        <f>SUMIFS(СВЦЭМ!$C$33:$C$776,СВЦЭМ!$A$33:$A$776,$A127,СВЦЭМ!$B$33:$B$776,O$119)+'СЕТ СН'!$I$9+СВЦЭМ!$D$10+'СЕТ СН'!$I$6-'СЕТ СН'!$I$19</f>
        <v>1455.2943248400002</v>
      </c>
      <c r="P127" s="36">
        <f>SUMIFS(СВЦЭМ!$C$33:$C$776,СВЦЭМ!$A$33:$A$776,$A127,СВЦЭМ!$B$33:$B$776,P$119)+'СЕТ СН'!$I$9+СВЦЭМ!$D$10+'СЕТ СН'!$I$6-'СЕТ СН'!$I$19</f>
        <v>1467.5661392500001</v>
      </c>
      <c r="Q127" s="36">
        <f>SUMIFS(СВЦЭМ!$C$33:$C$776,СВЦЭМ!$A$33:$A$776,$A127,СВЦЭМ!$B$33:$B$776,Q$119)+'СЕТ СН'!$I$9+СВЦЭМ!$D$10+'СЕТ СН'!$I$6-'СЕТ СН'!$I$19</f>
        <v>1469.90674029</v>
      </c>
      <c r="R127" s="36">
        <f>SUMIFS(СВЦЭМ!$C$33:$C$776,СВЦЭМ!$A$33:$A$776,$A127,СВЦЭМ!$B$33:$B$776,R$119)+'СЕТ СН'!$I$9+СВЦЭМ!$D$10+'СЕТ СН'!$I$6-'СЕТ СН'!$I$19</f>
        <v>1466.2938481400001</v>
      </c>
      <c r="S127" s="36">
        <f>SUMIFS(СВЦЭМ!$C$33:$C$776,СВЦЭМ!$A$33:$A$776,$A127,СВЦЭМ!$B$33:$B$776,S$119)+'СЕТ СН'!$I$9+СВЦЭМ!$D$10+'СЕТ СН'!$I$6-'СЕТ СН'!$I$19</f>
        <v>1471.24268061</v>
      </c>
      <c r="T127" s="36">
        <f>SUMIFS(СВЦЭМ!$C$33:$C$776,СВЦЭМ!$A$33:$A$776,$A127,СВЦЭМ!$B$33:$B$776,T$119)+'СЕТ СН'!$I$9+СВЦЭМ!$D$10+'СЕТ СН'!$I$6-'СЕТ СН'!$I$19</f>
        <v>1460.67646343</v>
      </c>
      <c r="U127" s="36">
        <f>SUMIFS(СВЦЭМ!$C$33:$C$776,СВЦЭМ!$A$33:$A$776,$A127,СВЦЭМ!$B$33:$B$776,U$119)+'СЕТ СН'!$I$9+СВЦЭМ!$D$10+'СЕТ СН'!$I$6-'СЕТ СН'!$I$19</f>
        <v>1449.8003932300001</v>
      </c>
      <c r="V127" s="36">
        <f>SUMIFS(СВЦЭМ!$C$33:$C$776,СВЦЭМ!$A$33:$A$776,$A127,СВЦЭМ!$B$33:$B$776,V$119)+'СЕТ СН'!$I$9+СВЦЭМ!$D$10+'СЕТ СН'!$I$6-'СЕТ СН'!$I$19</f>
        <v>1445.4364429500001</v>
      </c>
      <c r="W127" s="36">
        <f>SUMIFS(СВЦЭМ!$C$33:$C$776,СВЦЭМ!$A$33:$A$776,$A127,СВЦЭМ!$B$33:$B$776,W$119)+'СЕТ СН'!$I$9+СВЦЭМ!$D$10+'СЕТ СН'!$I$6-'СЕТ СН'!$I$19</f>
        <v>1427.81374095</v>
      </c>
      <c r="X127" s="36">
        <f>SUMIFS(СВЦЭМ!$C$33:$C$776,СВЦЭМ!$A$33:$A$776,$A127,СВЦЭМ!$B$33:$B$776,X$119)+'СЕТ СН'!$I$9+СВЦЭМ!$D$10+'СЕТ СН'!$I$6-'СЕТ СН'!$I$19</f>
        <v>1439.3223641100001</v>
      </c>
      <c r="Y127" s="36">
        <f>SUMIFS(СВЦЭМ!$C$33:$C$776,СВЦЭМ!$A$33:$A$776,$A127,СВЦЭМ!$B$33:$B$776,Y$119)+'СЕТ СН'!$I$9+СВЦЭМ!$D$10+'СЕТ СН'!$I$6-'СЕТ СН'!$I$19</f>
        <v>1473.3909918100001</v>
      </c>
    </row>
    <row r="128" spans="1:27" ht="15.75" x14ac:dyDescent="0.2">
      <c r="A128" s="35">
        <f t="shared" si="3"/>
        <v>43594</v>
      </c>
      <c r="B128" s="36">
        <f>SUMIFS(СВЦЭМ!$C$33:$C$776,СВЦЭМ!$A$33:$A$776,$A128,СВЦЭМ!$B$33:$B$776,B$119)+'СЕТ СН'!$I$9+СВЦЭМ!$D$10+'СЕТ СН'!$I$6-'СЕТ СН'!$I$19</f>
        <v>1449.3161205900001</v>
      </c>
      <c r="C128" s="36">
        <f>SUMIFS(СВЦЭМ!$C$33:$C$776,СВЦЭМ!$A$33:$A$776,$A128,СВЦЭМ!$B$33:$B$776,C$119)+'СЕТ СН'!$I$9+СВЦЭМ!$D$10+'СЕТ СН'!$I$6-'СЕТ СН'!$I$19</f>
        <v>1467.63466455</v>
      </c>
      <c r="D128" s="36">
        <f>SUMIFS(СВЦЭМ!$C$33:$C$776,СВЦЭМ!$A$33:$A$776,$A128,СВЦЭМ!$B$33:$B$776,D$119)+'СЕТ СН'!$I$9+СВЦЭМ!$D$10+'СЕТ СН'!$I$6-'СЕТ СН'!$I$19</f>
        <v>1471.48217325</v>
      </c>
      <c r="E128" s="36">
        <f>SUMIFS(СВЦЭМ!$C$33:$C$776,СВЦЭМ!$A$33:$A$776,$A128,СВЦЭМ!$B$33:$B$776,E$119)+'СЕТ СН'!$I$9+СВЦЭМ!$D$10+'СЕТ СН'!$I$6-'СЕТ СН'!$I$19</f>
        <v>1481.3114456600001</v>
      </c>
      <c r="F128" s="36">
        <f>SUMIFS(СВЦЭМ!$C$33:$C$776,СВЦЭМ!$A$33:$A$776,$A128,СВЦЭМ!$B$33:$B$776,F$119)+'СЕТ СН'!$I$9+СВЦЭМ!$D$10+'СЕТ СН'!$I$6-'СЕТ СН'!$I$19</f>
        <v>1481.2278762199999</v>
      </c>
      <c r="G128" s="36">
        <f>SUMIFS(СВЦЭМ!$C$33:$C$776,СВЦЭМ!$A$33:$A$776,$A128,СВЦЭМ!$B$33:$B$776,G$119)+'СЕТ СН'!$I$9+СВЦЭМ!$D$10+'СЕТ СН'!$I$6-'СЕТ СН'!$I$19</f>
        <v>1483.61291198</v>
      </c>
      <c r="H128" s="36">
        <f>SUMIFS(СВЦЭМ!$C$33:$C$776,СВЦЭМ!$A$33:$A$776,$A128,СВЦЭМ!$B$33:$B$776,H$119)+'СЕТ СН'!$I$9+СВЦЭМ!$D$10+'СЕТ СН'!$I$6-'СЕТ СН'!$I$19</f>
        <v>1471.1348703200001</v>
      </c>
      <c r="I128" s="36">
        <f>SUMIFS(СВЦЭМ!$C$33:$C$776,СВЦЭМ!$A$33:$A$776,$A128,СВЦЭМ!$B$33:$B$776,I$119)+'СЕТ СН'!$I$9+СВЦЭМ!$D$10+'СЕТ СН'!$I$6-'СЕТ СН'!$I$19</f>
        <v>1435.8464899599999</v>
      </c>
      <c r="J128" s="36">
        <f>SUMIFS(СВЦЭМ!$C$33:$C$776,СВЦЭМ!$A$33:$A$776,$A128,СВЦЭМ!$B$33:$B$776,J$119)+'СЕТ СН'!$I$9+СВЦЭМ!$D$10+'СЕТ СН'!$I$6-'СЕТ СН'!$I$19</f>
        <v>1404.5366601800001</v>
      </c>
      <c r="K128" s="36">
        <f>SUMIFS(СВЦЭМ!$C$33:$C$776,СВЦЭМ!$A$33:$A$776,$A128,СВЦЭМ!$B$33:$B$776,K$119)+'СЕТ СН'!$I$9+СВЦЭМ!$D$10+'СЕТ СН'!$I$6-'СЕТ СН'!$I$19</f>
        <v>1392.6875771800001</v>
      </c>
      <c r="L128" s="36">
        <f>SUMIFS(СВЦЭМ!$C$33:$C$776,СВЦЭМ!$A$33:$A$776,$A128,СВЦЭМ!$B$33:$B$776,L$119)+'СЕТ СН'!$I$9+СВЦЭМ!$D$10+'СЕТ СН'!$I$6-'СЕТ СН'!$I$19</f>
        <v>1410.95196261</v>
      </c>
      <c r="M128" s="36">
        <f>SUMIFS(СВЦЭМ!$C$33:$C$776,СВЦЭМ!$A$33:$A$776,$A128,СВЦЭМ!$B$33:$B$776,M$119)+'СЕТ СН'!$I$9+СВЦЭМ!$D$10+'СЕТ СН'!$I$6-'СЕТ СН'!$I$19</f>
        <v>1440.05287714</v>
      </c>
      <c r="N128" s="36">
        <f>SUMIFS(СВЦЭМ!$C$33:$C$776,СВЦЭМ!$A$33:$A$776,$A128,СВЦЭМ!$B$33:$B$776,N$119)+'СЕТ СН'!$I$9+СВЦЭМ!$D$10+'СЕТ СН'!$I$6-'СЕТ СН'!$I$19</f>
        <v>1487.2462668200001</v>
      </c>
      <c r="O128" s="36">
        <f>SUMIFS(СВЦЭМ!$C$33:$C$776,СВЦЭМ!$A$33:$A$776,$A128,СВЦЭМ!$B$33:$B$776,O$119)+'СЕТ СН'!$I$9+СВЦЭМ!$D$10+'СЕТ СН'!$I$6-'СЕТ СН'!$I$19</f>
        <v>1493.6010567399999</v>
      </c>
      <c r="P128" s="36">
        <f>SUMIFS(СВЦЭМ!$C$33:$C$776,СВЦЭМ!$A$33:$A$776,$A128,СВЦЭМ!$B$33:$B$776,P$119)+'СЕТ СН'!$I$9+СВЦЭМ!$D$10+'СЕТ СН'!$I$6-'СЕТ СН'!$I$19</f>
        <v>1503.71328737</v>
      </c>
      <c r="Q128" s="36">
        <f>SUMIFS(СВЦЭМ!$C$33:$C$776,СВЦЭМ!$A$33:$A$776,$A128,СВЦЭМ!$B$33:$B$776,Q$119)+'СЕТ СН'!$I$9+СВЦЭМ!$D$10+'СЕТ СН'!$I$6-'СЕТ СН'!$I$19</f>
        <v>1510.5044276399999</v>
      </c>
      <c r="R128" s="36">
        <f>SUMIFS(СВЦЭМ!$C$33:$C$776,СВЦЭМ!$A$33:$A$776,$A128,СВЦЭМ!$B$33:$B$776,R$119)+'СЕТ СН'!$I$9+СВЦЭМ!$D$10+'СЕТ СН'!$I$6-'СЕТ СН'!$I$19</f>
        <v>1511.4150557100002</v>
      </c>
      <c r="S128" s="36">
        <f>SUMIFS(СВЦЭМ!$C$33:$C$776,СВЦЭМ!$A$33:$A$776,$A128,СВЦЭМ!$B$33:$B$776,S$119)+'СЕТ СН'!$I$9+СВЦЭМ!$D$10+'СЕТ СН'!$I$6-'СЕТ СН'!$I$19</f>
        <v>1511.0412758800001</v>
      </c>
      <c r="T128" s="36">
        <f>SUMIFS(СВЦЭМ!$C$33:$C$776,СВЦЭМ!$A$33:$A$776,$A128,СВЦЭМ!$B$33:$B$776,T$119)+'СЕТ СН'!$I$9+СВЦЭМ!$D$10+'СЕТ СН'!$I$6-'СЕТ СН'!$I$19</f>
        <v>1506.9174949399999</v>
      </c>
      <c r="U128" s="36">
        <f>SUMIFS(СВЦЭМ!$C$33:$C$776,СВЦЭМ!$A$33:$A$776,$A128,СВЦЭМ!$B$33:$B$776,U$119)+'СЕТ СН'!$I$9+СВЦЭМ!$D$10+'СЕТ СН'!$I$6-'СЕТ СН'!$I$19</f>
        <v>1485.3614836000002</v>
      </c>
      <c r="V128" s="36">
        <f>SUMIFS(СВЦЭМ!$C$33:$C$776,СВЦЭМ!$A$33:$A$776,$A128,СВЦЭМ!$B$33:$B$776,V$119)+'СЕТ СН'!$I$9+СВЦЭМ!$D$10+'СЕТ СН'!$I$6-'СЕТ СН'!$I$19</f>
        <v>1438.9839279800001</v>
      </c>
      <c r="W128" s="36">
        <f>SUMIFS(СВЦЭМ!$C$33:$C$776,СВЦЭМ!$A$33:$A$776,$A128,СВЦЭМ!$B$33:$B$776,W$119)+'СЕТ СН'!$I$9+СВЦЭМ!$D$10+'СЕТ СН'!$I$6-'СЕТ СН'!$I$19</f>
        <v>1416.78714967</v>
      </c>
      <c r="X128" s="36">
        <f>SUMIFS(СВЦЭМ!$C$33:$C$776,СВЦЭМ!$A$33:$A$776,$A128,СВЦЭМ!$B$33:$B$776,X$119)+'СЕТ СН'!$I$9+СВЦЭМ!$D$10+'СЕТ СН'!$I$6-'СЕТ СН'!$I$19</f>
        <v>1448.9257868</v>
      </c>
      <c r="Y128" s="36">
        <f>SUMIFS(СВЦЭМ!$C$33:$C$776,СВЦЭМ!$A$33:$A$776,$A128,СВЦЭМ!$B$33:$B$776,Y$119)+'СЕТ СН'!$I$9+СВЦЭМ!$D$10+'СЕТ СН'!$I$6-'СЕТ СН'!$I$19</f>
        <v>1436.0370871499999</v>
      </c>
    </row>
    <row r="129" spans="1:25" ht="15.75" x14ac:dyDescent="0.2">
      <c r="A129" s="35">
        <f t="shared" si="3"/>
        <v>43595</v>
      </c>
      <c r="B129" s="36">
        <f>SUMIFS(СВЦЭМ!$C$33:$C$776,СВЦЭМ!$A$33:$A$776,$A129,СВЦЭМ!$B$33:$B$776,B$119)+'СЕТ СН'!$I$9+СВЦЭМ!$D$10+'СЕТ СН'!$I$6-'СЕТ СН'!$I$19</f>
        <v>1460.22266732</v>
      </c>
      <c r="C129" s="36">
        <f>SUMIFS(СВЦЭМ!$C$33:$C$776,СВЦЭМ!$A$33:$A$776,$A129,СВЦЭМ!$B$33:$B$776,C$119)+'СЕТ СН'!$I$9+СВЦЭМ!$D$10+'СЕТ СН'!$I$6-'СЕТ СН'!$I$19</f>
        <v>1514.89576584</v>
      </c>
      <c r="D129" s="36">
        <f>SUMIFS(СВЦЭМ!$C$33:$C$776,СВЦЭМ!$A$33:$A$776,$A129,СВЦЭМ!$B$33:$B$776,D$119)+'СЕТ СН'!$I$9+СВЦЭМ!$D$10+'СЕТ СН'!$I$6-'СЕТ СН'!$I$19</f>
        <v>1531.8137328400001</v>
      </c>
      <c r="E129" s="36">
        <f>SUMIFS(СВЦЭМ!$C$33:$C$776,СВЦЭМ!$A$33:$A$776,$A129,СВЦЭМ!$B$33:$B$776,E$119)+'СЕТ СН'!$I$9+СВЦЭМ!$D$10+'СЕТ СН'!$I$6-'СЕТ СН'!$I$19</f>
        <v>1549.1506616700001</v>
      </c>
      <c r="F129" s="36">
        <f>SUMIFS(СВЦЭМ!$C$33:$C$776,СВЦЭМ!$A$33:$A$776,$A129,СВЦЭМ!$B$33:$B$776,F$119)+'СЕТ СН'!$I$9+СВЦЭМ!$D$10+'СЕТ СН'!$I$6-'СЕТ СН'!$I$19</f>
        <v>1567.3849901799999</v>
      </c>
      <c r="G129" s="36">
        <f>SUMIFS(СВЦЭМ!$C$33:$C$776,СВЦЭМ!$A$33:$A$776,$A129,СВЦЭМ!$B$33:$B$776,G$119)+'СЕТ СН'!$I$9+СВЦЭМ!$D$10+'СЕТ СН'!$I$6-'СЕТ СН'!$I$19</f>
        <v>1561.4954271700001</v>
      </c>
      <c r="H129" s="36">
        <f>SUMIFS(СВЦЭМ!$C$33:$C$776,СВЦЭМ!$A$33:$A$776,$A129,СВЦЭМ!$B$33:$B$776,H$119)+'СЕТ СН'!$I$9+СВЦЭМ!$D$10+'СЕТ СН'!$I$6-'СЕТ СН'!$I$19</f>
        <v>1551.6546741299999</v>
      </c>
      <c r="I129" s="36">
        <f>SUMIFS(СВЦЭМ!$C$33:$C$776,СВЦЭМ!$A$33:$A$776,$A129,СВЦЭМ!$B$33:$B$776,I$119)+'СЕТ СН'!$I$9+СВЦЭМ!$D$10+'СЕТ СН'!$I$6-'СЕТ СН'!$I$19</f>
        <v>1513.08514046</v>
      </c>
      <c r="J129" s="36">
        <f>SUMIFS(СВЦЭМ!$C$33:$C$776,СВЦЭМ!$A$33:$A$776,$A129,СВЦЭМ!$B$33:$B$776,J$119)+'СЕТ СН'!$I$9+СВЦЭМ!$D$10+'СЕТ СН'!$I$6-'СЕТ СН'!$I$19</f>
        <v>1479.53168491</v>
      </c>
      <c r="K129" s="36">
        <f>SUMIFS(СВЦЭМ!$C$33:$C$776,СВЦЭМ!$A$33:$A$776,$A129,СВЦЭМ!$B$33:$B$776,K$119)+'СЕТ СН'!$I$9+СВЦЭМ!$D$10+'СЕТ СН'!$I$6-'СЕТ СН'!$I$19</f>
        <v>1449.1826779200001</v>
      </c>
      <c r="L129" s="36">
        <f>SUMIFS(СВЦЭМ!$C$33:$C$776,СВЦЭМ!$A$33:$A$776,$A129,СВЦЭМ!$B$33:$B$776,L$119)+'СЕТ СН'!$I$9+СВЦЭМ!$D$10+'СЕТ СН'!$I$6-'СЕТ СН'!$I$19</f>
        <v>1436.0008986400001</v>
      </c>
      <c r="M129" s="36">
        <f>SUMIFS(СВЦЭМ!$C$33:$C$776,СВЦЭМ!$A$33:$A$776,$A129,СВЦЭМ!$B$33:$B$776,M$119)+'СЕТ СН'!$I$9+СВЦЭМ!$D$10+'СЕТ СН'!$I$6-'СЕТ СН'!$I$19</f>
        <v>1433.4078924300002</v>
      </c>
      <c r="N129" s="36">
        <f>SUMIFS(СВЦЭМ!$C$33:$C$776,СВЦЭМ!$A$33:$A$776,$A129,СВЦЭМ!$B$33:$B$776,N$119)+'СЕТ СН'!$I$9+СВЦЭМ!$D$10+'СЕТ СН'!$I$6-'СЕТ СН'!$I$19</f>
        <v>1455.8921269</v>
      </c>
      <c r="O129" s="36">
        <f>SUMIFS(СВЦЭМ!$C$33:$C$776,СВЦЭМ!$A$33:$A$776,$A129,СВЦЭМ!$B$33:$B$776,O$119)+'СЕТ СН'!$I$9+СВЦЭМ!$D$10+'СЕТ СН'!$I$6-'СЕТ СН'!$I$19</f>
        <v>1482.8944082</v>
      </c>
      <c r="P129" s="36">
        <f>SUMIFS(СВЦЭМ!$C$33:$C$776,СВЦЭМ!$A$33:$A$776,$A129,СВЦЭМ!$B$33:$B$776,P$119)+'СЕТ СН'!$I$9+СВЦЭМ!$D$10+'СЕТ СН'!$I$6-'СЕТ СН'!$I$19</f>
        <v>1490.9483970700001</v>
      </c>
      <c r="Q129" s="36">
        <f>SUMIFS(СВЦЭМ!$C$33:$C$776,СВЦЭМ!$A$33:$A$776,$A129,СВЦЭМ!$B$33:$B$776,Q$119)+'СЕТ СН'!$I$9+СВЦЭМ!$D$10+'СЕТ СН'!$I$6-'СЕТ СН'!$I$19</f>
        <v>1508.5173859800002</v>
      </c>
      <c r="R129" s="36">
        <f>SUMIFS(СВЦЭМ!$C$33:$C$776,СВЦЭМ!$A$33:$A$776,$A129,СВЦЭМ!$B$33:$B$776,R$119)+'СЕТ СН'!$I$9+СВЦЭМ!$D$10+'СЕТ СН'!$I$6-'СЕТ СН'!$I$19</f>
        <v>1514.7209734799999</v>
      </c>
      <c r="S129" s="36">
        <f>SUMIFS(СВЦЭМ!$C$33:$C$776,СВЦЭМ!$A$33:$A$776,$A129,СВЦЭМ!$B$33:$B$776,S$119)+'СЕТ СН'!$I$9+СВЦЭМ!$D$10+'СЕТ СН'!$I$6-'СЕТ СН'!$I$19</f>
        <v>1520.5075341500001</v>
      </c>
      <c r="T129" s="36">
        <f>SUMIFS(СВЦЭМ!$C$33:$C$776,СВЦЭМ!$A$33:$A$776,$A129,СВЦЭМ!$B$33:$B$776,T$119)+'СЕТ СН'!$I$9+СВЦЭМ!$D$10+'СЕТ СН'!$I$6-'СЕТ СН'!$I$19</f>
        <v>1503.9621712200001</v>
      </c>
      <c r="U129" s="36">
        <f>SUMIFS(СВЦЭМ!$C$33:$C$776,СВЦЭМ!$A$33:$A$776,$A129,СВЦЭМ!$B$33:$B$776,U$119)+'СЕТ СН'!$I$9+СВЦЭМ!$D$10+'СЕТ СН'!$I$6-'СЕТ СН'!$I$19</f>
        <v>1481.90692386</v>
      </c>
      <c r="V129" s="36">
        <f>SUMIFS(СВЦЭМ!$C$33:$C$776,СВЦЭМ!$A$33:$A$776,$A129,СВЦЭМ!$B$33:$B$776,V$119)+'СЕТ СН'!$I$9+СВЦЭМ!$D$10+'СЕТ СН'!$I$6-'СЕТ СН'!$I$19</f>
        <v>1447.5047357399999</v>
      </c>
      <c r="W129" s="36">
        <f>SUMIFS(СВЦЭМ!$C$33:$C$776,СВЦЭМ!$A$33:$A$776,$A129,СВЦЭМ!$B$33:$B$776,W$119)+'СЕТ СН'!$I$9+СВЦЭМ!$D$10+'СЕТ СН'!$I$6-'СЕТ СН'!$I$19</f>
        <v>1427.1769838499999</v>
      </c>
      <c r="X129" s="36">
        <f>SUMIFS(СВЦЭМ!$C$33:$C$776,СВЦЭМ!$A$33:$A$776,$A129,СВЦЭМ!$B$33:$B$776,X$119)+'СЕТ СН'!$I$9+СВЦЭМ!$D$10+'СЕТ СН'!$I$6-'СЕТ СН'!$I$19</f>
        <v>1450.5345526900001</v>
      </c>
      <c r="Y129" s="36">
        <f>SUMIFS(СВЦЭМ!$C$33:$C$776,СВЦЭМ!$A$33:$A$776,$A129,СВЦЭМ!$B$33:$B$776,Y$119)+'СЕТ СН'!$I$9+СВЦЭМ!$D$10+'СЕТ СН'!$I$6-'СЕТ СН'!$I$19</f>
        <v>1483.5364298300001</v>
      </c>
    </row>
    <row r="130" spans="1:25" ht="15.75" x14ac:dyDescent="0.2">
      <c r="A130" s="35">
        <f t="shared" si="3"/>
        <v>43596</v>
      </c>
      <c r="B130" s="36">
        <f>SUMIFS(СВЦЭМ!$C$33:$C$776,СВЦЭМ!$A$33:$A$776,$A130,СВЦЭМ!$B$33:$B$776,B$119)+'СЕТ СН'!$I$9+СВЦЭМ!$D$10+'СЕТ СН'!$I$6-'СЕТ СН'!$I$19</f>
        <v>1529.48892372</v>
      </c>
      <c r="C130" s="36">
        <f>SUMIFS(СВЦЭМ!$C$33:$C$776,СВЦЭМ!$A$33:$A$776,$A130,СВЦЭМ!$B$33:$B$776,C$119)+'СЕТ СН'!$I$9+СВЦЭМ!$D$10+'СЕТ СН'!$I$6-'СЕТ СН'!$I$19</f>
        <v>1546.68200714</v>
      </c>
      <c r="D130" s="36">
        <f>SUMIFS(СВЦЭМ!$C$33:$C$776,СВЦЭМ!$A$33:$A$776,$A130,СВЦЭМ!$B$33:$B$776,D$119)+'СЕТ СН'!$I$9+СВЦЭМ!$D$10+'СЕТ СН'!$I$6-'СЕТ СН'!$I$19</f>
        <v>1579.2495399899999</v>
      </c>
      <c r="E130" s="36">
        <f>SUMIFS(СВЦЭМ!$C$33:$C$776,СВЦЭМ!$A$33:$A$776,$A130,СВЦЭМ!$B$33:$B$776,E$119)+'СЕТ СН'!$I$9+СВЦЭМ!$D$10+'СЕТ СН'!$I$6-'СЕТ СН'!$I$19</f>
        <v>1573.8905706200001</v>
      </c>
      <c r="F130" s="36">
        <f>SUMIFS(СВЦЭМ!$C$33:$C$776,СВЦЭМ!$A$33:$A$776,$A130,СВЦЭМ!$B$33:$B$776,F$119)+'СЕТ СН'!$I$9+СВЦЭМ!$D$10+'СЕТ СН'!$I$6-'СЕТ СН'!$I$19</f>
        <v>1598.44043852</v>
      </c>
      <c r="G130" s="36">
        <f>SUMIFS(СВЦЭМ!$C$33:$C$776,СВЦЭМ!$A$33:$A$776,$A130,СВЦЭМ!$B$33:$B$776,G$119)+'СЕТ СН'!$I$9+СВЦЭМ!$D$10+'СЕТ СН'!$I$6-'СЕТ СН'!$I$19</f>
        <v>1590.6158646399999</v>
      </c>
      <c r="H130" s="36">
        <f>SUMIFS(СВЦЭМ!$C$33:$C$776,СВЦЭМ!$A$33:$A$776,$A130,СВЦЭМ!$B$33:$B$776,H$119)+'СЕТ СН'!$I$9+СВЦЭМ!$D$10+'СЕТ СН'!$I$6-'СЕТ СН'!$I$19</f>
        <v>1510.8025260499999</v>
      </c>
      <c r="I130" s="36">
        <f>SUMIFS(СВЦЭМ!$C$33:$C$776,СВЦЭМ!$A$33:$A$776,$A130,СВЦЭМ!$B$33:$B$776,I$119)+'СЕТ СН'!$I$9+СВЦЭМ!$D$10+'СЕТ СН'!$I$6-'СЕТ СН'!$I$19</f>
        <v>1472.41738216</v>
      </c>
      <c r="J130" s="36">
        <f>SUMIFS(СВЦЭМ!$C$33:$C$776,СВЦЭМ!$A$33:$A$776,$A130,СВЦЭМ!$B$33:$B$776,J$119)+'СЕТ СН'!$I$9+СВЦЭМ!$D$10+'СЕТ СН'!$I$6-'СЕТ СН'!$I$19</f>
        <v>1364.1926479200001</v>
      </c>
      <c r="K130" s="36">
        <f>SUMIFS(СВЦЭМ!$C$33:$C$776,СВЦЭМ!$A$33:$A$776,$A130,СВЦЭМ!$B$33:$B$776,K$119)+'СЕТ СН'!$I$9+СВЦЭМ!$D$10+'СЕТ СН'!$I$6-'СЕТ СН'!$I$19</f>
        <v>1279.2601453699999</v>
      </c>
      <c r="L130" s="36">
        <f>SUMIFS(СВЦЭМ!$C$33:$C$776,СВЦЭМ!$A$33:$A$776,$A130,СВЦЭМ!$B$33:$B$776,L$119)+'СЕТ СН'!$I$9+СВЦЭМ!$D$10+'СЕТ СН'!$I$6-'СЕТ СН'!$I$19</f>
        <v>1258.20102537</v>
      </c>
      <c r="M130" s="36">
        <f>SUMIFS(СВЦЭМ!$C$33:$C$776,СВЦЭМ!$A$33:$A$776,$A130,СВЦЭМ!$B$33:$B$776,M$119)+'СЕТ СН'!$I$9+СВЦЭМ!$D$10+'СЕТ СН'!$I$6-'СЕТ СН'!$I$19</f>
        <v>1258.49455831</v>
      </c>
      <c r="N130" s="36">
        <f>SUMIFS(СВЦЭМ!$C$33:$C$776,СВЦЭМ!$A$33:$A$776,$A130,СВЦЭМ!$B$33:$B$776,N$119)+'СЕТ СН'!$I$9+СВЦЭМ!$D$10+'СЕТ СН'!$I$6-'СЕТ СН'!$I$19</f>
        <v>1270.7155928000002</v>
      </c>
      <c r="O130" s="36">
        <f>SUMIFS(СВЦЭМ!$C$33:$C$776,СВЦЭМ!$A$33:$A$776,$A130,СВЦЭМ!$B$33:$B$776,O$119)+'СЕТ СН'!$I$9+СВЦЭМ!$D$10+'СЕТ СН'!$I$6-'СЕТ СН'!$I$19</f>
        <v>1277.6406120500001</v>
      </c>
      <c r="P130" s="36">
        <f>SUMIFS(СВЦЭМ!$C$33:$C$776,СВЦЭМ!$A$33:$A$776,$A130,СВЦЭМ!$B$33:$B$776,P$119)+'СЕТ СН'!$I$9+СВЦЭМ!$D$10+'СЕТ СН'!$I$6-'СЕТ СН'!$I$19</f>
        <v>1285.4072256700001</v>
      </c>
      <c r="Q130" s="36">
        <f>SUMIFS(СВЦЭМ!$C$33:$C$776,СВЦЭМ!$A$33:$A$776,$A130,СВЦЭМ!$B$33:$B$776,Q$119)+'СЕТ СН'!$I$9+СВЦЭМ!$D$10+'СЕТ СН'!$I$6-'СЕТ СН'!$I$19</f>
        <v>1293.1685791700002</v>
      </c>
      <c r="R130" s="36">
        <f>SUMIFS(СВЦЭМ!$C$33:$C$776,СВЦЭМ!$A$33:$A$776,$A130,СВЦЭМ!$B$33:$B$776,R$119)+'СЕТ СН'!$I$9+СВЦЭМ!$D$10+'СЕТ СН'!$I$6-'СЕТ СН'!$I$19</f>
        <v>1289.3802791200001</v>
      </c>
      <c r="S130" s="36">
        <f>SUMIFS(СВЦЭМ!$C$33:$C$776,СВЦЭМ!$A$33:$A$776,$A130,СВЦЭМ!$B$33:$B$776,S$119)+'СЕТ СН'!$I$9+СВЦЭМ!$D$10+'СЕТ СН'!$I$6-'СЕТ СН'!$I$19</f>
        <v>1290.8741426199999</v>
      </c>
      <c r="T130" s="36">
        <f>SUMIFS(СВЦЭМ!$C$33:$C$776,СВЦЭМ!$A$33:$A$776,$A130,СВЦЭМ!$B$33:$B$776,T$119)+'СЕТ СН'!$I$9+СВЦЭМ!$D$10+'СЕТ СН'!$I$6-'СЕТ СН'!$I$19</f>
        <v>1280.0780061800001</v>
      </c>
      <c r="U130" s="36">
        <f>SUMIFS(СВЦЭМ!$C$33:$C$776,СВЦЭМ!$A$33:$A$776,$A130,СВЦЭМ!$B$33:$B$776,U$119)+'СЕТ СН'!$I$9+СВЦЭМ!$D$10+'СЕТ СН'!$I$6-'СЕТ СН'!$I$19</f>
        <v>1265.8876247799999</v>
      </c>
      <c r="V130" s="36">
        <f>SUMIFS(СВЦЭМ!$C$33:$C$776,СВЦЭМ!$A$33:$A$776,$A130,СВЦЭМ!$B$33:$B$776,V$119)+'СЕТ СН'!$I$9+СВЦЭМ!$D$10+'СЕТ СН'!$I$6-'СЕТ СН'!$I$19</f>
        <v>1256.0249871999999</v>
      </c>
      <c r="W130" s="36">
        <f>SUMIFS(СВЦЭМ!$C$33:$C$776,СВЦЭМ!$A$33:$A$776,$A130,СВЦЭМ!$B$33:$B$776,W$119)+'СЕТ СН'!$I$9+СВЦЭМ!$D$10+'СЕТ СН'!$I$6-'СЕТ СН'!$I$19</f>
        <v>1268.18404835</v>
      </c>
      <c r="X130" s="36">
        <f>SUMIFS(СВЦЭМ!$C$33:$C$776,СВЦЭМ!$A$33:$A$776,$A130,СВЦЭМ!$B$33:$B$776,X$119)+'СЕТ СН'!$I$9+СВЦЭМ!$D$10+'СЕТ СН'!$I$6-'СЕТ СН'!$I$19</f>
        <v>1289.6327111999999</v>
      </c>
      <c r="Y130" s="36">
        <f>SUMIFS(СВЦЭМ!$C$33:$C$776,СВЦЭМ!$A$33:$A$776,$A130,СВЦЭМ!$B$33:$B$776,Y$119)+'СЕТ СН'!$I$9+СВЦЭМ!$D$10+'СЕТ СН'!$I$6-'СЕТ СН'!$I$19</f>
        <v>1368.6334889300001</v>
      </c>
    </row>
    <row r="131" spans="1:25" ht="15.75" x14ac:dyDescent="0.2">
      <c r="A131" s="35">
        <f t="shared" si="3"/>
        <v>43597</v>
      </c>
      <c r="B131" s="36">
        <f>SUMIFS(СВЦЭМ!$C$33:$C$776,СВЦЭМ!$A$33:$A$776,$A131,СВЦЭМ!$B$33:$B$776,B$119)+'СЕТ СН'!$I$9+СВЦЭМ!$D$10+'СЕТ СН'!$I$6-'СЕТ СН'!$I$19</f>
        <v>1454.96294373</v>
      </c>
      <c r="C131" s="36">
        <f>SUMIFS(СВЦЭМ!$C$33:$C$776,СВЦЭМ!$A$33:$A$776,$A131,СВЦЭМ!$B$33:$B$776,C$119)+'СЕТ СН'!$I$9+СВЦЭМ!$D$10+'СЕТ СН'!$I$6-'СЕТ СН'!$I$19</f>
        <v>1554.4939019399999</v>
      </c>
      <c r="D131" s="36">
        <f>SUMIFS(СВЦЭМ!$C$33:$C$776,СВЦЭМ!$A$33:$A$776,$A131,СВЦЭМ!$B$33:$B$776,D$119)+'СЕТ СН'!$I$9+СВЦЭМ!$D$10+'СЕТ СН'!$I$6-'СЕТ СН'!$I$19</f>
        <v>1639.3949970399999</v>
      </c>
      <c r="E131" s="36">
        <f>SUMIFS(СВЦЭМ!$C$33:$C$776,СВЦЭМ!$A$33:$A$776,$A131,СВЦЭМ!$B$33:$B$776,E$119)+'СЕТ СН'!$I$9+СВЦЭМ!$D$10+'СЕТ СН'!$I$6-'СЕТ СН'!$I$19</f>
        <v>1633.4752279499999</v>
      </c>
      <c r="F131" s="36">
        <f>SUMIFS(СВЦЭМ!$C$33:$C$776,СВЦЭМ!$A$33:$A$776,$A131,СВЦЭМ!$B$33:$B$776,F$119)+'СЕТ СН'!$I$9+СВЦЭМ!$D$10+'СЕТ СН'!$I$6-'СЕТ СН'!$I$19</f>
        <v>1639.3068906200001</v>
      </c>
      <c r="G131" s="36">
        <f>SUMIFS(СВЦЭМ!$C$33:$C$776,СВЦЭМ!$A$33:$A$776,$A131,СВЦЭМ!$B$33:$B$776,G$119)+'СЕТ СН'!$I$9+СВЦЭМ!$D$10+'СЕТ СН'!$I$6-'СЕТ СН'!$I$19</f>
        <v>1656.0132499900001</v>
      </c>
      <c r="H131" s="36">
        <f>SUMIFS(СВЦЭМ!$C$33:$C$776,СВЦЭМ!$A$33:$A$776,$A131,СВЦЭМ!$B$33:$B$776,H$119)+'СЕТ СН'!$I$9+СВЦЭМ!$D$10+'СЕТ СН'!$I$6-'СЕТ СН'!$I$19</f>
        <v>1592.1215076799999</v>
      </c>
      <c r="I131" s="36">
        <f>SUMIFS(СВЦЭМ!$C$33:$C$776,СВЦЭМ!$A$33:$A$776,$A131,СВЦЭМ!$B$33:$B$776,I$119)+'СЕТ СН'!$I$9+СВЦЭМ!$D$10+'СЕТ СН'!$I$6-'СЕТ СН'!$I$19</f>
        <v>1498.3822518300001</v>
      </c>
      <c r="J131" s="36">
        <f>SUMIFS(СВЦЭМ!$C$33:$C$776,СВЦЭМ!$A$33:$A$776,$A131,СВЦЭМ!$B$33:$B$776,J$119)+'СЕТ СН'!$I$9+СВЦЭМ!$D$10+'СЕТ СН'!$I$6-'СЕТ СН'!$I$19</f>
        <v>1405.27294347</v>
      </c>
      <c r="K131" s="36">
        <f>SUMIFS(СВЦЭМ!$C$33:$C$776,СВЦЭМ!$A$33:$A$776,$A131,СВЦЭМ!$B$33:$B$776,K$119)+'СЕТ СН'!$I$9+СВЦЭМ!$D$10+'СЕТ СН'!$I$6-'СЕТ СН'!$I$19</f>
        <v>1310.8253768700001</v>
      </c>
      <c r="L131" s="36">
        <f>SUMIFS(СВЦЭМ!$C$33:$C$776,СВЦЭМ!$A$33:$A$776,$A131,СВЦЭМ!$B$33:$B$776,L$119)+'СЕТ СН'!$I$9+СВЦЭМ!$D$10+'СЕТ СН'!$I$6-'СЕТ СН'!$I$19</f>
        <v>1262.8823460900001</v>
      </c>
      <c r="M131" s="36">
        <f>SUMIFS(СВЦЭМ!$C$33:$C$776,СВЦЭМ!$A$33:$A$776,$A131,СВЦЭМ!$B$33:$B$776,M$119)+'СЕТ СН'!$I$9+СВЦЭМ!$D$10+'СЕТ СН'!$I$6-'СЕТ СН'!$I$19</f>
        <v>1246.1178020100001</v>
      </c>
      <c r="N131" s="36">
        <f>SUMIFS(СВЦЭМ!$C$33:$C$776,СВЦЭМ!$A$33:$A$776,$A131,СВЦЭМ!$B$33:$B$776,N$119)+'СЕТ СН'!$I$9+СВЦЭМ!$D$10+'СЕТ СН'!$I$6-'СЕТ СН'!$I$19</f>
        <v>1252.08612322</v>
      </c>
      <c r="O131" s="36">
        <f>SUMIFS(СВЦЭМ!$C$33:$C$776,СВЦЭМ!$A$33:$A$776,$A131,СВЦЭМ!$B$33:$B$776,O$119)+'СЕТ СН'!$I$9+СВЦЭМ!$D$10+'СЕТ СН'!$I$6-'СЕТ СН'!$I$19</f>
        <v>1258.49534283</v>
      </c>
      <c r="P131" s="36">
        <f>SUMIFS(СВЦЭМ!$C$33:$C$776,СВЦЭМ!$A$33:$A$776,$A131,СВЦЭМ!$B$33:$B$776,P$119)+'СЕТ СН'!$I$9+СВЦЭМ!$D$10+'СЕТ СН'!$I$6-'СЕТ СН'!$I$19</f>
        <v>1269.5167248500002</v>
      </c>
      <c r="Q131" s="36">
        <f>SUMIFS(СВЦЭМ!$C$33:$C$776,СВЦЭМ!$A$33:$A$776,$A131,СВЦЭМ!$B$33:$B$776,Q$119)+'СЕТ СН'!$I$9+СВЦЭМ!$D$10+'СЕТ СН'!$I$6-'СЕТ СН'!$I$19</f>
        <v>1283.2590141300002</v>
      </c>
      <c r="R131" s="36">
        <f>SUMIFS(СВЦЭМ!$C$33:$C$776,СВЦЭМ!$A$33:$A$776,$A131,СВЦЭМ!$B$33:$B$776,R$119)+'СЕТ СН'!$I$9+СВЦЭМ!$D$10+'СЕТ СН'!$I$6-'СЕТ СН'!$I$19</f>
        <v>1281.70094208</v>
      </c>
      <c r="S131" s="36">
        <f>SUMIFS(СВЦЭМ!$C$33:$C$776,СВЦЭМ!$A$33:$A$776,$A131,СВЦЭМ!$B$33:$B$776,S$119)+'СЕТ СН'!$I$9+СВЦЭМ!$D$10+'СЕТ СН'!$I$6-'СЕТ СН'!$I$19</f>
        <v>1272.4302262599999</v>
      </c>
      <c r="T131" s="36">
        <f>SUMIFS(СВЦЭМ!$C$33:$C$776,СВЦЭМ!$A$33:$A$776,$A131,СВЦЭМ!$B$33:$B$776,T$119)+'СЕТ СН'!$I$9+СВЦЭМ!$D$10+'СЕТ СН'!$I$6-'СЕТ СН'!$I$19</f>
        <v>1252.5746050100001</v>
      </c>
      <c r="U131" s="36">
        <f>SUMIFS(СВЦЭМ!$C$33:$C$776,СВЦЭМ!$A$33:$A$776,$A131,СВЦЭМ!$B$33:$B$776,U$119)+'СЕТ СН'!$I$9+СВЦЭМ!$D$10+'СЕТ СН'!$I$6-'СЕТ СН'!$I$19</f>
        <v>1230.60397569</v>
      </c>
      <c r="V131" s="36">
        <f>SUMIFS(СВЦЭМ!$C$33:$C$776,СВЦЭМ!$A$33:$A$776,$A131,СВЦЭМ!$B$33:$B$776,V$119)+'СЕТ СН'!$I$9+СВЦЭМ!$D$10+'СЕТ СН'!$I$6-'СЕТ СН'!$I$19</f>
        <v>1204.96005973</v>
      </c>
      <c r="W131" s="36">
        <f>SUMIFS(СВЦЭМ!$C$33:$C$776,СВЦЭМ!$A$33:$A$776,$A131,СВЦЭМ!$B$33:$B$776,W$119)+'СЕТ СН'!$I$9+СВЦЭМ!$D$10+'СЕТ СН'!$I$6-'СЕТ СН'!$I$19</f>
        <v>1210.6556596099999</v>
      </c>
      <c r="X131" s="36">
        <f>SUMIFS(СВЦЭМ!$C$33:$C$776,СВЦЭМ!$A$33:$A$776,$A131,СВЦЭМ!$B$33:$B$776,X$119)+'СЕТ СН'!$I$9+СВЦЭМ!$D$10+'СЕТ СН'!$I$6-'СЕТ СН'!$I$19</f>
        <v>1245.5328101600001</v>
      </c>
      <c r="Y131" s="36">
        <f>SUMIFS(СВЦЭМ!$C$33:$C$776,СВЦЭМ!$A$33:$A$776,$A131,СВЦЭМ!$B$33:$B$776,Y$119)+'СЕТ СН'!$I$9+СВЦЭМ!$D$10+'СЕТ СН'!$I$6-'СЕТ СН'!$I$19</f>
        <v>1324.16331292</v>
      </c>
    </row>
    <row r="132" spans="1:25" ht="15.75" x14ac:dyDescent="0.2">
      <c r="A132" s="35">
        <f t="shared" si="3"/>
        <v>43598</v>
      </c>
      <c r="B132" s="36">
        <f>SUMIFS(СВЦЭМ!$C$33:$C$776,СВЦЭМ!$A$33:$A$776,$A132,СВЦЭМ!$B$33:$B$776,B$119)+'СЕТ СН'!$I$9+СВЦЭМ!$D$10+'СЕТ СН'!$I$6-'СЕТ СН'!$I$19</f>
        <v>1350.7676876300002</v>
      </c>
      <c r="C132" s="36">
        <f>SUMIFS(СВЦЭМ!$C$33:$C$776,СВЦЭМ!$A$33:$A$776,$A132,СВЦЭМ!$B$33:$B$776,C$119)+'СЕТ СН'!$I$9+СВЦЭМ!$D$10+'СЕТ СН'!$I$6-'СЕТ СН'!$I$19</f>
        <v>1448.24729342</v>
      </c>
      <c r="D132" s="36">
        <f>SUMIFS(СВЦЭМ!$C$33:$C$776,СВЦЭМ!$A$33:$A$776,$A132,СВЦЭМ!$B$33:$B$776,D$119)+'СЕТ СН'!$I$9+СВЦЭМ!$D$10+'СЕТ СН'!$I$6-'СЕТ СН'!$I$19</f>
        <v>1553.5159020900001</v>
      </c>
      <c r="E132" s="36">
        <f>SUMIFS(СВЦЭМ!$C$33:$C$776,СВЦЭМ!$A$33:$A$776,$A132,СВЦЭМ!$B$33:$B$776,E$119)+'СЕТ СН'!$I$9+СВЦЭМ!$D$10+'СЕТ СН'!$I$6-'СЕТ СН'!$I$19</f>
        <v>1559.5094933300002</v>
      </c>
      <c r="F132" s="36">
        <f>SUMIFS(СВЦЭМ!$C$33:$C$776,СВЦЭМ!$A$33:$A$776,$A132,СВЦЭМ!$B$33:$B$776,F$119)+'СЕТ СН'!$I$9+СВЦЭМ!$D$10+'СЕТ СН'!$I$6-'СЕТ СН'!$I$19</f>
        <v>1582.5032339099998</v>
      </c>
      <c r="G132" s="36">
        <f>SUMIFS(СВЦЭМ!$C$33:$C$776,СВЦЭМ!$A$33:$A$776,$A132,СВЦЭМ!$B$33:$B$776,G$119)+'СЕТ СН'!$I$9+СВЦЭМ!$D$10+'СЕТ СН'!$I$6-'СЕТ СН'!$I$19</f>
        <v>1586.5075978</v>
      </c>
      <c r="H132" s="36">
        <f>SUMIFS(СВЦЭМ!$C$33:$C$776,СВЦЭМ!$A$33:$A$776,$A132,СВЦЭМ!$B$33:$B$776,H$119)+'СЕТ СН'!$I$9+СВЦЭМ!$D$10+'СЕТ СН'!$I$6-'СЕТ СН'!$I$19</f>
        <v>1517.5584758099999</v>
      </c>
      <c r="I132" s="36">
        <f>SUMIFS(СВЦЭМ!$C$33:$C$776,СВЦЭМ!$A$33:$A$776,$A132,СВЦЭМ!$B$33:$B$776,I$119)+'СЕТ СН'!$I$9+СВЦЭМ!$D$10+'СЕТ СН'!$I$6-'СЕТ СН'!$I$19</f>
        <v>1417.3052451399999</v>
      </c>
      <c r="J132" s="36">
        <f>SUMIFS(СВЦЭМ!$C$33:$C$776,СВЦЭМ!$A$33:$A$776,$A132,СВЦЭМ!$B$33:$B$776,J$119)+'СЕТ СН'!$I$9+СВЦЭМ!$D$10+'СЕТ СН'!$I$6-'СЕТ СН'!$I$19</f>
        <v>1353.6951367199999</v>
      </c>
      <c r="K132" s="36">
        <f>SUMIFS(СВЦЭМ!$C$33:$C$776,СВЦЭМ!$A$33:$A$776,$A132,СВЦЭМ!$B$33:$B$776,K$119)+'СЕТ СН'!$I$9+СВЦЭМ!$D$10+'СЕТ СН'!$I$6-'СЕТ СН'!$I$19</f>
        <v>1326.8099218</v>
      </c>
      <c r="L132" s="36">
        <f>SUMIFS(СВЦЭМ!$C$33:$C$776,СВЦЭМ!$A$33:$A$776,$A132,СВЦЭМ!$B$33:$B$776,L$119)+'СЕТ СН'!$I$9+СВЦЭМ!$D$10+'СЕТ СН'!$I$6-'СЕТ СН'!$I$19</f>
        <v>1302.08832037</v>
      </c>
      <c r="M132" s="36">
        <f>SUMIFS(СВЦЭМ!$C$33:$C$776,СВЦЭМ!$A$33:$A$776,$A132,СВЦЭМ!$B$33:$B$776,M$119)+'СЕТ СН'!$I$9+СВЦЭМ!$D$10+'СЕТ СН'!$I$6-'СЕТ СН'!$I$19</f>
        <v>1300.04609297</v>
      </c>
      <c r="N132" s="36">
        <f>SUMIFS(СВЦЭМ!$C$33:$C$776,СВЦЭМ!$A$33:$A$776,$A132,СВЦЭМ!$B$33:$B$776,N$119)+'СЕТ СН'!$I$9+СВЦЭМ!$D$10+'СЕТ СН'!$I$6-'СЕТ СН'!$I$19</f>
        <v>1294.9614066500001</v>
      </c>
      <c r="O132" s="36">
        <f>SUMIFS(СВЦЭМ!$C$33:$C$776,СВЦЭМ!$A$33:$A$776,$A132,СВЦЭМ!$B$33:$B$776,O$119)+'СЕТ СН'!$I$9+СВЦЭМ!$D$10+'СЕТ СН'!$I$6-'СЕТ СН'!$I$19</f>
        <v>1304.1489688500001</v>
      </c>
      <c r="P132" s="36">
        <f>SUMIFS(СВЦЭМ!$C$33:$C$776,СВЦЭМ!$A$33:$A$776,$A132,СВЦЭМ!$B$33:$B$776,P$119)+'СЕТ СН'!$I$9+СВЦЭМ!$D$10+'СЕТ СН'!$I$6-'СЕТ СН'!$I$19</f>
        <v>1314.4786730800001</v>
      </c>
      <c r="Q132" s="36">
        <f>SUMIFS(СВЦЭМ!$C$33:$C$776,СВЦЭМ!$A$33:$A$776,$A132,СВЦЭМ!$B$33:$B$776,Q$119)+'СЕТ СН'!$I$9+СВЦЭМ!$D$10+'СЕТ СН'!$I$6-'СЕТ СН'!$I$19</f>
        <v>1313.5062447</v>
      </c>
      <c r="R132" s="36">
        <f>SUMIFS(СВЦЭМ!$C$33:$C$776,СВЦЭМ!$A$33:$A$776,$A132,СВЦЭМ!$B$33:$B$776,R$119)+'СЕТ СН'!$I$9+СВЦЭМ!$D$10+'СЕТ СН'!$I$6-'СЕТ СН'!$I$19</f>
        <v>1324.37019629</v>
      </c>
      <c r="S132" s="36">
        <f>SUMIFS(СВЦЭМ!$C$33:$C$776,СВЦЭМ!$A$33:$A$776,$A132,СВЦЭМ!$B$33:$B$776,S$119)+'СЕТ СН'!$I$9+СВЦЭМ!$D$10+'СЕТ СН'!$I$6-'СЕТ СН'!$I$19</f>
        <v>1319.68884961</v>
      </c>
      <c r="T132" s="36">
        <f>SUMIFS(СВЦЭМ!$C$33:$C$776,СВЦЭМ!$A$33:$A$776,$A132,СВЦЭМ!$B$33:$B$776,T$119)+'СЕТ СН'!$I$9+СВЦЭМ!$D$10+'СЕТ СН'!$I$6-'СЕТ СН'!$I$19</f>
        <v>1307.11785577</v>
      </c>
      <c r="U132" s="36">
        <f>SUMIFS(СВЦЭМ!$C$33:$C$776,СВЦЭМ!$A$33:$A$776,$A132,СВЦЭМ!$B$33:$B$776,U$119)+'СЕТ СН'!$I$9+СВЦЭМ!$D$10+'СЕТ СН'!$I$6-'СЕТ СН'!$I$19</f>
        <v>1308.9576632600001</v>
      </c>
      <c r="V132" s="36">
        <f>SUMIFS(СВЦЭМ!$C$33:$C$776,СВЦЭМ!$A$33:$A$776,$A132,СВЦЭМ!$B$33:$B$776,V$119)+'СЕТ СН'!$I$9+СВЦЭМ!$D$10+'СЕТ СН'!$I$6-'СЕТ СН'!$I$19</f>
        <v>1316.62175282</v>
      </c>
      <c r="W132" s="36">
        <f>SUMIFS(СВЦЭМ!$C$33:$C$776,СВЦЭМ!$A$33:$A$776,$A132,СВЦЭМ!$B$33:$B$776,W$119)+'СЕТ СН'!$I$9+СВЦЭМ!$D$10+'СЕТ СН'!$I$6-'СЕТ СН'!$I$19</f>
        <v>1295.4356186099999</v>
      </c>
      <c r="X132" s="36">
        <f>SUMIFS(СВЦЭМ!$C$33:$C$776,СВЦЭМ!$A$33:$A$776,$A132,СВЦЭМ!$B$33:$B$776,X$119)+'СЕТ СН'!$I$9+СВЦЭМ!$D$10+'СЕТ СН'!$I$6-'СЕТ СН'!$I$19</f>
        <v>1331.7794300200001</v>
      </c>
      <c r="Y132" s="36">
        <f>SUMIFS(СВЦЭМ!$C$33:$C$776,СВЦЭМ!$A$33:$A$776,$A132,СВЦЭМ!$B$33:$B$776,Y$119)+'СЕТ СН'!$I$9+СВЦЭМ!$D$10+'СЕТ СН'!$I$6-'СЕТ СН'!$I$19</f>
        <v>1393.2882800100001</v>
      </c>
    </row>
    <row r="133" spans="1:25" ht="15.75" x14ac:dyDescent="0.2">
      <c r="A133" s="35">
        <f t="shared" si="3"/>
        <v>43599</v>
      </c>
      <c r="B133" s="36">
        <f>SUMIFS(СВЦЭМ!$C$33:$C$776,СВЦЭМ!$A$33:$A$776,$A133,СВЦЭМ!$B$33:$B$776,B$119)+'СЕТ СН'!$I$9+СВЦЭМ!$D$10+'СЕТ СН'!$I$6-'СЕТ СН'!$I$19</f>
        <v>1485.7632854200001</v>
      </c>
      <c r="C133" s="36">
        <f>SUMIFS(СВЦЭМ!$C$33:$C$776,СВЦЭМ!$A$33:$A$776,$A133,СВЦЭМ!$B$33:$B$776,C$119)+'СЕТ СН'!$I$9+СВЦЭМ!$D$10+'СЕТ СН'!$I$6-'СЕТ СН'!$I$19</f>
        <v>1603.29248401</v>
      </c>
      <c r="D133" s="36">
        <f>SUMIFS(СВЦЭМ!$C$33:$C$776,СВЦЭМ!$A$33:$A$776,$A133,СВЦЭМ!$B$33:$B$776,D$119)+'СЕТ СН'!$I$9+СВЦЭМ!$D$10+'СЕТ СН'!$I$6-'СЕТ СН'!$I$19</f>
        <v>1700.0870203499999</v>
      </c>
      <c r="E133" s="36">
        <f>SUMIFS(СВЦЭМ!$C$33:$C$776,СВЦЭМ!$A$33:$A$776,$A133,СВЦЭМ!$B$33:$B$776,E$119)+'СЕТ СН'!$I$9+СВЦЭМ!$D$10+'СЕТ СН'!$I$6-'СЕТ СН'!$I$19</f>
        <v>1706.4227034300002</v>
      </c>
      <c r="F133" s="36">
        <f>SUMIFS(СВЦЭМ!$C$33:$C$776,СВЦЭМ!$A$33:$A$776,$A133,СВЦЭМ!$B$33:$B$776,F$119)+'СЕТ СН'!$I$9+СВЦЭМ!$D$10+'СЕТ СН'!$I$6-'СЕТ СН'!$I$19</f>
        <v>1707.3070087699998</v>
      </c>
      <c r="G133" s="36">
        <f>SUMIFS(СВЦЭМ!$C$33:$C$776,СВЦЭМ!$A$33:$A$776,$A133,СВЦЭМ!$B$33:$B$776,G$119)+'СЕТ СН'!$I$9+СВЦЭМ!$D$10+'СЕТ СН'!$I$6-'СЕТ СН'!$I$19</f>
        <v>1683.66674229</v>
      </c>
      <c r="H133" s="36">
        <f>SUMIFS(СВЦЭМ!$C$33:$C$776,СВЦЭМ!$A$33:$A$776,$A133,СВЦЭМ!$B$33:$B$776,H$119)+'СЕТ СН'!$I$9+СВЦЭМ!$D$10+'СЕТ СН'!$I$6-'СЕТ СН'!$I$19</f>
        <v>1557.7298660700001</v>
      </c>
      <c r="I133" s="36">
        <f>SUMIFS(СВЦЭМ!$C$33:$C$776,СВЦЭМ!$A$33:$A$776,$A133,СВЦЭМ!$B$33:$B$776,I$119)+'СЕТ СН'!$I$9+СВЦЭМ!$D$10+'СЕТ СН'!$I$6-'СЕТ СН'!$I$19</f>
        <v>1431.12340696</v>
      </c>
      <c r="J133" s="36">
        <f>SUMIFS(СВЦЭМ!$C$33:$C$776,СВЦЭМ!$A$33:$A$776,$A133,СВЦЭМ!$B$33:$B$776,J$119)+'СЕТ СН'!$I$9+СВЦЭМ!$D$10+'СЕТ СН'!$I$6-'СЕТ СН'!$I$19</f>
        <v>1370.1399680300001</v>
      </c>
      <c r="K133" s="36">
        <f>SUMIFS(СВЦЭМ!$C$33:$C$776,СВЦЭМ!$A$33:$A$776,$A133,СВЦЭМ!$B$33:$B$776,K$119)+'СЕТ СН'!$I$9+СВЦЭМ!$D$10+'СЕТ СН'!$I$6-'СЕТ СН'!$I$19</f>
        <v>1293.6340839499999</v>
      </c>
      <c r="L133" s="36">
        <f>SUMIFS(СВЦЭМ!$C$33:$C$776,СВЦЭМ!$A$33:$A$776,$A133,СВЦЭМ!$B$33:$B$776,L$119)+'СЕТ СН'!$I$9+СВЦЭМ!$D$10+'СЕТ СН'!$I$6-'СЕТ СН'!$I$19</f>
        <v>1276.74456083</v>
      </c>
      <c r="M133" s="36">
        <f>SUMIFS(СВЦЭМ!$C$33:$C$776,СВЦЭМ!$A$33:$A$776,$A133,СВЦЭМ!$B$33:$B$776,M$119)+'СЕТ СН'!$I$9+СВЦЭМ!$D$10+'СЕТ СН'!$I$6-'СЕТ СН'!$I$19</f>
        <v>1272.6294567099999</v>
      </c>
      <c r="N133" s="36">
        <f>SUMIFS(СВЦЭМ!$C$33:$C$776,СВЦЭМ!$A$33:$A$776,$A133,СВЦЭМ!$B$33:$B$776,N$119)+'СЕТ СН'!$I$9+СВЦЭМ!$D$10+'СЕТ СН'!$I$6-'СЕТ СН'!$I$19</f>
        <v>1277.59214365</v>
      </c>
      <c r="O133" s="36">
        <f>SUMIFS(СВЦЭМ!$C$33:$C$776,СВЦЭМ!$A$33:$A$776,$A133,СВЦЭМ!$B$33:$B$776,O$119)+'СЕТ СН'!$I$9+СВЦЭМ!$D$10+'СЕТ СН'!$I$6-'СЕТ СН'!$I$19</f>
        <v>1284.75257489</v>
      </c>
      <c r="P133" s="36">
        <f>SUMIFS(СВЦЭМ!$C$33:$C$776,СВЦЭМ!$A$33:$A$776,$A133,СВЦЭМ!$B$33:$B$776,P$119)+'СЕТ СН'!$I$9+СВЦЭМ!$D$10+'СЕТ СН'!$I$6-'СЕТ СН'!$I$19</f>
        <v>1296.0646494699999</v>
      </c>
      <c r="Q133" s="36">
        <f>SUMIFS(СВЦЭМ!$C$33:$C$776,СВЦЭМ!$A$33:$A$776,$A133,СВЦЭМ!$B$33:$B$776,Q$119)+'СЕТ СН'!$I$9+СВЦЭМ!$D$10+'СЕТ СН'!$I$6-'СЕТ СН'!$I$19</f>
        <v>1298.02941588</v>
      </c>
      <c r="R133" s="36">
        <f>SUMIFS(СВЦЭМ!$C$33:$C$776,СВЦЭМ!$A$33:$A$776,$A133,СВЦЭМ!$B$33:$B$776,R$119)+'СЕТ СН'!$I$9+СВЦЭМ!$D$10+'СЕТ СН'!$I$6-'СЕТ СН'!$I$19</f>
        <v>1290.75150878</v>
      </c>
      <c r="S133" s="36">
        <f>SUMIFS(СВЦЭМ!$C$33:$C$776,СВЦЭМ!$A$33:$A$776,$A133,СВЦЭМ!$B$33:$B$776,S$119)+'СЕТ СН'!$I$9+СВЦЭМ!$D$10+'СЕТ СН'!$I$6-'СЕТ СН'!$I$19</f>
        <v>1287.2842826199999</v>
      </c>
      <c r="T133" s="36">
        <f>SUMIFS(СВЦЭМ!$C$33:$C$776,СВЦЭМ!$A$33:$A$776,$A133,СВЦЭМ!$B$33:$B$776,T$119)+'СЕТ СН'!$I$9+СВЦЭМ!$D$10+'СЕТ СН'!$I$6-'СЕТ СН'!$I$19</f>
        <v>1288.1149916499999</v>
      </c>
      <c r="U133" s="36">
        <f>SUMIFS(СВЦЭМ!$C$33:$C$776,СВЦЭМ!$A$33:$A$776,$A133,СВЦЭМ!$B$33:$B$776,U$119)+'СЕТ СН'!$I$9+СВЦЭМ!$D$10+'СЕТ СН'!$I$6-'СЕТ СН'!$I$19</f>
        <v>1266.74053875</v>
      </c>
      <c r="V133" s="36">
        <f>SUMIFS(СВЦЭМ!$C$33:$C$776,СВЦЭМ!$A$33:$A$776,$A133,СВЦЭМ!$B$33:$B$776,V$119)+'СЕТ СН'!$I$9+СВЦЭМ!$D$10+'СЕТ СН'!$I$6-'СЕТ СН'!$I$19</f>
        <v>1253.5060432099999</v>
      </c>
      <c r="W133" s="36">
        <f>SUMIFS(СВЦЭМ!$C$33:$C$776,СВЦЭМ!$A$33:$A$776,$A133,СВЦЭМ!$B$33:$B$776,W$119)+'СЕТ СН'!$I$9+СВЦЭМ!$D$10+'СЕТ СН'!$I$6-'СЕТ СН'!$I$19</f>
        <v>1266.9931051900001</v>
      </c>
      <c r="X133" s="36">
        <f>SUMIFS(СВЦЭМ!$C$33:$C$776,СВЦЭМ!$A$33:$A$776,$A133,СВЦЭМ!$B$33:$B$776,X$119)+'СЕТ СН'!$I$9+СВЦЭМ!$D$10+'СЕТ СН'!$I$6-'СЕТ СН'!$I$19</f>
        <v>1245.8157546800001</v>
      </c>
      <c r="Y133" s="36">
        <f>SUMIFS(СВЦЭМ!$C$33:$C$776,СВЦЭМ!$A$33:$A$776,$A133,СВЦЭМ!$B$33:$B$776,Y$119)+'СЕТ СН'!$I$9+СВЦЭМ!$D$10+'СЕТ СН'!$I$6-'СЕТ СН'!$I$19</f>
        <v>1316.9383209100001</v>
      </c>
    </row>
    <row r="134" spans="1:25" ht="15.75" x14ac:dyDescent="0.2">
      <c r="A134" s="35">
        <f t="shared" si="3"/>
        <v>43600</v>
      </c>
      <c r="B134" s="36">
        <f>SUMIFS(СВЦЭМ!$C$33:$C$776,СВЦЭМ!$A$33:$A$776,$A134,СВЦЭМ!$B$33:$B$776,B$119)+'СЕТ СН'!$I$9+СВЦЭМ!$D$10+'СЕТ СН'!$I$6-'СЕТ СН'!$I$19</f>
        <v>1400.91238595</v>
      </c>
      <c r="C134" s="36">
        <f>SUMIFS(СВЦЭМ!$C$33:$C$776,СВЦЭМ!$A$33:$A$776,$A134,СВЦЭМ!$B$33:$B$776,C$119)+'СЕТ СН'!$I$9+СВЦЭМ!$D$10+'СЕТ СН'!$I$6-'СЕТ СН'!$I$19</f>
        <v>1477.0501195100001</v>
      </c>
      <c r="D134" s="36">
        <f>SUMIFS(СВЦЭМ!$C$33:$C$776,СВЦЭМ!$A$33:$A$776,$A134,СВЦЭМ!$B$33:$B$776,D$119)+'СЕТ СН'!$I$9+СВЦЭМ!$D$10+'СЕТ СН'!$I$6-'СЕТ СН'!$I$19</f>
        <v>1571.49511577</v>
      </c>
      <c r="E134" s="36">
        <f>SUMIFS(СВЦЭМ!$C$33:$C$776,СВЦЭМ!$A$33:$A$776,$A134,СВЦЭМ!$B$33:$B$776,E$119)+'СЕТ СН'!$I$9+СВЦЭМ!$D$10+'СЕТ СН'!$I$6-'СЕТ СН'!$I$19</f>
        <v>1583.98368321</v>
      </c>
      <c r="F134" s="36">
        <f>SUMIFS(СВЦЭМ!$C$33:$C$776,СВЦЭМ!$A$33:$A$776,$A134,СВЦЭМ!$B$33:$B$776,F$119)+'СЕТ СН'!$I$9+СВЦЭМ!$D$10+'СЕТ СН'!$I$6-'СЕТ СН'!$I$19</f>
        <v>1595.3268306300001</v>
      </c>
      <c r="G134" s="36">
        <f>SUMIFS(СВЦЭМ!$C$33:$C$776,СВЦЭМ!$A$33:$A$776,$A134,СВЦЭМ!$B$33:$B$776,G$119)+'СЕТ СН'!$I$9+СВЦЭМ!$D$10+'СЕТ СН'!$I$6-'СЕТ СН'!$I$19</f>
        <v>1584.73360632</v>
      </c>
      <c r="H134" s="36">
        <f>SUMIFS(СВЦЭМ!$C$33:$C$776,СВЦЭМ!$A$33:$A$776,$A134,СВЦЭМ!$B$33:$B$776,H$119)+'СЕТ СН'!$I$9+СВЦЭМ!$D$10+'СЕТ СН'!$I$6-'СЕТ СН'!$I$19</f>
        <v>1487.00356182</v>
      </c>
      <c r="I134" s="36">
        <f>SUMIFS(СВЦЭМ!$C$33:$C$776,СВЦЭМ!$A$33:$A$776,$A134,СВЦЭМ!$B$33:$B$776,I$119)+'СЕТ СН'!$I$9+СВЦЭМ!$D$10+'СЕТ СН'!$I$6-'СЕТ СН'!$I$19</f>
        <v>1395.4220183</v>
      </c>
      <c r="J134" s="36">
        <f>SUMIFS(СВЦЭМ!$C$33:$C$776,СВЦЭМ!$A$33:$A$776,$A134,СВЦЭМ!$B$33:$B$776,J$119)+'СЕТ СН'!$I$9+СВЦЭМ!$D$10+'СЕТ СН'!$I$6-'СЕТ СН'!$I$19</f>
        <v>1333.02985029</v>
      </c>
      <c r="K134" s="36">
        <f>SUMIFS(СВЦЭМ!$C$33:$C$776,СВЦЭМ!$A$33:$A$776,$A134,СВЦЭМ!$B$33:$B$776,K$119)+'СЕТ СН'!$I$9+СВЦЭМ!$D$10+'СЕТ СН'!$I$6-'СЕТ СН'!$I$19</f>
        <v>1282.7562337499999</v>
      </c>
      <c r="L134" s="36">
        <f>SUMIFS(СВЦЭМ!$C$33:$C$776,СВЦЭМ!$A$33:$A$776,$A134,СВЦЭМ!$B$33:$B$776,L$119)+'СЕТ СН'!$I$9+СВЦЭМ!$D$10+'СЕТ СН'!$I$6-'СЕТ СН'!$I$19</f>
        <v>1265.01575538</v>
      </c>
      <c r="M134" s="36">
        <f>SUMIFS(СВЦЭМ!$C$33:$C$776,СВЦЭМ!$A$33:$A$776,$A134,СВЦЭМ!$B$33:$B$776,M$119)+'СЕТ СН'!$I$9+СВЦЭМ!$D$10+'СЕТ СН'!$I$6-'СЕТ СН'!$I$19</f>
        <v>1274.8585830500001</v>
      </c>
      <c r="N134" s="36">
        <f>SUMIFS(СВЦЭМ!$C$33:$C$776,СВЦЭМ!$A$33:$A$776,$A134,СВЦЭМ!$B$33:$B$776,N$119)+'СЕТ СН'!$I$9+СВЦЭМ!$D$10+'СЕТ СН'!$I$6-'СЕТ СН'!$I$19</f>
        <v>1270.8234560800001</v>
      </c>
      <c r="O134" s="36">
        <f>SUMIFS(СВЦЭМ!$C$33:$C$776,СВЦЭМ!$A$33:$A$776,$A134,СВЦЭМ!$B$33:$B$776,O$119)+'СЕТ СН'!$I$9+СВЦЭМ!$D$10+'СЕТ СН'!$I$6-'СЕТ СН'!$I$19</f>
        <v>1284.53812066</v>
      </c>
      <c r="P134" s="36">
        <f>SUMIFS(СВЦЭМ!$C$33:$C$776,СВЦЭМ!$A$33:$A$776,$A134,СВЦЭМ!$B$33:$B$776,P$119)+'СЕТ СН'!$I$9+СВЦЭМ!$D$10+'СЕТ СН'!$I$6-'СЕТ СН'!$I$19</f>
        <v>1290.2265566999999</v>
      </c>
      <c r="Q134" s="36">
        <f>SUMIFS(СВЦЭМ!$C$33:$C$776,СВЦЭМ!$A$33:$A$776,$A134,СВЦЭМ!$B$33:$B$776,Q$119)+'СЕТ СН'!$I$9+СВЦЭМ!$D$10+'СЕТ СН'!$I$6-'СЕТ СН'!$I$19</f>
        <v>1287.07491153</v>
      </c>
      <c r="R134" s="36">
        <f>SUMIFS(СВЦЭМ!$C$33:$C$776,СВЦЭМ!$A$33:$A$776,$A134,СВЦЭМ!$B$33:$B$776,R$119)+'СЕТ СН'!$I$9+СВЦЭМ!$D$10+'СЕТ СН'!$I$6-'СЕТ СН'!$I$19</f>
        <v>1288.2355989299999</v>
      </c>
      <c r="S134" s="36">
        <f>SUMIFS(СВЦЭМ!$C$33:$C$776,СВЦЭМ!$A$33:$A$776,$A134,СВЦЭМ!$B$33:$B$776,S$119)+'СЕТ СН'!$I$9+СВЦЭМ!$D$10+'СЕТ СН'!$I$6-'СЕТ СН'!$I$19</f>
        <v>1304.6163053400001</v>
      </c>
      <c r="T134" s="36">
        <f>SUMIFS(СВЦЭМ!$C$33:$C$776,СВЦЭМ!$A$33:$A$776,$A134,СВЦЭМ!$B$33:$B$776,T$119)+'СЕТ СН'!$I$9+СВЦЭМ!$D$10+'СЕТ СН'!$I$6-'СЕТ СН'!$I$19</f>
        <v>1308.7327683600001</v>
      </c>
      <c r="U134" s="36">
        <f>SUMIFS(СВЦЭМ!$C$33:$C$776,СВЦЭМ!$A$33:$A$776,$A134,СВЦЭМ!$B$33:$B$776,U$119)+'СЕТ СН'!$I$9+СВЦЭМ!$D$10+'СЕТ СН'!$I$6-'СЕТ СН'!$I$19</f>
        <v>1295.71257406</v>
      </c>
      <c r="V134" s="36">
        <f>SUMIFS(СВЦЭМ!$C$33:$C$776,СВЦЭМ!$A$33:$A$776,$A134,СВЦЭМ!$B$33:$B$776,V$119)+'СЕТ СН'!$I$9+СВЦЭМ!$D$10+'СЕТ СН'!$I$6-'СЕТ СН'!$I$19</f>
        <v>1281.5088594700001</v>
      </c>
      <c r="W134" s="36">
        <f>SUMIFS(СВЦЭМ!$C$33:$C$776,СВЦЭМ!$A$33:$A$776,$A134,СВЦЭМ!$B$33:$B$776,W$119)+'СЕТ СН'!$I$9+СВЦЭМ!$D$10+'СЕТ СН'!$I$6-'СЕТ СН'!$I$19</f>
        <v>1286.2314153500001</v>
      </c>
      <c r="X134" s="36">
        <f>SUMIFS(СВЦЭМ!$C$33:$C$776,СВЦЭМ!$A$33:$A$776,$A134,СВЦЭМ!$B$33:$B$776,X$119)+'СЕТ СН'!$I$9+СВЦЭМ!$D$10+'СЕТ СН'!$I$6-'СЕТ СН'!$I$19</f>
        <v>1284.7643228100001</v>
      </c>
      <c r="Y134" s="36">
        <f>SUMIFS(СВЦЭМ!$C$33:$C$776,СВЦЭМ!$A$33:$A$776,$A134,СВЦЭМ!$B$33:$B$776,Y$119)+'СЕТ СН'!$I$9+СВЦЭМ!$D$10+'СЕТ СН'!$I$6-'СЕТ СН'!$I$19</f>
        <v>1365.2838811700001</v>
      </c>
    </row>
    <row r="135" spans="1:25" ht="15.75" x14ac:dyDescent="0.2">
      <c r="A135" s="35">
        <f t="shared" si="3"/>
        <v>43601</v>
      </c>
      <c r="B135" s="36">
        <f>SUMIFS(СВЦЭМ!$C$33:$C$776,СВЦЭМ!$A$33:$A$776,$A135,СВЦЭМ!$B$33:$B$776,B$119)+'СЕТ СН'!$I$9+СВЦЭМ!$D$10+'СЕТ СН'!$I$6-'СЕТ СН'!$I$19</f>
        <v>1415.76655656</v>
      </c>
      <c r="C135" s="36">
        <f>SUMIFS(СВЦЭМ!$C$33:$C$776,СВЦЭМ!$A$33:$A$776,$A135,СВЦЭМ!$B$33:$B$776,C$119)+'СЕТ СН'!$I$9+СВЦЭМ!$D$10+'СЕТ СН'!$I$6-'СЕТ СН'!$I$19</f>
        <v>1531.24465373</v>
      </c>
      <c r="D135" s="36">
        <f>SUMIFS(СВЦЭМ!$C$33:$C$776,СВЦЭМ!$A$33:$A$776,$A135,СВЦЭМ!$B$33:$B$776,D$119)+'СЕТ СН'!$I$9+СВЦЭМ!$D$10+'СЕТ СН'!$I$6-'СЕТ СН'!$I$19</f>
        <v>1604.6919644499999</v>
      </c>
      <c r="E135" s="36">
        <f>SUMIFS(СВЦЭМ!$C$33:$C$776,СВЦЭМ!$A$33:$A$776,$A135,СВЦЭМ!$B$33:$B$776,E$119)+'СЕТ СН'!$I$9+СВЦЭМ!$D$10+'СЕТ СН'!$I$6-'СЕТ СН'!$I$19</f>
        <v>1622.7744214499999</v>
      </c>
      <c r="F135" s="36">
        <f>SUMIFS(СВЦЭМ!$C$33:$C$776,СВЦЭМ!$A$33:$A$776,$A135,СВЦЭМ!$B$33:$B$776,F$119)+'СЕТ СН'!$I$9+СВЦЭМ!$D$10+'СЕТ СН'!$I$6-'СЕТ СН'!$I$19</f>
        <v>1625.9285615499998</v>
      </c>
      <c r="G135" s="36">
        <f>SUMIFS(СВЦЭМ!$C$33:$C$776,СВЦЭМ!$A$33:$A$776,$A135,СВЦЭМ!$B$33:$B$776,G$119)+'СЕТ СН'!$I$9+СВЦЭМ!$D$10+'СЕТ СН'!$I$6-'СЕТ СН'!$I$19</f>
        <v>1606.1593089600001</v>
      </c>
      <c r="H135" s="36">
        <f>SUMIFS(СВЦЭМ!$C$33:$C$776,СВЦЭМ!$A$33:$A$776,$A135,СВЦЭМ!$B$33:$B$776,H$119)+'СЕТ СН'!$I$9+СВЦЭМ!$D$10+'СЕТ СН'!$I$6-'СЕТ СН'!$I$19</f>
        <v>1518.3551795799999</v>
      </c>
      <c r="I135" s="36">
        <f>SUMIFS(СВЦЭМ!$C$33:$C$776,СВЦЭМ!$A$33:$A$776,$A135,СВЦЭМ!$B$33:$B$776,I$119)+'СЕТ СН'!$I$9+СВЦЭМ!$D$10+'СЕТ СН'!$I$6-'СЕТ СН'!$I$19</f>
        <v>1384.75800033</v>
      </c>
      <c r="J135" s="36">
        <f>SUMIFS(СВЦЭМ!$C$33:$C$776,СВЦЭМ!$A$33:$A$776,$A135,СВЦЭМ!$B$33:$B$776,J$119)+'СЕТ СН'!$I$9+СВЦЭМ!$D$10+'СЕТ СН'!$I$6-'СЕТ СН'!$I$19</f>
        <v>1332.94433185</v>
      </c>
      <c r="K135" s="36">
        <f>SUMIFS(СВЦЭМ!$C$33:$C$776,СВЦЭМ!$A$33:$A$776,$A135,СВЦЭМ!$B$33:$B$776,K$119)+'СЕТ СН'!$I$9+СВЦЭМ!$D$10+'СЕТ СН'!$I$6-'СЕТ СН'!$I$19</f>
        <v>1268.28800391</v>
      </c>
      <c r="L135" s="36">
        <f>SUMIFS(СВЦЭМ!$C$33:$C$776,СВЦЭМ!$A$33:$A$776,$A135,СВЦЭМ!$B$33:$B$776,L$119)+'СЕТ СН'!$I$9+СВЦЭМ!$D$10+'СЕТ СН'!$I$6-'СЕТ СН'!$I$19</f>
        <v>1246.4066516600001</v>
      </c>
      <c r="M135" s="36">
        <f>SUMIFS(СВЦЭМ!$C$33:$C$776,СВЦЭМ!$A$33:$A$776,$A135,СВЦЭМ!$B$33:$B$776,M$119)+'СЕТ СН'!$I$9+СВЦЭМ!$D$10+'СЕТ СН'!$I$6-'СЕТ СН'!$I$19</f>
        <v>1254.2935576899999</v>
      </c>
      <c r="N135" s="36">
        <f>SUMIFS(СВЦЭМ!$C$33:$C$776,СВЦЭМ!$A$33:$A$776,$A135,СВЦЭМ!$B$33:$B$776,N$119)+'СЕТ СН'!$I$9+СВЦЭМ!$D$10+'СЕТ СН'!$I$6-'СЕТ СН'!$I$19</f>
        <v>1251.8734011000001</v>
      </c>
      <c r="O135" s="36">
        <f>SUMIFS(СВЦЭМ!$C$33:$C$776,СВЦЭМ!$A$33:$A$776,$A135,СВЦЭМ!$B$33:$B$776,O$119)+'СЕТ СН'!$I$9+СВЦЭМ!$D$10+'СЕТ СН'!$I$6-'СЕТ СН'!$I$19</f>
        <v>1258.0890525099999</v>
      </c>
      <c r="P135" s="36">
        <f>SUMIFS(СВЦЭМ!$C$33:$C$776,СВЦЭМ!$A$33:$A$776,$A135,СВЦЭМ!$B$33:$B$776,P$119)+'СЕТ СН'!$I$9+СВЦЭМ!$D$10+'СЕТ СН'!$I$6-'СЕТ СН'!$I$19</f>
        <v>1251.2559910099999</v>
      </c>
      <c r="Q135" s="36">
        <f>SUMIFS(СВЦЭМ!$C$33:$C$776,СВЦЭМ!$A$33:$A$776,$A135,СВЦЭМ!$B$33:$B$776,Q$119)+'СЕТ СН'!$I$9+СВЦЭМ!$D$10+'СЕТ СН'!$I$6-'СЕТ СН'!$I$19</f>
        <v>1250.8654238700001</v>
      </c>
      <c r="R135" s="36">
        <f>SUMIFS(СВЦЭМ!$C$33:$C$776,СВЦЭМ!$A$33:$A$776,$A135,СВЦЭМ!$B$33:$B$776,R$119)+'СЕТ СН'!$I$9+СВЦЭМ!$D$10+'СЕТ СН'!$I$6-'СЕТ СН'!$I$19</f>
        <v>1258.6388855600001</v>
      </c>
      <c r="S135" s="36">
        <f>SUMIFS(СВЦЭМ!$C$33:$C$776,СВЦЭМ!$A$33:$A$776,$A135,СВЦЭМ!$B$33:$B$776,S$119)+'СЕТ СН'!$I$9+СВЦЭМ!$D$10+'СЕТ СН'!$I$6-'СЕТ СН'!$I$19</f>
        <v>1260.0590812300002</v>
      </c>
      <c r="T135" s="36">
        <f>SUMIFS(СВЦЭМ!$C$33:$C$776,СВЦЭМ!$A$33:$A$776,$A135,СВЦЭМ!$B$33:$B$776,T$119)+'СЕТ СН'!$I$9+СВЦЭМ!$D$10+'СЕТ СН'!$I$6-'СЕТ СН'!$I$19</f>
        <v>1255.35062995</v>
      </c>
      <c r="U135" s="36">
        <f>SUMIFS(СВЦЭМ!$C$33:$C$776,СВЦЭМ!$A$33:$A$776,$A135,СВЦЭМ!$B$33:$B$776,U$119)+'СЕТ СН'!$I$9+СВЦЭМ!$D$10+'СЕТ СН'!$I$6-'СЕТ СН'!$I$19</f>
        <v>1248.2690170599999</v>
      </c>
      <c r="V135" s="36">
        <f>SUMIFS(СВЦЭМ!$C$33:$C$776,СВЦЭМ!$A$33:$A$776,$A135,СВЦЭМ!$B$33:$B$776,V$119)+'СЕТ СН'!$I$9+СВЦЭМ!$D$10+'СЕТ СН'!$I$6-'СЕТ СН'!$I$19</f>
        <v>1237.4192840800001</v>
      </c>
      <c r="W135" s="36">
        <f>SUMIFS(СВЦЭМ!$C$33:$C$776,СВЦЭМ!$A$33:$A$776,$A135,СВЦЭМ!$B$33:$B$776,W$119)+'СЕТ СН'!$I$9+СВЦЭМ!$D$10+'СЕТ СН'!$I$6-'СЕТ СН'!$I$19</f>
        <v>1218.2276958800001</v>
      </c>
      <c r="X135" s="36">
        <f>SUMIFS(СВЦЭМ!$C$33:$C$776,СВЦЭМ!$A$33:$A$776,$A135,СВЦЭМ!$B$33:$B$776,X$119)+'СЕТ СН'!$I$9+СВЦЭМ!$D$10+'СЕТ СН'!$I$6-'СЕТ СН'!$I$19</f>
        <v>1249.9880161800002</v>
      </c>
      <c r="Y135" s="36">
        <f>SUMIFS(СВЦЭМ!$C$33:$C$776,СВЦЭМ!$A$33:$A$776,$A135,СВЦЭМ!$B$33:$B$776,Y$119)+'СЕТ СН'!$I$9+СВЦЭМ!$D$10+'СЕТ СН'!$I$6-'СЕТ СН'!$I$19</f>
        <v>1345.3168975399999</v>
      </c>
    </row>
    <row r="136" spans="1:25" ht="15.75" x14ac:dyDescent="0.2">
      <c r="A136" s="35">
        <f t="shared" si="3"/>
        <v>43602</v>
      </c>
      <c r="B136" s="36">
        <f>SUMIFS(СВЦЭМ!$C$33:$C$776,СВЦЭМ!$A$33:$A$776,$A136,СВЦЭМ!$B$33:$B$776,B$119)+'СЕТ СН'!$I$9+СВЦЭМ!$D$10+'СЕТ СН'!$I$6-'СЕТ СН'!$I$19</f>
        <v>1462.8016828099999</v>
      </c>
      <c r="C136" s="36">
        <f>SUMIFS(СВЦЭМ!$C$33:$C$776,СВЦЭМ!$A$33:$A$776,$A136,СВЦЭМ!$B$33:$B$776,C$119)+'СЕТ СН'!$I$9+СВЦЭМ!$D$10+'СЕТ СН'!$I$6-'СЕТ СН'!$I$19</f>
        <v>1564.0540438200001</v>
      </c>
      <c r="D136" s="36">
        <f>SUMIFS(СВЦЭМ!$C$33:$C$776,СВЦЭМ!$A$33:$A$776,$A136,СВЦЭМ!$B$33:$B$776,D$119)+'СЕТ СН'!$I$9+СВЦЭМ!$D$10+'СЕТ СН'!$I$6-'СЕТ СН'!$I$19</f>
        <v>1634.1061213399998</v>
      </c>
      <c r="E136" s="36">
        <f>SUMIFS(СВЦЭМ!$C$33:$C$776,СВЦЭМ!$A$33:$A$776,$A136,СВЦЭМ!$B$33:$B$776,E$119)+'СЕТ СН'!$I$9+СВЦЭМ!$D$10+'СЕТ СН'!$I$6-'СЕТ СН'!$I$19</f>
        <v>1651.7546539999998</v>
      </c>
      <c r="F136" s="36">
        <f>SUMIFS(СВЦЭМ!$C$33:$C$776,СВЦЭМ!$A$33:$A$776,$A136,СВЦЭМ!$B$33:$B$776,F$119)+'СЕТ СН'!$I$9+СВЦЭМ!$D$10+'СЕТ СН'!$I$6-'СЕТ СН'!$I$19</f>
        <v>1653.1655803399999</v>
      </c>
      <c r="G136" s="36">
        <f>SUMIFS(СВЦЭМ!$C$33:$C$776,СВЦЭМ!$A$33:$A$776,$A136,СВЦЭМ!$B$33:$B$776,G$119)+'СЕТ СН'!$I$9+СВЦЭМ!$D$10+'СЕТ СН'!$I$6-'СЕТ СН'!$I$19</f>
        <v>1635.61661284</v>
      </c>
      <c r="H136" s="36">
        <f>SUMIFS(СВЦЭМ!$C$33:$C$776,СВЦЭМ!$A$33:$A$776,$A136,СВЦЭМ!$B$33:$B$776,H$119)+'СЕТ СН'!$I$9+СВЦЭМ!$D$10+'СЕТ СН'!$I$6-'СЕТ СН'!$I$19</f>
        <v>1554.4113783299999</v>
      </c>
      <c r="I136" s="36">
        <f>SUMIFS(СВЦЭМ!$C$33:$C$776,СВЦЭМ!$A$33:$A$776,$A136,СВЦЭМ!$B$33:$B$776,I$119)+'СЕТ СН'!$I$9+СВЦЭМ!$D$10+'СЕТ СН'!$I$6-'СЕТ СН'!$I$19</f>
        <v>1423.21499281</v>
      </c>
      <c r="J136" s="36">
        <f>SUMIFS(СВЦЭМ!$C$33:$C$776,СВЦЭМ!$A$33:$A$776,$A136,СВЦЭМ!$B$33:$B$776,J$119)+'СЕТ СН'!$I$9+СВЦЭМ!$D$10+'СЕТ СН'!$I$6-'СЕТ СН'!$I$19</f>
        <v>1325.2647585</v>
      </c>
      <c r="K136" s="36">
        <f>SUMIFS(СВЦЭМ!$C$33:$C$776,СВЦЭМ!$A$33:$A$776,$A136,СВЦЭМ!$B$33:$B$776,K$119)+'СЕТ СН'!$I$9+СВЦЭМ!$D$10+'СЕТ СН'!$I$6-'СЕТ СН'!$I$19</f>
        <v>1240.8594582800001</v>
      </c>
      <c r="L136" s="36">
        <f>SUMIFS(СВЦЭМ!$C$33:$C$776,СВЦЭМ!$A$33:$A$776,$A136,СВЦЭМ!$B$33:$B$776,L$119)+'СЕТ СН'!$I$9+СВЦЭМ!$D$10+'СЕТ СН'!$I$6-'СЕТ СН'!$I$19</f>
        <v>1235.6418934600001</v>
      </c>
      <c r="M136" s="36">
        <f>SUMIFS(СВЦЭМ!$C$33:$C$776,СВЦЭМ!$A$33:$A$776,$A136,СВЦЭМ!$B$33:$B$776,M$119)+'СЕТ СН'!$I$9+СВЦЭМ!$D$10+'СЕТ СН'!$I$6-'СЕТ СН'!$I$19</f>
        <v>1241.7907560600001</v>
      </c>
      <c r="N136" s="36">
        <f>SUMIFS(СВЦЭМ!$C$33:$C$776,СВЦЭМ!$A$33:$A$776,$A136,СВЦЭМ!$B$33:$B$776,N$119)+'СЕТ СН'!$I$9+СВЦЭМ!$D$10+'СЕТ СН'!$I$6-'СЕТ СН'!$I$19</f>
        <v>1241.4652860900001</v>
      </c>
      <c r="O136" s="36">
        <f>SUMIFS(СВЦЭМ!$C$33:$C$776,СВЦЭМ!$A$33:$A$776,$A136,СВЦЭМ!$B$33:$B$776,O$119)+'СЕТ СН'!$I$9+СВЦЭМ!$D$10+'СЕТ СН'!$I$6-'СЕТ СН'!$I$19</f>
        <v>1244.2604805999999</v>
      </c>
      <c r="P136" s="36">
        <f>SUMIFS(СВЦЭМ!$C$33:$C$776,СВЦЭМ!$A$33:$A$776,$A136,СВЦЭМ!$B$33:$B$776,P$119)+'СЕТ СН'!$I$9+СВЦЭМ!$D$10+'СЕТ СН'!$I$6-'СЕТ СН'!$I$19</f>
        <v>1252.3264859999999</v>
      </c>
      <c r="Q136" s="36">
        <f>SUMIFS(СВЦЭМ!$C$33:$C$776,СВЦЭМ!$A$33:$A$776,$A136,СВЦЭМ!$B$33:$B$776,Q$119)+'СЕТ СН'!$I$9+СВЦЭМ!$D$10+'СЕТ СН'!$I$6-'СЕТ СН'!$I$19</f>
        <v>1251.0711282699999</v>
      </c>
      <c r="R136" s="36">
        <f>SUMIFS(СВЦЭМ!$C$33:$C$776,СВЦЭМ!$A$33:$A$776,$A136,СВЦЭМ!$B$33:$B$776,R$119)+'СЕТ СН'!$I$9+СВЦЭМ!$D$10+'СЕТ СН'!$I$6-'СЕТ СН'!$I$19</f>
        <v>1252.8291908000001</v>
      </c>
      <c r="S136" s="36">
        <f>SUMIFS(СВЦЭМ!$C$33:$C$776,СВЦЭМ!$A$33:$A$776,$A136,СВЦЭМ!$B$33:$B$776,S$119)+'СЕТ СН'!$I$9+СВЦЭМ!$D$10+'СЕТ СН'!$I$6-'СЕТ СН'!$I$19</f>
        <v>1256.1809524</v>
      </c>
      <c r="T136" s="36">
        <f>SUMIFS(СВЦЭМ!$C$33:$C$776,СВЦЭМ!$A$33:$A$776,$A136,СВЦЭМ!$B$33:$B$776,T$119)+'СЕТ СН'!$I$9+СВЦЭМ!$D$10+'СЕТ СН'!$I$6-'СЕТ СН'!$I$19</f>
        <v>1256.7825546899999</v>
      </c>
      <c r="U136" s="36">
        <f>SUMIFS(СВЦЭМ!$C$33:$C$776,СВЦЭМ!$A$33:$A$776,$A136,СВЦЭМ!$B$33:$B$776,U$119)+'СЕТ СН'!$I$9+СВЦЭМ!$D$10+'СЕТ СН'!$I$6-'СЕТ СН'!$I$19</f>
        <v>1247.72381713</v>
      </c>
      <c r="V136" s="36">
        <f>SUMIFS(СВЦЭМ!$C$33:$C$776,СВЦЭМ!$A$33:$A$776,$A136,СВЦЭМ!$B$33:$B$776,V$119)+'СЕТ СН'!$I$9+СВЦЭМ!$D$10+'СЕТ СН'!$I$6-'СЕТ СН'!$I$19</f>
        <v>1238.6784607100001</v>
      </c>
      <c r="W136" s="36">
        <f>SUMIFS(СВЦЭМ!$C$33:$C$776,СВЦЭМ!$A$33:$A$776,$A136,СВЦЭМ!$B$33:$B$776,W$119)+'СЕТ СН'!$I$9+СВЦЭМ!$D$10+'СЕТ СН'!$I$6-'СЕТ СН'!$I$19</f>
        <v>1231.0651400100001</v>
      </c>
      <c r="X136" s="36">
        <f>SUMIFS(СВЦЭМ!$C$33:$C$776,СВЦЭМ!$A$33:$A$776,$A136,СВЦЭМ!$B$33:$B$776,X$119)+'СЕТ СН'!$I$9+СВЦЭМ!$D$10+'СЕТ СН'!$I$6-'СЕТ СН'!$I$19</f>
        <v>1253.2604151099999</v>
      </c>
      <c r="Y136" s="36">
        <f>SUMIFS(СВЦЭМ!$C$33:$C$776,СВЦЭМ!$A$33:$A$776,$A136,СВЦЭМ!$B$33:$B$776,Y$119)+'СЕТ СН'!$I$9+СВЦЭМ!$D$10+'СЕТ СН'!$I$6-'СЕТ СН'!$I$19</f>
        <v>1332.7747885399999</v>
      </c>
    </row>
    <row r="137" spans="1:25" ht="15.75" x14ac:dyDescent="0.2">
      <c r="A137" s="35">
        <f t="shared" si="3"/>
        <v>43603</v>
      </c>
      <c r="B137" s="36">
        <f>SUMIFS(СВЦЭМ!$C$33:$C$776,СВЦЭМ!$A$33:$A$776,$A137,СВЦЭМ!$B$33:$B$776,B$119)+'СЕТ СН'!$I$9+СВЦЭМ!$D$10+'СЕТ СН'!$I$6-'СЕТ СН'!$I$19</f>
        <v>1394.05275962</v>
      </c>
      <c r="C137" s="36">
        <f>SUMIFS(СВЦЭМ!$C$33:$C$776,СВЦЭМ!$A$33:$A$776,$A137,СВЦЭМ!$B$33:$B$776,C$119)+'СЕТ СН'!$I$9+СВЦЭМ!$D$10+'СЕТ СН'!$I$6-'СЕТ СН'!$I$19</f>
        <v>1464.3773474499999</v>
      </c>
      <c r="D137" s="36">
        <f>SUMIFS(СВЦЭМ!$C$33:$C$776,СВЦЭМ!$A$33:$A$776,$A137,СВЦЭМ!$B$33:$B$776,D$119)+'СЕТ СН'!$I$9+СВЦЭМ!$D$10+'СЕТ СН'!$I$6-'СЕТ СН'!$I$19</f>
        <v>1545.0540085299999</v>
      </c>
      <c r="E137" s="36">
        <f>SUMIFS(СВЦЭМ!$C$33:$C$776,СВЦЭМ!$A$33:$A$776,$A137,СВЦЭМ!$B$33:$B$776,E$119)+'СЕТ СН'!$I$9+СВЦЭМ!$D$10+'СЕТ СН'!$I$6-'СЕТ СН'!$I$19</f>
        <v>1563.7192256399999</v>
      </c>
      <c r="F137" s="36">
        <f>SUMIFS(СВЦЭМ!$C$33:$C$776,СВЦЭМ!$A$33:$A$776,$A137,СВЦЭМ!$B$33:$B$776,F$119)+'СЕТ СН'!$I$9+СВЦЭМ!$D$10+'СЕТ СН'!$I$6-'СЕТ СН'!$I$19</f>
        <v>1570.0820030499999</v>
      </c>
      <c r="G137" s="36">
        <f>SUMIFS(СВЦЭМ!$C$33:$C$776,СВЦЭМ!$A$33:$A$776,$A137,СВЦЭМ!$B$33:$B$776,G$119)+'СЕТ СН'!$I$9+СВЦЭМ!$D$10+'СЕТ СН'!$I$6-'СЕТ СН'!$I$19</f>
        <v>1552.0975213900001</v>
      </c>
      <c r="H137" s="36">
        <f>SUMIFS(СВЦЭМ!$C$33:$C$776,СВЦЭМ!$A$33:$A$776,$A137,СВЦЭМ!$B$33:$B$776,H$119)+'СЕТ СН'!$I$9+СВЦЭМ!$D$10+'СЕТ СН'!$I$6-'СЕТ СН'!$I$19</f>
        <v>1468.30108928</v>
      </c>
      <c r="I137" s="36">
        <f>SUMIFS(СВЦЭМ!$C$33:$C$776,СВЦЭМ!$A$33:$A$776,$A137,СВЦЭМ!$B$33:$B$776,I$119)+'СЕТ СН'!$I$9+СВЦЭМ!$D$10+'СЕТ СН'!$I$6-'СЕТ СН'!$I$19</f>
        <v>1380.7672631800001</v>
      </c>
      <c r="J137" s="36">
        <f>SUMIFS(СВЦЭМ!$C$33:$C$776,СВЦЭМ!$A$33:$A$776,$A137,СВЦЭМ!$B$33:$B$776,J$119)+'СЕТ СН'!$I$9+СВЦЭМ!$D$10+'СЕТ СН'!$I$6-'СЕТ СН'!$I$19</f>
        <v>1303.50924631</v>
      </c>
      <c r="K137" s="36">
        <f>SUMIFS(СВЦЭМ!$C$33:$C$776,СВЦЭМ!$A$33:$A$776,$A137,СВЦЭМ!$B$33:$B$776,K$119)+'СЕТ СН'!$I$9+СВЦЭМ!$D$10+'СЕТ СН'!$I$6-'СЕТ СН'!$I$19</f>
        <v>1231.7629686600001</v>
      </c>
      <c r="L137" s="36">
        <f>SUMIFS(СВЦЭМ!$C$33:$C$776,СВЦЭМ!$A$33:$A$776,$A137,СВЦЭМ!$B$33:$B$776,L$119)+'СЕТ СН'!$I$9+СВЦЭМ!$D$10+'СЕТ СН'!$I$6-'СЕТ СН'!$I$19</f>
        <v>1200.7421854700001</v>
      </c>
      <c r="M137" s="36">
        <f>SUMIFS(СВЦЭМ!$C$33:$C$776,СВЦЭМ!$A$33:$A$776,$A137,СВЦЭМ!$B$33:$B$776,M$119)+'СЕТ СН'!$I$9+СВЦЭМ!$D$10+'СЕТ СН'!$I$6-'СЕТ СН'!$I$19</f>
        <v>1200.3370794100001</v>
      </c>
      <c r="N137" s="36">
        <f>SUMIFS(СВЦЭМ!$C$33:$C$776,СВЦЭМ!$A$33:$A$776,$A137,СВЦЭМ!$B$33:$B$776,N$119)+'СЕТ СН'!$I$9+СВЦЭМ!$D$10+'СЕТ СН'!$I$6-'СЕТ СН'!$I$19</f>
        <v>1197.9133126900001</v>
      </c>
      <c r="O137" s="36">
        <f>SUMIFS(СВЦЭМ!$C$33:$C$776,СВЦЭМ!$A$33:$A$776,$A137,СВЦЭМ!$B$33:$B$776,O$119)+'СЕТ СН'!$I$9+СВЦЭМ!$D$10+'СЕТ СН'!$I$6-'СЕТ СН'!$I$19</f>
        <v>1205.79373283</v>
      </c>
      <c r="P137" s="36">
        <f>SUMIFS(СВЦЭМ!$C$33:$C$776,СВЦЭМ!$A$33:$A$776,$A137,СВЦЭМ!$B$33:$B$776,P$119)+'СЕТ СН'!$I$9+СВЦЭМ!$D$10+'СЕТ СН'!$I$6-'СЕТ СН'!$I$19</f>
        <v>1209.97901849</v>
      </c>
      <c r="Q137" s="36">
        <f>SUMIFS(СВЦЭМ!$C$33:$C$776,СВЦЭМ!$A$33:$A$776,$A137,СВЦЭМ!$B$33:$B$776,Q$119)+'СЕТ СН'!$I$9+СВЦЭМ!$D$10+'СЕТ СН'!$I$6-'СЕТ СН'!$I$19</f>
        <v>1207.6195863400001</v>
      </c>
      <c r="R137" s="36">
        <f>SUMIFS(СВЦЭМ!$C$33:$C$776,СВЦЭМ!$A$33:$A$776,$A137,СВЦЭМ!$B$33:$B$776,R$119)+'СЕТ СН'!$I$9+СВЦЭМ!$D$10+'СЕТ СН'!$I$6-'СЕТ СН'!$I$19</f>
        <v>1210.33292858</v>
      </c>
      <c r="S137" s="36">
        <f>SUMIFS(СВЦЭМ!$C$33:$C$776,СВЦЭМ!$A$33:$A$776,$A137,СВЦЭМ!$B$33:$B$776,S$119)+'СЕТ СН'!$I$9+СВЦЭМ!$D$10+'СЕТ СН'!$I$6-'СЕТ СН'!$I$19</f>
        <v>1209.80823031</v>
      </c>
      <c r="T137" s="36">
        <f>SUMIFS(СВЦЭМ!$C$33:$C$776,СВЦЭМ!$A$33:$A$776,$A137,СВЦЭМ!$B$33:$B$776,T$119)+'СЕТ СН'!$I$9+СВЦЭМ!$D$10+'СЕТ СН'!$I$6-'СЕТ СН'!$I$19</f>
        <v>1194.2744768299999</v>
      </c>
      <c r="U137" s="36">
        <f>SUMIFS(СВЦЭМ!$C$33:$C$776,СВЦЭМ!$A$33:$A$776,$A137,СВЦЭМ!$B$33:$B$776,U$119)+'СЕТ СН'!$I$9+СВЦЭМ!$D$10+'СЕТ СН'!$I$6-'СЕТ СН'!$I$19</f>
        <v>1176.21446412</v>
      </c>
      <c r="V137" s="36">
        <f>SUMIFS(СВЦЭМ!$C$33:$C$776,СВЦЭМ!$A$33:$A$776,$A137,СВЦЭМ!$B$33:$B$776,V$119)+'СЕТ СН'!$I$9+СВЦЭМ!$D$10+'СЕТ СН'!$I$6-'СЕТ СН'!$I$19</f>
        <v>1160.8560742899999</v>
      </c>
      <c r="W137" s="36">
        <f>SUMIFS(СВЦЭМ!$C$33:$C$776,СВЦЭМ!$A$33:$A$776,$A137,СВЦЭМ!$B$33:$B$776,W$119)+'СЕТ СН'!$I$9+СВЦЭМ!$D$10+'СЕТ СН'!$I$6-'СЕТ СН'!$I$19</f>
        <v>1173.0373829499999</v>
      </c>
      <c r="X137" s="36">
        <f>SUMIFS(СВЦЭМ!$C$33:$C$776,СВЦЭМ!$A$33:$A$776,$A137,СВЦЭМ!$B$33:$B$776,X$119)+'СЕТ СН'!$I$9+СВЦЭМ!$D$10+'СЕТ СН'!$I$6-'СЕТ СН'!$I$19</f>
        <v>1186.03684729</v>
      </c>
      <c r="Y137" s="36">
        <f>SUMIFS(СВЦЭМ!$C$33:$C$776,СВЦЭМ!$A$33:$A$776,$A137,СВЦЭМ!$B$33:$B$776,Y$119)+'СЕТ СН'!$I$9+СВЦЭМ!$D$10+'СЕТ СН'!$I$6-'СЕТ СН'!$I$19</f>
        <v>1266.4748056399999</v>
      </c>
    </row>
    <row r="138" spans="1:25" ht="15.75" x14ac:dyDescent="0.2">
      <c r="A138" s="35">
        <f t="shared" si="3"/>
        <v>43604</v>
      </c>
      <c r="B138" s="36">
        <f>SUMIFS(СВЦЭМ!$C$33:$C$776,СВЦЭМ!$A$33:$A$776,$A138,СВЦЭМ!$B$33:$B$776,B$119)+'СЕТ СН'!$I$9+СВЦЭМ!$D$10+'СЕТ СН'!$I$6-'СЕТ СН'!$I$19</f>
        <v>1376.25923446</v>
      </c>
      <c r="C138" s="36">
        <f>SUMIFS(СВЦЭМ!$C$33:$C$776,СВЦЭМ!$A$33:$A$776,$A138,СВЦЭМ!$B$33:$B$776,C$119)+'СЕТ СН'!$I$9+СВЦЭМ!$D$10+'СЕТ СН'!$I$6-'СЕТ СН'!$I$19</f>
        <v>1494.9963836400002</v>
      </c>
      <c r="D138" s="36">
        <f>SUMIFS(СВЦЭМ!$C$33:$C$776,СВЦЭМ!$A$33:$A$776,$A138,СВЦЭМ!$B$33:$B$776,D$119)+'СЕТ СН'!$I$9+СВЦЭМ!$D$10+'СЕТ СН'!$I$6-'СЕТ СН'!$I$19</f>
        <v>1565.4560830800001</v>
      </c>
      <c r="E138" s="36">
        <f>SUMIFS(СВЦЭМ!$C$33:$C$776,СВЦЭМ!$A$33:$A$776,$A138,СВЦЭМ!$B$33:$B$776,E$119)+'СЕТ СН'!$I$9+СВЦЭМ!$D$10+'СЕТ СН'!$I$6-'СЕТ СН'!$I$19</f>
        <v>1587.4018520199998</v>
      </c>
      <c r="F138" s="36">
        <f>SUMIFS(СВЦЭМ!$C$33:$C$776,СВЦЭМ!$A$33:$A$776,$A138,СВЦЭМ!$B$33:$B$776,F$119)+'СЕТ СН'!$I$9+СВЦЭМ!$D$10+'СЕТ СН'!$I$6-'СЕТ СН'!$I$19</f>
        <v>1610.2859548199999</v>
      </c>
      <c r="G138" s="36">
        <f>SUMIFS(СВЦЭМ!$C$33:$C$776,СВЦЭМ!$A$33:$A$776,$A138,СВЦЭМ!$B$33:$B$776,G$119)+'СЕТ СН'!$I$9+СВЦЭМ!$D$10+'СЕТ СН'!$I$6-'СЕТ СН'!$I$19</f>
        <v>1582.84718535</v>
      </c>
      <c r="H138" s="36">
        <f>SUMIFS(СВЦЭМ!$C$33:$C$776,СВЦЭМ!$A$33:$A$776,$A138,СВЦЭМ!$B$33:$B$776,H$119)+'СЕТ СН'!$I$9+СВЦЭМ!$D$10+'СЕТ СН'!$I$6-'СЕТ СН'!$I$19</f>
        <v>1520.7542147300001</v>
      </c>
      <c r="I138" s="36">
        <f>SUMIFS(СВЦЭМ!$C$33:$C$776,СВЦЭМ!$A$33:$A$776,$A138,СВЦЭМ!$B$33:$B$776,I$119)+'СЕТ СН'!$I$9+СВЦЭМ!$D$10+'СЕТ СН'!$I$6-'СЕТ СН'!$I$19</f>
        <v>1416.6019729</v>
      </c>
      <c r="J138" s="36">
        <f>SUMIFS(СВЦЭМ!$C$33:$C$776,СВЦЭМ!$A$33:$A$776,$A138,СВЦЭМ!$B$33:$B$776,J$119)+'СЕТ СН'!$I$9+СВЦЭМ!$D$10+'СЕТ СН'!$I$6-'СЕТ СН'!$I$19</f>
        <v>1289.5839313700001</v>
      </c>
      <c r="K138" s="36">
        <f>SUMIFS(СВЦЭМ!$C$33:$C$776,СВЦЭМ!$A$33:$A$776,$A138,СВЦЭМ!$B$33:$B$776,K$119)+'СЕТ СН'!$I$9+СВЦЭМ!$D$10+'СЕТ СН'!$I$6-'СЕТ СН'!$I$19</f>
        <v>1206.9056692300001</v>
      </c>
      <c r="L138" s="36">
        <f>SUMIFS(СВЦЭМ!$C$33:$C$776,СВЦЭМ!$A$33:$A$776,$A138,СВЦЭМ!$B$33:$B$776,L$119)+'СЕТ СН'!$I$9+СВЦЭМ!$D$10+'СЕТ СН'!$I$6-'СЕТ СН'!$I$19</f>
        <v>1180.2075267</v>
      </c>
      <c r="M138" s="36">
        <f>SUMIFS(СВЦЭМ!$C$33:$C$776,СВЦЭМ!$A$33:$A$776,$A138,СВЦЭМ!$B$33:$B$776,M$119)+'СЕТ СН'!$I$9+СВЦЭМ!$D$10+'СЕТ СН'!$I$6-'СЕТ СН'!$I$19</f>
        <v>1185.5714463500001</v>
      </c>
      <c r="N138" s="36">
        <f>SUMIFS(СВЦЭМ!$C$33:$C$776,СВЦЭМ!$A$33:$A$776,$A138,СВЦЭМ!$B$33:$B$776,N$119)+'СЕТ СН'!$I$9+СВЦЭМ!$D$10+'СЕТ СН'!$I$6-'СЕТ СН'!$I$19</f>
        <v>1193.70342981</v>
      </c>
      <c r="O138" s="36">
        <f>SUMIFS(СВЦЭМ!$C$33:$C$776,СВЦЭМ!$A$33:$A$776,$A138,СВЦЭМ!$B$33:$B$776,O$119)+'СЕТ СН'!$I$9+СВЦЭМ!$D$10+'СЕТ СН'!$I$6-'СЕТ СН'!$I$19</f>
        <v>1206.13813686</v>
      </c>
      <c r="P138" s="36">
        <f>SUMIFS(СВЦЭМ!$C$33:$C$776,СВЦЭМ!$A$33:$A$776,$A138,СВЦЭМ!$B$33:$B$776,P$119)+'СЕТ СН'!$I$9+СВЦЭМ!$D$10+'СЕТ СН'!$I$6-'СЕТ СН'!$I$19</f>
        <v>1230.54536908</v>
      </c>
      <c r="Q138" s="36">
        <f>SUMIFS(СВЦЭМ!$C$33:$C$776,СВЦЭМ!$A$33:$A$776,$A138,СВЦЭМ!$B$33:$B$776,Q$119)+'СЕТ СН'!$I$9+СВЦЭМ!$D$10+'СЕТ СН'!$I$6-'СЕТ СН'!$I$19</f>
        <v>1222.9580657400002</v>
      </c>
      <c r="R138" s="36">
        <f>SUMIFS(СВЦЭМ!$C$33:$C$776,СВЦЭМ!$A$33:$A$776,$A138,СВЦЭМ!$B$33:$B$776,R$119)+'СЕТ СН'!$I$9+СВЦЭМ!$D$10+'СЕТ СН'!$I$6-'СЕТ СН'!$I$19</f>
        <v>1216.9824525200002</v>
      </c>
      <c r="S138" s="36">
        <f>SUMIFS(СВЦЭМ!$C$33:$C$776,СВЦЭМ!$A$33:$A$776,$A138,СВЦЭМ!$B$33:$B$776,S$119)+'СЕТ СН'!$I$9+СВЦЭМ!$D$10+'СЕТ СН'!$I$6-'СЕТ СН'!$I$19</f>
        <v>1218.0057385300001</v>
      </c>
      <c r="T138" s="36">
        <f>SUMIFS(СВЦЭМ!$C$33:$C$776,СВЦЭМ!$A$33:$A$776,$A138,СВЦЭМ!$B$33:$B$776,T$119)+'СЕТ СН'!$I$9+СВЦЭМ!$D$10+'СЕТ СН'!$I$6-'СЕТ СН'!$I$19</f>
        <v>1211.24846329</v>
      </c>
      <c r="U138" s="36">
        <f>SUMIFS(СВЦЭМ!$C$33:$C$776,СВЦЭМ!$A$33:$A$776,$A138,СВЦЭМ!$B$33:$B$776,U$119)+'СЕТ СН'!$I$9+СВЦЭМ!$D$10+'СЕТ СН'!$I$6-'СЕТ СН'!$I$19</f>
        <v>1177.2934962899999</v>
      </c>
      <c r="V138" s="36">
        <f>SUMIFS(СВЦЭМ!$C$33:$C$776,СВЦЭМ!$A$33:$A$776,$A138,СВЦЭМ!$B$33:$B$776,V$119)+'СЕТ СН'!$I$9+СВЦЭМ!$D$10+'СЕТ СН'!$I$6-'СЕТ СН'!$I$19</f>
        <v>1150.8950615700001</v>
      </c>
      <c r="W138" s="36">
        <f>SUMIFS(СВЦЭМ!$C$33:$C$776,СВЦЭМ!$A$33:$A$776,$A138,СВЦЭМ!$B$33:$B$776,W$119)+'СЕТ СН'!$I$9+СВЦЭМ!$D$10+'СЕТ СН'!$I$6-'СЕТ СН'!$I$19</f>
        <v>1156.8037608499999</v>
      </c>
      <c r="X138" s="36">
        <f>SUMIFS(СВЦЭМ!$C$33:$C$776,СВЦЭМ!$A$33:$A$776,$A138,СВЦЭМ!$B$33:$B$776,X$119)+'СЕТ СН'!$I$9+СВЦЭМ!$D$10+'СЕТ СН'!$I$6-'СЕТ СН'!$I$19</f>
        <v>1182.9003408799999</v>
      </c>
      <c r="Y138" s="36">
        <f>SUMIFS(СВЦЭМ!$C$33:$C$776,СВЦЭМ!$A$33:$A$776,$A138,СВЦЭМ!$B$33:$B$776,Y$119)+'СЕТ СН'!$I$9+СВЦЭМ!$D$10+'СЕТ СН'!$I$6-'СЕТ СН'!$I$19</f>
        <v>1252.3411500299999</v>
      </c>
    </row>
    <row r="139" spans="1:25" ht="15.75" x14ac:dyDescent="0.2">
      <c r="A139" s="35">
        <f t="shared" si="3"/>
        <v>43605</v>
      </c>
      <c r="B139" s="36">
        <f>SUMIFS(СВЦЭМ!$C$33:$C$776,СВЦЭМ!$A$33:$A$776,$A139,СВЦЭМ!$B$33:$B$776,B$119)+'СЕТ СН'!$I$9+СВЦЭМ!$D$10+'СЕТ СН'!$I$6-'СЕТ СН'!$I$19</f>
        <v>1364.11871019</v>
      </c>
      <c r="C139" s="36">
        <f>SUMIFS(СВЦЭМ!$C$33:$C$776,СВЦЭМ!$A$33:$A$776,$A139,СВЦЭМ!$B$33:$B$776,C$119)+'СЕТ СН'!$I$9+СВЦЭМ!$D$10+'СЕТ СН'!$I$6-'СЕТ СН'!$I$19</f>
        <v>1463.8615059600002</v>
      </c>
      <c r="D139" s="36">
        <f>SUMIFS(СВЦЭМ!$C$33:$C$776,СВЦЭМ!$A$33:$A$776,$A139,СВЦЭМ!$B$33:$B$776,D$119)+'СЕТ СН'!$I$9+СВЦЭМ!$D$10+'СЕТ СН'!$I$6-'СЕТ СН'!$I$19</f>
        <v>1545.3240945900002</v>
      </c>
      <c r="E139" s="36">
        <f>SUMIFS(СВЦЭМ!$C$33:$C$776,СВЦЭМ!$A$33:$A$776,$A139,СВЦЭМ!$B$33:$B$776,E$119)+'СЕТ СН'!$I$9+СВЦЭМ!$D$10+'СЕТ СН'!$I$6-'СЕТ СН'!$I$19</f>
        <v>1548.2310697500002</v>
      </c>
      <c r="F139" s="36">
        <f>SUMIFS(СВЦЭМ!$C$33:$C$776,СВЦЭМ!$A$33:$A$776,$A139,СВЦЭМ!$B$33:$B$776,F$119)+'СЕТ СН'!$I$9+СВЦЭМ!$D$10+'СЕТ СН'!$I$6-'СЕТ СН'!$I$19</f>
        <v>1538.72200017</v>
      </c>
      <c r="G139" s="36">
        <f>SUMIFS(СВЦЭМ!$C$33:$C$776,СВЦЭМ!$A$33:$A$776,$A139,СВЦЭМ!$B$33:$B$776,G$119)+'СЕТ СН'!$I$9+СВЦЭМ!$D$10+'СЕТ СН'!$I$6-'СЕТ СН'!$I$19</f>
        <v>1539.50410343</v>
      </c>
      <c r="H139" s="36">
        <f>SUMIFS(СВЦЭМ!$C$33:$C$776,СВЦЭМ!$A$33:$A$776,$A139,СВЦЭМ!$B$33:$B$776,H$119)+'СЕТ СН'!$I$9+СВЦЭМ!$D$10+'СЕТ СН'!$I$6-'СЕТ СН'!$I$19</f>
        <v>1454.7769371100001</v>
      </c>
      <c r="I139" s="36">
        <f>SUMIFS(СВЦЭМ!$C$33:$C$776,СВЦЭМ!$A$33:$A$776,$A139,СВЦЭМ!$B$33:$B$776,I$119)+'СЕТ СН'!$I$9+СВЦЭМ!$D$10+'СЕТ СН'!$I$6-'СЕТ СН'!$I$19</f>
        <v>1356.9653794599999</v>
      </c>
      <c r="J139" s="36">
        <f>SUMIFS(СВЦЭМ!$C$33:$C$776,СВЦЭМ!$A$33:$A$776,$A139,СВЦЭМ!$B$33:$B$776,J$119)+'СЕТ СН'!$I$9+СВЦЭМ!$D$10+'СЕТ СН'!$I$6-'СЕТ СН'!$I$19</f>
        <v>1297.2689344800001</v>
      </c>
      <c r="K139" s="36">
        <f>SUMIFS(СВЦЭМ!$C$33:$C$776,СВЦЭМ!$A$33:$A$776,$A139,СВЦЭМ!$B$33:$B$776,K$119)+'СЕТ СН'!$I$9+СВЦЭМ!$D$10+'СЕТ СН'!$I$6-'СЕТ СН'!$I$19</f>
        <v>1250.5269071600001</v>
      </c>
      <c r="L139" s="36">
        <f>SUMIFS(СВЦЭМ!$C$33:$C$776,СВЦЭМ!$A$33:$A$776,$A139,СВЦЭМ!$B$33:$B$776,L$119)+'СЕТ СН'!$I$9+СВЦЭМ!$D$10+'СЕТ СН'!$I$6-'СЕТ СН'!$I$19</f>
        <v>1229.86757588</v>
      </c>
      <c r="M139" s="36">
        <f>SUMIFS(СВЦЭМ!$C$33:$C$776,СВЦЭМ!$A$33:$A$776,$A139,СВЦЭМ!$B$33:$B$776,M$119)+'СЕТ СН'!$I$9+СВЦЭМ!$D$10+'СЕТ СН'!$I$6-'СЕТ СН'!$I$19</f>
        <v>1223.84888628</v>
      </c>
      <c r="N139" s="36">
        <f>SUMIFS(СВЦЭМ!$C$33:$C$776,СВЦЭМ!$A$33:$A$776,$A139,СВЦЭМ!$B$33:$B$776,N$119)+'СЕТ СН'!$I$9+СВЦЭМ!$D$10+'СЕТ СН'!$I$6-'СЕТ СН'!$I$19</f>
        <v>1225.95825681</v>
      </c>
      <c r="O139" s="36">
        <f>SUMIFS(СВЦЭМ!$C$33:$C$776,СВЦЭМ!$A$33:$A$776,$A139,СВЦЭМ!$B$33:$B$776,O$119)+'СЕТ СН'!$I$9+СВЦЭМ!$D$10+'СЕТ СН'!$I$6-'СЕТ СН'!$I$19</f>
        <v>1227.42953751</v>
      </c>
      <c r="P139" s="36">
        <f>SUMIFS(СВЦЭМ!$C$33:$C$776,СВЦЭМ!$A$33:$A$776,$A139,СВЦЭМ!$B$33:$B$776,P$119)+'СЕТ СН'!$I$9+СВЦЭМ!$D$10+'СЕТ СН'!$I$6-'СЕТ СН'!$I$19</f>
        <v>1233.9933597700001</v>
      </c>
      <c r="Q139" s="36">
        <f>SUMIFS(СВЦЭМ!$C$33:$C$776,СВЦЭМ!$A$33:$A$776,$A139,СВЦЭМ!$B$33:$B$776,Q$119)+'СЕТ СН'!$I$9+СВЦЭМ!$D$10+'СЕТ СН'!$I$6-'СЕТ СН'!$I$19</f>
        <v>1237.59934879</v>
      </c>
      <c r="R139" s="36">
        <f>SUMIFS(СВЦЭМ!$C$33:$C$776,СВЦЭМ!$A$33:$A$776,$A139,СВЦЭМ!$B$33:$B$776,R$119)+'СЕТ СН'!$I$9+СВЦЭМ!$D$10+'СЕТ СН'!$I$6-'СЕТ СН'!$I$19</f>
        <v>1237.0995757599999</v>
      </c>
      <c r="S139" s="36">
        <f>SUMIFS(СВЦЭМ!$C$33:$C$776,СВЦЭМ!$A$33:$A$776,$A139,СВЦЭМ!$B$33:$B$776,S$119)+'СЕТ СН'!$I$9+СВЦЭМ!$D$10+'СЕТ СН'!$I$6-'СЕТ СН'!$I$19</f>
        <v>1244.01866167</v>
      </c>
      <c r="T139" s="36">
        <f>SUMIFS(СВЦЭМ!$C$33:$C$776,СВЦЭМ!$A$33:$A$776,$A139,СВЦЭМ!$B$33:$B$776,T$119)+'СЕТ СН'!$I$9+СВЦЭМ!$D$10+'СЕТ СН'!$I$6-'СЕТ СН'!$I$19</f>
        <v>1243.3179156000001</v>
      </c>
      <c r="U139" s="36">
        <f>SUMIFS(СВЦЭМ!$C$33:$C$776,СВЦЭМ!$A$33:$A$776,$A139,СВЦЭМ!$B$33:$B$776,U$119)+'СЕТ СН'!$I$9+СВЦЭМ!$D$10+'СЕТ СН'!$I$6-'СЕТ СН'!$I$19</f>
        <v>1240.8737604400001</v>
      </c>
      <c r="V139" s="36">
        <f>SUMIFS(СВЦЭМ!$C$33:$C$776,СВЦЭМ!$A$33:$A$776,$A139,СВЦЭМ!$B$33:$B$776,V$119)+'СЕТ СН'!$I$9+СВЦЭМ!$D$10+'СЕТ СН'!$I$6-'СЕТ СН'!$I$19</f>
        <v>1244.4600452899999</v>
      </c>
      <c r="W139" s="36">
        <f>SUMIFS(СВЦЭМ!$C$33:$C$776,СВЦЭМ!$A$33:$A$776,$A139,СВЦЭМ!$B$33:$B$776,W$119)+'СЕТ СН'!$I$9+СВЦЭМ!$D$10+'СЕТ СН'!$I$6-'СЕТ СН'!$I$19</f>
        <v>1247.4509912399999</v>
      </c>
      <c r="X139" s="36">
        <f>SUMIFS(СВЦЭМ!$C$33:$C$776,СВЦЭМ!$A$33:$A$776,$A139,СВЦЭМ!$B$33:$B$776,X$119)+'СЕТ СН'!$I$9+СВЦЭМ!$D$10+'СЕТ СН'!$I$6-'СЕТ СН'!$I$19</f>
        <v>1256.4178107900002</v>
      </c>
      <c r="Y139" s="36">
        <f>SUMIFS(СВЦЭМ!$C$33:$C$776,СВЦЭМ!$A$33:$A$776,$A139,СВЦЭМ!$B$33:$B$776,Y$119)+'СЕТ СН'!$I$9+СВЦЭМ!$D$10+'СЕТ СН'!$I$6-'СЕТ СН'!$I$19</f>
        <v>1322.5417270500002</v>
      </c>
    </row>
    <row r="140" spans="1:25" ht="15.75" x14ac:dyDescent="0.2">
      <c r="A140" s="35">
        <f t="shared" si="3"/>
        <v>43606</v>
      </c>
      <c r="B140" s="36">
        <f>SUMIFS(СВЦЭМ!$C$33:$C$776,СВЦЭМ!$A$33:$A$776,$A140,СВЦЭМ!$B$33:$B$776,B$119)+'СЕТ СН'!$I$9+СВЦЭМ!$D$10+'СЕТ СН'!$I$6-'СЕТ СН'!$I$19</f>
        <v>1410.7111988900001</v>
      </c>
      <c r="C140" s="36">
        <f>SUMIFS(СВЦЭМ!$C$33:$C$776,СВЦЭМ!$A$33:$A$776,$A140,СВЦЭМ!$B$33:$B$776,C$119)+'СЕТ СН'!$I$9+СВЦЭМ!$D$10+'СЕТ СН'!$I$6-'СЕТ СН'!$I$19</f>
        <v>1498.2908481300001</v>
      </c>
      <c r="D140" s="36">
        <f>SUMIFS(СВЦЭМ!$C$33:$C$776,СВЦЭМ!$A$33:$A$776,$A140,СВЦЭМ!$B$33:$B$776,D$119)+'СЕТ СН'!$I$9+СВЦЭМ!$D$10+'СЕТ СН'!$I$6-'СЕТ СН'!$I$19</f>
        <v>1577.0517542299999</v>
      </c>
      <c r="E140" s="36">
        <f>SUMIFS(СВЦЭМ!$C$33:$C$776,СВЦЭМ!$A$33:$A$776,$A140,СВЦЭМ!$B$33:$B$776,E$119)+'СЕТ СН'!$I$9+СВЦЭМ!$D$10+'СЕТ СН'!$I$6-'СЕТ СН'!$I$19</f>
        <v>1582.3679882500001</v>
      </c>
      <c r="F140" s="36">
        <f>SUMIFS(СВЦЭМ!$C$33:$C$776,СВЦЭМ!$A$33:$A$776,$A140,СВЦЭМ!$B$33:$B$776,F$119)+'СЕТ СН'!$I$9+СВЦЭМ!$D$10+'СЕТ СН'!$I$6-'СЕТ СН'!$I$19</f>
        <v>1569.1345668700001</v>
      </c>
      <c r="G140" s="36">
        <f>SUMIFS(СВЦЭМ!$C$33:$C$776,СВЦЭМ!$A$33:$A$776,$A140,СВЦЭМ!$B$33:$B$776,G$119)+'СЕТ СН'!$I$9+СВЦЭМ!$D$10+'СЕТ СН'!$I$6-'СЕТ СН'!$I$19</f>
        <v>1560.2488392999999</v>
      </c>
      <c r="H140" s="36">
        <f>SUMIFS(СВЦЭМ!$C$33:$C$776,СВЦЭМ!$A$33:$A$776,$A140,СВЦЭМ!$B$33:$B$776,H$119)+'СЕТ СН'!$I$9+СВЦЭМ!$D$10+'СЕТ СН'!$I$6-'СЕТ СН'!$I$19</f>
        <v>1478.1197303200001</v>
      </c>
      <c r="I140" s="36">
        <f>SUMIFS(СВЦЭМ!$C$33:$C$776,СВЦЭМ!$A$33:$A$776,$A140,СВЦЭМ!$B$33:$B$776,I$119)+'СЕТ СН'!$I$9+СВЦЭМ!$D$10+'СЕТ СН'!$I$6-'СЕТ СН'!$I$19</f>
        <v>1380.4968159099999</v>
      </c>
      <c r="J140" s="36">
        <f>SUMIFS(СВЦЭМ!$C$33:$C$776,СВЦЭМ!$A$33:$A$776,$A140,СВЦЭМ!$B$33:$B$776,J$119)+'СЕТ СН'!$I$9+СВЦЭМ!$D$10+'СЕТ СН'!$I$6-'СЕТ СН'!$I$19</f>
        <v>1283.0906666599999</v>
      </c>
      <c r="K140" s="36">
        <f>SUMIFS(СВЦЭМ!$C$33:$C$776,СВЦЭМ!$A$33:$A$776,$A140,СВЦЭМ!$B$33:$B$776,K$119)+'СЕТ СН'!$I$9+СВЦЭМ!$D$10+'СЕТ СН'!$I$6-'СЕТ СН'!$I$19</f>
        <v>1240.7116464400001</v>
      </c>
      <c r="L140" s="36">
        <f>SUMIFS(СВЦЭМ!$C$33:$C$776,СВЦЭМ!$A$33:$A$776,$A140,СВЦЭМ!$B$33:$B$776,L$119)+'СЕТ СН'!$I$9+СВЦЭМ!$D$10+'СЕТ СН'!$I$6-'СЕТ СН'!$I$19</f>
        <v>1220.86972969</v>
      </c>
      <c r="M140" s="36">
        <f>SUMIFS(СВЦЭМ!$C$33:$C$776,СВЦЭМ!$A$33:$A$776,$A140,СВЦЭМ!$B$33:$B$776,M$119)+'СЕТ СН'!$I$9+СВЦЭМ!$D$10+'СЕТ СН'!$I$6-'СЕТ СН'!$I$19</f>
        <v>1217.9978899600001</v>
      </c>
      <c r="N140" s="36">
        <f>SUMIFS(СВЦЭМ!$C$33:$C$776,СВЦЭМ!$A$33:$A$776,$A140,СВЦЭМ!$B$33:$B$776,N$119)+'СЕТ СН'!$I$9+СВЦЭМ!$D$10+'СЕТ СН'!$I$6-'СЕТ СН'!$I$19</f>
        <v>1212.53234613</v>
      </c>
      <c r="O140" s="36">
        <f>SUMIFS(СВЦЭМ!$C$33:$C$776,СВЦЭМ!$A$33:$A$776,$A140,СВЦЭМ!$B$33:$B$776,O$119)+'СЕТ СН'!$I$9+СВЦЭМ!$D$10+'СЕТ СН'!$I$6-'СЕТ СН'!$I$19</f>
        <v>1218.15703942</v>
      </c>
      <c r="P140" s="36">
        <f>SUMIFS(СВЦЭМ!$C$33:$C$776,СВЦЭМ!$A$33:$A$776,$A140,СВЦЭМ!$B$33:$B$776,P$119)+'СЕТ СН'!$I$9+СВЦЭМ!$D$10+'СЕТ СН'!$I$6-'СЕТ СН'!$I$19</f>
        <v>1224.68913679</v>
      </c>
      <c r="Q140" s="36">
        <f>SUMIFS(СВЦЭМ!$C$33:$C$776,СВЦЭМ!$A$33:$A$776,$A140,СВЦЭМ!$B$33:$B$776,Q$119)+'СЕТ СН'!$I$9+СВЦЭМ!$D$10+'СЕТ СН'!$I$6-'СЕТ СН'!$I$19</f>
        <v>1231.59748444</v>
      </c>
      <c r="R140" s="36">
        <f>SUMIFS(СВЦЭМ!$C$33:$C$776,СВЦЭМ!$A$33:$A$776,$A140,СВЦЭМ!$B$33:$B$776,R$119)+'СЕТ СН'!$I$9+СВЦЭМ!$D$10+'СЕТ СН'!$I$6-'СЕТ СН'!$I$19</f>
        <v>1232.84774051</v>
      </c>
      <c r="S140" s="36">
        <f>SUMIFS(СВЦЭМ!$C$33:$C$776,СВЦЭМ!$A$33:$A$776,$A140,СВЦЭМ!$B$33:$B$776,S$119)+'СЕТ СН'!$I$9+СВЦЭМ!$D$10+'СЕТ СН'!$I$6-'СЕТ СН'!$I$19</f>
        <v>1231.6120887500001</v>
      </c>
      <c r="T140" s="36">
        <f>SUMIFS(СВЦЭМ!$C$33:$C$776,СВЦЭМ!$A$33:$A$776,$A140,СВЦЭМ!$B$33:$B$776,T$119)+'СЕТ СН'!$I$9+СВЦЭМ!$D$10+'СЕТ СН'!$I$6-'СЕТ СН'!$I$19</f>
        <v>1227.73611441</v>
      </c>
      <c r="U140" s="36">
        <f>SUMIFS(СВЦЭМ!$C$33:$C$776,СВЦЭМ!$A$33:$A$776,$A140,СВЦЭМ!$B$33:$B$776,U$119)+'СЕТ СН'!$I$9+СВЦЭМ!$D$10+'СЕТ СН'!$I$6-'СЕТ СН'!$I$19</f>
        <v>1221.5441215000001</v>
      </c>
      <c r="V140" s="36">
        <f>SUMIFS(СВЦЭМ!$C$33:$C$776,СВЦЭМ!$A$33:$A$776,$A140,СВЦЭМ!$B$33:$B$776,V$119)+'СЕТ СН'!$I$9+СВЦЭМ!$D$10+'СЕТ СН'!$I$6-'СЕТ СН'!$I$19</f>
        <v>1234.8742673500001</v>
      </c>
      <c r="W140" s="36">
        <f>SUMIFS(СВЦЭМ!$C$33:$C$776,СВЦЭМ!$A$33:$A$776,$A140,СВЦЭМ!$B$33:$B$776,W$119)+'СЕТ СН'!$I$9+СВЦЭМ!$D$10+'СЕТ СН'!$I$6-'СЕТ СН'!$I$19</f>
        <v>1242.4039181400001</v>
      </c>
      <c r="X140" s="36">
        <f>SUMIFS(СВЦЭМ!$C$33:$C$776,СВЦЭМ!$A$33:$A$776,$A140,СВЦЭМ!$B$33:$B$776,X$119)+'СЕТ СН'!$I$9+СВЦЭМ!$D$10+'СЕТ СН'!$I$6-'СЕТ СН'!$I$19</f>
        <v>1247.6630403700001</v>
      </c>
      <c r="Y140" s="36">
        <f>SUMIFS(СВЦЭМ!$C$33:$C$776,СВЦЭМ!$A$33:$A$776,$A140,СВЦЭМ!$B$33:$B$776,Y$119)+'СЕТ СН'!$I$9+СВЦЭМ!$D$10+'СЕТ СН'!$I$6-'СЕТ СН'!$I$19</f>
        <v>1321.44582679</v>
      </c>
    </row>
    <row r="141" spans="1:25" ht="15.75" x14ac:dyDescent="0.2">
      <c r="A141" s="35">
        <f t="shared" si="3"/>
        <v>43607</v>
      </c>
      <c r="B141" s="36">
        <f>SUMIFS(СВЦЭМ!$C$33:$C$776,СВЦЭМ!$A$33:$A$776,$A141,СВЦЭМ!$B$33:$B$776,B$119)+'СЕТ СН'!$I$9+СВЦЭМ!$D$10+'СЕТ СН'!$I$6-'СЕТ СН'!$I$19</f>
        <v>1412.7436680599999</v>
      </c>
      <c r="C141" s="36">
        <f>SUMIFS(СВЦЭМ!$C$33:$C$776,СВЦЭМ!$A$33:$A$776,$A141,СВЦЭМ!$B$33:$B$776,C$119)+'СЕТ СН'!$I$9+СВЦЭМ!$D$10+'СЕТ СН'!$I$6-'СЕТ СН'!$I$19</f>
        <v>1514.7926300399999</v>
      </c>
      <c r="D141" s="36">
        <f>SUMIFS(СВЦЭМ!$C$33:$C$776,СВЦЭМ!$A$33:$A$776,$A141,СВЦЭМ!$B$33:$B$776,D$119)+'СЕТ СН'!$I$9+СВЦЭМ!$D$10+'СЕТ СН'!$I$6-'СЕТ СН'!$I$19</f>
        <v>1567.14289521</v>
      </c>
      <c r="E141" s="36">
        <f>SUMIFS(СВЦЭМ!$C$33:$C$776,СВЦЭМ!$A$33:$A$776,$A141,СВЦЭМ!$B$33:$B$776,E$119)+'СЕТ СН'!$I$9+СВЦЭМ!$D$10+'СЕТ СН'!$I$6-'СЕТ СН'!$I$19</f>
        <v>1568.4161153300001</v>
      </c>
      <c r="F141" s="36">
        <f>SUMIFS(СВЦЭМ!$C$33:$C$776,СВЦЭМ!$A$33:$A$776,$A141,СВЦЭМ!$B$33:$B$776,F$119)+'СЕТ СН'!$I$9+СВЦЭМ!$D$10+'СЕТ СН'!$I$6-'СЕТ СН'!$I$19</f>
        <v>1555.4065392900002</v>
      </c>
      <c r="G141" s="36">
        <f>SUMIFS(СВЦЭМ!$C$33:$C$776,СВЦЭМ!$A$33:$A$776,$A141,СВЦЭМ!$B$33:$B$776,G$119)+'СЕТ СН'!$I$9+СВЦЭМ!$D$10+'СЕТ СН'!$I$6-'СЕТ СН'!$I$19</f>
        <v>1551.6081160900001</v>
      </c>
      <c r="H141" s="36">
        <f>SUMIFS(СВЦЭМ!$C$33:$C$776,СВЦЭМ!$A$33:$A$776,$A141,СВЦЭМ!$B$33:$B$776,H$119)+'СЕТ СН'!$I$9+СВЦЭМ!$D$10+'СЕТ СН'!$I$6-'СЕТ СН'!$I$19</f>
        <v>1463.8607912699999</v>
      </c>
      <c r="I141" s="36">
        <f>SUMIFS(СВЦЭМ!$C$33:$C$776,СВЦЭМ!$A$33:$A$776,$A141,СВЦЭМ!$B$33:$B$776,I$119)+'СЕТ СН'!$I$9+СВЦЭМ!$D$10+'СЕТ СН'!$I$6-'СЕТ СН'!$I$19</f>
        <v>1372.48109572</v>
      </c>
      <c r="J141" s="36">
        <f>SUMIFS(СВЦЭМ!$C$33:$C$776,СВЦЭМ!$A$33:$A$776,$A141,СВЦЭМ!$B$33:$B$776,J$119)+'СЕТ СН'!$I$9+СВЦЭМ!$D$10+'СЕТ СН'!$I$6-'СЕТ СН'!$I$19</f>
        <v>1291.3893766199999</v>
      </c>
      <c r="K141" s="36">
        <f>SUMIFS(СВЦЭМ!$C$33:$C$776,СВЦЭМ!$A$33:$A$776,$A141,СВЦЭМ!$B$33:$B$776,K$119)+'СЕТ СН'!$I$9+СВЦЭМ!$D$10+'СЕТ СН'!$I$6-'СЕТ СН'!$I$19</f>
        <v>1248.8244477000001</v>
      </c>
      <c r="L141" s="36">
        <f>SUMIFS(СВЦЭМ!$C$33:$C$776,СВЦЭМ!$A$33:$A$776,$A141,СВЦЭМ!$B$33:$B$776,L$119)+'СЕТ СН'!$I$9+СВЦЭМ!$D$10+'СЕТ СН'!$I$6-'СЕТ СН'!$I$19</f>
        <v>1225.5278304200001</v>
      </c>
      <c r="M141" s="36">
        <f>SUMIFS(СВЦЭМ!$C$33:$C$776,СВЦЭМ!$A$33:$A$776,$A141,СВЦЭМ!$B$33:$B$776,M$119)+'СЕТ СН'!$I$9+СВЦЭМ!$D$10+'СЕТ СН'!$I$6-'СЕТ СН'!$I$19</f>
        <v>1222.4073473200001</v>
      </c>
      <c r="N141" s="36">
        <f>SUMIFS(СВЦЭМ!$C$33:$C$776,СВЦЭМ!$A$33:$A$776,$A141,СВЦЭМ!$B$33:$B$776,N$119)+'СЕТ СН'!$I$9+СВЦЭМ!$D$10+'СЕТ СН'!$I$6-'СЕТ СН'!$I$19</f>
        <v>1222.9324308300002</v>
      </c>
      <c r="O141" s="36">
        <f>SUMIFS(СВЦЭМ!$C$33:$C$776,СВЦЭМ!$A$33:$A$776,$A141,СВЦЭМ!$B$33:$B$776,O$119)+'СЕТ СН'!$I$9+СВЦЭМ!$D$10+'СЕТ СН'!$I$6-'СЕТ СН'!$I$19</f>
        <v>1219.9043109700001</v>
      </c>
      <c r="P141" s="36">
        <f>SUMIFS(СВЦЭМ!$C$33:$C$776,СВЦЭМ!$A$33:$A$776,$A141,СВЦЭМ!$B$33:$B$776,P$119)+'СЕТ СН'!$I$9+СВЦЭМ!$D$10+'СЕТ СН'!$I$6-'СЕТ СН'!$I$19</f>
        <v>1223.8493444599999</v>
      </c>
      <c r="Q141" s="36">
        <f>SUMIFS(СВЦЭМ!$C$33:$C$776,СВЦЭМ!$A$33:$A$776,$A141,СВЦЭМ!$B$33:$B$776,Q$119)+'СЕТ СН'!$I$9+СВЦЭМ!$D$10+'СЕТ СН'!$I$6-'СЕТ СН'!$I$19</f>
        <v>1215.7868842799999</v>
      </c>
      <c r="R141" s="36">
        <f>SUMIFS(СВЦЭМ!$C$33:$C$776,СВЦЭМ!$A$33:$A$776,$A141,СВЦЭМ!$B$33:$B$776,R$119)+'СЕТ СН'!$I$9+СВЦЭМ!$D$10+'СЕТ СН'!$I$6-'СЕТ СН'!$I$19</f>
        <v>1218.8945796799999</v>
      </c>
      <c r="S141" s="36">
        <f>SUMIFS(СВЦЭМ!$C$33:$C$776,СВЦЭМ!$A$33:$A$776,$A141,СВЦЭМ!$B$33:$B$776,S$119)+'СЕТ СН'!$I$9+СВЦЭМ!$D$10+'СЕТ СН'!$I$6-'СЕТ СН'!$I$19</f>
        <v>1217.6259755199999</v>
      </c>
      <c r="T141" s="36">
        <f>SUMIFS(СВЦЭМ!$C$33:$C$776,СВЦЭМ!$A$33:$A$776,$A141,СВЦЭМ!$B$33:$B$776,T$119)+'СЕТ СН'!$I$9+СВЦЭМ!$D$10+'СЕТ СН'!$I$6-'СЕТ СН'!$I$19</f>
        <v>1218.12124055</v>
      </c>
      <c r="U141" s="36">
        <f>SUMIFS(СВЦЭМ!$C$33:$C$776,СВЦЭМ!$A$33:$A$776,$A141,СВЦЭМ!$B$33:$B$776,U$119)+'СЕТ СН'!$I$9+СВЦЭМ!$D$10+'СЕТ СН'!$I$6-'СЕТ СН'!$I$19</f>
        <v>1224.6690539400001</v>
      </c>
      <c r="V141" s="36">
        <f>SUMIFS(СВЦЭМ!$C$33:$C$776,СВЦЭМ!$A$33:$A$776,$A141,СВЦЭМ!$B$33:$B$776,V$119)+'СЕТ СН'!$I$9+СВЦЭМ!$D$10+'СЕТ СН'!$I$6-'СЕТ СН'!$I$19</f>
        <v>1230.5983744800001</v>
      </c>
      <c r="W141" s="36">
        <f>SUMIFS(СВЦЭМ!$C$33:$C$776,СВЦЭМ!$A$33:$A$776,$A141,СВЦЭМ!$B$33:$B$776,W$119)+'СЕТ СН'!$I$9+СВЦЭМ!$D$10+'СЕТ СН'!$I$6-'СЕТ СН'!$I$19</f>
        <v>1240.3415857800001</v>
      </c>
      <c r="X141" s="36">
        <f>SUMIFS(СВЦЭМ!$C$33:$C$776,СВЦЭМ!$A$33:$A$776,$A141,СВЦЭМ!$B$33:$B$776,X$119)+'СЕТ СН'!$I$9+СВЦЭМ!$D$10+'СЕТ СН'!$I$6-'СЕТ СН'!$I$19</f>
        <v>1241.0679559300002</v>
      </c>
      <c r="Y141" s="36">
        <f>SUMIFS(СВЦЭМ!$C$33:$C$776,СВЦЭМ!$A$33:$A$776,$A141,СВЦЭМ!$B$33:$B$776,Y$119)+'СЕТ СН'!$I$9+СВЦЭМ!$D$10+'СЕТ СН'!$I$6-'СЕТ СН'!$I$19</f>
        <v>1298.1958480200001</v>
      </c>
    </row>
    <row r="142" spans="1:25" ht="15.75" x14ac:dyDescent="0.2">
      <c r="A142" s="35">
        <f t="shared" si="3"/>
        <v>43608</v>
      </c>
      <c r="B142" s="36">
        <f>SUMIFS(СВЦЭМ!$C$33:$C$776,СВЦЭМ!$A$33:$A$776,$A142,СВЦЭМ!$B$33:$B$776,B$119)+'СЕТ СН'!$I$9+СВЦЭМ!$D$10+'СЕТ СН'!$I$6-'СЕТ СН'!$I$19</f>
        <v>1414.95070321</v>
      </c>
      <c r="C142" s="36">
        <f>SUMIFS(СВЦЭМ!$C$33:$C$776,СВЦЭМ!$A$33:$A$776,$A142,СВЦЭМ!$B$33:$B$776,C$119)+'СЕТ СН'!$I$9+СВЦЭМ!$D$10+'СЕТ СН'!$I$6-'СЕТ СН'!$I$19</f>
        <v>1503.46975589</v>
      </c>
      <c r="D142" s="36">
        <f>SUMIFS(СВЦЭМ!$C$33:$C$776,СВЦЭМ!$A$33:$A$776,$A142,СВЦЭМ!$B$33:$B$776,D$119)+'СЕТ СН'!$I$9+СВЦЭМ!$D$10+'СЕТ СН'!$I$6-'СЕТ СН'!$I$19</f>
        <v>1559.9702043500001</v>
      </c>
      <c r="E142" s="36">
        <f>SUMIFS(СВЦЭМ!$C$33:$C$776,СВЦЭМ!$A$33:$A$776,$A142,СВЦЭМ!$B$33:$B$776,E$119)+'СЕТ СН'!$I$9+СВЦЭМ!$D$10+'СЕТ СН'!$I$6-'СЕТ СН'!$I$19</f>
        <v>1574.33375417</v>
      </c>
      <c r="F142" s="36">
        <f>SUMIFS(СВЦЭМ!$C$33:$C$776,СВЦЭМ!$A$33:$A$776,$A142,СВЦЭМ!$B$33:$B$776,F$119)+'СЕТ СН'!$I$9+СВЦЭМ!$D$10+'СЕТ СН'!$I$6-'СЕТ СН'!$I$19</f>
        <v>1563.37947141</v>
      </c>
      <c r="G142" s="36">
        <f>SUMIFS(СВЦЭМ!$C$33:$C$776,СВЦЭМ!$A$33:$A$776,$A142,СВЦЭМ!$B$33:$B$776,G$119)+'СЕТ СН'!$I$9+СВЦЭМ!$D$10+'СЕТ СН'!$I$6-'СЕТ СН'!$I$19</f>
        <v>1565.3592170100001</v>
      </c>
      <c r="H142" s="36">
        <f>SUMIFS(СВЦЭМ!$C$33:$C$776,СВЦЭМ!$A$33:$A$776,$A142,СВЦЭМ!$B$33:$B$776,H$119)+'СЕТ СН'!$I$9+СВЦЭМ!$D$10+'СЕТ СН'!$I$6-'СЕТ СН'!$I$19</f>
        <v>1471.9046779400001</v>
      </c>
      <c r="I142" s="36">
        <f>SUMIFS(СВЦЭМ!$C$33:$C$776,СВЦЭМ!$A$33:$A$776,$A142,СВЦЭМ!$B$33:$B$776,I$119)+'СЕТ СН'!$I$9+СВЦЭМ!$D$10+'СЕТ СН'!$I$6-'СЕТ СН'!$I$19</f>
        <v>1357.50151179</v>
      </c>
      <c r="J142" s="36">
        <f>SUMIFS(СВЦЭМ!$C$33:$C$776,СВЦЭМ!$A$33:$A$776,$A142,СВЦЭМ!$B$33:$B$776,J$119)+'СЕТ СН'!$I$9+СВЦЭМ!$D$10+'СЕТ СН'!$I$6-'СЕТ СН'!$I$19</f>
        <v>1279.5141677700001</v>
      </c>
      <c r="K142" s="36">
        <f>SUMIFS(СВЦЭМ!$C$33:$C$776,СВЦЭМ!$A$33:$A$776,$A142,СВЦЭМ!$B$33:$B$776,K$119)+'СЕТ СН'!$I$9+СВЦЭМ!$D$10+'СЕТ СН'!$I$6-'СЕТ СН'!$I$19</f>
        <v>1241.4481477700001</v>
      </c>
      <c r="L142" s="36">
        <f>SUMIFS(СВЦЭМ!$C$33:$C$776,СВЦЭМ!$A$33:$A$776,$A142,СВЦЭМ!$B$33:$B$776,L$119)+'СЕТ СН'!$I$9+СВЦЭМ!$D$10+'СЕТ СН'!$I$6-'СЕТ СН'!$I$19</f>
        <v>1217.8870845000001</v>
      </c>
      <c r="M142" s="36">
        <f>SUMIFS(СВЦЭМ!$C$33:$C$776,СВЦЭМ!$A$33:$A$776,$A142,СВЦЭМ!$B$33:$B$776,M$119)+'СЕТ СН'!$I$9+СВЦЭМ!$D$10+'СЕТ СН'!$I$6-'СЕТ СН'!$I$19</f>
        <v>1212.2472539600001</v>
      </c>
      <c r="N142" s="36">
        <f>SUMIFS(СВЦЭМ!$C$33:$C$776,СВЦЭМ!$A$33:$A$776,$A142,СВЦЭМ!$B$33:$B$776,N$119)+'СЕТ СН'!$I$9+СВЦЭМ!$D$10+'СЕТ СН'!$I$6-'СЕТ СН'!$I$19</f>
        <v>1203.0449944000002</v>
      </c>
      <c r="O142" s="36">
        <f>SUMIFS(СВЦЭМ!$C$33:$C$776,СВЦЭМ!$A$33:$A$776,$A142,СВЦЭМ!$B$33:$B$776,O$119)+'СЕТ СН'!$I$9+СВЦЭМ!$D$10+'СЕТ СН'!$I$6-'СЕТ СН'!$I$19</f>
        <v>1194.6594974100001</v>
      </c>
      <c r="P142" s="36">
        <f>SUMIFS(СВЦЭМ!$C$33:$C$776,СВЦЭМ!$A$33:$A$776,$A142,СВЦЭМ!$B$33:$B$776,P$119)+'СЕТ СН'!$I$9+СВЦЭМ!$D$10+'СЕТ СН'!$I$6-'СЕТ СН'!$I$19</f>
        <v>1203.55206552</v>
      </c>
      <c r="Q142" s="36">
        <f>SUMIFS(СВЦЭМ!$C$33:$C$776,СВЦЭМ!$A$33:$A$776,$A142,СВЦЭМ!$B$33:$B$776,Q$119)+'СЕТ СН'!$I$9+СВЦЭМ!$D$10+'СЕТ СН'!$I$6-'СЕТ СН'!$I$19</f>
        <v>1212.1459655799999</v>
      </c>
      <c r="R142" s="36">
        <f>SUMIFS(СВЦЭМ!$C$33:$C$776,СВЦЭМ!$A$33:$A$776,$A142,СВЦЭМ!$B$33:$B$776,R$119)+'СЕТ СН'!$I$9+СВЦЭМ!$D$10+'СЕТ СН'!$I$6-'СЕТ СН'!$I$19</f>
        <v>1210.52294254</v>
      </c>
      <c r="S142" s="36">
        <f>SUMIFS(СВЦЭМ!$C$33:$C$776,СВЦЭМ!$A$33:$A$776,$A142,СВЦЭМ!$B$33:$B$776,S$119)+'СЕТ СН'!$I$9+СВЦЭМ!$D$10+'СЕТ СН'!$I$6-'СЕТ СН'!$I$19</f>
        <v>1207.1004198999999</v>
      </c>
      <c r="T142" s="36">
        <f>SUMIFS(СВЦЭМ!$C$33:$C$776,СВЦЭМ!$A$33:$A$776,$A142,СВЦЭМ!$B$33:$B$776,T$119)+'СЕТ СН'!$I$9+СВЦЭМ!$D$10+'СЕТ СН'!$I$6-'СЕТ СН'!$I$19</f>
        <v>1211.2466941900002</v>
      </c>
      <c r="U142" s="36">
        <f>SUMIFS(СВЦЭМ!$C$33:$C$776,СВЦЭМ!$A$33:$A$776,$A142,СВЦЭМ!$B$33:$B$776,U$119)+'СЕТ СН'!$I$9+СВЦЭМ!$D$10+'СЕТ СН'!$I$6-'СЕТ СН'!$I$19</f>
        <v>1210.2925166099999</v>
      </c>
      <c r="V142" s="36">
        <f>SUMIFS(СВЦЭМ!$C$33:$C$776,СВЦЭМ!$A$33:$A$776,$A142,СВЦЭМ!$B$33:$B$776,V$119)+'СЕТ СН'!$I$9+СВЦЭМ!$D$10+'СЕТ СН'!$I$6-'СЕТ СН'!$I$19</f>
        <v>1217.2136638300001</v>
      </c>
      <c r="W142" s="36">
        <f>SUMIFS(СВЦЭМ!$C$33:$C$776,СВЦЭМ!$A$33:$A$776,$A142,СВЦЭМ!$B$33:$B$776,W$119)+'СЕТ СН'!$I$9+СВЦЭМ!$D$10+'СЕТ СН'!$I$6-'СЕТ СН'!$I$19</f>
        <v>1221.4296709400001</v>
      </c>
      <c r="X142" s="36">
        <f>SUMIFS(СВЦЭМ!$C$33:$C$776,СВЦЭМ!$A$33:$A$776,$A142,СВЦЭМ!$B$33:$B$776,X$119)+'СЕТ СН'!$I$9+СВЦЭМ!$D$10+'СЕТ СН'!$I$6-'СЕТ СН'!$I$19</f>
        <v>1234.0427580400001</v>
      </c>
      <c r="Y142" s="36">
        <f>SUMIFS(СВЦЭМ!$C$33:$C$776,СВЦЭМ!$A$33:$A$776,$A142,СВЦЭМ!$B$33:$B$776,Y$119)+'СЕТ СН'!$I$9+СВЦЭМ!$D$10+'СЕТ СН'!$I$6-'СЕТ СН'!$I$19</f>
        <v>1277.26346029</v>
      </c>
    </row>
    <row r="143" spans="1:25" ht="15.75" x14ac:dyDescent="0.2">
      <c r="A143" s="35">
        <f t="shared" si="3"/>
        <v>43609</v>
      </c>
      <c r="B143" s="36">
        <f>SUMIFS(СВЦЭМ!$C$33:$C$776,СВЦЭМ!$A$33:$A$776,$A143,СВЦЭМ!$B$33:$B$776,B$119)+'СЕТ СН'!$I$9+СВЦЭМ!$D$10+'СЕТ СН'!$I$6-'СЕТ СН'!$I$19</f>
        <v>1394.7793013200001</v>
      </c>
      <c r="C143" s="36">
        <f>SUMIFS(СВЦЭМ!$C$33:$C$776,СВЦЭМ!$A$33:$A$776,$A143,СВЦЭМ!$B$33:$B$776,C$119)+'СЕТ СН'!$I$9+СВЦЭМ!$D$10+'СЕТ СН'!$I$6-'СЕТ СН'!$I$19</f>
        <v>1490.33027292</v>
      </c>
      <c r="D143" s="36">
        <f>SUMIFS(СВЦЭМ!$C$33:$C$776,СВЦЭМ!$A$33:$A$776,$A143,СВЦЭМ!$B$33:$B$776,D$119)+'СЕТ СН'!$I$9+СВЦЭМ!$D$10+'СЕТ СН'!$I$6-'СЕТ СН'!$I$19</f>
        <v>1591.2137754199998</v>
      </c>
      <c r="E143" s="36">
        <f>SUMIFS(СВЦЭМ!$C$33:$C$776,СВЦЭМ!$A$33:$A$776,$A143,СВЦЭМ!$B$33:$B$776,E$119)+'СЕТ СН'!$I$9+СВЦЭМ!$D$10+'СЕТ СН'!$I$6-'СЕТ СН'!$I$19</f>
        <v>1609.9749314699998</v>
      </c>
      <c r="F143" s="36">
        <f>SUMIFS(СВЦЭМ!$C$33:$C$776,СВЦЭМ!$A$33:$A$776,$A143,СВЦЭМ!$B$33:$B$776,F$119)+'СЕТ СН'!$I$9+СВЦЭМ!$D$10+'СЕТ СН'!$I$6-'СЕТ СН'!$I$19</f>
        <v>1610.9201395700002</v>
      </c>
      <c r="G143" s="36">
        <f>SUMIFS(СВЦЭМ!$C$33:$C$776,СВЦЭМ!$A$33:$A$776,$A143,СВЦЭМ!$B$33:$B$776,G$119)+'СЕТ СН'!$I$9+СВЦЭМ!$D$10+'СЕТ СН'!$I$6-'СЕТ СН'!$I$19</f>
        <v>1594.3304472</v>
      </c>
      <c r="H143" s="36">
        <f>SUMIFS(СВЦЭМ!$C$33:$C$776,СВЦЭМ!$A$33:$A$776,$A143,СВЦЭМ!$B$33:$B$776,H$119)+'СЕТ СН'!$I$9+СВЦЭМ!$D$10+'СЕТ СН'!$I$6-'СЕТ СН'!$I$19</f>
        <v>1469.1776334800002</v>
      </c>
      <c r="I143" s="36">
        <f>SUMIFS(СВЦЭМ!$C$33:$C$776,СВЦЭМ!$A$33:$A$776,$A143,СВЦЭМ!$B$33:$B$776,I$119)+'СЕТ СН'!$I$9+СВЦЭМ!$D$10+'СЕТ СН'!$I$6-'СЕТ СН'!$I$19</f>
        <v>1363.1786775599999</v>
      </c>
      <c r="J143" s="36">
        <f>SUMIFS(СВЦЭМ!$C$33:$C$776,СВЦЭМ!$A$33:$A$776,$A143,СВЦЭМ!$B$33:$B$776,J$119)+'СЕТ СН'!$I$9+СВЦЭМ!$D$10+'СЕТ СН'!$I$6-'СЕТ СН'!$I$19</f>
        <v>1298.4423831899999</v>
      </c>
      <c r="K143" s="36">
        <f>SUMIFS(СВЦЭМ!$C$33:$C$776,СВЦЭМ!$A$33:$A$776,$A143,СВЦЭМ!$B$33:$B$776,K$119)+'СЕТ СН'!$I$9+СВЦЭМ!$D$10+'СЕТ СН'!$I$6-'СЕТ СН'!$I$19</f>
        <v>1255.3036627700001</v>
      </c>
      <c r="L143" s="36">
        <f>SUMIFS(СВЦЭМ!$C$33:$C$776,СВЦЭМ!$A$33:$A$776,$A143,СВЦЭМ!$B$33:$B$776,L$119)+'СЕТ СН'!$I$9+СВЦЭМ!$D$10+'СЕТ СН'!$I$6-'СЕТ СН'!$I$19</f>
        <v>1228.4862705099999</v>
      </c>
      <c r="M143" s="36">
        <f>SUMIFS(СВЦЭМ!$C$33:$C$776,СВЦЭМ!$A$33:$A$776,$A143,СВЦЭМ!$B$33:$B$776,M$119)+'СЕТ СН'!$I$9+СВЦЭМ!$D$10+'СЕТ СН'!$I$6-'СЕТ СН'!$I$19</f>
        <v>1219.7400668999999</v>
      </c>
      <c r="N143" s="36">
        <f>SUMIFS(СВЦЭМ!$C$33:$C$776,СВЦЭМ!$A$33:$A$776,$A143,СВЦЭМ!$B$33:$B$776,N$119)+'СЕТ СН'!$I$9+СВЦЭМ!$D$10+'СЕТ СН'!$I$6-'СЕТ СН'!$I$19</f>
        <v>1217.81412045</v>
      </c>
      <c r="O143" s="36">
        <f>SUMIFS(СВЦЭМ!$C$33:$C$776,СВЦЭМ!$A$33:$A$776,$A143,СВЦЭМ!$B$33:$B$776,O$119)+'СЕТ СН'!$I$9+СВЦЭМ!$D$10+'СЕТ СН'!$I$6-'СЕТ СН'!$I$19</f>
        <v>1215.5450713800001</v>
      </c>
      <c r="P143" s="36">
        <f>SUMIFS(СВЦЭМ!$C$33:$C$776,СВЦЭМ!$A$33:$A$776,$A143,СВЦЭМ!$B$33:$B$776,P$119)+'СЕТ СН'!$I$9+СВЦЭМ!$D$10+'СЕТ СН'!$I$6-'СЕТ СН'!$I$19</f>
        <v>1211.0367354300001</v>
      </c>
      <c r="Q143" s="36">
        <f>SUMIFS(СВЦЭМ!$C$33:$C$776,СВЦЭМ!$A$33:$A$776,$A143,СВЦЭМ!$B$33:$B$776,Q$119)+'СЕТ СН'!$I$9+СВЦЭМ!$D$10+'СЕТ СН'!$I$6-'СЕТ СН'!$I$19</f>
        <v>1207.5893290399999</v>
      </c>
      <c r="R143" s="36">
        <f>SUMIFS(СВЦЭМ!$C$33:$C$776,СВЦЭМ!$A$33:$A$776,$A143,СВЦЭМ!$B$33:$B$776,R$119)+'СЕТ СН'!$I$9+СВЦЭМ!$D$10+'СЕТ СН'!$I$6-'СЕТ СН'!$I$19</f>
        <v>1207.5400215499999</v>
      </c>
      <c r="S143" s="36">
        <f>SUMIFS(СВЦЭМ!$C$33:$C$776,СВЦЭМ!$A$33:$A$776,$A143,СВЦЭМ!$B$33:$B$776,S$119)+'СЕТ СН'!$I$9+СВЦЭМ!$D$10+'СЕТ СН'!$I$6-'СЕТ СН'!$I$19</f>
        <v>1211.4766465600001</v>
      </c>
      <c r="T143" s="36">
        <f>SUMIFS(СВЦЭМ!$C$33:$C$776,СВЦЭМ!$A$33:$A$776,$A143,СВЦЭМ!$B$33:$B$776,T$119)+'СЕТ СН'!$I$9+СВЦЭМ!$D$10+'СЕТ СН'!$I$6-'СЕТ СН'!$I$19</f>
        <v>1219.3404348700001</v>
      </c>
      <c r="U143" s="36">
        <f>SUMIFS(СВЦЭМ!$C$33:$C$776,СВЦЭМ!$A$33:$A$776,$A143,СВЦЭМ!$B$33:$B$776,U$119)+'СЕТ СН'!$I$9+СВЦЭМ!$D$10+'СЕТ СН'!$I$6-'СЕТ СН'!$I$19</f>
        <v>1215.3047316000002</v>
      </c>
      <c r="V143" s="36">
        <f>SUMIFS(СВЦЭМ!$C$33:$C$776,СВЦЭМ!$A$33:$A$776,$A143,СВЦЭМ!$B$33:$B$776,V$119)+'СЕТ СН'!$I$9+СВЦЭМ!$D$10+'СЕТ СН'!$I$6-'СЕТ СН'!$I$19</f>
        <v>1221.0210345999999</v>
      </c>
      <c r="W143" s="36">
        <f>SUMIFS(СВЦЭМ!$C$33:$C$776,СВЦЭМ!$A$33:$A$776,$A143,СВЦЭМ!$B$33:$B$776,W$119)+'СЕТ СН'!$I$9+СВЦЭМ!$D$10+'СЕТ СН'!$I$6-'СЕТ СН'!$I$19</f>
        <v>1231.9550264899999</v>
      </c>
      <c r="X143" s="36">
        <f>SUMIFS(СВЦЭМ!$C$33:$C$776,СВЦЭМ!$A$33:$A$776,$A143,СВЦЭМ!$B$33:$B$776,X$119)+'СЕТ СН'!$I$9+СВЦЭМ!$D$10+'СЕТ СН'!$I$6-'СЕТ СН'!$I$19</f>
        <v>1238.3142799500001</v>
      </c>
      <c r="Y143" s="36">
        <f>SUMIFS(СВЦЭМ!$C$33:$C$776,СВЦЭМ!$A$33:$A$776,$A143,СВЦЭМ!$B$33:$B$776,Y$119)+'СЕТ СН'!$I$9+СВЦЭМ!$D$10+'СЕТ СН'!$I$6-'СЕТ СН'!$I$19</f>
        <v>1275.21238197</v>
      </c>
    </row>
    <row r="144" spans="1:25" ht="15.75" x14ac:dyDescent="0.2">
      <c r="A144" s="35">
        <f t="shared" si="3"/>
        <v>43610</v>
      </c>
      <c r="B144" s="36">
        <f>SUMIFS(СВЦЭМ!$C$33:$C$776,СВЦЭМ!$A$33:$A$776,$A144,СВЦЭМ!$B$33:$B$776,B$119)+'СЕТ СН'!$I$9+СВЦЭМ!$D$10+'СЕТ СН'!$I$6-'СЕТ СН'!$I$19</f>
        <v>1354.9262506700002</v>
      </c>
      <c r="C144" s="36">
        <f>SUMIFS(СВЦЭМ!$C$33:$C$776,СВЦЭМ!$A$33:$A$776,$A144,СВЦЭМ!$B$33:$B$776,C$119)+'СЕТ СН'!$I$9+СВЦЭМ!$D$10+'СЕТ СН'!$I$6-'СЕТ СН'!$I$19</f>
        <v>1418.9737496</v>
      </c>
      <c r="D144" s="36">
        <f>SUMIFS(СВЦЭМ!$C$33:$C$776,СВЦЭМ!$A$33:$A$776,$A144,СВЦЭМ!$B$33:$B$776,D$119)+'СЕТ СН'!$I$9+СВЦЭМ!$D$10+'СЕТ СН'!$I$6-'СЕТ СН'!$I$19</f>
        <v>1488.8925052100001</v>
      </c>
      <c r="E144" s="36">
        <f>SUMIFS(СВЦЭМ!$C$33:$C$776,СВЦЭМ!$A$33:$A$776,$A144,СВЦЭМ!$B$33:$B$776,E$119)+'СЕТ СН'!$I$9+СВЦЭМ!$D$10+'СЕТ СН'!$I$6-'СЕТ СН'!$I$19</f>
        <v>1519.7764657600001</v>
      </c>
      <c r="F144" s="36">
        <f>SUMIFS(СВЦЭМ!$C$33:$C$776,СВЦЭМ!$A$33:$A$776,$A144,СВЦЭМ!$B$33:$B$776,F$119)+'СЕТ СН'!$I$9+СВЦЭМ!$D$10+'СЕТ СН'!$I$6-'СЕТ СН'!$I$19</f>
        <v>1511.39281353</v>
      </c>
      <c r="G144" s="36">
        <f>SUMIFS(СВЦЭМ!$C$33:$C$776,СВЦЭМ!$A$33:$A$776,$A144,СВЦЭМ!$B$33:$B$776,G$119)+'СЕТ СН'!$I$9+СВЦЭМ!$D$10+'СЕТ СН'!$I$6-'СЕТ СН'!$I$19</f>
        <v>1528.6737170900001</v>
      </c>
      <c r="H144" s="36">
        <f>SUMIFS(СВЦЭМ!$C$33:$C$776,СВЦЭМ!$A$33:$A$776,$A144,СВЦЭМ!$B$33:$B$776,H$119)+'СЕТ СН'!$I$9+СВЦЭМ!$D$10+'СЕТ СН'!$I$6-'СЕТ СН'!$I$19</f>
        <v>1439.1041727000002</v>
      </c>
      <c r="I144" s="36">
        <f>SUMIFS(СВЦЭМ!$C$33:$C$776,СВЦЭМ!$A$33:$A$776,$A144,СВЦЭМ!$B$33:$B$776,I$119)+'СЕТ СН'!$I$9+СВЦЭМ!$D$10+'СЕТ СН'!$I$6-'СЕТ СН'!$I$19</f>
        <v>1353.89629644</v>
      </c>
      <c r="J144" s="36">
        <f>SUMIFS(СВЦЭМ!$C$33:$C$776,СВЦЭМ!$A$33:$A$776,$A144,СВЦЭМ!$B$33:$B$776,J$119)+'СЕТ СН'!$I$9+СВЦЭМ!$D$10+'СЕТ СН'!$I$6-'СЕТ СН'!$I$19</f>
        <v>1281.74989787</v>
      </c>
      <c r="K144" s="36">
        <f>SUMIFS(СВЦЭМ!$C$33:$C$776,СВЦЭМ!$A$33:$A$776,$A144,СВЦЭМ!$B$33:$B$776,K$119)+'СЕТ СН'!$I$9+СВЦЭМ!$D$10+'СЕТ СН'!$I$6-'СЕТ СН'!$I$19</f>
        <v>1232.95546648</v>
      </c>
      <c r="L144" s="36">
        <f>SUMIFS(СВЦЭМ!$C$33:$C$776,СВЦЭМ!$A$33:$A$776,$A144,СВЦЭМ!$B$33:$B$776,L$119)+'СЕТ СН'!$I$9+СВЦЭМ!$D$10+'СЕТ СН'!$I$6-'СЕТ СН'!$I$19</f>
        <v>1223.9591862299999</v>
      </c>
      <c r="M144" s="36">
        <f>SUMIFS(СВЦЭМ!$C$33:$C$776,СВЦЭМ!$A$33:$A$776,$A144,СВЦЭМ!$B$33:$B$776,M$119)+'СЕТ СН'!$I$9+СВЦЭМ!$D$10+'СЕТ СН'!$I$6-'СЕТ СН'!$I$19</f>
        <v>1209.8693478</v>
      </c>
      <c r="N144" s="36">
        <f>SUMIFS(СВЦЭМ!$C$33:$C$776,СВЦЭМ!$A$33:$A$776,$A144,СВЦЭМ!$B$33:$B$776,N$119)+'СЕТ СН'!$I$9+СВЦЭМ!$D$10+'СЕТ СН'!$I$6-'СЕТ СН'!$I$19</f>
        <v>1208.27572983</v>
      </c>
      <c r="O144" s="36">
        <f>SUMIFS(СВЦЭМ!$C$33:$C$776,СВЦЭМ!$A$33:$A$776,$A144,СВЦЭМ!$B$33:$B$776,O$119)+'СЕТ СН'!$I$9+СВЦЭМ!$D$10+'СЕТ СН'!$I$6-'СЕТ СН'!$I$19</f>
        <v>1202.62802534</v>
      </c>
      <c r="P144" s="36">
        <f>SUMIFS(СВЦЭМ!$C$33:$C$776,СВЦЭМ!$A$33:$A$776,$A144,СВЦЭМ!$B$33:$B$776,P$119)+'СЕТ СН'!$I$9+СВЦЭМ!$D$10+'СЕТ СН'!$I$6-'СЕТ СН'!$I$19</f>
        <v>1203.5104994100002</v>
      </c>
      <c r="Q144" s="36">
        <f>SUMIFS(СВЦЭМ!$C$33:$C$776,СВЦЭМ!$A$33:$A$776,$A144,СВЦЭМ!$B$33:$B$776,Q$119)+'СЕТ СН'!$I$9+СВЦЭМ!$D$10+'СЕТ СН'!$I$6-'СЕТ СН'!$I$19</f>
        <v>1201.40111503</v>
      </c>
      <c r="R144" s="36">
        <f>SUMIFS(СВЦЭМ!$C$33:$C$776,СВЦЭМ!$A$33:$A$776,$A144,СВЦЭМ!$B$33:$B$776,R$119)+'СЕТ СН'!$I$9+СВЦЭМ!$D$10+'СЕТ СН'!$I$6-'СЕТ СН'!$I$19</f>
        <v>1196.22882635</v>
      </c>
      <c r="S144" s="36">
        <f>SUMIFS(СВЦЭМ!$C$33:$C$776,СВЦЭМ!$A$33:$A$776,$A144,СВЦЭМ!$B$33:$B$776,S$119)+'СЕТ СН'!$I$9+СВЦЭМ!$D$10+'СЕТ СН'!$I$6-'СЕТ СН'!$I$19</f>
        <v>1180.7505878300001</v>
      </c>
      <c r="T144" s="36">
        <f>SUMIFS(СВЦЭМ!$C$33:$C$776,СВЦЭМ!$A$33:$A$776,$A144,СВЦЭМ!$B$33:$B$776,T$119)+'СЕТ СН'!$I$9+СВЦЭМ!$D$10+'СЕТ СН'!$I$6-'СЕТ СН'!$I$19</f>
        <v>1181.53566303</v>
      </c>
      <c r="U144" s="36">
        <f>SUMIFS(СВЦЭМ!$C$33:$C$776,СВЦЭМ!$A$33:$A$776,$A144,СВЦЭМ!$B$33:$B$776,U$119)+'СЕТ СН'!$I$9+СВЦЭМ!$D$10+'СЕТ СН'!$I$6-'СЕТ СН'!$I$19</f>
        <v>1178.0212820000002</v>
      </c>
      <c r="V144" s="36">
        <f>SUMIFS(СВЦЭМ!$C$33:$C$776,СВЦЭМ!$A$33:$A$776,$A144,СВЦЭМ!$B$33:$B$776,V$119)+'СЕТ СН'!$I$9+СВЦЭМ!$D$10+'СЕТ СН'!$I$6-'СЕТ СН'!$I$19</f>
        <v>1164.3206789400001</v>
      </c>
      <c r="W144" s="36">
        <f>SUMIFS(СВЦЭМ!$C$33:$C$776,СВЦЭМ!$A$33:$A$776,$A144,СВЦЭМ!$B$33:$B$776,W$119)+'СЕТ СН'!$I$9+СВЦЭМ!$D$10+'СЕТ СН'!$I$6-'СЕТ СН'!$I$19</f>
        <v>1184.8676434700001</v>
      </c>
      <c r="X144" s="36">
        <f>SUMIFS(СВЦЭМ!$C$33:$C$776,СВЦЭМ!$A$33:$A$776,$A144,СВЦЭМ!$B$33:$B$776,X$119)+'СЕТ СН'!$I$9+СВЦЭМ!$D$10+'СЕТ СН'!$I$6-'СЕТ СН'!$I$19</f>
        <v>1200.5960205400002</v>
      </c>
      <c r="Y144" s="36">
        <f>SUMIFS(СВЦЭМ!$C$33:$C$776,СВЦЭМ!$A$33:$A$776,$A144,СВЦЭМ!$B$33:$B$776,Y$119)+'СЕТ СН'!$I$9+СВЦЭМ!$D$10+'СЕТ СН'!$I$6-'СЕТ СН'!$I$19</f>
        <v>1242.62599574</v>
      </c>
    </row>
    <row r="145" spans="1:26" ht="15.75" x14ac:dyDescent="0.2">
      <c r="A145" s="35">
        <f t="shared" si="3"/>
        <v>43611</v>
      </c>
      <c r="B145" s="36">
        <f>SUMIFS(СВЦЭМ!$C$33:$C$776,СВЦЭМ!$A$33:$A$776,$A145,СВЦЭМ!$B$33:$B$776,B$119)+'СЕТ СН'!$I$9+СВЦЭМ!$D$10+'СЕТ СН'!$I$6-'СЕТ СН'!$I$19</f>
        <v>1335.1178659500001</v>
      </c>
      <c r="C145" s="36">
        <f>SUMIFS(СВЦЭМ!$C$33:$C$776,СВЦЭМ!$A$33:$A$776,$A145,СВЦЭМ!$B$33:$B$776,C$119)+'СЕТ СН'!$I$9+СВЦЭМ!$D$10+'СЕТ СН'!$I$6-'СЕТ СН'!$I$19</f>
        <v>1444.9915647600001</v>
      </c>
      <c r="D145" s="36">
        <f>SUMIFS(СВЦЭМ!$C$33:$C$776,СВЦЭМ!$A$33:$A$776,$A145,СВЦЭМ!$B$33:$B$776,D$119)+'СЕТ СН'!$I$9+СВЦЭМ!$D$10+'СЕТ СН'!$I$6-'СЕТ СН'!$I$19</f>
        <v>1539.5262433</v>
      </c>
      <c r="E145" s="36">
        <f>SUMIFS(СВЦЭМ!$C$33:$C$776,СВЦЭМ!$A$33:$A$776,$A145,СВЦЭМ!$B$33:$B$776,E$119)+'СЕТ СН'!$I$9+СВЦЭМ!$D$10+'СЕТ СН'!$I$6-'СЕТ СН'!$I$19</f>
        <v>1554.4332346199999</v>
      </c>
      <c r="F145" s="36">
        <f>SUMIFS(СВЦЭМ!$C$33:$C$776,СВЦЭМ!$A$33:$A$776,$A145,СВЦЭМ!$B$33:$B$776,F$119)+'СЕТ СН'!$I$9+СВЦЭМ!$D$10+'СЕТ СН'!$I$6-'СЕТ СН'!$I$19</f>
        <v>1555.5930837199999</v>
      </c>
      <c r="G145" s="36">
        <f>SUMIFS(СВЦЭМ!$C$33:$C$776,СВЦЭМ!$A$33:$A$776,$A145,СВЦЭМ!$B$33:$B$776,G$119)+'СЕТ СН'!$I$9+СВЦЭМ!$D$10+'СЕТ СН'!$I$6-'СЕТ СН'!$I$19</f>
        <v>1546.0130602500001</v>
      </c>
      <c r="H145" s="36">
        <f>SUMIFS(СВЦЭМ!$C$33:$C$776,СВЦЭМ!$A$33:$A$776,$A145,СВЦЭМ!$B$33:$B$776,H$119)+'СЕТ СН'!$I$9+СВЦЭМ!$D$10+'СЕТ СН'!$I$6-'СЕТ СН'!$I$19</f>
        <v>1462.1772054200001</v>
      </c>
      <c r="I145" s="36">
        <f>SUMIFS(СВЦЭМ!$C$33:$C$776,СВЦЭМ!$A$33:$A$776,$A145,СВЦЭМ!$B$33:$B$776,I$119)+'СЕТ СН'!$I$9+СВЦЭМ!$D$10+'СЕТ СН'!$I$6-'СЕТ СН'!$I$19</f>
        <v>1363.65201211</v>
      </c>
      <c r="J145" s="36">
        <f>SUMIFS(СВЦЭМ!$C$33:$C$776,СВЦЭМ!$A$33:$A$776,$A145,СВЦЭМ!$B$33:$B$776,J$119)+'СЕТ СН'!$I$9+СВЦЭМ!$D$10+'СЕТ СН'!$I$6-'СЕТ СН'!$I$19</f>
        <v>1248.07077516</v>
      </c>
      <c r="K145" s="36">
        <f>SUMIFS(СВЦЭМ!$C$33:$C$776,СВЦЭМ!$A$33:$A$776,$A145,СВЦЭМ!$B$33:$B$776,K$119)+'СЕТ СН'!$I$9+СВЦЭМ!$D$10+'СЕТ СН'!$I$6-'СЕТ СН'!$I$19</f>
        <v>1220.8162752200001</v>
      </c>
      <c r="L145" s="36">
        <f>SUMIFS(СВЦЭМ!$C$33:$C$776,СВЦЭМ!$A$33:$A$776,$A145,СВЦЭМ!$B$33:$B$776,L$119)+'СЕТ СН'!$I$9+СВЦЭМ!$D$10+'СЕТ СН'!$I$6-'СЕТ СН'!$I$19</f>
        <v>1223.4971687299999</v>
      </c>
      <c r="M145" s="36">
        <f>SUMIFS(СВЦЭМ!$C$33:$C$776,СВЦЭМ!$A$33:$A$776,$A145,СВЦЭМ!$B$33:$B$776,M$119)+'СЕТ СН'!$I$9+СВЦЭМ!$D$10+'СЕТ СН'!$I$6-'СЕТ СН'!$I$19</f>
        <v>1211.5610270299999</v>
      </c>
      <c r="N145" s="36">
        <f>SUMIFS(СВЦЭМ!$C$33:$C$776,СВЦЭМ!$A$33:$A$776,$A145,СВЦЭМ!$B$33:$B$776,N$119)+'СЕТ СН'!$I$9+СВЦЭМ!$D$10+'СЕТ СН'!$I$6-'СЕТ СН'!$I$19</f>
        <v>1210.0041553900001</v>
      </c>
      <c r="O145" s="36">
        <f>SUMIFS(СВЦЭМ!$C$33:$C$776,СВЦЭМ!$A$33:$A$776,$A145,СВЦЭМ!$B$33:$B$776,O$119)+'СЕТ СН'!$I$9+СВЦЭМ!$D$10+'СЕТ СН'!$I$6-'СЕТ СН'!$I$19</f>
        <v>1202.9950418000001</v>
      </c>
      <c r="P145" s="36">
        <f>SUMIFS(СВЦЭМ!$C$33:$C$776,СВЦЭМ!$A$33:$A$776,$A145,СВЦЭМ!$B$33:$B$776,P$119)+'СЕТ СН'!$I$9+СВЦЭМ!$D$10+'СЕТ СН'!$I$6-'СЕТ СН'!$I$19</f>
        <v>1210.0735681800002</v>
      </c>
      <c r="Q145" s="36">
        <f>SUMIFS(СВЦЭМ!$C$33:$C$776,СВЦЭМ!$A$33:$A$776,$A145,СВЦЭМ!$B$33:$B$776,Q$119)+'СЕТ СН'!$I$9+СВЦЭМ!$D$10+'СЕТ СН'!$I$6-'СЕТ СН'!$I$19</f>
        <v>1214.3117712799999</v>
      </c>
      <c r="R145" s="36">
        <f>SUMIFS(СВЦЭМ!$C$33:$C$776,СВЦЭМ!$A$33:$A$776,$A145,СВЦЭМ!$B$33:$B$776,R$119)+'СЕТ СН'!$I$9+СВЦЭМ!$D$10+'СЕТ СН'!$I$6-'СЕТ СН'!$I$19</f>
        <v>1215.03410308</v>
      </c>
      <c r="S145" s="36">
        <f>SUMIFS(СВЦЭМ!$C$33:$C$776,СВЦЭМ!$A$33:$A$776,$A145,СВЦЭМ!$B$33:$B$776,S$119)+'СЕТ СН'!$I$9+СВЦЭМ!$D$10+'СЕТ СН'!$I$6-'СЕТ СН'!$I$19</f>
        <v>1154.8483675699999</v>
      </c>
      <c r="T145" s="36">
        <f>SUMIFS(СВЦЭМ!$C$33:$C$776,СВЦЭМ!$A$33:$A$776,$A145,СВЦЭМ!$B$33:$B$776,T$119)+'СЕТ СН'!$I$9+СВЦЭМ!$D$10+'СЕТ СН'!$I$6-'СЕТ СН'!$I$19</f>
        <v>1152.0638383800001</v>
      </c>
      <c r="U145" s="36">
        <f>SUMIFS(СВЦЭМ!$C$33:$C$776,СВЦЭМ!$A$33:$A$776,$A145,СВЦЭМ!$B$33:$B$776,U$119)+'СЕТ СН'!$I$9+СВЦЭМ!$D$10+'СЕТ СН'!$I$6-'СЕТ СН'!$I$19</f>
        <v>1139.1334523800001</v>
      </c>
      <c r="V145" s="36">
        <f>SUMIFS(СВЦЭМ!$C$33:$C$776,СВЦЭМ!$A$33:$A$776,$A145,СВЦЭМ!$B$33:$B$776,V$119)+'СЕТ СН'!$I$9+СВЦЭМ!$D$10+'СЕТ СН'!$I$6-'СЕТ СН'!$I$19</f>
        <v>1144.9079658000001</v>
      </c>
      <c r="W145" s="36">
        <f>SUMIFS(СВЦЭМ!$C$33:$C$776,СВЦЭМ!$A$33:$A$776,$A145,СВЦЭМ!$B$33:$B$776,W$119)+'СЕТ СН'!$I$9+СВЦЭМ!$D$10+'СЕТ СН'!$I$6-'СЕТ СН'!$I$19</f>
        <v>1173.43219512</v>
      </c>
      <c r="X145" s="36">
        <f>SUMIFS(СВЦЭМ!$C$33:$C$776,СВЦЭМ!$A$33:$A$776,$A145,СВЦЭМ!$B$33:$B$776,X$119)+'СЕТ СН'!$I$9+СВЦЭМ!$D$10+'СЕТ СН'!$I$6-'СЕТ СН'!$I$19</f>
        <v>1164.8605489199999</v>
      </c>
      <c r="Y145" s="36">
        <f>SUMIFS(СВЦЭМ!$C$33:$C$776,СВЦЭМ!$A$33:$A$776,$A145,СВЦЭМ!$B$33:$B$776,Y$119)+'СЕТ СН'!$I$9+СВЦЭМ!$D$10+'СЕТ СН'!$I$6-'СЕТ СН'!$I$19</f>
        <v>1198.10108524</v>
      </c>
    </row>
    <row r="146" spans="1:26" ht="15.75" x14ac:dyDescent="0.2">
      <c r="A146" s="35">
        <f t="shared" si="3"/>
        <v>43612</v>
      </c>
      <c r="B146" s="36">
        <f>SUMIFS(СВЦЭМ!$C$33:$C$776,СВЦЭМ!$A$33:$A$776,$A146,СВЦЭМ!$B$33:$B$776,B$119)+'СЕТ СН'!$I$9+СВЦЭМ!$D$10+'СЕТ СН'!$I$6-'СЕТ СН'!$I$19</f>
        <v>1346.8145330500001</v>
      </c>
      <c r="C146" s="36">
        <f>SUMIFS(СВЦЭМ!$C$33:$C$776,СВЦЭМ!$A$33:$A$776,$A146,СВЦЭМ!$B$33:$B$776,C$119)+'СЕТ СН'!$I$9+СВЦЭМ!$D$10+'СЕТ СН'!$I$6-'СЕТ СН'!$I$19</f>
        <v>1410.97013341</v>
      </c>
      <c r="D146" s="36">
        <f>SUMIFS(СВЦЭМ!$C$33:$C$776,СВЦЭМ!$A$33:$A$776,$A146,СВЦЭМ!$B$33:$B$776,D$119)+'СЕТ СН'!$I$9+СВЦЭМ!$D$10+'СЕТ СН'!$I$6-'СЕТ СН'!$I$19</f>
        <v>1485.92142152</v>
      </c>
      <c r="E146" s="36">
        <f>SUMIFS(СВЦЭМ!$C$33:$C$776,СВЦЭМ!$A$33:$A$776,$A146,СВЦЭМ!$B$33:$B$776,E$119)+'СЕТ СН'!$I$9+СВЦЭМ!$D$10+'СЕТ СН'!$I$6-'СЕТ СН'!$I$19</f>
        <v>1502.31202104</v>
      </c>
      <c r="F146" s="36">
        <f>SUMIFS(СВЦЭМ!$C$33:$C$776,СВЦЭМ!$A$33:$A$776,$A146,СВЦЭМ!$B$33:$B$776,F$119)+'СЕТ СН'!$I$9+СВЦЭМ!$D$10+'СЕТ СН'!$I$6-'СЕТ СН'!$I$19</f>
        <v>1504.87375995</v>
      </c>
      <c r="G146" s="36">
        <f>SUMIFS(СВЦЭМ!$C$33:$C$776,СВЦЭМ!$A$33:$A$776,$A146,СВЦЭМ!$B$33:$B$776,G$119)+'СЕТ СН'!$I$9+СВЦЭМ!$D$10+'СЕТ СН'!$I$6-'СЕТ СН'!$I$19</f>
        <v>1497.8570933199999</v>
      </c>
      <c r="H146" s="36">
        <f>SUMIFS(СВЦЭМ!$C$33:$C$776,СВЦЭМ!$A$33:$A$776,$A146,СВЦЭМ!$B$33:$B$776,H$119)+'СЕТ СН'!$I$9+СВЦЭМ!$D$10+'СЕТ СН'!$I$6-'СЕТ СН'!$I$19</f>
        <v>1407.9411387800001</v>
      </c>
      <c r="I146" s="36">
        <f>SUMIFS(СВЦЭМ!$C$33:$C$776,СВЦЭМ!$A$33:$A$776,$A146,СВЦЭМ!$B$33:$B$776,I$119)+'СЕТ СН'!$I$9+СВЦЭМ!$D$10+'СЕТ СН'!$I$6-'СЕТ СН'!$I$19</f>
        <v>1354.5421405699999</v>
      </c>
      <c r="J146" s="36">
        <f>SUMIFS(СВЦЭМ!$C$33:$C$776,СВЦЭМ!$A$33:$A$776,$A146,СВЦЭМ!$B$33:$B$776,J$119)+'СЕТ СН'!$I$9+СВЦЭМ!$D$10+'СЕТ СН'!$I$6-'СЕТ СН'!$I$19</f>
        <v>1300.9654728400001</v>
      </c>
      <c r="K146" s="36">
        <f>SUMIFS(СВЦЭМ!$C$33:$C$776,СВЦЭМ!$A$33:$A$776,$A146,СВЦЭМ!$B$33:$B$776,K$119)+'СЕТ СН'!$I$9+СВЦЭМ!$D$10+'СЕТ СН'!$I$6-'СЕТ СН'!$I$19</f>
        <v>1239.8496802899999</v>
      </c>
      <c r="L146" s="36">
        <f>SUMIFS(СВЦЭМ!$C$33:$C$776,СВЦЭМ!$A$33:$A$776,$A146,СВЦЭМ!$B$33:$B$776,L$119)+'СЕТ СН'!$I$9+СВЦЭМ!$D$10+'СЕТ СН'!$I$6-'СЕТ СН'!$I$19</f>
        <v>1229.1103413999999</v>
      </c>
      <c r="M146" s="36">
        <f>SUMIFS(СВЦЭМ!$C$33:$C$776,СВЦЭМ!$A$33:$A$776,$A146,СВЦЭМ!$B$33:$B$776,M$119)+'СЕТ СН'!$I$9+СВЦЭМ!$D$10+'СЕТ СН'!$I$6-'СЕТ СН'!$I$19</f>
        <v>1216.7553055600001</v>
      </c>
      <c r="N146" s="36">
        <f>SUMIFS(СВЦЭМ!$C$33:$C$776,СВЦЭМ!$A$33:$A$776,$A146,СВЦЭМ!$B$33:$B$776,N$119)+'СЕТ СН'!$I$9+СВЦЭМ!$D$10+'СЕТ СН'!$I$6-'СЕТ СН'!$I$19</f>
        <v>1206.17338726</v>
      </c>
      <c r="O146" s="36">
        <f>SUMIFS(СВЦЭМ!$C$33:$C$776,СВЦЭМ!$A$33:$A$776,$A146,СВЦЭМ!$B$33:$B$776,O$119)+'СЕТ СН'!$I$9+СВЦЭМ!$D$10+'СЕТ СН'!$I$6-'СЕТ СН'!$I$19</f>
        <v>1220.31881438</v>
      </c>
      <c r="P146" s="36">
        <f>SUMIFS(СВЦЭМ!$C$33:$C$776,СВЦЭМ!$A$33:$A$776,$A146,СВЦЭМ!$B$33:$B$776,P$119)+'СЕТ СН'!$I$9+СВЦЭМ!$D$10+'СЕТ СН'!$I$6-'СЕТ СН'!$I$19</f>
        <v>1219.5220297599999</v>
      </c>
      <c r="Q146" s="36">
        <f>SUMIFS(СВЦЭМ!$C$33:$C$776,СВЦЭМ!$A$33:$A$776,$A146,СВЦЭМ!$B$33:$B$776,Q$119)+'СЕТ СН'!$I$9+СВЦЭМ!$D$10+'СЕТ СН'!$I$6-'СЕТ СН'!$I$19</f>
        <v>1212.0241754399999</v>
      </c>
      <c r="R146" s="36">
        <f>SUMIFS(СВЦЭМ!$C$33:$C$776,СВЦЭМ!$A$33:$A$776,$A146,СВЦЭМ!$B$33:$B$776,R$119)+'СЕТ СН'!$I$9+СВЦЭМ!$D$10+'СЕТ СН'!$I$6-'СЕТ СН'!$I$19</f>
        <v>1204.90316863</v>
      </c>
      <c r="S146" s="36">
        <f>SUMIFS(СВЦЭМ!$C$33:$C$776,СВЦЭМ!$A$33:$A$776,$A146,СВЦЭМ!$B$33:$B$776,S$119)+'СЕТ СН'!$I$9+СВЦЭМ!$D$10+'СЕТ СН'!$I$6-'СЕТ СН'!$I$19</f>
        <v>1215.58288651</v>
      </c>
      <c r="T146" s="36">
        <f>SUMIFS(СВЦЭМ!$C$33:$C$776,СВЦЭМ!$A$33:$A$776,$A146,СВЦЭМ!$B$33:$B$776,T$119)+'СЕТ СН'!$I$9+СВЦЭМ!$D$10+'СЕТ СН'!$I$6-'СЕТ СН'!$I$19</f>
        <v>1216.0984159700001</v>
      </c>
      <c r="U146" s="36">
        <f>SUMIFS(СВЦЭМ!$C$33:$C$776,СВЦЭМ!$A$33:$A$776,$A146,СВЦЭМ!$B$33:$B$776,U$119)+'СЕТ СН'!$I$9+СВЦЭМ!$D$10+'СЕТ СН'!$I$6-'СЕТ СН'!$I$19</f>
        <v>1209.00839916</v>
      </c>
      <c r="V146" s="36">
        <f>SUMIFS(СВЦЭМ!$C$33:$C$776,СВЦЭМ!$A$33:$A$776,$A146,СВЦЭМ!$B$33:$B$776,V$119)+'СЕТ СН'!$I$9+СВЦЭМ!$D$10+'СЕТ СН'!$I$6-'СЕТ СН'!$I$19</f>
        <v>1199.88001962</v>
      </c>
      <c r="W146" s="36">
        <f>SUMIFS(СВЦЭМ!$C$33:$C$776,СВЦЭМ!$A$33:$A$776,$A146,СВЦЭМ!$B$33:$B$776,W$119)+'СЕТ СН'!$I$9+СВЦЭМ!$D$10+'СЕТ СН'!$I$6-'СЕТ СН'!$I$19</f>
        <v>1161.8634759900001</v>
      </c>
      <c r="X146" s="36">
        <f>SUMIFS(СВЦЭМ!$C$33:$C$776,СВЦЭМ!$A$33:$A$776,$A146,СВЦЭМ!$B$33:$B$776,X$119)+'СЕТ СН'!$I$9+СВЦЭМ!$D$10+'СЕТ СН'!$I$6-'СЕТ СН'!$I$19</f>
        <v>1177.8640598100001</v>
      </c>
      <c r="Y146" s="36">
        <f>SUMIFS(СВЦЭМ!$C$33:$C$776,СВЦЭМ!$A$33:$A$776,$A146,СВЦЭМ!$B$33:$B$776,Y$119)+'СЕТ СН'!$I$9+СВЦЭМ!$D$10+'СЕТ СН'!$I$6-'СЕТ СН'!$I$19</f>
        <v>1266.2588507999999</v>
      </c>
    </row>
    <row r="147" spans="1:26" ht="15.75" x14ac:dyDescent="0.2">
      <c r="A147" s="35">
        <f t="shared" si="3"/>
        <v>43613</v>
      </c>
      <c r="B147" s="36">
        <f>SUMIFS(СВЦЭМ!$C$33:$C$776,СВЦЭМ!$A$33:$A$776,$A147,СВЦЭМ!$B$33:$B$776,B$119)+'СЕТ СН'!$I$9+СВЦЭМ!$D$10+'СЕТ СН'!$I$6-'СЕТ СН'!$I$19</f>
        <v>1395.6999719600001</v>
      </c>
      <c r="C147" s="36">
        <f>SUMIFS(СВЦЭМ!$C$33:$C$776,СВЦЭМ!$A$33:$A$776,$A147,СВЦЭМ!$B$33:$B$776,C$119)+'СЕТ СН'!$I$9+СВЦЭМ!$D$10+'СЕТ СН'!$I$6-'СЕТ СН'!$I$19</f>
        <v>1484.6426196299999</v>
      </c>
      <c r="D147" s="36">
        <f>SUMIFS(СВЦЭМ!$C$33:$C$776,СВЦЭМ!$A$33:$A$776,$A147,СВЦЭМ!$B$33:$B$776,D$119)+'СЕТ СН'!$I$9+СВЦЭМ!$D$10+'СЕТ СН'!$I$6-'СЕТ СН'!$I$19</f>
        <v>1585.8897963599998</v>
      </c>
      <c r="E147" s="36">
        <f>SUMIFS(СВЦЭМ!$C$33:$C$776,СВЦЭМ!$A$33:$A$776,$A147,СВЦЭМ!$B$33:$B$776,E$119)+'СЕТ СН'!$I$9+СВЦЭМ!$D$10+'СЕТ СН'!$I$6-'СЕТ СН'!$I$19</f>
        <v>1601.0935053399999</v>
      </c>
      <c r="F147" s="36">
        <f>SUMIFS(СВЦЭМ!$C$33:$C$776,СВЦЭМ!$A$33:$A$776,$A147,СВЦЭМ!$B$33:$B$776,F$119)+'СЕТ СН'!$I$9+СВЦЭМ!$D$10+'СЕТ СН'!$I$6-'СЕТ СН'!$I$19</f>
        <v>1601.32721545</v>
      </c>
      <c r="G147" s="36">
        <f>SUMIFS(СВЦЭМ!$C$33:$C$776,СВЦЭМ!$A$33:$A$776,$A147,СВЦЭМ!$B$33:$B$776,G$119)+'СЕТ СН'!$I$9+СВЦЭМ!$D$10+'СЕТ СН'!$I$6-'СЕТ СН'!$I$19</f>
        <v>1609.4665793600002</v>
      </c>
      <c r="H147" s="36">
        <f>SUMIFS(СВЦЭМ!$C$33:$C$776,СВЦЭМ!$A$33:$A$776,$A147,СВЦЭМ!$B$33:$B$776,H$119)+'СЕТ СН'!$I$9+СВЦЭМ!$D$10+'СЕТ СН'!$I$6-'СЕТ СН'!$I$19</f>
        <v>1513.91848742</v>
      </c>
      <c r="I147" s="36">
        <f>SUMIFS(СВЦЭМ!$C$33:$C$776,СВЦЭМ!$A$33:$A$776,$A147,СВЦЭМ!$B$33:$B$776,I$119)+'СЕТ СН'!$I$9+СВЦЭМ!$D$10+'СЕТ СН'!$I$6-'СЕТ СН'!$I$19</f>
        <v>1380.8132889200001</v>
      </c>
      <c r="J147" s="36">
        <f>SUMIFS(СВЦЭМ!$C$33:$C$776,СВЦЭМ!$A$33:$A$776,$A147,СВЦЭМ!$B$33:$B$776,J$119)+'СЕТ СН'!$I$9+СВЦЭМ!$D$10+'СЕТ СН'!$I$6-'СЕТ СН'!$I$19</f>
        <v>1275.2013655200001</v>
      </c>
      <c r="K147" s="36">
        <f>SUMIFS(СВЦЭМ!$C$33:$C$776,СВЦЭМ!$A$33:$A$776,$A147,СВЦЭМ!$B$33:$B$776,K$119)+'СЕТ СН'!$I$9+СВЦЭМ!$D$10+'СЕТ СН'!$I$6-'СЕТ СН'!$I$19</f>
        <v>1205.6118176499999</v>
      </c>
      <c r="L147" s="36">
        <f>SUMIFS(СВЦЭМ!$C$33:$C$776,СВЦЭМ!$A$33:$A$776,$A147,СВЦЭМ!$B$33:$B$776,L$119)+'СЕТ СН'!$I$9+СВЦЭМ!$D$10+'СЕТ СН'!$I$6-'СЕТ СН'!$I$19</f>
        <v>1178.47714976</v>
      </c>
      <c r="M147" s="36">
        <f>SUMIFS(СВЦЭМ!$C$33:$C$776,СВЦЭМ!$A$33:$A$776,$A147,СВЦЭМ!$B$33:$B$776,M$119)+'СЕТ СН'!$I$9+СВЦЭМ!$D$10+'СЕТ СН'!$I$6-'СЕТ СН'!$I$19</f>
        <v>1171.47499808</v>
      </c>
      <c r="N147" s="36">
        <f>SUMIFS(СВЦЭМ!$C$33:$C$776,СВЦЭМ!$A$33:$A$776,$A147,СВЦЭМ!$B$33:$B$776,N$119)+'СЕТ СН'!$I$9+СВЦЭМ!$D$10+'СЕТ СН'!$I$6-'СЕТ СН'!$I$19</f>
        <v>1171.5313607100002</v>
      </c>
      <c r="O147" s="36">
        <f>SUMIFS(СВЦЭМ!$C$33:$C$776,СВЦЭМ!$A$33:$A$776,$A147,СВЦЭМ!$B$33:$B$776,O$119)+'СЕТ СН'!$I$9+СВЦЭМ!$D$10+'СЕТ СН'!$I$6-'СЕТ СН'!$I$19</f>
        <v>1166.7185374599999</v>
      </c>
      <c r="P147" s="36">
        <f>SUMIFS(СВЦЭМ!$C$33:$C$776,СВЦЭМ!$A$33:$A$776,$A147,СВЦЭМ!$B$33:$B$776,P$119)+'СЕТ СН'!$I$9+СВЦЭМ!$D$10+'СЕТ СН'!$I$6-'СЕТ СН'!$I$19</f>
        <v>1169.0995017600001</v>
      </c>
      <c r="Q147" s="36">
        <f>SUMIFS(СВЦЭМ!$C$33:$C$776,СВЦЭМ!$A$33:$A$776,$A147,СВЦЭМ!$B$33:$B$776,Q$119)+'СЕТ СН'!$I$9+СВЦЭМ!$D$10+'СЕТ СН'!$I$6-'СЕТ СН'!$I$19</f>
        <v>1169.28297021</v>
      </c>
      <c r="R147" s="36">
        <f>SUMIFS(СВЦЭМ!$C$33:$C$776,СВЦЭМ!$A$33:$A$776,$A147,СВЦЭМ!$B$33:$B$776,R$119)+'СЕТ СН'!$I$9+СВЦЭМ!$D$10+'СЕТ СН'!$I$6-'СЕТ СН'!$I$19</f>
        <v>1178.4450583600001</v>
      </c>
      <c r="S147" s="36">
        <f>SUMIFS(СВЦЭМ!$C$33:$C$776,СВЦЭМ!$A$33:$A$776,$A147,СВЦЭМ!$B$33:$B$776,S$119)+'СЕТ СН'!$I$9+СВЦЭМ!$D$10+'СЕТ СН'!$I$6-'СЕТ СН'!$I$19</f>
        <v>1184.95892976</v>
      </c>
      <c r="T147" s="36">
        <f>SUMIFS(СВЦЭМ!$C$33:$C$776,СВЦЭМ!$A$33:$A$776,$A147,СВЦЭМ!$B$33:$B$776,T$119)+'СЕТ СН'!$I$9+СВЦЭМ!$D$10+'СЕТ СН'!$I$6-'СЕТ СН'!$I$19</f>
        <v>1186.4221872600001</v>
      </c>
      <c r="U147" s="36">
        <f>SUMIFS(СВЦЭМ!$C$33:$C$776,СВЦЭМ!$A$33:$A$776,$A147,СВЦЭМ!$B$33:$B$776,U$119)+'СЕТ СН'!$I$9+СВЦЭМ!$D$10+'СЕТ СН'!$I$6-'СЕТ СН'!$I$19</f>
        <v>1203.2136050600002</v>
      </c>
      <c r="V147" s="36">
        <f>SUMIFS(СВЦЭМ!$C$33:$C$776,СВЦЭМ!$A$33:$A$776,$A147,СВЦЭМ!$B$33:$B$776,V$119)+'СЕТ СН'!$I$9+СВЦЭМ!$D$10+'СЕТ СН'!$I$6-'СЕТ СН'!$I$19</f>
        <v>1208.72794613</v>
      </c>
      <c r="W147" s="36">
        <f>SUMIFS(СВЦЭМ!$C$33:$C$776,СВЦЭМ!$A$33:$A$776,$A147,СВЦЭМ!$B$33:$B$776,W$119)+'СЕТ СН'!$I$9+СВЦЭМ!$D$10+'СЕТ СН'!$I$6-'СЕТ СН'!$I$19</f>
        <v>1190.1956039400002</v>
      </c>
      <c r="X147" s="36">
        <f>SUMIFS(СВЦЭМ!$C$33:$C$776,СВЦЭМ!$A$33:$A$776,$A147,СВЦЭМ!$B$33:$B$776,X$119)+'СЕТ СН'!$I$9+СВЦЭМ!$D$10+'СЕТ СН'!$I$6-'СЕТ СН'!$I$19</f>
        <v>1225.5580900099999</v>
      </c>
      <c r="Y147" s="36">
        <f>SUMIFS(СВЦЭМ!$C$33:$C$776,СВЦЭМ!$A$33:$A$776,$A147,СВЦЭМ!$B$33:$B$776,Y$119)+'СЕТ СН'!$I$9+СВЦЭМ!$D$10+'СЕТ СН'!$I$6-'СЕТ СН'!$I$19</f>
        <v>1299.3496499799999</v>
      </c>
    </row>
    <row r="148" spans="1:26" ht="15.75" x14ac:dyDescent="0.2">
      <c r="A148" s="35">
        <f t="shared" si="3"/>
        <v>43614</v>
      </c>
      <c r="B148" s="36">
        <f>SUMIFS(СВЦЭМ!$C$33:$C$776,СВЦЭМ!$A$33:$A$776,$A148,СВЦЭМ!$B$33:$B$776,B$119)+'СЕТ СН'!$I$9+СВЦЭМ!$D$10+'СЕТ СН'!$I$6-'СЕТ СН'!$I$19</f>
        <v>1459.0099296600001</v>
      </c>
      <c r="C148" s="36">
        <f>SUMIFS(СВЦЭМ!$C$33:$C$776,СВЦЭМ!$A$33:$A$776,$A148,СВЦЭМ!$B$33:$B$776,C$119)+'СЕТ СН'!$I$9+СВЦЭМ!$D$10+'СЕТ СН'!$I$6-'СЕТ СН'!$I$19</f>
        <v>1555.0740783599999</v>
      </c>
      <c r="D148" s="36">
        <f>SUMIFS(СВЦЭМ!$C$33:$C$776,СВЦЭМ!$A$33:$A$776,$A148,СВЦЭМ!$B$33:$B$776,D$119)+'СЕТ СН'!$I$9+СВЦЭМ!$D$10+'СЕТ СН'!$I$6-'СЕТ СН'!$I$19</f>
        <v>1595.8015021800002</v>
      </c>
      <c r="E148" s="36">
        <f>SUMIFS(СВЦЭМ!$C$33:$C$776,СВЦЭМ!$A$33:$A$776,$A148,СВЦЭМ!$B$33:$B$776,E$119)+'СЕТ СН'!$I$9+СВЦЭМ!$D$10+'СЕТ СН'!$I$6-'СЕТ СН'!$I$19</f>
        <v>1575.09465178</v>
      </c>
      <c r="F148" s="36">
        <f>SUMIFS(СВЦЭМ!$C$33:$C$776,СВЦЭМ!$A$33:$A$776,$A148,СВЦЭМ!$B$33:$B$776,F$119)+'СЕТ СН'!$I$9+СВЦЭМ!$D$10+'СЕТ СН'!$I$6-'СЕТ СН'!$I$19</f>
        <v>1574.95182679</v>
      </c>
      <c r="G148" s="36">
        <f>SUMIFS(СВЦЭМ!$C$33:$C$776,СВЦЭМ!$A$33:$A$776,$A148,СВЦЭМ!$B$33:$B$776,G$119)+'СЕТ СН'!$I$9+СВЦЭМ!$D$10+'СЕТ СН'!$I$6-'СЕТ СН'!$I$19</f>
        <v>1576.8832587400002</v>
      </c>
      <c r="H148" s="36">
        <f>SUMIFS(СВЦЭМ!$C$33:$C$776,СВЦЭМ!$A$33:$A$776,$A148,СВЦЭМ!$B$33:$B$776,H$119)+'СЕТ СН'!$I$9+СВЦЭМ!$D$10+'СЕТ СН'!$I$6-'СЕТ СН'!$I$19</f>
        <v>1576.83104598</v>
      </c>
      <c r="I148" s="36">
        <f>SUMIFS(СВЦЭМ!$C$33:$C$776,СВЦЭМ!$A$33:$A$776,$A148,СВЦЭМ!$B$33:$B$776,I$119)+'СЕТ СН'!$I$9+СВЦЭМ!$D$10+'СЕТ СН'!$I$6-'СЕТ СН'!$I$19</f>
        <v>1457.8688267</v>
      </c>
      <c r="J148" s="36">
        <f>SUMIFS(СВЦЭМ!$C$33:$C$776,СВЦЭМ!$A$33:$A$776,$A148,СВЦЭМ!$B$33:$B$776,J$119)+'СЕТ СН'!$I$9+СВЦЭМ!$D$10+'СЕТ СН'!$I$6-'СЕТ СН'!$I$19</f>
        <v>1353.46454853</v>
      </c>
      <c r="K148" s="36">
        <f>SUMIFS(СВЦЭМ!$C$33:$C$776,СВЦЭМ!$A$33:$A$776,$A148,СВЦЭМ!$B$33:$B$776,K$119)+'СЕТ СН'!$I$9+СВЦЭМ!$D$10+'СЕТ СН'!$I$6-'СЕТ СН'!$I$19</f>
        <v>1284.34534979</v>
      </c>
      <c r="L148" s="36">
        <f>SUMIFS(СВЦЭМ!$C$33:$C$776,СВЦЭМ!$A$33:$A$776,$A148,СВЦЭМ!$B$33:$B$776,L$119)+'СЕТ СН'!$I$9+СВЦЭМ!$D$10+'СЕТ СН'!$I$6-'СЕТ СН'!$I$19</f>
        <v>1277.28777322</v>
      </c>
      <c r="M148" s="36">
        <f>SUMIFS(СВЦЭМ!$C$33:$C$776,СВЦЭМ!$A$33:$A$776,$A148,СВЦЭМ!$B$33:$B$776,M$119)+'СЕТ СН'!$I$9+СВЦЭМ!$D$10+'СЕТ СН'!$I$6-'СЕТ СН'!$I$19</f>
        <v>1285.1728833299999</v>
      </c>
      <c r="N148" s="36">
        <f>SUMIFS(СВЦЭМ!$C$33:$C$776,СВЦЭМ!$A$33:$A$776,$A148,СВЦЭМ!$B$33:$B$776,N$119)+'СЕТ СН'!$I$9+СВЦЭМ!$D$10+'СЕТ СН'!$I$6-'СЕТ СН'!$I$19</f>
        <v>1284.48666761</v>
      </c>
      <c r="O148" s="36">
        <f>SUMIFS(СВЦЭМ!$C$33:$C$776,СВЦЭМ!$A$33:$A$776,$A148,СВЦЭМ!$B$33:$B$776,O$119)+'СЕТ СН'!$I$9+СВЦЭМ!$D$10+'СЕТ СН'!$I$6-'СЕТ СН'!$I$19</f>
        <v>1279.58400714</v>
      </c>
      <c r="P148" s="36">
        <f>SUMIFS(СВЦЭМ!$C$33:$C$776,СВЦЭМ!$A$33:$A$776,$A148,СВЦЭМ!$B$33:$B$776,P$119)+'СЕТ СН'!$I$9+СВЦЭМ!$D$10+'СЕТ СН'!$I$6-'СЕТ СН'!$I$19</f>
        <v>1295.6513812000001</v>
      </c>
      <c r="Q148" s="36">
        <f>SUMIFS(СВЦЭМ!$C$33:$C$776,СВЦЭМ!$A$33:$A$776,$A148,СВЦЭМ!$B$33:$B$776,Q$119)+'СЕТ СН'!$I$9+СВЦЭМ!$D$10+'СЕТ СН'!$I$6-'СЕТ СН'!$I$19</f>
        <v>1286.3207536</v>
      </c>
      <c r="R148" s="36">
        <f>SUMIFS(СВЦЭМ!$C$33:$C$776,СВЦЭМ!$A$33:$A$776,$A148,СВЦЭМ!$B$33:$B$776,R$119)+'СЕТ СН'!$I$9+СВЦЭМ!$D$10+'СЕТ СН'!$I$6-'СЕТ СН'!$I$19</f>
        <v>1283.80849943</v>
      </c>
      <c r="S148" s="36">
        <f>SUMIFS(СВЦЭМ!$C$33:$C$776,СВЦЭМ!$A$33:$A$776,$A148,СВЦЭМ!$B$33:$B$776,S$119)+'СЕТ СН'!$I$9+СВЦЭМ!$D$10+'СЕТ СН'!$I$6-'СЕТ СН'!$I$19</f>
        <v>1292.1743803499999</v>
      </c>
      <c r="T148" s="36">
        <f>SUMIFS(СВЦЭМ!$C$33:$C$776,СВЦЭМ!$A$33:$A$776,$A148,СВЦЭМ!$B$33:$B$776,T$119)+'СЕТ СН'!$I$9+СВЦЭМ!$D$10+'СЕТ СН'!$I$6-'СЕТ СН'!$I$19</f>
        <v>1283.6003528599999</v>
      </c>
      <c r="U148" s="36">
        <f>SUMIFS(СВЦЭМ!$C$33:$C$776,СВЦЭМ!$A$33:$A$776,$A148,СВЦЭМ!$B$33:$B$776,U$119)+'СЕТ СН'!$I$9+СВЦЭМ!$D$10+'СЕТ СН'!$I$6-'СЕТ СН'!$I$19</f>
        <v>1262.4111250800001</v>
      </c>
      <c r="V148" s="36">
        <f>SUMIFS(СВЦЭМ!$C$33:$C$776,СВЦЭМ!$A$33:$A$776,$A148,СВЦЭМ!$B$33:$B$776,V$119)+'СЕТ СН'!$I$9+СВЦЭМ!$D$10+'СЕТ СН'!$I$6-'СЕТ СН'!$I$19</f>
        <v>1252.8048590100002</v>
      </c>
      <c r="W148" s="36">
        <f>SUMIFS(СВЦЭМ!$C$33:$C$776,СВЦЭМ!$A$33:$A$776,$A148,СВЦЭМ!$B$33:$B$776,W$119)+'СЕТ СН'!$I$9+СВЦЭМ!$D$10+'СЕТ СН'!$I$6-'СЕТ СН'!$I$19</f>
        <v>1256.5628984099999</v>
      </c>
      <c r="X148" s="36">
        <f>SUMIFS(СВЦЭМ!$C$33:$C$776,СВЦЭМ!$A$33:$A$776,$A148,СВЦЭМ!$B$33:$B$776,X$119)+'СЕТ СН'!$I$9+СВЦЭМ!$D$10+'СЕТ СН'!$I$6-'СЕТ СН'!$I$19</f>
        <v>1296.7194096100002</v>
      </c>
      <c r="Y148" s="36">
        <f>SUMIFS(СВЦЭМ!$C$33:$C$776,СВЦЭМ!$A$33:$A$776,$A148,СВЦЭМ!$B$33:$B$776,Y$119)+'СЕТ СН'!$I$9+СВЦЭМ!$D$10+'СЕТ СН'!$I$6-'СЕТ СН'!$I$19</f>
        <v>1390.4316499199999</v>
      </c>
    </row>
    <row r="149" spans="1:26" ht="15.75" x14ac:dyDescent="0.2">
      <c r="A149" s="35">
        <f t="shared" si="3"/>
        <v>43615</v>
      </c>
      <c r="B149" s="36">
        <f>SUMIFS(СВЦЭМ!$C$33:$C$776,СВЦЭМ!$A$33:$A$776,$A149,СВЦЭМ!$B$33:$B$776,B$119)+'СЕТ СН'!$I$9+СВЦЭМ!$D$10+'СЕТ СН'!$I$6-'СЕТ СН'!$I$19</f>
        <v>1508.1097811700001</v>
      </c>
      <c r="C149" s="36">
        <f>SUMIFS(СВЦЭМ!$C$33:$C$776,СВЦЭМ!$A$33:$A$776,$A149,СВЦЭМ!$B$33:$B$776,C$119)+'СЕТ СН'!$I$9+СВЦЭМ!$D$10+'СЕТ СН'!$I$6-'СЕТ СН'!$I$19</f>
        <v>1547.7708330099999</v>
      </c>
      <c r="D149" s="36">
        <f>SUMIFS(СВЦЭМ!$C$33:$C$776,СВЦЭМ!$A$33:$A$776,$A149,СВЦЭМ!$B$33:$B$776,D$119)+'СЕТ СН'!$I$9+СВЦЭМ!$D$10+'СЕТ СН'!$I$6-'СЕТ СН'!$I$19</f>
        <v>1607.3044140000002</v>
      </c>
      <c r="E149" s="36">
        <f>SUMIFS(СВЦЭМ!$C$33:$C$776,СВЦЭМ!$A$33:$A$776,$A149,СВЦЭМ!$B$33:$B$776,E$119)+'СЕТ СН'!$I$9+СВЦЭМ!$D$10+'СЕТ СН'!$I$6-'СЕТ СН'!$I$19</f>
        <v>1595.6291637899999</v>
      </c>
      <c r="F149" s="36">
        <f>SUMIFS(СВЦЭМ!$C$33:$C$776,СВЦЭМ!$A$33:$A$776,$A149,СВЦЭМ!$B$33:$B$776,F$119)+'СЕТ СН'!$I$9+СВЦЭМ!$D$10+'СЕТ СН'!$I$6-'СЕТ СН'!$I$19</f>
        <v>1589.6526047299999</v>
      </c>
      <c r="G149" s="36">
        <f>SUMIFS(СВЦЭМ!$C$33:$C$776,СВЦЭМ!$A$33:$A$776,$A149,СВЦЭМ!$B$33:$B$776,G$119)+'СЕТ СН'!$I$9+СВЦЭМ!$D$10+'СЕТ СН'!$I$6-'СЕТ СН'!$I$19</f>
        <v>1597.6772816900002</v>
      </c>
      <c r="H149" s="36">
        <f>SUMIFS(СВЦЭМ!$C$33:$C$776,СВЦЭМ!$A$33:$A$776,$A149,СВЦЭМ!$B$33:$B$776,H$119)+'СЕТ СН'!$I$9+СВЦЭМ!$D$10+'СЕТ СН'!$I$6-'СЕТ СН'!$I$19</f>
        <v>1606.42491595</v>
      </c>
      <c r="I149" s="36">
        <f>SUMIFS(СВЦЭМ!$C$33:$C$776,СВЦЭМ!$A$33:$A$776,$A149,СВЦЭМ!$B$33:$B$776,I$119)+'СЕТ СН'!$I$9+СВЦЭМ!$D$10+'СЕТ СН'!$I$6-'СЕТ СН'!$I$19</f>
        <v>1495.04364491</v>
      </c>
      <c r="J149" s="36">
        <f>SUMIFS(СВЦЭМ!$C$33:$C$776,СВЦЭМ!$A$33:$A$776,$A149,СВЦЭМ!$B$33:$B$776,J$119)+'СЕТ СН'!$I$9+СВЦЭМ!$D$10+'СЕТ СН'!$I$6-'СЕТ СН'!$I$19</f>
        <v>1401.33023273</v>
      </c>
      <c r="K149" s="36">
        <f>SUMIFS(СВЦЭМ!$C$33:$C$776,СВЦЭМ!$A$33:$A$776,$A149,СВЦЭМ!$B$33:$B$776,K$119)+'СЕТ СН'!$I$9+СВЦЭМ!$D$10+'СЕТ СН'!$I$6-'СЕТ СН'!$I$19</f>
        <v>1322.3187894500002</v>
      </c>
      <c r="L149" s="36">
        <f>SUMIFS(СВЦЭМ!$C$33:$C$776,СВЦЭМ!$A$33:$A$776,$A149,СВЦЭМ!$B$33:$B$776,L$119)+'СЕТ СН'!$I$9+СВЦЭМ!$D$10+'СЕТ СН'!$I$6-'СЕТ СН'!$I$19</f>
        <v>1310.7437782300001</v>
      </c>
      <c r="M149" s="36">
        <f>SUMIFS(СВЦЭМ!$C$33:$C$776,СВЦЭМ!$A$33:$A$776,$A149,СВЦЭМ!$B$33:$B$776,M$119)+'СЕТ СН'!$I$9+СВЦЭМ!$D$10+'СЕТ СН'!$I$6-'СЕТ СН'!$I$19</f>
        <v>1330.07186204</v>
      </c>
      <c r="N149" s="36">
        <f>SUMIFS(СВЦЭМ!$C$33:$C$776,СВЦЭМ!$A$33:$A$776,$A149,СВЦЭМ!$B$33:$B$776,N$119)+'СЕТ СН'!$I$9+СВЦЭМ!$D$10+'СЕТ СН'!$I$6-'СЕТ СН'!$I$19</f>
        <v>1319.35891068</v>
      </c>
      <c r="O149" s="36">
        <f>SUMIFS(СВЦЭМ!$C$33:$C$776,СВЦЭМ!$A$33:$A$776,$A149,СВЦЭМ!$B$33:$B$776,O$119)+'СЕТ СН'!$I$9+СВЦЭМ!$D$10+'СЕТ СН'!$I$6-'СЕТ СН'!$I$19</f>
        <v>1308.1932246900001</v>
      </c>
      <c r="P149" s="36">
        <f>SUMIFS(СВЦЭМ!$C$33:$C$776,СВЦЭМ!$A$33:$A$776,$A149,СВЦЭМ!$B$33:$B$776,P$119)+'СЕТ СН'!$I$9+СВЦЭМ!$D$10+'СЕТ СН'!$I$6-'СЕТ СН'!$I$19</f>
        <v>1309.78213914</v>
      </c>
      <c r="Q149" s="36">
        <f>SUMIFS(СВЦЭМ!$C$33:$C$776,СВЦЭМ!$A$33:$A$776,$A149,СВЦЭМ!$B$33:$B$776,Q$119)+'СЕТ СН'!$I$9+СВЦЭМ!$D$10+'СЕТ СН'!$I$6-'СЕТ СН'!$I$19</f>
        <v>1332.4733421199999</v>
      </c>
      <c r="R149" s="36">
        <f>SUMIFS(СВЦЭМ!$C$33:$C$776,СВЦЭМ!$A$33:$A$776,$A149,СВЦЭМ!$B$33:$B$776,R$119)+'СЕТ СН'!$I$9+СВЦЭМ!$D$10+'СЕТ СН'!$I$6-'СЕТ СН'!$I$19</f>
        <v>1323.9807652899999</v>
      </c>
      <c r="S149" s="36">
        <f>SUMIFS(СВЦЭМ!$C$33:$C$776,СВЦЭМ!$A$33:$A$776,$A149,СВЦЭМ!$B$33:$B$776,S$119)+'СЕТ СН'!$I$9+СВЦЭМ!$D$10+'СЕТ СН'!$I$6-'СЕТ СН'!$I$19</f>
        <v>1326.25307006</v>
      </c>
      <c r="T149" s="36">
        <f>SUMIFS(СВЦЭМ!$C$33:$C$776,СВЦЭМ!$A$33:$A$776,$A149,СВЦЭМ!$B$33:$B$776,T$119)+'СЕТ СН'!$I$9+СВЦЭМ!$D$10+'СЕТ СН'!$I$6-'СЕТ СН'!$I$19</f>
        <v>1334.7025173500001</v>
      </c>
      <c r="U149" s="36">
        <f>SUMIFS(СВЦЭМ!$C$33:$C$776,СВЦЭМ!$A$33:$A$776,$A149,СВЦЭМ!$B$33:$B$776,U$119)+'СЕТ СН'!$I$9+СВЦЭМ!$D$10+'СЕТ СН'!$I$6-'СЕТ СН'!$I$19</f>
        <v>1317.6673608400001</v>
      </c>
      <c r="V149" s="36">
        <f>SUMIFS(СВЦЭМ!$C$33:$C$776,СВЦЭМ!$A$33:$A$776,$A149,СВЦЭМ!$B$33:$B$776,V$119)+'СЕТ СН'!$I$9+СВЦЭМ!$D$10+'СЕТ СН'!$I$6-'СЕТ СН'!$I$19</f>
        <v>1298.31830573</v>
      </c>
      <c r="W149" s="36">
        <f>SUMIFS(СВЦЭМ!$C$33:$C$776,СВЦЭМ!$A$33:$A$776,$A149,СВЦЭМ!$B$33:$B$776,W$119)+'СЕТ СН'!$I$9+СВЦЭМ!$D$10+'СЕТ СН'!$I$6-'СЕТ СН'!$I$19</f>
        <v>1267.9828568</v>
      </c>
      <c r="X149" s="36">
        <f>SUMIFS(СВЦЭМ!$C$33:$C$776,СВЦЭМ!$A$33:$A$776,$A149,СВЦЭМ!$B$33:$B$776,X$119)+'СЕТ СН'!$I$9+СВЦЭМ!$D$10+'СЕТ СН'!$I$6-'СЕТ СН'!$I$19</f>
        <v>1261.65571772</v>
      </c>
      <c r="Y149" s="36">
        <f>SUMIFS(СВЦЭМ!$C$33:$C$776,СВЦЭМ!$A$33:$A$776,$A149,СВЦЭМ!$B$33:$B$776,Y$119)+'СЕТ СН'!$I$9+СВЦЭМ!$D$10+'СЕТ СН'!$I$6-'СЕТ СН'!$I$19</f>
        <v>1336.8779271399999</v>
      </c>
    </row>
    <row r="150" spans="1:26" ht="15.75" x14ac:dyDescent="0.2">
      <c r="A150" s="35">
        <f t="shared" si="3"/>
        <v>43616</v>
      </c>
      <c r="B150" s="36">
        <f>SUMIFS(СВЦЭМ!$C$33:$C$776,СВЦЭМ!$A$33:$A$776,$A150,СВЦЭМ!$B$33:$B$776,B$119)+'СЕТ СН'!$I$9+СВЦЭМ!$D$10+'СЕТ СН'!$I$6-'СЕТ СН'!$I$19</f>
        <v>1474.3034290599999</v>
      </c>
      <c r="C150" s="36">
        <f>SUMIFS(СВЦЭМ!$C$33:$C$776,СВЦЭМ!$A$33:$A$776,$A150,СВЦЭМ!$B$33:$B$776,C$119)+'СЕТ СН'!$I$9+СВЦЭМ!$D$10+'СЕТ СН'!$I$6-'СЕТ СН'!$I$19</f>
        <v>1533.5333833899999</v>
      </c>
      <c r="D150" s="36">
        <f>SUMIFS(СВЦЭМ!$C$33:$C$776,СВЦЭМ!$A$33:$A$776,$A150,СВЦЭМ!$B$33:$B$776,D$119)+'СЕТ СН'!$I$9+СВЦЭМ!$D$10+'СЕТ СН'!$I$6-'СЕТ СН'!$I$19</f>
        <v>1607.1495839899999</v>
      </c>
      <c r="E150" s="36">
        <f>SUMIFS(СВЦЭМ!$C$33:$C$776,СВЦЭМ!$A$33:$A$776,$A150,СВЦЭМ!$B$33:$B$776,E$119)+'СЕТ СН'!$I$9+СВЦЭМ!$D$10+'СЕТ СН'!$I$6-'СЕТ СН'!$I$19</f>
        <v>1598.66160777</v>
      </c>
      <c r="F150" s="36">
        <f>SUMIFS(СВЦЭМ!$C$33:$C$776,СВЦЭМ!$A$33:$A$776,$A150,СВЦЭМ!$B$33:$B$776,F$119)+'СЕТ СН'!$I$9+СВЦЭМ!$D$10+'СЕТ СН'!$I$6-'СЕТ СН'!$I$19</f>
        <v>1591.9440805200002</v>
      </c>
      <c r="G150" s="36">
        <f>SUMIFS(СВЦЭМ!$C$33:$C$776,СВЦЭМ!$A$33:$A$776,$A150,СВЦЭМ!$B$33:$B$776,G$119)+'СЕТ СН'!$I$9+СВЦЭМ!$D$10+'СЕТ СН'!$I$6-'СЕТ СН'!$I$19</f>
        <v>1602.5781653999998</v>
      </c>
      <c r="H150" s="36">
        <f>SUMIFS(СВЦЭМ!$C$33:$C$776,СВЦЭМ!$A$33:$A$776,$A150,СВЦЭМ!$B$33:$B$776,H$119)+'СЕТ СН'!$I$9+СВЦЭМ!$D$10+'СЕТ СН'!$I$6-'СЕТ СН'!$I$19</f>
        <v>1607.0843734</v>
      </c>
      <c r="I150" s="36">
        <f>SUMIFS(СВЦЭМ!$C$33:$C$776,СВЦЭМ!$A$33:$A$776,$A150,СВЦЭМ!$B$33:$B$776,I$119)+'СЕТ СН'!$I$9+СВЦЭМ!$D$10+'СЕТ СН'!$I$6-'СЕТ СН'!$I$19</f>
        <v>1503.88560448</v>
      </c>
      <c r="J150" s="36">
        <f>SUMIFS(СВЦЭМ!$C$33:$C$776,СВЦЭМ!$A$33:$A$776,$A150,СВЦЭМ!$B$33:$B$776,J$119)+'СЕТ СН'!$I$9+СВЦЭМ!$D$10+'СЕТ СН'!$I$6-'СЕТ СН'!$I$19</f>
        <v>1399.63523725</v>
      </c>
      <c r="K150" s="36">
        <f>SUMIFS(СВЦЭМ!$C$33:$C$776,СВЦЭМ!$A$33:$A$776,$A150,СВЦЭМ!$B$33:$B$776,K$119)+'СЕТ СН'!$I$9+СВЦЭМ!$D$10+'СЕТ СН'!$I$6-'СЕТ СН'!$I$19</f>
        <v>1341.79398165</v>
      </c>
      <c r="L150" s="36">
        <f>SUMIFS(СВЦЭМ!$C$33:$C$776,СВЦЭМ!$A$33:$A$776,$A150,СВЦЭМ!$B$33:$B$776,L$119)+'СЕТ СН'!$I$9+СВЦЭМ!$D$10+'СЕТ СН'!$I$6-'СЕТ СН'!$I$19</f>
        <v>1309.47288587</v>
      </c>
      <c r="M150" s="36">
        <f>SUMIFS(СВЦЭМ!$C$33:$C$776,СВЦЭМ!$A$33:$A$776,$A150,СВЦЭМ!$B$33:$B$776,M$119)+'СЕТ СН'!$I$9+СВЦЭМ!$D$10+'СЕТ СН'!$I$6-'СЕТ СН'!$I$19</f>
        <v>1308.1510340499999</v>
      </c>
      <c r="N150" s="36">
        <f>SUMIFS(СВЦЭМ!$C$33:$C$776,СВЦЭМ!$A$33:$A$776,$A150,СВЦЭМ!$B$33:$B$776,N$119)+'СЕТ СН'!$I$9+СВЦЭМ!$D$10+'СЕТ СН'!$I$6-'СЕТ СН'!$I$19</f>
        <v>1302.7101052400001</v>
      </c>
      <c r="O150" s="36">
        <f>SUMIFS(СВЦЭМ!$C$33:$C$776,СВЦЭМ!$A$33:$A$776,$A150,СВЦЭМ!$B$33:$B$776,O$119)+'СЕТ СН'!$I$9+СВЦЭМ!$D$10+'СЕТ СН'!$I$6-'СЕТ СН'!$I$19</f>
        <v>1304.2401561900001</v>
      </c>
      <c r="P150" s="36">
        <f>SUMIFS(СВЦЭМ!$C$33:$C$776,СВЦЭМ!$A$33:$A$776,$A150,СВЦЭМ!$B$33:$B$776,P$119)+'СЕТ СН'!$I$9+СВЦЭМ!$D$10+'СЕТ СН'!$I$6-'СЕТ СН'!$I$19</f>
        <v>1306.9733521600001</v>
      </c>
      <c r="Q150" s="36">
        <f>SUMIFS(СВЦЭМ!$C$33:$C$776,СВЦЭМ!$A$33:$A$776,$A150,СВЦЭМ!$B$33:$B$776,Q$119)+'СЕТ СН'!$I$9+СВЦЭМ!$D$10+'СЕТ СН'!$I$6-'СЕТ СН'!$I$19</f>
        <v>1313.0835332900001</v>
      </c>
      <c r="R150" s="36">
        <f>SUMIFS(СВЦЭМ!$C$33:$C$776,СВЦЭМ!$A$33:$A$776,$A150,СВЦЭМ!$B$33:$B$776,R$119)+'СЕТ СН'!$I$9+СВЦЭМ!$D$10+'СЕТ СН'!$I$6-'СЕТ СН'!$I$19</f>
        <v>1299.9689417</v>
      </c>
      <c r="S150" s="36">
        <f>SUMIFS(СВЦЭМ!$C$33:$C$776,СВЦЭМ!$A$33:$A$776,$A150,СВЦЭМ!$B$33:$B$776,S$119)+'СЕТ СН'!$I$9+СВЦЭМ!$D$10+'СЕТ СН'!$I$6-'СЕТ СН'!$I$19</f>
        <v>1295.9075470500002</v>
      </c>
      <c r="T150" s="36">
        <f>SUMIFS(СВЦЭМ!$C$33:$C$776,СВЦЭМ!$A$33:$A$776,$A150,СВЦЭМ!$B$33:$B$776,T$119)+'СЕТ СН'!$I$9+СВЦЭМ!$D$10+'СЕТ СН'!$I$6-'СЕТ СН'!$I$19</f>
        <v>1300.4894672300002</v>
      </c>
      <c r="U150" s="36">
        <f>SUMIFS(СВЦЭМ!$C$33:$C$776,СВЦЭМ!$A$33:$A$776,$A150,СВЦЭМ!$B$33:$B$776,U$119)+'СЕТ СН'!$I$9+СВЦЭМ!$D$10+'СЕТ СН'!$I$6-'СЕТ СН'!$I$19</f>
        <v>1293.00461335</v>
      </c>
      <c r="V150" s="36">
        <f>SUMIFS(СВЦЭМ!$C$33:$C$776,СВЦЭМ!$A$33:$A$776,$A150,СВЦЭМ!$B$33:$B$776,V$119)+'СЕТ СН'!$I$9+СВЦЭМ!$D$10+'СЕТ СН'!$I$6-'СЕТ СН'!$I$19</f>
        <v>1276.2386874700001</v>
      </c>
      <c r="W150" s="36">
        <f>SUMIFS(СВЦЭМ!$C$33:$C$776,СВЦЭМ!$A$33:$A$776,$A150,СВЦЭМ!$B$33:$B$776,W$119)+'СЕТ СН'!$I$9+СВЦЭМ!$D$10+'СЕТ СН'!$I$6-'СЕТ СН'!$I$19</f>
        <v>1260.2182292299999</v>
      </c>
      <c r="X150" s="36">
        <f>SUMIFS(СВЦЭМ!$C$33:$C$776,СВЦЭМ!$A$33:$A$776,$A150,СВЦЭМ!$B$33:$B$776,X$119)+'СЕТ СН'!$I$9+СВЦЭМ!$D$10+'СЕТ СН'!$I$6-'СЕТ СН'!$I$19</f>
        <v>1293.9881158600001</v>
      </c>
      <c r="Y150" s="36">
        <f>SUMIFS(СВЦЭМ!$C$33:$C$776,СВЦЭМ!$A$33:$A$776,$A150,СВЦЭМ!$B$33:$B$776,Y$119)+'СЕТ СН'!$I$9+СВЦЭМ!$D$10+'СЕТ СН'!$I$6-'СЕТ СН'!$I$19</f>
        <v>1360.8314614000001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2" t="s">
        <v>77</v>
      </c>
      <c r="B153" s="132"/>
      <c r="C153" s="132"/>
      <c r="D153" s="132"/>
      <c r="E153" s="132"/>
      <c r="F153" s="132"/>
      <c r="G153" s="132"/>
      <c r="H153" s="132"/>
      <c r="I153" s="132"/>
      <c r="J153" s="132"/>
      <c r="K153" s="132"/>
      <c r="L153" s="132"/>
      <c r="M153" s="132"/>
      <c r="N153" s="133" t="s">
        <v>29</v>
      </c>
      <c r="O153" s="133"/>
      <c r="P153" s="133"/>
      <c r="Q153" s="133"/>
      <c r="R153" s="133"/>
      <c r="S153" s="133"/>
      <c r="T153" s="133"/>
      <c r="U153" s="133"/>
      <c r="V153" s="39"/>
      <c r="W153" s="39"/>
      <c r="X153" s="39"/>
      <c r="Y153" s="39"/>
      <c r="Z153" s="39"/>
    </row>
    <row r="154" spans="1:26" ht="15.75" x14ac:dyDescent="0.25">
      <c r="A154" s="132"/>
      <c r="B154" s="132"/>
      <c r="C154" s="132"/>
      <c r="D154" s="132"/>
      <c r="E154" s="132"/>
      <c r="F154" s="132"/>
      <c r="G154" s="132"/>
      <c r="H154" s="132"/>
      <c r="I154" s="132"/>
      <c r="J154" s="132"/>
      <c r="K154" s="132"/>
      <c r="L154" s="132"/>
      <c r="M154" s="132"/>
      <c r="N154" s="134" t="s">
        <v>0</v>
      </c>
      <c r="O154" s="134"/>
      <c r="P154" s="134" t="s">
        <v>1</v>
      </c>
      <c r="Q154" s="134"/>
      <c r="R154" s="134" t="s">
        <v>2</v>
      </c>
      <c r="S154" s="134"/>
      <c r="T154" s="134" t="s">
        <v>3</v>
      </c>
      <c r="U154" s="134"/>
      <c r="V154" s="32"/>
      <c r="W154" s="32"/>
      <c r="X154" s="32"/>
      <c r="Y154" s="32"/>
    </row>
    <row r="155" spans="1:26" ht="15.75" x14ac:dyDescent="0.2">
      <c r="A155" s="132"/>
      <c r="B155" s="132"/>
      <c r="C155" s="132"/>
      <c r="D155" s="132"/>
      <c r="E155" s="132"/>
      <c r="F155" s="132"/>
      <c r="G155" s="132"/>
      <c r="H155" s="132"/>
      <c r="I155" s="132"/>
      <c r="J155" s="132"/>
      <c r="K155" s="132"/>
      <c r="L155" s="132"/>
      <c r="M155" s="132"/>
      <c r="N155" s="135">
        <f>СВЦЭМ!$D$12+'СЕТ СН'!$F$10-'СЕТ СН'!$F$20</f>
        <v>543081.2402285554</v>
      </c>
      <c r="O155" s="136"/>
      <c r="P155" s="135">
        <f>СВЦЭМ!$D$12+'СЕТ СН'!$F$10-'СЕТ СН'!$G$20</f>
        <v>543081.2402285554</v>
      </c>
      <c r="Q155" s="136"/>
      <c r="R155" s="135">
        <f>СВЦЭМ!$D$12+'СЕТ СН'!$F$10-'СЕТ СН'!$H$20</f>
        <v>543081.2402285554</v>
      </c>
      <c r="S155" s="136"/>
      <c r="T155" s="135">
        <f>СВЦЭМ!$D$12+'СЕТ СН'!$F$10-'СЕТ СН'!$I$20</f>
        <v>543081.2402285554</v>
      </c>
      <c r="U155" s="136"/>
      <c r="V155" s="40"/>
      <c r="W155" s="40"/>
      <c r="X155" s="40"/>
      <c r="Y155" s="40"/>
    </row>
    <row r="156" spans="1:26" x14ac:dyDescent="0.25">
      <c r="A156" s="138"/>
      <c r="B156" s="138"/>
      <c r="C156" s="138"/>
      <c r="D156" s="138"/>
      <c r="E156" s="138"/>
      <c r="F156" s="139"/>
      <c r="G156" s="139"/>
      <c r="H156" s="139"/>
      <c r="I156" s="139"/>
      <c r="J156" s="139"/>
      <c r="K156" s="139"/>
      <c r="L156" s="139"/>
      <c r="M156" s="139"/>
    </row>
    <row r="157" spans="1:26" ht="15.75" x14ac:dyDescent="0.25">
      <c r="A157" s="141" t="s">
        <v>78</v>
      </c>
      <c r="B157" s="142"/>
      <c r="C157" s="142"/>
      <c r="D157" s="142"/>
      <c r="E157" s="142"/>
      <c r="F157" s="142"/>
      <c r="G157" s="142"/>
      <c r="H157" s="142"/>
      <c r="I157" s="142"/>
      <c r="J157" s="142"/>
      <c r="K157" s="142"/>
      <c r="L157" s="142"/>
      <c r="M157" s="143"/>
      <c r="N157" s="133" t="s">
        <v>29</v>
      </c>
      <c r="O157" s="133"/>
      <c r="P157" s="133"/>
      <c r="Q157" s="133"/>
      <c r="R157" s="133"/>
      <c r="S157" s="133"/>
      <c r="T157" s="133"/>
      <c r="U157" s="133"/>
    </row>
    <row r="158" spans="1:26" ht="15.75" x14ac:dyDescent="0.25">
      <c r="A158" s="144"/>
      <c r="B158" s="145"/>
      <c r="C158" s="145"/>
      <c r="D158" s="145"/>
      <c r="E158" s="145"/>
      <c r="F158" s="145"/>
      <c r="G158" s="145"/>
      <c r="H158" s="145"/>
      <c r="I158" s="145"/>
      <c r="J158" s="145"/>
      <c r="K158" s="145"/>
      <c r="L158" s="145"/>
      <c r="M158" s="146"/>
      <c r="N158" s="134" t="s">
        <v>0</v>
      </c>
      <c r="O158" s="134"/>
      <c r="P158" s="134" t="s">
        <v>1</v>
      </c>
      <c r="Q158" s="134"/>
      <c r="R158" s="134" t="s">
        <v>2</v>
      </c>
      <c r="S158" s="134"/>
      <c r="T158" s="134" t="s">
        <v>3</v>
      </c>
      <c r="U158" s="134"/>
    </row>
    <row r="159" spans="1:26" ht="15.75" x14ac:dyDescent="0.25">
      <c r="A159" s="147"/>
      <c r="B159" s="148"/>
      <c r="C159" s="148"/>
      <c r="D159" s="148"/>
      <c r="E159" s="148"/>
      <c r="F159" s="148"/>
      <c r="G159" s="148"/>
      <c r="H159" s="148"/>
      <c r="I159" s="148"/>
      <c r="J159" s="148"/>
      <c r="K159" s="148"/>
      <c r="L159" s="148"/>
      <c r="M159" s="149"/>
      <c r="N159" s="140">
        <f>'СЕТ СН'!$F$7</f>
        <v>1215910.51</v>
      </c>
      <c r="O159" s="140"/>
      <c r="P159" s="140">
        <f>'СЕТ СН'!$G$7</f>
        <v>917622.47</v>
      </c>
      <c r="Q159" s="140"/>
      <c r="R159" s="140">
        <f>'СЕТ СН'!$H$7</f>
        <v>995119.34</v>
      </c>
      <c r="S159" s="140"/>
      <c r="T159" s="140">
        <f>'СЕТ СН'!$I$7</f>
        <v>1001130.64</v>
      </c>
      <c r="U159" s="140"/>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1" defaultRowHeight="15" x14ac:dyDescent="0.25"/>
  <cols>
    <col min="1" max="25" width="11" style="49"/>
    <col min="26" max="16384" width="11" style="42"/>
  </cols>
  <sheetData>
    <row r="1" spans="1:27" ht="34.5" customHeight="1" x14ac:dyDescent="0.2">
      <c r="A1" s="119"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мае 2019г.</v>
      </c>
      <c r="B1" s="119"/>
      <c r="C1" s="119"/>
      <c r="D1" s="119"/>
      <c r="E1" s="119"/>
      <c r="F1" s="119"/>
      <c r="G1" s="119"/>
      <c r="H1" s="119"/>
      <c r="I1" s="119"/>
      <c r="J1" s="119"/>
      <c r="K1" s="119"/>
      <c r="L1" s="119"/>
      <c r="M1" s="119"/>
      <c r="N1" s="119"/>
      <c r="O1" s="119"/>
      <c r="P1" s="119"/>
      <c r="Q1" s="119"/>
      <c r="R1" s="119"/>
      <c r="S1" s="119"/>
      <c r="T1" s="119"/>
      <c r="U1" s="119"/>
      <c r="V1" s="119"/>
      <c r="W1" s="119"/>
      <c r="X1" s="119"/>
      <c r="Y1" s="119"/>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0" t="s">
        <v>40</v>
      </c>
      <c r="B3" s="120"/>
      <c r="C3" s="120"/>
      <c r="D3" s="120"/>
      <c r="E3" s="120"/>
      <c r="F3" s="120"/>
      <c r="G3" s="120"/>
      <c r="H3" s="120"/>
      <c r="I3" s="120"/>
      <c r="J3" s="120"/>
      <c r="K3" s="120"/>
      <c r="L3" s="120"/>
      <c r="M3" s="120"/>
      <c r="N3" s="120"/>
      <c r="O3" s="120"/>
      <c r="P3" s="120"/>
      <c r="Q3" s="120"/>
      <c r="R3" s="120"/>
      <c r="S3" s="120"/>
      <c r="T3" s="120"/>
      <c r="U3" s="120"/>
      <c r="V3" s="120"/>
      <c r="W3" s="120"/>
      <c r="X3" s="120"/>
      <c r="Y3" s="120"/>
    </row>
    <row r="4" spans="1:27" ht="32.25" customHeight="1" x14ac:dyDescent="0.2">
      <c r="A4" s="120" t="s">
        <v>10</v>
      </c>
      <c r="B4" s="120"/>
      <c r="C4" s="120"/>
      <c r="D4" s="120"/>
      <c r="E4" s="120"/>
      <c r="F4" s="120"/>
      <c r="G4" s="120"/>
      <c r="H4" s="120"/>
      <c r="I4" s="120"/>
      <c r="J4" s="120"/>
      <c r="K4" s="120"/>
      <c r="L4" s="120"/>
      <c r="M4" s="120"/>
      <c r="N4" s="120"/>
      <c r="O4" s="120"/>
      <c r="P4" s="120"/>
      <c r="Q4" s="120"/>
      <c r="R4" s="120"/>
      <c r="S4" s="120"/>
      <c r="T4" s="120"/>
      <c r="U4" s="120"/>
      <c r="V4" s="120"/>
      <c r="W4" s="120"/>
      <c r="X4" s="120"/>
      <c r="Y4" s="12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1"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customHeight="1" x14ac:dyDescent="0.2">
      <c r="A10" s="122"/>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2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01.05.2019</v>
      </c>
      <c r="B12" s="36">
        <f>SUMIFS(СВЦЭМ!$D$33:$D$776,СВЦЭМ!$A$33:$A$776,$A12,СВЦЭМ!$B$33:$B$776,B$11)+'СЕТ СН'!$F$11+СВЦЭМ!$D$10+'СЕТ СН'!$F$5-'СЕТ СН'!$F$21</f>
        <v>3446.64869176</v>
      </c>
      <c r="C12" s="36">
        <f>SUMIFS(СВЦЭМ!$D$33:$D$776,СВЦЭМ!$A$33:$A$776,$A12,СВЦЭМ!$B$33:$B$776,C$11)+'СЕТ СН'!$F$11+СВЦЭМ!$D$10+'СЕТ СН'!$F$5-'СЕТ СН'!$F$21</f>
        <v>3460.1349049999999</v>
      </c>
      <c r="D12" s="36">
        <f>SUMIFS(СВЦЭМ!$D$33:$D$776,СВЦЭМ!$A$33:$A$776,$A12,СВЦЭМ!$B$33:$B$776,D$11)+'СЕТ СН'!$F$11+СВЦЭМ!$D$10+'СЕТ СН'!$F$5-'СЕТ СН'!$F$21</f>
        <v>3479.8029058000002</v>
      </c>
      <c r="E12" s="36">
        <f>SUMIFS(СВЦЭМ!$D$33:$D$776,СВЦЭМ!$A$33:$A$776,$A12,СВЦЭМ!$B$33:$B$776,E$11)+'СЕТ СН'!$F$11+СВЦЭМ!$D$10+'СЕТ СН'!$F$5-'СЕТ СН'!$F$21</f>
        <v>3487.55818482</v>
      </c>
      <c r="F12" s="36">
        <f>SUMIFS(СВЦЭМ!$D$33:$D$776,СВЦЭМ!$A$33:$A$776,$A12,СВЦЭМ!$B$33:$B$776,F$11)+'СЕТ СН'!$F$11+СВЦЭМ!$D$10+'СЕТ СН'!$F$5-'СЕТ СН'!$F$21</f>
        <v>3484.26921601</v>
      </c>
      <c r="G12" s="36">
        <f>SUMIFS(СВЦЭМ!$D$33:$D$776,СВЦЭМ!$A$33:$A$776,$A12,СВЦЭМ!$B$33:$B$776,G$11)+'СЕТ СН'!$F$11+СВЦЭМ!$D$10+'СЕТ СН'!$F$5-'СЕТ СН'!$F$21</f>
        <v>3475.9709052399999</v>
      </c>
      <c r="H12" s="36">
        <f>SUMIFS(СВЦЭМ!$D$33:$D$776,СВЦЭМ!$A$33:$A$776,$A12,СВЦЭМ!$B$33:$B$776,H$11)+'СЕТ СН'!$F$11+СВЦЭМ!$D$10+'СЕТ СН'!$F$5-'СЕТ СН'!$F$21</f>
        <v>3449.6375300700001</v>
      </c>
      <c r="I12" s="36">
        <f>SUMIFS(СВЦЭМ!$D$33:$D$776,СВЦЭМ!$A$33:$A$776,$A12,СВЦЭМ!$B$33:$B$776,I$11)+'СЕТ СН'!$F$11+СВЦЭМ!$D$10+'СЕТ СН'!$F$5-'СЕТ СН'!$F$21</f>
        <v>3417.9550127000002</v>
      </c>
      <c r="J12" s="36">
        <f>SUMIFS(СВЦЭМ!$D$33:$D$776,СВЦЭМ!$A$33:$A$776,$A12,СВЦЭМ!$B$33:$B$776,J$11)+'СЕТ СН'!$F$11+СВЦЭМ!$D$10+'СЕТ СН'!$F$5-'СЕТ СН'!$F$21</f>
        <v>3383.0011628800003</v>
      </c>
      <c r="K12" s="36">
        <f>SUMIFS(СВЦЭМ!$D$33:$D$776,СВЦЭМ!$A$33:$A$776,$A12,СВЦЭМ!$B$33:$B$776,K$11)+'СЕТ СН'!$F$11+СВЦЭМ!$D$10+'СЕТ СН'!$F$5-'СЕТ СН'!$F$21</f>
        <v>3349.5533091100001</v>
      </c>
      <c r="L12" s="36">
        <f>SUMIFS(СВЦЭМ!$D$33:$D$776,СВЦЭМ!$A$33:$A$776,$A12,СВЦЭМ!$B$33:$B$776,L$11)+'СЕТ СН'!$F$11+СВЦЭМ!$D$10+'СЕТ СН'!$F$5-'СЕТ СН'!$F$21</f>
        <v>3342.1241208599999</v>
      </c>
      <c r="M12" s="36">
        <f>SUMIFS(СВЦЭМ!$D$33:$D$776,СВЦЭМ!$A$33:$A$776,$A12,СВЦЭМ!$B$33:$B$776,M$11)+'СЕТ СН'!$F$11+СВЦЭМ!$D$10+'СЕТ СН'!$F$5-'СЕТ СН'!$F$21</f>
        <v>3354.7039446099998</v>
      </c>
      <c r="N12" s="36">
        <f>SUMIFS(СВЦЭМ!$D$33:$D$776,СВЦЭМ!$A$33:$A$776,$A12,СВЦЭМ!$B$33:$B$776,N$11)+'СЕТ СН'!$F$11+СВЦЭМ!$D$10+'СЕТ СН'!$F$5-'СЕТ СН'!$F$21</f>
        <v>3367.3490196299999</v>
      </c>
      <c r="O12" s="36">
        <f>SUMIFS(СВЦЭМ!$D$33:$D$776,СВЦЭМ!$A$33:$A$776,$A12,СВЦЭМ!$B$33:$B$776,O$11)+'СЕТ СН'!$F$11+СВЦЭМ!$D$10+'СЕТ СН'!$F$5-'СЕТ СН'!$F$21</f>
        <v>3367.7646538200001</v>
      </c>
      <c r="P12" s="36">
        <f>SUMIFS(СВЦЭМ!$D$33:$D$776,СВЦЭМ!$A$33:$A$776,$A12,СВЦЭМ!$B$33:$B$776,P$11)+'СЕТ СН'!$F$11+СВЦЭМ!$D$10+'СЕТ СН'!$F$5-'СЕТ СН'!$F$21</f>
        <v>3373.42695392</v>
      </c>
      <c r="Q12" s="36">
        <f>SUMIFS(СВЦЭМ!$D$33:$D$776,СВЦЭМ!$A$33:$A$776,$A12,СВЦЭМ!$B$33:$B$776,Q$11)+'СЕТ СН'!$F$11+СВЦЭМ!$D$10+'СЕТ СН'!$F$5-'СЕТ СН'!$F$21</f>
        <v>3381.6924795300001</v>
      </c>
      <c r="R12" s="36">
        <f>SUMIFS(СВЦЭМ!$D$33:$D$776,СВЦЭМ!$A$33:$A$776,$A12,СВЦЭМ!$B$33:$B$776,R$11)+'СЕТ СН'!$F$11+СВЦЭМ!$D$10+'СЕТ СН'!$F$5-'СЕТ СН'!$F$21</f>
        <v>3380.0737659400002</v>
      </c>
      <c r="S12" s="36">
        <f>SUMIFS(СВЦЭМ!$D$33:$D$776,СВЦЭМ!$A$33:$A$776,$A12,СВЦЭМ!$B$33:$B$776,S$11)+'СЕТ СН'!$F$11+СВЦЭМ!$D$10+'СЕТ СН'!$F$5-'СЕТ СН'!$F$21</f>
        <v>3371.22349287</v>
      </c>
      <c r="T12" s="36">
        <f>SUMIFS(СВЦЭМ!$D$33:$D$776,СВЦЭМ!$A$33:$A$776,$A12,СВЦЭМ!$B$33:$B$776,T$11)+'СЕТ СН'!$F$11+СВЦЭМ!$D$10+'СЕТ СН'!$F$5-'СЕТ СН'!$F$21</f>
        <v>3348.4181299699999</v>
      </c>
      <c r="U12" s="36">
        <f>SUMIFS(СВЦЭМ!$D$33:$D$776,СВЦЭМ!$A$33:$A$776,$A12,СВЦЭМ!$B$33:$B$776,U$11)+'СЕТ СН'!$F$11+СВЦЭМ!$D$10+'СЕТ СН'!$F$5-'СЕТ СН'!$F$21</f>
        <v>3333.75580102</v>
      </c>
      <c r="V12" s="36">
        <f>SUMIFS(СВЦЭМ!$D$33:$D$776,СВЦЭМ!$A$33:$A$776,$A12,СВЦЭМ!$B$33:$B$776,V$11)+'СЕТ СН'!$F$11+СВЦЭМ!$D$10+'СЕТ СН'!$F$5-'СЕТ СН'!$F$21</f>
        <v>3308.8301871600002</v>
      </c>
      <c r="W12" s="36">
        <f>SUMIFS(СВЦЭМ!$D$33:$D$776,СВЦЭМ!$A$33:$A$776,$A12,СВЦЭМ!$B$33:$B$776,W$11)+'СЕТ СН'!$F$11+СВЦЭМ!$D$10+'СЕТ СН'!$F$5-'СЕТ СН'!$F$21</f>
        <v>3316.0206366699999</v>
      </c>
      <c r="X12" s="36">
        <f>SUMIFS(СВЦЭМ!$D$33:$D$776,СВЦЭМ!$A$33:$A$776,$A12,СВЦЭМ!$B$33:$B$776,X$11)+'СЕТ СН'!$F$11+СВЦЭМ!$D$10+'СЕТ СН'!$F$5-'СЕТ СН'!$F$21</f>
        <v>3335.5243033400002</v>
      </c>
      <c r="Y12" s="36">
        <f>SUMIFS(СВЦЭМ!$D$33:$D$776,СВЦЭМ!$A$33:$A$776,$A12,СВЦЭМ!$B$33:$B$776,Y$11)+'СЕТ СН'!$F$11+СВЦЭМ!$D$10+'СЕТ СН'!$F$5-'СЕТ СН'!$F$21</f>
        <v>3330.1075178800002</v>
      </c>
      <c r="AA12" s="45"/>
    </row>
    <row r="13" spans="1:27" ht="15.75" x14ac:dyDescent="0.2">
      <c r="A13" s="35">
        <f>A12+1</f>
        <v>43587</v>
      </c>
      <c r="B13" s="36">
        <f>SUMIFS(СВЦЭМ!$D$33:$D$776,СВЦЭМ!$A$33:$A$776,$A13,СВЦЭМ!$B$33:$B$776,B$11)+'СЕТ СН'!$F$11+СВЦЭМ!$D$10+'СЕТ СН'!$F$5-'СЕТ СН'!$F$21</f>
        <v>3348.6964895299998</v>
      </c>
      <c r="C13" s="36">
        <f>SUMIFS(СВЦЭМ!$D$33:$D$776,СВЦЭМ!$A$33:$A$776,$A13,СВЦЭМ!$B$33:$B$776,C$11)+'СЕТ СН'!$F$11+СВЦЭМ!$D$10+'СЕТ СН'!$F$5-'СЕТ СН'!$F$21</f>
        <v>3389.0458990799998</v>
      </c>
      <c r="D13" s="36">
        <f>SUMIFS(СВЦЭМ!$D$33:$D$776,СВЦЭМ!$A$33:$A$776,$A13,СВЦЭМ!$B$33:$B$776,D$11)+'СЕТ СН'!$F$11+СВЦЭМ!$D$10+'СЕТ СН'!$F$5-'СЕТ СН'!$F$21</f>
        <v>3411.5933955099999</v>
      </c>
      <c r="E13" s="36">
        <f>SUMIFS(СВЦЭМ!$D$33:$D$776,СВЦЭМ!$A$33:$A$776,$A13,СВЦЭМ!$B$33:$B$776,E$11)+'СЕТ СН'!$F$11+СВЦЭМ!$D$10+'СЕТ СН'!$F$5-'СЕТ СН'!$F$21</f>
        <v>3425.9427052999999</v>
      </c>
      <c r="F13" s="36">
        <f>SUMIFS(СВЦЭМ!$D$33:$D$776,СВЦЭМ!$A$33:$A$776,$A13,СВЦЭМ!$B$33:$B$776,F$11)+'СЕТ СН'!$F$11+СВЦЭМ!$D$10+'СЕТ СН'!$F$5-'СЕТ СН'!$F$21</f>
        <v>3441.5137500599999</v>
      </c>
      <c r="G13" s="36">
        <f>SUMIFS(СВЦЭМ!$D$33:$D$776,СВЦЭМ!$A$33:$A$776,$A13,СВЦЭМ!$B$33:$B$776,G$11)+'СЕТ СН'!$F$11+СВЦЭМ!$D$10+'СЕТ СН'!$F$5-'СЕТ СН'!$F$21</f>
        <v>3435.4174508300002</v>
      </c>
      <c r="H13" s="36">
        <f>SUMIFS(СВЦЭМ!$D$33:$D$776,СВЦЭМ!$A$33:$A$776,$A13,СВЦЭМ!$B$33:$B$776,H$11)+'СЕТ СН'!$F$11+СВЦЭМ!$D$10+'СЕТ СН'!$F$5-'СЕТ СН'!$F$21</f>
        <v>3461.6191801700002</v>
      </c>
      <c r="I13" s="36">
        <f>SUMIFS(СВЦЭМ!$D$33:$D$776,СВЦЭМ!$A$33:$A$776,$A13,СВЦЭМ!$B$33:$B$776,I$11)+'СЕТ СН'!$F$11+СВЦЭМ!$D$10+'СЕТ СН'!$F$5-'СЕТ СН'!$F$21</f>
        <v>3425.5650647800003</v>
      </c>
      <c r="J13" s="36">
        <f>SUMIFS(СВЦЭМ!$D$33:$D$776,СВЦЭМ!$A$33:$A$776,$A13,СВЦЭМ!$B$33:$B$776,J$11)+'СЕТ СН'!$F$11+СВЦЭМ!$D$10+'СЕТ СН'!$F$5-'СЕТ СН'!$F$21</f>
        <v>3370.5914729400001</v>
      </c>
      <c r="K13" s="36">
        <f>SUMIFS(СВЦЭМ!$D$33:$D$776,СВЦЭМ!$A$33:$A$776,$A13,СВЦЭМ!$B$33:$B$776,K$11)+'СЕТ СН'!$F$11+СВЦЭМ!$D$10+'СЕТ СН'!$F$5-'СЕТ СН'!$F$21</f>
        <v>3318.2876354499999</v>
      </c>
      <c r="L13" s="36">
        <f>SUMIFS(СВЦЭМ!$D$33:$D$776,СВЦЭМ!$A$33:$A$776,$A13,СВЦЭМ!$B$33:$B$776,L$11)+'СЕТ СН'!$F$11+СВЦЭМ!$D$10+'СЕТ СН'!$F$5-'СЕТ СН'!$F$21</f>
        <v>3307.5999071599999</v>
      </c>
      <c r="M13" s="36">
        <f>SUMIFS(СВЦЭМ!$D$33:$D$776,СВЦЭМ!$A$33:$A$776,$A13,СВЦЭМ!$B$33:$B$776,M$11)+'СЕТ СН'!$F$11+СВЦЭМ!$D$10+'СЕТ СН'!$F$5-'СЕТ СН'!$F$21</f>
        <v>3316.4399527200003</v>
      </c>
      <c r="N13" s="36">
        <f>SUMIFS(СВЦЭМ!$D$33:$D$776,СВЦЭМ!$A$33:$A$776,$A13,СВЦЭМ!$B$33:$B$776,N$11)+'СЕТ СН'!$F$11+СВЦЭМ!$D$10+'СЕТ СН'!$F$5-'СЕТ СН'!$F$21</f>
        <v>3336.8060065199998</v>
      </c>
      <c r="O13" s="36">
        <f>SUMIFS(СВЦЭМ!$D$33:$D$776,СВЦЭМ!$A$33:$A$776,$A13,СВЦЭМ!$B$33:$B$776,O$11)+'СЕТ СН'!$F$11+СВЦЭМ!$D$10+'СЕТ СН'!$F$5-'СЕТ СН'!$F$21</f>
        <v>3347.3024465399999</v>
      </c>
      <c r="P13" s="36">
        <f>SUMIFS(СВЦЭМ!$D$33:$D$776,СВЦЭМ!$A$33:$A$776,$A13,СВЦЭМ!$B$33:$B$776,P$11)+'СЕТ СН'!$F$11+СВЦЭМ!$D$10+'СЕТ СН'!$F$5-'СЕТ СН'!$F$21</f>
        <v>3354.6981574800002</v>
      </c>
      <c r="Q13" s="36">
        <f>SUMIFS(СВЦЭМ!$D$33:$D$776,СВЦЭМ!$A$33:$A$776,$A13,СВЦЭМ!$B$33:$B$776,Q$11)+'СЕТ СН'!$F$11+СВЦЭМ!$D$10+'СЕТ СН'!$F$5-'СЕТ СН'!$F$21</f>
        <v>3361.7927152500001</v>
      </c>
      <c r="R13" s="36">
        <f>SUMIFS(СВЦЭМ!$D$33:$D$776,СВЦЭМ!$A$33:$A$776,$A13,СВЦЭМ!$B$33:$B$776,R$11)+'СЕТ СН'!$F$11+СВЦЭМ!$D$10+'СЕТ СН'!$F$5-'СЕТ СН'!$F$21</f>
        <v>3374.1647220499999</v>
      </c>
      <c r="S13" s="36">
        <f>SUMIFS(СВЦЭМ!$D$33:$D$776,СВЦЭМ!$A$33:$A$776,$A13,СВЦЭМ!$B$33:$B$776,S$11)+'СЕТ СН'!$F$11+СВЦЭМ!$D$10+'СЕТ СН'!$F$5-'СЕТ СН'!$F$21</f>
        <v>3377.4547840300002</v>
      </c>
      <c r="T13" s="36">
        <f>SUMIFS(СВЦЭМ!$D$33:$D$776,СВЦЭМ!$A$33:$A$776,$A13,СВЦЭМ!$B$33:$B$776,T$11)+'СЕТ СН'!$F$11+СВЦЭМ!$D$10+'СЕТ СН'!$F$5-'СЕТ СН'!$F$21</f>
        <v>3373.0478968400002</v>
      </c>
      <c r="U13" s="36">
        <f>SUMIFS(СВЦЭМ!$D$33:$D$776,СВЦЭМ!$A$33:$A$776,$A13,СВЦЭМ!$B$33:$B$776,U$11)+'СЕТ СН'!$F$11+СВЦЭМ!$D$10+'СЕТ СН'!$F$5-'СЕТ СН'!$F$21</f>
        <v>3371.9233146500001</v>
      </c>
      <c r="V13" s="36">
        <f>SUMIFS(СВЦЭМ!$D$33:$D$776,СВЦЭМ!$A$33:$A$776,$A13,СВЦЭМ!$B$33:$B$776,V$11)+'СЕТ СН'!$F$11+СВЦЭМ!$D$10+'СЕТ СН'!$F$5-'СЕТ СН'!$F$21</f>
        <v>3368.0789525800001</v>
      </c>
      <c r="W13" s="36">
        <f>SUMIFS(СВЦЭМ!$D$33:$D$776,СВЦЭМ!$A$33:$A$776,$A13,СВЦЭМ!$B$33:$B$776,W$11)+'СЕТ СН'!$F$11+СВЦЭМ!$D$10+'СЕТ СН'!$F$5-'СЕТ СН'!$F$21</f>
        <v>3356.9363707900002</v>
      </c>
      <c r="X13" s="36">
        <f>SUMIFS(СВЦЭМ!$D$33:$D$776,СВЦЭМ!$A$33:$A$776,$A13,СВЦЭМ!$B$33:$B$776,X$11)+'СЕТ СН'!$F$11+СВЦЭМ!$D$10+'СЕТ СН'!$F$5-'СЕТ СН'!$F$21</f>
        <v>3373.2229312499999</v>
      </c>
      <c r="Y13" s="36">
        <f>SUMIFS(СВЦЭМ!$D$33:$D$776,СВЦЭМ!$A$33:$A$776,$A13,СВЦЭМ!$B$33:$B$776,Y$11)+'СЕТ СН'!$F$11+СВЦЭМ!$D$10+'СЕТ СН'!$F$5-'СЕТ СН'!$F$21</f>
        <v>3405.1178501599998</v>
      </c>
    </row>
    <row r="14" spans="1:27" ht="15.75" x14ac:dyDescent="0.2">
      <c r="A14" s="35">
        <f t="shared" ref="A14:A42" si="0">A13+1</f>
        <v>43588</v>
      </c>
      <c r="B14" s="36">
        <f>SUMIFS(СВЦЭМ!$D$33:$D$776,СВЦЭМ!$A$33:$A$776,$A14,СВЦЭМ!$B$33:$B$776,B$11)+'СЕТ СН'!$F$11+СВЦЭМ!$D$10+'СЕТ СН'!$F$5-'СЕТ СН'!$F$21</f>
        <v>3349.9253999699999</v>
      </c>
      <c r="C14" s="36">
        <f>SUMIFS(СВЦЭМ!$D$33:$D$776,СВЦЭМ!$A$33:$A$776,$A14,СВЦЭМ!$B$33:$B$776,C$11)+'СЕТ СН'!$F$11+СВЦЭМ!$D$10+'СЕТ СН'!$F$5-'СЕТ СН'!$F$21</f>
        <v>3378.0013566100001</v>
      </c>
      <c r="D14" s="36">
        <f>SUMIFS(СВЦЭМ!$D$33:$D$776,СВЦЭМ!$A$33:$A$776,$A14,СВЦЭМ!$B$33:$B$776,D$11)+'СЕТ СН'!$F$11+СВЦЭМ!$D$10+'СЕТ СН'!$F$5-'СЕТ СН'!$F$21</f>
        <v>3403.5033465300003</v>
      </c>
      <c r="E14" s="36">
        <f>SUMIFS(СВЦЭМ!$D$33:$D$776,СВЦЭМ!$A$33:$A$776,$A14,СВЦЭМ!$B$33:$B$776,E$11)+'СЕТ СН'!$F$11+СВЦЭМ!$D$10+'СЕТ СН'!$F$5-'СЕТ СН'!$F$21</f>
        <v>3420.72727764</v>
      </c>
      <c r="F14" s="36">
        <f>SUMIFS(СВЦЭМ!$D$33:$D$776,СВЦЭМ!$A$33:$A$776,$A14,СВЦЭМ!$B$33:$B$776,F$11)+'СЕТ СН'!$F$11+СВЦЭМ!$D$10+'СЕТ СН'!$F$5-'СЕТ СН'!$F$21</f>
        <v>3421.9212050300002</v>
      </c>
      <c r="G14" s="36">
        <f>SUMIFS(СВЦЭМ!$D$33:$D$776,СВЦЭМ!$A$33:$A$776,$A14,СВЦЭМ!$B$33:$B$776,G$11)+'СЕТ СН'!$F$11+СВЦЭМ!$D$10+'СЕТ СН'!$F$5-'СЕТ СН'!$F$21</f>
        <v>3430.3111708500001</v>
      </c>
      <c r="H14" s="36">
        <f>SUMIFS(СВЦЭМ!$D$33:$D$776,СВЦЭМ!$A$33:$A$776,$A14,СВЦЭМ!$B$33:$B$776,H$11)+'СЕТ СН'!$F$11+СВЦЭМ!$D$10+'СЕТ СН'!$F$5-'СЕТ СН'!$F$21</f>
        <v>3424.4167864299998</v>
      </c>
      <c r="I14" s="36">
        <f>SUMIFS(СВЦЭМ!$D$33:$D$776,СВЦЭМ!$A$33:$A$776,$A14,СВЦЭМ!$B$33:$B$776,I$11)+'СЕТ СН'!$F$11+СВЦЭМ!$D$10+'СЕТ СН'!$F$5-'СЕТ СН'!$F$21</f>
        <v>3374.5183198</v>
      </c>
      <c r="J14" s="36">
        <f>SUMIFS(СВЦЭМ!$D$33:$D$776,СВЦЭМ!$A$33:$A$776,$A14,СВЦЭМ!$B$33:$B$776,J$11)+'СЕТ СН'!$F$11+СВЦЭМ!$D$10+'СЕТ СН'!$F$5-'СЕТ СН'!$F$21</f>
        <v>3339.56231712</v>
      </c>
      <c r="K14" s="36">
        <f>SUMIFS(СВЦЭМ!$D$33:$D$776,СВЦЭМ!$A$33:$A$776,$A14,СВЦЭМ!$B$33:$B$776,K$11)+'СЕТ СН'!$F$11+СВЦЭМ!$D$10+'СЕТ СН'!$F$5-'СЕТ СН'!$F$21</f>
        <v>3309.8350595399997</v>
      </c>
      <c r="L14" s="36">
        <f>SUMIFS(СВЦЭМ!$D$33:$D$776,СВЦЭМ!$A$33:$A$776,$A14,СВЦЭМ!$B$33:$B$776,L$11)+'СЕТ СН'!$F$11+СВЦЭМ!$D$10+'СЕТ СН'!$F$5-'СЕТ СН'!$F$21</f>
        <v>3312.37941258</v>
      </c>
      <c r="M14" s="36">
        <f>SUMIFS(СВЦЭМ!$D$33:$D$776,СВЦЭМ!$A$33:$A$776,$A14,СВЦЭМ!$B$33:$B$776,M$11)+'СЕТ СН'!$F$11+СВЦЭМ!$D$10+'СЕТ СН'!$F$5-'СЕТ СН'!$F$21</f>
        <v>3314.3588324399998</v>
      </c>
      <c r="N14" s="36">
        <f>SUMIFS(СВЦЭМ!$D$33:$D$776,СВЦЭМ!$A$33:$A$776,$A14,СВЦЭМ!$B$33:$B$776,N$11)+'СЕТ СН'!$F$11+СВЦЭМ!$D$10+'СЕТ СН'!$F$5-'СЕТ СН'!$F$21</f>
        <v>3325.7652006600001</v>
      </c>
      <c r="O14" s="36">
        <f>SUMIFS(СВЦЭМ!$D$33:$D$776,СВЦЭМ!$A$33:$A$776,$A14,СВЦЭМ!$B$33:$B$776,O$11)+'СЕТ СН'!$F$11+СВЦЭМ!$D$10+'СЕТ СН'!$F$5-'СЕТ СН'!$F$21</f>
        <v>3348.9989397300001</v>
      </c>
      <c r="P14" s="36">
        <f>SUMIFS(СВЦЭМ!$D$33:$D$776,СВЦЭМ!$A$33:$A$776,$A14,СВЦЭМ!$B$33:$B$776,P$11)+'СЕТ СН'!$F$11+СВЦЭМ!$D$10+'СЕТ СН'!$F$5-'СЕТ СН'!$F$21</f>
        <v>3383.3722778000001</v>
      </c>
      <c r="Q14" s="36">
        <f>SUMIFS(СВЦЭМ!$D$33:$D$776,СВЦЭМ!$A$33:$A$776,$A14,СВЦЭМ!$B$33:$B$776,Q$11)+'СЕТ СН'!$F$11+СВЦЭМ!$D$10+'СЕТ СН'!$F$5-'СЕТ СН'!$F$21</f>
        <v>3403.8979275900001</v>
      </c>
      <c r="R14" s="36">
        <f>SUMIFS(СВЦЭМ!$D$33:$D$776,СВЦЭМ!$A$33:$A$776,$A14,СВЦЭМ!$B$33:$B$776,R$11)+'СЕТ СН'!$F$11+СВЦЭМ!$D$10+'СЕТ СН'!$F$5-'СЕТ СН'!$F$21</f>
        <v>3381.4056249300002</v>
      </c>
      <c r="S14" s="36">
        <f>SUMIFS(СВЦЭМ!$D$33:$D$776,СВЦЭМ!$A$33:$A$776,$A14,СВЦЭМ!$B$33:$B$776,S$11)+'СЕТ СН'!$F$11+СВЦЭМ!$D$10+'СЕТ СН'!$F$5-'СЕТ СН'!$F$21</f>
        <v>3383.5547540100001</v>
      </c>
      <c r="T14" s="36">
        <f>SUMIFS(СВЦЭМ!$D$33:$D$776,СВЦЭМ!$A$33:$A$776,$A14,СВЦЭМ!$B$33:$B$776,T$11)+'СЕТ СН'!$F$11+СВЦЭМ!$D$10+'СЕТ СН'!$F$5-'СЕТ СН'!$F$21</f>
        <v>3377.6780420300001</v>
      </c>
      <c r="U14" s="36">
        <f>SUMIFS(СВЦЭМ!$D$33:$D$776,СВЦЭМ!$A$33:$A$776,$A14,СВЦЭМ!$B$33:$B$776,U$11)+'СЕТ СН'!$F$11+СВЦЭМ!$D$10+'СЕТ СН'!$F$5-'СЕТ СН'!$F$21</f>
        <v>3362.30837827</v>
      </c>
      <c r="V14" s="36">
        <f>SUMIFS(СВЦЭМ!$D$33:$D$776,СВЦЭМ!$A$33:$A$776,$A14,СВЦЭМ!$B$33:$B$776,V$11)+'СЕТ СН'!$F$11+СВЦЭМ!$D$10+'СЕТ СН'!$F$5-'СЕТ СН'!$F$21</f>
        <v>3339.0764569500002</v>
      </c>
      <c r="W14" s="36">
        <f>SUMIFS(СВЦЭМ!$D$33:$D$776,СВЦЭМ!$A$33:$A$776,$A14,СВЦЭМ!$B$33:$B$776,W$11)+'СЕТ СН'!$F$11+СВЦЭМ!$D$10+'СЕТ СН'!$F$5-'СЕТ СН'!$F$21</f>
        <v>3321.1573925900002</v>
      </c>
      <c r="X14" s="36">
        <f>SUMIFS(СВЦЭМ!$D$33:$D$776,СВЦЭМ!$A$33:$A$776,$A14,СВЦЭМ!$B$33:$B$776,X$11)+'СЕТ СН'!$F$11+СВЦЭМ!$D$10+'СЕТ СН'!$F$5-'СЕТ СН'!$F$21</f>
        <v>3346.9796945899998</v>
      </c>
      <c r="Y14" s="36">
        <f>SUMIFS(СВЦЭМ!$D$33:$D$776,СВЦЭМ!$A$33:$A$776,$A14,СВЦЭМ!$B$33:$B$776,Y$11)+'СЕТ СН'!$F$11+СВЦЭМ!$D$10+'СЕТ СН'!$F$5-'СЕТ СН'!$F$21</f>
        <v>3348.5257167899999</v>
      </c>
    </row>
    <row r="15" spans="1:27" ht="15.75" x14ac:dyDescent="0.2">
      <c r="A15" s="35">
        <f t="shared" si="0"/>
        <v>43589</v>
      </c>
      <c r="B15" s="36">
        <f>SUMIFS(СВЦЭМ!$D$33:$D$776,СВЦЭМ!$A$33:$A$776,$A15,СВЦЭМ!$B$33:$B$776,B$11)+'СЕТ СН'!$F$11+СВЦЭМ!$D$10+'СЕТ СН'!$F$5-'СЕТ СН'!$F$21</f>
        <v>3381.4347554300002</v>
      </c>
      <c r="C15" s="36">
        <f>SUMIFS(СВЦЭМ!$D$33:$D$776,СВЦЭМ!$A$33:$A$776,$A15,СВЦЭМ!$B$33:$B$776,C$11)+'СЕТ СН'!$F$11+СВЦЭМ!$D$10+'СЕТ СН'!$F$5-'СЕТ СН'!$F$21</f>
        <v>3416.063388</v>
      </c>
      <c r="D15" s="36">
        <f>SUMIFS(СВЦЭМ!$D$33:$D$776,СВЦЭМ!$A$33:$A$776,$A15,СВЦЭМ!$B$33:$B$776,D$11)+'СЕТ СН'!$F$11+СВЦЭМ!$D$10+'СЕТ СН'!$F$5-'СЕТ СН'!$F$21</f>
        <v>3451.7960031299999</v>
      </c>
      <c r="E15" s="36">
        <f>SUMIFS(СВЦЭМ!$D$33:$D$776,СВЦЭМ!$A$33:$A$776,$A15,СВЦЭМ!$B$33:$B$776,E$11)+'СЕТ СН'!$F$11+СВЦЭМ!$D$10+'СЕТ СН'!$F$5-'СЕТ СН'!$F$21</f>
        <v>3462.2515169500002</v>
      </c>
      <c r="F15" s="36">
        <f>SUMIFS(СВЦЭМ!$D$33:$D$776,СВЦЭМ!$A$33:$A$776,$A15,СВЦЭМ!$B$33:$B$776,F$11)+'СЕТ СН'!$F$11+СВЦЭМ!$D$10+'СЕТ СН'!$F$5-'СЕТ СН'!$F$21</f>
        <v>3469.76450776</v>
      </c>
      <c r="G15" s="36">
        <f>SUMIFS(СВЦЭМ!$D$33:$D$776,СВЦЭМ!$A$33:$A$776,$A15,СВЦЭМ!$B$33:$B$776,G$11)+'СЕТ СН'!$F$11+СВЦЭМ!$D$10+'СЕТ СН'!$F$5-'СЕТ СН'!$F$21</f>
        <v>3467.28309885</v>
      </c>
      <c r="H15" s="36">
        <f>SUMIFS(СВЦЭМ!$D$33:$D$776,СВЦЭМ!$A$33:$A$776,$A15,СВЦЭМ!$B$33:$B$776,H$11)+'СЕТ СН'!$F$11+СВЦЭМ!$D$10+'СЕТ СН'!$F$5-'СЕТ СН'!$F$21</f>
        <v>3436.8679834200002</v>
      </c>
      <c r="I15" s="36">
        <f>SUMIFS(СВЦЭМ!$D$33:$D$776,СВЦЭМ!$A$33:$A$776,$A15,СВЦЭМ!$B$33:$B$776,I$11)+'СЕТ СН'!$F$11+СВЦЭМ!$D$10+'СЕТ СН'!$F$5-'СЕТ СН'!$F$21</f>
        <v>3401.6636723900001</v>
      </c>
      <c r="J15" s="36">
        <f>SUMIFS(СВЦЭМ!$D$33:$D$776,СВЦЭМ!$A$33:$A$776,$A15,СВЦЭМ!$B$33:$B$776,J$11)+'СЕТ СН'!$F$11+СВЦЭМ!$D$10+'СЕТ СН'!$F$5-'СЕТ СН'!$F$21</f>
        <v>3361.5176055699999</v>
      </c>
      <c r="K15" s="36">
        <f>SUMIFS(СВЦЭМ!$D$33:$D$776,СВЦЭМ!$A$33:$A$776,$A15,СВЦЭМ!$B$33:$B$776,K$11)+'СЕТ СН'!$F$11+СВЦЭМ!$D$10+'СЕТ СН'!$F$5-'СЕТ СН'!$F$21</f>
        <v>3327.8232139000002</v>
      </c>
      <c r="L15" s="36">
        <f>SUMIFS(СВЦЭМ!$D$33:$D$776,СВЦЭМ!$A$33:$A$776,$A15,СВЦЭМ!$B$33:$B$776,L$11)+'СЕТ СН'!$F$11+СВЦЭМ!$D$10+'СЕТ СН'!$F$5-'СЕТ СН'!$F$21</f>
        <v>3324.0684649</v>
      </c>
      <c r="M15" s="36">
        <f>SUMIFS(СВЦЭМ!$D$33:$D$776,СВЦЭМ!$A$33:$A$776,$A15,СВЦЭМ!$B$33:$B$776,M$11)+'СЕТ СН'!$F$11+СВЦЭМ!$D$10+'СЕТ СН'!$F$5-'СЕТ СН'!$F$21</f>
        <v>3334.6642524099998</v>
      </c>
      <c r="N15" s="36">
        <f>SUMIFS(СВЦЭМ!$D$33:$D$776,СВЦЭМ!$A$33:$A$776,$A15,СВЦЭМ!$B$33:$B$776,N$11)+'СЕТ СН'!$F$11+СВЦЭМ!$D$10+'СЕТ СН'!$F$5-'СЕТ СН'!$F$21</f>
        <v>3348.5962964300002</v>
      </c>
      <c r="O15" s="36">
        <f>SUMIFS(СВЦЭМ!$D$33:$D$776,СВЦЭМ!$A$33:$A$776,$A15,СВЦЭМ!$B$33:$B$776,O$11)+'СЕТ СН'!$F$11+СВЦЭМ!$D$10+'СЕТ СН'!$F$5-'СЕТ СН'!$F$21</f>
        <v>3361.0722539600001</v>
      </c>
      <c r="P15" s="36">
        <f>SUMIFS(СВЦЭМ!$D$33:$D$776,СВЦЭМ!$A$33:$A$776,$A15,СВЦЭМ!$B$33:$B$776,P$11)+'СЕТ СН'!$F$11+СВЦЭМ!$D$10+'СЕТ СН'!$F$5-'СЕТ СН'!$F$21</f>
        <v>3368.1528735100001</v>
      </c>
      <c r="Q15" s="36">
        <f>SUMIFS(СВЦЭМ!$D$33:$D$776,СВЦЭМ!$A$33:$A$776,$A15,СВЦЭМ!$B$33:$B$776,Q$11)+'СЕТ СН'!$F$11+СВЦЭМ!$D$10+'СЕТ СН'!$F$5-'СЕТ СН'!$F$21</f>
        <v>3378.0244255699999</v>
      </c>
      <c r="R15" s="36">
        <f>SUMIFS(СВЦЭМ!$D$33:$D$776,СВЦЭМ!$A$33:$A$776,$A15,СВЦЭМ!$B$33:$B$776,R$11)+'СЕТ СН'!$F$11+СВЦЭМ!$D$10+'СЕТ СН'!$F$5-'СЕТ СН'!$F$21</f>
        <v>3385.3003383099999</v>
      </c>
      <c r="S15" s="36">
        <f>SUMIFS(СВЦЭМ!$D$33:$D$776,СВЦЭМ!$A$33:$A$776,$A15,СВЦЭМ!$B$33:$B$776,S$11)+'СЕТ СН'!$F$11+СВЦЭМ!$D$10+'СЕТ СН'!$F$5-'СЕТ СН'!$F$21</f>
        <v>3392.56632627</v>
      </c>
      <c r="T15" s="36">
        <f>SUMIFS(СВЦЭМ!$D$33:$D$776,СВЦЭМ!$A$33:$A$776,$A15,СВЦЭМ!$B$33:$B$776,T$11)+'СЕТ СН'!$F$11+СВЦЭМ!$D$10+'СЕТ СН'!$F$5-'СЕТ СН'!$F$21</f>
        <v>3370.69263877</v>
      </c>
      <c r="U15" s="36">
        <f>SUMIFS(СВЦЭМ!$D$33:$D$776,СВЦЭМ!$A$33:$A$776,$A15,СВЦЭМ!$B$33:$B$776,U$11)+'СЕТ СН'!$F$11+СВЦЭМ!$D$10+'СЕТ СН'!$F$5-'СЕТ СН'!$F$21</f>
        <v>3327.0459755299999</v>
      </c>
      <c r="V15" s="36">
        <f>SUMIFS(СВЦЭМ!$D$33:$D$776,СВЦЭМ!$A$33:$A$776,$A15,СВЦЭМ!$B$33:$B$776,V$11)+'СЕТ СН'!$F$11+СВЦЭМ!$D$10+'СЕТ СН'!$F$5-'СЕТ СН'!$F$21</f>
        <v>3298.6097708799998</v>
      </c>
      <c r="W15" s="36">
        <f>SUMIFS(СВЦЭМ!$D$33:$D$776,СВЦЭМ!$A$33:$A$776,$A15,СВЦЭМ!$B$33:$B$776,W$11)+'СЕТ СН'!$F$11+СВЦЭМ!$D$10+'СЕТ СН'!$F$5-'СЕТ СН'!$F$21</f>
        <v>3312.0165680499999</v>
      </c>
      <c r="X15" s="36">
        <f>SUMIFS(СВЦЭМ!$D$33:$D$776,СВЦЭМ!$A$33:$A$776,$A15,СВЦЭМ!$B$33:$B$776,X$11)+'СЕТ СН'!$F$11+СВЦЭМ!$D$10+'СЕТ СН'!$F$5-'СЕТ СН'!$F$21</f>
        <v>3313.4329775800002</v>
      </c>
      <c r="Y15" s="36">
        <f>SUMIFS(СВЦЭМ!$D$33:$D$776,СВЦЭМ!$A$33:$A$776,$A15,СВЦЭМ!$B$33:$B$776,Y$11)+'СЕТ СН'!$F$11+СВЦЭМ!$D$10+'СЕТ СН'!$F$5-'СЕТ СН'!$F$21</f>
        <v>3323.3435597600001</v>
      </c>
    </row>
    <row r="16" spans="1:27" ht="15.75" x14ac:dyDescent="0.2">
      <c r="A16" s="35">
        <f t="shared" si="0"/>
        <v>43590</v>
      </c>
      <c r="B16" s="36">
        <f>SUMIFS(СВЦЭМ!$D$33:$D$776,СВЦЭМ!$A$33:$A$776,$A16,СВЦЭМ!$B$33:$B$776,B$11)+'СЕТ СН'!$F$11+СВЦЭМ!$D$10+'СЕТ СН'!$F$5-'СЕТ СН'!$F$21</f>
        <v>3382.7075530500001</v>
      </c>
      <c r="C16" s="36">
        <f>SUMIFS(СВЦЭМ!$D$33:$D$776,СВЦЭМ!$A$33:$A$776,$A16,СВЦЭМ!$B$33:$B$776,C$11)+'СЕТ СН'!$F$11+СВЦЭМ!$D$10+'СЕТ СН'!$F$5-'СЕТ СН'!$F$21</f>
        <v>3429.9350939400001</v>
      </c>
      <c r="D16" s="36">
        <f>SUMIFS(СВЦЭМ!$D$33:$D$776,СВЦЭМ!$A$33:$A$776,$A16,СВЦЭМ!$B$33:$B$776,D$11)+'СЕТ СН'!$F$11+СВЦЭМ!$D$10+'СЕТ СН'!$F$5-'СЕТ СН'!$F$21</f>
        <v>3466.4996192200001</v>
      </c>
      <c r="E16" s="36">
        <f>SUMIFS(СВЦЭМ!$D$33:$D$776,СВЦЭМ!$A$33:$A$776,$A16,СВЦЭМ!$B$33:$B$776,E$11)+'СЕТ СН'!$F$11+СВЦЭМ!$D$10+'СЕТ СН'!$F$5-'СЕТ СН'!$F$21</f>
        <v>3483.3139523</v>
      </c>
      <c r="F16" s="36">
        <f>SUMIFS(СВЦЭМ!$D$33:$D$776,СВЦЭМ!$A$33:$A$776,$A16,СВЦЭМ!$B$33:$B$776,F$11)+'СЕТ СН'!$F$11+СВЦЭМ!$D$10+'СЕТ СН'!$F$5-'СЕТ СН'!$F$21</f>
        <v>3497.9652796300002</v>
      </c>
      <c r="G16" s="36">
        <f>SUMIFS(СВЦЭМ!$D$33:$D$776,СВЦЭМ!$A$33:$A$776,$A16,СВЦЭМ!$B$33:$B$776,G$11)+'СЕТ СН'!$F$11+СВЦЭМ!$D$10+'СЕТ СН'!$F$5-'СЕТ СН'!$F$21</f>
        <v>3488.40402034</v>
      </c>
      <c r="H16" s="36">
        <f>SUMIFS(СВЦЭМ!$D$33:$D$776,СВЦЭМ!$A$33:$A$776,$A16,СВЦЭМ!$B$33:$B$776,H$11)+'СЕТ СН'!$F$11+СВЦЭМ!$D$10+'СЕТ СН'!$F$5-'СЕТ СН'!$F$21</f>
        <v>3460.3046277799999</v>
      </c>
      <c r="I16" s="36">
        <f>SUMIFS(СВЦЭМ!$D$33:$D$776,СВЦЭМ!$A$33:$A$776,$A16,СВЦЭМ!$B$33:$B$776,I$11)+'СЕТ СН'!$F$11+СВЦЭМ!$D$10+'СЕТ СН'!$F$5-'СЕТ СН'!$F$21</f>
        <v>3409.7469185</v>
      </c>
      <c r="J16" s="36">
        <f>SUMIFS(СВЦЭМ!$D$33:$D$776,СВЦЭМ!$A$33:$A$776,$A16,СВЦЭМ!$B$33:$B$776,J$11)+'СЕТ СН'!$F$11+СВЦЭМ!$D$10+'СЕТ СН'!$F$5-'СЕТ СН'!$F$21</f>
        <v>3364.4741909300001</v>
      </c>
      <c r="K16" s="36">
        <f>SUMIFS(СВЦЭМ!$D$33:$D$776,СВЦЭМ!$A$33:$A$776,$A16,СВЦЭМ!$B$33:$B$776,K$11)+'СЕТ СН'!$F$11+СВЦЭМ!$D$10+'СЕТ СН'!$F$5-'СЕТ СН'!$F$21</f>
        <v>3362.9247220900002</v>
      </c>
      <c r="L16" s="36">
        <f>SUMIFS(СВЦЭМ!$D$33:$D$776,СВЦЭМ!$A$33:$A$776,$A16,СВЦЭМ!$B$33:$B$776,L$11)+'СЕТ СН'!$F$11+СВЦЭМ!$D$10+'СЕТ СН'!$F$5-'СЕТ СН'!$F$21</f>
        <v>3362.5142843499998</v>
      </c>
      <c r="M16" s="36">
        <f>SUMIFS(СВЦЭМ!$D$33:$D$776,СВЦЭМ!$A$33:$A$776,$A16,СВЦЭМ!$B$33:$B$776,M$11)+'СЕТ СН'!$F$11+СВЦЭМ!$D$10+'СЕТ СН'!$F$5-'СЕТ СН'!$F$21</f>
        <v>3355.6767524900001</v>
      </c>
      <c r="N16" s="36">
        <f>SUMIFS(СВЦЭМ!$D$33:$D$776,СВЦЭМ!$A$33:$A$776,$A16,СВЦЭМ!$B$33:$B$776,N$11)+'СЕТ СН'!$F$11+СВЦЭМ!$D$10+'СЕТ СН'!$F$5-'СЕТ СН'!$F$21</f>
        <v>3360.18342226</v>
      </c>
      <c r="O16" s="36">
        <f>SUMIFS(СВЦЭМ!$D$33:$D$776,СВЦЭМ!$A$33:$A$776,$A16,СВЦЭМ!$B$33:$B$776,O$11)+'СЕТ СН'!$F$11+СВЦЭМ!$D$10+'СЕТ СН'!$F$5-'СЕТ СН'!$F$21</f>
        <v>3355.0772938199998</v>
      </c>
      <c r="P16" s="36">
        <f>SUMIFS(СВЦЭМ!$D$33:$D$776,СВЦЭМ!$A$33:$A$776,$A16,СВЦЭМ!$B$33:$B$776,P$11)+'СЕТ СН'!$F$11+СВЦЭМ!$D$10+'СЕТ СН'!$F$5-'СЕТ СН'!$F$21</f>
        <v>3363.3106351800002</v>
      </c>
      <c r="Q16" s="36">
        <f>SUMIFS(СВЦЭМ!$D$33:$D$776,СВЦЭМ!$A$33:$A$776,$A16,СВЦЭМ!$B$33:$B$776,Q$11)+'СЕТ СН'!$F$11+СВЦЭМ!$D$10+'СЕТ СН'!$F$5-'СЕТ СН'!$F$21</f>
        <v>3364.63770866</v>
      </c>
      <c r="R16" s="36">
        <f>SUMIFS(СВЦЭМ!$D$33:$D$776,СВЦЭМ!$A$33:$A$776,$A16,СВЦЭМ!$B$33:$B$776,R$11)+'СЕТ СН'!$F$11+СВЦЭМ!$D$10+'СЕТ СН'!$F$5-'СЕТ СН'!$F$21</f>
        <v>3351.1631317800002</v>
      </c>
      <c r="S16" s="36">
        <f>SUMIFS(СВЦЭМ!$D$33:$D$776,СВЦЭМ!$A$33:$A$776,$A16,СВЦЭМ!$B$33:$B$776,S$11)+'СЕТ СН'!$F$11+СВЦЭМ!$D$10+'СЕТ СН'!$F$5-'СЕТ СН'!$F$21</f>
        <v>3349.3738574600002</v>
      </c>
      <c r="T16" s="36">
        <f>SUMIFS(СВЦЭМ!$D$33:$D$776,СВЦЭМ!$A$33:$A$776,$A16,СВЦЭМ!$B$33:$B$776,T$11)+'СЕТ СН'!$F$11+СВЦЭМ!$D$10+'СЕТ СН'!$F$5-'СЕТ СН'!$F$21</f>
        <v>3355.5718731300003</v>
      </c>
      <c r="U16" s="36">
        <f>SUMIFS(СВЦЭМ!$D$33:$D$776,СВЦЭМ!$A$33:$A$776,$A16,СВЦЭМ!$B$33:$B$776,U$11)+'СЕТ СН'!$F$11+СВЦЭМ!$D$10+'СЕТ СН'!$F$5-'СЕТ СН'!$F$21</f>
        <v>3345.5426178400003</v>
      </c>
      <c r="V16" s="36">
        <f>SUMIFS(СВЦЭМ!$D$33:$D$776,СВЦЭМ!$A$33:$A$776,$A16,СВЦЭМ!$B$33:$B$776,V$11)+'СЕТ СН'!$F$11+СВЦЭМ!$D$10+'СЕТ СН'!$F$5-'СЕТ СН'!$F$21</f>
        <v>3307.6846955599999</v>
      </c>
      <c r="W16" s="36">
        <f>SUMIFS(СВЦЭМ!$D$33:$D$776,СВЦЭМ!$A$33:$A$776,$A16,СВЦЭМ!$B$33:$B$776,W$11)+'СЕТ СН'!$F$11+СВЦЭМ!$D$10+'СЕТ СН'!$F$5-'СЕТ СН'!$F$21</f>
        <v>3300.4001810700001</v>
      </c>
      <c r="X16" s="36">
        <f>SUMIFS(СВЦЭМ!$D$33:$D$776,СВЦЭМ!$A$33:$A$776,$A16,СВЦЭМ!$B$33:$B$776,X$11)+'СЕТ СН'!$F$11+СВЦЭМ!$D$10+'СЕТ СН'!$F$5-'СЕТ СН'!$F$21</f>
        <v>3320.5482007300002</v>
      </c>
      <c r="Y16" s="36">
        <f>SUMIFS(СВЦЭМ!$D$33:$D$776,СВЦЭМ!$A$33:$A$776,$A16,СВЦЭМ!$B$33:$B$776,Y$11)+'СЕТ СН'!$F$11+СВЦЭМ!$D$10+'СЕТ СН'!$F$5-'СЕТ СН'!$F$21</f>
        <v>3362.6245457</v>
      </c>
    </row>
    <row r="17" spans="1:25" ht="15.75" x14ac:dyDescent="0.2">
      <c r="A17" s="35">
        <f t="shared" si="0"/>
        <v>43591</v>
      </c>
      <c r="B17" s="36">
        <f>SUMIFS(СВЦЭМ!$D$33:$D$776,СВЦЭМ!$A$33:$A$776,$A17,СВЦЭМ!$B$33:$B$776,B$11)+'СЕТ СН'!$F$11+СВЦЭМ!$D$10+'СЕТ СН'!$F$5-'СЕТ СН'!$F$21</f>
        <v>3457.8483892300001</v>
      </c>
      <c r="C17" s="36">
        <f>SUMIFS(СВЦЭМ!$D$33:$D$776,СВЦЭМ!$A$33:$A$776,$A17,СВЦЭМ!$B$33:$B$776,C$11)+'СЕТ СН'!$F$11+СВЦЭМ!$D$10+'СЕТ СН'!$F$5-'СЕТ СН'!$F$21</f>
        <v>3519.5514781800002</v>
      </c>
      <c r="D17" s="36">
        <f>SUMIFS(СВЦЭМ!$D$33:$D$776,СВЦЭМ!$A$33:$A$776,$A17,СВЦЭМ!$B$33:$B$776,D$11)+'СЕТ СН'!$F$11+СВЦЭМ!$D$10+'СЕТ СН'!$F$5-'СЕТ СН'!$F$21</f>
        <v>3549.24026714</v>
      </c>
      <c r="E17" s="36">
        <f>SUMIFS(СВЦЭМ!$D$33:$D$776,СВЦЭМ!$A$33:$A$776,$A17,СВЦЭМ!$B$33:$B$776,E$11)+'СЕТ СН'!$F$11+СВЦЭМ!$D$10+'СЕТ СН'!$F$5-'СЕТ СН'!$F$21</f>
        <v>3563.9245510400001</v>
      </c>
      <c r="F17" s="36">
        <f>SUMIFS(СВЦЭМ!$D$33:$D$776,СВЦЭМ!$A$33:$A$776,$A17,СВЦЭМ!$B$33:$B$776,F$11)+'СЕТ СН'!$F$11+СВЦЭМ!$D$10+'СЕТ СН'!$F$5-'СЕТ СН'!$F$21</f>
        <v>3552.4979329899998</v>
      </c>
      <c r="G17" s="36">
        <f>SUMIFS(СВЦЭМ!$D$33:$D$776,СВЦЭМ!$A$33:$A$776,$A17,СВЦЭМ!$B$33:$B$776,G$11)+'СЕТ СН'!$F$11+СВЦЭМ!$D$10+'СЕТ СН'!$F$5-'СЕТ СН'!$F$21</f>
        <v>3521.8488990300002</v>
      </c>
      <c r="H17" s="36">
        <f>SUMIFS(СВЦЭМ!$D$33:$D$776,СВЦЭМ!$A$33:$A$776,$A17,СВЦЭМ!$B$33:$B$776,H$11)+'СЕТ СН'!$F$11+СВЦЭМ!$D$10+'СЕТ СН'!$F$5-'СЕТ СН'!$F$21</f>
        <v>3456.8171054100003</v>
      </c>
      <c r="I17" s="36">
        <f>SUMIFS(СВЦЭМ!$D$33:$D$776,СВЦЭМ!$A$33:$A$776,$A17,СВЦЭМ!$B$33:$B$776,I$11)+'СЕТ СН'!$F$11+СВЦЭМ!$D$10+'СЕТ СН'!$F$5-'СЕТ СН'!$F$21</f>
        <v>3399.7554755599999</v>
      </c>
      <c r="J17" s="36">
        <f>SUMIFS(СВЦЭМ!$D$33:$D$776,СВЦЭМ!$A$33:$A$776,$A17,СВЦЭМ!$B$33:$B$776,J$11)+'СЕТ СН'!$F$11+СВЦЭМ!$D$10+'СЕТ СН'!$F$5-'СЕТ СН'!$F$21</f>
        <v>3370.9039365899998</v>
      </c>
      <c r="K17" s="36">
        <f>SUMIFS(СВЦЭМ!$D$33:$D$776,СВЦЭМ!$A$33:$A$776,$A17,СВЦЭМ!$B$33:$B$776,K$11)+'СЕТ СН'!$F$11+СВЦЭМ!$D$10+'СЕТ СН'!$F$5-'СЕТ СН'!$F$21</f>
        <v>3357.9187581900001</v>
      </c>
      <c r="L17" s="36">
        <f>SUMIFS(СВЦЭМ!$D$33:$D$776,СВЦЭМ!$A$33:$A$776,$A17,СВЦЭМ!$B$33:$B$776,L$11)+'СЕТ СН'!$F$11+СВЦЭМ!$D$10+'СЕТ СН'!$F$5-'СЕТ СН'!$F$21</f>
        <v>3347.79664056</v>
      </c>
      <c r="M17" s="36">
        <f>SUMIFS(СВЦЭМ!$D$33:$D$776,СВЦЭМ!$A$33:$A$776,$A17,СВЦЭМ!$B$33:$B$776,M$11)+'СЕТ СН'!$F$11+СВЦЭМ!$D$10+'СЕТ СН'!$F$5-'СЕТ СН'!$F$21</f>
        <v>3342.50199243</v>
      </c>
      <c r="N17" s="36">
        <f>SUMIFS(СВЦЭМ!$D$33:$D$776,СВЦЭМ!$A$33:$A$776,$A17,СВЦЭМ!$B$33:$B$776,N$11)+'СЕТ СН'!$F$11+СВЦЭМ!$D$10+'СЕТ СН'!$F$5-'СЕТ СН'!$F$21</f>
        <v>3351.7519344500001</v>
      </c>
      <c r="O17" s="36">
        <f>SUMIFS(СВЦЭМ!$D$33:$D$776,СВЦЭМ!$A$33:$A$776,$A17,СВЦЭМ!$B$33:$B$776,O$11)+'СЕТ СН'!$F$11+СВЦЭМ!$D$10+'СЕТ СН'!$F$5-'СЕТ СН'!$F$21</f>
        <v>3348.6445817499998</v>
      </c>
      <c r="P17" s="36">
        <f>SUMIFS(СВЦЭМ!$D$33:$D$776,СВЦЭМ!$A$33:$A$776,$A17,СВЦЭМ!$B$33:$B$776,P$11)+'СЕТ СН'!$F$11+СВЦЭМ!$D$10+'СЕТ СН'!$F$5-'СЕТ СН'!$F$21</f>
        <v>3368.2657775600001</v>
      </c>
      <c r="Q17" s="36">
        <f>SUMIFS(СВЦЭМ!$D$33:$D$776,СВЦЭМ!$A$33:$A$776,$A17,СВЦЭМ!$B$33:$B$776,Q$11)+'СЕТ СН'!$F$11+СВЦЭМ!$D$10+'СЕТ СН'!$F$5-'СЕТ СН'!$F$21</f>
        <v>3380.6470264700001</v>
      </c>
      <c r="R17" s="36">
        <f>SUMIFS(СВЦЭМ!$D$33:$D$776,СВЦЭМ!$A$33:$A$776,$A17,СВЦЭМ!$B$33:$B$776,R$11)+'СЕТ СН'!$F$11+СВЦЭМ!$D$10+'СЕТ СН'!$F$5-'СЕТ СН'!$F$21</f>
        <v>3374.6005295700002</v>
      </c>
      <c r="S17" s="36">
        <f>SUMIFS(СВЦЭМ!$D$33:$D$776,СВЦЭМ!$A$33:$A$776,$A17,СВЦЭМ!$B$33:$B$776,S$11)+'СЕТ СН'!$F$11+СВЦЭМ!$D$10+'СЕТ СН'!$F$5-'СЕТ СН'!$F$21</f>
        <v>3364.9883437200001</v>
      </c>
      <c r="T17" s="36">
        <f>SUMIFS(СВЦЭМ!$D$33:$D$776,СВЦЭМ!$A$33:$A$776,$A17,СВЦЭМ!$B$33:$B$776,T$11)+'СЕТ СН'!$F$11+СВЦЭМ!$D$10+'СЕТ СН'!$F$5-'СЕТ СН'!$F$21</f>
        <v>3357.9391593099999</v>
      </c>
      <c r="U17" s="36">
        <f>SUMIFS(СВЦЭМ!$D$33:$D$776,СВЦЭМ!$A$33:$A$776,$A17,СВЦЭМ!$B$33:$B$776,U$11)+'СЕТ СН'!$F$11+СВЦЭМ!$D$10+'СЕТ СН'!$F$5-'СЕТ СН'!$F$21</f>
        <v>3331.1475355500002</v>
      </c>
      <c r="V17" s="36">
        <f>SUMIFS(СВЦЭМ!$D$33:$D$776,СВЦЭМ!$A$33:$A$776,$A17,СВЦЭМ!$B$33:$B$776,V$11)+'СЕТ СН'!$F$11+СВЦЭМ!$D$10+'СЕТ СН'!$F$5-'СЕТ СН'!$F$21</f>
        <v>3325.2084665800003</v>
      </c>
      <c r="W17" s="36">
        <f>SUMIFS(СВЦЭМ!$D$33:$D$776,СВЦЭМ!$A$33:$A$776,$A17,СВЦЭМ!$B$33:$B$776,W$11)+'СЕТ СН'!$F$11+СВЦЭМ!$D$10+'СЕТ СН'!$F$5-'СЕТ СН'!$F$21</f>
        <v>3319.5667741799998</v>
      </c>
      <c r="X17" s="36">
        <f>SUMIFS(СВЦЭМ!$D$33:$D$776,СВЦЭМ!$A$33:$A$776,$A17,СВЦЭМ!$B$33:$B$776,X$11)+'СЕТ СН'!$F$11+СВЦЭМ!$D$10+'СЕТ СН'!$F$5-'СЕТ СН'!$F$21</f>
        <v>3336.6088697099999</v>
      </c>
      <c r="Y17" s="36">
        <f>SUMIFS(СВЦЭМ!$D$33:$D$776,СВЦЭМ!$A$33:$A$776,$A17,СВЦЭМ!$B$33:$B$776,Y$11)+'СЕТ СН'!$F$11+СВЦЭМ!$D$10+'СЕТ СН'!$F$5-'СЕТ СН'!$F$21</f>
        <v>3403.8123815899999</v>
      </c>
    </row>
    <row r="18" spans="1:25" ht="15.75" x14ac:dyDescent="0.2">
      <c r="A18" s="35">
        <f t="shared" si="0"/>
        <v>43592</v>
      </c>
      <c r="B18" s="36">
        <f>SUMIFS(СВЦЭМ!$D$33:$D$776,СВЦЭМ!$A$33:$A$776,$A18,СВЦЭМ!$B$33:$B$776,B$11)+'СЕТ СН'!$F$11+СВЦЭМ!$D$10+'СЕТ СН'!$F$5-'СЕТ СН'!$F$21</f>
        <v>3437.3676920500002</v>
      </c>
      <c r="C18" s="36">
        <f>SUMIFS(СВЦЭМ!$D$33:$D$776,СВЦЭМ!$A$33:$A$776,$A18,СВЦЭМ!$B$33:$B$776,C$11)+'СЕТ СН'!$F$11+СВЦЭМ!$D$10+'СЕТ СН'!$F$5-'СЕТ СН'!$F$21</f>
        <v>3465.4108474499999</v>
      </c>
      <c r="D18" s="36">
        <f>SUMIFS(СВЦЭМ!$D$33:$D$776,СВЦЭМ!$A$33:$A$776,$A18,СВЦЭМ!$B$33:$B$776,D$11)+'СЕТ СН'!$F$11+СВЦЭМ!$D$10+'СЕТ СН'!$F$5-'СЕТ СН'!$F$21</f>
        <v>3476.27792361</v>
      </c>
      <c r="E18" s="36">
        <f>SUMIFS(СВЦЭМ!$D$33:$D$776,СВЦЭМ!$A$33:$A$776,$A18,СВЦЭМ!$B$33:$B$776,E$11)+'СЕТ СН'!$F$11+СВЦЭМ!$D$10+'СЕТ СН'!$F$5-'СЕТ СН'!$F$21</f>
        <v>3483.2457138700001</v>
      </c>
      <c r="F18" s="36">
        <f>SUMIFS(СВЦЭМ!$D$33:$D$776,СВЦЭМ!$A$33:$A$776,$A18,СВЦЭМ!$B$33:$B$776,F$11)+'СЕТ СН'!$F$11+СВЦЭМ!$D$10+'СЕТ СН'!$F$5-'СЕТ СН'!$F$21</f>
        <v>3482.0757406399998</v>
      </c>
      <c r="G18" s="36">
        <f>SUMIFS(СВЦЭМ!$D$33:$D$776,СВЦЭМ!$A$33:$A$776,$A18,СВЦЭМ!$B$33:$B$776,G$11)+'СЕТ СН'!$F$11+СВЦЭМ!$D$10+'СЕТ СН'!$F$5-'СЕТ СН'!$F$21</f>
        <v>3462.97527631</v>
      </c>
      <c r="H18" s="36">
        <f>SUMIFS(СВЦЭМ!$D$33:$D$776,СВЦЭМ!$A$33:$A$776,$A18,СВЦЭМ!$B$33:$B$776,H$11)+'СЕТ СН'!$F$11+СВЦЭМ!$D$10+'СЕТ СН'!$F$5-'СЕТ СН'!$F$21</f>
        <v>3420.7974656400002</v>
      </c>
      <c r="I18" s="36">
        <f>SUMIFS(СВЦЭМ!$D$33:$D$776,СВЦЭМ!$A$33:$A$776,$A18,СВЦЭМ!$B$33:$B$776,I$11)+'СЕТ СН'!$F$11+СВЦЭМ!$D$10+'СЕТ СН'!$F$5-'СЕТ СН'!$F$21</f>
        <v>3365.0655675100002</v>
      </c>
      <c r="J18" s="36">
        <f>SUMIFS(СВЦЭМ!$D$33:$D$776,СВЦЭМ!$A$33:$A$776,$A18,СВЦЭМ!$B$33:$B$776,J$11)+'СЕТ СН'!$F$11+СВЦЭМ!$D$10+'СЕТ СН'!$F$5-'СЕТ СН'!$F$21</f>
        <v>3344.0828177100002</v>
      </c>
      <c r="K18" s="36">
        <f>SUMIFS(СВЦЭМ!$D$33:$D$776,СВЦЭМ!$A$33:$A$776,$A18,СВЦЭМ!$B$33:$B$776,K$11)+'СЕТ СН'!$F$11+СВЦЭМ!$D$10+'СЕТ СН'!$F$5-'СЕТ СН'!$F$21</f>
        <v>3352.5338178100001</v>
      </c>
      <c r="L18" s="36">
        <f>SUMIFS(СВЦЭМ!$D$33:$D$776,СВЦЭМ!$A$33:$A$776,$A18,СВЦЭМ!$B$33:$B$776,L$11)+'СЕТ СН'!$F$11+СВЦЭМ!$D$10+'СЕТ СН'!$F$5-'СЕТ СН'!$F$21</f>
        <v>3343.8136500999999</v>
      </c>
      <c r="M18" s="36">
        <f>SUMIFS(СВЦЭМ!$D$33:$D$776,СВЦЭМ!$A$33:$A$776,$A18,СВЦЭМ!$B$33:$B$776,M$11)+'СЕТ СН'!$F$11+СВЦЭМ!$D$10+'СЕТ СН'!$F$5-'СЕТ СН'!$F$21</f>
        <v>3352.10052417</v>
      </c>
      <c r="N18" s="36">
        <f>SUMIFS(СВЦЭМ!$D$33:$D$776,СВЦЭМ!$A$33:$A$776,$A18,СВЦЭМ!$B$33:$B$776,N$11)+'СЕТ СН'!$F$11+СВЦЭМ!$D$10+'СЕТ СН'!$F$5-'СЕТ СН'!$F$21</f>
        <v>3360.3116597399999</v>
      </c>
      <c r="O18" s="36">
        <f>SUMIFS(СВЦЭМ!$D$33:$D$776,СВЦЭМ!$A$33:$A$776,$A18,СВЦЭМ!$B$33:$B$776,O$11)+'СЕТ СН'!$F$11+СВЦЭМ!$D$10+'СЕТ СН'!$F$5-'СЕТ СН'!$F$21</f>
        <v>3338.47816096</v>
      </c>
      <c r="P18" s="36">
        <f>SUMIFS(СВЦЭМ!$D$33:$D$776,СВЦЭМ!$A$33:$A$776,$A18,СВЦЭМ!$B$33:$B$776,P$11)+'СЕТ СН'!$F$11+СВЦЭМ!$D$10+'СЕТ СН'!$F$5-'СЕТ СН'!$F$21</f>
        <v>3345.5311011499998</v>
      </c>
      <c r="Q18" s="36">
        <f>SUMIFS(СВЦЭМ!$D$33:$D$776,СВЦЭМ!$A$33:$A$776,$A18,СВЦЭМ!$B$33:$B$776,Q$11)+'СЕТ СН'!$F$11+СВЦЭМ!$D$10+'СЕТ СН'!$F$5-'СЕТ СН'!$F$21</f>
        <v>3357.06936838</v>
      </c>
      <c r="R18" s="36">
        <f>SUMIFS(СВЦЭМ!$D$33:$D$776,СВЦЭМ!$A$33:$A$776,$A18,СВЦЭМ!$B$33:$B$776,R$11)+'СЕТ СН'!$F$11+СВЦЭМ!$D$10+'СЕТ СН'!$F$5-'СЕТ СН'!$F$21</f>
        <v>3360.29283915</v>
      </c>
      <c r="S18" s="36">
        <f>SUMIFS(СВЦЭМ!$D$33:$D$776,СВЦЭМ!$A$33:$A$776,$A18,СВЦЭМ!$B$33:$B$776,S$11)+'СЕТ СН'!$F$11+СВЦЭМ!$D$10+'СЕТ СН'!$F$5-'СЕТ СН'!$F$21</f>
        <v>3359.9878109599999</v>
      </c>
      <c r="T18" s="36">
        <f>SUMIFS(СВЦЭМ!$D$33:$D$776,СВЦЭМ!$A$33:$A$776,$A18,СВЦЭМ!$B$33:$B$776,T$11)+'СЕТ СН'!$F$11+СВЦЭМ!$D$10+'СЕТ СН'!$F$5-'СЕТ СН'!$F$21</f>
        <v>3343.4218007999998</v>
      </c>
      <c r="U18" s="36">
        <f>SUMIFS(СВЦЭМ!$D$33:$D$776,СВЦЭМ!$A$33:$A$776,$A18,СВЦЭМ!$B$33:$B$776,U$11)+'СЕТ СН'!$F$11+СВЦЭМ!$D$10+'СЕТ СН'!$F$5-'СЕТ СН'!$F$21</f>
        <v>3352.3500123600002</v>
      </c>
      <c r="V18" s="36">
        <f>SUMIFS(СВЦЭМ!$D$33:$D$776,СВЦЭМ!$A$33:$A$776,$A18,СВЦЭМ!$B$33:$B$776,V$11)+'СЕТ СН'!$F$11+СВЦЭМ!$D$10+'СЕТ СН'!$F$5-'СЕТ СН'!$F$21</f>
        <v>3344.2365701099998</v>
      </c>
      <c r="W18" s="36">
        <f>SUMIFS(СВЦЭМ!$D$33:$D$776,СВЦЭМ!$A$33:$A$776,$A18,СВЦЭМ!$B$33:$B$776,W$11)+'СЕТ СН'!$F$11+СВЦЭМ!$D$10+'СЕТ СН'!$F$5-'СЕТ СН'!$F$21</f>
        <v>3323.0078950100001</v>
      </c>
      <c r="X18" s="36">
        <f>SUMIFS(СВЦЭМ!$D$33:$D$776,СВЦЭМ!$A$33:$A$776,$A18,СВЦЭМ!$B$33:$B$776,X$11)+'СЕТ СН'!$F$11+СВЦЭМ!$D$10+'СЕТ СН'!$F$5-'СЕТ СН'!$F$21</f>
        <v>3355.07257781</v>
      </c>
      <c r="Y18" s="36">
        <f>SUMIFS(СВЦЭМ!$D$33:$D$776,СВЦЭМ!$A$33:$A$776,$A18,СВЦЭМ!$B$33:$B$776,Y$11)+'СЕТ СН'!$F$11+СВЦЭМ!$D$10+'СЕТ СН'!$F$5-'СЕТ СН'!$F$21</f>
        <v>3364.4323366099998</v>
      </c>
    </row>
    <row r="19" spans="1:25" ht="15.75" x14ac:dyDescent="0.2">
      <c r="A19" s="35">
        <f t="shared" si="0"/>
        <v>43593</v>
      </c>
      <c r="B19" s="36">
        <f>SUMIFS(СВЦЭМ!$D$33:$D$776,СВЦЭМ!$A$33:$A$776,$A19,СВЦЭМ!$B$33:$B$776,B$11)+'СЕТ СН'!$F$11+СВЦЭМ!$D$10+'СЕТ СН'!$F$5-'СЕТ СН'!$F$21</f>
        <v>3401.8677088899999</v>
      </c>
      <c r="C19" s="36">
        <f>SUMIFS(СВЦЭМ!$D$33:$D$776,СВЦЭМ!$A$33:$A$776,$A19,СВЦЭМ!$B$33:$B$776,C$11)+'СЕТ СН'!$F$11+СВЦЭМ!$D$10+'СЕТ СН'!$F$5-'СЕТ СН'!$F$21</f>
        <v>3422.4477246199999</v>
      </c>
      <c r="D19" s="36">
        <f>SUMIFS(СВЦЭМ!$D$33:$D$776,СВЦЭМ!$A$33:$A$776,$A19,СВЦЭМ!$B$33:$B$776,D$11)+'СЕТ СН'!$F$11+СВЦЭМ!$D$10+'СЕТ СН'!$F$5-'СЕТ СН'!$F$21</f>
        <v>3422.8903808499999</v>
      </c>
      <c r="E19" s="36">
        <f>SUMIFS(СВЦЭМ!$D$33:$D$776,СВЦЭМ!$A$33:$A$776,$A19,СВЦЭМ!$B$33:$B$776,E$11)+'СЕТ СН'!$F$11+СВЦЭМ!$D$10+'СЕТ СН'!$F$5-'СЕТ СН'!$F$21</f>
        <v>3430.43638526</v>
      </c>
      <c r="F19" s="36">
        <f>SUMIFS(СВЦЭМ!$D$33:$D$776,СВЦЭМ!$A$33:$A$776,$A19,СВЦЭМ!$B$33:$B$776,F$11)+'СЕТ СН'!$F$11+СВЦЭМ!$D$10+'СЕТ СН'!$F$5-'СЕТ СН'!$F$21</f>
        <v>3427.9460421799999</v>
      </c>
      <c r="G19" s="36">
        <f>SUMIFS(СВЦЭМ!$D$33:$D$776,СВЦЭМ!$A$33:$A$776,$A19,СВЦЭМ!$B$33:$B$776,G$11)+'СЕТ СН'!$F$11+СВЦЭМ!$D$10+'СЕТ СН'!$F$5-'СЕТ СН'!$F$21</f>
        <v>3406.4187901300002</v>
      </c>
      <c r="H19" s="36">
        <f>SUMIFS(СВЦЭМ!$D$33:$D$776,СВЦЭМ!$A$33:$A$776,$A19,СВЦЭМ!$B$33:$B$776,H$11)+'СЕТ СН'!$F$11+СВЦЭМ!$D$10+'СЕТ СН'!$F$5-'СЕТ СН'!$F$21</f>
        <v>3386.7028013600002</v>
      </c>
      <c r="I19" s="36">
        <f>SUMIFS(СВЦЭМ!$D$33:$D$776,СВЦЭМ!$A$33:$A$776,$A19,СВЦЭМ!$B$33:$B$776,I$11)+'СЕТ СН'!$F$11+СВЦЭМ!$D$10+'СЕТ СН'!$F$5-'СЕТ СН'!$F$21</f>
        <v>3361.1773637199999</v>
      </c>
      <c r="J19" s="36">
        <f>SUMIFS(СВЦЭМ!$D$33:$D$776,СВЦЭМ!$A$33:$A$776,$A19,СВЦЭМ!$B$33:$B$776,J$11)+'СЕТ СН'!$F$11+СВЦЭМ!$D$10+'СЕТ СН'!$F$5-'СЕТ СН'!$F$21</f>
        <v>3347.5926720500001</v>
      </c>
      <c r="K19" s="36">
        <f>SUMIFS(СВЦЭМ!$D$33:$D$776,СВЦЭМ!$A$33:$A$776,$A19,СВЦЭМ!$B$33:$B$776,K$11)+'СЕТ СН'!$F$11+СВЦЭМ!$D$10+'СЕТ СН'!$F$5-'СЕТ СН'!$F$21</f>
        <v>3353.87069045</v>
      </c>
      <c r="L19" s="36">
        <f>SUMIFS(СВЦЭМ!$D$33:$D$776,СВЦЭМ!$A$33:$A$776,$A19,СВЦЭМ!$B$33:$B$776,L$11)+'СЕТ СН'!$F$11+СВЦЭМ!$D$10+'СЕТ СН'!$F$5-'СЕТ СН'!$F$21</f>
        <v>3361.68669245</v>
      </c>
      <c r="M19" s="36">
        <f>SUMIFS(СВЦЭМ!$D$33:$D$776,СВЦЭМ!$A$33:$A$776,$A19,СВЦЭМ!$B$33:$B$776,M$11)+'СЕТ СН'!$F$11+СВЦЭМ!$D$10+'СЕТ СН'!$F$5-'СЕТ СН'!$F$21</f>
        <v>3363.91476646</v>
      </c>
      <c r="N19" s="36">
        <f>SUMIFS(СВЦЭМ!$D$33:$D$776,СВЦЭМ!$A$33:$A$776,$A19,СВЦЭМ!$B$33:$B$776,N$11)+'СЕТ СН'!$F$11+СВЦЭМ!$D$10+'СЕТ СН'!$F$5-'СЕТ СН'!$F$21</f>
        <v>3364.7868310499998</v>
      </c>
      <c r="O19" s="36">
        <f>SUMIFS(СВЦЭМ!$D$33:$D$776,СВЦЭМ!$A$33:$A$776,$A19,СВЦЭМ!$B$33:$B$776,O$11)+'СЕТ СН'!$F$11+СВЦЭМ!$D$10+'СЕТ СН'!$F$5-'СЕТ СН'!$F$21</f>
        <v>3358.2585738500002</v>
      </c>
      <c r="P19" s="36">
        <f>SUMIFS(СВЦЭМ!$D$33:$D$776,СВЦЭМ!$A$33:$A$776,$A19,СВЦЭМ!$B$33:$B$776,P$11)+'СЕТ СН'!$F$11+СВЦЭМ!$D$10+'СЕТ СН'!$F$5-'СЕТ СН'!$F$21</f>
        <v>3369.51331708</v>
      </c>
      <c r="Q19" s="36">
        <f>SUMIFS(СВЦЭМ!$D$33:$D$776,СВЦЭМ!$A$33:$A$776,$A19,СВЦЭМ!$B$33:$B$776,Q$11)+'СЕТ СН'!$F$11+СВЦЭМ!$D$10+'СЕТ СН'!$F$5-'СЕТ СН'!$F$21</f>
        <v>3372.1122182300001</v>
      </c>
      <c r="R19" s="36">
        <f>SUMIFS(СВЦЭМ!$D$33:$D$776,СВЦЭМ!$A$33:$A$776,$A19,СВЦЭМ!$B$33:$B$776,R$11)+'СЕТ СН'!$F$11+СВЦЭМ!$D$10+'СЕТ СН'!$F$5-'СЕТ СН'!$F$21</f>
        <v>3370.5389218800001</v>
      </c>
      <c r="S19" s="36">
        <f>SUMIFS(СВЦЭМ!$D$33:$D$776,СВЦЭМ!$A$33:$A$776,$A19,СВЦЭМ!$B$33:$B$776,S$11)+'СЕТ СН'!$F$11+СВЦЭМ!$D$10+'СЕТ СН'!$F$5-'СЕТ СН'!$F$21</f>
        <v>3375.34529269</v>
      </c>
      <c r="T19" s="36">
        <f>SUMIFS(СВЦЭМ!$D$33:$D$776,СВЦЭМ!$A$33:$A$776,$A19,СВЦЭМ!$B$33:$B$776,T$11)+'СЕТ СН'!$F$11+СВЦЭМ!$D$10+'СЕТ СН'!$F$5-'СЕТ СН'!$F$21</f>
        <v>3366.55791486</v>
      </c>
      <c r="U19" s="36">
        <f>SUMIFS(СВЦЭМ!$D$33:$D$776,СВЦЭМ!$A$33:$A$776,$A19,СВЦЭМ!$B$33:$B$776,U$11)+'СЕТ СН'!$F$11+СВЦЭМ!$D$10+'СЕТ СН'!$F$5-'СЕТ СН'!$F$21</f>
        <v>3356.1917514500001</v>
      </c>
      <c r="V19" s="36">
        <f>SUMIFS(СВЦЭМ!$D$33:$D$776,СВЦЭМ!$A$33:$A$776,$A19,СВЦЭМ!$B$33:$B$776,V$11)+'СЕТ СН'!$F$11+СВЦЭМ!$D$10+'СЕТ СН'!$F$5-'СЕТ СН'!$F$21</f>
        <v>3350.7226155100002</v>
      </c>
      <c r="W19" s="36">
        <f>SUMIFS(СВЦЭМ!$D$33:$D$776,СВЦЭМ!$A$33:$A$776,$A19,СВЦЭМ!$B$33:$B$776,W$11)+'СЕТ СН'!$F$11+СВЦЭМ!$D$10+'СЕТ СН'!$F$5-'СЕТ СН'!$F$21</f>
        <v>3340.45039929</v>
      </c>
      <c r="X19" s="36">
        <f>SUMIFS(СВЦЭМ!$D$33:$D$776,СВЦЭМ!$A$33:$A$776,$A19,СВЦЭМ!$B$33:$B$776,X$11)+'СЕТ СН'!$F$11+СВЦЭМ!$D$10+'СЕТ СН'!$F$5-'СЕТ СН'!$F$21</f>
        <v>3353.3871323600001</v>
      </c>
      <c r="Y19" s="36">
        <f>SUMIFS(СВЦЭМ!$D$33:$D$776,СВЦЭМ!$A$33:$A$776,$A19,СВЦЭМ!$B$33:$B$776,Y$11)+'СЕТ СН'!$F$11+СВЦЭМ!$D$10+'СЕТ СН'!$F$5-'СЕТ СН'!$F$21</f>
        <v>3378.1082790300002</v>
      </c>
    </row>
    <row r="20" spans="1:25" ht="15.75" x14ac:dyDescent="0.2">
      <c r="A20" s="35">
        <f t="shared" si="0"/>
        <v>43594</v>
      </c>
      <c r="B20" s="36">
        <f>SUMIFS(СВЦЭМ!$D$33:$D$776,СВЦЭМ!$A$33:$A$776,$A20,СВЦЭМ!$B$33:$B$776,B$11)+'СЕТ СН'!$F$11+СВЦЭМ!$D$10+'СЕТ СН'!$F$5-'СЕТ СН'!$F$21</f>
        <v>3357.6139123100002</v>
      </c>
      <c r="C20" s="36">
        <f>SUMIFS(СВЦЭМ!$D$33:$D$776,СВЦЭМ!$A$33:$A$776,$A20,СВЦЭМ!$B$33:$B$776,C$11)+'СЕТ СН'!$F$11+СВЦЭМ!$D$10+'СЕТ СН'!$F$5-'СЕТ СН'!$F$21</f>
        <v>3372.44308103</v>
      </c>
      <c r="D20" s="36">
        <f>SUMIFS(СВЦЭМ!$D$33:$D$776,СВЦЭМ!$A$33:$A$776,$A20,СВЦЭМ!$B$33:$B$776,D$11)+'СЕТ СН'!$F$11+СВЦЭМ!$D$10+'СЕТ СН'!$F$5-'СЕТ СН'!$F$21</f>
        <v>3375.2403024499999</v>
      </c>
      <c r="E20" s="36">
        <f>SUMIFS(СВЦЭМ!$D$33:$D$776,СВЦЭМ!$A$33:$A$776,$A20,СВЦЭМ!$B$33:$B$776,E$11)+'СЕТ СН'!$F$11+СВЦЭМ!$D$10+'СЕТ СН'!$F$5-'СЕТ СН'!$F$21</f>
        <v>3381.3186622000003</v>
      </c>
      <c r="F20" s="36">
        <f>SUMIFS(СВЦЭМ!$D$33:$D$776,СВЦЭМ!$A$33:$A$776,$A20,СВЦЭМ!$B$33:$B$776,F$11)+'СЕТ СН'!$F$11+СВЦЭМ!$D$10+'СЕТ СН'!$F$5-'СЕТ СН'!$F$21</f>
        <v>3382.9586635999999</v>
      </c>
      <c r="G20" s="36">
        <f>SUMIFS(СВЦЭМ!$D$33:$D$776,СВЦЭМ!$A$33:$A$776,$A20,СВЦЭМ!$B$33:$B$776,G$11)+'СЕТ СН'!$F$11+СВЦЭМ!$D$10+'СЕТ СН'!$F$5-'СЕТ СН'!$F$21</f>
        <v>3384.8892827700001</v>
      </c>
      <c r="H20" s="36">
        <f>SUMIFS(СВЦЭМ!$D$33:$D$776,СВЦЭМ!$A$33:$A$776,$A20,СВЦЭМ!$B$33:$B$776,H$11)+'СЕТ СН'!$F$11+СВЦЭМ!$D$10+'СЕТ СН'!$F$5-'СЕТ СН'!$F$21</f>
        <v>3371.81815173</v>
      </c>
      <c r="I20" s="36">
        <f>SUMIFS(СВЦЭМ!$D$33:$D$776,СВЦЭМ!$A$33:$A$776,$A20,СВЦЭМ!$B$33:$B$776,I$11)+'СЕТ СН'!$F$11+СВЦЭМ!$D$10+'СЕТ СН'!$F$5-'СЕТ СН'!$F$21</f>
        <v>3338.55554269</v>
      </c>
      <c r="J20" s="36">
        <f>SUMIFS(СВЦЭМ!$D$33:$D$776,СВЦЭМ!$A$33:$A$776,$A20,СВЦЭМ!$B$33:$B$776,J$11)+'СЕТ СН'!$F$11+СВЦЭМ!$D$10+'СЕТ СН'!$F$5-'СЕТ СН'!$F$21</f>
        <v>3308.3193158499998</v>
      </c>
      <c r="K20" s="36">
        <f>SUMIFS(СВЦЭМ!$D$33:$D$776,СВЦЭМ!$A$33:$A$776,$A20,СВЦЭМ!$B$33:$B$776,K$11)+'СЕТ СН'!$F$11+СВЦЭМ!$D$10+'СЕТ СН'!$F$5-'СЕТ СН'!$F$21</f>
        <v>3296.9444864100001</v>
      </c>
      <c r="L20" s="36">
        <f>SUMIFS(СВЦЭМ!$D$33:$D$776,СВЦЭМ!$A$33:$A$776,$A20,СВЦЭМ!$B$33:$B$776,L$11)+'СЕТ СН'!$F$11+СВЦЭМ!$D$10+'СЕТ СН'!$F$5-'СЕТ СН'!$F$21</f>
        <v>3319.1353232500001</v>
      </c>
      <c r="M20" s="36">
        <f>SUMIFS(СВЦЭМ!$D$33:$D$776,СВЦЭМ!$A$33:$A$776,$A20,СВЦЭМ!$B$33:$B$776,M$11)+'СЕТ СН'!$F$11+СВЦЭМ!$D$10+'СЕТ СН'!$F$5-'СЕТ СН'!$F$21</f>
        <v>3349.2994444000001</v>
      </c>
      <c r="N20" s="36">
        <f>SUMIFS(СВЦЭМ!$D$33:$D$776,СВЦЭМ!$A$33:$A$776,$A20,СВЦЭМ!$B$33:$B$776,N$11)+'СЕТ СН'!$F$11+СВЦЭМ!$D$10+'СЕТ СН'!$F$5-'СЕТ СН'!$F$21</f>
        <v>3391.4675176700002</v>
      </c>
      <c r="O20" s="36">
        <f>SUMIFS(СВЦЭМ!$D$33:$D$776,СВЦЭМ!$A$33:$A$776,$A20,СВЦЭМ!$B$33:$B$776,O$11)+'СЕТ СН'!$F$11+СВЦЭМ!$D$10+'СЕТ СН'!$F$5-'СЕТ СН'!$F$21</f>
        <v>3397.9934049499998</v>
      </c>
      <c r="P20" s="36">
        <f>SUMIFS(СВЦЭМ!$D$33:$D$776,СВЦЭМ!$A$33:$A$776,$A20,СВЦЭМ!$B$33:$B$776,P$11)+'СЕТ СН'!$F$11+СВЦЭМ!$D$10+'СЕТ СН'!$F$5-'СЕТ СН'!$F$21</f>
        <v>3407.1862277300002</v>
      </c>
      <c r="Q20" s="36">
        <f>SUMIFS(СВЦЭМ!$D$33:$D$776,СВЦЭМ!$A$33:$A$776,$A20,СВЦЭМ!$B$33:$B$776,Q$11)+'СЕТ СН'!$F$11+СВЦЭМ!$D$10+'СЕТ СН'!$F$5-'СЕТ СН'!$F$21</f>
        <v>3412.99100782</v>
      </c>
      <c r="R20" s="36">
        <f>SUMIFS(СВЦЭМ!$D$33:$D$776,СВЦЭМ!$A$33:$A$776,$A20,СВЦЭМ!$B$33:$B$776,R$11)+'СЕТ СН'!$F$11+СВЦЭМ!$D$10+'СЕТ СН'!$F$5-'СЕТ СН'!$F$21</f>
        <v>3413.93935483</v>
      </c>
      <c r="S20" s="36">
        <f>SUMIFS(СВЦЭМ!$D$33:$D$776,СВЦЭМ!$A$33:$A$776,$A20,СВЦЭМ!$B$33:$B$776,S$11)+'СЕТ СН'!$F$11+СВЦЭМ!$D$10+'СЕТ СН'!$F$5-'СЕТ СН'!$F$21</f>
        <v>3414.8798225400001</v>
      </c>
      <c r="T20" s="36">
        <f>SUMIFS(СВЦЭМ!$D$33:$D$776,СВЦЭМ!$A$33:$A$776,$A20,СВЦЭМ!$B$33:$B$776,T$11)+'СЕТ СН'!$F$11+СВЦЭМ!$D$10+'СЕТ СН'!$F$5-'СЕТ СН'!$F$21</f>
        <v>3411.3417473499999</v>
      </c>
      <c r="U20" s="36">
        <f>SUMIFS(СВЦЭМ!$D$33:$D$776,СВЦЭМ!$A$33:$A$776,$A20,СВЦЭМ!$B$33:$B$776,U$11)+'СЕТ СН'!$F$11+СВЦЭМ!$D$10+'СЕТ СН'!$F$5-'СЕТ СН'!$F$21</f>
        <v>3392.4313542800001</v>
      </c>
      <c r="V20" s="36">
        <f>SUMIFS(СВЦЭМ!$D$33:$D$776,СВЦЭМ!$A$33:$A$776,$A20,СВЦЭМ!$B$33:$B$776,V$11)+'СЕТ СН'!$F$11+СВЦЭМ!$D$10+'СЕТ СН'!$F$5-'СЕТ СН'!$F$21</f>
        <v>3345.8136235900001</v>
      </c>
      <c r="W20" s="36">
        <f>SUMIFS(СВЦЭМ!$D$33:$D$776,СВЦЭМ!$A$33:$A$776,$A20,СВЦЭМ!$B$33:$B$776,W$11)+'СЕТ СН'!$F$11+СВЦЭМ!$D$10+'СЕТ СН'!$F$5-'СЕТ СН'!$F$21</f>
        <v>3323.8513011599998</v>
      </c>
      <c r="X20" s="36">
        <f>SUMIFS(СВЦЭМ!$D$33:$D$776,СВЦЭМ!$A$33:$A$776,$A20,СВЦЭМ!$B$33:$B$776,X$11)+'СЕТ СН'!$F$11+СВЦЭМ!$D$10+'СЕТ СН'!$F$5-'СЕТ СН'!$F$21</f>
        <v>3355.3963209600001</v>
      </c>
      <c r="Y20" s="36">
        <f>SUMIFS(СВЦЭМ!$D$33:$D$776,СВЦЭМ!$A$33:$A$776,$A20,СВЦЭМ!$B$33:$B$776,Y$11)+'СЕТ СН'!$F$11+СВЦЭМ!$D$10+'СЕТ СН'!$F$5-'СЕТ СН'!$F$21</f>
        <v>3342.6169076199999</v>
      </c>
    </row>
    <row r="21" spans="1:25" ht="15.75" x14ac:dyDescent="0.2">
      <c r="A21" s="35">
        <f t="shared" si="0"/>
        <v>43595</v>
      </c>
      <c r="B21" s="36">
        <f>SUMIFS(СВЦЭМ!$D$33:$D$776,СВЦЭМ!$A$33:$A$776,$A21,СВЦЭМ!$B$33:$B$776,B$11)+'СЕТ СН'!$F$11+СВЦЭМ!$D$10+'СЕТ СН'!$F$5-'СЕТ СН'!$F$21</f>
        <v>3364.7484917699999</v>
      </c>
      <c r="C21" s="36">
        <f>SUMIFS(СВЦЭМ!$D$33:$D$776,СВЦЭМ!$A$33:$A$776,$A21,СВЦЭМ!$B$33:$B$776,C$11)+'СЕТ СН'!$F$11+СВЦЭМ!$D$10+'СЕТ СН'!$F$5-'СЕТ СН'!$F$21</f>
        <v>3418.4780679800001</v>
      </c>
      <c r="D21" s="36">
        <f>SUMIFS(СВЦЭМ!$D$33:$D$776,СВЦЭМ!$A$33:$A$776,$A21,СВЦЭМ!$B$33:$B$776,D$11)+'СЕТ СН'!$F$11+СВЦЭМ!$D$10+'СЕТ СН'!$F$5-'СЕТ СН'!$F$21</f>
        <v>3433.1759530300001</v>
      </c>
      <c r="E21" s="36">
        <f>SUMIFS(СВЦЭМ!$D$33:$D$776,СВЦЭМ!$A$33:$A$776,$A21,СВЦЭМ!$B$33:$B$776,E$11)+'СЕТ СН'!$F$11+СВЦЭМ!$D$10+'СЕТ СН'!$F$5-'СЕТ СН'!$F$21</f>
        <v>3452.5459401600001</v>
      </c>
      <c r="F21" s="36">
        <f>SUMIFS(СВЦЭМ!$D$33:$D$776,СВЦЭМ!$A$33:$A$776,$A21,СВЦЭМ!$B$33:$B$776,F$11)+'СЕТ СН'!$F$11+СВЦЭМ!$D$10+'СЕТ СН'!$F$5-'СЕТ СН'!$F$21</f>
        <v>3470.89757207</v>
      </c>
      <c r="G21" s="36">
        <f>SUMIFS(СВЦЭМ!$D$33:$D$776,СВЦЭМ!$A$33:$A$776,$A21,СВЦЭМ!$B$33:$B$776,G$11)+'СЕТ СН'!$F$11+СВЦЭМ!$D$10+'СЕТ СН'!$F$5-'СЕТ СН'!$F$21</f>
        <v>3469.39870204</v>
      </c>
      <c r="H21" s="36">
        <f>SUMIFS(СВЦЭМ!$D$33:$D$776,СВЦЭМ!$A$33:$A$776,$A21,СВЦЭМ!$B$33:$B$776,H$11)+'СЕТ СН'!$F$11+СВЦЭМ!$D$10+'СЕТ СН'!$F$5-'СЕТ СН'!$F$21</f>
        <v>3458.7581177500001</v>
      </c>
      <c r="I21" s="36">
        <f>SUMIFS(СВЦЭМ!$D$33:$D$776,СВЦЭМ!$A$33:$A$776,$A21,СВЦЭМ!$B$33:$B$776,I$11)+'СЕТ СН'!$F$11+СВЦЭМ!$D$10+'СЕТ СН'!$F$5-'СЕТ СН'!$F$21</f>
        <v>3427.1920842600002</v>
      </c>
      <c r="J21" s="36">
        <f>SUMIFS(СВЦЭМ!$D$33:$D$776,СВЦЭМ!$A$33:$A$776,$A21,СВЦЭМ!$B$33:$B$776,J$11)+'СЕТ СН'!$F$11+СВЦЭМ!$D$10+'СЕТ СН'!$F$5-'СЕТ СН'!$F$21</f>
        <v>3385.4838138800001</v>
      </c>
      <c r="K21" s="36">
        <f>SUMIFS(СВЦЭМ!$D$33:$D$776,СВЦЭМ!$A$33:$A$776,$A21,СВЦЭМ!$B$33:$B$776,K$11)+'СЕТ СН'!$F$11+СВЦЭМ!$D$10+'СЕТ СН'!$F$5-'СЕТ СН'!$F$21</f>
        <v>3355.7556992999998</v>
      </c>
      <c r="L21" s="36">
        <f>SUMIFS(СВЦЭМ!$D$33:$D$776,СВЦЭМ!$A$33:$A$776,$A21,СВЦЭМ!$B$33:$B$776,L$11)+'СЕТ СН'!$F$11+СВЦЭМ!$D$10+'СЕТ СН'!$F$5-'СЕТ СН'!$F$21</f>
        <v>3347.5194359100001</v>
      </c>
      <c r="M21" s="36">
        <f>SUMIFS(СВЦЭМ!$D$33:$D$776,СВЦЭМ!$A$33:$A$776,$A21,СВЦЭМ!$B$33:$B$776,M$11)+'СЕТ СН'!$F$11+СВЦЭМ!$D$10+'СЕТ СН'!$F$5-'СЕТ СН'!$F$21</f>
        <v>3345.7124793000003</v>
      </c>
      <c r="N21" s="36">
        <f>SUMIFS(СВЦЭМ!$D$33:$D$776,СВЦЭМ!$A$33:$A$776,$A21,СВЦЭМ!$B$33:$B$776,N$11)+'СЕТ СН'!$F$11+СВЦЭМ!$D$10+'СЕТ СН'!$F$5-'СЕТ СН'!$F$21</f>
        <v>3361.0077433400002</v>
      </c>
      <c r="O21" s="36">
        <f>SUMIFS(СВЦЭМ!$D$33:$D$776,СВЦЭМ!$A$33:$A$776,$A21,СВЦЭМ!$B$33:$B$776,O$11)+'СЕТ СН'!$F$11+СВЦЭМ!$D$10+'СЕТ СН'!$F$5-'СЕТ СН'!$F$21</f>
        <v>3385.6416760399998</v>
      </c>
      <c r="P21" s="36">
        <f>SUMIFS(СВЦЭМ!$D$33:$D$776,СВЦЭМ!$A$33:$A$776,$A21,СВЦЭМ!$B$33:$B$776,P$11)+'СЕТ СН'!$F$11+СВЦЭМ!$D$10+'СЕТ СН'!$F$5-'СЕТ СН'!$F$21</f>
        <v>3394.19375519</v>
      </c>
      <c r="Q21" s="36">
        <f>SUMIFS(СВЦЭМ!$D$33:$D$776,СВЦЭМ!$A$33:$A$776,$A21,СВЦЭМ!$B$33:$B$776,Q$11)+'СЕТ СН'!$F$11+СВЦЭМ!$D$10+'СЕТ СН'!$F$5-'СЕТ СН'!$F$21</f>
        <v>3412.1658429600002</v>
      </c>
      <c r="R21" s="36">
        <f>SUMIFS(СВЦЭМ!$D$33:$D$776,СВЦЭМ!$A$33:$A$776,$A21,СВЦЭМ!$B$33:$B$776,R$11)+'СЕТ СН'!$F$11+СВЦЭМ!$D$10+'СЕТ СН'!$F$5-'СЕТ СН'!$F$21</f>
        <v>3422.1280816399999</v>
      </c>
      <c r="S21" s="36">
        <f>SUMIFS(СВЦЭМ!$D$33:$D$776,СВЦЭМ!$A$33:$A$776,$A21,СВЦЭМ!$B$33:$B$776,S$11)+'СЕТ СН'!$F$11+СВЦЭМ!$D$10+'СЕТ СН'!$F$5-'СЕТ СН'!$F$21</f>
        <v>3424.8359549900001</v>
      </c>
      <c r="T21" s="36">
        <f>SUMIFS(СВЦЭМ!$D$33:$D$776,СВЦЭМ!$A$33:$A$776,$A21,СВЦЭМ!$B$33:$B$776,T$11)+'СЕТ СН'!$F$11+СВЦЭМ!$D$10+'СЕТ СН'!$F$5-'СЕТ СН'!$F$21</f>
        <v>3409.7494508600003</v>
      </c>
      <c r="U21" s="36">
        <f>SUMIFS(СВЦЭМ!$D$33:$D$776,СВЦЭМ!$A$33:$A$776,$A21,СВЦЭМ!$B$33:$B$776,U$11)+'СЕТ СН'!$F$11+СВЦЭМ!$D$10+'СЕТ СН'!$F$5-'СЕТ СН'!$F$21</f>
        <v>3388.2289773000002</v>
      </c>
      <c r="V21" s="36">
        <f>SUMIFS(СВЦЭМ!$D$33:$D$776,СВЦЭМ!$A$33:$A$776,$A21,СВЦЭМ!$B$33:$B$776,V$11)+'СЕТ СН'!$F$11+СВЦЭМ!$D$10+'СЕТ СН'!$F$5-'СЕТ СН'!$F$21</f>
        <v>3354.2312964500002</v>
      </c>
      <c r="W21" s="36">
        <f>SUMIFS(СВЦЭМ!$D$33:$D$776,СВЦЭМ!$A$33:$A$776,$A21,СВЦЭМ!$B$33:$B$776,W$11)+'СЕТ СН'!$F$11+СВЦЭМ!$D$10+'СЕТ СН'!$F$5-'СЕТ СН'!$F$21</f>
        <v>3333.9693289100001</v>
      </c>
      <c r="X21" s="36">
        <f>SUMIFS(СВЦЭМ!$D$33:$D$776,СВЦЭМ!$A$33:$A$776,$A21,СВЦЭМ!$B$33:$B$776,X$11)+'СЕТ СН'!$F$11+СВЦЭМ!$D$10+'СЕТ СН'!$F$5-'СЕТ СН'!$F$21</f>
        <v>3357.0578697199999</v>
      </c>
      <c r="Y21" s="36">
        <f>SUMIFS(СВЦЭМ!$D$33:$D$776,СВЦЭМ!$A$33:$A$776,$A21,СВЦЭМ!$B$33:$B$776,Y$11)+'СЕТ СН'!$F$11+СВЦЭМ!$D$10+'СЕТ СН'!$F$5-'СЕТ СН'!$F$21</f>
        <v>3390.67513491</v>
      </c>
    </row>
    <row r="22" spans="1:25" ht="15.75" x14ac:dyDescent="0.2">
      <c r="A22" s="35">
        <f t="shared" si="0"/>
        <v>43596</v>
      </c>
      <c r="B22" s="36">
        <f>SUMIFS(СВЦЭМ!$D$33:$D$776,СВЦЭМ!$A$33:$A$776,$A22,СВЦЭМ!$B$33:$B$776,B$11)+'СЕТ СН'!$F$11+СВЦЭМ!$D$10+'СЕТ СН'!$F$5-'СЕТ СН'!$F$21</f>
        <v>3434.9698454899999</v>
      </c>
      <c r="C22" s="36">
        <f>SUMIFS(СВЦЭМ!$D$33:$D$776,СВЦЭМ!$A$33:$A$776,$A22,СВЦЭМ!$B$33:$B$776,C$11)+'СЕТ СН'!$F$11+СВЦЭМ!$D$10+'СЕТ СН'!$F$5-'СЕТ СН'!$F$21</f>
        <v>3451.8776496199998</v>
      </c>
      <c r="D22" s="36">
        <f>SUMIFS(СВЦЭМ!$D$33:$D$776,СВЦЭМ!$A$33:$A$776,$A22,СВЦЭМ!$B$33:$B$776,D$11)+'СЕТ СН'!$F$11+СВЦЭМ!$D$10+'СЕТ СН'!$F$5-'СЕТ СН'!$F$21</f>
        <v>3484.3489361800002</v>
      </c>
      <c r="E22" s="36">
        <f>SUMIFS(СВЦЭМ!$D$33:$D$776,СВЦЭМ!$A$33:$A$776,$A22,СВЦЭМ!$B$33:$B$776,E$11)+'СЕТ СН'!$F$11+СВЦЭМ!$D$10+'СЕТ СН'!$F$5-'СЕТ СН'!$F$21</f>
        <v>3478.9519880100002</v>
      </c>
      <c r="F22" s="36">
        <f>SUMIFS(СВЦЭМ!$D$33:$D$776,СВЦЭМ!$A$33:$A$776,$A22,СВЦЭМ!$B$33:$B$776,F$11)+'СЕТ СН'!$F$11+СВЦЭМ!$D$10+'СЕТ СН'!$F$5-'СЕТ СН'!$F$21</f>
        <v>3503.0933871000002</v>
      </c>
      <c r="G22" s="36">
        <f>SUMIFS(СВЦЭМ!$D$33:$D$776,СВЦЭМ!$A$33:$A$776,$A22,СВЦЭМ!$B$33:$B$776,G$11)+'СЕТ СН'!$F$11+СВЦЭМ!$D$10+'СЕТ СН'!$F$5-'СЕТ СН'!$F$21</f>
        <v>3502.7995623699999</v>
      </c>
      <c r="H22" s="36">
        <f>SUMIFS(СВЦЭМ!$D$33:$D$776,СВЦЭМ!$A$33:$A$776,$A22,СВЦЭМ!$B$33:$B$776,H$11)+'СЕТ СН'!$F$11+СВЦЭМ!$D$10+'СЕТ СН'!$F$5-'СЕТ СН'!$F$21</f>
        <v>3420.0818497099999</v>
      </c>
      <c r="I22" s="36">
        <f>SUMIFS(СВЦЭМ!$D$33:$D$776,СВЦЭМ!$A$33:$A$776,$A22,СВЦЭМ!$B$33:$B$776,I$11)+'СЕТ СН'!$F$11+СВЦЭМ!$D$10+'СЕТ СН'!$F$5-'СЕТ СН'!$F$21</f>
        <v>3378.4114735399999</v>
      </c>
      <c r="J22" s="36">
        <f>SUMIFS(СВЦЭМ!$D$33:$D$776,СВЦЭМ!$A$33:$A$776,$A22,СВЦЭМ!$B$33:$B$776,J$11)+'СЕТ СН'!$F$11+СВЦЭМ!$D$10+'СЕТ СН'!$F$5-'СЕТ СН'!$F$21</f>
        <v>3271.2574431000003</v>
      </c>
      <c r="K22" s="36">
        <f>SUMIFS(СВЦЭМ!$D$33:$D$776,СВЦЭМ!$A$33:$A$776,$A22,СВЦЭМ!$B$33:$B$776,K$11)+'СЕТ СН'!$F$11+СВЦЭМ!$D$10+'СЕТ СН'!$F$5-'СЕТ СН'!$F$21</f>
        <v>3191.8452392899999</v>
      </c>
      <c r="L22" s="36">
        <f>SUMIFS(СВЦЭМ!$D$33:$D$776,СВЦЭМ!$A$33:$A$776,$A22,СВЦЭМ!$B$33:$B$776,L$11)+'СЕТ СН'!$F$11+СВЦЭМ!$D$10+'СЕТ СН'!$F$5-'СЕТ СН'!$F$21</f>
        <v>3165.2104606600001</v>
      </c>
      <c r="M22" s="36">
        <f>SUMIFS(СВЦЭМ!$D$33:$D$776,СВЦЭМ!$A$33:$A$776,$A22,СВЦЭМ!$B$33:$B$776,M$11)+'СЕТ СН'!$F$11+СВЦЭМ!$D$10+'СЕТ СН'!$F$5-'СЕТ СН'!$F$21</f>
        <v>3165.7684603299999</v>
      </c>
      <c r="N22" s="36">
        <f>SUMIFS(СВЦЭМ!$D$33:$D$776,СВЦЭМ!$A$33:$A$776,$A22,СВЦЭМ!$B$33:$B$776,N$11)+'СЕТ СН'!$F$11+СВЦЭМ!$D$10+'СЕТ СН'!$F$5-'СЕТ СН'!$F$21</f>
        <v>3177.7933330800001</v>
      </c>
      <c r="O22" s="36">
        <f>SUMIFS(СВЦЭМ!$D$33:$D$776,СВЦЭМ!$A$33:$A$776,$A22,СВЦЭМ!$B$33:$B$776,O$11)+'СЕТ СН'!$F$11+СВЦЭМ!$D$10+'СЕТ СН'!$F$5-'СЕТ СН'!$F$21</f>
        <v>3184.0346564199999</v>
      </c>
      <c r="P22" s="36">
        <f>SUMIFS(СВЦЭМ!$D$33:$D$776,СВЦЭМ!$A$33:$A$776,$A22,СВЦЭМ!$B$33:$B$776,P$11)+'СЕТ СН'!$F$11+СВЦЭМ!$D$10+'СЕТ СН'!$F$5-'СЕТ СН'!$F$21</f>
        <v>3191.5005139</v>
      </c>
      <c r="Q22" s="36">
        <f>SUMIFS(СВЦЭМ!$D$33:$D$776,СВЦЭМ!$A$33:$A$776,$A22,СВЦЭМ!$B$33:$B$776,Q$11)+'СЕТ СН'!$F$11+СВЦЭМ!$D$10+'СЕТ СН'!$F$5-'СЕТ СН'!$F$21</f>
        <v>3197.0573713399999</v>
      </c>
      <c r="R22" s="36">
        <f>SUMIFS(СВЦЭМ!$D$33:$D$776,СВЦЭМ!$A$33:$A$776,$A22,СВЦЭМ!$B$33:$B$776,R$11)+'СЕТ СН'!$F$11+СВЦЭМ!$D$10+'СЕТ СН'!$F$5-'СЕТ СН'!$F$21</f>
        <v>3193.1817467599999</v>
      </c>
      <c r="S22" s="36">
        <f>SUMIFS(СВЦЭМ!$D$33:$D$776,СВЦЭМ!$A$33:$A$776,$A22,СВЦЭМ!$B$33:$B$776,S$11)+'СЕТ СН'!$F$11+СВЦЭМ!$D$10+'СЕТ СН'!$F$5-'СЕТ СН'!$F$21</f>
        <v>3195.1209129600002</v>
      </c>
      <c r="T22" s="36">
        <f>SUMIFS(СВЦЭМ!$D$33:$D$776,СВЦЭМ!$A$33:$A$776,$A22,СВЦЭМ!$B$33:$B$776,T$11)+'СЕТ СН'!$F$11+СВЦЭМ!$D$10+'СЕТ СН'!$F$5-'СЕТ СН'!$F$21</f>
        <v>3184.31320383</v>
      </c>
      <c r="U22" s="36">
        <f>SUMIFS(СВЦЭМ!$D$33:$D$776,СВЦЭМ!$A$33:$A$776,$A22,СВЦЭМ!$B$33:$B$776,U$11)+'СЕТ СН'!$F$11+СВЦЭМ!$D$10+'СЕТ СН'!$F$5-'СЕТ СН'!$F$21</f>
        <v>3170.83489878</v>
      </c>
      <c r="V22" s="36">
        <f>SUMIFS(СВЦЭМ!$D$33:$D$776,СВЦЭМ!$A$33:$A$776,$A22,СВЦЭМ!$B$33:$B$776,V$11)+'СЕТ СН'!$F$11+СВЦЭМ!$D$10+'СЕТ СН'!$F$5-'СЕТ СН'!$F$21</f>
        <v>3161.4162473599999</v>
      </c>
      <c r="W22" s="36">
        <f>SUMIFS(СВЦЭМ!$D$33:$D$776,СВЦЭМ!$A$33:$A$776,$A22,СВЦЭМ!$B$33:$B$776,W$11)+'СЕТ СН'!$F$11+СВЦЭМ!$D$10+'СЕТ СН'!$F$5-'СЕТ СН'!$F$21</f>
        <v>3173.3486325200001</v>
      </c>
      <c r="X22" s="36">
        <f>SUMIFS(СВЦЭМ!$D$33:$D$776,СВЦЭМ!$A$33:$A$776,$A22,СВЦЭМ!$B$33:$B$776,X$11)+'СЕТ СН'!$F$11+СВЦЭМ!$D$10+'СЕТ СН'!$F$5-'СЕТ СН'!$F$21</f>
        <v>3195.23827024</v>
      </c>
      <c r="Y22" s="36">
        <f>SUMIFS(СВЦЭМ!$D$33:$D$776,СВЦЭМ!$A$33:$A$776,$A22,СВЦЭМ!$B$33:$B$776,Y$11)+'СЕТ СН'!$F$11+СВЦЭМ!$D$10+'СЕТ СН'!$F$5-'СЕТ СН'!$F$21</f>
        <v>3273.3580019800002</v>
      </c>
    </row>
    <row r="23" spans="1:25" ht="15.75" x14ac:dyDescent="0.2">
      <c r="A23" s="35">
        <f t="shared" si="0"/>
        <v>43597</v>
      </c>
      <c r="B23" s="36">
        <f>SUMIFS(СВЦЭМ!$D$33:$D$776,СВЦЭМ!$A$33:$A$776,$A23,СВЦЭМ!$B$33:$B$776,B$11)+'СЕТ СН'!$F$11+СВЦЭМ!$D$10+'СЕТ СН'!$F$5-'СЕТ СН'!$F$21</f>
        <v>3357.6201411399998</v>
      </c>
      <c r="C23" s="36">
        <f>SUMIFS(СВЦЭМ!$D$33:$D$776,СВЦЭМ!$A$33:$A$776,$A23,СВЦЭМ!$B$33:$B$776,C$11)+'СЕТ СН'!$F$11+СВЦЭМ!$D$10+'СЕТ СН'!$F$5-'СЕТ СН'!$F$21</f>
        <v>3455.63141559</v>
      </c>
      <c r="D23" s="36">
        <f>SUMIFS(СВЦЭМ!$D$33:$D$776,СВЦЭМ!$A$33:$A$776,$A23,СВЦЭМ!$B$33:$B$776,D$11)+'СЕТ СН'!$F$11+СВЦЭМ!$D$10+'СЕТ СН'!$F$5-'СЕТ СН'!$F$21</f>
        <v>3540.3513575500001</v>
      </c>
      <c r="E23" s="36">
        <f>SUMIFS(СВЦЭМ!$D$33:$D$776,СВЦЭМ!$A$33:$A$776,$A23,СВЦЭМ!$B$33:$B$776,E$11)+'СЕТ СН'!$F$11+СВЦЭМ!$D$10+'СЕТ СН'!$F$5-'СЕТ СН'!$F$21</f>
        <v>3534.8101594099999</v>
      </c>
      <c r="F23" s="36">
        <f>SUMIFS(СВЦЭМ!$D$33:$D$776,СВЦЭМ!$A$33:$A$776,$A23,СВЦЭМ!$B$33:$B$776,F$11)+'СЕТ СН'!$F$11+СВЦЭМ!$D$10+'СЕТ СН'!$F$5-'СЕТ СН'!$F$21</f>
        <v>3539.8932819800002</v>
      </c>
      <c r="G23" s="36">
        <f>SUMIFS(СВЦЭМ!$D$33:$D$776,СВЦЭМ!$A$33:$A$776,$A23,СВЦЭМ!$B$33:$B$776,G$11)+'СЕТ СН'!$F$11+СВЦЭМ!$D$10+'СЕТ СН'!$F$5-'СЕТ СН'!$F$21</f>
        <v>3556.8452539999998</v>
      </c>
      <c r="H23" s="36">
        <f>SUMIFS(СВЦЭМ!$D$33:$D$776,СВЦЭМ!$A$33:$A$776,$A23,СВЦЭМ!$B$33:$B$776,H$11)+'СЕТ СН'!$F$11+СВЦЭМ!$D$10+'СЕТ СН'!$F$5-'СЕТ СН'!$F$21</f>
        <v>3495.4016799800002</v>
      </c>
      <c r="I23" s="36">
        <f>SUMIFS(СВЦЭМ!$D$33:$D$776,СВЦЭМ!$A$33:$A$776,$A23,СВЦЭМ!$B$33:$B$776,I$11)+'СЕТ СН'!$F$11+СВЦЭМ!$D$10+'СЕТ СН'!$F$5-'СЕТ СН'!$F$21</f>
        <v>3402.2521822600002</v>
      </c>
      <c r="J23" s="36">
        <f>SUMIFS(СВЦЭМ!$D$33:$D$776,СВЦЭМ!$A$33:$A$776,$A23,СВЦЭМ!$B$33:$B$776,J$11)+'СЕТ СН'!$F$11+СВЦЭМ!$D$10+'СЕТ СН'!$F$5-'СЕТ СН'!$F$21</f>
        <v>3310.7495533700003</v>
      </c>
      <c r="K23" s="36">
        <f>SUMIFS(СВЦЭМ!$D$33:$D$776,СВЦЭМ!$A$33:$A$776,$A23,СВЦЭМ!$B$33:$B$776,K$11)+'СЕТ СН'!$F$11+СВЦЭМ!$D$10+'СЕТ СН'!$F$5-'СЕТ СН'!$F$21</f>
        <v>3216.5619328600001</v>
      </c>
      <c r="L23" s="36">
        <f>SUMIFS(СВЦЭМ!$D$33:$D$776,СВЦЭМ!$A$33:$A$776,$A23,СВЦЭМ!$B$33:$B$776,L$11)+'СЕТ СН'!$F$11+СВЦЭМ!$D$10+'СЕТ СН'!$F$5-'СЕТ СН'!$F$21</f>
        <v>3168.92384313</v>
      </c>
      <c r="M23" s="36">
        <f>SUMIFS(СВЦЭМ!$D$33:$D$776,СВЦЭМ!$A$33:$A$776,$A23,СВЦЭМ!$B$33:$B$776,M$11)+'СЕТ СН'!$F$11+СВЦЭМ!$D$10+'СЕТ СН'!$F$5-'СЕТ СН'!$F$21</f>
        <v>3152.8865493399999</v>
      </c>
      <c r="N23" s="36">
        <f>SUMIFS(СВЦЭМ!$D$33:$D$776,СВЦЭМ!$A$33:$A$776,$A23,СВЦЭМ!$B$33:$B$776,N$11)+'СЕТ СН'!$F$11+СВЦЭМ!$D$10+'СЕТ СН'!$F$5-'СЕТ СН'!$F$21</f>
        <v>3159.42781307</v>
      </c>
      <c r="O23" s="36">
        <f>SUMIFS(СВЦЭМ!$D$33:$D$776,СВЦЭМ!$A$33:$A$776,$A23,СВЦЭМ!$B$33:$B$776,O$11)+'СЕТ СН'!$F$11+СВЦЭМ!$D$10+'СЕТ СН'!$F$5-'СЕТ СН'!$F$21</f>
        <v>3165.9249736400002</v>
      </c>
      <c r="P23" s="36">
        <f>SUMIFS(СВЦЭМ!$D$33:$D$776,СВЦЭМ!$A$33:$A$776,$A23,СВЦЭМ!$B$33:$B$776,P$11)+'СЕТ СН'!$F$11+СВЦЭМ!$D$10+'СЕТ СН'!$F$5-'СЕТ СН'!$F$21</f>
        <v>3176.5718418599999</v>
      </c>
      <c r="Q23" s="36">
        <f>SUMIFS(СВЦЭМ!$D$33:$D$776,СВЦЭМ!$A$33:$A$776,$A23,СВЦЭМ!$B$33:$B$776,Q$11)+'СЕТ СН'!$F$11+СВЦЭМ!$D$10+'СЕТ СН'!$F$5-'СЕТ СН'!$F$21</f>
        <v>3191.46943564</v>
      </c>
      <c r="R23" s="36">
        <f>SUMIFS(СВЦЭМ!$D$33:$D$776,СВЦЭМ!$A$33:$A$776,$A23,СВЦЭМ!$B$33:$B$776,R$11)+'СЕТ СН'!$F$11+СВЦЭМ!$D$10+'СЕТ СН'!$F$5-'СЕТ СН'!$F$21</f>
        <v>3189.7175654500002</v>
      </c>
      <c r="S23" s="36">
        <f>SUMIFS(СВЦЭМ!$D$33:$D$776,СВЦЭМ!$A$33:$A$776,$A23,СВЦЭМ!$B$33:$B$776,S$11)+'СЕТ СН'!$F$11+СВЦЭМ!$D$10+'СЕТ СН'!$F$5-'СЕТ СН'!$F$21</f>
        <v>3180.9509104600002</v>
      </c>
      <c r="T23" s="36">
        <f>SUMIFS(СВЦЭМ!$D$33:$D$776,СВЦЭМ!$A$33:$A$776,$A23,СВЦЭМ!$B$33:$B$776,T$11)+'СЕТ СН'!$F$11+СВЦЭМ!$D$10+'СЕТ СН'!$F$5-'СЕТ СН'!$F$21</f>
        <v>3164.8905072299999</v>
      </c>
      <c r="U23" s="36">
        <f>SUMIFS(СВЦЭМ!$D$33:$D$776,СВЦЭМ!$A$33:$A$776,$A23,СВЦЭМ!$B$33:$B$776,U$11)+'СЕТ СН'!$F$11+СВЦЭМ!$D$10+'СЕТ СН'!$F$5-'СЕТ СН'!$F$21</f>
        <v>3141.4503545400003</v>
      </c>
      <c r="V23" s="36">
        <f>SUMIFS(СВЦЭМ!$D$33:$D$776,СВЦЭМ!$A$33:$A$776,$A23,СВЦЭМ!$B$33:$B$776,V$11)+'СЕТ СН'!$F$11+СВЦЭМ!$D$10+'СЕТ СН'!$F$5-'СЕТ СН'!$F$21</f>
        <v>3117.1662599700003</v>
      </c>
      <c r="W23" s="36">
        <f>SUMIFS(СВЦЭМ!$D$33:$D$776,СВЦЭМ!$A$33:$A$776,$A23,СВЦЭМ!$B$33:$B$776,W$11)+'СЕТ СН'!$F$11+СВЦЭМ!$D$10+'СЕТ СН'!$F$5-'СЕТ СН'!$F$21</f>
        <v>3119.77014332</v>
      </c>
      <c r="X23" s="36">
        <f>SUMIFS(СВЦЭМ!$D$33:$D$776,СВЦЭМ!$A$33:$A$776,$A23,СВЦЭМ!$B$33:$B$776,X$11)+'СЕТ СН'!$F$11+СВЦЭМ!$D$10+'СЕТ СН'!$F$5-'СЕТ СН'!$F$21</f>
        <v>3154.5939242599998</v>
      </c>
      <c r="Y23" s="36">
        <f>SUMIFS(СВЦЭМ!$D$33:$D$776,СВЦЭМ!$A$33:$A$776,$A23,СВЦЭМ!$B$33:$B$776,Y$11)+'СЕТ СН'!$F$11+СВЦЭМ!$D$10+'СЕТ СН'!$F$5-'СЕТ СН'!$F$21</f>
        <v>3232.0206308400002</v>
      </c>
    </row>
    <row r="24" spans="1:25" ht="15.75" x14ac:dyDescent="0.2">
      <c r="A24" s="35">
        <f t="shared" si="0"/>
        <v>43598</v>
      </c>
      <c r="B24" s="36">
        <f>SUMIFS(СВЦЭМ!$D$33:$D$776,СВЦЭМ!$A$33:$A$776,$A24,СВЦЭМ!$B$33:$B$776,B$11)+'СЕТ СН'!$F$11+СВЦЭМ!$D$10+'СЕТ СН'!$F$5-'СЕТ СН'!$F$21</f>
        <v>3258.0363767399999</v>
      </c>
      <c r="C24" s="36">
        <f>SUMIFS(СВЦЭМ!$D$33:$D$776,СВЦЭМ!$A$33:$A$776,$A24,СВЦЭМ!$B$33:$B$776,C$11)+'СЕТ СН'!$F$11+СВЦЭМ!$D$10+'СЕТ СН'!$F$5-'СЕТ СН'!$F$21</f>
        <v>3357.2897420200002</v>
      </c>
      <c r="D24" s="36">
        <f>SUMIFS(СВЦЭМ!$D$33:$D$776,СВЦЭМ!$A$33:$A$776,$A24,СВЦЭМ!$B$33:$B$776,D$11)+'СЕТ СН'!$F$11+СВЦЭМ!$D$10+'СЕТ СН'!$F$5-'СЕТ СН'!$F$21</f>
        <v>3458.8488586600001</v>
      </c>
      <c r="E24" s="36">
        <f>SUMIFS(СВЦЭМ!$D$33:$D$776,СВЦЭМ!$A$33:$A$776,$A24,СВЦЭМ!$B$33:$B$776,E$11)+'СЕТ СН'!$F$11+СВЦЭМ!$D$10+'СЕТ СН'!$F$5-'СЕТ СН'!$F$21</f>
        <v>3471.2259295700001</v>
      </c>
      <c r="F24" s="36">
        <f>SUMIFS(СВЦЭМ!$D$33:$D$776,СВЦЭМ!$A$33:$A$776,$A24,СВЦЭМ!$B$33:$B$776,F$11)+'СЕТ СН'!$F$11+СВЦЭМ!$D$10+'СЕТ СН'!$F$5-'СЕТ СН'!$F$21</f>
        <v>3482.0028524499999</v>
      </c>
      <c r="G24" s="36">
        <f>SUMIFS(СВЦЭМ!$D$33:$D$776,СВЦЭМ!$A$33:$A$776,$A24,СВЦЭМ!$B$33:$B$776,G$11)+'СЕТ СН'!$F$11+СВЦЭМ!$D$10+'СЕТ СН'!$F$5-'СЕТ СН'!$F$21</f>
        <v>3478.9708372099999</v>
      </c>
      <c r="H24" s="36">
        <f>SUMIFS(СВЦЭМ!$D$33:$D$776,СВЦЭМ!$A$33:$A$776,$A24,СВЦЭМ!$B$33:$B$776,H$11)+'СЕТ СН'!$F$11+СВЦЭМ!$D$10+'СЕТ СН'!$F$5-'СЕТ СН'!$F$21</f>
        <v>3411.2144929599999</v>
      </c>
      <c r="I24" s="36">
        <f>SUMIFS(СВЦЭМ!$D$33:$D$776,СВЦЭМ!$A$33:$A$776,$A24,СВЦЭМ!$B$33:$B$776,I$11)+'СЕТ СН'!$F$11+СВЦЭМ!$D$10+'СЕТ СН'!$F$5-'СЕТ СН'!$F$21</f>
        <v>3313.4107845899998</v>
      </c>
      <c r="J24" s="36">
        <f>SUMIFS(СВЦЭМ!$D$33:$D$776,СВЦЭМ!$A$33:$A$776,$A24,СВЦЭМ!$B$33:$B$776,J$11)+'СЕТ СН'!$F$11+СВЦЭМ!$D$10+'СЕТ СН'!$F$5-'СЕТ СН'!$F$21</f>
        <v>3251.0679197499999</v>
      </c>
      <c r="K24" s="36">
        <f>SUMIFS(СВЦЭМ!$D$33:$D$776,СВЦЭМ!$A$33:$A$776,$A24,СВЦЭМ!$B$33:$B$776,K$11)+'СЕТ СН'!$F$11+СВЦЭМ!$D$10+'СЕТ СН'!$F$5-'СЕТ СН'!$F$21</f>
        <v>3225.5577263499999</v>
      </c>
      <c r="L24" s="36">
        <f>SUMIFS(СВЦЭМ!$D$33:$D$776,СВЦЭМ!$A$33:$A$776,$A24,СВЦЭМ!$B$33:$B$776,L$11)+'СЕТ СН'!$F$11+СВЦЭМ!$D$10+'СЕТ СН'!$F$5-'СЕТ СН'!$F$21</f>
        <v>3201.1936761100001</v>
      </c>
      <c r="M24" s="36">
        <f>SUMIFS(СВЦЭМ!$D$33:$D$776,СВЦЭМ!$A$33:$A$776,$A24,СВЦЭМ!$B$33:$B$776,M$11)+'СЕТ СН'!$F$11+СВЦЭМ!$D$10+'СЕТ СН'!$F$5-'СЕТ СН'!$F$21</f>
        <v>3198.6821973000001</v>
      </c>
      <c r="N24" s="36">
        <f>SUMIFS(СВЦЭМ!$D$33:$D$776,СВЦЭМ!$A$33:$A$776,$A24,СВЦЭМ!$B$33:$B$776,N$11)+'СЕТ СН'!$F$11+СВЦЭМ!$D$10+'СЕТ СН'!$F$5-'СЕТ СН'!$F$21</f>
        <v>3193.0683917800002</v>
      </c>
      <c r="O24" s="36">
        <f>SUMIFS(СВЦЭМ!$D$33:$D$776,СВЦЭМ!$A$33:$A$776,$A24,СВЦЭМ!$B$33:$B$776,O$11)+'СЕТ СН'!$F$11+СВЦЭМ!$D$10+'СЕТ СН'!$F$5-'СЕТ СН'!$F$21</f>
        <v>3201.8713263999998</v>
      </c>
      <c r="P24" s="36">
        <f>SUMIFS(СВЦЭМ!$D$33:$D$776,СВЦЭМ!$A$33:$A$776,$A24,СВЦЭМ!$B$33:$B$776,P$11)+'СЕТ СН'!$F$11+СВЦЭМ!$D$10+'СЕТ СН'!$F$5-'СЕТ СН'!$F$21</f>
        <v>3210.9425835800002</v>
      </c>
      <c r="Q24" s="36">
        <f>SUMIFS(СВЦЭМ!$D$33:$D$776,СВЦЭМ!$A$33:$A$776,$A24,СВЦЭМ!$B$33:$B$776,Q$11)+'СЕТ СН'!$F$11+СВЦЭМ!$D$10+'СЕТ СН'!$F$5-'СЕТ СН'!$F$21</f>
        <v>3205.7404099099999</v>
      </c>
      <c r="R24" s="36">
        <f>SUMIFS(СВЦЭМ!$D$33:$D$776,СВЦЭМ!$A$33:$A$776,$A24,СВЦЭМ!$B$33:$B$776,R$11)+'СЕТ СН'!$F$11+СВЦЭМ!$D$10+'СЕТ СН'!$F$5-'СЕТ СН'!$F$21</f>
        <v>3213.2684282</v>
      </c>
      <c r="S24" s="36">
        <f>SUMIFS(СВЦЭМ!$D$33:$D$776,СВЦЭМ!$A$33:$A$776,$A24,СВЦЭМ!$B$33:$B$776,S$11)+'СЕТ СН'!$F$11+СВЦЭМ!$D$10+'СЕТ СН'!$F$5-'СЕТ СН'!$F$21</f>
        <v>3215.5296166600001</v>
      </c>
      <c r="T24" s="36">
        <f>SUMIFS(СВЦЭМ!$D$33:$D$776,СВЦЭМ!$A$33:$A$776,$A24,СВЦЭМ!$B$33:$B$776,T$11)+'СЕТ СН'!$F$11+СВЦЭМ!$D$10+'СЕТ СН'!$F$5-'СЕТ СН'!$F$21</f>
        <v>3205.0960459200001</v>
      </c>
      <c r="U24" s="36">
        <f>SUMIFS(СВЦЭМ!$D$33:$D$776,СВЦЭМ!$A$33:$A$776,$A24,СВЦЭМ!$B$33:$B$776,U$11)+'СЕТ СН'!$F$11+СВЦЭМ!$D$10+'СЕТ СН'!$F$5-'СЕТ СН'!$F$21</f>
        <v>3205.61869299</v>
      </c>
      <c r="V24" s="36">
        <f>SUMIFS(СВЦЭМ!$D$33:$D$776,СВЦЭМ!$A$33:$A$776,$A24,СВЦЭМ!$B$33:$B$776,V$11)+'СЕТ СН'!$F$11+СВЦЭМ!$D$10+'СЕТ СН'!$F$5-'СЕТ СН'!$F$21</f>
        <v>3208.7928624599999</v>
      </c>
      <c r="W24" s="36">
        <f>SUMIFS(СВЦЭМ!$D$33:$D$776,СВЦЭМ!$A$33:$A$776,$A24,СВЦЭМ!$B$33:$B$776,W$11)+'СЕТ СН'!$F$11+СВЦЭМ!$D$10+'СЕТ СН'!$F$5-'СЕТ СН'!$F$21</f>
        <v>3189.6751924700002</v>
      </c>
      <c r="X24" s="36">
        <f>SUMIFS(СВЦЭМ!$D$33:$D$776,СВЦЭМ!$A$33:$A$776,$A24,СВЦЭМ!$B$33:$B$776,X$11)+'СЕТ СН'!$F$11+СВЦЭМ!$D$10+'СЕТ СН'!$F$5-'СЕТ СН'!$F$21</f>
        <v>3226.6101809400002</v>
      </c>
      <c r="Y24" s="36">
        <f>SUMIFS(СВЦЭМ!$D$33:$D$776,СВЦЭМ!$A$33:$A$776,$A24,СВЦЭМ!$B$33:$B$776,Y$11)+'СЕТ СН'!$F$11+СВЦЭМ!$D$10+'СЕТ СН'!$F$5-'СЕТ СН'!$F$21</f>
        <v>3285.8755105800001</v>
      </c>
    </row>
    <row r="25" spans="1:25" ht="15.75" x14ac:dyDescent="0.2">
      <c r="A25" s="35">
        <f t="shared" si="0"/>
        <v>43599</v>
      </c>
      <c r="B25" s="36">
        <f>SUMIFS(СВЦЭМ!$D$33:$D$776,СВЦЭМ!$A$33:$A$776,$A25,СВЦЭМ!$B$33:$B$776,B$11)+'СЕТ СН'!$F$11+СВЦЭМ!$D$10+'СЕТ СН'!$F$5-'СЕТ СН'!$F$21</f>
        <v>3375.0183269899999</v>
      </c>
      <c r="C25" s="36">
        <f>SUMIFS(СВЦЭМ!$D$33:$D$776,СВЦЭМ!$A$33:$A$776,$A25,СВЦЭМ!$B$33:$B$776,C$11)+'СЕТ СН'!$F$11+СВЦЭМ!$D$10+'СЕТ СН'!$F$5-'СЕТ СН'!$F$21</f>
        <v>3488.8696120300001</v>
      </c>
      <c r="D25" s="36">
        <f>SUMIFS(СВЦЭМ!$D$33:$D$776,СВЦЭМ!$A$33:$A$776,$A25,СВЦЭМ!$B$33:$B$776,D$11)+'СЕТ СН'!$F$11+СВЦЭМ!$D$10+'СЕТ СН'!$F$5-'СЕТ СН'!$F$21</f>
        <v>3583.8540959900001</v>
      </c>
      <c r="E25" s="36">
        <f>SUMIFS(СВЦЭМ!$D$33:$D$776,СВЦЭМ!$A$33:$A$776,$A25,СВЦЭМ!$B$33:$B$776,E$11)+'СЕТ СН'!$F$11+СВЦЭМ!$D$10+'СЕТ СН'!$F$5-'СЕТ СН'!$F$21</f>
        <v>3589.4748731</v>
      </c>
      <c r="F25" s="36">
        <f>SUMIFS(СВЦЭМ!$D$33:$D$776,СВЦЭМ!$A$33:$A$776,$A25,СВЦЭМ!$B$33:$B$776,F$11)+'СЕТ СН'!$F$11+СВЦЭМ!$D$10+'СЕТ СН'!$F$5-'СЕТ СН'!$F$21</f>
        <v>3589.7398336599999</v>
      </c>
      <c r="G25" s="36">
        <f>SUMIFS(СВЦЭМ!$D$33:$D$776,СВЦЭМ!$A$33:$A$776,$A25,СВЦЭМ!$B$33:$B$776,G$11)+'СЕТ СН'!$F$11+СВЦЭМ!$D$10+'СЕТ СН'!$F$5-'СЕТ СН'!$F$21</f>
        <v>3567.2391164999999</v>
      </c>
      <c r="H25" s="36">
        <f>SUMIFS(СВЦЭМ!$D$33:$D$776,СВЦЭМ!$A$33:$A$776,$A25,СВЦЭМ!$B$33:$B$776,H$11)+'СЕТ СН'!$F$11+СВЦЭМ!$D$10+'СЕТ СН'!$F$5-'СЕТ СН'!$F$21</f>
        <v>3446.5040420800001</v>
      </c>
      <c r="I25" s="36">
        <f>SUMIFS(СВЦЭМ!$D$33:$D$776,СВЦЭМ!$A$33:$A$776,$A25,СВЦЭМ!$B$33:$B$776,I$11)+'СЕТ СН'!$F$11+СВЦЭМ!$D$10+'СЕТ СН'!$F$5-'СЕТ СН'!$F$21</f>
        <v>3323.6051243900001</v>
      </c>
      <c r="J25" s="36">
        <f>SUMIFS(СВЦЭМ!$D$33:$D$776,СВЦЭМ!$A$33:$A$776,$A25,СВЦЭМ!$B$33:$B$776,J$11)+'СЕТ СН'!$F$11+СВЦЭМ!$D$10+'СЕТ СН'!$F$5-'СЕТ СН'!$F$21</f>
        <v>3261.9129946000003</v>
      </c>
      <c r="K25" s="36">
        <f>SUMIFS(СВЦЭМ!$D$33:$D$776,СВЦЭМ!$A$33:$A$776,$A25,СВЦЭМ!$B$33:$B$776,K$11)+'СЕТ СН'!$F$11+СВЦЭМ!$D$10+'СЕТ СН'!$F$5-'СЕТ СН'!$F$21</f>
        <v>3198.8669926399998</v>
      </c>
      <c r="L25" s="36">
        <f>SUMIFS(СВЦЭМ!$D$33:$D$776,СВЦЭМ!$A$33:$A$776,$A25,СВЦЭМ!$B$33:$B$776,L$11)+'СЕТ СН'!$F$11+СВЦЭМ!$D$10+'СЕТ СН'!$F$5-'СЕТ СН'!$F$21</f>
        <v>3182.3557474099998</v>
      </c>
      <c r="M25" s="36">
        <f>SUMIFS(СВЦЭМ!$D$33:$D$776,СВЦЭМ!$A$33:$A$776,$A25,СВЦЭМ!$B$33:$B$776,M$11)+'СЕТ СН'!$F$11+СВЦЭМ!$D$10+'СЕТ СН'!$F$5-'СЕТ СН'!$F$21</f>
        <v>3177.6961575599998</v>
      </c>
      <c r="N25" s="36">
        <f>SUMIFS(СВЦЭМ!$D$33:$D$776,СВЦЭМ!$A$33:$A$776,$A25,СВЦЭМ!$B$33:$B$776,N$11)+'СЕТ СН'!$F$11+СВЦЭМ!$D$10+'СЕТ СН'!$F$5-'СЕТ СН'!$F$21</f>
        <v>3182.8122164900001</v>
      </c>
      <c r="O25" s="36">
        <f>SUMIFS(СВЦЭМ!$D$33:$D$776,СВЦЭМ!$A$33:$A$776,$A25,СВЦЭМ!$B$33:$B$776,O$11)+'СЕТ СН'!$F$11+СВЦЭМ!$D$10+'СЕТ СН'!$F$5-'СЕТ СН'!$F$21</f>
        <v>3191.3140115300002</v>
      </c>
      <c r="P25" s="36">
        <f>SUMIFS(СВЦЭМ!$D$33:$D$776,СВЦЭМ!$A$33:$A$776,$A25,СВЦЭМ!$B$33:$B$776,P$11)+'СЕТ СН'!$F$11+СВЦЭМ!$D$10+'СЕТ СН'!$F$5-'СЕТ СН'!$F$21</f>
        <v>3202.5057392799999</v>
      </c>
      <c r="Q25" s="36">
        <f>SUMIFS(СВЦЭМ!$D$33:$D$776,СВЦЭМ!$A$33:$A$776,$A25,СВЦЭМ!$B$33:$B$776,Q$11)+'СЕТ СН'!$F$11+СВЦЭМ!$D$10+'СЕТ СН'!$F$5-'СЕТ СН'!$F$21</f>
        <v>3204.7924445600001</v>
      </c>
      <c r="R25" s="36">
        <f>SUMIFS(СВЦЭМ!$D$33:$D$776,СВЦЭМ!$A$33:$A$776,$A25,СВЦЭМ!$B$33:$B$776,R$11)+'СЕТ СН'!$F$11+СВЦЭМ!$D$10+'СЕТ СН'!$F$5-'СЕТ СН'!$F$21</f>
        <v>3198.6380557000002</v>
      </c>
      <c r="S25" s="36">
        <f>SUMIFS(СВЦЭМ!$D$33:$D$776,СВЦЭМ!$A$33:$A$776,$A25,СВЦЭМ!$B$33:$B$776,S$11)+'СЕТ СН'!$F$11+СВЦЭМ!$D$10+'СЕТ СН'!$F$5-'СЕТ СН'!$F$21</f>
        <v>3199.96375919</v>
      </c>
      <c r="T25" s="36">
        <f>SUMIFS(СВЦЭМ!$D$33:$D$776,СВЦЭМ!$A$33:$A$776,$A25,СВЦЭМ!$B$33:$B$776,T$11)+'СЕТ СН'!$F$11+СВЦЭМ!$D$10+'СЕТ СН'!$F$5-'СЕТ СН'!$F$21</f>
        <v>3196.1971725799999</v>
      </c>
      <c r="U25" s="36">
        <f>SUMIFS(СВЦЭМ!$D$33:$D$776,СВЦЭМ!$A$33:$A$776,$A25,СВЦЭМ!$B$33:$B$776,U$11)+'СЕТ СН'!$F$11+СВЦЭМ!$D$10+'СЕТ СН'!$F$5-'СЕТ СН'!$F$21</f>
        <v>3175.15180293</v>
      </c>
      <c r="V25" s="36">
        <f>SUMIFS(СВЦЭМ!$D$33:$D$776,СВЦЭМ!$A$33:$A$776,$A25,СВЦЭМ!$B$33:$B$776,V$11)+'СЕТ СН'!$F$11+СВЦЭМ!$D$10+'СЕТ СН'!$F$5-'СЕТ СН'!$F$21</f>
        <v>3164.0766408700001</v>
      </c>
      <c r="W25" s="36">
        <f>SUMIFS(СВЦЭМ!$D$33:$D$776,СВЦЭМ!$A$33:$A$776,$A25,СВЦЭМ!$B$33:$B$776,W$11)+'СЕТ СН'!$F$11+СВЦЭМ!$D$10+'СЕТ СН'!$F$5-'СЕТ СН'!$F$21</f>
        <v>3178.0432076900001</v>
      </c>
      <c r="X25" s="36">
        <f>SUMIFS(СВЦЭМ!$D$33:$D$776,СВЦЭМ!$A$33:$A$776,$A25,СВЦЭМ!$B$33:$B$776,X$11)+'СЕТ СН'!$F$11+СВЦЭМ!$D$10+'СЕТ СН'!$F$5-'СЕТ СН'!$F$21</f>
        <v>3157.1834312999999</v>
      </c>
      <c r="Y25" s="36">
        <f>SUMIFS(СВЦЭМ!$D$33:$D$776,СВЦЭМ!$A$33:$A$776,$A25,СВЦЭМ!$B$33:$B$776,Y$11)+'СЕТ СН'!$F$11+СВЦЭМ!$D$10+'СЕТ СН'!$F$5-'СЕТ СН'!$F$21</f>
        <v>3227.9012649699998</v>
      </c>
    </row>
    <row r="26" spans="1:25" ht="15.75" x14ac:dyDescent="0.2">
      <c r="A26" s="35">
        <f t="shared" si="0"/>
        <v>43600</v>
      </c>
      <c r="B26" s="36">
        <f>SUMIFS(СВЦЭМ!$D$33:$D$776,СВЦЭМ!$A$33:$A$776,$A26,СВЦЭМ!$B$33:$B$776,B$11)+'СЕТ СН'!$F$11+СВЦЭМ!$D$10+'СЕТ СН'!$F$5-'СЕТ СН'!$F$21</f>
        <v>3306.4406363100002</v>
      </c>
      <c r="C26" s="36">
        <f>SUMIFS(СВЦЭМ!$D$33:$D$776,СВЦЭМ!$A$33:$A$776,$A26,СВЦЭМ!$B$33:$B$776,C$11)+'СЕТ СН'!$F$11+СВЦЭМ!$D$10+'СЕТ СН'!$F$5-'СЕТ СН'!$F$21</f>
        <v>3387.6628401600001</v>
      </c>
      <c r="D26" s="36">
        <f>SUMIFS(СВЦЭМ!$D$33:$D$776,СВЦЭМ!$A$33:$A$776,$A26,СВЦЭМ!$B$33:$B$776,D$11)+'СЕТ СН'!$F$11+СВЦЭМ!$D$10+'СЕТ СН'!$F$5-'СЕТ СН'!$F$21</f>
        <v>3476.6862746500001</v>
      </c>
      <c r="E26" s="36">
        <f>SUMIFS(СВЦЭМ!$D$33:$D$776,СВЦЭМ!$A$33:$A$776,$A26,СВЦЭМ!$B$33:$B$776,E$11)+'СЕТ СН'!$F$11+СВЦЭМ!$D$10+'СЕТ СН'!$F$5-'СЕТ СН'!$F$21</f>
        <v>3488.7935326000002</v>
      </c>
      <c r="F26" s="36">
        <f>SUMIFS(СВЦЭМ!$D$33:$D$776,СВЦЭМ!$A$33:$A$776,$A26,СВЦЭМ!$B$33:$B$776,F$11)+'СЕТ СН'!$F$11+СВЦЭМ!$D$10+'СЕТ СН'!$F$5-'СЕТ СН'!$F$21</f>
        <v>3499.9586168699998</v>
      </c>
      <c r="G26" s="36">
        <f>SUMIFS(СВЦЭМ!$D$33:$D$776,СВЦЭМ!$A$33:$A$776,$A26,СВЦЭМ!$B$33:$B$776,G$11)+'СЕТ СН'!$F$11+СВЦЭМ!$D$10+'СЕТ СН'!$F$5-'СЕТ СН'!$F$21</f>
        <v>3489.4857414600001</v>
      </c>
      <c r="H26" s="36">
        <f>SUMIFS(СВЦЭМ!$D$33:$D$776,СВЦЭМ!$A$33:$A$776,$A26,СВЦЭМ!$B$33:$B$776,H$11)+'СЕТ СН'!$F$11+СВЦЭМ!$D$10+'СЕТ СН'!$F$5-'СЕТ СН'!$F$21</f>
        <v>3392.9457493600003</v>
      </c>
      <c r="I26" s="36">
        <f>SUMIFS(СВЦЭМ!$D$33:$D$776,СВЦЭМ!$A$33:$A$776,$A26,СВЦЭМ!$B$33:$B$776,I$11)+'СЕТ СН'!$F$11+СВЦЭМ!$D$10+'СЕТ СН'!$F$5-'СЕТ СН'!$F$21</f>
        <v>3302.3797317899998</v>
      </c>
      <c r="J26" s="36">
        <f>SUMIFS(СВЦЭМ!$D$33:$D$776,СВЦЭМ!$A$33:$A$776,$A26,СВЦЭМ!$B$33:$B$776,J$11)+'СЕТ СН'!$F$11+СВЦЭМ!$D$10+'СЕТ СН'!$F$5-'СЕТ СН'!$F$21</f>
        <v>3242.85405442</v>
      </c>
      <c r="K26" s="36">
        <f>SUMIFS(СВЦЭМ!$D$33:$D$776,СВЦЭМ!$A$33:$A$776,$A26,СВЦЭМ!$B$33:$B$776,K$11)+'СЕТ СН'!$F$11+СВЦЭМ!$D$10+'СЕТ СН'!$F$5-'СЕТ СН'!$F$21</f>
        <v>3189.1859444800002</v>
      </c>
      <c r="L26" s="36">
        <f>SUMIFS(СВЦЭМ!$D$33:$D$776,СВЦЭМ!$A$33:$A$776,$A26,СВЦЭМ!$B$33:$B$776,L$11)+'СЕТ СН'!$F$11+СВЦЭМ!$D$10+'СЕТ СН'!$F$5-'СЕТ СН'!$F$21</f>
        <v>3172.6707045100002</v>
      </c>
      <c r="M26" s="36">
        <f>SUMIFS(СВЦЭМ!$D$33:$D$776,СВЦЭМ!$A$33:$A$776,$A26,СВЦЭМ!$B$33:$B$776,M$11)+'СЕТ СН'!$F$11+СВЦЭМ!$D$10+'СЕТ СН'!$F$5-'СЕТ СН'!$F$21</f>
        <v>3183.3820697599999</v>
      </c>
      <c r="N26" s="36">
        <f>SUMIFS(СВЦЭМ!$D$33:$D$776,СВЦЭМ!$A$33:$A$776,$A26,СВЦЭМ!$B$33:$B$776,N$11)+'СЕТ СН'!$F$11+СВЦЭМ!$D$10+'СЕТ СН'!$F$5-'СЕТ СН'!$F$21</f>
        <v>3178.0890347899999</v>
      </c>
      <c r="O26" s="36">
        <f>SUMIFS(СВЦЭМ!$D$33:$D$776,СВЦЭМ!$A$33:$A$776,$A26,СВЦЭМ!$B$33:$B$776,O$11)+'СЕТ СН'!$F$11+СВЦЭМ!$D$10+'СЕТ СН'!$F$5-'СЕТ СН'!$F$21</f>
        <v>3191.61311428</v>
      </c>
      <c r="P26" s="36">
        <f>SUMIFS(СВЦЭМ!$D$33:$D$776,СВЦЭМ!$A$33:$A$776,$A26,СВЦЭМ!$B$33:$B$776,P$11)+'СЕТ СН'!$F$11+СВЦЭМ!$D$10+'СЕТ СН'!$F$5-'СЕТ СН'!$F$21</f>
        <v>3197.1175915900003</v>
      </c>
      <c r="Q26" s="36">
        <f>SUMIFS(СВЦЭМ!$D$33:$D$776,СВЦЭМ!$A$33:$A$776,$A26,СВЦЭМ!$B$33:$B$776,Q$11)+'СЕТ СН'!$F$11+СВЦЭМ!$D$10+'СЕТ СН'!$F$5-'СЕТ СН'!$F$21</f>
        <v>3193.76940216</v>
      </c>
      <c r="R26" s="36">
        <f>SUMIFS(СВЦЭМ!$D$33:$D$776,СВЦЭМ!$A$33:$A$776,$A26,СВЦЭМ!$B$33:$B$776,R$11)+'СЕТ СН'!$F$11+СВЦЭМ!$D$10+'СЕТ СН'!$F$5-'СЕТ СН'!$F$21</f>
        <v>3196.3952940700001</v>
      </c>
      <c r="S26" s="36">
        <f>SUMIFS(СВЦЭМ!$D$33:$D$776,СВЦЭМ!$A$33:$A$776,$A26,СВЦЭМ!$B$33:$B$776,S$11)+'СЕТ СН'!$F$11+СВЦЭМ!$D$10+'СЕТ СН'!$F$5-'СЕТ СН'!$F$21</f>
        <v>3216.0627436099999</v>
      </c>
      <c r="T26" s="36">
        <f>SUMIFS(СВЦЭМ!$D$33:$D$776,СВЦЭМ!$A$33:$A$776,$A26,СВЦЭМ!$B$33:$B$776,T$11)+'СЕТ СН'!$F$11+СВЦЭМ!$D$10+'СЕТ СН'!$F$5-'СЕТ СН'!$F$21</f>
        <v>3214.6734809</v>
      </c>
      <c r="U26" s="36">
        <f>SUMIFS(СВЦЭМ!$D$33:$D$776,СВЦЭМ!$A$33:$A$776,$A26,СВЦЭМ!$B$33:$B$776,U$11)+'СЕТ СН'!$F$11+СВЦЭМ!$D$10+'СЕТ СН'!$F$5-'СЕТ СН'!$F$21</f>
        <v>3204.7943016899999</v>
      </c>
      <c r="V26" s="36">
        <f>SUMIFS(СВЦЭМ!$D$33:$D$776,СВЦЭМ!$A$33:$A$776,$A26,СВЦЭМ!$B$33:$B$776,V$11)+'СЕТ СН'!$F$11+СВЦЭМ!$D$10+'СЕТ СН'!$F$5-'СЕТ СН'!$F$21</f>
        <v>3192.77653543</v>
      </c>
      <c r="W26" s="36">
        <f>SUMIFS(СВЦЭМ!$D$33:$D$776,СВЦЭМ!$A$33:$A$776,$A26,СВЦЭМ!$B$33:$B$776,W$11)+'СЕТ СН'!$F$11+СВЦЭМ!$D$10+'СЕТ СН'!$F$5-'СЕТ СН'!$F$21</f>
        <v>3194.3846961300001</v>
      </c>
      <c r="X26" s="36">
        <f>SUMIFS(СВЦЭМ!$D$33:$D$776,СВЦЭМ!$A$33:$A$776,$A26,СВЦЭМ!$B$33:$B$776,X$11)+'СЕТ СН'!$F$11+СВЦЭМ!$D$10+'СЕТ СН'!$F$5-'СЕТ СН'!$F$21</f>
        <v>3198.32156635</v>
      </c>
      <c r="Y26" s="36">
        <f>SUMIFS(СВЦЭМ!$D$33:$D$776,СВЦЭМ!$A$33:$A$776,$A26,СВЦЭМ!$B$33:$B$776,Y$11)+'СЕТ СН'!$F$11+СВЦЭМ!$D$10+'СЕТ СН'!$F$5-'СЕТ СН'!$F$21</f>
        <v>3277.2006267799998</v>
      </c>
    </row>
    <row r="27" spans="1:25" ht="15.75" x14ac:dyDescent="0.2">
      <c r="A27" s="35">
        <f t="shared" si="0"/>
        <v>43601</v>
      </c>
      <c r="B27" s="36">
        <f>SUMIFS(СВЦЭМ!$D$33:$D$776,СВЦЭМ!$A$33:$A$776,$A27,СВЦЭМ!$B$33:$B$776,B$11)+'СЕТ СН'!$F$11+СВЦЭМ!$D$10+'СЕТ СН'!$F$5-'СЕТ СН'!$F$21</f>
        <v>3321.0083489099998</v>
      </c>
      <c r="C27" s="36">
        <f>SUMIFS(СВЦЭМ!$D$33:$D$776,СВЦЭМ!$A$33:$A$776,$A27,СВЦЭМ!$B$33:$B$776,C$11)+'СЕТ СН'!$F$11+СВЦЭМ!$D$10+'СЕТ СН'!$F$5-'СЕТ СН'!$F$21</f>
        <v>3437.6937175900002</v>
      </c>
      <c r="D27" s="36">
        <f>SUMIFS(СВЦЭМ!$D$33:$D$776,СВЦЭМ!$A$33:$A$776,$A27,СВЦЭМ!$B$33:$B$776,D$11)+'СЕТ СН'!$F$11+СВЦЭМ!$D$10+'СЕТ СН'!$F$5-'СЕТ СН'!$F$21</f>
        <v>3507.7170256899999</v>
      </c>
      <c r="E27" s="36">
        <f>SUMIFS(СВЦЭМ!$D$33:$D$776,СВЦЭМ!$A$33:$A$776,$A27,СВЦЭМ!$B$33:$B$776,E$11)+'СЕТ СН'!$F$11+СВЦЭМ!$D$10+'СЕТ СН'!$F$5-'СЕТ СН'!$F$21</f>
        <v>3525.1807231800003</v>
      </c>
      <c r="F27" s="36">
        <f>SUMIFS(СВЦЭМ!$D$33:$D$776,СВЦЭМ!$A$33:$A$776,$A27,СВЦЭМ!$B$33:$B$776,F$11)+'СЕТ СН'!$F$11+СВЦЭМ!$D$10+'СЕТ СН'!$F$5-'СЕТ СН'!$F$21</f>
        <v>3529.0254352500001</v>
      </c>
      <c r="G27" s="36">
        <f>SUMIFS(СВЦЭМ!$D$33:$D$776,СВЦЭМ!$A$33:$A$776,$A27,СВЦЭМ!$B$33:$B$776,G$11)+'СЕТ СН'!$F$11+СВЦЭМ!$D$10+'СЕТ СН'!$F$5-'СЕТ СН'!$F$21</f>
        <v>3509.4170576000001</v>
      </c>
      <c r="H27" s="36">
        <f>SUMIFS(СВЦЭМ!$D$33:$D$776,СВЦЭМ!$A$33:$A$776,$A27,СВЦЭМ!$B$33:$B$776,H$11)+'СЕТ СН'!$F$11+СВЦЭМ!$D$10+'СЕТ СН'!$F$5-'СЕТ СН'!$F$21</f>
        <v>3426.61779548</v>
      </c>
      <c r="I27" s="36">
        <f>SUMIFS(СВЦЭМ!$D$33:$D$776,СВЦЭМ!$A$33:$A$776,$A27,СВЦЭМ!$B$33:$B$776,I$11)+'СЕТ СН'!$F$11+СВЦЭМ!$D$10+'СЕТ СН'!$F$5-'СЕТ СН'!$F$21</f>
        <v>3293.0953987399998</v>
      </c>
      <c r="J27" s="36">
        <f>SUMIFS(СВЦЭМ!$D$33:$D$776,СВЦЭМ!$A$33:$A$776,$A27,СВЦЭМ!$B$33:$B$776,J$11)+'СЕТ СН'!$F$11+СВЦЭМ!$D$10+'СЕТ СН'!$F$5-'СЕТ СН'!$F$21</f>
        <v>3239.3014296299998</v>
      </c>
      <c r="K27" s="36">
        <f>SUMIFS(СВЦЭМ!$D$33:$D$776,СВЦЭМ!$A$33:$A$776,$A27,СВЦЭМ!$B$33:$B$776,K$11)+'СЕТ СН'!$F$11+СВЦЭМ!$D$10+'СЕТ СН'!$F$5-'СЕТ СН'!$F$21</f>
        <v>3180.0765877700001</v>
      </c>
      <c r="L27" s="36">
        <f>SUMIFS(СВЦЭМ!$D$33:$D$776,СВЦЭМ!$A$33:$A$776,$A27,СВЦЭМ!$B$33:$B$776,L$11)+'СЕТ СН'!$F$11+СВЦЭМ!$D$10+'СЕТ СН'!$F$5-'СЕТ СН'!$F$21</f>
        <v>3158.1335616599999</v>
      </c>
      <c r="M27" s="36">
        <f>SUMIFS(СВЦЭМ!$D$33:$D$776,СВЦЭМ!$A$33:$A$776,$A27,СВЦЭМ!$B$33:$B$776,M$11)+'СЕТ СН'!$F$11+СВЦЭМ!$D$10+'СЕТ СН'!$F$5-'СЕТ СН'!$F$21</f>
        <v>3163.8820936299999</v>
      </c>
      <c r="N27" s="36">
        <f>SUMIFS(СВЦЭМ!$D$33:$D$776,СВЦЭМ!$A$33:$A$776,$A27,СВЦЭМ!$B$33:$B$776,N$11)+'СЕТ СН'!$F$11+СВЦЭМ!$D$10+'СЕТ СН'!$F$5-'СЕТ СН'!$F$21</f>
        <v>3163.44010441</v>
      </c>
      <c r="O27" s="36">
        <f>SUMIFS(СВЦЭМ!$D$33:$D$776,СВЦЭМ!$A$33:$A$776,$A27,СВЦЭМ!$B$33:$B$776,O$11)+'СЕТ СН'!$F$11+СВЦЭМ!$D$10+'СЕТ СН'!$F$5-'СЕТ СН'!$F$21</f>
        <v>3165.3189346300001</v>
      </c>
      <c r="P27" s="36">
        <f>SUMIFS(СВЦЭМ!$D$33:$D$776,СВЦЭМ!$A$33:$A$776,$A27,СВЦЭМ!$B$33:$B$776,P$11)+'СЕТ СН'!$F$11+СВЦЭМ!$D$10+'СЕТ СН'!$F$5-'СЕТ СН'!$F$21</f>
        <v>3164.4118367000001</v>
      </c>
      <c r="Q27" s="36">
        <f>SUMIFS(СВЦЭМ!$D$33:$D$776,СВЦЭМ!$A$33:$A$776,$A27,СВЦЭМ!$B$33:$B$776,Q$11)+'СЕТ СН'!$F$11+СВЦЭМ!$D$10+'СЕТ СН'!$F$5-'СЕТ СН'!$F$21</f>
        <v>3165.8357475100001</v>
      </c>
      <c r="R27" s="36">
        <f>SUMIFS(СВЦЭМ!$D$33:$D$776,СВЦЭМ!$A$33:$A$776,$A27,СВЦЭМ!$B$33:$B$776,R$11)+'СЕТ СН'!$F$11+СВЦЭМ!$D$10+'СЕТ СН'!$F$5-'СЕТ СН'!$F$21</f>
        <v>3165.9522527999998</v>
      </c>
      <c r="S27" s="36">
        <f>SUMIFS(СВЦЭМ!$D$33:$D$776,СВЦЭМ!$A$33:$A$776,$A27,СВЦЭМ!$B$33:$B$776,S$11)+'СЕТ СН'!$F$11+СВЦЭМ!$D$10+'СЕТ СН'!$F$5-'СЕТ СН'!$F$21</f>
        <v>3167.1692329500002</v>
      </c>
      <c r="T27" s="36">
        <f>SUMIFS(СВЦЭМ!$D$33:$D$776,СВЦЭМ!$A$33:$A$776,$A27,СВЦЭМ!$B$33:$B$776,T$11)+'СЕТ СН'!$F$11+СВЦЭМ!$D$10+'СЕТ СН'!$F$5-'СЕТ СН'!$F$21</f>
        <v>3162.0706387999999</v>
      </c>
      <c r="U27" s="36">
        <f>SUMIFS(СВЦЭМ!$D$33:$D$776,СВЦЭМ!$A$33:$A$776,$A27,СВЦЭМ!$B$33:$B$776,U$11)+'СЕТ СН'!$F$11+СВЦЭМ!$D$10+'СЕТ СН'!$F$5-'СЕТ СН'!$F$21</f>
        <v>3154.7673496500001</v>
      </c>
      <c r="V27" s="36">
        <f>SUMIFS(СВЦЭМ!$D$33:$D$776,СВЦЭМ!$A$33:$A$776,$A27,СВЦЭМ!$B$33:$B$776,V$11)+'СЕТ СН'!$F$11+СВЦЭМ!$D$10+'СЕТ СН'!$F$5-'СЕТ СН'!$F$21</f>
        <v>3144.79900116</v>
      </c>
      <c r="W27" s="36">
        <f>SUMIFS(СВЦЭМ!$D$33:$D$776,СВЦЭМ!$A$33:$A$776,$A27,СВЦЭМ!$B$33:$B$776,W$11)+'СЕТ СН'!$F$11+СВЦЭМ!$D$10+'СЕТ СН'!$F$5-'СЕТ СН'!$F$21</f>
        <v>3130.7690478200002</v>
      </c>
      <c r="X27" s="36">
        <f>SUMIFS(СВЦЭМ!$D$33:$D$776,СВЦЭМ!$A$33:$A$776,$A27,СВЦЭМ!$B$33:$B$776,X$11)+'СЕТ СН'!$F$11+СВЦЭМ!$D$10+'СЕТ СН'!$F$5-'СЕТ СН'!$F$21</f>
        <v>3157.5115899100001</v>
      </c>
      <c r="Y27" s="36">
        <f>SUMIFS(СВЦЭМ!$D$33:$D$776,СВЦЭМ!$A$33:$A$776,$A27,СВЦЭМ!$B$33:$B$776,Y$11)+'СЕТ СН'!$F$11+СВЦЭМ!$D$10+'СЕТ СН'!$F$5-'СЕТ СН'!$F$21</f>
        <v>3251.6205641199999</v>
      </c>
    </row>
    <row r="28" spans="1:25" ht="15.75" x14ac:dyDescent="0.2">
      <c r="A28" s="35">
        <f t="shared" si="0"/>
        <v>43602</v>
      </c>
      <c r="B28" s="36">
        <f>SUMIFS(СВЦЭМ!$D$33:$D$776,СВЦЭМ!$A$33:$A$776,$A28,СВЦЭМ!$B$33:$B$776,B$11)+'СЕТ СН'!$F$11+СВЦЭМ!$D$10+'СЕТ СН'!$F$5-'СЕТ СН'!$F$21</f>
        <v>3367.6106502299999</v>
      </c>
      <c r="C28" s="36">
        <f>SUMIFS(СВЦЭМ!$D$33:$D$776,СВЦЭМ!$A$33:$A$776,$A28,СВЦЭМ!$B$33:$B$776,C$11)+'СЕТ СН'!$F$11+СВЦЭМ!$D$10+'СЕТ СН'!$F$5-'СЕТ СН'!$F$21</f>
        <v>3467.7358175300001</v>
      </c>
      <c r="D28" s="36">
        <f>SUMIFS(СВЦЭМ!$D$33:$D$776,СВЦЭМ!$A$33:$A$776,$A28,СВЦЭМ!$B$33:$B$776,D$11)+'СЕТ СН'!$F$11+СВЦЭМ!$D$10+'СЕТ СН'!$F$5-'СЕТ СН'!$F$21</f>
        <v>3536.9532861500002</v>
      </c>
      <c r="E28" s="36">
        <f>SUMIFS(СВЦЭМ!$D$33:$D$776,СВЦЭМ!$A$33:$A$776,$A28,СВЦЭМ!$B$33:$B$776,E$11)+'СЕТ СН'!$F$11+СВЦЭМ!$D$10+'СЕТ СН'!$F$5-'СЕТ СН'!$F$21</f>
        <v>3554.2152148100004</v>
      </c>
      <c r="F28" s="36">
        <f>SUMIFS(СВЦЭМ!$D$33:$D$776,СВЦЭМ!$A$33:$A$776,$A28,СВЦЭМ!$B$33:$B$776,F$11)+'СЕТ СН'!$F$11+СВЦЭМ!$D$10+'СЕТ СН'!$F$5-'СЕТ СН'!$F$21</f>
        <v>3557.51921098</v>
      </c>
      <c r="G28" s="36">
        <f>SUMIFS(СВЦЭМ!$D$33:$D$776,СВЦЭМ!$A$33:$A$776,$A28,СВЦЭМ!$B$33:$B$776,G$11)+'СЕТ СН'!$F$11+СВЦЭМ!$D$10+'СЕТ СН'!$F$5-'СЕТ СН'!$F$21</f>
        <v>3538.52975019</v>
      </c>
      <c r="H28" s="36">
        <f>SUMIFS(СВЦЭМ!$D$33:$D$776,СВЦЭМ!$A$33:$A$776,$A28,СВЦЭМ!$B$33:$B$776,H$11)+'СЕТ СН'!$F$11+СВЦЭМ!$D$10+'СЕТ СН'!$F$5-'СЕТ СН'!$F$21</f>
        <v>3457.31971982</v>
      </c>
      <c r="I28" s="36">
        <f>SUMIFS(СВЦЭМ!$D$33:$D$776,СВЦЭМ!$A$33:$A$776,$A28,СВЦЭМ!$B$33:$B$776,I$11)+'СЕТ СН'!$F$11+СВЦЭМ!$D$10+'СЕТ СН'!$F$5-'СЕТ СН'!$F$21</f>
        <v>3328.2131343999999</v>
      </c>
      <c r="J28" s="36">
        <f>SUMIFS(СВЦЭМ!$D$33:$D$776,СВЦЭМ!$A$33:$A$776,$A28,СВЦЭМ!$B$33:$B$776,J$11)+'СЕТ СН'!$F$11+СВЦЭМ!$D$10+'СЕТ СН'!$F$5-'СЕТ СН'!$F$21</f>
        <v>3231.4264381900002</v>
      </c>
      <c r="K28" s="36">
        <f>SUMIFS(СВЦЭМ!$D$33:$D$776,СВЦЭМ!$A$33:$A$776,$A28,СВЦЭМ!$B$33:$B$776,K$11)+'СЕТ СН'!$F$11+СВЦЭМ!$D$10+'СЕТ СН'!$F$5-'СЕТ СН'!$F$21</f>
        <v>3154.5468076299999</v>
      </c>
      <c r="L28" s="36">
        <f>SUMIFS(СВЦЭМ!$D$33:$D$776,СВЦЭМ!$A$33:$A$776,$A28,СВЦЭМ!$B$33:$B$776,L$11)+'СЕТ СН'!$F$11+СВЦЭМ!$D$10+'СЕТ СН'!$F$5-'СЕТ СН'!$F$21</f>
        <v>3142.9393490000002</v>
      </c>
      <c r="M28" s="36">
        <f>SUMIFS(СВЦЭМ!$D$33:$D$776,СВЦЭМ!$A$33:$A$776,$A28,СВЦЭМ!$B$33:$B$776,M$11)+'СЕТ СН'!$F$11+СВЦЭМ!$D$10+'СЕТ СН'!$F$5-'СЕТ СН'!$F$21</f>
        <v>3148.7950471600002</v>
      </c>
      <c r="N28" s="36">
        <f>SUMIFS(СВЦЭМ!$D$33:$D$776,СВЦЭМ!$A$33:$A$776,$A28,СВЦЭМ!$B$33:$B$776,N$11)+'СЕТ СН'!$F$11+СВЦЭМ!$D$10+'СЕТ СН'!$F$5-'СЕТ СН'!$F$21</f>
        <v>3148.5304762800001</v>
      </c>
      <c r="O28" s="36">
        <f>SUMIFS(СВЦЭМ!$D$33:$D$776,СВЦЭМ!$A$33:$A$776,$A28,СВЦЭМ!$B$33:$B$776,O$11)+'СЕТ СН'!$F$11+СВЦЭМ!$D$10+'СЕТ СН'!$F$5-'СЕТ СН'!$F$21</f>
        <v>3151.5752280400002</v>
      </c>
      <c r="P28" s="36">
        <f>SUMIFS(СВЦЭМ!$D$33:$D$776,СВЦЭМ!$A$33:$A$776,$A28,СВЦЭМ!$B$33:$B$776,P$11)+'СЕТ СН'!$F$11+СВЦЭМ!$D$10+'СЕТ СН'!$F$5-'СЕТ СН'!$F$21</f>
        <v>3159.8303623199999</v>
      </c>
      <c r="Q28" s="36">
        <f>SUMIFS(СВЦЭМ!$D$33:$D$776,СВЦЭМ!$A$33:$A$776,$A28,СВЦЭМ!$B$33:$B$776,Q$11)+'СЕТ СН'!$F$11+СВЦЭМ!$D$10+'СЕТ СН'!$F$5-'СЕТ СН'!$F$21</f>
        <v>3159.6164130100001</v>
      </c>
      <c r="R28" s="36">
        <f>SUMIFS(СВЦЭМ!$D$33:$D$776,СВЦЭМ!$A$33:$A$776,$A28,СВЦЭМ!$B$33:$B$776,R$11)+'СЕТ СН'!$F$11+СВЦЭМ!$D$10+'СЕТ СН'!$F$5-'СЕТ СН'!$F$21</f>
        <v>3160.07214871</v>
      </c>
      <c r="S28" s="36">
        <f>SUMIFS(СВЦЭМ!$D$33:$D$776,СВЦЭМ!$A$33:$A$776,$A28,СВЦЭМ!$B$33:$B$776,S$11)+'СЕТ СН'!$F$11+СВЦЭМ!$D$10+'СЕТ СН'!$F$5-'СЕТ СН'!$F$21</f>
        <v>3163.2707725199998</v>
      </c>
      <c r="T28" s="36">
        <f>SUMIFS(СВЦЭМ!$D$33:$D$776,СВЦЭМ!$A$33:$A$776,$A28,СВЦЭМ!$B$33:$B$776,T$11)+'СЕТ СН'!$F$11+СВЦЭМ!$D$10+'СЕТ СН'!$F$5-'СЕТ СН'!$F$21</f>
        <v>3163.2615340000002</v>
      </c>
      <c r="U28" s="36">
        <f>SUMIFS(СВЦЭМ!$D$33:$D$776,СВЦЭМ!$A$33:$A$776,$A28,СВЦЭМ!$B$33:$B$776,U$11)+'СЕТ СН'!$F$11+СВЦЭМ!$D$10+'СЕТ СН'!$F$5-'СЕТ СН'!$F$21</f>
        <v>3159.3187286800003</v>
      </c>
      <c r="V28" s="36">
        <f>SUMIFS(СВЦЭМ!$D$33:$D$776,СВЦЭМ!$A$33:$A$776,$A28,СВЦЭМ!$B$33:$B$776,V$11)+'СЕТ СН'!$F$11+СВЦЭМ!$D$10+'СЕТ СН'!$F$5-'СЕТ СН'!$F$21</f>
        <v>3147.2834577799999</v>
      </c>
      <c r="W28" s="36">
        <f>SUMIFS(СВЦЭМ!$D$33:$D$776,СВЦЭМ!$A$33:$A$776,$A28,СВЦЭМ!$B$33:$B$776,W$11)+'СЕТ СН'!$F$11+СВЦЭМ!$D$10+'СЕТ СН'!$F$5-'СЕТ СН'!$F$21</f>
        <v>3138.30070626</v>
      </c>
      <c r="X28" s="36">
        <f>SUMIFS(СВЦЭМ!$D$33:$D$776,СВЦЭМ!$A$33:$A$776,$A28,СВЦЭМ!$B$33:$B$776,X$11)+'СЕТ СН'!$F$11+СВЦЭМ!$D$10+'СЕТ СН'!$F$5-'СЕТ СН'!$F$21</f>
        <v>3160.4601284099999</v>
      </c>
      <c r="Y28" s="36">
        <f>SUMIFS(СВЦЭМ!$D$33:$D$776,СВЦЭМ!$A$33:$A$776,$A28,СВЦЭМ!$B$33:$B$776,Y$11)+'СЕТ СН'!$F$11+СВЦЭМ!$D$10+'СЕТ СН'!$F$5-'СЕТ СН'!$F$21</f>
        <v>3246.4166678000001</v>
      </c>
    </row>
    <row r="29" spans="1:25" ht="15.75" x14ac:dyDescent="0.2">
      <c r="A29" s="35">
        <f t="shared" si="0"/>
        <v>43603</v>
      </c>
      <c r="B29" s="36">
        <f>SUMIFS(СВЦЭМ!$D$33:$D$776,СВЦЭМ!$A$33:$A$776,$A29,СВЦЭМ!$B$33:$B$776,B$11)+'СЕТ СН'!$F$11+СВЦЭМ!$D$10+'СЕТ СН'!$F$5-'СЕТ СН'!$F$21</f>
        <v>3299.7696845800001</v>
      </c>
      <c r="C29" s="36">
        <f>SUMIFS(СВЦЭМ!$D$33:$D$776,СВЦЭМ!$A$33:$A$776,$A29,СВЦЭМ!$B$33:$B$776,C$11)+'СЕТ СН'!$F$11+СВЦЭМ!$D$10+'СЕТ СН'!$F$5-'СЕТ СН'!$F$21</f>
        <v>3368.86896802</v>
      </c>
      <c r="D29" s="36">
        <f>SUMIFS(СВЦЭМ!$D$33:$D$776,СВЦЭМ!$A$33:$A$776,$A29,СВЦЭМ!$B$33:$B$776,D$11)+'СЕТ СН'!$F$11+СВЦЭМ!$D$10+'СЕТ СН'!$F$5-'СЕТ СН'!$F$21</f>
        <v>3448.9871108299999</v>
      </c>
      <c r="E29" s="36">
        <f>SUMIFS(СВЦЭМ!$D$33:$D$776,СВЦЭМ!$A$33:$A$776,$A29,СВЦЭМ!$B$33:$B$776,E$11)+'СЕТ СН'!$F$11+СВЦЭМ!$D$10+'СЕТ СН'!$F$5-'СЕТ СН'!$F$21</f>
        <v>3467.63567504</v>
      </c>
      <c r="F29" s="36">
        <f>SUMIFS(СВЦЭМ!$D$33:$D$776,СВЦЭМ!$A$33:$A$776,$A29,СВЦЭМ!$B$33:$B$776,F$11)+'СЕТ СН'!$F$11+СВЦЭМ!$D$10+'СЕТ СН'!$F$5-'СЕТ СН'!$F$21</f>
        <v>3476.4165689700003</v>
      </c>
      <c r="G29" s="36">
        <f>SUMIFS(СВЦЭМ!$D$33:$D$776,СВЦЭМ!$A$33:$A$776,$A29,СВЦЭМ!$B$33:$B$776,G$11)+'СЕТ СН'!$F$11+СВЦЭМ!$D$10+'СЕТ СН'!$F$5-'СЕТ СН'!$F$21</f>
        <v>3455.6294583099998</v>
      </c>
      <c r="H29" s="36">
        <f>SUMIFS(СВЦЭМ!$D$33:$D$776,СВЦЭМ!$A$33:$A$776,$A29,СВЦЭМ!$B$33:$B$776,H$11)+'СЕТ СН'!$F$11+СВЦЭМ!$D$10+'СЕТ СН'!$F$5-'СЕТ СН'!$F$21</f>
        <v>3370.32932742</v>
      </c>
      <c r="I29" s="36">
        <f>SUMIFS(СВЦЭМ!$D$33:$D$776,СВЦЭМ!$A$33:$A$776,$A29,СВЦЭМ!$B$33:$B$776,I$11)+'СЕТ СН'!$F$11+СВЦЭМ!$D$10+'СЕТ СН'!$F$5-'СЕТ СН'!$F$21</f>
        <v>3275.3600997399999</v>
      </c>
      <c r="J29" s="36">
        <f>SUMIFS(СВЦЭМ!$D$33:$D$776,СВЦЭМ!$A$33:$A$776,$A29,СВЦЭМ!$B$33:$B$776,J$11)+'СЕТ СН'!$F$11+СВЦЭМ!$D$10+'СЕТ СН'!$F$5-'СЕТ СН'!$F$21</f>
        <v>3198.8064263599999</v>
      </c>
      <c r="K29" s="36">
        <f>SUMIFS(СВЦЭМ!$D$33:$D$776,СВЦЭМ!$A$33:$A$776,$A29,СВЦЭМ!$B$33:$B$776,K$11)+'СЕТ СН'!$F$11+СВЦЭМ!$D$10+'СЕТ СН'!$F$5-'СЕТ СН'!$F$21</f>
        <v>3130.4980698899999</v>
      </c>
      <c r="L29" s="36">
        <f>SUMIFS(СВЦЭМ!$D$33:$D$776,СВЦЭМ!$A$33:$A$776,$A29,СВЦЭМ!$B$33:$B$776,L$11)+'СЕТ СН'!$F$11+СВЦЭМ!$D$10+'СЕТ СН'!$F$5-'СЕТ СН'!$F$21</f>
        <v>3100.1749261800001</v>
      </c>
      <c r="M29" s="36">
        <f>SUMIFS(СВЦЭМ!$D$33:$D$776,СВЦЭМ!$A$33:$A$776,$A29,СВЦЭМ!$B$33:$B$776,M$11)+'СЕТ СН'!$F$11+СВЦЭМ!$D$10+'СЕТ СН'!$F$5-'СЕТ СН'!$F$21</f>
        <v>3099.6799276400002</v>
      </c>
      <c r="N29" s="36">
        <f>SUMIFS(СВЦЭМ!$D$33:$D$776,СВЦЭМ!$A$33:$A$776,$A29,СВЦЭМ!$B$33:$B$776,N$11)+'СЕТ СН'!$F$11+СВЦЭМ!$D$10+'СЕТ СН'!$F$5-'СЕТ СН'!$F$21</f>
        <v>3097.68459644</v>
      </c>
      <c r="O29" s="36">
        <f>SUMIFS(СВЦЭМ!$D$33:$D$776,СВЦЭМ!$A$33:$A$776,$A29,СВЦЭМ!$B$33:$B$776,O$11)+'СЕТ СН'!$F$11+СВЦЭМ!$D$10+'СЕТ СН'!$F$5-'СЕТ СН'!$F$21</f>
        <v>3104.3606540599999</v>
      </c>
      <c r="P29" s="36">
        <f>SUMIFS(СВЦЭМ!$D$33:$D$776,СВЦЭМ!$A$33:$A$776,$A29,СВЦЭМ!$B$33:$B$776,P$11)+'СЕТ СН'!$F$11+СВЦЭМ!$D$10+'СЕТ СН'!$F$5-'СЕТ СН'!$F$21</f>
        <v>3108.1598113999999</v>
      </c>
      <c r="Q29" s="36">
        <f>SUMIFS(СВЦЭМ!$D$33:$D$776,СВЦЭМ!$A$33:$A$776,$A29,СВЦЭМ!$B$33:$B$776,Q$11)+'СЕТ СН'!$F$11+СВЦЭМ!$D$10+'СЕТ СН'!$F$5-'СЕТ СН'!$F$21</f>
        <v>3104.0320915399998</v>
      </c>
      <c r="R29" s="36">
        <f>SUMIFS(СВЦЭМ!$D$33:$D$776,СВЦЭМ!$A$33:$A$776,$A29,СВЦЭМ!$B$33:$B$776,R$11)+'СЕТ СН'!$F$11+СВЦЭМ!$D$10+'СЕТ СН'!$F$5-'СЕТ СН'!$F$21</f>
        <v>3106.06310669</v>
      </c>
      <c r="S29" s="36">
        <f>SUMIFS(СВЦЭМ!$D$33:$D$776,СВЦЭМ!$A$33:$A$776,$A29,СВЦЭМ!$B$33:$B$776,S$11)+'СЕТ СН'!$F$11+СВЦЭМ!$D$10+'СЕТ СН'!$F$5-'СЕТ СН'!$F$21</f>
        <v>3106.07137513</v>
      </c>
      <c r="T29" s="36">
        <f>SUMIFS(СВЦЭМ!$D$33:$D$776,СВЦЭМ!$A$33:$A$776,$A29,СВЦЭМ!$B$33:$B$776,T$11)+'СЕТ СН'!$F$11+СВЦЭМ!$D$10+'СЕТ СН'!$F$5-'СЕТ СН'!$F$21</f>
        <v>3092.5030368299999</v>
      </c>
      <c r="U29" s="36">
        <f>SUMIFS(СВЦЭМ!$D$33:$D$776,СВЦЭМ!$A$33:$A$776,$A29,СВЦЭМ!$B$33:$B$776,U$11)+'СЕТ СН'!$F$11+СВЦЭМ!$D$10+'СЕТ СН'!$F$5-'СЕТ СН'!$F$21</f>
        <v>3075.0444873400002</v>
      </c>
      <c r="V29" s="36">
        <f>SUMIFS(СВЦЭМ!$D$33:$D$776,СВЦЭМ!$A$33:$A$776,$A29,СВЦЭМ!$B$33:$B$776,V$11)+'СЕТ СН'!$F$11+СВЦЭМ!$D$10+'СЕТ СН'!$F$5-'СЕТ СН'!$F$21</f>
        <v>3060.5126586900001</v>
      </c>
      <c r="W29" s="36">
        <f>SUMIFS(СВЦЭМ!$D$33:$D$776,СВЦЭМ!$A$33:$A$776,$A29,СВЦЭМ!$B$33:$B$776,W$11)+'СЕТ СН'!$F$11+СВЦЭМ!$D$10+'СЕТ СН'!$F$5-'СЕТ СН'!$F$21</f>
        <v>3074.1888293800002</v>
      </c>
      <c r="X29" s="36">
        <f>SUMIFS(СВЦЭМ!$D$33:$D$776,СВЦЭМ!$A$33:$A$776,$A29,СВЦЭМ!$B$33:$B$776,X$11)+'СЕТ СН'!$F$11+СВЦЭМ!$D$10+'СЕТ СН'!$F$5-'СЕТ СН'!$F$21</f>
        <v>3087.4489785999999</v>
      </c>
      <c r="Y29" s="36">
        <f>SUMIFS(СВЦЭМ!$D$33:$D$776,СВЦЭМ!$A$33:$A$776,$A29,СВЦЭМ!$B$33:$B$776,Y$11)+'СЕТ СН'!$F$11+СВЦЭМ!$D$10+'СЕТ СН'!$F$5-'СЕТ СН'!$F$21</f>
        <v>3169.48248319</v>
      </c>
    </row>
    <row r="30" spans="1:25" ht="15.75" x14ac:dyDescent="0.2">
      <c r="A30" s="35">
        <f t="shared" si="0"/>
        <v>43604</v>
      </c>
      <c r="B30" s="36">
        <f>SUMIFS(СВЦЭМ!$D$33:$D$776,СВЦЭМ!$A$33:$A$776,$A30,СВЦЭМ!$B$33:$B$776,B$11)+'СЕТ СН'!$F$11+СВЦЭМ!$D$10+'СЕТ СН'!$F$5-'СЕТ СН'!$F$21</f>
        <v>3279.15293965</v>
      </c>
      <c r="C30" s="36">
        <f>SUMIFS(СВЦЭМ!$D$33:$D$776,СВЦЭМ!$A$33:$A$776,$A30,СВЦЭМ!$B$33:$B$776,C$11)+'СЕТ СН'!$F$11+СВЦЭМ!$D$10+'СЕТ СН'!$F$5-'СЕТ СН'!$F$21</f>
        <v>3395.9729806599998</v>
      </c>
      <c r="D30" s="36">
        <f>SUMIFS(СВЦЭМ!$D$33:$D$776,СВЦЭМ!$A$33:$A$776,$A30,СВЦЭМ!$B$33:$B$776,D$11)+'СЕТ СН'!$F$11+СВЦЭМ!$D$10+'СЕТ СН'!$F$5-'СЕТ СН'!$F$21</f>
        <v>3467.7243012600002</v>
      </c>
      <c r="E30" s="36">
        <f>SUMIFS(СВЦЭМ!$D$33:$D$776,СВЦЭМ!$A$33:$A$776,$A30,СВЦЭМ!$B$33:$B$776,E$11)+'СЕТ СН'!$F$11+СВЦЭМ!$D$10+'СЕТ СН'!$F$5-'СЕТ СН'!$F$21</f>
        <v>3489.8092751700001</v>
      </c>
      <c r="F30" s="36">
        <f>SUMIFS(СВЦЭМ!$D$33:$D$776,СВЦЭМ!$A$33:$A$776,$A30,СВЦЭМ!$B$33:$B$776,F$11)+'СЕТ СН'!$F$11+СВЦЭМ!$D$10+'СЕТ СН'!$F$5-'СЕТ СН'!$F$21</f>
        <v>3512.7358965399999</v>
      </c>
      <c r="G30" s="36">
        <f>SUMIFS(СВЦЭМ!$D$33:$D$776,СВЦЭМ!$A$33:$A$776,$A30,СВЦЭМ!$B$33:$B$776,G$11)+'СЕТ СН'!$F$11+СВЦЭМ!$D$10+'СЕТ СН'!$F$5-'СЕТ СН'!$F$21</f>
        <v>3485.88411013</v>
      </c>
      <c r="H30" s="36">
        <f>SUMIFS(СВЦЭМ!$D$33:$D$776,СВЦЭМ!$A$33:$A$776,$A30,СВЦЭМ!$B$33:$B$776,H$11)+'СЕТ СН'!$F$11+СВЦЭМ!$D$10+'СЕТ СН'!$F$5-'СЕТ СН'!$F$21</f>
        <v>3424.19828925</v>
      </c>
      <c r="I30" s="36">
        <f>SUMIFS(СВЦЭМ!$D$33:$D$776,СВЦЭМ!$A$33:$A$776,$A30,СВЦЭМ!$B$33:$B$776,I$11)+'СЕТ СН'!$F$11+СВЦЭМ!$D$10+'СЕТ СН'!$F$5-'СЕТ СН'!$F$21</f>
        <v>3321.6408744800001</v>
      </c>
      <c r="J30" s="36">
        <f>SUMIFS(СВЦЭМ!$D$33:$D$776,СВЦЭМ!$A$33:$A$776,$A30,СВЦЭМ!$B$33:$B$776,J$11)+'СЕТ СН'!$F$11+СВЦЭМ!$D$10+'СЕТ СН'!$F$5-'СЕТ СН'!$F$21</f>
        <v>3202.4276005000002</v>
      </c>
      <c r="K30" s="36">
        <f>SUMIFS(СВЦЭМ!$D$33:$D$776,СВЦЭМ!$A$33:$A$776,$A30,СВЦЭМ!$B$33:$B$776,K$11)+'СЕТ СН'!$F$11+СВЦЭМ!$D$10+'СЕТ СН'!$F$5-'СЕТ СН'!$F$21</f>
        <v>3117.2921897400001</v>
      </c>
      <c r="L30" s="36">
        <f>SUMIFS(СВЦЭМ!$D$33:$D$776,СВЦЭМ!$A$33:$A$776,$A30,СВЦЭМ!$B$33:$B$776,L$11)+'СЕТ СН'!$F$11+СВЦЭМ!$D$10+'СЕТ СН'!$F$5-'СЕТ СН'!$F$21</f>
        <v>3093.81202768</v>
      </c>
      <c r="M30" s="36">
        <f>SUMIFS(СВЦЭМ!$D$33:$D$776,СВЦЭМ!$A$33:$A$776,$A30,СВЦЭМ!$B$33:$B$776,M$11)+'СЕТ СН'!$F$11+СВЦЭМ!$D$10+'СЕТ СН'!$F$5-'СЕТ СН'!$F$21</f>
        <v>3096.2972498399999</v>
      </c>
      <c r="N30" s="36">
        <f>SUMIFS(СВЦЭМ!$D$33:$D$776,СВЦЭМ!$A$33:$A$776,$A30,СВЦЭМ!$B$33:$B$776,N$11)+'СЕТ СН'!$F$11+СВЦЭМ!$D$10+'СЕТ СН'!$F$5-'СЕТ СН'!$F$21</f>
        <v>3106.2885794499998</v>
      </c>
      <c r="O30" s="36">
        <f>SUMIFS(СВЦЭМ!$D$33:$D$776,СВЦЭМ!$A$33:$A$776,$A30,СВЦЭМ!$B$33:$B$776,O$11)+'СЕТ СН'!$F$11+СВЦЭМ!$D$10+'СЕТ СН'!$F$5-'СЕТ СН'!$F$21</f>
        <v>3120.34738208</v>
      </c>
      <c r="P30" s="36">
        <f>SUMIFS(СВЦЭМ!$D$33:$D$776,СВЦЭМ!$A$33:$A$776,$A30,СВЦЭМ!$B$33:$B$776,P$11)+'СЕТ СН'!$F$11+СВЦЭМ!$D$10+'СЕТ СН'!$F$5-'СЕТ СН'!$F$21</f>
        <v>3142.2565871199999</v>
      </c>
      <c r="Q30" s="36">
        <f>SUMIFS(СВЦЭМ!$D$33:$D$776,СВЦЭМ!$A$33:$A$776,$A30,СВЦЭМ!$B$33:$B$776,Q$11)+'СЕТ СН'!$F$11+СВЦЭМ!$D$10+'СЕТ СН'!$F$5-'СЕТ СН'!$F$21</f>
        <v>3135.7550965300002</v>
      </c>
      <c r="R30" s="36">
        <f>SUMIFS(СВЦЭМ!$D$33:$D$776,СВЦЭМ!$A$33:$A$776,$A30,СВЦЭМ!$B$33:$B$776,R$11)+'СЕТ СН'!$F$11+СВЦЭМ!$D$10+'СЕТ СН'!$F$5-'СЕТ СН'!$F$21</f>
        <v>3131.86974345</v>
      </c>
      <c r="S30" s="36">
        <f>SUMIFS(СВЦЭМ!$D$33:$D$776,СВЦЭМ!$A$33:$A$776,$A30,СВЦЭМ!$B$33:$B$776,S$11)+'СЕТ СН'!$F$11+СВЦЭМ!$D$10+'СЕТ СН'!$F$5-'СЕТ СН'!$F$21</f>
        <v>3125.4762392100001</v>
      </c>
      <c r="T30" s="36">
        <f>SUMIFS(СВЦЭМ!$D$33:$D$776,СВЦЭМ!$A$33:$A$776,$A30,СВЦЭМ!$B$33:$B$776,T$11)+'СЕТ СН'!$F$11+СВЦЭМ!$D$10+'СЕТ СН'!$F$5-'СЕТ СН'!$F$21</f>
        <v>3118.8162830599999</v>
      </c>
      <c r="U30" s="36">
        <f>SUMIFS(СВЦЭМ!$D$33:$D$776,СВЦЭМ!$A$33:$A$776,$A30,СВЦЭМ!$B$33:$B$776,U$11)+'СЕТ СН'!$F$11+СВЦЭМ!$D$10+'СЕТ СН'!$F$5-'СЕТ СН'!$F$21</f>
        <v>3087.0588022100001</v>
      </c>
      <c r="V30" s="36">
        <f>SUMIFS(СВЦЭМ!$D$33:$D$776,СВЦЭМ!$A$33:$A$776,$A30,СВЦЭМ!$B$33:$B$776,V$11)+'СЕТ СН'!$F$11+СВЦЭМ!$D$10+'СЕТ СН'!$F$5-'СЕТ СН'!$F$21</f>
        <v>3061.7092835000003</v>
      </c>
      <c r="W30" s="36">
        <f>SUMIFS(СВЦЭМ!$D$33:$D$776,СВЦЭМ!$A$33:$A$776,$A30,СВЦЭМ!$B$33:$B$776,W$11)+'СЕТ СН'!$F$11+СВЦЭМ!$D$10+'СЕТ СН'!$F$5-'СЕТ СН'!$F$21</f>
        <v>3067.4906021300003</v>
      </c>
      <c r="X30" s="36">
        <f>SUMIFS(СВЦЭМ!$D$33:$D$776,СВЦЭМ!$A$33:$A$776,$A30,СВЦЭМ!$B$33:$B$776,X$11)+'СЕТ СН'!$F$11+СВЦЭМ!$D$10+'СЕТ СН'!$F$5-'СЕТ СН'!$F$21</f>
        <v>3093.9565220499999</v>
      </c>
      <c r="Y30" s="36">
        <f>SUMIFS(СВЦЭМ!$D$33:$D$776,СВЦЭМ!$A$33:$A$776,$A30,СВЦЭМ!$B$33:$B$776,Y$11)+'СЕТ СН'!$F$11+СВЦЭМ!$D$10+'СЕТ СН'!$F$5-'СЕТ СН'!$F$21</f>
        <v>3167.36842703</v>
      </c>
    </row>
    <row r="31" spans="1:25" ht="15.75" x14ac:dyDescent="0.2">
      <c r="A31" s="35">
        <f t="shared" si="0"/>
        <v>43605</v>
      </c>
      <c r="B31" s="36">
        <f>SUMIFS(СВЦЭМ!$D$33:$D$776,СВЦЭМ!$A$33:$A$776,$A31,СВЦЭМ!$B$33:$B$776,B$11)+'СЕТ СН'!$F$11+СВЦЭМ!$D$10+'СЕТ СН'!$F$5-'СЕТ СН'!$F$21</f>
        <v>3275.3071141300002</v>
      </c>
      <c r="C31" s="36">
        <f>SUMIFS(СВЦЭМ!$D$33:$D$776,СВЦЭМ!$A$33:$A$776,$A31,СВЦЭМ!$B$33:$B$776,C$11)+'СЕТ СН'!$F$11+СВЦЭМ!$D$10+'СЕТ СН'!$F$5-'СЕТ СН'!$F$21</f>
        <v>3374.5351660599999</v>
      </c>
      <c r="D31" s="36">
        <f>SUMIFS(СВЦЭМ!$D$33:$D$776,СВЦЭМ!$A$33:$A$776,$A31,СВЦЭМ!$B$33:$B$776,D$11)+'СЕТ СН'!$F$11+СВЦЭМ!$D$10+'СЕТ СН'!$F$5-'СЕТ СН'!$F$21</f>
        <v>3449.3132539600001</v>
      </c>
      <c r="E31" s="36">
        <f>SUMIFS(СВЦЭМ!$D$33:$D$776,СВЦЭМ!$A$33:$A$776,$A31,СВЦЭМ!$B$33:$B$776,E$11)+'СЕТ СН'!$F$11+СВЦЭМ!$D$10+'СЕТ СН'!$F$5-'СЕТ СН'!$F$21</f>
        <v>3452.1291074599999</v>
      </c>
      <c r="F31" s="36">
        <f>SUMIFS(СВЦЭМ!$D$33:$D$776,СВЦЭМ!$A$33:$A$776,$A31,СВЦЭМ!$B$33:$B$776,F$11)+'СЕТ СН'!$F$11+СВЦЭМ!$D$10+'СЕТ СН'!$F$5-'СЕТ СН'!$F$21</f>
        <v>3443.7736285999999</v>
      </c>
      <c r="G31" s="36">
        <f>SUMIFS(СВЦЭМ!$D$33:$D$776,СВЦЭМ!$A$33:$A$776,$A31,СВЦЭМ!$B$33:$B$776,G$11)+'СЕТ СН'!$F$11+СВЦЭМ!$D$10+'СЕТ СН'!$F$5-'СЕТ СН'!$F$21</f>
        <v>3444.7758593799999</v>
      </c>
      <c r="H31" s="36">
        <f>SUMIFS(СВЦЭМ!$D$33:$D$776,СВЦЭМ!$A$33:$A$776,$A31,СВЦЭМ!$B$33:$B$776,H$11)+'СЕТ СН'!$F$11+СВЦЭМ!$D$10+'СЕТ СН'!$F$5-'СЕТ СН'!$F$21</f>
        <v>3361.1765294000002</v>
      </c>
      <c r="I31" s="36">
        <f>SUMIFS(СВЦЭМ!$D$33:$D$776,СВЦЭМ!$A$33:$A$776,$A31,СВЦЭМ!$B$33:$B$776,I$11)+'СЕТ СН'!$F$11+СВЦЭМ!$D$10+'СЕТ СН'!$F$5-'СЕТ СН'!$F$21</f>
        <v>3264.3620182200002</v>
      </c>
      <c r="J31" s="36">
        <f>SUMIFS(СВЦЭМ!$D$33:$D$776,СВЦЭМ!$A$33:$A$776,$A31,СВЦЭМ!$B$33:$B$776,J$11)+'СЕТ СН'!$F$11+СВЦЭМ!$D$10+'СЕТ СН'!$F$5-'СЕТ СН'!$F$21</f>
        <v>3205.33004888</v>
      </c>
      <c r="K31" s="36">
        <f>SUMIFS(СВЦЭМ!$D$33:$D$776,СВЦЭМ!$A$33:$A$776,$A31,СВЦЭМ!$B$33:$B$776,K$11)+'СЕТ СН'!$F$11+СВЦЭМ!$D$10+'СЕТ СН'!$F$5-'СЕТ СН'!$F$21</f>
        <v>3159.3909384099998</v>
      </c>
      <c r="L31" s="36">
        <f>SUMIFS(СВЦЭМ!$D$33:$D$776,СВЦЭМ!$A$33:$A$776,$A31,СВЦЭМ!$B$33:$B$776,L$11)+'СЕТ СН'!$F$11+СВЦЭМ!$D$10+'СЕТ СН'!$F$5-'СЕТ СН'!$F$21</f>
        <v>3140.8389760800001</v>
      </c>
      <c r="M31" s="36">
        <f>SUMIFS(СВЦЭМ!$D$33:$D$776,СВЦЭМ!$A$33:$A$776,$A31,СВЦЭМ!$B$33:$B$776,M$11)+'СЕТ СН'!$F$11+СВЦЭМ!$D$10+'СЕТ СН'!$F$5-'СЕТ СН'!$F$21</f>
        <v>3132.5713430000001</v>
      </c>
      <c r="N31" s="36">
        <f>SUMIFS(СВЦЭМ!$D$33:$D$776,СВЦЭМ!$A$33:$A$776,$A31,СВЦЭМ!$B$33:$B$776,N$11)+'СЕТ СН'!$F$11+СВЦЭМ!$D$10+'СЕТ СН'!$F$5-'СЕТ СН'!$F$21</f>
        <v>3134.8401134000001</v>
      </c>
      <c r="O31" s="36">
        <f>SUMIFS(СВЦЭМ!$D$33:$D$776,СВЦЭМ!$A$33:$A$776,$A31,СВЦЭМ!$B$33:$B$776,O$11)+'СЕТ СН'!$F$11+СВЦЭМ!$D$10+'СЕТ СН'!$F$5-'СЕТ СН'!$F$21</f>
        <v>3135.96854269</v>
      </c>
      <c r="P31" s="36">
        <f>SUMIFS(СВЦЭМ!$D$33:$D$776,СВЦЭМ!$A$33:$A$776,$A31,СВЦЭМ!$B$33:$B$776,P$11)+'СЕТ СН'!$F$11+СВЦЭМ!$D$10+'СЕТ СН'!$F$5-'СЕТ СН'!$F$21</f>
        <v>3142.7806653299999</v>
      </c>
      <c r="Q31" s="36">
        <f>SUMIFS(СВЦЭМ!$D$33:$D$776,СВЦЭМ!$A$33:$A$776,$A31,СВЦЭМ!$B$33:$B$776,Q$11)+'СЕТ СН'!$F$11+СВЦЭМ!$D$10+'СЕТ СН'!$F$5-'СЕТ СН'!$F$21</f>
        <v>3146.2498018400001</v>
      </c>
      <c r="R31" s="36">
        <f>SUMIFS(СВЦЭМ!$D$33:$D$776,СВЦЭМ!$A$33:$A$776,$A31,СВЦЭМ!$B$33:$B$776,R$11)+'СЕТ СН'!$F$11+СВЦЭМ!$D$10+'СЕТ СН'!$F$5-'СЕТ СН'!$F$21</f>
        <v>3149.2138990499998</v>
      </c>
      <c r="S31" s="36">
        <f>SUMIFS(СВЦЭМ!$D$33:$D$776,СВЦЭМ!$A$33:$A$776,$A31,СВЦЭМ!$B$33:$B$776,S$11)+'СЕТ СН'!$F$11+СВЦЭМ!$D$10+'СЕТ СН'!$F$5-'СЕТ СН'!$F$21</f>
        <v>3151.77876689</v>
      </c>
      <c r="T31" s="36">
        <f>SUMIFS(СВЦЭМ!$D$33:$D$776,СВЦЭМ!$A$33:$A$776,$A31,СВЦЭМ!$B$33:$B$776,T$11)+'СЕТ СН'!$F$11+СВЦЭМ!$D$10+'СЕТ СН'!$F$5-'СЕТ СН'!$F$21</f>
        <v>3151.7187955899999</v>
      </c>
      <c r="U31" s="36">
        <f>SUMIFS(СВЦЭМ!$D$33:$D$776,СВЦЭМ!$A$33:$A$776,$A31,СВЦЭМ!$B$33:$B$776,U$11)+'СЕТ СН'!$F$11+СВЦЭМ!$D$10+'СЕТ СН'!$F$5-'СЕТ СН'!$F$21</f>
        <v>3151.5122094500002</v>
      </c>
      <c r="V31" s="36">
        <f>SUMIFS(СВЦЭМ!$D$33:$D$776,СВЦЭМ!$A$33:$A$776,$A31,СВЦЭМ!$B$33:$B$776,V$11)+'СЕТ СН'!$F$11+СВЦЭМ!$D$10+'СЕТ СН'!$F$5-'СЕТ СН'!$F$21</f>
        <v>3157.0288490600001</v>
      </c>
      <c r="W31" s="36">
        <f>SUMIFS(СВЦЭМ!$D$33:$D$776,СВЦЭМ!$A$33:$A$776,$A31,СВЦЭМ!$B$33:$B$776,W$11)+'СЕТ СН'!$F$11+СВЦЭМ!$D$10+'СЕТ СН'!$F$5-'СЕТ СН'!$F$21</f>
        <v>3161.9779788400001</v>
      </c>
      <c r="X31" s="36">
        <f>SUMIFS(СВЦЭМ!$D$33:$D$776,СВЦЭМ!$A$33:$A$776,$A31,СВЦЭМ!$B$33:$B$776,X$11)+'СЕТ СН'!$F$11+СВЦЭМ!$D$10+'СЕТ СН'!$F$5-'СЕТ СН'!$F$21</f>
        <v>3170.6643921200002</v>
      </c>
      <c r="Y31" s="36">
        <f>SUMIFS(СВЦЭМ!$D$33:$D$776,СВЦЭМ!$A$33:$A$776,$A31,СВЦЭМ!$B$33:$B$776,Y$11)+'СЕТ СН'!$F$11+СВЦЭМ!$D$10+'СЕТ СН'!$F$5-'СЕТ СН'!$F$21</f>
        <v>3234.85684782</v>
      </c>
    </row>
    <row r="32" spans="1:25" ht="15.75" x14ac:dyDescent="0.2">
      <c r="A32" s="35">
        <f t="shared" si="0"/>
        <v>43606</v>
      </c>
      <c r="B32" s="36">
        <f>SUMIFS(СВЦЭМ!$D$33:$D$776,СВЦЭМ!$A$33:$A$776,$A32,СВЦЭМ!$B$33:$B$776,B$11)+'СЕТ СН'!$F$11+СВЦЭМ!$D$10+'СЕТ СН'!$F$5-'СЕТ СН'!$F$21</f>
        <v>3321.4664672700001</v>
      </c>
      <c r="C32" s="36">
        <f>SUMIFS(СВЦЭМ!$D$33:$D$776,СВЦЭМ!$A$33:$A$776,$A32,СВЦЭМ!$B$33:$B$776,C$11)+'СЕТ СН'!$F$11+СВЦЭМ!$D$10+'СЕТ СН'!$F$5-'СЕТ СН'!$F$21</f>
        <v>3405.8885666199999</v>
      </c>
      <c r="D32" s="36">
        <f>SUMIFS(СВЦЭМ!$D$33:$D$776,СВЦЭМ!$A$33:$A$776,$A32,СВЦЭМ!$B$33:$B$776,D$11)+'СЕТ СН'!$F$11+СВЦЭМ!$D$10+'СЕТ СН'!$F$5-'СЕТ СН'!$F$21</f>
        <v>3485.5309101900002</v>
      </c>
      <c r="E32" s="36">
        <f>SUMIFS(СВЦЭМ!$D$33:$D$776,СВЦЭМ!$A$33:$A$776,$A32,СВЦЭМ!$B$33:$B$776,E$11)+'СЕТ СН'!$F$11+СВЦЭМ!$D$10+'СЕТ СН'!$F$5-'СЕТ СН'!$F$21</f>
        <v>3497.3506185400001</v>
      </c>
      <c r="F32" s="36">
        <f>SUMIFS(СВЦЭМ!$D$33:$D$776,СВЦЭМ!$A$33:$A$776,$A32,СВЦЭМ!$B$33:$B$776,F$11)+'СЕТ СН'!$F$11+СВЦЭМ!$D$10+'СЕТ СН'!$F$5-'СЕТ СН'!$F$21</f>
        <v>3483.8750453600001</v>
      </c>
      <c r="G32" s="36">
        <f>SUMIFS(СВЦЭМ!$D$33:$D$776,СВЦЭМ!$A$33:$A$776,$A32,СВЦЭМ!$B$33:$B$776,G$11)+'СЕТ СН'!$F$11+СВЦЭМ!$D$10+'СЕТ СН'!$F$5-'СЕТ СН'!$F$21</f>
        <v>3465.7360268399998</v>
      </c>
      <c r="H32" s="36">
        <f>SUMIFS(СВЦЭМ!$D$33:$D$776,СВЦЭМ!$A$33:$A$776,$A32,СВЦЭМ!$B$33:$B$776,H$11)+'СЕТ СН'!$F$11+СВЦЭМ!$D$10+'СЕТ СН'!$F$5-'СЕТ СН'!$F$21</f>
        <v>3384.38965977</v>
      </c>
      <c r="I32" s="36">
        <f>SUMIFS(СВЦЭМ!$D$33:$D$776,СВЦЭМ!$A$33:$A$776,$A32,СВЦЭМ!$B$33:$B$776,I$11)+'СЕТ СН'!$F$11+СВЦЭМ!$D$10+'СЕТ СН'!$F$5-'СЕТ СН'!$F$21</f>
        <v>3287.8139441499998</v>
      </c>
      <c r="J32" s="36">
        <f>SUMIFS(СВЦЭМ!$D$33:$D$776,СВЦЭМ!$A$33:$A$776,$A32,СВЦЭМ!$B$33:$B$776,J$11)+'СЕТ СН'!$F$11+СВЦЭМ!$D$10+'СЕТ СН'!$F$5-'СЕТ СН'!$F$21</f>
        <v>3191.3153455400002</v>
      </c>
      <c r="K32" s="36">
        <f>SUMIFS(СВЦЭМ!$D$33:$D$776,СВЦЭМ!$A$33:$A$776,$A32,СВЦЭМ!$B$33:$B$776,K$11)+'СЕТ СН'!$F$11+СВЦЭМ!$D$10+'СЕТ СН'!$F$5-'СЕТ СН'!$F$21</f>
        <v>3149.4127005099999</v>
      </c>
      <c r="L32" s="36">
        <f>SUMIFS(СВЦЭМ!$D$33:$D$776,СВЦЭМ!$A$33:$A$776,$A32,СВЦЭМ!$B$33:$B$776,L$11)+'СЕТ СН'!$F$11+СВЦЭМ!$D$10+'СЕТ СН'!$F$5-'СЕТ СН'!$F$21</f>
        <v>3129.4659814400002</v>
      </c>
      <c r="M32" s="36">
        <f>SUMIFS(СВЦЭМ!$D$33:$D$776,СВЦЭМ!$A$33:$A$776,$A32,СВЦЭМ!$B$33:$B$776,M$11)+'СЕТ СН'!$F$11+СВЦЭМ!$D$10+'СЕТ СН'!$F$5-'СЕТ СН'!$F$21</f>
        <v>3126.6905690399999</v>
      </c>
      <c r="N32" s="36">
        <f>SUMIFS(СВЦЭМ!$D$33:$D$776,СВЦЭМ!$A$33:$A$776,$A32,СВЦЭМ!$B$33:$B$776,N$11)+'СЕТ СН'!$F$11+СВЦЭМ!$D$10+'СЕТ СН'!$F$5-'СЕТ СН'!$F$21</f>
        <v>3124.2594651700001</v>
      </c>
      <c r="O32" s="36">
        <f>SUMIFS(СВЦЭМ!$D$33:$D$776,СВЦЭМ!$A$33:$A$776,$A32,СВЦЭМ!$B$33:$B$776,O$11)+'СЕТ СН'!$F$11+СВЦЭМ!$D$10+'СЕТ СН'!$F$5-'СЕТ СН'!$F$21</f>
        <v>3127.4001960200003</v>
      </c>
      <c r="P32" s="36">
        <f>SUMIFS(СВЦЭМ!$D$33:$D$776,СВЦЭМ!$A$33:$A$776,$A32,СВЦЭМ!$B$33:$B$776,P$11)+'СЕТ СН'!$F$11+СВЦЭМ!$D$10+'СЕТ СН'!$F$5-'СЕТ СН'!$F$21</f>
        <v>3136.2419332200002</v>
      </c>
      <c r="Q32" s="36">
        <f>SUMIFS(СВЦЭМ!$D$33:$D$776,СВЦЭМ!$A$33:$A$776,$A32,СВЦЭМ!$B$33:$B$776,Q$11)+'СЕТ СН'!$F$11+СВЦЭМ!$D$10+'СЕТ СН'!$F$5-'СЕТ СН'!$F$21</f>
        <v>3140.0855400300002</v>
      </c>
      <c r="R32" s="36">
        <f>SUMIFS(СВЦЭМ!$D$33:$D$776,СВЦЭМ!$A$33:$A$776,$A32,СВЦЭМ!$B$33:$B$776,R$11)+'СЕТ СН'!$F$11+СВЦЭМ!$D$10+'СЕТ СН'!$F$5-'СЕТ СН'!$F$21</f>
        <v>3141.7860316800002</v>
      </c>
      <c r="S32" s="36">
        <f>SUMIFS(СВЦЭМ!$D$33:$D$776,СВЦЭМ!$A$33:$A$776,$A32,СВЦЭМ!$B$33:$B$776,S$11)+'СЕТ СН'!$F$11+СВЦЭМ!$D$10+'СЕТ СН'!$F$5-'СЕТ СН'!$F$21</f>
        <v>3141.8776034000002</v>
      </c>
      <c r="T32" s="36">
        <f>SUMIFS(СВЦЭМ!$D$33:$D$776,СВЦЭМ!$A$33:$A$776,$A32,СВЦЭМ!$B$33:$B$776,T$11)+'СЕТ СН'!$F$11+СВЦЭМ!$D$10+'СЕТ СН'!$F$5-'СЕТ СН'!$F$21</f>
        <v>3135.4735652700001</v>
      </c>
      <c r="U32" s="36">
        <f>SUMIFS(СВЦЭМ!$D$33:$D$776,СВЦЭМ!$A$33:$A$776,$A32,СВЦЭМ!$B$33:$B$776,U$11)+'СЕТ СН'!$F$11+СВЦЭМ!$D$10+'СЕТ СН'!$F$5-'СЕТ СН'!$F$21</f>
        <v>3131.4170691999998</v>
      </c>
      <c r="V32" s="36">
        <f>SUMIFS(СВЦЭМ!$D$33:$D$776,СВЦЭМ!$A$33:$A$776,$A32,СВЦЭМ!$B$33:$B$776,V$11)+'СЕТ СН'!$F$11+СВЦЭМ!$D$10+'СЕТ СН'!$F$5-'СЕТ СН'!$F$21</f>
        <v>3143.51586185</v>
      </c>
      <c r="W32" s="36">
        <f>SUMIFS(СВЦЭМ!$D$33:$D$776,СВЦЭМ!$A$33:$A$776,$A32,СВЦЭМ!$B$33:$B$776,W$11)+'СЕТ СН'!$F$11+СВЦЭМ!$D$10+'СЕТ СН'!$F$5-'СЕТ СН'!$F$21</f>
        <v>3151.05351621</v>
      </c>
      <c r="X32" s="36">
        <f>SUMIFS(СВЦЭМ!$D$33:$D$776,СВЦЭМ!$A$33:$A$776,$A32,СВЦЭМ!$B$33:$B$776,X$11)+'СЕТ СН'!$F$11+СВЦЭМ!$D$10+'СЕТ СН'!$F$5-'СЕТ СН'!$F$21</f>
        <v>3156.0785006300002</v>
      </c>
      <c r="Y32" s="36">
        <f>SUMIFS(СВЦЭМ!$D$33:$D$776,СВЦЭМ!$A$33:$A$776,$A32,СВЦЭМ!$B$33:$B$776,Y$11)+'СЕТ СН'!$F$11+СВЦЭМ!$D$10+'СЕТ СН'!$F$5-'СЕТ СН'!$F$21</f>
        <v>3229.21439663</v>
      </c>
    </row>
    <row r="33" spans="1:27" ht="15.75" x14ac:dyDescent="0.2">
      <c r="A33" s="35">
        <f t="shared" si="0"/>
        <v>43607</v>
      </c>
      <c r="B33" s="36">
        <f>SUMIFS(СВЦЭМ!$D$33:$D$776,СВЦЭМ!$A$33:$A$776,$A33,СВЦЭМ!$B$33:$B$776,B$11)+'СЕТ СН'!$F$11+СВЦЭМ!$D$10+'СЕТ СН'!$F$5-'СЕТ СН'!$F$21</f>
        <v>3320.46701317</v>
      </c>
      <c r="C33" s="36">
        <f>SUMIFS(СВЦЭМ!$D$33:$D$776,СВЦЭМ!$A$33:$A$776,$A33,СВЦЭМ!$B$33:$B$776,C$11)+'СЕТ СН'!$F$11+СВЦЭМ!$D$10+'СЕТ СН'!$F$5-'СЕТ СН'!$F$21</f>
        <v>3422.3428664900002</v>
      </c>
      <c r="D33" s="36">
        <f>SUMIFS(СВЦЭМ!$D$33:$D$776,СВЦЭМ!$A$33:$A$776,$A33,СВЦЭМ!$B$33:$B$776,D$11)+'СЕТ СН'!$F$11+СВЦЭМ!$D$10+'СЕТ СН'!$F$5-'СЕТ СН'!$F$21</f>
        <v>3474.6762694999998</v>
      </c>
      <c r="E33" s="36">
        <f>SUMIFS(СВЦЭМ!$D$33:$D$776,СВЦЭМ!$A$33:$A$776,$A33,СВЦЭМ!$B$33:$B$776,E$11)+'СЕТ СН'!$F$11+СВЦЭМ!$D$10+'СЕТ СН'!$F$5-'СЕТ СН'!$F$21</f>
        <v>3474.5249559600002</v>
      </c>
      <c r="F33" s="36">
        <f>SUMIFS(СВЦЭМ!$D$33:$D$776,СВЦЭМ!$A$33:$A$776,$A33,СВЦЭМ!$B$33:$B$776,F$11)+'СЕТ СН'!$F$11+СВЦЭМ!$D$10+'СЕТ СН'!$F$5-'СЕТ СН'!$F$21</f>
        <v>3468.8526195300001</v>
      </c>
      <c r="G33" s="36">
        <f>SUMIFS(СВЦЭМ!$D$33:$D$776,СВЦЭМ!$A$33:$A$776,$A33,СВЦЭМ!$B$33:$B$776,G$11)+'СЕТ СН'!$F$11+СВЦЭМ!$D$10+'СЕТ СН'!$F$5-'СЕТ СН'!$F$21</f>
        <v>3464.2684054199999</v>
      </c>
      <c r="H33" s="36">
        <f>SUMIFS(СВЦЭМ!$D$33:$D$776,СВЦЭМ!$A$33:$A$776,$A33,СВЦЭМ!$B$33:$B$776,H$11)+'СЕТ СН'!$F$11+СВЦЭМ!$D$10+'СЕТ СН'!$F$5-'СЕТ СН'!$F$21</f>
        <v>3369.9965904000001</v>
      </c>
      <c r="I33" s="36">
        <f>SUMIFS(СВЦЭМ!$D$33:$D$776,СВЦЭМ!$A$33:$A$776,$A33,СВЦЭМ!$B$33:$B$776,I$11)+'СЕТ СН'!$F$11+СВЦЭМ!$D$10+'СЕТ СН'!$F$5-'СЕТ СН'!$F$21</f>
        <v>3279.8265575699997</v>
      </c>
      <c r="J33" s="36">
        <f>SUMIFS(СВЦЭМ!$D$33:$D$776,СВЦЭМ!$A$33:$A$776,$A33,СВЦЭМ!$B$33:$B$776,J$11)+'СЕТ СН'!$F$11+СВЦЭМ!$D$10+'СЕТ СН'!$F$5-'СЕТ СН'!$F$21</f>
        <v>3199.9083137900002</v>
      </c>
      <c r="K33" s="36">
        <f>SUMIFS(СВЦЭМ!$D$33:$D$776,СВЦЭМ!$A$33:$A$776,$A33,СВЦЭМ!$B$33:$B$776,K$11)+'СЕТ СН'!$F$11+СВЦЭМ!$D$10+'СЕТ СН'!$F$5-'СЕТ СН'!$F$21</f>
        <v>3157.3756192700002</v>
      </c>
      <c r="L33" s="36">
        <f>SUMIFS(СВЦЭМ!$D$33:$D$776,СВЦЭМ!$A$33:$A$776,$A33,СВЦЭМ!$B$33:$B$776,L$11)+'СЕТ СН'!$F$11+СВЦЭМ!$D$10+'СЕТ СН'!$F$5-'СЕТ СН'!$F$21</f>
        <v>3137.9651767200003</v>
      </c>
      <c r="M33" s="36">
        <f>SUMIFS(СВЦЭМ!$D$33:$D$776,СВЦЭМ!$A$33:$A$776,$A33,СВЦЭМ!$B$33:$B$776,M$11)+'СЕТ СН'!$F$11+СВЦЭМ!$D$10+'СЕТ СН'!$F$5-'СЕТ СН'!$F$21</f>
        <v>3131.1307844900002</v>
      </c>
      <c r="N33" s="36">
        <f>SUMIFS(СВЦЭМ!$D$33:$D$776,СВЦЭМ!$A$33:$A$776,$A33,СВЦЭМ!$B$33:$B$776,N$11)+'СЕТ СН'!$F$11+СВЦЭМ!$D$10+'СЕТ СН'!$F$5-'СЕТ СН'!$F$21</f>
        <v>3130.4653479500003</v>
      </c>
      <c r="O33" s="36">
        <f>SUMIFS(СВЦЭМ!$D$33:$D$776,СВЦЭМ!$A$33:$A$776,$A33,СВЦЭМ!$B$33:$B$776,O$11)+'СЕТ СН'!$F$11+СВЦЭМ!$D$10+'СЕТ СН'!$F$5-'СЕТ СН'!$F$21</f>
        <v>3127.55662097</v>
      </c>
      <c r="P33" s="36">
        <f>SUMIFS(СВЦЭМ!$D$33:$D$776,СВЦЭМ!$A$33:$A$776,$A33,СВЦЭМ!$B$33:$B$776,P$11)+'СЕТ СН'!$F$11+СВЦЭМ!$D$10+'СЕТ СН'!$F$5-'СЕТ СН'!$F$21</f>
        <v>3131.5617880199998</v>
      </c>
      <c r="Q33" s="36">
        <f>SUMIFS(СВЦЭМ!$D$33:$D$776,СВЦЭМ!$A$33:$A$776,$A33,СВЦЭМ!$B$33:$B$776,Q$11)+'СЕТ СН'!$F$11+СВЦЭМ!$D$10+'СЕТ СН'!$F$5-'СЕТ СН'!$F$21</f>
        <v>3130.31155558</v>
      </c>
      <c r="R33" s="36">
        <f>SUMIFS(СВЦЭМ!$D$33:$D$776,СВЦЭМ!$A$33:$A$776,$A33,СВЦЭМ!$B$33:$B$776,R$11)+'СЕТ СН'!$F$11+СВЦЭМ!$D$10+'СЕТ СН'!$F$5-'СЕТ СН'!$F$21</f>
        <v>3129.4427584700002</v>
      </c>
      <c r="S33" s="36">
        <f>SUMIFS(СВЦЭМ!$D$33:$D$776,СВЦЭМ!$A$33:$A$776,$A33,СВЦЭМ!$B$33:$B$776,S$11)+'СЕТ СН'!$F$11+СВЦЭМ!$D$10+'СЕТ СН'!$F$5-'СЕТ СН'!$F$21</f>
        <v>3130.0125131</v>
      </c>
      <c r="T33" s="36">
        <f>SUMIFS(СВЦЭМ!$D$33:$D$776,СВЦЭМ!$A$33:$A$776,$A33,СВЦЭМ!$B$33:$B$776,T$11)+'СЕТ СН'!$F$11+СВЦЭМ!$D$10+'СЕТ СН'!$F$5-'СЕТ СН'!$F$21</f>
        <v>3131.8520115800002</v>
      </c>
      <c r="U33" s="36">
        <f>SUMIFS(СВЦЭМ!$D$33:$D$776,СВЦЭМ!$A$33:$A$776,$A33,СВЦЭМ!$B$33:$B$776,U$11)+'СЕТ СН'!$F$11+СВЦЭМ!$D$10+'СЕТ СН'!$F$5-'СЕТ СН'!$F$21</f>
        <v>3133.06694337</v>
      </c>
      <c r="V33" s="36">
        <f>SUMIFS(СВЦЭМ!$D$33:$D$776,СВЦЭМ!$A$33:$A$776,$A33,СВЦЭМ!$B$33:$B$776,V$11)+'СЕТ СН'!$F$11+СВЦЭМ!$D$10+'СЕТ СН'!$F$5-'СЕТ СН'!$F$21</f>
        <v>3143.5564186199999</v>
      </c>
      <c r="W33" s="36">
        <f>SUMIFS(СВЦЭМ!$D$33:$D$776,СВЦЭМ!$A$33:$A$776,$A33,СВЦЭМ!$B$33:$B$776,W$11)+'СЕТ СН'!$F$11+СВЦЭМ!$D$10+'СЕТ СН'!$F$5-'СЕТ СН'!$F$21</f>
        <v>3148.7382978800001</v>
      </c>
      <c r="X33" s="36">
        <f>SUMIFS(СВЦЭМ!$D$33:$D$776,СВЦЭМ!$A$33:$A$776,$A33,СВЦЭМ!$B$33:$B$776,X$11)+'СЕТ СН'!$F$11+СВЦЭМ!$D$10+'СЕТ СН'!$F$5-'СЕТ СН'!$F$21</f>
        <v>3154.1851654000002</v>
      </c>
      <c r="Y33" s="36">
        <f>SUMIFS(СВЦЭМ!$D$33:$D$776,СВЦЭМ!$A$33:$A$776,$A33,СВЦЭМ!$B$33:$B$776,Y$11)+'СЕТ СН'!$F$11+СВЦЭМ!$D$10+'СЕТ СН'!$F$5-'СЕТ СН'!$F$21</f>
        <v>3211.5763018100001</v>
      </c>
    </row>
    <row r="34" spans="1:27" ht="15.75" x14ac:dyDescent="0.2">
      <c r="A34" s="35">
        <f t="shared" si="0"/>
        <v>43608</v>
      </c>
      <c r="B34" s="36">
        <f>SUMIFS(СВЦЭМ!$D$33:$D$776,СВЦЭМ!$A$33:$A$776,$A34,СВЦЭМ!$B$33:$B$776,B$11)+'СЕТ СН'!$F$11+СВЦЭМ!$D$10+'СЕТ СН'!$F$5-'СЕТ СН'!$F$21</f>
        <v>3327.84833308</v>
      </c>
      <c r="C34" s="36">
        <f>SUMIFS(СВЦЭМ!$D$33:$D$776,СВЦЭМ!$A$33:$A$776,$A34,СВЦЭМ!$B$33:$B$776,C$11)+'СЕТ СН'!$F$11+СВЦЭМ!$D$10+'СЕТ СН'!$F$5-'СЕТ СН'!$F$21</f>
        <v>3418.2595454800003</v>
      </c>
      <c r="D34" s="36">
        <f>SUMIFS(СВЦЭМ!$D$33:$D$776,СВЦЭМ!$A$33:$A$776,$A34,СВЦЭМ!$B$33:$B$776,D$11)+'СЕТ СН'!$F$11+СВЦЭМ!$D$10+'СЕТ СН'!$F$5-'СЕТ СН'!$F$21</f>
        <v>3473.8587094899999</v>
      </c>
      <c r="E34" s="36">
        <f>SUMIFS(СВЦЭМ!$D$33:$D$776,СВЦЭМ!$A$33:$A$776,$A34,СВЦЭМ!$B$33:$B$776,E$11)+'СЕТ СН'!$F$11+СВЦЭМ!$D$10+'СЕТ СН'!$F$5-'СЕТ СН'!$F$21</f>
        <v>3480.8482725600002</v>
      </c>
      <c r="F34" s="36">
        <f>SUMIFS(СВЦЭМ!$D$33:$D$776,СВЦЭМ!$A$33:$A$776,$A34,СВЦЭМ!$B$33:$B$776,F$11)+'СЕТ СН'!$F$11+СВЦЭМ!$D$10+'СЕТ СН'!$F$5-'СЕТ СН'!$F$21</f>
        <v>3467.2147128900001</v>
      </c>
      <c r="G34" s="36">
        <f>SUMIFS(СВЦЭМ!$D$33:$D$776,СВЦЭМ!$A$33:$A$776,$A34,СВЦЭМ!$B$33:$B$776,G$11)+'СЕТ СН'!$F$11+СВЦЭМ!$D$10+'СЕТ СН'!$F$5-'СЕТ СН'!$F$21</f>
        <v>3470.1106774700002</v>
      </c>
      <c r="H34" s="36">
        <f>SUMIFS(СВЦЭМ!$D$33:$D$776,СВЦЭМ!$A$33:$A$776,$A34,СВЦЭМ!$B$33:$B$776,H$11)+'СЕТ СН'!$F$11+СВЦЭМ!$D$10+'СЕТ СН'!$F$5-'СЕТ СН'!$F$21</f>
        <v>3382.7503349099998</v>
      </c>
      <c r="I34" s="36">
        <f>SUMIFS(СВЦЭМ!$D$33:$D$776,СВЦЭМ!$A$33:$A$776,$A34,СВЦЭМ!$B$33:$B$776,I$11)+'СЕТ СН'!$F$11+СВЦЭМ!$D$10+'СЕТ СН'!$F$5-'СЕТ СН'!$F$21</f>
        <v>3271.2294231800001</v>
      </c>
      <c r="J34" s="36">
        <f>SUMIFS(СВЦЭМ!$D$33:$D$776,СВЦЭМ!$A$33:$A$776,$A34,СВЦЭМ!$B$33:$B$776,J$11)+'СЕТ СН'!$F$11+СВЦЭМ!$D$10+'СЕТ СН'!$F$5-'СЕТ СН'!$F$21</f>
        <v>3191.8490170800001</v>
      </c>
      <c r="K34" s="36">
        <f>SUMIFS(СВЦЭМ!$D$33:$D$776,СВЦЭМ!$A$33:$A$776,$A34,СВЦЭМ!$B$33:$B$776,K$11)+'СЕТ СН'!$F$11+СВЦЭМ!$D$10+'СЕТ СН'!$F$5-'СЕТ СН'!$F$21</f>
        <v>3149.0247682899999</v>
      </c>
      <c r="L34" s="36">
        <f>SUMIFS(СВЦЭМ!$D$33:$D$776,СВЦЭМ!$A$33:$A$776,$A34,СВЦЭМ!$B$33:$B$776,L$11)+'СЕТ СН'!$F$11+СВЦЭМ!$D$10+'СЕТ СН'!$F$5-'СЕТ СН'!$F$21</f>
        <v>3128.3372267899999</v>
      </c>
      <c r="M34" s="36">
        <f>SUMIFS(СВЦЭМ!$D$33:$D$776,СВЦЭМ!$A$33:$A$776,$A34,СВЦЭМ!$B$33:$B$776,M$11)+'СЕТ СН'!$F$11+СВЦЭМ!$D$10+'СЕТ СН'!$F$5-'СЕТ СН'!$F$21</f>
        <v>3120.2569020999999</v>
      </c>
      <c r="N34" s="36">
        <f>SUMIFS(СВЦЭМ!$D$33:$D$776,СВЦЭМ!$A$33:$A$776,$A34,СВЦЭМ!$B$33:$B$776,N$11)+'СЕТ СН'!$F$11+СВЦЭМ!$D$10+'СЕТ СН'!$F$5-'СЕТ СН'!$F$21</f>
        <v>3115.9603404200002</v>
      </c>
      <c r="O34" s="36">
        <f>SUMIFS(СВЦЭМ!$D$33:$D$776,СВЦЭМ!$A$33:$A$776,$A34,СВЦЭМ!$B$33:$B$776,O$11)+'СЕТ СН'!$F$11+СВЦЭМ!$D$10+'СЕТ СН'!$F$5-'СЕТ СН'!$F$21</f>
        <v>3107.61023922</v>
      </c>
      <c r="P34" s="36">
        <f>SUMIFS(СВЦЭМ!$D$33:$D$776,СВЦЭМ!$A$33:$A$776,$A34,СВЦЭМ!$B$33:$B$776,P$11)+'СЕТ СН'!$F$11+СВЦЭМ!$D$10+'СЕТ СН'!$F$5-'СЕТ СН'!$F$21</f>
        <v>3115.7141444700001</v>
      </c>
      <c r="Q34" s="36">
        <f>SUMIFS(СВЦЭМ!$D$33:$D$776,СВЦЭМ!$A$33:$A$776,$A34,СВЦЭМ!$B$33:$B$776,Q$11)+'СЕТ СН'!$F$11+СВЦЭМ!$D$10+'СЕТ СН'!$F$5-'СЕТ СН'!$F$21</f>
        <v>3121.20798556</v>
      </c>
      <c r="R34" s="36">
        <f>SUMIFS(СВЦЭМ!$D$33:$D$776,СВЦЭМ!$A$33:$A$776,$A34,СВЦЭМ!$B$33:$B$776,R$11)+'СЕТ СН'!$F$11+СВЦЭМ!$D$10+'СЕТ СН'!$F$5-'СЕТ СН'!$F$21</f>
        <v>3120.1017298699999</v>
      </c>
      <c r="S34" s="36">
        <f>SUMIFS(СВЦЭМ!$D$33:$D$776,СВЦЭМ!$A$33:$A$776,$A34,СВЦЭМ!$B$33:$B$776,S$11)+'СЕТ СН'!$F$11+СВЦЭМ!$D$10+'СЕТ СН'!$F$5-'СЕТ СН'!$F$21</f>
        <v>3116.4132263199999</v>
      </c>
      <c r="T34" s="36">
        <f>SUMIFS(СВЦЭМ!$D$33:$D$776,СВЦЭМ!$A$33:$A$776,$A34,СВЦЭМ!$B$33:$B$776,T$11)+'СЕТ СН'!$F$11+СВЦЭМ!$D$10+'СЕТ СН'!$F$5-'СЕТ СН'!$F$21</f>
        <v>3120.4123477000003</v>
      </c>
      <c r="U34" s="36">
        <f>SUMIFS(СВЦЭМ!$D$33:$D$776,СВЦЭМ!$A$33:$A$776,$A34,СВЦЭМ!$B$33:$B$776,U$11)+'СЕТ СН'!$F$11+СВЦЭМ!$D$10+'СЕТ СН'!$F$5-'СЕТ СН'!$F$21</f>
        <v>3119.5737947799998</v>
      </c>
      <c r="V34" s="36">
        <f>SUMIFS(СВЦЭМ!$D$33:$D$776,СВЦЭМ!$A$33:$A$776,$A34,СВЦЭМ!$B$33:$B$776,V$11)+'СЕТ СН'!$F$11+СВЦЭМ!$D$10+'СЕТ СН'!$F$5-'СЕТ СН'!$F$21</f>
        <v>3126.0198455</v>
      </c>
      <c r="W34" s="36">
        <f>SUMIFS(СВЦЭМ!$D$33:$D$776,СВЦЭМ!$A$33:$A$776,$A34,СВЦЭМ!$B$33:$B$776,W$11)+'СЕТ СН'!$F$11+СВЦЭМ!$D$10+'СЕТ СН'!$F$5-'СЕТ СН'!$F$21</f>
        <v>3130.2678081499998</v>
      </c>
      <c r="X34" s="36">
        <f>SUMIFS(СВЦЭМ!$D$33:$D$776,СВЦЭМ!$A$33:$A$776,$A34,СВЦЭМ!$B$33:$B$776,X$11)+'СЕТ СН'!$F$11+СВЦЭМ!$D$10+'СЕТ СН'!$F$5-'СЕТ СН'!$F$21</f>
        <v>3142.7810612900003</v>
      </c>
      <c r="Y34" s="36">
        <f>SUMIFS(СВЦЭМ!$D$33:$D$776,СВЦЭМ!$A$33:$A$776,$A34,СВЦЭМ!$B$33:$B$776,Y$11)+'СЕТ СН'!$F$11+СВЦЭМ!$D$10+'СЕТ СН'!$F$5-'СЕТ СН'!$F$21</f>
        <v>3185.51546418</v>
      </c>
    </row>
    <row r="35" spans="1:27" ht="15.75" x14ac:dyDescent="0.2">
      <c r="A35" s="35">
        <f t="shared" si="0"/>
        <v>43609</v>
      </c>
      <c r="B35" s="36">
        <f>SUMIFS(СВЦЭМ!$D$33:$D$776,СВЦЭМ!$A$33:$A$776,$A35,СВЦЭМ!$B$33:$B$776,B$11)+'СЕТ СН'!$F$11+СВЦЭМ!$D$10+'СЕТ СН'!$F$5-'СЕТ СН'!$F$21</f>
        <v>3301.77017333</v>
      </c>
      <c r="C35" s="36">
        <f>SUMIFS(СВЦЭМ!$D$33:$D$776,СВЦЭМ!$A$33:$A$776,$A35,СВЦЭМ!$B$33:$B$776,C$11)+'СЕТ СН'!$F$11+СВЦЭМ!$D$10+'СЕТ СН'!$F$5-'СЕТ СН'!$F$21</f>
        <v>3396.04880435</v>
      </c>
      <c r="D35" s="36">
        <f>SUMIFS(СВЦЭМ!$D$33:$D$776,СВЦЭМ!$A$33:$A$776,$A35,СВЦЭМ!$B$33:$B$776,D$11)+'СЕТ СН'!$F$11+СВЦЭМ!$D$10+'СЕТ СН'!$F$5-'СЕТ СН'!$F$21</f>
        <v>3498.3102235400002</v>
      </c>
      <c r="E35" s="36">
        <f>SUMIFS(СВЦЭМ!$D$33:$D$776,СВЦЭМ!$A$33:$A$776,$A35,СВЦЭМ!$B$33:$B$776,E$11)+'СЕТ СН'!$F$11+СВЦЭМ!$D$10+'СЕТ СН'!$F$5-'СЕТ СН'!$F$21</f>
        <v>3516.73264621</v>
      </c>
      <c r="F35" s="36">
        <f>SUMIFS(СВЦЭМ!$D$33:$D$776,СВЦЭМ!$A$33:$A$776,$A35,СВЦЭМ!$B$33:$B$776,F$11)+'СЕТ СН'!$F$11+СВЦЭМ!$D$10+'СЕТ СН'!$F$5-'СЕТ СН'!$F$21</f>
        <v>3515.5532304399999</v>
      </c>
      <c r="G35" s="36">
        <f>SUMIFS(СВЦЭМ!$D$33:$D$776,СВЦЭМ!$A$33:$A$776,$A35,СВЦЭМ!$B$33:$B$776,G$11)+'СЕТ СН'!$F$11+СВЦЭМ!$D$10+'СЕТ СН'!$F$5-'СЕТ СН'!$F$21</f>
        <v>3499.4337802700002</v>
      </c>
      <c r="H35" s="36">
        <f>SUMIFS(СВЦЭМ!$D$33:$D$776,СВЦЭМ!$A$33:$A$776,$A35,СВЦЭМ!$B$33:$B$776,H$11)+'СЕТ СН'!$F$11+СВЦЭМ!$D$10+'СЕТ СН'!$F$5-'СЕТ СН'!$F$21</f>
        <v>3375.7924951200002</v>
      </c>
      <c r="I35" s="36">
        <f>SUMIFS(СВЦЭМ!$D$33:$D$776,СВЦЭМ!$A$33:$A$776,$A35,СВЦЭМ!$B$33:$B$776,I$11)+'СЕТ СН'!$F$11+СВЦЭМ!$D$10+'СЕТ СН'!$F$5-'СЕТ СН'!$F$21</f>
        <v>3270.8478982799998</v>
      </c>
      <c r="J35" s="36">
        <f>SUMIFS(СВЦЭМ!$D$33:$D$776,СВЦЭМ!$A$33:$A$776,$A35,СВЦЭМ!$B$33:$B$776,J$11)+'СЕТ СН'!$F$11+СВЦЭМ!$D$10+'СЕТ СН'!$F$5-'СЕТ СН'!$F$21</f>
        <v>3206.4862983200001</v>
      </c>
      <c r="K35" s="36">
        <f>SUMIFS(СВЦЭМ!$D$33:$D$776,СВЦЭМ!$A$33:$A$776,$A35,СВЦЭМ!$B$33:$B$776,K$11)+'СЕТ СН'!$F$11+СВЦЭМ!$D$10+'СЕТ СН'!$F$5-'СЕТ СН'!$F$21</f>
        <v>3162.3082484699999</v>
      </c>
      <c r="L35" s="36">
        <f>SUMIFS(СВЦЭМ!$D$33:$D$776,СВЦЭМ!$A$33:$A$776,$A35,СВЦЭМ!$B$33:$B$776,L$11)+'СЕТ СН'!$F$11+СВЦЭМ!$D$10+'СЕТ СН'!$F$5-'СЕТ СН'!$F$21</f>
        <v>3136.1448997500001</v>
      </c>
      <c r="M35" s="36">
        <f>SUMIFS(СВЦЭМ!$D$33:$D$776,СВЦЭМ!$A$33:$A$776,$A35,СВЦЭМ!$B$33:$B$776,M$11)+'СЕТ СН'!$F$11+СВЦЭМ!$D$10+'СЕТ СН'!$F$5-'СЕТ СН'!$F$21</f>
        <v>3127.4787892499999</v>
      </c>
      <c r="N35" s="36">
        <f>SUMIFS(СВЦЭМ!$D$33:$D$776,СВЦЭМ!$A$33:$A$776,$A35,СВЦЭМ!$B$33:$B$776,N$11)+'СЕТ СН'!$F$11+СВЦЭМ!$D$10+'СЕТ СН'!$F$5-'СЕТ СН'!$F$21</f>
        <v>3125.11751108</v>
      </c>
      <c r="O35" s="36">
        <f>SUMIFS(СВЦЭМ!$D$33:$D$776,СВЦЭМ!$A$33:$A$776,$A35,СВЦЭМ!$B$33:$B$776,O$11)+'СЕТ СН'!$F$11+СВЦЭМ!$D$10+'СЕТ СН'!$F$5-'СЕТ СН'!$F$21</f>
        <v>3118.4309618299999</v>
      </c>
      <c r="P35" s="36">
        <f>SUMIFS(СВЦЭМ!$D$33:$D$776,СВЦЭМ!$A$33:$A$776,$A35,СВЦЭМ!$B$33:$B$776,P$11)+'СЕТ СН'!$F$11+СВЦЭМ!$D$10+'СЕТ СН'!$F$5-'СЕТ СН'!$F$21</f>
        <v>3117.2940574899999</v>
      </c>
      <c r="Q35" s="36">
        <f>SUMIFS(СВЦЭМ!$D$33:$D$776,СВЦЭМ!$A$33:$A$776,$A35,СВЦЭМ!$B$33:$B$776,Q$11)+'СЕТ СН'!$F$11+СВЦЭМ!$D$10+'СЕТ СН'!$F$5-'СЕТ СН'!$F$21</f>
        <v>3113.9819372299999</v>
      </c>
      <c r="R35" s="36">
        <f>SUMIFS(СВЦЭМ!$D$33:$D$776,СВЦЭМ!$A$33:$A$776,$A35,СВЦЭМ!$B$33:$B$776,R$11)+'СЕТ СН'!$F$11+СВЦЭМ!$D$10+'СЕТ СН'!$F$5-'СЕТ СН'!$F$21</f>
        <v>3114.0759197100001</v>
      </c>
      <c r="S35" s="36">
        <f>SUMIFS(СВЦЭМ!$D$33:$D$776,СВЦЭМ!$A$33:$A$776,$A35,СВЦЭМ!$B$33:$B$776,S$11)+'СЕТ СН'!$F$11+СВЦЭМ!$D$10+'СЕТ СН'!$F$5-'СЕТ СН'!$F$21</f>
        <v>3117.9982728300001</v>
      </c>
      <c r="T35" s="36">
        <f>SUMIFS(СВЦЭМ!$D$33:$D$776,СВЦЭМ!$A$33:$A$776,$A35,СВЦЭМ!$B$33:$B$776,T$11)+'СЕТ СН'!$F$11+СВЦЭМ!$D$10+'СЕТ СН'!$F$5-'СЕТ СН'!$F$21</f>
        <v>3125.52253045</v>
      </c>
      <c r="U35" s="36">
        <f>SUMIFS(СВЦЭМ!$D$33:$D$776,СВЦЭМ!$A$33:$A$776,$A35,СВЦЭМ!$B$33:$B$776,U$11)+'СЕТ СН'!$F$11+СВЦЭМ!$D$10+'СЕТ СН'!$F$5-'СЕТ СН'!$F$21</f>
        <v>3121.93984009</v>
      </c>
      <c r="V35" s="36">
        <f>SUMIFS(СВЦЭМ!$D$33:$D$776,СВЦЭМ!$A$33:$A$776,$A35,СВЦЭМ!$B$33:$B$776,V$11)+'СЕТ СН'!$F$11+СВЦЭМ!$D$10+'СЕТ СН'!$F$5-'СЕТ СН'!$F$21</f>
        <v>3127.6351209100003</v>
      </c>
      <c r="W35" s="36">
        <f>SUMIFS(СВЦЭМ!$D$33:$D$776,СВЦЭМ!$A$33:$A$776,$A35,СВЦЭМ!$B$33:$B$776,W$11)+'СЕТ СН'!$F$11+СВЦЭМ!$D$10+'СЕТ СН'!$F$5-'СЕТ СН'!$F$21</f>
        <v>3138.6597542300001</v>
      </c>
      <c r="X35" s="36">
        <f>SUMIFS(СВЦЭМ!$D$33:$D$776,СВЦЭМ!$A$33:$A$776,$A35,СВЦЭМ!$B$33:$B$776,X$11)+'СЕТ СН'!$F$11+СВЦЭМ!$D$10+'СЕТ СН'!$F$5-'СЕТ СН'!$F$21</f>
        <v>3144.9484868499999</v>
      </c>
      <c r="Y35" s="36">
        <f>SUMIFS(СВЦЭМ!$D$33:$D$776,СВЦЭМ!$A$33:$A$776,$A35,СВЦЭМ!$B$33:$B$776,Y$11)+'СЕТ СН'!$F$11+СВЦЭМ!$D$10+'СЕТ СН'!$F$5-'СЕТ СН'!$F$21</f>
        <v>3181.81006643</v>
      </c>
    </row>
    <row r="36" spans="1:27" ht="15.75" x14ac:dyDescent="0.2">
      <c r="A36" s="35">
        <f t="shared" si="0"/>
        <v>43610</v>
      </c>
      <c r="B36" s="36">
        <f>SUMIFS(СВЦЭМ!$D$33:$D$776,СВЦЭМ!$A$33:$A$776,$A36,СВЦЭМ!$B$33:$B$776,B$11)+'СЕТ СН'!$F$11+СВЦЭМ!$D$10+'СЕТ СН'!$F$5-'СЕТ СН'!$F$21</f>
        <v>3267.96133444</v>
      </c>
      <c r="C36" s="36">
        <f>SUMIFS(СВЦЭМ!$D$33:$D$776,СВЦЭМ!$A$33:$A$776,$A36,СВЦЭМ!$B$33:$B$776,C$11)+'СЕТ СН'!$F$11+СВЦЭМ!$D$10+'СЕТ СН'!$F$5-'СЕТ СН'!$F$21</f>
        <v>3325.9370171999999</v>
      </c>
      <c r="D36" s="36">
        <f>SUMIFS(СВЦЭМ!$D$33:$D$776,СВЦЭМ!$A$33:$A$776,$A36,СВЦЭМ!$B$33:$B$776,D$11)+'СЕТ СН'!$F$11+СВЦЭМ!$D$10+'СЕТ СН'!$F$5-'СЕТ СН'!$F$21</f>
        <v>3400.79506803</v>
      </c>
      <c r="E36" s="36">
        <f>SUMIFS(СВЦЭМ!$D$33:$D$776,СВЦЭМ!$A$33:$A$776,$A36,СВЦЭМ!$B$33:$B$776,E$11)+'СЕТ СН'!$F$11+СВЦЭМ!$D$10+'СЕТ СН'!$F$5-'СЕТ СН'!$F$21</f>
        <v>3424.0067505299999</v>
      </c>
      <c r="F36" s="36">
        <f>SUMIFS(СВЦЭМ!$D$33:$D$776,СВЦЭМ!$A$33:$A$776,$A36,СВЦЭМ!$B$33:$B$776,F$11)+'СЕТ СН'!$F$11+СВЦЭМ!$D$10+'СЕТ СН'!$F$5-'СЕТ СН'!$F$21</f>
        <v>3426.2545719700001</v>
      </c>
      <c r="G36" s="36">
        <f>SUMIFS(СВЦЭМ!$D$33:$D$776,СВЦЭМ!$A$33:$A$776,$A36,СВЦЭМ!$B$33:$B$776,G$11)+'СЕТ СН'!$F$11+СВЦЭМ!$D$10+'СЕТ СН'!$F$5-'СЕТ СН'!$F$21</f>
        <v>3434.08019414</v>
      </c>
      <c r="H36" s="36">
        <f>SUMIFS(СВЦЭМ!$D$33:$D$776,СВЦЭМ!$A$33:$A$776,$A36,СВЦЭМ!$B$33:$B$776,H$11)+'СЕТ СН'!$F$11+СВЦЭМ!$D$10+'СЕТ СН'!$F$5-'СЕТ СН'!$F$21</f>
        <v>3346.18156451</v>
      </c>
      <c r="I36" s="36">
        <f>SUMIFS(СВЦЭМ!$D$33:$D$776,СВЦЭМ!$A$33:$A$776,$A36,СВЦЭМ!$B$33:$B$776,I$11)+'СЕТ СН'!$F$11+СВЦЭМ!$D$10+'СЕТ СН'!$F$5-'СЕТ СН'!$F$21</f>
        <v>3261.0918928999999</v>
      </c>
      <c r="J36" s="36">
        <f>SUMIFS(СВЦЭМ!$D$33:$D$776,СВЦЭМ!$A$33:$A$776,$A36,СВЦЭМ!$B$33:$B$776,J$11)+'СЕТ СН'!$F$11+СВЦЭМ!$D$10+'СЕТ СН'!$F$5-'СЕТ СН'!$F$21</f>
        <v>3193.7136264400001</v>
      </c>
      <c r="K36" s="36">
        <f>SUMIFS(СВЦЭМ!$D$33:$D$776,СВЦЭМ!$A$33:$A$776,$A36,СВЦЭМ!$B$33:$B$776,K$11)+'СЕТ СН'!$F$11+СВЦЭМ!$D$10+'СЕТ СН'!$F$5-'СЕТ СН'!$F$21</f>
        <v>3145.6767289099998</v>
      </c>
      <c r="L36" s="36">
        <f>SUMIFS(СВЦЭМ!$D$33:$D$776,СВЦЭМ!$A$33:$A$776,$A36,СВЦЭМ!$B$33:$B$776,L$11)+'СЕТ СН'!$F$11+СВЦЭМ!$D$10+'СЕТ СН'!$F$5-'СЕТ СН'!$F$21</f>
        <v>3132.6374376399999</v>
      </c>
      <c r="M36" s="36">
        <f>SUMIFS(СВЦЭМ!$D$33:$D$776,СВЦЭМ!$A$33:$A$776,$A36,СВЦЭМ!$B$33:$B$776,M$11)+'СЕТ СН'!$F$11+СВЦЭМ!$D$10+'СЕТ СН'!$F$5-'СЕТ СН'!$F$21</f>
        <v>3118.7836158499999</v>
      </c>
      <c r="N36" s="36">
        <f>SUMIFS(СВЦЭМ!$D$33:$D$776,СВЦЭМ!$A$33:$A$776,$A36,СВЦЭМ!$B$33:$B$776,N$11)+'СЕТ СН'!$F$11+СВЦЭМ!$D$10+'СЕТ СН'!$F$5-'СЕТ СН'!$F$21</f>
        <v>3117.9401072199998</v>
      </c>
      <c r="O36" s="36">
        <f>SUMIFS(СВЦЭМ!$D$33:$D$776,СВЦЭМ!$A$33:$A$776,$A36,СВЦЭМ!$B$33:$B$776,O$11)+'СЕТ СН'!$F$11+СВЦЭМ!$D$10+'СЕТ СН'!$F$5-'СЕТ СН'!$F$21</f>
        <v>3112.2605130800002</v>
      </c>
      <c r="P36" s="36">
        <f>SUMIFS(СВЦЭМ!$D$33:$D$776,СВЦЭМ!$A$33:$A$776,$A36,СВЦЭМ!$B$33:$B$776,P$11)+'СЕТ СН'!$F$11+СВЦЭМ!$D$10+'СЕТ СН'!$F$5-'СЕТ СН'!$F$21</f>
        <v>3110.8953972700001</v>
      </c>
      <c r="Q36" s="36">
        <f>SUMIFS(СВЦЭМ!$D$33:$D$776,СВЦЭМ!$A$33:$A$776,$A36,СВЦЭМ!$B$33:$B$776,Q$11)+'СЕТ СН'!$F$11+СВЦЭМ!$D$10+'СЕТ СН'!$F$5-'СЕТ СН'!$F$21</f>
        <v>3108.9113977699999</v>
      </c>
      <c r="R36" s="36">
        <f>SUMIFS(СВЦЭМ!$D$33:$D$776,СВЦЭМ!$A$33:$A$776,$A36,СВЦЭМ!$B$33:$B$776,R$11)+'СЕТ СН'!$F$11+СВЦЭМ!$D$10+'СЕТ СН'!$F$5-'СЕТ СН'!$F$21</f>
        <v>3103.8850319900002</v>
      </c>
      <c r="S36" s="36">
        <f>SUMIFS(СВЦЭМ!$D$33:$D$776,СВЦЭМ!$A$33:$A$776,$A36,СВЦЭМ!$B$33:$B$776,S$11)+'СЕТ СН'!$F$11+СВЦЭМ!$D$10+'СЕТ СН'!$F$5-'СЕТ СН'!$F$21</f>
        <v>3088.8569698299998</v>
      </c>
      <c r="T36" s="36">
        <f>SUMIFS(СВЦЭМ!$D$33:$D$776,СВЦЭМ!$A$33:$A$776,$A36,СВЦЭМ!$B$33:$B$776,T$11)+'СЕТ СН'!$F$11+СВЦЭМ!$D$10+'СЕТ СН'!$F$5-'СЕТ СН'!$F$21</f>
        <v>3090.6645416900001</v>
      </c>
      <c r="U36" s="36">
        <f>SUMIFS(СВЦЭМ!$D$33:$D$776,СВЦЭМ!$A$33:$A$776,$A36,СВЦЭМ!$B$33:$B$776,U$11)+'СЕТ СН'!$F$11+СВЦЭМ!$D$10+'СЕТ СН'!$F$5-'СЕТ СН'!$F$21</f>
        <v>3086.0166515299998</v>
      </c>
      <c r="V36" s="36">
        <f>SUMIFS(СВЦЭМ!$D$33:$D$776,СВЦЭМ!$A$33:$A$776,$A36,СВЦЭМ!$B$33:$B$776,V$11)+'СЕТ СН'!$F$11+СВЦЭМ!$D$10+'СЕТ СН'!$F$5-'СЕТ СН'!$F$21</f>
        <v>3078.7714405300003</v>
      </c>
      <c r="W36" s="36">
        <f>SUMIFS(СВЦЭМ!$D$33:$D$776,СВЦЭМ!$A$33:$A$776,$A36,СВЦЭМ!$B$33:$B$776,W$11)+'СЕТ СН'!$F$11+СВЦЭМ!$D$10+'СЕТ СН'!$F$5-'СЕТ СН'!$F$21</f>
        <v>3095.6429667299999</v>
      </c>
      <c r="X36" s="36">
        <f>SUMIFS(СВЦЭМ!$D$33:$D$776,СВЦЭМ!$A$33:$A$776,$A36,СВЦЭМ!$B$33:$B$776,X$11)+'СЕТ СН'!$F$11+СВЦЭМ!$D$10+'СЕТ СН'!$F$5-'СЕТ СН'!$F$21</f>
        <v>3109.4555740999999</v>
      </c>
      <c r="Y36" s="36">
        <f>SUMIFS(СВЦЭМ!$D$33:$D$776,СВЦЭМ!$A$33:$A$776,$A36,СВЦЭМ!$B$33:$B$776,Y$11)+'СЕТ СН'!$F$11+СВЦЭМ!$D$10+'СЕТ СН'!$F$5-'СЕТ СН'!$F$21</f>
        <v>3151.6763827599998</v>
      </c>
    </row>
    <row r="37" spans="1:27" ht="15.75" x14ac:dyDescent="0.2">
      <c r="A37" s="35">
        <f t="shared" si="0"/>
        <v>43611</v>
      </c>
      <c r="B37" s="36">
        <f>SUMIFS(СВЦЭМ!$D$33:$D$776,СВЦЭМ!$A$33:$A$776,$A37,СВЦЭМ!$B$33:$B$776,B$11)+'СЕТ СН'!$F$11+СВЦЭМ!$D$10+'СЕТ СН'!$F$5-'СЕТ СН'!$F$21</f>
        <v>3241.64687852</v>
      </c>
      <c r="C37" s="36">
        <f>SUMIFS(СВЦЭМ!$D$33:$D$776,СВЦЭМ!$A$33:$A$776,$A37,СВЦЭМ!$B$33:$B$776,C$11)+'СЕТ СН'!$F$11+СВЦЭМ!$D$10+'СЕТ СН'!$F$5-'СЕТ СН'!$F$21</f>
        <v>3356.0516644499999</v>
      </c>
      <c r="D37" s="36">
        <f>SUMIFS(СВЦЭМ!$D$33:$D$776,СВЦЭМ!$A$33:$A$776,$A37,СВЦЭМ!$B$33:$B$776,D$11)+'СЕТ СН'!$F$11+СВЦЭМ!$D$10+'СЕТ СН'!$F$5-'СЕТ СН'!$F$21</f>
        <v>3453.4120977699999</v>
      </c>
      <c r="E37" s="36">
        <f>SUMIFS(СВЦЭМ!$D$33:$D$776,СВЦЭМ!$A$33:$A$776,$A37,СВЦЭМ!$B$33:$B$776,E$11)+'СЕТ СН'!$F$11+СВЦЭМ!$D$10+'СЕТ СН'!$F$5-'СЕТ СН'!$F$21</f>
        <v>3468.2895665000001</v>
      </c>
      <c r="F37" s="36">
        <f>SUMIFS(СВЦЭМ!$D$33:$D$776,СВЦЭМ!$A$33:$A$776,$A37,СВЦЭМ!$B$33:$B$776,F$11)+'СЕТ СН'!$F$11+СВЦЭМ!$D$10+'СЕТ СН'!$F$5-'СЕТ СН'!$F$21</f>
        <v>3466.89467238</v>
      </c>
      <c r="G37" s="36">
        <f>SUMIFS(СВЦЭМ!$D$33:$D$776,СВЦЭМ!$A$33:$A$776,$A37,СВЦЭМ!$B$33:$B$776,G$11)+'СЕТ СН'!$F$11+СВЦЭМ!$D$10+'СЕТ СН'!$F$5-'СЕТ СН'!$F$21</f>
        <v>3459.08490695</v>
      </c>
      <c r="H37" s="36">
        <f>SUMIFS(СВЦЭМ!$D$33:$D$776,СВЦЭМ!$A$33:$A$776,$A37,СВЦЭМ!$B$33:$B$776,H$11)+'СЕТ СН'!$F$11+СВЦЭМ!$D$10+'СЕТ СН'!$F$5-'СЕТ СН'!$F$21</f>
        <v>3376.2026047499999</v>
      </c>
      <c r="I37" s="36">
        <f>SUMIFS(СВЦЭМ!$D$33:$D$776,СВЦЭМ!$A$33:$A$776,$A37,СВЦЭМ!$B$33:$B$776,I$11)+'СЕТ СН'!$F$11+СВЦЭМ!$D$10+'СЕТ СН'!$F$5-'СЕТ СН'!$F$21</f>
        <v>3269.8624673700001</v>
      </c>
      <c r="J37" s="36">
        <f>SUMIFS(СВЦЭМ!$D$33:$D$776,СВЦЭМ!$A$33:$A$776,$A37,СВЦЭМ!$B$33:$B$776,J$11)+'СЕТ СН'!$F$11+СВЦЭМ!$D$10+'СЕТ СН'!$F$5-'СЕТ СН'!$F$21</f>
        <v>3155.2486302299999</v>
      </c>
      <c r="K37" s="36">
        <f>SUMIFS(СВЦЭМ!$D$33:$D$776,СВЦЭМ!$A$33:$A$776,$A37,СВЦЭМ!$B$33:$B$776,K$11)+'СЕТ СН'!$F$11+СВЦЭМ!$D$10+'СЕТ СН'!$F$5-'СЕТ СН'!$F$21</f>
        <v>3127.97918867</v>
      </c>
      <c r="L37" s="36">
        <f>SUMIFS(СВЦЭМ!$D$33:$D$776,СВЦЭМ!$A$33:$A$776,$A37,СВЦЭМ!$B$33:$B$776,L$11)+'СЕТ СН'!$F$11+СВЦЭМ!$D$10+'СЕТ СН'!$F$5-'СЕТ СН'!$F$21</f>
        <v>3130.5209332300001</v>
      </c>
      <c r="M37" s="36">
        <f>SUMIFS(СВЦЭМ!$D$33:$D$776,СВЦЭМ!$A$33:$A$776,$A37,СВЦЭМ!$B$33:$B$776,M$11)+'СЕТ СН'!$F$11+СВЦЭМ!$D$10+'СЕТ СН'!$F$5-'СЕТ СН'!$F$21</f>
        <v>3119.3469693699999</v>
      </c>
      <c r="N37" s="36">
        <f>SUMIFS(СВЦЭМ!$D$33:$D$776,СВЦЭМ!$A$33:$A$776,$A37,СВЦЭМ!$B$33:$B$776,N$11)+'СЕТ СН'!$F$11+СВЦЭМ!$D$10+'СЕТ СН'!$F$5-'СЕТ СН'!$F$21</f>
        <v>3120.3901461599999</v>
      </c>
      <c r="O37" s="36">
        <f>SUMIFS(СВЦЭМ!$D$33:$D$776,СВЦЭМ!$A$33:$A$776,$A37,СВЦЭМ!$B$33:$B$776,O$11)+'СЕТ СН'!$F$11+СВЦЭМ!$D$10+'СЕТ СН'!$F$5-'СЕТ СН'!$F$21</f>
        <v>3117.5280596900002</v>
      </c>
      <c r="P37" s="36">
        <f>SUMIFS(СВЦЭМ!$D$33:$D$776,СВЦЭМ!$A$33:$A$776,$A37,СВЦЭМ!$B$33:$B$776,P$11)+'СЕТ СН'!$F$11+СВЦЭМ!$D$10+'СЕТ СН'!$F$5-'СЕТ СН'!$F$21</f>
        <v>3118.2221674399998</v>
      </c>
      <c r="Q37" s="36">
        <f>SUMIFS(СВЦЭМ!$D$33:$D$776,СВЦЭМ!$A$33:$A$776,$A37,СВЦЭМ!$B$33:$B$776,Q$11)+'СЕТ СН'!$F$11+СВЦЭМ!$D$10+'СЕТ СН'!$F$5-'СЕТ СН'!$F$21</f>
        <v>3122.0254231099998</v>
      </c>
      <c r="R37" s="36">
        <f>SUMIFS(СВЦЭМ!$D$33:$D$776,СВЦЭМ!$A$33:$A$776,$A37,СВЦЭМ!$B$33:$B$776,R$11)+'СЕТ СН'!$F$11+СВЦЭМ!$D$10+'СЕТ СН'!$F$5-'СЕТ СН'!$F$21</f>
        <v>3122.8643003900002</v>
      </c>
      <c r="S37" s="36">
        <f>SUMIFS(СВЦЭМ!$D$33:$D$776,СВЦЭМ!$A$33:$A$776,$A37,СВЦЭМ!$B$33:$B$776,S$11)+'СЕТ СН'!$F$11+СВЦЭМ!$D$10+'СЕТ СН'!$F$5-'СЕТ СН'!$F$21</f>
        <v>3063.3528951200001</v>
      </c>
      <c r="T37" s="36">
        <f>SUMIFS(СВЦЭМ!$D$33:$D$776,СВЦЭМ!$A$33:$A$776,$A37,СВЦЭМ!$B$33:$B$776,T$11)+'СЕТ СН'!$F$11+СВЦЭМ!$D$10+'СЕТ СН'!$F$5-'СЕТ СН'!$F$21</f>
        <v>3060.3097326699999</v>
      </c>
      <c r="U37" s="36">
        <f>SUMIFS(СВЦЭМ!$D$33:$D$776,СВЦЭМ!$A$33:$A$776,$A37,СВЦЭМ!$B$33:$B$776,U$11)+'СЕТ СН'!$F$11+СВЦЭМ!$D$10+'СЕТ СН'!$F$5-'СЕТ СН'!$F$21</f>
        <v>3047.8406157999998</v>
      </c>
      <c r="V37" s="36">
        <f>SUMIFS(СВЦЭМ!$D$33:$D$776,СВЦЭМ!$A$33:$A$776,$A37,СВЦЭМ!$B$33:$B$776,V$11)+'СЕТ СН'!$F$11+СВЦЭМ!$D$10+'СЕТ СН'!$F$5-'СЕТ СН'!$F$21</f>
        <v>3053.4090525199999</v>
      </c>
      <c r="W37" s="36">
        <f>SUMIFS(СВЦЭМ!$D$33:$D$776,СВЦЭМ!$A$33:$A$776,$A37,СВЦЭМ!$B$33:$B$776,W$11)+'СЕТ СН'!$F$11+СВЦЭМ!$D$10+'СЕТ СН'!$F$5-'СЕТ СН'!$F$21</f>
        <v>3081.68881121</v>
      </c>
      <c r="X37" s="36">
        <f>SUMIFS(СВЦЭМ!$D$33:$D$776,СВЦЭМ!$A$33:$A$776,$A37,СВЦЭМ!$B$33:$B$776,X$11)+'СЕТ СН'!$F$11+СВЦЭМ!$D$10+'СЕТ СН'!$F$5-'СЕТ СН'!$F$21</f>
        <v>3076.0153509800002</v>
      </c>
      <c r="Y37" s="36">
        <f>SUMIFS(СВЦЭМ!$D$33:$D$776,СВЦЭМ!$A$33:$A$776,$A37,СВЦЭМ!$B$33:$B$776,Y$11)+'СЕТ СН'!$F$11+СВЦЭМ!$D$10+'СЕТ СН'!$F$5-'СЕТ СН'!$F$21</f>
        <v>3106.3504031500001</v>
      </c>
    </row>
    <row r="38" spans="1:27" ht="15.75" x14ac:dyDescent="0.2">
      <c r="A38" s="35">
        <f t="shared" si="0"/>
        <v>43612</v>
      </c>
      <c r="B38" s="36">
        <f>SUMIFS(СВЦЭМ!$D$33:$D$776,СВЦЭМ!$A$33:$A$776,$A38,СВЦЭМ!$B$33:$B$776,B$11)+'СЕТ СН'!$F$11+СВЦЭМ!$D$10+'СЕТ СН'!$F$5-'СЕТ СН'!$F$21</f>
        <v>3253.19672025</v>
      </c>
      <c r="C38" s="36">
        <f>SUMIFS(СВЦЭМ!$D$33:$D$776,СВЦЭМ!$A$33:$A$776,$A38,СВЦЭМ!$B$33:$B$776,C$11)+'СЕТ СН'!$F$11+СВЦЭМ!$D$10+'СЕТ СН'!$F$5-'СЕТ СН'!$F$21</f>
        <v>3315.5305160899998</v>
      </c>
      <c r="D38" s="36">
        <f>SUMIFS(СВЦЭМ!$D$33:$D$776,СВЦЭМ!$A$33:$A$776,$A38,СВЦЭМ!$B$33:$B$776,D$11)+'СЕТ СН'!$F$11+СВЦЭМ!$D$10+'СЕТ СН'!$F$5-'СЕТ СН'!$F$21</f>
        <v>3388.9314633899999</v>
      </c>
      <c r="E38" s="36">
        <f>SUMIFS(СВЦЭМ!$D$33:$D$776,СВЦЭМ!$A$33:$A$776,$A38,СВЦЭМ!$B$33:$B$776,E$11)+'СЕТ СН'!$F$11+СВЦЭМ!$D$10+'СЕТ СН'!$F$5-'СЕТ СН'!$F$21</f>
        <v>3407.4865989999998</v>
      </c>
      <c r="F38" s="36">
        <f>SUMIFS(СВЦЭМ!$D$33:$D$776,СВЦЭМ!$A$33:$A$776,$A38,СВЦЭМ!$B$33:$B$776,F$11)+'СЕТ СН'!$F$11+СВЦЭМ!$D$10+'СЕТ СН'!$F$5-'СЕТ СН'!$F$21</f>
        <v>3418.94121387</v>
      </c>
      <c r="G38" s="36">
        <f>SUMIFS(СВЦЭМ!$D$33:$D$776,СВЦЭМ!$A$33:$A$776,$A38,СВЦЭМ!$B$33:$B$776,G$11)+'СЕТ СН'!$F$11+СВЦЭМ!$D$10+'СЕТ СН'!$F$5-'СЕТ СН'!$F$21</f>
        <v>3410.4720963499999</v>
      </c>
      <c r="H38" s="36">
        <f>SUMIFS(СВЦЭМ!$D$33:$D$776,СВЦЭМ!$A$33:$A$776,$A38,СВЦЭМ!$B$33:$B$776,H$11)+'СЕТ СН'!$F$11+СВЦЭМ!$D$10+'СЕТ СН'!$F$5-'СЕТ СН'!$F$21</f>
        <v>3313.74411444</v>
      </c>
      <c r="I38" s="36">
        <f>SUMIFS(СВЦЭМ!$D$33:$D$776,СВЦЭМ!$A$33:$A$776,$A38,СВЦЭМ!$B$33:$B$776,I$11)+'СЕТ СН'!$F$11+СВЦЭМ!$D$10+'СЕТ СН'!$F$5-'СЕТ СН'!$F$21</f>
        <v>3260.5450442800002</v>
      </c>
      <c r="J38" s="36">
        <f>SUMIFS(СВЦЭМ!$D$33:$D$776,СВЦЭМ!$A$33:$A$776,$A38,СВЦЭМ!$B$33:$B$776,J$11)+'СЕТ СН'!$F$11+СВЦЭМ!$D$10+'СЕТ СН'!$F$5-'СЕТ СН'!$F$21</f>
        <v>3214.2608408999999</v>
      </c>
      <c r="K38" s="36">
        <f>SUMIFS(СВЦЭМ!$D$33:$D$776,СВЦЭМ!$A$33:$A$776,$A38,СВЦЭМ!$B$33:$B$776,K$11)+'СЕТ СН'!$F$11+СВЦЭМ!$D$10+'СЕТ СН'!$F$5-'СЕТ СН'!$F$21</f>
        <v>3147.6019942799999</v>
      </c>
      <c r="L38" s="36">
        <f>SUMIFS(СВЦЭМ!$D$33:$D$776,СВЦЭМ!$A$33:$A$776,$A38,СВЦЭМ!$B$33:$B$776,L$11)+'СЕТ СН'!$F$11+СВЦЭМ!$D$10+'СЕТ СН'!$F$5-'СЕТ СН'!$F$21</f>
        <v>3136.81900946</v>
      </c>
      <c r="M38" s="36">
        <f>SUMIFS(СВЦЭМ!$D$33:$D$776,СВЦЭМ!$A$33:$A$776,$A38,СВЦЭМ!$B$33:$B$776,M$11)+'СЕТ СН'!$F$11+СВЦЭМ!$D$10+'СЕТ СН'!$F$5-'СЕТ СН'!$F$21</f>
        <v>3125.97654268</v>
      </c>
      <c r="N38" s="36">
        <f>SUMIFS(СВЦЭМ!$D$33:$D$776,СВЦЭМ!$A$33:$A$776,$A38,СВЦЭМ!$B$33:$B$776,N$11)+'СЕТ СН'!$F$11+СВЦЭМ!$D$10+'СЕТ СН'!$F$5-'СЕТ СН'!$F$21</f>
        <v>3114.0125394500001</v>
      </c>
      <c r="O38" s="36">
        <f>SUMIFS(СВЦЭМ!$D$33:$D$776,СВЦЭМ!$A$33:$A$776,$A38,СВЦЭМ!$B$33:$B$776,O$11)+'СЕТ СН'!$F$11+СВЦЭМ!$D$10+'СЕТ СН'!$F$5-'СЕТ СН'!$F$21</f>
        <v>3128.2131694199998</v>
      </c>
      <c r="P38" s="36">
        <f>SUMIFS(СВЦЭМ!$D$33:$D$776,СВЦЭМ!$A$33:$A$776,$A38,СВЦЭМ!$B$33:$B$776,P$11)+'СЕТ СН'!$F$11+СВЦЭМ!$D$10+'СЕТ СН'!$F$5-'СЕТ СН'!$F$21</f>
        <v>3127.3472207300001</v>
      </c>
      <c r="Q38" s="36">
        <f>SUMIFS(СВЦЭМ!$D$33:$D$776,СВЦЭМ!$A$33:$A$776,$A38,СВЦЭМ!$B$33:$B$776,Q$11)+'СЕТ СН'!$F$11+СВЦЭМ!$D$10+'СЕТ СН'!$F$5-'СЕТ СН'!$F$21</f>
        <v>3120.70569312</v>
      </c>
      <c r="R38" s="36">
        <f>SUMIFS(СВЦЭМ!$D$33:$D$776,СВЦЭМ!$A$33:$A$776,$A38,СВЦЭМ!$B$33:$B$776,R$11)+'СЕТ СН'!$F$11+СВЦЭМ!$D$10+'СЕТ СН'!$F$5-'СЕТ СН'!$F$21</f>
        <v>3119.33458677</v>
      </c>
      <c r="S38" s="36">
        <f>SUMIFS(СВЦЭМ!$D$33:$D$776,СВЦЭМ!$A$33:$A$776,$A38,СВЦЭМ!$B$33:$B$776,S$11)+'СЕТ СН'!$F$11+СВЦЭМ!$D$10+'СЕТ СН'!$F$5-'СЕТ СН'!$F$21</f>
        <v>3127.01649408</v>
      </c>
      <c r="T38" s="36">
        <f>SUMIFS(СВЦЭМ!$D$33:$D$776,СВЦЭМ!$A$33:$A$776,$A38,СВЦЭМ!$B$33:$B$776,T$11)+'СЕТ СН'!$F$11+СВЦЭМ!$D$10+'СЕТ СН'!$F$5-'СЕТ СН'!$F$21</f>
        <v>3124.57414505</v>
      </c>
      <c r="U38" s="36">
        <f>SUMIFS(СВЦЭМ!$D$33:$D$776,СВЦЭМ!$A$33:$A$776,$A38,СВЦЭМ!$B$33:$B$776,U$11)+'СЕТ СН'!$F$11+СВЦЭМ!$D$10+'СЕТ СН'!$F$5-'СЕТ СН'!$F$21</f>
        <v>3116.8771274999999</v>
      </c>
      <c r="V38" s="36">
        <f>SUMIFS(СВЦЭМ!$D$33:$D$776,СВЦЭМ!$A$33:$A$776,$A38,СВЦЭМ!$B$33:$B$776,V$11)+'СЕТ СН'!$F$11+СВЦЭМ!$D$10+'СЕТ СН'!$F$5-'СЕТ СН'!$F$21</f>
        <v>3107.3103643200002</v>
      </c>
      <c r="W38" s="36">
        <f>SUMIFS(СВЦЭМ!$D$33:$D$776,СВЦЭМ!$A$33:$A$776,$A38,СВЦЭМ!$B$33:$B$776,W$11)+'СЕТ СН'!$F$11+СВЦЭМ!$D$10+'СЕТ СН'!$F$5-'СЕТ СН'!$F$21</f>
        <v>3070.3074759199999</v>
      </c>
      <c r="X38" s="36">
        <f>SUMIFS(СВЦЭМ!$D$33:$D$776,СВЦЭМ!$A$33:$A$776,$A38,СВЦЭМ!$B$33:$B$776,X$11)+'СЕТ СН'!$F$11+СВЦЭМ!$D$10+'СЕТ СН'!$F$5-'СЕТ СН'!$F$21</f>
        <v>3089.0093025199999</v>
      </c>
      <c r="Y38" s="36">
        <f>SUMIFS(СВЦЭМ!$D$33:$D$776,СВЦЭМ!$A$33:$A$776,$A38,СВЦЭМ!$B$33:$B$776,Y$11)+'СЕТ СН'!$F$11+СВЦЭМ!$D$10+'СЕТ СН'!$F$5-'СЕТ СН'!$F$21</f>
        <v>3173.4153040299998</v>
      </c>
    </row>
    <row r="39" spans="1:27" ht="15.75" x14ac:dyDescent="0.2">
      <c r="A39" s="35">
        <f t="shared" si="0"/>
        <v>43613</v>
      </c>
      <c r="B39" s="36">
        <f>SUMIFS(СВЦЭМ!$D$33:$D$776,СВЦЭМ!$A$33:$A$776,$A39,СВЦЭМ!$B$33:$B$776,B$11)+'СЕТ СН'!$F$11+СВЦЭМ!$D$10+'СЕТ СН'!$F$5-'СЕТ СН'!$F$21</f>
        <v>3301.4413065399999</v>
      </c>
      <c r="C39" s="36">
        <f>SUMIFS(СВЦЭМ!$D$33:$D$776,СВЦЭМ!$A$33:$A$776,$A39,СВЦЭМ!$B$33:$B$776,C$11)+'СЕТ СН'!$F$11+СВЦЭМ!$D$10+'СЕТ СН'!$F$5-'СЕТ СН'!$F$21</f>
        <v>3389.0734505199998</v>
      </c>
      <c r="D39" s="36">
        <f>SUMIFS(СВЦЭМ!$D$33:$D$776,СВЦЭМ!$A$33:$A$776,$A39,СВЦЭМ!$B$33:$B$776,D$11)+'СЕТ СН'!$F$11+СВЦЭМ!$D$10+'СЕТ СН'!$F$5-'СЕТ СН'!$F$21</f>
        <v>3488.2794827500002</v>
      </c>
      <c r="E39" s="36">
        <f>SUMIFS(СВЦЭМ!$D$33:$D$776,СВЦЭМ!$A$33:$A$776,$A39,СВЦЭМ!$B$33:$B$776,E$11)+'СЕТ СН'!$F$11+СВЦЭМ!$D$10+'СЕТ СН'!$F$5-'СЕТ СН'!$F$21</f>
        <v>3504.2325365400002</v>
      </c>
      <c r="F39" s="36">
        <f>SUMIFS(СВЦЭМ!$D$33:$D$776,СВЦЭМ!$A$33:$A$776,$A39,СВЦЭМ!$B$33:$B$776,F$11)+'СЕТ СН'!$F$11+СВЦЭМ!$D$10+'СЕТ СН'!$F$5-'СЕТ СН'!$F$21</f>
        <v>3504.3520409800003</v>
      </c>
      <c r="G39" s="36">
        <f>SUMIFS(СВЦЭМ!$D$33:$D$776,СВЦЭМ!$A$33:$A$776,$A39,СВЦЭМ!$B$33:$B$776,G$11)+'СЕТ СН'!$F$11+СВЦЭМ!$D$10+'СЕТ СН'!$F$5-'СЕТ СН'!$F$21</f>
        <v>3512.3016197500001</v>
      </c>
      <c r="H39" s="36">
        <f>SUMIFS(СВЦЭМ!$D$33:$D$776,СВЦЭМ!$A$33:$A$776,$A39,СВЦЭМ!$B$33:$B$776,H$11)+'СЕТ СН'!$F$11+СВЦЭМ!$D$10+'СЕТ СН'!$F$5-'СЕТ СН'!$F$21</f>
        <v>3425.0234258599999</v>
      </c>
      <c r="I39" s="36">
        <f>SUMIFS(СВЦЭМ!$D$33:$D$776,СВЦЭМ!$A$33:$A$776,$A39,СВЦЭМ!$B$33:$B$776,I$11)+'СЕТ СН'!$F$11+СВЦЭМ!$D$10+'СЕТ СН'!$F$5-'СЕТ СН'!$F$21</f>
        <v>3294.0771485599998</v>
      </c>
      <c r="J39" s="36">
        <f>SUMIFS(СВЦЭМ!$D$33:$D$776,СВЦЭМ!$A$33:$A$776,$A39,СВЦЭМ!$B$33:$B$776,J$11)+'СЕТ СН'!$F$11+СВЦЭМ!$D$10+'СЕТ СН'!$F$5-'СЕТ СН'!$F$21</f>
        <v>3188.0873174399999</v>
      </c>
      <c r="K39" s="36">
        <f>SUMIFS(СВЦЭМ!$D$33:$D$776,СВЦЭМ!$A$33:$A$776,$A39,СВЦЭМ!$B$33:$B$776,K$11)+'СЕТ СН'!$F$11+СВЦЭМ!$D$10+'СЕТ СН'!$F$5-'СЕТ СН'!$F$21</f>
        <v>3116.9016069899999</v>
      </c>
      <c r="L39" s="36">
        <f>SUMIFS(СВЦЭМ!$D$33:$D$776,СВЦЭМ!$A$33:$A$776,$A39,СВЦЭМ!$B$33:$B$776,L$11)+'СЕТ СН'!$F$11+СВЦЭМ!$D$10+'СЕТ СН'!$F$5-'СЕТ СН'!$F$21</f>
        <v>3086.5538874900003</v>
      </c>
      <c r="M39" s="36">
        <f>SUMIFS(СВЦЭМ!$D$33:$D$776,СВЦЭМ!$A$33:$A$776,$A39,СВЦЭМ!$B$33:$B$776,M$11)+'СЕТ СН'!$F$11+СВЦЭМ!$D$10+'СЕТ СН'!$F$5-'СЕТ СН'!$F$21</f>
        <v>3079.2554173200001</v>
      </c>
      <c r="N39" s="36">
        <f>SUMIFS(СВЦЭМ!$D$33:$D$776,СВЦЭМ!$A$33:$A$776,$A39,СВЦЭМ!$B$33:$B$776,N$11)+'СЕТ СН'!$F$11+СВЦЭМ!$D$10+'СЕТ СН'!$F$5-'СЕТ СН'!$F$21</f>
        <v>3079.91502317</v>
      </c>
      <c r="O39" s="36">
        <f>SUMIFS(СВЦЭМ!$D$33:$D$776,СВЦЭМ!$A$33:$A$776,$A39,СВЦЭМ!$B$33:$B$776,O$11)+'СЕТ СН'!$F$11+СВЦЭМ!$D$10+'СЕТ СН'!$F$5-'СЕТ СН'!$F$21</f>
        <v>3074.6796904299999</v>
      </c>
      <c r="P39" s="36">
        <f>SUMIFS(СВЦЭМ!$D$33:$D$776,СВЦЭМ!$A$33:$A$776,$A39,СВЦЭМ!$B$33:$B$776,P$11)+'СЕТ СН'!$F$11+СВЦЭМ!$D$10+'СЕТ СН'!$F$5-'СЕТ СН'!$F$21</f>
        <v>3077.1937927200001</v>
      </c>
      <c r="Q39" s="36">
        <f>SUMIFS(СВЦЭМ!$D$33:$D$776,СВЦЭМ!$A$33:$A$776,$A39,СВЦЭМ!$B$33:$B$776,Q$11)+'СЕТ СН'!$F$11+СВЦЭМ!$D$10+'СЕТ СН'!$F$5-'СЕТ СН'!$F$21</f>
        <v>3076.88058925</v>
      </c>
      <c r="R39" s="36">
        <f>SUMIFS(СВЦЭМ!$D$33:$D$776,СВЦЭМ!$A$33:$A$776,$A39,СВЦЭМ!$B$33:$B$776,R$11)+'СЕТ СН'!$F$11+СВЦЭМ!$D$10+'СЕТ СН'!$F$5-'СЕТ СН'!$F$21</f>
        <v>3085.5028472600002</v>
      </c>
      <c r="S39" s="36">
        <f>SUMIFS(СВЦЭМ!$D$33:$D$776,СВЦЭМ!$A$33:$A$776,$A39,СВЦЭМ!$B$33:$B$776,S$11)+'СЕТ СН'!$F$11+СВЦЭМ!$D$10+'СЕТ СН'!$F$5-'СЕТ СН'!$F$21</f>
        <v>3092.7352092900001</v>
      </c>
      <c r="T39" s="36">
        <f>SUMIFS(СВЦЭМ!$D$33:$D$776,СВЦЭМ!$A$33:$A$776,$A39,СВЦЭМ!$B$33:$B$776,T$11)+'СЕТ СН'!$F$11+СВЦЭМ!$D$10+'СЕТ СН'!$F$5-'СЕТ СН'!$F$21</f>
        <v>3094.4859011200001</v>
      </c>
      <c r="U39" s="36">
        <f>SUMIFS(СВЦЭМ!$D$33:$D$776,СВЦЭМ!$A$33:$A$776,$A39,СВЦЭМ!$B$33:$B$776,U$11)+'СЕТ СН'!$F$11+СВЦЭМ!$D$10+'СЕТ СН'!$F$5-'СЕТ СН'!$F$21</f>
        <v>3111.3161831799998</v>
      </c>
      <c r="V39" s="36">
        <f>SUMIFS(СВЦЭМ!$D$33:$D$776,СВЦЭМ!$A$33:$A$776,$A39,СВЦЭМ!$B$33:$B$776,V$11)+'СЕТ СН'!$F$11+СВЦЭМ!$D$10+'СЕТ СН'!$F$5-'СЕТ СН'!$F$21</f>
        <v>3117.7597822600001</v>
      </c>
      <c r="W39" s="36">
        <f>SUMIFS(СВЦЭМ!$D$33:$D$776,СВЦЭМ!$A$33:$A$776,$A39,СВЦЭМ!$B$33:$B$776,W$11)+'СЕТ СН'!$F$11+СВЦЭМ!$D$10+'СЕТ СН'!$F$5-'СЕТ СН'!$F$21</f>
        <v>3100.96462815</v>
      </c>
      <c r="X39" s="36">
        <f>SUMIFS(СВЦЭМ!$D$33:$D$776,СВЦЭМ!$A$33:$A$776,$A39,СВЦЭМ!$B$33:$B$776,X$11)+'СЕТ СН'!$F$11+СВЦЭМ!$D$10+'СЕТ СН'!$F$5-'СЕТ СН'!$F$21</f>
        <v>3139.5775936700002</v>
      </c>
      <c r="Y39" s="36">
        <f>SUMIFS(СВЦЭМ!$D$33:$D$776,СВЦЭМ!$A$33:$A$776,$A39,СВЦЭМ!$B$33:$B$776,Y$11)+'СЕТ СН'!$F$11+СВЦЭМ!$D$10+'СЕТ СН'!$F$5-'СЕТ СН'!$F$21</f>
        <v>3211.9869458799999</v>
      </c>
    </row>
    <row r="40" spans="1:27" ht="15.75" x14ac:dyDescent="0.2">
      <c r="A40" s="35">
        <f t="shared" si="0"/>
        <v>43614</v>
      </c>
      <c r="B40" s="36">
        <f>SUMIFS(СВЦЭМ!$D$33:$D$776,СВЦЭМ!$A$33:$A$776,$A40,СВЦЭМ!$B$33:$B$776,B$11)+'СЕТ СН'!$F$11+СВЦЭМ!$D$10+'СЕТ СН'!$F$5-'СЕТ СН'!$F$21</f>
        <v>3370.6343799900001</v>
      </c>
      <c r="C40" s="36">
        <f>SUMIFS(СВЦЭМ!$D$33:$D$776,СВЦЭМ!$A$33:$A$776,$A40,СВЦЭМ!$B$33:$B$776,C$11)+'СЕТ СН'!$F$11+СВЦЭМ!$D$10+'СЕТ СН'!$F$5-'СЕТ СН'!$F$21</f>
        <v>3468.6266791400003</v>
      </c>
      <c r="D40" s="36">
        <f>SUMIFS(СВЦЭМ!$D$33:$D$776,СВЦЭМ!$A$33:$A$776,$A40,СВЦЭМ!$B$33:$B$776,D$11)+'СЕТ СН'!$F$11+СВЦЭМ!$D$10+'СЕТ СН'!$F$5-'СЕТ СН'!$F$21</f>
        <v>3498.9358206100001</v>
      </c>
      <c r="E40" s="36">
        <f>SUMIFS(СВЦЭМ!$D$33:$D$776,СВЦЭМ!$A$33:$A$776,$A40,СВЦЭМ!$B$33:$B$776,E$11)+'СЕТ СН'!$F$11+СВЦЭМ!$D$10+'СЕТ СН'!$F$5-'СЕТ СН'!$F$21</f>
        <v>3489.6141951300001</v>
      </c>
      <c r="F40" s="36">
        <f>SUMIFS(СВЦЭМ!$D$33:$D$776,СВЦЭМ!$A$33:$A$776,$A40,СВЦЭМ!$B$33:$B$776,F$11)+'СЕТ СН'!$F$11+СВЦЭМ!$D$10+'СЕТ СН'!$F$5-'СЕТ СН'!$F$21</f>
        <v>3485.9545717400001</v>
      </c>
      <c r="G40" s="36">
        <f>SUMIFS(СВЦЭМ!$D$33:$D$776,СВЦЭМ!$A$33:$A$776,$A40,СВЦЭМ!$B$33:$B$776,G$11)+'СЕТ СН'!$F$11+СВЦЭМ!$D$10+'СЕТ СН'!$F$5-'СЕТ СН'!$F$21</f>
        <v>3491.5631151299999</v>
      </c>
      <c r="H40" s="36">
        <f>SUMIFS(СВЦЭМ!$D$33:$D$776,СВЦЭМ!$A$33:$A$776,$A40,СВЦЭМ!$B$33:$B$776,H$11)+'СЕТ СН'!$F$11+СВЦЭМ!$D$10+'СЕТ СН'!$F$5-'СЕТ СН'!$F$21</f>
        <v>3480.3214551599999</v>
      </c>
      <c r="I40" s="36">
        <f>SUMIFS(СВЦЭМ!$D$33:$D$776,СВЦЭМ!$A$33:$A$776,$A40,СВЦЭМ!$B$33:$B$776,I$11)+'СЕТ СН'!$F$11+СВЦЭМ!$D$10+'СЕТ СН'!$F$5-'СЕТ СН'!$F$21</f>
        <v>3369.8380888800002</v>
      </c>
      <c r="J40" s="36">
        <f>SUMIFS(СВЦЭМ!$D$33:$D$776,СВЦЭМ!$A$33:$A$776,$A40,СВЦЭМ!$B$33:$B$776,J$11)+'СЕТ СН'!$F$11+СВЦЭМ!$D$10+'СЕТ СН'!$F$5-'СЕТ СН'!$F$21</f>
        <v>3266.58051617</v>
      </c>
      <c r="K40" s="36">
        <f>SUMIFS(СВЦЭМ!$D$33:$D$776,СВЦЭМ!$A$33:$A$776,$A40,СВЦЭМ!$B$33:$B$776,K$11)+'СЕТ СН'!$F$11+СВЦЭМ!$D$10+'СЕТ СН'!$F$5-'СЕТ СН'!$F$21</f>
        <v>3197.10158404</v>
      </c>
      <c r="L40" s="36">
        <f>SUMIFS(СВЦЭМ!$D$33:$D$776,СВЦЭМ!$A$33:$A$776,$A40,СВЦЭМ!$B$33:$B$776,L$11)+'СЕТ СН'!$F$11+СВЦЭМ!$D$10+'СЕТ СН'!$F$5-'СЕТ СН'!$F$21</f>
        <v>3184.28111248</v>
      </c>
      <c r="M40" s="36">
        <f>SUMIFS(СВЦЭМ!$D$33:$D$776,СВЦЭМ!$A$33:$A$776,$A40,СВЦЭМ!$B$33:$B$776,M$11)+'СЕТ СН'!$F$11+СВЦЭМ!$D$10+'СЕТ СН'!$F$5-'СЕТ СН'!$F$21</f>
        <v>3192.1226115300001</v>
      </c>
      <c r="N40" s="36">
        <f>SUMIFS(СВЦЭМ!$D$33:$D$776,СВЦЭМ!$A$33:$A$776,$A40,СВЦЭМ!$B$33:$B$776,N$11)+'СЕТ СН'!$F$11+СВЦЭМ!$D$10+'СЕТ СН'!$F$5-'СЕТ СН'!$F$21</f>
        <v>3192.02818966</v>
      </c>
      <c r="O40" s="36">
        <f>SUMIFS(СВЦЭМ!$D$33:$D$776,СВЦЭМ!$A$33:$A$776,$A40,СВЦЭМ!$B$33:$B$776,O$11)+'СЕТ СН'!$F$11+СВЦЭМ!$D$10+'СЕТ СН'!$F$5-'СЕТ СН'!$F$21</f>
        <v>3187.16538997</v>
      </c>
      <c r="P40" s="36">
        <f>SUMIFS(СВЦЭМ!$D$33:$D$776,СВЦЭМ!$A$33:$A$776,$A40,СВЦЭМ!$B$33:$B$776,P$11)+'СЕТ СН'!$F$11+СВЦЭМ!$D$10+'СЕТ СН'!$F$5-'СЕТ СН'!$F$21</f>
        <v>3202.44271054</v>
      </c>
      <c r="Q40" s="36">
        <f>SUMIFS(СВЦЭМ!$D$33:$D$776,СВЦЭМ!$A$33:$A$776,$A40,СВЦЭМ!$B$33:$B$776,Q$11)+'СЕТ СН'!$F$11+СВЦЭМ!$D$10+'СЕТ СН'!$F$5-'СЕТ СН'!$F$21</f>
        <v>3195.0450490399999</v>
      </c>
      <c r="R40" s="36">
        <f>SUMIFS(СВЦЭМ!$D$33:$D$776,СВЦЭМ!$A$33:$A$776,$A40,СВЦЭМ!$B$33:$B$776,R$11)+'СЕТ СН'!$F$11+СВЦЭМ!$D$10+'СЕТ СН'!$F$5-'СЕТ СН'!$F$21</f>
        <v>3190.92005324</v>
      </c>
      <c r="S40" s="36">
        <f>SUMIFS(СВЦЭМ!$D$33:$D$776,СВЦЭМ!$A$33:$A$776,$A40,СВЦЭМ!$B$33:$B$776,S$11)+'СЕТ СН'!$F$11+СВЦЭМ!$D$10+'СЕТ СН'!$F$5-'СЕТ СН'!$F$21</f>
        <v>3198.73333525</v>
      </c>
      <c r="T40" s="36">
        <f>SUMIFS(СВЦЭМ!$D$33:$D$776,СВЦЭМ!$A$33:$A$776,$A40,СВЦЭМ!$B$33:$B$776,T$11)+'СЕТ СН'!$F$11+СВЦЭМ!$D$10+'СЕТ СН'!$F$5-'СЕТ СН'!$F$21</f>
        <v>3190.3962965300002</v>
      </c>
      <c r="U40" s="36">
        <f>SUMIFS(СВЦЭМ!$D$33:$D$776,СВЦЭМ!$A$33:$A$776,$A40,СВЦЭМ!$B$33:$B$776,U$11)+'СЕТ СН'!$F$11+СВЦЭМ!$D$10+'СЕТ СН'!$F$5-'СЕТ СН'!$F$21</f>
        <v>3169.7609603700002</v>
      </c>
      <c r="V40" s="36">
        <f>SUMIFS(СВЦЭМ!$D$33:$D$776,СВЦЭМ!$A$33:$A$776,$A40,СВЦЭМ!$B$33:$B$776,V$11)+'СЕТ СН'!$F$11+СВЦЭМ!$D$10+'СЕТ СН'!$F$5-'СЕТ СН'!$F$21</f>
        <v>3160.6641330100001</v>
      </c>
      <c r="W40" s="36">
        <f>SUMIFS(СВЦЭМ!$D$33:$D$776,СВЦЭМ!$A$33:$A$776,$A40,СВЦЭМ!$B$33:$B$776,W$11)+'СЕТ СН'!$F$11+СВЦЭМ!$D$10+'СЕТ СН'!$F$5-'СЕТ СН'!$F$21</f>
        <v>3163.2581465799999</v>
      </c>
      <c r="X40" s="36">
        <f>SUMIFS(СВЦЭМ!$D$33:$D$776,СВЦЭМ!$A$33:$A$776,$A40,СВЦЭМ!$B$33:$B$776,X$11)+'СЕТ СН'!$F$11+СВЦЭМ!$D$10+'СЕТ СН'!$F$5-'СЕТ СН'!$F$21</f>
        <v>3203.47323959</v>
      </c>
      <c r="Y40" s="36">
        <f>SUMIFS(СВЦЭМ!$D$33:$D$776,СВЦЭМ!$A$33:$A$776,$A40,СВЦЭМ!$B$33:$B$776,Y$11)+'СЕТ СН'!$F$11+СВЦЭМ!$D$10+'СЕТ СН'!$F$5-'СЕТ СН'!$F$21</f>
        <v>3296.2067375500001</v>
      </c>
    </row>
    <row r="41" spans="1:27" ht="15.75" x14ac:dyDescent="0.2">
      <c r="A41" s="35">
        <f t="shared" si="0"/>
        <v>43615</v>
      </c>
      <c r="B41" s="36">
        <f>SUMIFS(СВЦЭМ!$D$33:$D$776,СВЦЭМ!$A$33:$A$776,$A41,СВЦЭМ!$B$33:$B$776,B$11)+'СЕТ СН'!$F$11+СВЦЭМ!$D$10+'СЕТ СН'!$F$5-'СЕТ СН'!$F$21</f>
        <v>3411.5372236399999</v>
      </c>
      <c r="C41" s="36">
        <f>SUMIFS(СВЦЭМ!$D$33:$D$776,СВЦЭМ!$A$33:$A$776,$A41,СВЦЭМ!$B$33:$B$776,C$11)+'СЕТ СН'!$F$11+СВЦЭМ!$D$10+'СЕТ СН'!$F$5-'СЕТ СН'!$F$21</f>
        <v>3450.4964352299999</v>
      </c>
      <c r="D41" s="36">
        <f>SUMIFS(СВЦЭМ!$D$33:$D$776,СВЦЭМ!$A$33:$A$776,$A41,СВЦЭМ!$B$33:$B$776,D$11)+'СЕТ СН'!$F$11+СВЦЭМ!$D$10+'СЕТ СН'!$F$5-'СЕТ СН'!$F$21</f>
        <v>3509.58563018</v>
      </c>
      <c r="E41" s="36">
        <f>SUMIFS(СВЦЭМ!$D$33:$D$776,СВЦЭМ!$A$33:$A$776,$A41,СВЦЭМ!$B$33:$B$776,E$11)+'СЕТ СН'!$F$11+СВЦЭМ!$D$10+'СЕТ СН'!$F$5-'СЕТ СН'!$F$21</f>
        <v>3498.1682481799999</v>
      </c>
      <c r="F41" s="36">
        <f>SUMIFS(СВЦЭМ!$D$33:$D$776,СВЦЭМ!$A$33:$A$776,$A41,СВЦЭМ!$B$33:$B$776,F$11)+'СЕТ СН'!$F$11+СВЦЭМ!$D$10+'СЕТ СН'!$F$5-'СЕТ СН'!$F$21</f>
        <v>3497.00876849</v>
      </c>
      <c r="G41" s="36">
        <f>SUMIFS(СВЦЭМ!$D$33:$D$776,СВЦЭМ!$A$33:$A$776,$A41,СВЦЭМ!$B$33:$B$776,G$11)+'СЕТ СН'!$F$11+СВЦЭМ!$D$10+'СЕТ СН'!$F$5-'СЕТ СН'!$F$21</f>
        <v>3511.9466226599998</v>
      </c>
      <c r="H41" s="36">
        <f>SUMIFS(СВЦЭМ!$D$33:$D$776,СВЦЭМ!$A$33:$A$776,$A41,СВЦЭМ!$B$33:$B$776,H$11)+'СЕТ СН'!$F$11+СВЦЭМ!$D$10+'СЕТ СН'!$F$5-'СЕТ СН'!$F$21</f>
        <v>3513.5597655900001</v>
      </c>
      <c r="I41" s="36">
        <f>SUMIFS(СВЦЭМ!$D$33:$D$776,СВЦЭМ!$A$33:$A$776,$A41,СВЦЭМ!$B$33:$B$776,I$11)+'СЕТ СН'!$F$11+СВЦЭМ!$D$10+'СЕТ СН'!$F$5-'СЕТ СН'!$F$21</f>
        <v>3409.3787356799999</v>
      </c>
      <c r="J41" s="36">
        <f>SUMIFS(СВЦЭМ!$D$33:$D$776,СВЦЭМ!$A$33:$A$776,$A41,СВЦЭМ!$B$33:$B$776,J$11)+'СЕТ СН'!$F$11+СВЦЭМ!$D$10+'СЕТ СН'!$F$5-'СЕТ СН'!$F$21</f>
        <v>3315.3616547900001</v>
      </c>
      <c r="K41" s="36">
        <f>SUMIFS(СВЦЭМ!$D$33:$D$776,СВЦЭМ!$A$33:$A$776,$A41,СВЦЭМ!$B$33:$B$776,K$11)+'СЕТ СН'!$F$11+СВЦЭМ!$D$10+'СЕТ СН'!$F$5-'СЕТ СН'!$F$21</f>
        <v>3232.4163633200001</v>
      </c>
      <c r="L41" s="36">
        <f>SUMIFS(СВЦЭМ!$D$33:$D$776,СВЦЭМ!$A$33:$A$776,$A41,СВЦЭМ!$B$33:$B$776,L$11)+'СЕТ СН'!$F$11+СВЦЭМ!$D$10+'СЕТ СН'!$F$5-'СЕТ СН'!$F$21</f>
        <v>3220.8177052000001</v>
      </c>
      <c r="M41" s="36">
        <f>SUMIFS(СВЦЭМ!$D$33:$D$776,СВЦЭМ!$A$33:$A$776,$A41,СВЦЭМ!$B$33:$B$776,M$11)+'СЕТ СН'!$F$11+СВЦЭМ!$D$10+'СЕТ СН'!$F$5-'СЕТ СН'!$F$21</f>
        <v>3235.4410429600002</v>
      </c>
      <c r="N41" s="36">
        <f>SUMIFS(СВЦЭМ!$D$33:$D$776,СВЦЭМ!$A$33:$A$776,$A41,СВЦЭМ!$B$33:$B$776,N$11)+'СЕТ СН'!$F$11+СВЦЭМ!$D$10+'СЕТ СН'!$F$5-'СЕТ СН'!$F$21</f>
        <v>3224.1239562000001</v>
      </c>
      <c r="O41" s="36">
        <f>SUMIFS(СВЦЭМ!$D$33:$D$776,СВЦЭМ!$A$33:$A$776,$A41,СВЦЭМ!$B$33:$B$776,O$11)+'СЕТ СН'!$F$11+СВЦЭМ!$D$10+'СЕТ СН'!$F$5-'СЕТ СН'!$F$21</f>
        <v>3212.66134594</v>
      </c>
      <c r="P41" s="36">
        <f>SUMIFS(СВЦЭМ!$D$33:$D$776,СВЦЭМ!$A$33:$A$776,$A41,СВЦЭМ!$B$33:$B$776,P$11)+'СЕТ СН'!$F$11+СВЦЭМ!$D$10+'СЕТ СН'!$F$5-'СЕТ СН'!$F$21</f>
        <v>3214.4250839599999</v>
      </c>
      <c r="Q41" s="36">
        <f>SUMIFS(СВЦЭМ!$D$33:$D$776,СВЦЭМ!$A$33:$A$776,$A41,СВЦЭМ!$B$33:$B$776,Q$11)+'СЕТ СН'!$F$11+СВЦЭМ!$D$10+'СЕТ СН'!$F$5-'СЕТ СН'!$F$21</f>
        <v>3236.5913870200002</v>
      </c>
      <c r="R41" s="36">
        <f>SUMIFS(СВЦЭМ!$D$33:$D$776,СВЦЭМ!$A$33:$A$776,$A41,СВЦЭМ!$B$33:$B$776,R$11)+'СЕТ СН'!$F$11+СВЦЭМ!$D$10+'СЕТ СН'!$F$5-'СЕТ СН'!$F$21</f>
        <v>3229.0528700200002</v>
      </c>
      <c r="S41" s="36">
        <f>SUMIFS(СВЦЭМ!$D$33:$D$776,СВЦЭМ!$A$33:$A$776,$A41,СВЦЭМ!$B$33:$B$776,S$11)+'СЕТ СН'!$F$11+СВЦЭМ!$D$10+'СЕТ СН'!$F$5-'СЕТ СН'!$F$21</f>
        <v>3231.9487459900001</v>
      </c>
      <c r="T41" s="36">
        <f>SUMIFS(СВЦЭМ!$D$33:$D$776,СВЦЭМ!$A$33:$A$776,$A41,СВЦЭМ!$B$33:$B$776,T$11)+'СЕТ СН'!$F$11+СВЦЭМ!$D$10+'СЕТ СН'!$F$5-'СЕТ СН'!$F$21</f>
        <v>3240.7238067100002</v>
      </c>
      <c r="U41" s="36">
        <f>SUMIFS(СВЦЭМ!$D$33:$D$776,СВЦЭМ!$A$33:$A$776,$A41,СВЦЭМ!$B$33:$B$776,U$11)+'СЕТ СН'!$F$11+СВЦЭМ!$D$10+'СЕТ СН'!$F$5-'СЕТ СН'!$F$21</f>
        <v>3223.9780397499999</v>
      </c>
      <c r="V41" s="36">
        <f>SUMIFS(СВЦЭМ!$D$33:$D$776,СВЦЭМ!$A$33:$A$776,$A41,СВЦЭМ!$B$33:$B$776,V$11)+'СЕТ СН'!$F$11+СВЦЭМ!$D$10+'СЕТ СН'!$F$5-'СЕТ СН'!$F$21</f>
        <v>3205.0984081199999</v>
      </c>
      <c r="W41" s="36">
        <f>SUMIFS(СВЦЭМ!$D$33:$D$776,СВЦЭМ!$A$33:$A$776,$A41,СВЦЭМ!$B$33:$B$776,W$11)+'СЕТ СН'!$F$11+СВЦЭМ!$D$10+'СЕТ СН'!$F$5-'СЕТ СН'!$F$21</f>
        <v>3174.4082326899997</v>
      </c>
      <c r="X41" s="36">
        <f>SUMIFS(СВЦЭМ!$D$33:$D$776,СВЦЭМ!$A$33:$A$776,$A41,СВЦЭМ!$B$33:$B$776,X$11)+'СЕТ СН'!$F$11+СВЦЭМ!$D$10+'СЕТ СН'!$F$5-'СЕТ СН'!$F$21</f>
        <v>3168.27812799</v>
      </c>
      <c r="Y41" s="36">
        <f>SUMIFS(СВЦЭМ!$D$33:$D$776,СВЦЭМ!$A$33:$A$776,$A41,СВЦЭМ!$B$33:$B$776,Y$11)+'СЕТ СН'!$F$11+СВЦЭМ!$D$10+'СЕТ СН'!$F$5-'СЕТ СН'!$F$21</f>
        <v>3242.6787870600001</v>
      </c>
    </row>
    <row r="42" spans="1:27" ht="15.75" x14ac:dyDescent="0.2">
      <c r="A42" s="35">
        <f t="shared" si="0"/>
        <v>43616</v>
      </c>
      <c r="B42" s="36">
        <f>SUMIFS(СВЦЭМ!$D$33:$D$776,СВЦЭМ!$A$33:$A$776,$A42,СВЦЭМ!$B$33:$B$776,B$11)+'СЕТ СН'!$F$11+СВЦЭМ!$D$10+'СЕТ СН'!$F$5-'СЕТ СН'!$F$21</f>
        <v>3379.8404178999999</v>
      </c>
      <c r="C42" s="36">
        <f>SUMIFS(СВЦЭМ!$D$33:$D$776,СВЦЭМ!$A$33:$A$776,$A42,СВЦЭМ!$B$33:$B$776,C$11)+'СЕТ СН'!$F$11+СВЦЭМ!$D$10+'СЕТ СН'!$F$5-'СЕТ СН'!$F$21</f>
        <v>3436.2672519299999</v>
      </c>
      <c r="D42" s="36">
        <f>SUMIFS(СВЦЭМ!$D$33:$D$776,СВЦЭМ!$A$33:$A$776,$A42,СВЦЭМ!$B$33:$B$776,D$11)+'СЕТ СН'!$F$11+СВЦЭМ!$D$10+'СЕТ СН'!$F$5-'СЕТ СН'!$F$21</f>
        <v>3509.4958461599999</v>
      </c>
      <c r="E42" s="36">
        <f>SUMIFS(СВЦЭМ!$D$33:$D$776,СВЦЭМ!$A$33:$A$776,$A42,СВЦЭМ!$B$33:$B$776,E$11)+'СЕТ СН'!$F$11+СВЦЭМ!$D$10+'СЕТ СН'!$F$5-'СЕТ СН'!$F$21</f>
        <v>3501.6620047800002</v>
      </c>
      <c r="F42" s="36">
        <f>SUMIFS(СВЦЭМ!$D$33:$D$776,СВЦЭМ!$A$33:$A$776,$A42,СВЦЭМ!$B$33:$B$776,F$11)+'СЕТ СН'!$F$11+СВЦЭМ!$D$10+'СЕТ СН'!$F$5-'СЕТ СН'!$F$21</f>
        <v>3494.6017004700002</v>
      </c>
      <c r="G42" s="36">
        <f>SUMIFS(СВЦЭМ!$D$33:$D$776,СВЦЭМ!$A$33:$A$776,$A42,СВЦЭМ!$B$33:$B$776,G$11)+'СЕТ СН'!$F$11+СВЦЭМ!$D$10+'СЕТ СН'!$F$5-'СЕТ СН'!$F$21</f>
        <v>3504.4613873899998</v>
      </c>
      <c r="H42" s="36">
        <f>SUMIFS(СВЦЭМ!$D$33:$D$776,СВЦЭМ!$A$33:$A$776,$A42,СВЦЭМ!$B$33:$B$776,H$11)+'СЕТ СН'!$F$11+СВЦЭМ!$D$10+'СЕТ СН'!$F$5-'СЕТ СН'!$F$21</f>
        <v>3506.0582659500001</v>
      </c>
      <c r="I42" s="36">
        <f>SUMIFS(СВЦЭМ!$D$33:$D$776,СВЦЭМ!$A$33:$A$776,$A42,СВЦЭМ!$B$33:$B$776,I$11)+'СЕТ СН'!$F$11+СВЦЭМ!$D$10+'СЕТ СН'!$F$5-'СЕТ СН'!$F$21</f>
        <v>3407.6099621600001</v>
      </c>
      <c r="J42" s="36">
        <f>SUMIFS(СВЦЭМ!$D$33:$D$776,СВЦЭМ!$A$33:$A$776,$A42,СВЦЭМ!$B$33:$B$776,J$11)+'СЕТ СН'!$F$11+СВЦЭМ!$D$10+'СЕТ СН'!$F$5-'СЕТ СН'!$F$21</f>
        <v>3304.8741423900001</v>
      </c>
      <c r="K42" s="36">
        <f>SUMIFS(СВЦЭМ!$D$33:$D$776,СВЦЭМ!$A$33:$A$776,$A42,СВЦЭМ!$B$33:$B$776,K$11)+'СЕТ СН'!$F$11+СВЦЭМ!$D$10+'СЕТ СН'!$F$5-'СЕТ СН'!$F$21</f>
        <v>3247.7918876600002</v>
      </c>
      <c r="L42" s="36">
        <f>SUMIFS(СВЦЭМ!$D$33:$D$776,СВЦЭМ!$A$33:$A$776,$A42,СВЦЭМ!$B$33:$B$776,L$11)+'СЕТ СН'!$F$11+СВЦЭМ!$D$10+'СЕТ СН'!$F$5-'СЕТ СН'!$F$21</f>
        <v>3215.32307322</v>
      </c>
      <c r="M42" s="36">
        <f>SUMIFS(СВЦЭМ!$D$33:$D$776,СВЦЭМ!$A$33:$A$776,$A42,СВЦЭМ!$B$33:$B$776,M$11)+'СЕТ СН'!$F$11+СВЦЭМ!$D$10+'СЕТ СН'!$F$5-'СЕТ СН'!$F$21</f>
        <v>3213.87258423</v>
      </c>
      <c r="N42" s="36">
        <f>SUMIFS(СВЦЭМ!$D$33:$D$776,СВЦЭМ!$A$33:$A$776,$A42,СВЦЭМ!$B$33:$B$776,N$11)+'СЕТ СН'!$F$11+СВЦЭМ!$D$10+'СЕТ СН'!$F$5-'СЕТ СН'!$F$21</f>
        <v>3208.72473188</v>
      </c>
      <c r="O42" s="36">
        <f>SUMIFS(СВЦЭМ!$D$33:$D$776,СВЦЭМ!$A$33:$A$776,$A42,СВЦЭМ!$B$33:$B$776,O$11)+'СЕТ СН'!$F$11+СВЦЭМ!$D$10+'СЕТ СН'!$F$5-'СЕТ СН'!$F$21</f>
        <v>3208.0441511600002</v>
      </c>
      <c r="P42" s="36">
        <f>SUMIFS(СВЦЭМ!$D$33:$D$776,СВЦЭМ!$A$33:$A$776,$A42,СВЦЭМ!$B$33:$B$776,P$11)+'СЕТ СН'!$F$11+СВЦЭМ!$D$10+'СЕТ СН'!$F$5-'СЕТ СН'!$F$21</f>
        <v>3208.9858006200002</v>
      </c>
      <c r="Q42" s="36">
        <f>SUMIFS(СВЦЭМ!$D$33:$D$776,СВЦЭМ!$A$33:$A$776,$A42,СВЦЭМ!$B$33:$B$776,Q$11)+'СЕТ СН'!$F$11+СВЦЭМ!$D$10+'СЕТ СН'!$F$5-'СЕТ СН'!$F$21</f>
        <v>3217.9263744600003</v>
      </c>
      <c r="R42" s="36">
        <f>SUMIFS(СВЦЭМ!$D$33:$D$776,СВЦЭМ!$A$33:$A$776,$A42,СВЦЭМ!$B$33:$B$776,R$11)+'СЕТ СН'!$F$11+СВЦЭМ!$D$10+'СЕТ СН'!$F$5-'СЕТ СН'!$F$21</f>
        <v>3206.7248578500003</v>
      </c>
      <c r="S42" s="36">
        <f>SUMIFS(СВЦЭМ!$D$33:$D$776,СВЦЭМ!$A$33:$A$776,$A42,СВЦЭМ!$B$33:$B$776,S$11)+'СЕТ СН'!$F$11+СВЦЭМ!$D$10+'СЕТ СН'!$F$5-'СЕТ СН'!$F$21</f>
        <v>3207.8875133000001</v>
      </c>
      <c r="T42" s="36">
        <f>SUMIFS(СВЦЭМ!$D$33:$D$776,СВЦЭМ!$A$33:$A$776,$A42,СВЦЭМ!$B$33:$B$776,T$11)+'СЕТ СН'!$F$11+СВЦЭМ!$D$10+'СЕТ СН'!$F$5-'СЕТ СН'!$F$21</f>
        <v>3210.9300054400001</v>
      </c>
      <c r="U42" s="36">
        <f>SUMIFS(СВЦЭМ!$D$33:$D$776,СВЦЭМ!$A$33:$A$776,$A42,СВЦЭМ!$B$33:$B$776,U$11)+'СЕТ СН'!$F$11+СВЦЭМ!$D$10+'СЕТ СН'!$F$5-'СЕТ СН'!$F$21</f>
        <v>3205.12414958</v>
      </c>
      <c r="V42" s="36">
        <f>SUMIFS(СВЦЭМ!$D$33:$D$776,СВЦЭМ!$A$33:$A$776,$A42,СВЦЭМ!$B$33:$B$776,V$11)+'СЕТ СН'!$F$11+СВЦЭМ!$D$10+'СЕТ СН'!$F$5-'СЕТ СН'!$F$21</f>
        <v>3186.3770704600001</v>
      </c>
      <c r="W42" s="36">
        <f>SUMIFS(СВЦЭМ!$D$33:$D$776,СВЦЭМ!$A$33:$A$776,$A42,СВЦЭМ!$B$33:$B$776,W$11)+'СЕТ СН'!$F$11+СВЦЭМ!$D$10+'СЕТ СН'!$F$5-'СЕТ СН'!$F$21</f>
        <v>3172.4040384600003</v>
      </c>
      <c r="X42" s="36">
        <f>SUMIFS(СВЦЭМ!$D$33:$D$776,СВЦЭМ!$A$33:$A$776,$A42,СВЦЭМ!$B$33:$B$776,X$11)+'СЕТ СН'!$F$11+СВЦЭМ!$D$10+'СЕТ СН'!$F$5-'СЕТ СН'!$F$21</f>
        <v>3208.9661993600002</v>
      </c>
      <c r="Y42" s="36">
        <f>SUMIFS(СВЦЭМ!$D$33:$D$776,СВЦЭМ!$A$33:$A$776,$A42,СВЦЭМ!$B$33:$B$776,Y$11)+'СЕТ СН'!$F$11+СВЦЭМ!$D$10+'СЕТ СН'!$F$5-'СЕТ СН'!$F$21</f>
        <v>3274.9467328599999</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1"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7" ht="12.75" customHeight="1" x14ac:dyDescent="0.2">
      <c r="A46" s="122"/>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7" ht="12.75" customHeight="1" x14ac:dyDescent="0.2">
      <c r="A47" s="12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01.05.2019</v>
      </c>
      <c r="B48" s="36">
        <f>SUMIFS(СВЦЭМ!$D$33:$D$776,СВЦЭМ!$A$33:$A$776,$A48,СВЦЭМ!$B$33:$B$776,B$47)+'СЕТ СН'!$G$11+СВЦЭМ!$D$10+'СЕТ СН'!$G$5-'СЕТ СН'!$G$21</f>
        <v>3509.3386917600001</v>
      </c>
      <c r="C48" s="36">
        <f>SUMIFS(СВЦЭМ!$D$33:$D$776,СВЦЭМ!$A$33:$A$776,$A48,СВЦЭМ!$B$33:$B$776,C$47)+'СЕТ СН'!$G$11+СВЦЭМ!$D$10+'СЕТ СН'!$G$5-'СЕТ СН'!$G$21</f>
        <v>3522.8249049999999</v>
      </c>
      <c r="D48" s="36">
        <f>SUMIFS(СВЦЭМ!$D$33:$D$776,СВЦЭМ!$A$33:$A$776,$A48,СВЦЭМ!$B$33:$B$776,D$47)+'СЕТ СН'!$G$11+СВЦЭМ!$D$10+'СЕТ СН'!$G$5-'СЕТ СН'!$G$21</f>
        <v>3542.4929058000002</v>
      </c>
      <c r="E48" s="36">
        <f>SUMIFS(СВЦЭМ!$D$33:$D$776,СВЦЭМ!$A$33:$A$776,$A48,СВЦЭМ!$B$33:$B$776,E$47)+'СЕТ СН'!$G$11+СВЦЭМ!$D$10+'СЕТ СН'!$G$5-'СЕТ СН'!$G$21</f>
        <v>3550.24818482</v>
      </c>
      <c r="F48" s="36">
        <f>SUMIFS(СВЦЭМ!$D$33:$D$776,СВЦЭМ!$A$33:$A$776,$A48,СВЦЭМ!$B$33:$B$776,F$47)+'СЕТ СН'!$G$11+СВЦЭМ!$D$10+'СЕТ СН'!$G$5-'СЕТ СН'!$G$21</f>
        <v>3546.9592160100001</v>
      </c>
      <c r="G48" s="36">
        <f>SUMIFS(СВЦЭМ!$D$33:$D$776,СВЦЭМ!$A$33:$A$776,$A48,СВЦЭМ!$B$33:$B$776,G$47)+'СЕТ СН'!$G$11+СВЦЭМ!$D$10+'СЕТ СН'!$G$5-'СЕТ СН'!$G$21</f>
        <v>3538.6609052399999</v>
      </c>
      <c r="H48" s="36">
        <f>SUMIFS(СВЦЭМ!$D$33:$D$776,СВЦЭМ!$A$33:$A$776,$A48,СВЦЭМ!$B$33:$B$776,H$47)+'СЕТ СН'!$G$11+СВЦЭМ!$D$10+'СЕТ СН'!$G$5-'СЕТ СН'!$G$21</f>
        <v>3512.3275300700002</v>
      </c>
      <c r="I48" s="36">
        <f>SUMIFS(СВЦЭМ!$D$33:$D$776,СВЦЭМ!$A$33:$A$776,$A48,СВЦЭМ!$B$33:$B$776,I$47)+'СЕТ СН'!$G$11+СВЦЭМ!$D$10+'СЕТ СН'!$G$5-'СЕТ СН'!$G$21</f>
        <v>3480.6450126999998</v>
      </c>
      <c r="J48" s="36">
        <f>SUMIFS(СВЦЭМ!$D$33:$D$776,СВЦЭМ!$A$33:$A$776,$A48,СВЦЭМ!$B$33:$B$776,J$47)+'СЕТ СН'!$G$11+СВЦЭМ!$D$10+'СЕТ СН'!$G$5-'СЕТ СН'!$G$21</f>
        <v>3445.6911628799999</v>
      </c>
      <c r="K48" s="36">
        <f>SUMIFS(СВЦЭМ!$D$33:$D$776,СВЦЭМ!$A$33:$A$776,$A48,СВЦЭМ!$B$33:$B$776,K$47)+'СЕТ СН'!$G$11+СВЦЭМ!$D$10+'СЕТ СН'!$G$5-'СЕТ СН'!$G$21</f>
        <v>3412.2433091100002</v>
      </c>
      <c r="L48" s="36">
        <f>SUMIFS(СВЦЭМ!$D$33:$D$776,СВЦЭМ!$A$33:$A$776,$A48,СВЦЭМ!$B$33:$B$776,L$47)+'СЕТ СН'!$G$11+СВЦЭМ!$D$10+'СЕТ СН'!$G$5-'СЕТ СН'!$G$21</f>
        <v>3404.81412086</v>
      </c>
      <c r="M48" s="36">
        <f>SUMIFS(СВЦЭМ!$D$33:$D$776,СВЦЭМ!$A$33:$A$776,$A48,СВЦЭМ!$B$33:$B$776,M$47)+'СЕТ СН'!$G$11+СВЦЭМ!$D$10+'СЕТ СН'!$G$5-'СЕТ СН'!$G$21</f>
        <v>3417.3939446100003</v>
      </c>
      <c r="N48" s="36">
        <f>SUMIFS(СВЦЭМ!$D$33:$D$776,СВЦЭМ!$A$33:$A$776,$A48,СВЦЭМ!$B$33:$B$776,N$47)+'СЕТ СН'!$G$11+СВЦЭМ!$D$10+'СЕТ СН'!$G$5-'СЕТ СН'!$G$21</f>
        <v>3430.03901963</v>
      </c>
      <c r="O48" s="36">
        <f>SUMIFS(СВЦЭМ!$D$33:$D$776,СВЦЭМ!$A$33:$A$776,$A48,СВЦЭМ!$B$33:$B$776,O$47)+'СЕТ СН'!$G$11+СВЦЭМ!$D$10+'СЕТ СН'!$G$5-'СЕТ СН'!$G$21</f>
        <v>3430.4546538200002</v>
      </c>
      <c r="P48" s="36">
        <f>SUMIFS(СВЦЭМ!$D$33:$D$776,СВЦЭМ!$A$33:$A$776,$A48,СВЦЭМ!$B$33:$B$776,P$47)+'СЕТ СН'!$G$11+СВЦЭМ!$D$10+'СЕТ СН'!$G$5-'СЕТ СН'!$G$21</f>
        <v>3436.11695392</v>
      </c>
      <c r="Q48" s="36">
        <f>SUMIFS(СВЦЭМ!$D$33:$D$776,СВЦЭМ!$A$33:$A$776,$A48,СВЦЭМ!$B$33:$B$776,Q$47)+'СЕТ СН'!$G$11+СВЦЭМ!$D$10+'СЕТ СН'!$G$5-'СЕТ СН'!$G$21</f>
        <v>3444.3824795300002</v>
      </c>
      <c r="R48" s="36">
        <f>SUMIFS(СВЦЭМ!$D$33:$D$776,СВЦЭМ!$A$33:$A$776,$A48,СВЦЭМ!$B$33:$B$776,R$47)+'СЕТ СН'!$G$11+СВЦЭМ!$D$10+'СЕТ СН'!$G$5-'СЕТ СН'!$G$21</f>
        <v>3442.7637659400002</v>
      </c>
      <c r="S48" s="36">
        <f>SUMIFS(СВЦЭМ!$D$33:$D$776,СВЦЭМ!$A$33:$A$776,$A48,СВЦЭМ!$B$33:$B$776,S$47)+'СЕТ СН'!$G$11+СВЦЭМ!$D$10+'СЕТ СН'!$G$5-'СЕТ СН'!$G$21</f>
        <v>3433.91349287</v>
      </c>
      <c r="T48" s="36">
        <f>SUMIFS(СВЦЭМ!$D$33:$D$776,СВЦЭМ!$A$33:$A$776,$A48,СВЦЭМ!$B$33:$B$776,T$47)+'СЕТ СН'!$G$11+СВЦЭМ!$D$10+'СЕТ СН'!$G$5-'СЕТ СН'!$G$21</f>
        <v>3411.1081299699999</v>
      </c>
      <c r="U48" s="36">
        <f>SUMIFS(СВЦЭМ!$D$33:$D$776,СВЦЭМ!$A$33:$A$776,$A48,СВЦЭМ!$B$33:$B$776,U$47)+'СЕТ СН'!$G$11+СВЦЭМ!$D$10+'СЕТ СН'!$G$5-'СЕТ СН'!$G$21</f>
        <v>3396.4458010200001</v>
      </c>
      <c r="V48" s="36">
        <f>SUMIFS(СВЦЭМ!$D$33:$D$776,СВЦЭМ!$A$33:$A$776,$A48,СВЦЭМ!$B$33:$B$776,V$47)+'СЕТ СН'!$G$11+СВЦЭМ!$D$10+'СЕТ СН'!$G$5-'СЕТ СН'!$G$21</f>
        <v>3371.5201871600002</v>
      </c>
      <c r="W48" s="36">
        <f>SUMIFS(СВЦЭМ!$D$33:$D$776,СВЦЭМ!$A$33:$A$776,$A48,СВЦЭМ!$B$33:$B$776,W$47)+'СЕТ СН'!$G$11+СВЦЭМ!$D$10+'СЕТ СН'!$G$5-'СЕТ СН'!$G$21</f>
        <v>3378.71063667</v>
      </c>
      <c r="X48" s="36">
        <f>SUMIFS(СВЦЭМ!$D$33:$D$776,СВЦЭМ!$A$33:$A$776,$A48,СВЦЭМ!$B$33:$B$776,X$47)+'СЕТ СН'!$G$11+СВЦЭМ!$D$10+'СЕТ СН'!$G$5-'СЕТ СН'!$G$21</f>
        <v>3398.2143033400002</v>
      </c>
      <c r="Y48" s="36">
        <f>SUMIFS(СВЦЭМ!$D$33:$D$776,СВЦЭМ!$A$33:$A$776,$A48,СВЦЭМ!$B$33:$B$776,Y$47)+'СЕТ СН'!$G$11+СВЦЭМ!$D$10+'СЕТ СН'!$G$5-'СЕТ СН'!$G$21</f>
        <v>3392.7975178800002</v>
      </c>
      <c r="AA48" s="45"/>
    </row>
    <row r="49" spans="1:25" ht="15.75" x14ac:dyDescent="0.2">
      <c r="A49" s="35">
        <f>A48+1</f>
        <v>43587</v>
      </c>
      <c r="B49" s="36">
        <f>SUMIFS(СВЦЭМ!$D$33:$D$776,СВЦЭМ!$A$33:$A$776,$A49,СВЦЭМ!$B$33:$B$776,B$47)+'СЕТ СН'!$G$11+СВЦЭМ!$D$10+'СЕТ СН'!$G$5-'СЕТ СН'!$G$21</f>
        <v>3411.3864895300003</v>
      </c>
      <c r="C49" s="36">
        <f>SUMIFS(СВЦЭМ!$D$33:$D$776,СВЦЭМ!$A$33:$A$776,$A49,СВЦЭМ!$B$33:$B$776,C$47)+'СЕТ СН'!$G$11+СВЦЭМ!$D$10+'СЕТ СН'!$G$5-'СЕТ СН'!$G$21</f>
        <v>3451.7358990800003</v>
      </c>
      <c r="D49" s="36">
        <f>SUMIFS(СВЦЭМ!$D$33:$D$776,СВЦЭМ!$A$33:$A$776,$A49,СВЦЭМ!$B$33:$B$776,D$47)+'СЕТ СН'!$G$11+СВЦЭМ!$D$10+'СЕТ СН'!$G$5-'СЕТ СН'!$G$21</f>
        <v>3474.28339551</v>
      </c>
      <c r="E49" s="36">
        <f>SUMIFS(СВЦЭМ!$D$33:$D$776,СВЦЭМ!$A$33:$A$776,$A49,СВЦЭМ!$B$33:$B$776,E$47)+'СЕТ СН'!$G$11+СВЦЭМ!$D$10+'СЕТ СН'!$G$5-'СЕТ СН'!$G$21</f>
        <v>3488.6327053</v>
      </c>
      <c r="F49" s="36">
        <f>SUMIFS(СВЦЭМ!$D$33:$D$776,СВЦЭМ!$A$33:$A$776,$A49,СВЦЭМ!$B$33:$B$776,F$47)+'СЕТ СН'!$G$11+СВЦЭМ!$D$10+'СЕТ СН'!$G$5-'СЕТ СН'!$G$21</f>
        <v>3504.2037500599999</v>
      </c>
      <c r="G49" s="36">
        <f>SUMIFS(СВЦЭМ!$D$33:$D$776,СВЦЭМ!$A$33:$A$776,$A49,СВЦЭМ!$B$33:$B$776,G$47)+'СЕТ СН'!$G$11+СВЦЭМ!$D$10+'СЕТ СН'!$G$5-'СЕТ СН'!$G$21</f>
        <v>3498.1074508299998</v>
      </c>
      <c r="H49" s="36">
        <f>SUMIFS(СВЦЭМ!$D$33:$D$776,СВЦЭМ!$A$33:$A$776,$A49,СВЦЭМ!$B$33:$B$776,H$47)+'СЕТ СН'!$G$11+СВЦЭМ!$D$10+'СЕТ СН'!$G$5-'СЕТ СН'!$G$21</f>
        <v>3524.3091801700002</v>
      </c>
      <c r="I49" s="36">
        <f>SUMIFS(СВЦЭМ!$D$33:$D$776,СВЦЭМ!$A$33:$A$776,$A49,СВЦЭМ!$B$33:$B$776,I$47)+'СЕТ СН'!$G$11+СВЦЭМ!$D$10+'СЕТ СН'!$G$5-'СЕТ СН'!$G$21</f>
        <v>3488.2550647799999</v>
      </c>
      <c r="J49" s="36">
        <f>SUMIFS(СВЦЭМ!$D$33:$D$776,СВЦЭМ!$A$33:$A$776,$A49,СВЦЭМ!$B$33:$B$776,J$47)+'СЕТ СН'!$G$11+СВЦЭМ!$D$10+'СЕТ СН'!$G$5-'СЕТ СН'!$G$21</f>
        <v>3433.2814729400002</v>
      </c>
      <c r="K49" s="36">
        <f>SUMIFS(СВЦЭМ!$D$33:$D$776,СВЦЭМ!$A$33:$A$776,$A49,СВЦЭМ!$B$33:$B$776,K$47)+'СЕТ СН'!$G$11+СВЦЭМ!$D$10+'СЕТ СН'!$G$5-'СЕТ СН'!$G$21</f>
        <v>3380.97763545</v>
      </c>
      <c r="L49" s="36">
        <f>SUMIFS(СВЦЭМ!$D$33:$D$776,СВЦЭМ!$A$33:$A$776,$A49,СВЦЭМ!$B$33:$B$776,L$47)+'СЕТ СН'!$G$11+СВЦЭМ!$D$10+'СЕТ СН'!$G$5-'СЕТ СН'!$G$21</f>
        <v>3370.28990716</v>
      </c>
      <c r="M49" s="36">
        <f>SUMIFS(СВЦЭМ!$D$33:$D$776,СВЦЭМ!$A$33:$A$776,$A49,СВЦЭМ!$B$33:$B$776,M$47)+'СЕТ СН'!$G$11+СВЦЭМ!$D$10+'СЕТ СН'!$G$5-'СЕТ СН'!$G$21</f>
        <v>3379.1299527199999</v>
      </c>
      <c r="N49" s="36">
        <f>SUMIFS(СВЦЭМ!$D$33:$D$776,СВЦЭМ!$A$33:$A$776,$A49,СВЦЭМ!$B$33:$B$776,N$47)+'СЕТ СН'!$G$11+СВЦЭМ!$D$10+'СЕТ СН'!$G$5-'СЕТ СН'!$G$21</f>
        <v>3399.4960065200003</v>
      </c>
      <c r="O49" s="36">
        <f>SUMIFS(СВЦЭМ!$D$33:$D$776,СВЦЭМ!$A$33:$A$776,$A49,СВЦЭМ!$B$33:$B$776,O$47)+'СЕТ СН'!$G$11+СВЦЭМ!$D$10+'СЕТ СН'!$G$5-'СЕТ СН'!$G$21</f>
        <v>3409.9924465399999</v>
      </c>
      <c r="P49" s="36">
        <f>SUMIFS(СВЦЭМ!$D$33:$D$776,СВЦЭМ!$A$33:$A$776,$A49,СВЦЭМ!$B$33:$B$776,P$47)+'СЕТ СН'!$G$11+СВЦЭМ!$D$10+'СЕТ СН'!$G$5-'СЕТ СН'!$G$21</f>
        <v>3417.3881574800002</v>
      </c>
      <c r="Q49" s="36">
        <f>SUMIFS(СВЦЭМ!$D$33:$D$776,СВЦЭМ!$A$33:$A$776,$A49,СВЦЭМ!$B$33:$B$776,Q$47)+'СЕТ СН'!$G$11+СВЦЭМ!$D$10+'СЕТ СН'!$G$5-'СЕТ СН'!$G$21</f>
        <v>3424.4827152500002</v>
      </c>
      <c r="R49" s="36">
        <f>SUMIFS(СВЦЭМ!$D$33:$D$776,СВЦЭМ!$A$33:$A$776,$A49,СВЦЭМ!$B$33:$B$776,R$47)+'СЕТ СН'!$G$11+СВЦЭМ!$D$10+'СЕТ СН'!$G$5-'СЕТ СН'!$G$21</f>
        <v>3436.85472205</v>
      </c>
      <c r="S49" s="36">
        <f>SUMIFS(СВЦЭМ!$D$33:$D$776,СВЦЭМ!$A$33:$A$776,$A49,СВЦЭМ!$B$33:$B$776,S$47)+'СЕТ СН'!$G$11+СВЦЭМ!$D$10+'СЕТ СН'!$G$5-'СЕТ СН'!$G$21</f>
        <v>3440.1447840300002</v>
      </c>
      <c r="T49" s="36">
        <f>SUMIFS(СВЦЭМ!$D$33:$D$776,СВЦЭМ!$A$33:$A$776,$A49,СВЦЭМ!$B$33:$B$776,T$47)+'СЕТ СН'!$G$11+СВЦЭМ!$D$10+'СЕТ СН'!$G$5-'СЕТ СН'!$G$21</f>
        <v>3435.7378968399998</v>
      </c>
      <c r="U49" s="36">
        <f>SUMIFS(СВЦЭМ!$D$33:$D$776,СВЦЭМ!$A$33:$A$776,$A49,СВЦЭМ!$B$33:$B$776,U$47)+'СЕТ СН'!$G$11+СВЦЭМ!$D$10+'СЕТ СН'!$G$5-'СЕТ СН'!$G$21</f>
        <v>3434.6133146500001</v>
      </c>
      <c r="V49" s="36">
        <f>SUMIFS(СВЦЭМ!$D$33:$D$776,СВЦЭМ!$A$33:$A$776,$A49,СВЦЭМ!$B$33:$B$776,V$47)+'СЕТ СН'!$G$11+СВЦЭМ!$D$10+'СЕТ СН'!$G$5-'СЕТ СН'!$G$21</f>
        <v>3430.7689525800001</v>
      </c>
      <c r="W49" s="36">
        <f>SUMIFS(СВЦЭМ!$D$33:$D$776,СВЦЭМ!$A$33:$A$776,$A49,СВЦЭМ!$B$33:$B$776,W$47)+'СЕТ СН'!$G$11+СВЦЭМ!$D$10+'СЕТ СН'!$G$5-'СЕТ СН'!$G$21</f>
        <v>3419.6263707900002</v>
      </c>
      <c r="X49" s="36">
        <f>SUMIFS(СВЦЭМ!$D$33:$D$776,СВЦЭМ!$A$33:$A$776,$A49,СВЦЭМ!$B$33:$B$776,X$47)+'СЕТ СН'!$G$11+СВЦЭМ!$D$10+'СЕТ СН'!$G$5-'СЕТ СН'!$G$21</f>
        <v>3435.9129312499999</v>
      </c>
      <c r="Y49" s="36">
        <f>SUMIFS(СВЦЭМ!$D$33:$D$776,СВЦЭМ!$A$33:$A$776,$A49,СВЦЭМ!$B$33:$B$776,Y$47)+'СЕТ СН'!$G$11+СВЦЭМ!$D$10+'СЕТ СН'!$G$5-'СЕТ СН'!$G$21</f>
        <v>3467.8078501600003</v>
      </c>
    </row>
    <row r="50" spans="1:25" ht="15.75" x14ac:dyDescent="0.2">
      <c r="A50" s="35">
        <f t="shared" ref="A50:A78" si="1">A49+1</f>
        <v>43588</v>
      </c>
      <c r="B50" s="36">
        <f>SUMIFS(СВЦЭМ!$D$33:$D$776,СВЦЭМ!$A$33:$A$776,$A50,СВЦЭМ!$B$33:$B$776,B$47)+'СЕТ СН'!$G$11+СВЦЭМ!$D$10+'СЕТ СН'!$G$5-'СЕТ СН'!$G$21</f>
        <v>3412.61539997</v>
      </c>
      <c r="C50" s="36">
        <f>SUMIFS(СВЦЭМ!$D$33:$D$776,СВЦЭМ!$A$33:$A$776,$A50,СВЦЭМ!$B$33:$B$776,C$47)+'СЕТ СН'!$G$11+СВЦЭМ!$D$10+'СЕТ СН'!$G$5-'СЕТ СН'!$G$21</f>
        <v>3440.6913566100002</v>
      </c>
      <c r="D50" s="36">
        <f>SUMIFS(СВЦЭМ!$D$33:$D$776,СВЦЭМ!$A$33:$A$776,$A50,СВЦЭМ!$B$33:$B$776,D$47)+'СЕТ СН'!$G$11+СВЦЭМ!$D$10+'СЕТ СН'!$G$5-'СЕТ СН'!$G$21</f>
        <v>3466.1933465299999</v>
      </c>
      <c r="E50" s="36">
        <f>SUMIFS(СВЦЭМ!$D$33:$D$776,СВЦЭМ!$A$33:$A$776,$A50,СВЦЭМ!$B$33:$B$776,E$47)+'СЕТ СН'!$G$11+СВЦЭМ!$D$10+'СЕТ СН'!$G$5-'СЕТ СН'!$G$21</f>
        <v>3483.4172776400001</v>
      </c>
      <c r="F50" s="36">
        <f>SUMIFS(СВЦЭМ!$D$33:$D$776,СВЦЭМ!$A$33:$A$776,$A50,СВЦЭМ!$B$33:$B$776,F$47)+'СЕТ СН'!$G$11+СВЦЭМ!$D$10+'СЕТ СН'!$G$5-'СЕТ СН'!$G$21</f>
        <v>3484.6112050299998</v>
      </c>
      <c r="G50" s="36">
        <f>SUMIFS(СВЦЭМ!$D$33:$D$776,СВЦЭМ!$A$33:$A$776,$A50,СВЦЭМ!$B$33:$B$776,G$47)+'СЕТ СН'!$G$11+СВЦЭМ!$D$10+'СЕТ СН'!$G$5-'СЕТ СН'!$G$21</f>
        <v>3493.0011708500001</v>
      </c>
      <c r="H50" s="36">
        <f>SUMIFS(СВЦЭМ!$D$33:$D$776,СВЦЭМ!$A$33:$A$776,$A50,СВЦЭМ!$B$33:$B$776,H$47)+'СЕТ СН'!$G$11+СВЦЭМ!$D$10+'СЕТ СН'!$G$5-'СЕТ СН'!$G$21</f>
        <v>3487.1067864300003</v>
      </c>
      <c r="I50" s="36">
        <f>SUMIFS(СВЦЭМ!$D$33:$D$776,СВЦЭМ!$A$33:$A$776,$A50,СВЦЭМ!$B$33:$B$776,I$47)+'СЕТ СН'!$G$11+СВЦЭМ!$D$10+'СЕТ СН'!$G$5-'СЕТ СН'!$G$21</f>
        <v>3437.2083198</v>
      </c>
      <c r="J50" s="36">
        <f>SUMIFS(СВЦЭМ!$D$33:$D$776,СВЦЭМ!$A$33:$A$776,$A50,СВЦЭМ!$B$33:$B$776,J$47)+'СЕТ СН'!$G$11+СВЦЭМ!$D$10+'СЕТ СН'!$G$5-'СЕТ СН'!$G$21</f>
        <v>3402.25231712</v>
      </c>
      <c r="K50" s="36">
        <f>SUMIFS(СВЦЭМ!$D$33:$D$776,СВЦЭМ!$A$33:$A$776,$A50,СВЦЭМ!$B$33:$B$776,K$47)+'СЕТ СН'!$G$11+СВЦЭМ!$D$10+'СЕТ СН'!$G$5-'СЕТ СН'!$G$21</f>
        <v>3372.5250595400003</v>
      </c>
      <c r="L50" s="36">
        <f>SUMIFS(СВЦЭМ!$D$33:$D$776,СВЦЭМ!$A$33:$A$776,$A50,СВЦЭМ!$B$33:$B$776,L$47)+'СЕТ СН'!$G$11+СВЦЭМ!$D$10+'СЕТ СН'!$G$5-'СЕТ СН'!$G$21</f>
        <v>3375.0694125800001</v>
      </c>
      <c r="M50" s="36">
        <f>SUMIFS(СВЦЭМ!$D$33:$D$776,СВЦЭМ!$A$33:$A$776,$A50,СВЦЭМ!$B$33:$B$776,M$47)+'СЕТ СН'!$G$11+СВЦЭМ!$D$10+'СЕТ СН'!$G$5-'СЕТ СН'!$G$21</f>
        <v>3377.0488324400003</v>
      </c>
      <c r="N50" s="36">
        <f>SUMIFS(СВЦЭМ!$D$33:$D$776,СВЦЭМ!$A$33:$A$776,$A50,СВЦЭМ!$B$33:$B$776,N$47)+'СЕТ СН'!$G$11+СВЦЭМ!$D$10+'СЕТ СН'!$G$5-'СЕТ СН'!$G$21</f>
        <v>3388.4552006600002</v>
      </c>
      <c r="O50" s="36">
        <f>SUMIFS(СВЦЭМ!$D$33:$D$776,СВЦЭМ!$A$33:$A$776,$A50,СВЦЭМ!$B$33:$B$776,O$47)+'СЕТ СН'!$G$11+СВЦЭМ!$D$10+'СЕТ СН'!$G$5-'СЕТ СН'!$G$21</f>
        <v>3411.6889397300001</v>
      </c>
      <c r="P50" s="36">
        <f>SUMIFS(СВЦЭМ!$D$33:$D$776,СВЦЭМ!$A$33:$A$776,$A50,СВЦЭМ!$B$33:$B$776,P$47)+'СЕТ СН'!$G$11+СВЦЭМ!$D$10+'СЕТ СН'!$G$5-'СЕТ СН'!$G$21</f>
        <v>3446.0622778000002</v>
      </c>
      <c r="Q50" s="36">
        <f>SUMIFS(СВЦЭМ!$D$33:$D$776,СВЦЭМ!$A$33:$A$776,$A50,СВЦЭМ!$B$33:$B$776,Q$47)+'СЕТ СН'!$G$11+СВЦЭМ!$D$10+'СЕТ СН'!$G$5-'СЕТ СН'!$G$21</f>
        <v>3466.5879275900002</v>
      </c>
      <c r="R50" s="36">
        <f>SUMIFS(СВЦЭМ!$D$33:$D$776,СВЦЭМ!$A$33:$A$776,$A50,СВЦЭМ!$B$33:$B$776,R$47)+'СЕТ СН'!$G$11+СВЦЭМ!$D$10+'СЕТ СН'!$G$5-'СЕТ СН'!$G$21</f>
        <v>3444.0956249300002</v>
      </c>
      <c r="S50" s="36">
        <f>SUMIFS(СВЦЭМ!$D$33:$D$776,СВЦЭМ!$A$33:$A$776,$A50,СВЦЭМ!$B$33:$B$776,S$47)+'СЕТ СН'!$G$11+СВЦЭМ!$D$10+'СЕТ СН'!$G$5-'СЕТ СН'!$G$21</f>
        <v>3446.2447540100002</v>
      </c>
      <c r="T50" s="36">
        <f>SUMIFS(СВЦЭМ!$D$33:$D$776,СВЦЭМ!$A$33:$A$776,$A50,СВЦЭМ!$B$33:$B$776,T$47)+'СЕТ СН'!$G$11+СВЦЭМ!$D$10+'СЕТ СН'!$G$5-'СЕТ СН'!$G$21</f>
        <v>3440.3680420300002</v>
      </c>
      <c r="U50" s="36">
        <f>SUMIFS(СВЦЭМ!$D$33:$D$776,СВЦЭМ!$A$33:$A$776,$A50,СВЦЭМ!$B$33:$B$776,U$47)+'СЕТ СН'!$G$11+СВЦЭМ!$D$10+'СЕТ СН'!$G$5-'СЕТ СН'!$G$21</f>
        <v>3424.9983782700001</v>
      </c>
      <c r="V50" s="36">
        <f>SUMIFS(СВЦЭМ!$D$33:$D$776,СВЦЭМ!$A$33:$A$776,$A50,СВЦЭМ!$B$33:$B$776,V$47)+'СЕТ СН'!$G$11+СВЦЭМ!$D$10+'СЕТ СН'!$G$5-'СЕТ СН'!$G$21</f>
        <v>3401.7664569500002</v>
      </c>
      <c r="W50" s="36">
        <f>SUMIFS(СВЦЭМ!$D$33:$D$776,СВЦЭМ!$A$33:$A$776,$A50,СВЦЭМ!$B$33:$B$776,W$47)+'СЕТ СН'!$G$11+СВЦЭМ!$D$10+'СЕТ СН'!$G$5-'СЕТ СН'!$G$21</f>
        <v>3383.8473925900003</v>
      </c>
      <c r="X50" s="36">
        <f>SUMIFS(СВЦЭМ!$D$33:$D$776,СВЦЭМ!$A$33:$A$776,$A50,СВЦЭМ!$B$33:$B$776,X$47)+'СЕТ СН'!$G$11+СВЦЭМ!$D$10+'СЕТ СН'!$G$5-'СЕТ СН'!$G$21</f>
        <v>3409.6696945900003</v>
      </c>
      <c r="Y50" s="36">
        <f>SUMIFS(СВЦЭМ!$D$33:$D$776,СВЦЭМ!$A$33:$A$776,$A50,СВЦЭМ!$B$33:$B$776,Y$47)+'СЕТ СН'!$G$11+СВЦЭМ!$D$10+'СЕТ СН'!$G$5-'СЕТ СН'!$G$21</f>
        <v>3411.21571679</v>
      </c>
    </row>
    <row r="51" spans="1:25" ht="15.75" x14ac:dyDescent="0.2">
      <c r="A51" s="35">
        <f t="shared" si="1"/>
        <v>43589</v>
      </c>
      <c r="B51" s="36">
        <f>SUMIFS(СВЦЭМ!$D$33:$D$776,СВЦЭМ!$A$33:$A$776,$A51,СВЦЭМ!$B$33:$B$776,B$47)+'СЕТ СН'!$G$11+СВЦЭМ!$D$10+'СЕТ СН'!$G$5-'СЕТ СН'!$G$21</f>
        <v>3444.1247554299998</v>
      </c>
      <c r="C51" s="36">
        <f>SUMIFS(СВЦЭМ!$D$33:$D$776,СВЦЭМ!$A$33:$A$776,$A51,СВЦЭМ!$B$33:$B$776,C$47)+'СЕТ СН'!$G$11+СВЦЭМ!$D$10+'СЕТ СН'!$G$5-'СЕТ СН'!$G$21</f>
        <v>3478.7533880000001</v>
      </c>
      <c r="D51" s="36">
        <f>SUMIFS(СВЦЭМ!$D$33:$D$776,СВЦЭМ!$A$33:$A$776,$A51,СВЦЭМ!$B$33:$B$776,D$47)+'СЕТ СН'!$G$11+СВЦЭМ!$D$10+'СЕТ СН'!$G$5-'СЕТ СН'!$G$21</f>
        <v>3514.48600313</v>
      </c>
      <c r="E51" s="36">
        <f>SUMIFS(СВЦЭМ!$D$33:$D$776,СВЦЭМ!$A$33:$A$776,$A51,СВЦЭМ!$B$33:$B$776,E$47)+'СЕТ СН'!$G$11+СВЦЭМ!$D$10+'СЕТ СН'!$G$5-'СЕТ СН'!$G$21</f>
        <v>3524.9415169499998</v>
      </c>
      <c r="F51" s="36">
        <f>SUMIFS(СВЦЭМ!$D$33:$D$776,СВЦЭМ!$A$33:$A$776,$A51,СВЦЭМ!$B$33:$B$776,F$47)+'СЕТ СН'!$G$11+СВЦЭМ!$D$10+'СЕТ СН'!$G$5-'СЕТ СН'!$G$21</f>
        <v>3532.4545077600001</v>
      </c>
      <c r="G51" s="36">
        <f>SUMIFS(СВЦЭМ!$D$33:$D$776,СВЦЭМ!$A$33:$A$776,$A51,СВЦЭМ!$B$33:$B$776,G$47)+'СЕТ СН'!$G$11+СВЦЭМ!$D$10+'СЕТ СН'!$G$5-'СЕТ СН'!$G$21</f>
        <v>3529.97309885</v>
      </c>
      <c r="H51" s="36">
        <f>SUMIFS(СВЦЭМ!$D$33:$D$776,СВЦЭМ!$A$33:$A$776,$A51,СВЦЭМ!$B$33:$B$776,H$47)+'СЕТ СН'!$G$11+СВЦЭМ!$D$10+'СЕТ СН'!$G$5-'СЕТ СН'!$G$21</f>
        <v>3499.5579834199998</v>
      </c>
      <c r="I51" s="36">
        <f>SUMIFS(СВЦЭМ!$D$33:$D$776,СВЦЭМ!$A$33:$A$776,$A51,СВЦЭМ!$B$33:$B$776,I$47)+'СЕТ СН'!$G$11+СВЦЭМ!$D$10+'СЕТ СН'!$G$5-'СЕТ СН'!$G$21</f>
        <v>3464.3536723900002</v>
      </c>
      <c r="J51" s="36">
        <f>SUMIFS(СВЦЭМ!$D$33:$D$776,СВЦЭМ!$A$33:$A$776,$A51,СВЦЭМ!$B$33:$B$776,J$47)+'СЕТ СН'!$G$11+СВЦЭМ!$D$10+'СЕТ СН'!$G$5-'СЕТ СН'!$G$21</f>
        <v>3424.2076055699999</v>
      </c>
      <c r="K51" s="36">
        <f>SUMIFS(СВЦЭМ!$D$33:$D$776,СВЦЭМ!$A$33:$A$776,$A51,СВЦЭМ!$B$33:$B$776,K$47)+'СЕТ СН'!$G$11+СВЦЭМ!$D$10+'СЕТ СН'!$G$5-'СЕТ СН'!$G$21</f>
        <v>3390.5132139000002</v>
      </c>
      <c r="L51" s="36">
        <f>SUMIFS(СВЦЭМ!$D$33:$D$776,СВЦЭМ!$A$33:$A$776,$A51,СВЦЭМ!$B$33:$B$776,L$47)+'СЕТ СН'!$G$11+СВЦЭМ!$D$10+'СЕТ СН'!$G$5-'СЕТ СН'!$G$21</f>
        <v>3386.7584649</v>
      </c>
      <c r="M51" s="36">
        <f>SUMIFS(СВЦЭМ!$D$33:$D$776,СВЦЭМ!$A$33:$A$776,$A51,СВЦЭМ!$B$33:$B$776,M$47)+'СЕТ СН'!$G$11+СВЦЭМ!$D$10+'СЕТ СН'!$G$5-'СЕТ СН'!$G$21</f>
        <v>3397.3542524100003</v>
      </c>
      <c r="N51" s="36">
        <f>SUMIFS(СВЦЭМ!$D$33:$D$776,СВЦЭМ!$A$33:$A$776,$A51,СВЦЭМ!$B$33:$B$776,N$47)+'СЕТ СН'!$G$11+СВЦЭМ!$D$10+'СЕТ СН'!$G$5-'СЕТ СН'!$G$21</f>
        <v>3411.2862964300002</v>
      </c>
      <c r="O51" s="36">
        <f>SUMIFS(СВЦЭМ!$D$33:$D$776,СВЦЭМ!$A$33:$A$776,$A51,СВЦЭМ!$B$33:$B$776,O$47)+'СЕТ СН'!$G$11+СВЦЭМ!$D$10+'СЕТ СН'!$G$5-'СЕТ СН'!$G$21</f>
        <v>3423.7622539600002</v>
      </c>
      <c r="P51" s="36">
        <f>SUMIFS(СВЦЭМ!$D$33:$D$776,СВЦЭМ!$A$33:$A$776,$A51,СВЦЭМ!$B$33:$B$776,P$47)+'СЕТ СН'!$G$11+СВЦЭМ!$D$10+'СЕТ СН'!$G$5-'СЕТ СН'!$G$21</f>
        <v>3430.8428735100001</v>
      </c>
      <c r="Q51" s="36">
        <f>SUMIFS(СВЦЭМ!$D$33:$D$776,СВЦЭМ!$A$33:$A$776,$A51,СВЦЭМ!$B$33:$B$776,Q$47)+'СЕТ СН'!$G$11+СВЦЭМ!$D$10+'СЕТ СН'!$G$5-'СЕТ СН'!$G$21</f>
        <v>3440.71442557</v>
      </c>
      <c r="R51" s="36">
        <f>SUMIFS(СВЦЭМ!$D$33:$D$776,СВЦЭМ!$A$33:$A$776,$A51,СВЦЭМ!$B$33:$B$776,R$47)+'СЕТ СН'!$G$11+СВЦЭМ!$D$10+'СЕТ СН'!$G$5-'СЕТ СН'!$G$21</f>
        <v>3447.99033831</v>
      </c>
      <c r="S51" s="36">
        <f>SUMIFS(СВЦЭМ!$D$33:$D$776,СВЦЭМ!$A$33:$A$776,$A51,СВЦЭМ!$B$33:$B$776,S$47)+'СЕТ СН'!$G$11+СВЦЭМ!$D$10+'СЕТ СН'!$G$5-'СЕТ СН'!$G$21</f>
        <v>3455.25632627</v>
      </c>
      <c r="T51" s="36">
        <f>SUMIFS(СВЦЭМ!$D$33:$D$776,СВЦЭМ!$A$33:$A$776,$A51,СВЦЭМ!$B$33:$B$776,T$47)+'СЕТ СН'!$G$11+СВЦЭМ!$D$10+'СЕТ СН'!$G$5-'СЕТ СН'!$G$21</f>
        <v>3433.3826387700001</v>
      </c>
      <c r="U51" s="36">
        <f>SUMIFS(СВЦЭМ!$D$33:$D$776,СВЦЭМ!$A$33:$A$776,$A51,СВЦЭМ!$B$33:$B$776,U$47)+'СЕТ СН'!$G$11+СВЦЭМ!$D$10+'СЕТ СН'!$G$5-'СЕТ СН'!$G$21</f>
        <v>3389.7359755300004</v>
      </c>
      <c r="V51" s="36">
        <f>SUMIFS(СВЦЭМ!$D$33:$D$776,СВЦЭМ!$A$33:$A$776,$A51,СВЦЭМ!$B$33:$B$776,V$47)+'СЕТ СН'!$G$11+СВЦЭМ!$D$10+'СЕТ СН'!$G$5-'СЕТ СН'!$G$21</f>
        <v>3361.2997708800003</v>
      </c>
      <c r="W51" s="36">
        <f>SUMIFS(СВЦЭМ!$D$33:$D$776,СВЦЭМ!$A$33:$A$776,$A51,СВЦЭМ!$B$33:$B$776,W$47)+'СЕТ СН'!$G$11+СВЦЭМ!$D$10+'СЕТ СН'!$G$5-'СЕТ СН'!$G$21</f>
        <v>3374.70656805</v>
      </c>
      <c r="X51" s="36">
        <f>SUMIFS(СВЦЭМ!$D$33:$D$776,СВЦЭМ!$A$33:$A$776,$A51,СВЦЭМ!$B$33:$B$776,X$47)+'СЕТ СН'!$G$11+СВЦЭМ!$D$10+'СЕТ СН'!$G$5-'СЕТ СН'!$G$21</f>
        <v>3376.1229775800002</v>
      </c>
      <c r="Y51" s="36">
        <f>SUMIFS(СВЦЭМ!$D$33:$D$776,СВЦЭМ!$A$33:$A$776,$A51,СВЦЭМ!$B$33:$B$776,Y$47)+'СЕТ СН'!$G$11+СВЦЭМ!$D$10+'СЕТ СН'!$G$5-'СЕТ СН'!$G$21</f>
        <v>3386.0335597600001</v>
      </c>
    </row>
    <row r="52" spans="1:25" ht="15.75" x14ac:dyDescent="0.2">
      <c r="A52" s="35">
        <f t="shared" si="1"/>
        <v>43590</v>
      </c>
      <c r="B52" s="36">
        <f>SUMIFS(СВЦЭМ!$D$33:$D$776,СВЦЭМ!$A$33:$A$776,$A52,СВЦЭМ!$B$33:$B$776,B$47)+'СЕТ СН'!$G$11+СВЦЭМ!$D$10+'СЕТ СН'!$G$5-'СЕТ СН'!$G$21</f>
        <v>3445.3975530500002</v>
      </c>
      <c r="C52" s="36">
        <f>SUMIFS(СВЦЭМ!$D$33:$D$776,СВЦЭМ!$A$33:$A$776,$A52,СВЦЭМ!$B$33:$B$776,C$47)+'СЕТ СН'!$G$11+СВЦЭМ!$D$10+'СЕТ СН'!$G$5-'СЕТ СН'!$G$21</f>
        <v>3492.6250939400002</v>
      </c>
      <c r="D52" s="36">
        <f>SUMIFS(СВЦЭМ!$D$33:$D$776,СВЦЭМ!$A$33:$A$776,$A52,СВЦЭМ!$B$33:$B$776,D$47)+'СЕТ СН'!$G$11+СВЦЭМ!$D$10+'СЕТ СН'!$G$5-'СЕТ СН'!$G$21</f>
        <v>3529.1896192200002</v>
      </c>
      <c r="E52" s="36">
        <f>SUMIFS(СВЦЭМ!$D$33:$D$776,СВЦЭМ!$A$33:$A$776,$A52,СВЦЭМ!$B$33:$B$776,E$47)+'СЕТ СН'!$G$11+СВЦЭМ!$D$10+'СЕТ СН'!$G$5-'СЕТ СН'!$G$21</f>
        <v>3546.0039523</v>
      </c>
      <c r="F52" s="36">
        <f>SUMIFS(СВЦЭМ!$D$33:$D$776,СВЦЭМ!$A$33:$A$776,$A52,СВЦЭМ!$B$33:$B$776,F$47)+'СЕТ СН'!$G$11+СВЦЭМ!$D$10+'СЕТ СН'!$G$5-'СЕТ СН'!$G$21</f>
        <v>3560.6552796300002</v>
      </c>
      <c r="G52" s="36">
        <f>SUMIFS(СВЦЭМ!$D$33:$D$776,СВЦЭМ!$A$33:$A$776,$A52,СВЦЭМ!$B$33:$B$776,G$47)+'СЕТ СН'!$G$11+СВЦЭМ!$D$10+'СЕТ СН'!$G$5-'СЕТ СН'!$G$21</f>
        <v>3551.09402034</v>
      </c>
      <c r="H52" s="36">
        <f>SUMIFS(СВЦЭМ!$D$33:$D$776,СВЦЭМ!$A$33:$A$776,$A52,СВЦЭМ!$B$33:$B$776,H$47)+'СЕТ СН'!$G$11+СВЦЭМ!$D$10+'СЕТ СН'!$G$5-'СЕТ СН'!$G$21</f>
        <v>3522.99462778</v>
      </c>
      <c r="I52" s="36">
        <f>SUMIFS(СВЦЭМ!$D$33:$D$776,СВЦЭМ!$A$33:$A$776,$A52,СВЦЭМ!$B$33:$B$776,I$47)+'СЕТ СН'!$G$11+СВЦЭМ!$D$10+'СЕТ СН'!$G$5-'СЕТ СН'!$G$21</f>
        <v>3472.4369185</v>
      </c>
      <c r="J52" s="36">
        <f>SUMIFS(СВЦЭМ!$D$33:$D$776,СВЦЭМ!$A$33:$A$776,$A52,СВЦЭМ!$B$33:$B$776,J$47)+'СЕТ СН'!$G$11+СВЦЭМ!$D$10+'СЕТ СН'!$G$5-'СЕТ СН'!$G$21</f>
        <v>3427.1641909300001</v>
      </c>
      <c r="K52" s="36">
        <f>SUMIFS(СВЦЭМ!$D$33:$D$776,СВЦЭМ!$A$33:$A$776,$A52,СВЦЭМ!$B$33:$B$776,K$47)+'СЕТ СН'!$G$11+СВЦЭМ!$D$10+'СЕТ СН'!$G$5-'СЕТ СН'!$G$21</f>
        <v>3425.6147220900002</v>
      </c>
      <c r="L52" s="36">
        <f>SUMIFS(СВЦЭМ!$D$33:$D$776,СВЦЭМ!$A$33:$A$776,$A52,СВЦЭМ!$B$33:$B$776,L$47)+'СЕТ СН'!$G$11+СВЦЭМ!$D$10+'СЕТ СН'!$G$5-'СЕТ СН'!$G$21</f>
        <v>3425.2042843500003</v>
      </c>
      <c r="M52" s="36">
        <f>SUMIFS(СВЦЭМ!$D$33:$D$776,СВЦЭМ!$A$33:$A$776,$A52,СВЦЭМ!$B$33:$B$776,M$47)+'СЕТ СН'!$G$11+СВЦЭМ!$D$10+'СЕТ СН'!$G$5-'СЕТ СН'!$G$21</f>
        <v>3418.3667524900002</v>
      </c>
      <c r="N52" s="36">
        <f>SUMIFS(СВЦЭМ!$D$33:$D$776,СВЦЭМ!$A$33:$A$776,$A52,СВЦЭМ!$B$33:$B$776,N$47)+'СЕТ СН'!$G$11+СВЦЭМ!$D$10+'СЕТ СН'!$G$5-'СЕТ СН'!$G$21</f>
        <v>3422.8734222600001</v>
      </c>
      <c r="O52" s="36">
        <f>SUMIFS(СВЦЭМ!$D$33:$D$776,СВЦЭМ!$A$33:$A$776,$A52,СВЦЭМ!$B$33:$B$776,O$47)+'СЕТ СН'!$G$11+СВЦЭМ!$D$10+'СЕТ СН'!$G$5-'СЕТ СН'!$G$21</f>
        <v>3417.7672938200003</v>
      </c>
      <c r="P52" s="36">
        <f>SUMIFS(СВЦЭМ!$D$33:$D$776,СВЦЭМ!$A$33:$A$776,$A52,СВЦЭМ!$B$33:$B$776,P$47)+'СЕТ СН'!$G$11+СВЦЭМ!$D$10+'СЕТ СН'!$G$5-'СЕТ СН'!$G$21</f>
        <v>3426.0006351800002</v>
      </c>
      <c r="Q52" s="36">
        <f>SUMIFS(СВЦЭМ!$D$33:$D$776,СВЦЭМ!$A$33:$A$776,$A52,СВЦЭМ!$B$33:$B$776,Q$47)+'СЕТ СН'!$G$11+СВЦЭМ!$D$10+'СЕТ СН'!$G$5-'СЕТ СН'!$G$21</f>
        <v>3427.3277086600001</v>
      </c>
      <c r="R52" s="36">
        <f>SUMIFS(СВЦЭМ!$D$33:$D$776,СВЦЭМ!$A$33:$A$776,$A52,СВЦЭМ!$B$33:$B$776,R$47)+'СЕТ СН'!$G$11+СВЦЭМ!$D$10+'СЕТ СН'!$G$5-'СЕТ СН'!$G$21</f>
        <v>3413.8531317800002</v>
      </c>
      <c r="S52" s="36">
        <f>SUMIFS(СВЦЭМ!$D$33:$D$776,СВЦЭМ!$A$33:$A$776,$A52,СВЦЭМ!$B$33:$B$776,S$47)+'СЕТ СН'!$G$11+СВЦЭМ!$D$10+'СЕТ СН'!$G$5-'СЕТ СН'!$G$21</f>
        <v>3412.0638574600002</v>
      </c>
      <c r="T52" s="36">
        <f>SUMIFS(СВЦЭМ!$D$33:$D$776,СВЦЭМ!$A$33:$A$776,$A52,СВЦЭМ!$B$33:$B$776,T$47)+'СЕТ СН'!$G$11+СВЦЭМ!$D$10+'СЕТ СН'!$G$5-'СЕТ СН'!$G$21</f>
        <v>3418.2618731299999</v>
      </c>
      <c r="U52" s="36">
        <f>SUMIFS(СВЦЭМ!$D$33:$D$776,СВЦЭМ!$A$33:$A$776,$A52,СВЦЭМ!$B$33:$B$776,U$47)+'СЕТ СН'!$G$11+СВЦЭМ!$D$10+'СЕТ СН'!$G$5-'СЕТ СН'!$G$21</f>
        <v>3408.2326178399999</v>
      </c>
      <c r="V52" s="36">
        <f>SUMIFS(СВЦЭМ!$D$33:$D$776,СВЦЭМ!$A$33:$A$776,$A52,СВЦЭМ!$B$33:$B$776,V$47)+'СЕТ СН'!$G$11+СВЦЭМ!$D$10+'СЕТ СН'!$G$5-'СЕТ СН'!$G$21</f>
        <v>3370.37469556</v>
      </c>
      <c r="W52" s="36">
        <f>SUMIFS(СВЦЭМ!$D$33:$D$776,СВЦЭМ!$A$33:$A$776,$A52,СВЦЭМ!$B$33:$B$776,W$47)+'СЕТ СН'!$G$11+СВЦЭМ!$D$10+'СЕТ СН'!$G$5-'СЕТ СН'!$G$21</f>
        <v>3363.0901810700002</v>
      </c>
      <c r="X52" s="36">
        <f>SUMIFS(СВЦЭМ!$D$33:$D$776,СВЦЭМ!$A$33:$A$776,$A52,СВЦЭМ!$B$33:$B$776,X$47)+'СЕТ СН'!$G$11+СВЦЭМ!$D$10+'СЕТ СН'!$G$5-'СЕТ СН'!$G$21</f>
        <v>3383.2382007300002</v>
      </c>
      <c r="Y52" s="36">
        <f>SUMIFS(СВЦЭМ!$D$33:$D$776,СВЦЭМ!$A$33:$A$776,$A52,СВЦЭМ!$B$33:$B$776,Y$47)+'СЕТ СН'!$G$11+СВЦЭМ!$D$10+'СЕТ СН'!$G$5-'СЕТ СН'!$G$21</f>
        <v>3425.3145457000001</v>
      </c>
    </row>
    <row r="53" spans="1:25" ht="15.75" x14ac:dyDescent="0.2">
      <c r="A53" s="35">
        <f t="shared" si="1"/>
        <v>43591</v>
      </c>
      <c r="B53" s="36">
        <f>SUMIFS(СВЦЭМ!$D$33:$D$776,СВЦЭМ!$A$33:$A$776,$A53,СВЦЭМ!$B$33:$B$776,B$47)+'СЕТ СН'!$G$11+СВЦЭМ!$D$10+'СЕТ СН'!$G$5-'СЕТ СН'!$G$21</f>
        <v>3520.5383892300001</v>
      </c>
      <c r="C53" s="36">
        <f>SUMIFS(СВЦЭМ!$D$33:$D$776,СВЦЭМ!$A$33:$A$776,$A53,СВЦЭМ!$B$33:$B$776,C$47)+'СЕТ СН'!$G$11+СВЦЭМ!$D$10+'СЕТ СН'!$G$5-'СЕТ СН'!$G$21</f>
        <v>3582.2414781799998</v>
      </c>
      <c r="D53" s="36">
        <f>SUMIFS(СВЦЭМ!$D$33:$D$776,СВЦЭМ!$A$33:$A$776,$A53,СВЦЭМ!$B$33:$B$776,D$47)+'СЕТ СН'!$G$11+СВЦЭМ!$D$10+'СЕТ СН'!$G$5-'СЕТ СН'!$G$21</f>
        <v>3611.9302671400001</v>
      </c>
      <c r="E53" s="36">
        <f>SUMIFS(СВЦЭМ!$D$33:$D$776,СВЦЭМ!$A$33:$A$776,$A53,СВЦЭМ!$B$33:$B$776,E$47)+'СЕТ СН'!$G$11+СВЦЭМ!$D$10+'СЕТ СН'!$G$5-'СЕТ СН'!$G$21</f>
        <v>3626.6145510400002</v>
      </c>
      <c r="F53" s="36">
        <f>SUMIFS(СВЦЭМ!$D$33:$D$776,СВЦЭМ!$A$33:$A$776,$A53,СВЦЭМ!$B$33:$B$776,F$47)+'СЕТ СН'!$G$11+СВЦЭМ!$D$10+'СЕТ СН'!$G$5-'СЕТ СН'!$G$21</f>
        <v>3615.1879329900003</v>
      </c>
      <c r="G53" s="36">
        <f>SUMIFS(СВЦЭМ!$D$33:$D$776,СВЦЭМ!$A$33:$A$776,$A53,СВЦЭМ!$B$33:$B$776,G$47)+'СЕТ СН'!$G$11+СВЦЭМ!$D$10+'СЕТ СН'!$G$5-'СЕТ СН'!$G$21</f>
        <v>3584.5388990299998</v>
      </c>
      <c r="H53" s="36">
        <f>SUMIFS(СВЦЭМ!$D$33:$D$776,СВЦЭМ!$A$33:$A$776,$A53,СВЦЭМ!$B$33:$B$776,H$47)+'СЕТ СН'!$G$11+СВЦЭМ!$D$10+'СЕТ СН'!$G$5-'СЕТ СН'!$G$21</f>
        <v>3519.5071054099999</v>
      </c>
      <c r="I53" s="36">
        <f>SUMIFS(СВЦЭМ!$D$33:$D$776,СВЦЭМ!$A$33:$A$776,$A53,СВЦЭМ!$B$33:$B$776,I$47)+'СЕТ СН'!$G$11+СВЦЭМ!$D$10+'СЕТ СН'!$G$5-'СЕТ СН'!$G$21</f>
        <v>3462.44547556</v>
      </c>
      <c r="J53" s="36">
        <f>SUMIFS(СВЦЭМ!$D$33:$D$776,СВЦЭМ!$A$33:$A$776,$A53,СВЦЭМ!$B$33:$B$776,J$47)+'СЕТ СН'!$G$11+СВЦЭМ!$D$10+'СЕТ СН'!$G$5-'СЕТ СН'!$G$21</f>
        <v>3433.5939365900003</v>
      </c>
      <c r="K53" s="36">
        <f>SUMIFS(СВЦЭМ!$D$33:$D$776,СВЦЭМ!$A$33:$A$776,$A53,СВЦЭМ!$B$33:$B$776,K$47)+'СЕТ СН'!$G$11+СВЦЭМ!$D$10+'СЕТ СН'!$G$5-'СЕТ СН'!$G$21</f>
        <v>3420.6087581900001</v>
      </c>
      <c r="L53" s="36">
        <f>SUMIFS(СВЦЭМ!$D$33:$D$776,СВЦЭМ!$A$33:$A$776,$A53,СВЦЭМ!$B$33:$B$776,L$47)+'СЕТ СН'!$G$11+СВЦЭМ!$D$10+'СЕТ СН'!$G$5-'СЕТ СН'!$G$21</f>
        <v>3410.4866405600001</v>
      </c>
      <c r="M53" s="36">
        <f>SUMIFS(СВЦЭМ!$D$33:$D$776,СВЦЭМ!$A$33:$A$776,$A53,СВЦЭМ!$B$33:$B$776,M$47)+'СЕТ СН'!$G$11+СВЦЭМ!$D$10+'СЕТ СН'!$G$5-'СЕТ СН'!$G$21</f>
        <v>3405.19199243</v>
      </c>
      <c r="N53" s="36">
        <f>SUMIFS(СВЦЭМ!$D$33:$D$776,СВЦЭМ!$A$33:$A$776,$A53,СВЦЭМ!$B$33:$B$776,N$47)+'СЕТ СН'!$G$11+СВЦЭМ!$D$10+'СЕТ СН'!$G$5-'СЕТ СН'!$G$21</f>
        <v>3414.4419344500002</v>
      </c>
      <c r="O53" s="36">
        <f>SUMIFS(СВЦЭМ!$D$33:$D$776,СВЦЭМ!$A$33:$A$776,$A53,СВЦЭМ!$B$33:$B$776,O$47)+'СЕТ СН'!$G$11+СВЦЭМ!$D$10+'СЕТ СН'!$G$5-'СЕТ СН'!$G$21</f>
        <v>3411.3345817500003</v>
      </c>
      <c r="P53" s="36">
        <f>SUMIFS(СВЦЭМ!$D$33:$D$776,СВЦЭМ!$A$33:$A$776,$A53,СВЦЭМ!$B$33:$B$776,P$47)+'СЕТ СН'!$G$11+СВЦЭМ!$D$10+'СЕТ СН'!$G$5-'СЕТ СН'!$G$21</f>
        <v>3430.9557775600001</v>
      </c>
      <c r="Q53" s="36">
        <f>SUMIFS(СВЦЭМ!$D$33:$D$776,СВЦЭМ!$A$33:$A$776,$A53,СВЦЭМ!$B$33:$B$776,Q$47)+'СЕТ СН'!$G$11+СВЦЭМ!$D$10+'СЕТ СН'!$G$5-'СЕТ СН'!$G$21</f>
        <v>3443.3370264700002</v>
      </c>
      <c r="R53" s="36">
        <f>SUMIFS(СВЦЭМ!$D$33:$D$776,СВЦЭМ!$A$33:$A$776,$A53,СВЦЭМ!$B$33:$B$776,R$47)+'СЕТ СН'!$G$11+СВЦЭМ!$D$10+'СЕТ СН'!$G$5-'СЕТ СН'!$G$21</f>
        <v>3437.2905295700002</v>
      </c>
      <c r="S53" s="36">
        <f>SUMIFS(СВЦЭМ!$D$33:$D$776,СВЦЭМ!$A$33:$A$776,$A53,СВЦЭМ!$B$33:$B$776,S$47)+'СЕТ СН'!$G$11+СВЦЭМ!$D$10+'СЕТ СН'!$G$5-'СЕТ СН'!$G$21</f>
        <v>3427.6783437200002</v>
      </c>
      <c r="T53" s="36">
        <f>SUMIFS(СВЦЭМ!$D$33:$D$776,СВЦЭМ!$A$33:$A$776,$A53,СВЦЭМ!$B$33:$B$776,T$47)+'СЕТ СН'!$G$11+СВЦЭМ!$D$10+'СЕТ СН'!$G$5-'СЕТ СН'!$G$21</f>
        <v>3420.62915931</v>
      </c>
      <c r="U53" s="36">
        <f>SUMIFS(СВЦЭМ!$D$33:$D$776,СВЦЭМ!$A$33:$A$776,$A53,СВЦЭМ!$B$33:$B$776,U$47)+'СЕТ СН'!$G$11+СВЦЭМ!$D$10+'СЕТ СН'!$G$5-'СЕТ СН'!$G$21</f>
        <v>3393.8375355500002</v>
      </c>
      <c r="V53" s="36">
        <f>SUMIFS(СВЦЭМ!$D$33:$D$776,СВЦЭМ!$A$33:$A$776,$A53,СВЦЭМ!$B$33:$B$776,V$47)+'СЕТ СН'!$G$11+СВЦЭМ!$D$10+'СЕТ СН'!$G$5-'СЕТ СН'!$G$21</f>
        <v>3387.8984665799999</v>
      </c>
      <c r="W53" s="36">
        <f>SUMIFS(СВЦЭМ!$D$33:$D$776,СВЦЭМ!$A$33:$A$776,$A53,СВЦЭМ!$B$33:$B$776,W$47)+'СЕТ СН'!$G$11+СВЦЭМ!$D$10+'СЕТ СН'!$G$5-'СЕТ СН'!$G$21</f>
        <v>3382.2567741800003</v>
      </c>
      <c r="X53" s="36">
        <f>SUMIFS(СВЦЭМ!$D$33:$D$776,СВЦЭМ!$A$33:$A$776,$A53,СВЦЭМ!$B$33:$B$776,X$47)+'СЕТ СН'!$G$11+СВЦЭМ!$D$10+'СЕТ СН'!$G$5-'СЕТ СН'!$G$21</f>
        <v>3399.29886971</v>
      </c>
      <c r="Y53" s="36">
        <f>SUMIFS(СВЦЭМ!$D$33:$D$776,СВЦЭМ!$A$33:$A$776,$A53,СВЦЭМ!$B$33:$B$776,Y$47)+'СЕТ СН'!$G$11+СВЦЭМ!$D$10+'СЕТ СН'!$G$5-'СЕТ СН'!$G$21</f>
        <v>3466.5023815900004</v>
      </c>
    </row>
    <row r="54" spans="1:25" ht="15.75" x14ac:dyDescent="0.2">
      <c r="A54" s="35">
        <f t="shared" si="1"/>
        <v>43592</v>
      </c>
      <c r="B54" s="36">
        <f>SUMIFS(СВЦЭМ!$D$33:$D$776,СВЦЭМ!$A$33:$A$776,$A54,СВЦЭМ!$B$33:$B$776,B$47)+'СЕТ СН'!$G$11+СВЦЭМ!$D$10+'СЕТ СН'!$G$5-'СЕТ СН'!$G$21</f>
        <v>3500.0576920500002</v>
      </c>
      <c r="C54" s="36">
        <f>SUMIFS(СВЦЭМ!$D$33:$D$776,СВЦЭМ!$A$33:$A$776,$A54,СВЦЭМ!$B$33:$B$776,C$47)+'СЕТ СН'!$G$11+СВЦЭМ!$D$10+'СЕТ СН'!$G$5-'СЕТ СН'!$G$21</f>
        <v>3528.1008474499999</v>
      </c>
      <c r="D54" s="36">
        <f>SUMIFS(СВЦЭМ!$D$33:$D$776,СВЦЭМ!$A$33:$A$776,$A54,СВЦЭМ!$B$33:$B$776,D$47)+'СЕТ СН'!$G$11+СВЦЭМ!$D$10+'СЕТ СН'!$G$5-'СЕТ СН'!$G$21</f>
        <v>3538.9679236100001</v>
      </c>
      <c r="E54" s="36">
        <f>SUMIFS(СВЦЭМ!$D$33:$D$776,СВЦЭМ!$A$33:$A$776,$A54,СВЦЭМ!$B$33:$B$776,E$47)+'СЕТ СН'!$G$11+СВЦЭМ!$D$10+'СЕТ СН'!$G$5-'СЕТ СН'!$G$21</f>
        <v>3545.9357138700002</v>
      </c>
      <c r="F54" s="36">
        <f>SUMIFS(СВЦЭМ!$D$33:$D$776,СВЦЭМ!$A$33:$A$776,$A54,СВЦЭМ!$B$33:$B$776,F$47)+'СЕТ СН'!$G$11+СВЦЭМ!$D$10+'СЕТ СН'!$G$5-'СЕТ СН'!$G$21</f>
        <v>3544.7657406400003</v>
      </c>
      <c r="G54" s="36">
        <f>SUMIFS(СВЦЭМ!$D$33:$D$776,СВЦЭМ!$A$33:$A$776,$A54,СВЦЭМ!$B$33:$B$776,G$47)+'СЕТ СН'!$G$11+СВЦЭМ!$D$10+'СЕТ СН'!$G$5-'СЕТ СН'!$G$21</f>
        <v>3525.6652763100001</v>
      </c>
      <c r="H54" s="36">
        <f>SUMIFS(СВЦЭМ!$D$33:$D$776,СВЦЭМ!$A$33:$A$776,$A54,СВЦЭМ!$B$33:$B$776,H$47)+'СЕТ СН'!$G$11+СВЦЭМ!$D$10+'СЕТ СН'!$G$5-'СЕТ СН'!$G$21</f>
        <v>3483.4874656400002</v>
      </c>
      <c r="I54" s="36">
        <f>SUMIFS(СВЦЭМ!$D$33:$D$776,СВЦЭМ!$A$33:$A$776,$A54,СВЦЭМ!$B$33:$B$776,I$47)+'СЕТ СН'!$G$11+СВЦЭМ!$D$10+'СЕТ СН'!$G$5-'СЕТ СН'!$G$21</f>
        <v>3427.7555675100002</v>
      </c>
      <c r="J54" s="36">
        <f>SUMIFS(СВЦЭМ!$D$33:$D$776,СВЦЭМ!$A$33:$A$776,$A54,СВЦЭМ!$B$33:$B$776,J$47)+'СЕТ СН'!$G$11+СВЦЭМ!$D$10+'СЕТ СН'!$G$5-'СЕТ СН'!$G$21</f>
        <v>3406.7728177100003</v>
      </c>
      <c r="K54" s="36">
        <f>SUMIFS(СВЦЭМ!$D$33:$D$776,СВЦЭМ!$A$33:$A$776,$A54,СВЦЭМ!$B$33:$B$776,K$47)+'СЕТ СН'!$G$11+СВЦЭМ!$D$10+'СЕТ СН'!$G$5-'СЕТ СН'!$G$21</f>
        <v>3415.2238178100001</v>
      </c>
      <c r="L54" s="36">
        <f>SUMIFS(СВЦЭМ!$D$33:$D$776,СВЦЭМ!$A$33:$A$776,$A54,СВЦЭМ!$B$33:$B$776,L$47)+'СЕТ СН'!$G$11+СВЦЭМ!$D$10+'СЕТ СН'!$G$5-'СЕТ СН'!$G$21</f>
        <v>3406.5036501</v>
      </c>
      <c r="M54" s="36">
        <f>SUMIFS(СВЦЭМ!$D$33:$D$776,СВЦЭМ!$A$33:$A$776,$A54,СВЦЭМ!$B$33:$B$776,M$47)+'СЕТ СН'!$G$11+СВЦЭМ!$D$10+'СЕТ СН'!$G$5-'СЕТ СН'!$G$21</f>
        <v>3414.79052417</v>
      </c>
      <c r="N54" s="36">
        <f>SUMIFS(СВЦЭМ!$D$33:$D$776,СВЦЭМ!$A$33:$A$776,$A54,СВЦЭМ!$B$33:$B$776,N$47)+'СЕТ СН'!$G$11+СВЦЭМ!$D$10+'СЕТ СН'!$G$5-'СЕТ СН'!$G$21</f>
        <v>3423.0016597399999</v>
      </c>
      <c r="O54" s="36">
        <f>SUMIFS(СВЦЭМ!$D$33:$D$776,СВЦЭМ!$A$33:$A$776,$A54,СВЦЭМ!$B$33:$B$776,O$47)+'СЕТ СН'!$G$11+СВЦЭМ!$D$10+'СЕТ СН'!$G$5-'СЕТ СН'!$G$21</f>
        <v>3401.16816096</v>
      </c>
      <c r="P54" s="36">
        <f>SUMIFS(СВЦЭМ!$D$33:$D$776,СВЦЭМ!$A$33:$A$776,$A54,СВЦЭМ!$B$33:$B$776,P$47)+'СЕТ СН'!$G$11+СВЦЭМ!$D$10+'СЕТ СН'!$G$5-'СЕТ СН'!$G$21</f>
        <v>3408.2211011500003</v>
      </c>
      <c r="Q54" s="36">
        <f>SUMIFS(СВЦЭМ!$D$33:$D$776,СВЦЭМ!$A$33:$A$776,$A54,СВЦЭМ!$B$33:$B$776,Q$47)+'СЕТ СН'!$G$11+СВЦЭМ!$D$10+'СЕТ СН'!$G$5-'СЕТ СН'!$G$21</f>
        <v>3419.7593683800001</v>
      </c>
      <c r="R54" s="36">
        <f>SUMIFS(СВЦЭМ!$D$33:$D$776,СВЦЭМ!$A$33:$A$776,$A54,СВЦЭМ!$B$33:$B$776,R$47)+'СЕТ СН'!$G$11+СВЦЭМ!$D$10+'СЕТ СН'!$G$5-'СЕТ СН'!$G$21</f>
        <v>3422.98283915</v>
      </c>
      <c r="S54" s="36">
        <f>SUMIFS(СВЦЭМ!$D$33:$D$776,СВЦЭМ!$A$33:$A$776,$A54,СВЦЭМ!$B$33:$B$776,S$47)+'СЕТ СН'!$G$11+СВЦЭМ!$D$10+'СЕТ СН'!$G$5-'СЕТ СН'!$G$21</f>
        <v>3422.67781096</v>
      </c>
      <c r="T54" s="36">
        <f>SUMIFS(СВЦЭМ!$D$33:$D$776,СВЦЭМ!$A$33:$A$776,$A54,СВЦЭМ!$B$33:$B$776,T$47)+'СЕТ СН'!$G$11+СВЦЭМ!$D$10+'СЕТ СН'!$G$5-'СЕТ СН'!$G$21</f>
        <v>3406.1118008000003</v>
      </c>
      <c r="U54" s="36">
        <f>SUMIFS(СВЦЭМ!$D$33:$D$776,СВЦЭМ!$A$33:$A$776,$A54,СВЦЭМ!$B$33:$B$776,U$47)+'СЕТ СН'!$G$11+СВЦЭМ!$D$10+'СЕТ СН'!$G$5-'СЕТ СН'!$G$21</f>
        <v>3415.0400123600002</v>
      </c>
      <c r="V54" s="36">
        <f>SUMIFS(СВЦЭМ!$D$33:$D$776,СВЦЭМ!$A$33:$A$776,$A54,СВЦЭМ!$B$33:$B$776,V$47)+'СЕТ СН'!$G$11+СВЦЭМ!$D$10+'СЕТ СН'!$G$5-'СЕТ СН'!$G$21</f>
        <v>3406.9265701100003</v>
      </c>
      <c r="W54" s="36">
        <f>SUMIFS(СВЦЭМ!$D$33:$D$776,СВЦЭМ!$A$33:$A$776,$A54,СВЦЭМ!$B$33:$B$776,W$47)+'СЕТ СН'!$G$11+СВЦЭМ!$D$10+'СЕТ СН'!$G$5-'СЕТ СН'!$G$21</f>
        <v>3385.6978950100001</v>
      </c>
      <c r="X54" s="36">
        <f>SUMIFS(СВЦЭМ!$D$33:$D$776,СВЦЭМ!$A$33:$A$776,$A54,СВЦЭМ!$B$33:$B$776,X$47)+'СЕТ СН'!$G$11+СВЦЭМ!$D$10+'СЕТ СН'!$G$5-'СЕТ СН'!$G$21</f>
        <v>3417.76257781</v>
      </c>
      <c r="Y54" s="36">
        <f>SUMIFS(СВЦЭМ!$D$33:$D$776,СВЦЭМ!$A$33:$A$776,$A54,СВЦЭМ!$B$33:$B$776,Y$47)+'СЕТ СН'!$G$11+СВЦЭМ!$D$10+'СЕТ СН'!$G$5-'СЕТ СН'!$G$21</f>
        <v>3427.1223366100003</v>
      </c>
    </row>
    <row r="55" spans="1:25" ht="15.75" x14ac:dyDescent="0.2">
      <c r="A55" s="35">
        <f t="shared" si="1"/>
        <v>43593</v>
      </c>
      <c r="B55" s="36">
        <f>SUMIFS(СВЦЭМ!$D$33:$D$776,СВЦЭМ!$A$33:$A$776,$A55,СВЦЭМ!$B$33:$B$776,B$47)+'СЕТ СН'!$G$11+СВЦЭМ!$D$10+'СЕТ СН'!$G$5-'СЕТ СН'!$G$21</f>
        <v>3464.55770889</v>
      </c>
      <c r="C55" s="36">
        <f>SUMIFS(СВЦЭМ!$D$33:$D$776,СВЦЭМ!$A$33:$A$776,$A55,СВЦЭМ!$B$33:$B$776,C$47)+'СЕТ СН'!$G$11+СВЦЭМ!$D$10+'СЕТ СН'!$G$5-'СЕТ СН'!$G$21</f>
        <v>3485.13772462</v>
      </c>
      <c r="D55" s="36">
        <f>SUMIFS(СВЦЭМ!$D$33:$D$776,СВЦЭМ!$A$33:$A$776,$A55,СВЦЭМ!$B$33:$B$776,D$47)+'СЕТ СН'!$G$11+СВЦЭМ!$D$10+'СЕТ СН'!$G$5-'СЕТ СН'!$G$21</f>
        <v>3485.58038085</v>
      </c>
      <c r="E55" s="36">
        <f>SUMIFS(СВЦЭМ!$D$33:$D$776,СВЦЭМ!$A$33:$A$776,$A55,СВЦЭМ!$B$33:$B$776,E$47)+'СЕТ СН'!$G$11+СВЦЭМ!$D$10+'СЕТ СН'!$G$5-'СЕТ СН'!$G$21</f>
        <v>3493.12638526</v>
      </c>
      <c r="F55" s="36">
        <f>SUMIFS(СВЦЭМ!$D$33:$D$776,СВЦЭМ!$A$33:$A$776,$A55,СВЦЭМ!$B$33:$B$776,F$47)+'СЕТ СН'!$G$11+СВЦЭМ!$D$10+'СЕТ СН'!$G$5-'СЕТ СН'!$G$21</f>
        <v>3490.63604218</v>
      </c>
      <c r="G55" s="36">
        <f>SUMIFS(СВЦЭМ!$D$33:$D$776,СВЦЭМ!$A$33:$A$776,$A55,СВЦЭМ!$B$33:$B$776,G$47)+'СЕТ СН'!$G$11+СВЦЭМ!$D$10+'СЕТ СН'!$G$5-'СЕТ СН'!$G$21</f>
        <v>3469.1087901300002</v>
      </c>
      <c r="H55" s="36">
        <f>SUMIFS(СВЦЭМ!$D$33:$D$776,СВЦЭМ!$A$33:$A$776,$A55,СВЦЭМ!$B$33:$B$776,H$47)+'СЕТ СН'!$G$11+СВЦЭМ!$D$10+'СЕТ СН'!$G$5-'СЕТ СН'!$G$21</f>
        <v>3449.3928013600002</v>
      </c>
      <c r="I55" s="36">
        <f>SUMIFS(СВЦЭМ!$D$33:$D$776,СВЦЭМ!$A$33:$A$776,$A55,СВЦЭМ!$B$33:$B$776,I$47)+'СЕТ СН'!$G$11+СВЦЭМ!$D$10+'СЕТ СН'!$G$5-'СЕТ СН'!$G$21</f>
        <v>3423.86736372</v>
      </c>
      <c r="J55" s="36">
        <f>SUMIFS(СВЦЭМ!$D$33:$D$776,СВЦЭМ!$A$33:$A$776,$A55,СВЦЭМ!$B$33:$B$776,J$47)+'СЕТ СН'!$G$11+СВЦЭМ!$D$10+'СЕТ СН'!$G$5-'СЕТ СН'!$G$21</f>
        <v>3410.2826720500002</v>
      </c>
      <c r="K55" s="36">
        <f>SUMIFS(СВЦЭМ!$D$33:$D$776,СВЦЭМ!$A$33:$A$776,$A55,СВЦЭМ!$B$33:$B$776,K$47)+'СЕТ СН'!$G$11+СВЦЭМ!$D$10+'СЕТ СН'!$G$5-'СЕТ СН'!$G$21</f>
        <v>3416.56069045</v>
      </c>
      <c r="L55" s="36">
        <f>SUMIFS(СВЦЭМ!$D$33:$D$776,СВЦЭМ!$A$33:$A$776,$A55,СВЦЭМ!$B$33:$B$776,L$47)+'СЕТ СН'!$G$11+СВЦЭМ!$D$10+'СЕТ СН'!$G$5-'СЕТ СН'!$G$21</f>
        <v>3424.3766924500001</v>
      </c>
      <c r="M55" s="36">
        <f>SUMIFS(СВЦЭМ!$D$33:$D$776,СВЦЭМ!$A$33:$A$776,$A55,СВЦЭМ!$B$33:$B$776,M$47)+'СЕТ СН'!$G$11+СВЦЭМ!$D$10+'СЕТ СН'!$G$5-'СЕТ СН'!$G$21</f>
        <v>3426.6047664600001</v>
      </c>
      <c r="N55" s="36">
        <f>SUMIFS(СВЦЭМ!$D$33:$D$776,СВЦЭМ!$A$33:$A$776,$A55,СВЦЭМ!$B$33:$B$776,N$47)+'СЕТ СН'!$G$11+СВЦЭМ!$D$10+'СЕТ СН'!$G$5-'СЕТ СН'!$G$21</f>
        <v>3427.4768310500003</v>
      </c>
      <c r="O55" s="36">
        <f>SUMIFS(СВЦЭМ!$D$33:$D$776,СВЦЭМ!$A$33:$A$776,$A55,СВЦЭМ!$B$33:$B$776,O$47)+'СЕТ СН'!$G$11+СВЦЭМ!$D$10+'СЕТ СН'!$G$5-'СЕТ СН'!$G$21</f>
        <v>3420.9485738500002</v>
      </c>
      <c r="P55" s="36">
        <f>SUMIFS(СВЦЭМ!$D$33:$D$776,СВЦЭМ!$A$33:$A$776,$A55,СВЦЭМ!$B$33:$B$776,P$47)+'СЕТ СН'!$G$11+СВЦЭМ!$D$10+'СЕТ СН'!$G$5-'СЕТ СН'!$G$21</f>
        <v>3432.20331708</v>
      </c>
      <c r="Q55" s="36">
        <f>SUMIFS(СВЦЭМ!$D$33:$D$776,СВЦЭМ!$A$33:$A$776,$A55,СВЦЭМ!$B$33:$B$776,Q$47)+'СЕТ СН'!$G$11+СВЦЭМ!$D$10+'СЕТ СН'!$G$5-'СЕТ СН'!$G$21</f>
        <v>3434.8022182300001</v>
      </c>
      <c r="R55" s="36">
        <f>SUMIFS(СВЦЭМ!$D$33:$D$776,СВЦЭМ!$A$33:$A$776,$A55,СВЦЭМ!$B$33:$B$776,R$47)+'СЕТ СН'!$G$11+СВЦЭМ!$D$10+'СЕТ СН'!$G$5-'СЕТ СН'!$G$21</f>
        <v>3433.2289218800001</v>
      </c>
      <c r="S55" s="36">
        <f>SUMIFS(СВЦЭМ!$D$33:$D$776,СВЦЭМ!$A$33:$A$776,$A55,СВЦЭМ!$B$33:$B$776,S$47)+'СЕТ СН'!$G$11+СВЦЭМ!$D$10+'СЕТ СН'!$G$5-'СЕТ СН'!$G$21</f>
        <v>3438.03529269</v>
      </c>
      <c r="T55" s="36">
        <f>SUMIFS(СВЦЭМ!$D$33:$D$776,СВЦЭМ!$A$33:$A$776,$A55,СВЦЭМ!$B$33:$B$776,T$47)+'СЕТ СН'!$G$11+СВЦЭМ!$D$10+'СЕТ СН'!$G$5-'СЕТ СН'!$G$21</f>
        <v>3429.24791486</v>
      </c>
      <c r="U55" s="36">
        <f>SUMIFS(СВЦЭМ!$D$33:$D$776,СВЦЭМ!$A$33:$A$776,$A55,СВЦЭМ!$B$33:$B$776,U$47)+'СЕТ СН'!$G$11+СВЦЭМ!$D$10+'СЕТ СН'!$G$5-'СЕТ СН'!$G$21</f>
        <v>3418.8817514500001</v>
      </c>
      <c r="V55" s="36">
        <f>SUMIFS(СВЦЭМ!$D$33:$D$776,СВЦЭМ!$A$33:$A$776,$A55,СВЦЭМ!$B$33:$B$776,V$47)+'СЕТ СН'!$G$11+СВЦЭМ!$D$10+'СЕТ СН'!$G$5-'СЕТ СН'!$G$21</f>
        <v>3413.4126155100003</v>
      </c>
      <c r="W55" s="36">
        <f>SUMIFS(СВЦЭМ!$D$33:$D$776,СВЦЭМ!$A$33:$A$776,$A55,СВЦЭМ!$B$33:$B$776,W$47)+'СЕТ СН'!$G$11+СВЦЭМ!$D$10+'СЕТ СН'!$G$5-'СЕТ СН'!$G$21</f>
        <v>3403.14039929</v>
      </c>
      <c r="X55" s="36">
        <f>SUMIFS(СВЦЭМ!$D$33:$D$776,СВЦЭМ!$A$33:$A$776,$A55,СВЦЭМ!$B$33:$B$776,X$47)+'СЕТ СН'!$G$11+СВЦЭМ!$D$10+'СЕТ СН'!$G$5-'СЕТ СН'!$G$21</f>
        <v>3416.0771323600002</v>
      </c>
      <c r="Y55" s="36">
        <f>SUMIFS(СВЦЭМ!$D$33:$D$776,СВЦЭМ!$A$33:$A$776,$A55,СВЦЭМ!$B$33:$B$776,Y$47)+'СЕТ СН'!$G$11+СВЦЭМ!$D$10+'СЕТ СН'!$G$5-'СЕТ СН'!$G$21</f>
        <v>3440.7982790300002</v>
      </c>
    </row>
    <row r="56" spans="1:25" ht="15.75" x14ac:dyDescent="0.2">
      <c r="A56" s="35">
        <f t="shared" si="1"/>
        <v>43594</v>
      </c>
      <c r="B56" s="36">
        <f>SUMIFS(СВЦЭМ!$D$33:$D$776,СВЦЭМ!$A$33:$A$776,$A56,СВЦЭМ!$B$33:$B$776,B$47)+'СЕТ СН'!$G$11+СВЦЭМ!$D$10+'СЕТ СН'!$G$5-'СЕТ СН'!$G$21</f>
        <v>3420.3039123100002</v>
      </c>
      <c r="C56" s="36">
        <f>SUMIFS(СВЦЭМ!$D$33:$D$776,СВЦЭМ!$A$33:$A$776,$A56,СВЦЭМ!$B$33:$B$776,C$47)+'СЕТ СН'!$G$11+СВЦЭМ!$D$10+'СЕТ СН'!$G$5-'СЕТ СН'!$G$21</f>
        <v>3435.1330810300001</v>
      </c>
      <c r="D56" s="36">
        <f>SUMIFS(СВЦЭМ!$D$33:$D$776,СВЦЭМ!$A$33:$A$776,$A56,СВЦЭМ!$B$33:$B$776,D$47)+'СЕТ СН'!$G$11+СВЦЭМ!$D$10+'СЕТ СН'!$G$5-'СЕТ СН'!$G$21</f>
        <v>3437.93030245</v>
      </c>
      <c r="E56" s="36">
        <f>SUMIFS(СВЦЭМ!$D$33:$D$776,СВЦЭМ!$A$33:$A$776,$A56,СВЦЭМ!$B$33:$B$776,E$47)+'СЕТ СН'!$G$11+СВЦЭМ!$D$10+'СЕТ СН'!$G$5-'СЕТ СН'!$G$21</f>
        <v>3444.0086621999999</v>
      </c>
      <c r="F56" s="36">
        <f>SUMIFS(СВЦЭМ!$D$33:$D$776,СВЦЭМ!$A$33:$A$776,$A56,СВЦЭМ!$B$33:$B$776,F$47)+'СЕТ СН'!$G$11+СВЦЭМ!$D$10+'СЕТ СН'!$G$5-'СЕТ СН'!$G$21</f>
        <v>3445.6486636</v>
      </c>
      <c r="G56" s="36">
        <f>SUMIFS(СВЦЭМ!$D$33:$D$776,СВЦЭМ!$A$33:$A$776,$A56,СВЦЭМ!$B$33:$B$776,G$47)+'СЕТ СН'!$G$11+СВЦЭМ!$D$10+'СЕТ СН'!$G$5-'СЕТ СН'!$G$21</f>
        <v>3447.5792827700002</v>
      </c>
      <c r="H56" s="36">
        <f>SUMIFS(СВЦЭМ!$D$33:$D$776,СВЦЭМ!$A$33:$A$776,$A56,СВЦЭМ!$B$33:$B$776,H$47)+'СЕТ СН'!$G$11+СВЦЭМ!$D$10+'СЕТ СН'!$G$5-'СЕТ СН'!$G$21</f>
        <v>3434.50815173</v>
      </c>
      <c r="I56" s="36">
        <f>SUMIFS(СВЦЭМ!$D$33:$D$776,СВЦЭМ!$A$33:$A$776,$A56,СВЦЭМ!$B$33:$B$776,I$47)+'СЕТ СН'!$G$11+СВЦЭМ!$D$10+'СЕТ СН'!$G$5-'СЕТ СН'!$G$21</f>
        <v>3401.2455426900001</v>
      </c>
      <c r="J56" s="36">
        <f>SUMIFS(СВЦЭМ!$D$33:$D$776,СВЦЭМ!$A$33:$A$776,$A56,СВЦЭМ!$B$33:$B$776,J$47)+'СЕТ СН'!$G$11+СВЦЭМ!$D$10+'СЕТ СН'!$G$5-'СЕТ СН'!$G$21</f>
        <v>3371.0093158500003</v>
      </c>
      <c r="K56" s="36">
        <f>SUMIFS(СВЦЭМ!$D$33:$D$776,СВЦЭМ!$A$33:$A$776,$A56,СВЦЭМ!$B$33:$B$776,K$47)+'СЕТ СН'!$G$11+СВЦЭМ!$D$10+'СЕТ СН'!$G$5-'СЕТ СН'!$G$21</f>
        <v>3359.6344864100001</v>
      </c>
      <c r="L56" s="36">
        <f>SUMIFS(СВЦЭМ!$D$33:$D$776,СВЦЭМ!$A$33:$A$776,$A56,СВЦЭМ!$B$33:$B$776,L$47)+'СЕТ СН'!$G$11+СВЦЭМ!$D$10+'СЕТ СН'!$G$5-'СЕТ СН'!$G$21</f>
        <v>3381.8253232500001</v>
      </c>
      <c r="M56" s="36">
        <f>SUMIFS(СВЦЭМ!$D$33:$D$776,СВЦЭМ!$A$33:$A$776,$A56,СВЦЭМ!$B$33:$B$776,M$47)+'СЕТ СН'!$G$11+СВЦЭМ!$D$10+'СЕТ СН'!$G$5-'СЕТ СН'!$G$21</f>
        <v>3411.9894444000001</v>
      </c>
      <c r="N56" s="36">
        <f>SUMIFS(СВЦЭМ!$D$33:$D$776,СВЦЭМ!$A$33:$A$776,$A56,СВЦЭМ!$B$33:$B$776,N$47)+'СЕТ СН'!$G$11+СВЦЭМ!$D$10+'СЕТ СН'!$G$5-'СЕТ СН'!$G$21</f>
        <v>3454.1575176699998</v>
      </c>
      <c r="O56" s="36">
        <f>SUMIFS(СВЦЭМ!$D$33:$D$776,СВЦЭМ!$A$33:$A$776,$A56,СВЦЭМ!$B$33:$B$776,O$47)+'СЕТ СН'!$G$11+СВЦЭМ!$D$10+'СЕТ СН'!$G$5-'СЕТ СН'!$G$21</f>
        <v>3460.6834049500003</v>
      </c>
      <c r="P56" s="36">
        <f>SUMIFS(СВЦЭМ!$D$33:$D$776,СВЦЭМ!$A$33:$A$776,$A56,СВЦЭМ!$B$33:$B$776,P$47)+'СЕТ СН'!$G$11+СВЦЭМ!$D$10+'СЕТ СН'!$G$5-'СЕТ СН'!$G$21</f>
        <v>3469.8762277300002</v>
      </c>
      <c r="Q56" s="36">
        <f>SUMIFS(СВЦЭМ!$D$33:$D$776,СВЦЭМ!$A$33:$A$776,$A56,СВЦЭМ!$B$33:$B$776,Q$47)+'СЕТ СН'!$G$11+СВЦЭМ!$D$10+'СЕТ СН'!$G$5-'СЕТ СН'!$G$21</f>
        <v>3475.6810078200001</v>
      </c>
      <c r="R56" s="36">
        <f>SUMIFS(СВЦЭМ!$D$33:$D$776,СВЦЭМ!$A$33:$A$776,$A56,СВЦЭМ!$B$33:$B$776,R$47)+'СЕТ СН'!$G$11+СВЦЭМ!$D$10+'СЕТ СН'!$G$5-'СЕТ СН'!$G$21</f>
        <v>3476.62935483</v>
      </c>
      <c r="S56" s="36">
        <f>SUMIFS(СВЦЭМ!$D$33:$D$776,СВЦЭМ!$A$33:$A$776,$A56,СВЦЭМ!$B$33:$B$776,S$47)+'СЕТ СН'!$G$11+СВЦЭМ!$D$10+'СЕТ СН'!$G$5-'СЕТ СН'!$G$21</f>
        <v>3477.5698225400001</v>
      </c>
      <c r="T56" s="36">
        <f>SUMIFS(СВЦЭМ!$D$33:$D$776,СВЦЭМ!$A$33:$A$776,$A56,СВЦЭМ!$B$33:$B$776,T$47)+'СЕТ СН'!$G$11+СВЦЭМ!$D$10+'СЕТ СН'!$G$5-'СЕТ СН'!$G$21</f>
        <v>3474.0317473499999</v>
      </c>
      <c r="U56" s="36">
        <f>SUMIFS(СВЦЭМ!$D$33:$D$776,СВЦЭМ!$A$33:$A$776,$A56,СВЦЭМ!$B$33:$B$776,U$47)+'СЕТ СН'!$G$11+СВЦЭМ!$D$10+'СЕТ СН'!$G$5-'СЕТ СН'!$G$21</f>
        <v>3455.1213542800001</v>
      </c>
      <c r="V56" s="36">
        <f>SUMIFS(СВЦЭМ!$D$33:$D$776,СВЦЭМ!$A$33:$A$776,$A56,СВЦЭМ!$B$33:$B$776,V$47)+'СЕТ СН'!$G$11+СВЦЭМ!$D$10+'СЕТ СН'!$G$5-'СЕТ СН'!$G$21</f>
        <v>3408.5036235900002</v>
      </c>
      <c r="W56" s="36">
        <f>SUMIFS(СВЦЭМ!$D$33:$D$776,СВЦЭМ!$A$33:$A$776,$A56,СВЦЭМ!$B$33:$B$776,W$47)+'СЕТ СН'!$G$11+СВЦЭМ!$D$10+'СЕТ СН'!$G$5-'СЕТ СН'!$G$21</f>
        <v>3386.5413011600003</v>
      </c>
      <c r="X56" s="36">
        <f>SUMIFS(СВЦЭМ!$D$33:$D$776,СВЦЭМ!$A$33:$A$776,$A56,СВЦЭМ!$B$33:$B$776,X$47)+'СЕТ СН'!$G$11+СВЦЭМ!$D$10+'СЕТ СН'!$G$5-'СЕТ СН'!$G$21</f>
        <v>3418.0863209600002</v>
      </c>
      <c r="Y56" s="36">
        <f>SUMIFS(СВЦЭМ!$D$33:$D$776,СВЦЭМ!$A$33:$A$776,$A56,СВЦЭМ!$B$33:$B$776,Y$47)+'СЕТ СН'!$G$11+СВЦЭМ!$D$10+'СЕТ СН'!$G$5-'СЕТ СН'!$G$21</f>
        <v>3405.3069076199999</v>
      </c>
    </row>
    <row r="57" spans="1:25" ht="15.75" x14ac:dyDescent="0.2">
      <c r="A57" s="35">
        <f t="shared" si="1"/>
        <v>43595</v>
      </c>
      <c r="B57" s="36">
        <f>SUMIFS(СВЦЭМ!$D$33:$D$776,СВЦЭМ!$A$33:$A$776,$A57,СВЦЭМ!$B$33:$B$776,B$47)+'СЕТ СН'!$G$11+СВЦЭМ!$D$10+'СЕТ СН'!$G$5-'СЕТ СН'!$G$21</f>
        <v>3427.4384917699999</v>
      </c>
      <c r="C57" s="36">
        <f>SUMIFS(СВЦЭМ!$D$33:$D$776,СВЦЭМ!$A$33:$A$776,$A57,СВЦЭМ!$B$33:$B$776,C$47)+'СЕТ СН'!$G$11+СВЦЭМ!$D$10+'СЕТ СН'!$G$5-'СЕТ СН'!$G$21</f>
        <v>3481.1680679800002</v>
      </c>
      <c r="D57" s="36">
        <f>SUMIFS(СВЦЭМ!$D$33:$D$776,СВЦЭМ!$A$33:$A$776,$A57,СВЦЭМ!$B$33:$B$776,D$47)+'СЕТ СН'!$G$11+СВЦЭМ!$D$10+'СЕТ СН'!$G$5-'СЕТ СН'!$G$21</f>
        <v>3495.8659530300001</v>
      </c>
      <c r="E57" s="36">
        <f>SUMIFS(СВЦЭМ!$D$33:$D$776,СВЦЭМ!$A$33:$A$776,$A57,СВЦЭМ!$B$33:$B$776,E$47)+'СЕТ СН'!$G$11+СВЦЭМ!$D$10+'СЕТ СН'!$G$5-'СЕТ СН'!$G$21</f>
        <v>3515.2359401600002</v>
      </c>
      <c r="F57" s="36">
        <f>SUMIFS(СВЦЭМ!$D$33:$D$776,СВЦЭМ!$A$33:$A$776,$A57,СВЦЭМ!$B$33:$B$776,F$47)+'СЕТ СН'!$G$11+СВЦЭМ!$D$10+'СЕТ СН'!$G$5-'СЕТ СН'!$G$21</f>
        <v>3533.5875720700001</v>
      </c>
      <c r="G57" s="36">
        <f>SUMIFS(СВЦЭМ!$D$33:$D$776,СВЦЭМ!$A$33:$A$776,$A57,СВЦЭМ!$B$33:$B$776,G$47)+'СЕТ СН'!$G$11+СВЦЭМ!$D$10+'СЕТ СН'!$G$5-'СЕТ СН'!$G$21</f>
        <v>3532.08870204</v>
      </c>
      <c r="H57" s="36">
        <f>SUMIFS(СВЦЭМ!$D$33:$D$776,СВЦЭМ!$A$33:$A$776,$A57,СВЦЭМ!$B$33:$B$776,H$47)+'СЕТ СН'!$G$11+СВЦЭМ!$D$10+'СЕТ СН'!$G$5-'СЕТ СН'!$G$21</f>
        <v>3521.4481177500002</v>
      </c>
      <c r="I57" s="36">
        <f>SUMIFS(СВЦЭМ!$D$33:$D$776,СВЦЭМ!$A$33:$A$776,$A57,СВЦЭМ!$B$33:$B$776,I$47)+'СЕТ СН'!$G$11+СВЦЭМ!$D$10+'СЕТ СН'!$G$5-'СЕТ СН'!$G$21</f>
        <v>3489.8820842599998</v>
      </c>
      <c r="J57" s="36">
        <f>SUMIFS(СВЦЭМ!$D$33:$D$776,СВЦЭМ!$A$33:$A$776,$A57,СВЦЭМ!$B$33:$B$776,J$47)+'СЕТ СН'!$G$11+СВЦЭМ!$D$10+'СЕТ СН'!$G$5-'СЕТ СН'!$G$21</f>
        <v>3448.1738138800001</v>
      </c>
      <c r="K57" s="36">
        <f>SUMIFS(СВЦЭМ!$D$33:$D$776,СВЦЭМ!$A$33:$A$776,$A57,СВЦЭМ!$B$33:$B$776,K$47)+'СЕТ СН'!$G$11+СВЦЭМ!$D$10+'СЕТ СН'!$G$5-'СЕТ СН'!$G$21</f>
        <v>3418.4456993000003</v>
      </c>
      <c r="L57" s="36">
        <f>SUMIFS(СВЦЭМ!$D$33:$D$776,СВЦЭМ!$A$33:$A$776,$A57,СВЦЭМ!$B$33:$B$776,L$47)+'СЕТ СН'!$G$11+СВЦЭМ!$D$10+'СЕТ СН'!$G$5-'СЕТ СН'!$G$21</f>
        <v>3410.2094359100001</v>
      </c>
      <c r="M57" s="36">
        <f>SUMIFS(СВЦЭМ!$D$33:$D$776,СВЦЭМ!$A$33:$A$776,$A57,СВЦЭМ!$B$33:$B$776,M$47)+'СЕТ СН'!$G$11+СВЦЭМ!$D$10+'СЕТ СН'!$G$5-'СЕТ СН'!$G$21</f>
        <v>3408.4024792999999</v>
      </c>
      <c r="N57" s="36">
        <f>SUMIFS(СВЦЭМ!$D$33:$D$776,СВЦЭМ!$A$33:$A$776,$A57,СВЦЭМ!$B$33:$B$776,N$47)+'СЕТ СН'!$G$11+СВЦЭМ!$D$10+'СЕТ СН'!$G$5-'СЕТ СН'!$G$21</f>
        <v>3423.6977433400002</v>
      </c>
      <c r="O57" s="36">
        <f>SUMIFS(СВЦЭМ!$D$33:$D$776,СВЦЭМ!$A$33:$A$776,$A57,СВЦЭМ!$B$33:$B$776,O$47)+'СЕТ СН'!$G$11+СВЦЭМ!$D$10+'СЕТ СН'!$G$5-'СЕТ СН'!$G$21</f>
        <v>3448.3316760400003</v>
      </c>
      <c r="P57" s="36">
        <f>SUMIFS(СВЦЭМ!$D$33:$D$776,СВЦЭМ!$A$33:$A$776,$A57,СВЦЭМ!$B$33:$B$776,P$47)+'СЕТ СН'!$G$11+СВЦЭМ!$D$10+'СЕТ СН'!$G$5-'СЕТ СН'!$G$21</f>
        <v>3456.8837551900001</v>
      </c>
      <c r="Q57" s="36">
        <f>SUMIFS(СВЦЭМ!$D$33:$D$776,СВЦЭМ!$A$33:$A$776,$A57,СВЦЭМ!$B$33:$B$776,Q$47)+'СЕТ СН'!$G$11+СВЦЭМ!$D$10+'СЕТ СН'!$G$5-'СЕТ СН'!$G$21</f>
        <v>3474.8558429600002</v>
      </c>
      <c r="R57" s="36">
        <f>SUMIFS(СВЦЭМ!$D$33:$D$776,СВЦЭМ!$A$33:$A$776,$A57,СВЦЭМ!$B$33:$B$776,R$47)+'СЕТ СН'!$G$11+СВЦЭМ!$D$10+'СЕТ СН'!$G$5-'СЕТ СН'!$G$21</f>
        <v>3484.8180816399999</v>
      </c>
      <c r="S57" s="36">
        <f>SUMIFS(СВЦЭМ!$D$33:$D$776,СВЦЭМ!$A$33:$A$776,$A57,СВЦЭМ!$B$33:$B$776,S$47)+'СЕТ СН'!$G$11+СВЦЭМ!$D$10+'СЕТ СН'!$G$5-'СЕТ СН'!$G$21</f>
        <v>3487.5259549900002</v>
      </c>
      <c r="T57" s="36">
        <f>SUMIFS(СВЦЭМ!$D$33:$D$776,СВЦЭМ!$A$33:$A$776,$A57,СВЦЭМ!$B$33:$B$776,T$47)+'СЕТ СН'!$G$11+СВЦЭМ!$D$10+'СЕТ СН'!$G$5-'СЕТ СН'!$G$21</f>
        <v>3472.4394508599999</v>
      </c>
      <c r="U57" s="36">
        <f>SUMIFS(СВЦЭМ!$D$33:$D$776,СВЦЭМ!$A$33:$A$776,$A57,СВЦЭМ!$B$33:$B$776,U$47)+'СЕТ СН'!$G$11+СВЦЭМ!$D$10+'СЕТ СН'!$G$5-'СЕТ СН'!$G$21</f>
        <v>3450.9189772999998</v>
      </c>
      <c r="V57" s="36">
        <f>SUMIFS(СВЦЭМ!$D$33:$D$776,СВЦЭМ!$A$33:$A$776,$A57,СВЦЭМ!$B$33:$B$776,V$47)+'СЕТ СН'!$G$11+СВЦЭМ!$D$10+'СЕТ СН'!$G$5-'СЕТ СН'!$G$21</f>
        <v>3416.9212964500002</v>
      </c>
      <c r="W57" s="36">
        <f>SUMIFS(СВЦЭМ!$D$33:$D$776,СВЦЭМ!$A$33:$A$776,$A57,СВЦЭМ!$B$33:$B$776,W$47)+'СЕТ СН'!$G$11+СВЦЭМ!$D$10+'СЕТ СН'!$G$5-'СЕТ СН'!$G$21</f>
        <v>3396.6593289100001</v>
      </c>
      <c r="X57" s="36">
        <f>SUMIFS(СВЦЭМ!$D$33:$D$776,СВЦЭМ!$A$33:$A$776,$A57,СВЦЭМ!$B$33:$B$776,X$47)+'СЕТ СН'!$G$11+СВЦЭМ!$D$10+'СЕТ СН'!$G$5-'СЕТ СН'!$G$21</f>
        <v>3419.7478697199999</v>
      </c>
      <c r="Y57" s="36">
        <f>SUMIFS(СВЦЭМ!$D$33:$D$776,СВЦЭМ!$A$33:$A$776,$A57,СВЦЭМ!$B$33:$B$776,Y$47)+'СЕТ СН'!$G$11+СВЦЭМ!$D$10+'СЕТ СН'!$G$5-'СЕТ СН'!$G$21</f>
        <v>3453.3651349100001</v>
      </c>
    </row>
    <row r="58" spans="1:25" ht="15.75" x14ac:dyDescent="0.2">
      <c r="A58" s="35">
        <f t="shared" si="1"/>
        <v>43596</v>
      </c>
      <c r="B58" s="36">
        <f>SUMIFS(СВЦЭМ!$D$33:$D$776,СВЦЭМ!$A$33:$A$776,$A58,СВЦЭМ!$B$33:$B$776,B$47)+'СЕТ СН'!$G$11+СВЦЭМ!$D$10+'СЕТ СН'!$G$5-'СЕТ СН'!$G$21</f>
        <v>3497.65984549</v>
      </c>
      <c r="C58" s="36">
        <f>SUMIFS(СВЦЭМ!$D$33:$D$776,СВЦЭМ!$A$33:$A$776,$A58,СВЦЭМ!$B$33:$B$776,C$47)+'СЕТ СН'!$G$11+СВЦЭМ!$D$10+'СЕТ СН'!$G$5-'СЕТ СН'!$G$21</f>
        <v>3514.5676496200003</v>
      </c>
      <c r="D58" s="36">
        <f>SUMIFS(СВЦЭМ!$D$33:$D$776,СВЦЭМ!$A$33:$A$776,$A58,СВЦЭМ!$B$33:$B$776,D$47)+'СЕТ СН'!$G$11+СВЦЭМ!$D$10+'СЕТ СН'!$G$5-'СЕТ СН'!$G$21</f>
        <v>3547.0389361799998</v>
      </c>
      <c r="E58" s="36">
        <f>SUMIFS(СВЦЭМ!$D$33:$D$776,СВЦЭМ!$A$33:$A$776,$A58,СВЦЭМ!$B$33:$B$776,E$47)+'СЕТ СН'!$G$11+СВЦЭМ!$D$10+'СЕТ СН'!$G$5-'СЕТ СН'!$G$21</f>
        <v>3541.6419880100002</v>
      </c>
      <c r="F58" s="36">
        <f>SUMIFS(СВЦЭМ!$D$33:$D$776,СВЦЭМ!$A$33:$A$776,$A58,СВЦЭМ!$B$33:$B$776,F$47)+'СЕТ СН'!$G$11+СВЦЭМ!$D$10+'СЕТ СН'!$G$5-'СЕТ СН'!$G$21</f>
        <v>3565.7833871000003</v>
      </c>
      <c r="G58" s="36">
        <f>SUMIFS(СВЦЭМ!$D$33:$D$776,СВЦЭМ!$A$33:$A$776,$A58,СВЦЭМ!$B$33:$B$776,G$47)+'СЕТ СН'!$G$11+СВЦЭМ!$D$10+'СЕТ СН'!$G$5-'СЕТ СН'!$G$21</f>
        <v>3565.4895623699999</v>
      </c>
      <c r="H58" s="36">
        <f>SUMIFS(СВЦЭМ!$D$33:$D$776,СВЦЭМ!$A$33:$A$776,$A58,СВЦЭМ!$B$33:$B$776,H$47)+'СЕТ СН'!$G$11+СВЦЭМ!$D$10+'СЕТ СН'!$G$5-'СЕТ СН'!$G$21</f>
        <v>3482.77184971</v>
      </c>
      <c r="I58" s="36">
        <f>SUMIFS(СВЦЭМ!$D$33:$D$776,СВЦЭМ!$A$33:$A$776,$A58,СВЦЭМ!$B$33:$B$776,I$47)+'СЕТ СН'!$G$11+СВЦЭМ!$D$10+'СЕТ СН'!$G$5-'СЕТ СН'!$G$21</f>
        <v>3441.1014735399999</v>
      </c>
      <c r="J58" s="36">
        <f>SUMIFS(СВЦЭМ!$D$33:$D$776,СВЦЭМ!$A$33:$A$776,$A58,СВЦЭМ!$B$33:$B$776,J$47)+'СЕТ СН'!$G$11+СВЦЭМ!$D$10+'СЕТ СН'!$G$5-'СЕТ СН'!$G$21</f>
        <v>3333.9474430999999</v>
      </c>
      <c r="K58" s="36">
        <f>SUMIFS(СВЦЭМ!$D$33:$D$776,СВЦЭМ!$A$33:$A$776,$A58,СВЦЭМ!$B$33:$B$776,K$47)+'СЕТ СН'!$G$11+СВЦЭМ!$D$10+'СЕТ СН'!$G$5-'СЕТ СН'!$G$21</f>
        <v>3254.5352392899999</v>
      </c>
      <c r="L58" s="36">
        <f>SUMIFS(СВЦЭМ!$D$33:$D$776,СВЦЭМ!$A$33:$A$776,$A58,СВЦЭМ!$B$33:$B$776,L$47)+'СЕТ СН'!$G$11+СВЦЭМ!$D$10+'СЕТ СН'!$G$5-'СЕТ СН'!$G$21</f>
        <v>3227.9004606600001</v>
      </c>
      <c r="M58" s="36">
        <f>SUMIFS(СВЦЭМ!$D$33:$D$776,СВЦЭМ!$A$33:$A$776,$A58,СВЦЭМ!$B$33:$B$776,M$47)+'СЕТ СН'!$G$11+СВЦЭМ!$D$10+'СЕТ СН'!$G$5-'СЕТ СН'!$G$21</f>
        <v>3228.45846033</v>
      </c>
      <c r="N58" s="36">
        <f>SUMIFS(СВЦЭМ!$D$33:$D$776,СВЦЭМ!$A$33:$A$776,$A58,СВЦЭМ!$B$33:$B$776,N$47)+'СЕТ СН'!$G$11+СВЦЭМ!$D$10+'СЕТ СН'!$G$5-'СЕТ СН'!$G$21</f>
        <v>3240.4833330800002</v>
      </c>
      <c r="O58" s="36">
        <f>SUMIFS(СВЦЭМ!$D$33:$D$776,СВЦЭМ!$A$33:$A$776,$A58,СВЦЭМ!$B$33:$B$776,O$47)+'СЕТ СН'!$G$11+СВЦЭМ!$D$10+'СЕТ СН'!$G$5-'СЕТ СН'!$G$21</f>
        <v>3246.72465642</v>
      </c>
      <c r="P58" s="36">
        <f>SUMIFS(СВЦЭМ!$D$33:$D$776,СВЦЭМ!$A$33:$A$776,$A58,СВЦЭМ!$B$33:$B$776,P$47)+'СЕТ СН'!$G$11+СВЦЭМ!$D$10+'СЕТ СН'!$G$5-'СЕТ СН'!$G$21</f>
        <v>3254.1905139</v>
      </c>
      <c r="Q58" s="36">
        <f>SUMIFS(СВЦЭМ!$D$33:$D$776,СВЦЭМ!$A$33:$A$776,$A58,СВЦЭМ!$B$33:$B$776,Q$47)+'СЕТ СН'!$G$11+СВЦЭМ!$D$10+'СЕТ СН'!$G$5-'СЕТ СН'!$G$21</f>
        <v>3259.74737134</v>
      </c>
      <c r="R58" s="36">
        <f>SUMIFS(СВЦЭМ!$D$33:$D$776,СВЦЭМ!$A$33:$A$776,$A58,СВЦЭМ!$B$33:$B$776,R$47)+'СЕТ СН'!$G$11+СВЦЭМ!$D$10+'СЕТ СН'!$G$5-'СЕТ СН'!$G$21</f>
        <v>3255.87174676</v>
      </c>
      <c r="S58" s="36">
        <f>SUMIFS(СВЦЭМ!$D$33:$D$776,СВЦЭМ!$A$33:$A$776,$A58,СВЦЭМ!$B$33:$B$776,S$47)+'СЕТ СН'!$G$11+СВЦЭМ!$D$10+'СЕТ СН'!$G$5-'СЕТ СН'!$G$21</f>
        <v>3257.8109129600002</v>
      </c>
      <c r="T58" s="36">
        <f>SUMIFS(СВЦЭМ!$D$33:$D$776,СВЦЭМ!$A$33:$A$776,$A58,СВЦЭМ!$B$33:$B$776,T$47)+'СЕТ СН'!$G$11+СВЦЭМ!$D$10+'СЕТ СН'!$G$5-'СЕТ СН'!$G$21</f>
        <v>3247.0032038300001</v>
      </c>
      <c r="U58" s="36">
        <f>SUMIFS(СВЦЭМ!$D$33:$D$776,СВЦЭМ!$A$33:$A$776,$A58,СВЦЭМ!$B$33:$B$776,U$47)+'СЕТ СН'!$G$11+СВЦЭМ!$D$10+'СЕТ СН'!$G$5-'СЕТ СН'!$G$21</f>
        <v>3233.5248987800001</v>
      </c>
      <c r="V58" s="36">
        <f>SUMIFS(СВЦЭМ!$D$33:$D$776,СВЦЭМ!$A$33:$A$776,$A58,СВЦЭМ!$B$33:$B$776,V$47)+'СЕТ СН'!$G$11+СВЦЭМ!$D$10+'СЕТ СН'!$G$5-'СЕТ СН'!$G$21</f>
        <v>3224.10624736</v>
      </c>
      <c r="W58" s="36">
        <f>SUMIFS(СВЦЭМ!$D$33:$D$776,СВЦЭМ!$A$33:$A$776,$A58,СВЦЭМ!$B$33:$B$776,W$47)+'СЕТ СН'!$G$11+СВЦЭМ!$D$10+'СЕТ СН'!$G$5-'СЕТ СН'!$G$21</f>
        <v>3236.0386325200002</v>
      </c>
      <c r="X58" s="36">
        <f>SUMIFS(СВЦЭМ!$D$33:$D$776,СВЦЭМ!$A$33:$A$776,$A58,СВЦЭМ!$B$33:$B$776,X$47)+'СЕТ СН'!$G$11+СВЦЭМ!$D$10+'СЕТ СН'!$G$5-'СЕТ СН'!$G$21</f>
        <v>3257.9282702400001</v>
      </c>
      <c r="Y58" s="36">
        <f>SUMIFS(СВЦЭМ!$D$33:$D$776,СВЦЭМ!$A$33:$A$776,$A58,СВЦЭМ!$B$33:$B$776,Y$47)+'СЕТ СН'!$G$11+СВЦЭМ!$D$10+'СЕТ СН'!$G$5-'СЕТ СН'!$G$21</f>
        <v>3336.0480019800002</v>
      </c>
    </row>
    <row r="59" spans="1:25" ht="15.75" x14ac:dyDescent="0.2">
      <c r="A59" s="35">
        <f t="shared" si="1"/>
        <v>43597</v>
      </c>
      <c r="B59" s="36">
        <f>SUMIFS(СВЦЭМ!$D$33:$D$776,СВЦЭМ!$A$33:$A$776,$A59,СВЦЭМ!$B$33:$B$776,B$47)+'СЕТ СН'!$G$11+СВЦЭМ!$D$10+'СЕТ СН'!$G$5-'СЕТ СН'!$G$21</f>
        <v>3420.3101411400003</v>
      </c>
      <c r="C59" s="36">
        <f>SUMIFS(СВЦЭМ!$D$33:$D$776,СВЦЭМ!$A$33:$A$776,$A59,СВЦЭМ!$B$33:$B$776,C$47)+'СЕТ СН'!$G$11+СВЦЭМ!$D$10+'СЕТ СН'!$G$5-'СЕТ СН'!$G$21</f>
        <v>3518.32141559</v>
      </c>
      <c r="D59" s="36">
        <f>SUMIFS(СВЦЭМ!$D$33:$D$776,СВЦЭМ!$A$33:$A$776,$A59,СВЦЭМ!$B$33:$B$776,D$47)+'СЕТ СН'!$G$11+СВЦЭМ!$D$10+'СЕТ СН'!$G$5-'СЕТ СН'!$G$21</f>
        <v>3603.0413575500002</v>
      </c>
      <c r="E59" s="36">
        <f>SUMIFS(СВЦЭМ!$D$33:$D$776,СВЦЭМ!$A$33:$A$776,$A59,СВЦЭМ!$B$33:$B$776,E$47)+'СЕТ СН'!$G$11+СВЦЭМ!$D$10+'СЕТ СН'!$G$5-'СЕТ СН'!$G$21</f>
        <v>3597.5001594099999</v>
      </c>
      <c r="F59" s="36">
        <f>SUMIFS(СВЦЭМ!$D$33:$D$776,СВЦЭМ!$A$33:$A$776,$A59,СВЦЭМ!$B$33:$B$776,F$47)+'СЕТ СН'!$G$11+СВЦЭМ!$D$10+'СЕТ СН'!$G$5-'СЕТ СН'!$G$21</f>
        <v>3602.5832819799998</v>
      </c>
      <c r="G59" s="36">
        <f>SUMIFS(СВЦЭМ!$D$33:$D$776,СВЦЭМ!$A$33:$A$776,$A59,СВЦЭМ!$B$33:$B$776,G$47)+'СЕТ СН'!$G$11+СВЦЭМ!$D$10+'СЕТ СН'!$G$5-'СЕТ СН'!$G$21</f>
        <v>3619.5352540000004</v>
      </c>
      <c r="H59" s="36">
        <f>SUMIFS(СВЦЭМ!$D$33:$D$776,СВЦЭМ!$A$33:$A$776,$A59,СВЦЭМ!$B$33:$B$776,H$47)+'СЕТ СН'!$G$11+СВЦЭМ!$D$10+'СЕТ СН'!$G$5-'СЕТ СН'!$G$21</f>
        <v>3558.0916799800002</v>
      </c>
      <c r="I59" s="36">
        <f>SUMIFS(СВЦЭМ!$D$33:$D$776,СВЦЭМ!$A$33:$A$776,$A59,СВЦЭМ!$B$33:$B$776,I$47)+'СЕТ СН'!$G$11+СВЦЭМ!$D$10+'СЕТ СН'!$G$5-'СЕТ СН'!$G$21</f>
        <v>3464.9421822600002</v>
      </c>
      <c r="J59" s="36">
        <f>SUMIFS(СВЦЭМ!$D$33:$D$776,СВЦЭМ!$A$33:$A$776,$A59,СВЦЭМ!$B$33:$B$776,J$47)+'СЕТ СН'!$G$11+СВЦЭМ!$D$10+'СЕТ СН'!$G$5-'СЕТ СН'!$G$21</f>
        <v>3373.4395533699999</v>
      </c>
      <c r="K59" s="36">
        <f>SUMIFS(СВЦЭМ!$D$33:$D$776,СВЦЭМ!$A$33:$A$776,$A59,СВЦЭМ!$B$33:$B$776,K$47)+'СЕТ СН'!$G$11+СВЦЭМ!$D$10+'СЕТ СН'!$G$5-'СЕТ СН'!$G$21</f>
        <v>3279.2519328600001</v>
      </c>
      <c r="L59" s="36">
        <f>SUMIFS(СВЦЭМ!$D$33:$D$776,СВЦЭМ!$A$33:$A$776,$A59,СВЦЭМ!$B$33:$B$776,L$47)+'СЕТ СН'!$G$11+СВЦЭМ!$D$10+'СЕТ СН'!$G$5-'СЕТ СН'!$G$21</f>
        <v>3231.6138431300001</v>
      </c>
      <c r="M59" s="36">
        <f>SUMIFS(СВЦЭМ!$D$33:$D$776,СВЦЭМ!$A$33:$A$776,$A59,СВЦЭМ!$B$33:$B$776,M$47)+'СЕТ СН'!$G$11+СВЦЭМ!$D$10+'СЕТ СН'!$G$5-'СЕТ СН'!$G$21</f>
        <v>3215.5765493399999</v>
      </c>
      <c r="N59" s="36">
        <f>SUMIFS(СВЦЭМ!$D$33:$D$776,СВЦЭМ!$A$33:$A$776,$A59,СВЦЭМ!$B$33:$B$776,N$47)+'СЕТ СН'!$G$11+СВЦЭМ!$D$10+'СЕТ СН'!$G$5-'СЕТ СН'!$G$21</f>
        <v>3222.11781307</v>
      </c>
      <c r="O59" s="36">
        <f>SUMIFS(СВЦЭМ!$D$33:$D$776,СВЦЭМ!$A$33:$A$776,$A59,СВЦЭМ!$B$33:$B$776,O$47)+'СЕТ СН'!$G$11+СВЦЭМ!$D$10+'СЕТ СН'!$G$5-'СЕТ СН'!$G$21</f>
        <v>3228.6149736400002</v>
      </c>
      <c r="P59" s="36">
        <f>SUMIFS(СВЦЭМ!$D$33:$D$776,СВЦЭМ!$A$33:$A$776,$A59,СВЦЭМ!$B$33:$B$776,P$47)+'СЕТ СН'!$G$11+СВЦЭМ!$D$10+'СЕТ СН'!$G$5-'СЕТ СН'!$G$21</f>
        <v>3239.26184186</v>
      </c>
      <c r="Q59" s="36">
        <f>SUMIFS(СВЦЭМ!$D$33:$D$776,СВЦЭМ!$A$33:$A$776,$A59,СВЦЭМ!$B$33:$B$776,Q$47)+'СЕТ СН'!$G$11+СВЦЭМ!$D$10+'СЕТ СН'!$G$5-'СЕТ СН'!$G$21</f>
        <v>3254.1594356400001</v>
      </c>
      <c r="R59" s="36">
        <f>SUMIFS(СВЦЭМ!$D$33:$D$776,СВЦЭМ!$A$33:$A$776,$A59,СВЦЭМ!$B$33:$B$776,R$47)+'СЕТ СН'!$G$11+СВЦЭМ!$D$10+'СЕТ СН'!$G$5-'СЕТ СН'!$G$21</f>
        <v>3252.4075654500002</v>
      </c>
      <c r="S59" s="36">
        <f>SUMIFS(СВЦЭМ!$D$33:$D$776,СВЦЭМ!$A$33:$A$776,$A59,СВЦЭМ!$B$33:$B$776,S$47)+'СЕТ СН'!$G$11+СВЦЭМ!$D$10+'СЕТ СН'!$G$5-'СЕТ СН'!$G$21</f>
        <v>3243.6409104600002</v>
      </c>
      <c r="T59" s="36">
        <f>SUMIFS(СВЦЭМ!$D$33:$D$776,СВЦЭМ!$A$33:$A$776,$A59,СВЦЭМ!$B$33:$B$776,T$47)+'СЕТ СН'!$G$11+СВЦЭМ!$D$10+'СЕТ СН'!$G$5-'СЕТ СН'!$G$21</f>
        <v>3227.58050723</v>
      </c>
      <c r="U59" s="36">
        <f>SUMIFS(СВЦЭМ!$D$33:$D$776,СВЦЭМ!$A$33:$A$776,$A59,СВЦЭМ!$B$33:$B$776,U$47)+'СЕТ СН'!$G$11+СВЦЭМ!$D$10+'СЕТ СН'!$G$5-'СЕТ СН'!$G$21</f>
        <v>3204.1403545399999</v>
      </c>
      <c r="V59" s="36">
        <f>SUMIFS(СВЦЭМ!$D$33:$D$776,СВЦЭМ!$A$33:$A$776,$A59,СВЦЭМ!$B$33:$B$776,V$47)+'СЕТ СН'!$G$11+СВЦЭМ!$D$10+'СЕТ СН'!$G$5-'СЕТ СН'!$G$21</f>
        <v>3179.8562599699999</v>
      </c>
      <c r="W59" s="36">
        <f>SUMIFS(СВЦЭМ!$D$33:$D$776,СВЦЭМ!$A$33:$A$776,$A59,СВЦЭМ!$B$33:$B$776,W$47)+'СЕТ СН'!$G$11+СВЦЭМ!$D$10+'СЕТ СН'!$G$5-'СЕТ СН'!$G$21</f>
        <v>3182.46014332</v>
      </c>
      <c r="X59" s="36">
        <f>SUMIFS(СВЦЭМ!$D$33:$D$776,СВЦЭМ!$A$33:$A$776,$A59,СВЦЭМ!$B$33:$B$776,X$47)+'СЕТ СН'!$G$11+СВЦЭМ!$D$10+'СЕТ СН'!$G$5-'СЕТ СН'!$G$21</f>
        <v>3217.2839242600003</v>
      </c>
      <c r="Y59" s="36">
        <f>SUMIFS(СВЦЭМ!$D$33:$D$776,СВЦЭМ!$A$33:$A$776,$A59,СВЦЭМ!$B$33:$B$776,Y$47)+'СЕТ СН'!$G$11+СВЦЭМ!$D$10+'СЕТ СН'!$G$5-'СЕТ СН'!$G$21</f>
        <v>3294.7106308400002</v>
      </c>
    </row>
    <row r="60" spans="1:25" ht="15.75" x14ac:dyDescent="0.2">
      <c r="A60" s="35">
        <f t="shared" si="1"/>
        <v>43598</v>
      </c>
      <c r="B60" s="36">
        <f>SUMIFS(СВЦЭМ!$D$33:$D$776,СВЦЭМ!$A$33:$A$776,$A60,СВЦЭМ!$B$33:$B$776,B$47)+'СЕТ СН'!$G$11+СВЦЭМ!$D$10+'СЕТ СН'!$G$5-'СЕТ СН'!$G$21</f>
        <v>3320.72637674</v>
      </c>
      <c r="C60" s="36">
        <f>SUMIFS(СВЦЭМ!$D$33:$D$776,СВЦЭМ!$A$33:$A$776,$A60,СВЦЭМ!$B$33:$B$776,C$47)+'СЕТ СН'!$G$11+СВЦЭМ!$D$10+'СЕТ СН'!$G$5-'СЕТ СН'!$G$21</f>
        <v>3419.9797420200002</v>
      </c>
      <c r="D60" s="36">
        <f>SUMIFS(СВЦЭМ!$D$33:$D$776,СВЦЭМ!$A$33:$A$776,$A60,СВЦЭМ!$B$33:$B$776,D$47)+'СЕТ СН'!$G$11+СВЦЭМ!$D$10+'СЕТ СН'!$G$5-'СЕТ СН'!$G$21</f>
        <v>3521.5388586600002</v>
      </c>
      <c r="E60" s="36">
        <f>SUMIFS(СВЦЭМ!$D$33:$D$776,СВЦЭМ!$A$33:$A$776,$A60,СВЦЭМ!$B$33:$B$776,E$47)+'СЕТ СН'!$G$11+СВЦЭМ!$D$10+'СЕТ СН'!$G$5-'СЕТ СН'!$G$21</f>
        <v>3533.9159295700001</v>
      </c>
      <c r="F60" s="36">
        <f>SUMIFS(СВЦЭМ!$D$33:$D$776,СВЦЭМ!$A$33:$A$776,$A60,СВЦЭМ!$B$33:$B$776,F$47)+'СЕТ СН'!$G$11+СВЦЭМ!$D$10+'СЕТ СН'!$G$5-'СЕТ СН'!$G$21</f>
        <v>3544.6928524499999</v>
      </c>
      <c r="G60" s="36">
        <f>SUMIFS(СВЦЭМ!$D$33:$D$776,СВЦЭМ!$A$33:$A$776,$A60,СВЦЭМ!$B$33:$B$776,G$47)+'СЕТ СН'!$G$11+СВЦЭМ!$D$10+'СЕТ СН'!$G$5-'СЕТ СН'!$G$21</f>
        <v>3541.66083721</v>
      </c>
      <c r="H60" s="36">
        <f>SUMIFS(СВЦЭМ!$D$33:$D$776,СВЦЭМ!$A$33:$A$776,$A60,СВЦЭМ!$B$33:$B$776,H$47)+'СЕТ СН'!$G$11+СВЦЭМ!$D$10+'СЕТ СН'!$G$5-'СЕТ СН'!$G$21</f>
        <v>3473.90449296</v>
      </c>
      <c r="I60" s="36">
        <f>SUMIFS(СВЦЭМ!$D$33:$D$776,СВЦЭМ!$A$33:$A$776,$A60,СВЦЭМ!$B$33:$B$776,I$47)+'СЕТ СН'!$G$11+СВЦЭМ!$D$10+'СЕТ СН'!$G$5-'СЕТ СН'!$G$21</f>
        <v>3376.1007845900003</v>
      </c>
      <c r="J60" s="36">
        <f>SUMIFS(СВЦЭМ!$D$33:$D$776,СВЦЭМ!$A$33:$A$776,$A60,СВЦЭМ!$B$33:$B$776,J$47)+'СЕТ СН'!$G$11+СВЦЭМ!$D$10+'СЕТ СН'!$G$5-'СЕТ СН'!$G$21</f>
        <v>3313.7579197499999</v>
      </c>
      <c r="K60" s="36">
        <f>SUMIFS(СВЦЭМ!$D$33:$D$776,СВЦЭМ!$A$33:$A$776,$A60,СВЦЭМ!$B$33:$B$776,K$47)+'СЕТ СН'!$G$11+СВЦЭМ!$D$10+'СЕТ СН'!$G$5-'СЕТ СН'!$G$21</f>
        <v>3288.24772635</v>
      </c>
      <c r="L60" s="36">
        <f>SUMIFS(СВЦЭМ!$D$33:$D$776,СВЦЭМ!$A$33:$A$776,$A60,СВЦЭМ!$B$33:$B$776,L$47)+'СЕТ СН'!$G$11+СВЦЭМ!$D$10+'СЕТ СН'!$G$5-'СЕТ СН'!$G$21</f>
        <v>3263.8836761100001</v>
      </c>
      <c r="M60" s="36">
        <f>SUMIFS(СВЦЭМ!$D$33:$D$776,СВЦЭМ!$A$33:$A$776,$A60,СВЦЭМ!$B$33:$B$776,M$47)+'СЕТ СН'!$G$11+СВЦЭМ!$D$10+'СЕТ СН'!$G$5-'СЕТ СН'!$G$21</f>
        <v>3261.3721973000002</v>
      </c>
      <c r="N60" s="36">
        <f>SUMIFS(СВЦЭМ!$D$33:$D$776,СВЦЭМ!$A$33:$A$776,$A60,СВЦЭМ!$B$33:$B$776,N$47)+'СЕТ СН'!$G$11+СВЦЭМ!$D$10+'СЕТ СН'!$G$5-'СЕТ СН'!$G$21</f>
        <v>3255.7583917800002</v>
      </c>
      <c r="O60" s="36">
        <f>SUMIFS(СВЦЭМ!$D$33:$D$776,СВЦЭМ!$A$33:$A$776,$A60,СВЦЭМ!$B$33:$B$776,O$47)+'СЕТ СН'!$G$11+СВЦЭМ!$D$10+'СЕТ СН'!$G$5-'СЕТ СН'!$G$21</f>
        <v>3264.5613264000003</v>
      </c>
      <c r="P60" s="36">
        <f>SUMIFS(СВЦЭМ!$D$33:$D$776,СВЦЭМ!$A$33:$A$776,$A60,СВЦЭМ!$B$33:$B$776,P$47)+'СЕТ СН'!$G$11+СВЦЭМ!$D$10+'СЕТ СН'!$G$5-'СЕТ СН'!$G$21</f>
        <v>3273.6325835799998</v>
      </c>
      <c r="Q60" s="36">
        <f>SUMIFS(СВЦЭМ!$D$33:$D$776,СВЦЭМ!$A$33:$A$776,$A60,СВЦЭМ!$B$33:$B$776,Q$47)+'СЕТ СН'!$G$11+СВЦЭМ!$D$10+'СЕТ СН'!$G$5-'СЕТ СН'!$G$21</f>
        <v>3268.43040991</v>
      </c>
      <c r="R60" s="36">
        <f>SUMIFS(СВЦЭМ!$D$33:$D$776,СВЦЭМ!$A$33:$A$776,$A60,СВЦЭМ!$B$33:$B$776,R$47)+'СЕТ СН'!$G$11+СВЦЭМ!$D$10+'СЕТ СН'!$G$5-'СЕТ СН'!$G$21</f>
        <v>3275.9584282000001</v>
      </c>
      <c r="S60" s="36">
        <f>SUMIFS(СВЦЭМ!$D$33:$D$776,СВЦЭМ!$A$33:$A$776,$A60,СВЦЭМ!$B$33:$B$776,S$47)+'СЕТ СН'!$G$11+СВЦЭМ!$D$10+'СЕТ СН'!$G$5-'СЕТ СН'!$G$21</f>
        <v>3278.2196166600002</v>
      </c>
      <c r="T60" s="36">
        <f>SUMIFS(СВЦЭМ!$D$33:$D$776,СВЦЭМ!$A$33:$A$776,$A60,СВЦЭМ!$B$33:$B$776,T$47)+'СЕТ СН'!$G$11+СВЦЭМ!$D$10+'СЕТ СН'!$G$5-'СЕТ СН'!$G$21</f>
        <v>3267.7860459200001</v>
      </c>
      <c r="U60" s="36">
        <f>SUMIFS(СВЦЭМ!$D$33:$D$776,СВЦЭМ!$A$33:$A$776,$A60,СВЦЭМ!$B$33:$B$776,U$47)+'СЕТ СН'!$G$11+СВЦЭМ!$D$10+'СЕТ СН'!$G$5-'СЕТ СН'!$G$21</f>
        <v>3268.3086929900001</v>
      </c>
      <c r="V60" s="36">
        <f>SUMIFS(СВЦЭМ!$D$33:$D$776,СВЦЭМ!$A$33:$A$776,$A60,СВЦЭМ!$B$33:$B$776,V$47)+'СЕТ СН'!$G$11+СВЦЭМ!$D$10+'СЕТ СН'!$G$5-'СЕТ СН'!$G$21</f>
        <v>3271.48286246</v>
      </c>
      <c r="W60" s="36">
        <f>SUMIFS(СВЦЭМ!$D$33:$D$776,СВЦЭМ!$A$33:$A$776,$A60,СВЦЭМ!$B$33:$B$776,W$47)+'СЕТ СН'!$G$11+СВЦЭМ!$D$10+'СЕТ СН'!$G$5-'СЕТ СН'!$G$21</f>
        <v>3252.3651924700002</v>
      </c>
      <c r="X60" s="36">
        <f>SUMIFS(СВЦЭМ!$D$33:$D$776,СВЦЭМ!$A$33:$A$776,$A60,СВЦЭМ!$B$33:$B$776,X$47)+'СЕТ СН'!$G$11+СВЦЭМ!$D$10+'СЕТ СН'!$G$5-'СЕТ СН'!$G$21</f>
        <v>3289.3001809400002</v>
      </c>
      <c r="Y60" s="36">
        <f>SUMIFS(СВЦЭМ!$D$33:$D$776,СВЦЭМ!$A$33:$A$776,$A60,СВЦЭМ!$B$33:$B$776,Y$47)+'СЕТ СН'!$G$11+СВЦЭМ!$D$10+'СЕТ СН'!$G$5-'СЕТ СН'!$G$21</f>
        <v>3348.5655105800001</v>
      </c>
    </row>
    <row r="61" spans="1:25" ht="15.75" x14ac:dyDescent="0.2">
      <c r="A61" s="35">
        <f t="shared" si="1"/>
        <v>43599</v>
      </c>
      <c r="B61" s="36">
        <f>SUMIFS(СВЦЭМ!$D$33:$D$776,СВЦЭМ!$A$33:$A$776,$A61,СВЦЭМ!$B$33:$B$776,B$47)+'СЕТ СН'!$G$11+СВЦЭМ!$D$10+'СЕТ СН'!$G$5-'СЕТ СН'!$G$21</f>
        <v>3437.7083269899999</v>
      </c>
      <c r="C61" s="36">
        <f>SUMIFS(СВЦЭМ!$D$33:$D$776,СВЦЭМ!$A$33:$A$776,$A61,СВЦЭМ!$B$33:$B$776,C$47)+'СЕТ СН'!$G$11+СВЦЭМ!$D$10+'СЕТ СН'!$G$5-'СЕТ СН'!$G$21</f>
        <v>3551.5596120300002</v>
      </c>
      <c r="D61" s="36">
        <f>SUMIFS(СВЦЭМ!$D$33:$D$776,СВЦЭМ!$A$33:$A$776,$A61,СВЦЭМ!$B$33:$B$776,D$47)+'СЕТ СН'!$G$11+СВЦЭМ!$D$10+'СЕТ СН'!$G$5-'СЕТ СН'!$G$21</f>
        <v>3646.5440959900002</v>
      </c>
      <c r="E61" s="36">
        <f>SUMIFS(СВЦЭМ!$D$33:$D$776,СВЦЭМ!$A$33:$A$776,$A61,СВЦЭМ!$B$33:$B$776,E$47)+'СЕТ СН'!$G$11+СВЦЭМ!$D$10+'СЕТ СН'!$G$5-'СЕТ СН'!$G$21</f>
        <v>3652.1648731</v>
      </c>
      <c r="F61" s="36">
        <f>SUMIFS(СВЦЭМ!$D$33:$D$776,СВЦЭМ!$A$33:$A$776,$A61,СВЦЭМ!$B$33:$B$776,F$47)+'СЕТ СН'!$G$11+СВЦЭМ!$D$10+'СЕТ СН'!$G$5-'СЕТ СН'!$G$21</f>
        <v>3652.42983366</v>
      </c>
      <c r="G61" s="36">
        <f>SUMIFS(СВЦЭМ!$D$33:$D$776,СВЦЭМ!$A$33:$A$776,$A61,СВЦЭМ!$B$33:$B$776,G$47)+'СЕТ СН'!$G$11+СВЦЭМ!$D$10+'СЕТ СН'!$G$5-'СЕТ СН'!$G$21</f>
        <v>3629.9291165000004</v>
      </c>
      <c r="H61" s="36">
        <f>SUMIFS(СВЦЭМ!$D$33:$D$776,СВЦЭМ!$A$33:$A$776,$A61,СВЦЭМ!$B$33:$B$776,H$47)+'СЕТ СН'!$G$11+СВЦЭМ!$D$10+'СЕТ СН'!$G$5-'СЕТ СН'!$G$21</f>
        <v>3509.1940420800001</v>
      </c>
      <c r="I61" s="36">
        <f>SUMIFS(СВЦЭМ!$D$33:$D$776,СВЦЭМ!$A$33:$A$776,$A61,СВЦЭМ!$B$33:$B$776,I$47)+'СЕТ СН'!$G$11+СВЦЭМ!$D$10+'СЕТ СН'!$G$5-'СЕТ СН'!$G$21</f>
        <v>3386.2951243900002</v>
      </c>
      <c r="J61" s="36">
        <f>SUMIFS(СВЦЭМ!$D$33:$D$776,СВЦЭМ!$A$33:$A$776,$A61,СВЦЭМ!$B$33:$B$776,J$47)+'СЕТ СН'!$G$11+СВЦЭМ!$D$10+'СЕТ СН'!$G$5-'СЕТ СН'!$G$21</f>
        <v>3324.6029945999999</v>
      </c>
      <c r="K61" s="36">
        <f>SUMIFS(СВЦЭМ!$D$33:$D$776,СВЦЭМ!$A$33:$A$776,$A61,СВЦЭМ!$B$33:$B$776,K$47)+'СЕТ СН'!$G$11+СВЦЭМ!$D$10+'СЕТ СН'!$G$5-'СЕТ СН'!$G$21</f>
        <v>3261.5569926400003</v>
      </c>
      <c r="L61" s="36">
        <f>SUMIFS(СВЦЭМ!$D$33:$D$776,СВЦЭМ!$A$33:$A$776,$A61,СВЦЭМ!$B$33:$B$776,L$47)+'СЕТ СН'!$G$11+СВЦЭМ!$D$10+'СЕТ СН'!$G$5-'СЕТ СН'!$G$21</f>
        <v>3245.0457474100003</v>
      </c>
      <c r="M61" s="36">
        <f>SUMIFS(СВЦЭМ!$D$33:$D$776,СВЦЭМ!$A$33:$A$776,$A61,СВЦЭМ!$B$33:$B$776,M$47)+'СЕТ СН'!$G$11+СВЦЭМ!$D$10+'СЕТ СН'!$G$5-'СЕТ СН'!$G$21</f>
        <v>3240.3861575600004</v>
      </c>
      <c r="N61" s="36">
        <f>SUMIFS(СВЦЭМ!$D$33:$D$776,СВЦЭМ!$A$33:$A$776,$A61,СВЦЭМ!$B$33:$B$776,N$47)+'СЕТ СН'!$G$11+СВЦЭМ!$D$10+'СЕТ СН'!$G$5-'СЕТ СН'!$G$21</f>
        <v>3245.5022164900001</v>
      </c>
      <c r="O61" s="36">
        <f>SUMIFS(СВЦЭМ!$D$33:$D$776,СВЦЭМ!$A$33:$A$776,$A61,СВЦЭМ!$B$33:$B$776,O$47)+'СЕТ СН'!$G$11+СВЦЭМ!$D$10+'СЕТ СН'!$G$5-'СЕТ СН'!$G$21</f>
        <v>3254.0040115299998</v>
      </c>
      <c r="P61" s="36">
        <f>SUMIFS(СВЦЭМ!$D$33:$D$776,СВЦЭМ!$A$33:$A$776,$A61,СВЦЭМ!$B$33:$B$776,P$47)+'СЕТ СН'!$G$11+СВЦЭМ!$D$10+'СЕТ СН'!$G$5-'СЕТ СН'!$G$21</f>
        <v>3265.19573928</v>
      </c>
      <c r="Q61" s="36">
        <f>SUMIFS(СВЦЭМ!$D$33:$D$776,СВЦЭМ!$A$33:$A$776,$A61,СВЦЭМ!$B$33:$B$776,Q$47)+'СЕТ СН'!$G$11+СВЦЭМ!$D$10+'СЕТ СН'!$G$5-'СЕТ СН'!$G$21</f>
        <v>3267.4824445600002</v>
      </c>
      <c r="R61" s="36">
        <f>SUMIFS(СВЦЭМ!$D$33:$D$776,СВЦЭМ!$A$33:$A$776,$A61,СВЦЭМ!$B$33:$B$776,R$47)+'СЕТ СН'!$G$11+СВЦЭМ!$D$10+'СЕТ СН'!$G$5-'СЕТ СН'!$G$21</f>
        <v>3261.3280556999998</v>
      </c>
      <c r="S61" s="36">
        <f>SUMIFS(СВЦЭМ!$D$33:$D$776,СВЦЭМ!$A$33:$A$776,$A61,СВЦЭМ!$B$33:$B$776,S$47)+'СЕТ СН'!$G$11+СВЦЭМ!$D$10+'СЕТ СН'!$G$5-'СЕТ СН'!$G$21</f>
        <v>3262.6537591900001</v>
      </c>
      <c r="T61" s="36">
        <f>SUMIFS(СВЦЭМ!$D$33:$D$776,СВЦЭМ!$A$33:$A$776,$A61,СВЦЭМ!$B$33:$B$776,T$47)+'СЕТ СН'!$G$11+СВЦЭМ!$D$10+'СЕТ СН'!$G$5-'СЕТ СН'!$G$21</f>
        <v>3258.88717258</v>
      </c>
      <c r="U61" s="36">
        <f>SUMIFS(СВЦЭМ!$D$33:$D$776,СВЦЭМ!$A$33:$A$776,$A61,СВЦЭМ!$B$33:$B$776,U$47)+'СЕТ СН'!$G$11+СВЦЭМ!$D$10+'СЕТ СН'!$G$5-'СЕТ СН'!$G$21</f>
        <v>3237.8418029300001</v>
      </c>
      <c r="V61" s="36">
        <f>SUMIFS(СВЦЭМ!$D$33:$D$776,СВЦЭМ!$A$33:$A$776,$A61,СВЦЭМ!$B$33:$B$776,V$47)+'СЕТ СН'!$G$11+СВЦЭМ!$D$10+'СЕТ СН'!$G$5-'СЕТ СН'!$G$21</f>
        <v>3226.7666408700002</v>
      </c>
      <c r="W61" s="36">
        <f>SUMIFS(СВЦЭМ!$D$33:$D$776,СВЦЭМ!$A$33:$A$776,$A61,СВЦЭМ!$B$33:$B$776,W$47)+'СЕТ СН'!$G$11+СВЦЭМ!$D$10+'СЕТ СН'!$G$5-'СЕТ СН'!$G$21</f>
        <v>3240.7332076900002</v>
      </c>
      <c r="X61" s="36">
        <f>SUMIFS(СВЦЭМ!$D$33:$D$776,СВЦЭМ!$A$33:$A$776,$A61,СВЦЭМ!$B$33:$B$776,X$47)+'СЕТ СН'!$G$11+СВЦЭМ!$D$10+'СЕТ СН'!$G$5-'СЕТ СН'!$G$21</f>
        <v>3219.8734313</v>
      </c>
      <c r="Y61" s="36">
        <f>SUMIFS(СВЦЭМ!$D$33:$D$776,СВЦЭМ!$A$33:$A$776,$A61,СВЦЭМ!$B$33:$B$776,Y$47)+'СЕТ СН'!$G$11+СВЦЭМ!$D$10+'СЕТ СН'!$G$5-'СЕТ СН'!$G$21</f>
        <v>3290.5912649700003</v>
      </c>
    </row>
    <row r="62" spans="1:25" ht="15.75" x14ac:dyDescent="0.2">
      <c r="A62" s="35">
        <f t="shared" si="1"/>
        <v>43600</v>
      </c>
      <c r="B62" s="36">
        <f>SUMIFS(СВЦЭМ!$D$33:$D$776,СВЦЭМ!$A$33:$A$776,$A62,СВЦЭМ!$B$33:$B$776,B$47)+'СЕТ СН'!$G$11+СВЦЭМ!$D$10+'СЕТ СН'!$G$5-'СЕТ СН'!$G$21</f>
        <v>3369.1306363100002</v>
      </c>
      <c r="C62" s="36">
        <f>SUMIFS(СВЦЭМ!$D$33:$D$776,СВЦЭМ!$A$33:$A$776,$A62,СВЦЭМ!$B$33:$B$776,C$47)+'СЕТ СН'!$G$11+СВЦЭМ!$D$10+'СЕТ СН'!$G$5-'СЕТ СН'!$G$21</f>
        <v>3450.3528401600001</v>
      </c>
      <c r="D62" s="36">
        <f>SUMIFS(СВЦЭМ!$D$33:$D$776,СВЦЭМ!$A$33:$A$776,$A62,СВЦЭМ!$B$33:$B$776,D$47)+'СЕТ СН'!$G$11+СВЦЭМ!$D$10+'СЕТ СН'!$G$5-'СЕТ СН'!$G$21</f>
        <v>3539.3762746500001</v>
      </c>
      <c r="E62" s="36">
        <f>SUMIFS(СВЦЭМ!$D$33:$D$776,СВЦЭМ!$A$33:$A$776,$A62,СВЦЭМ!$B$33:$B$776,E$47)+'СЕТ СН'!$G$11+СВЦЭМ!$D$10+'СЕТ СН'!$G$5-'СЕТ СН'!$G$21</f>
        <v>3551.4835326000002</v>
      </c>
      <c r="F62" s="36">
        <f>SUMIFS(СВЦЭМ!$D$33:$D$776,СВЦЭМ!$A$33:$A$776,$A62,СВЦЭМ!$B$33:$B$776,F$47)+'СЕТ СН'!$G$11+СВЦЭМ!$D$10+'СЕТ СН'!$G$5-'СЕТ СН'!$G$21</f>
        <v>3562.6486168700003</v>
      </c>
      <c r="G62" s="36">
        <f>SUMIFS(СВЦЭМ!$D$33:$D$776,СВЦЭМ!$A$33:$A$776,$A62,СВЦЭМ!$B$33:$B$776,G$47)+'СЕТ СН'!$G$11+СВЦЭМ!$D$10+'СЕТ СН'!$G$5-'СЕТ СН'!$G$21</f>
        <v>3552.1757414600002</v>
      </c>
      <c r="H62" s="36">
        <f>SUMIFS(СВЦЭМ!$D$33:$D$776,СВЦЭМ!$A$33:$A$776,$A62,СВЦЭМ!$B$33:$B$776,H$47)+'СЕТ СН'!$G$11+СВЦЭМ!$D$10+'СЕТ СН'!$G$5-'СЕТ СН'!$G$21</f>
        <v>3455.6357493599999</v>
      </c>
      <c r="I62" s="36">
        <f>SUMIFS(СВЦЭМ!$D$33:$D$776,СВЦЭМ!$A$33:$A$776,$A62,СВЦЭМ!$B$33:$B$776,I$47)+'СЕТ СН'!$G$11+СВЦЭМ!$D$10+'СЕТ СН'!$G$5-'СЕТ СН'!$G$21</f>
        <v>3365.0697317900003</v>
      </c>
      <c r="J62" s="36">
        <f>SUMIFS(СВЦЭМ!$D$33:$D$776,СВЦЭМ!$A$33:$A$776,$A62,СВЦЭМ!$B$33:$B$776,J$47)+'СЕТ СН'!$G$11+СВЦЭМ!$D$10+'СЕТ СН'!$G$5-'СЕТ СН'!$G$21</f>
        <v>3305.5440544200001</v>
      </c>
      <c r="K62" s="36">
        <f>SUMIFS(СВЦЭМ!$D$33:$D$776,СВЦЭМ!$A$33:$A$776,$A62,СВЦЭМ!$B$33:$B$776,K$47)+'СЕТ СН'!$G$11+СВЦЭМ!$D$10+'СЕТ СН'!$G$5-'СЕТ СН'!$G$21</f>
        <v>3251.8759444799998</v>
      </c>
      <c r="L62" s="36">
        <f>SUMIFS(СВЦЭМ!$D$33:$D$776,СВЦЭМ!$A$33:$A$776,$A62,СВЦЭМ!$B$33:$B$776,L$47)+'СЕТ СН'!$G$11+СВЦЭМ!$D$10+'СЕТ СН'!$G$5-'СЕТ СН'!$G$21</f>
        <v>3235.3607045100002</v>
      </c>
      <c r="M62" s="36">
        <f>SUMIFS(СВЦЭМ!$D$33:$D$776,СВЦЭМ!$A$33:$A$776,$A62,СВЦЭМ!$B$33:$B$776,M$47)+'СЕТ СН'!$G$11+СВЦЭМ!$D$10+'СЕТ СН'!$G$5-'СЕТ СН'!$G$21</f>
        <v>3246.07206976</v>
      </c>
      <c r="N62" s="36">
        <f>SUMIFS(СВЦЭМ!$D$33:$D$776,СВЦЭМ!$A$33:$A$776,$A62,СВЦЭМ!$B$33:$B$776,N$47)+'СЕТ СН'!$G$11+СВЦЭМ!$D$10+'СЕТ СН'!$G$5-'СЕТ СН'!$G$21</f>
        <v>3240.77903479</v>
      </c>
      <c r="O62" s="36">
        <f>SUMIFS(СВЦЭМ!$D$33:$D$776,СВЦЭМ!$A$33:$A$776,$A62,СВЦЭМ!$B$33:$B$776,O$47)+'СЕТ СН'!$G$11+СВЦЭМ!$D$10+'СЕТ СН'!$G$5-'СЕТ СН'!$G$21</f>
        <v>3254.30311428</v>
      </c>
      <c r="P62" s="36">
        <f>SUMIFS(СВЦЭМ!$D$33:$D$776,СВЦЭМ!$A$33:$A$776,$A62,СВЦЭМ!$B$33:$B$776,P$47)+'СЕТ СН'!$G$11+СВЦЭМ!$D$10+'СЕТ СН'!$G$5-'СЕТ СН'!$G$21</f>
        <v>3259.8075915899999</v>
      </c>
      <c r="Q62" s="36">
        <f>SUMIFS(СВЦЭМ!$D$33:$D$776,СВЦЭМ!$A$33:$A$776,$A62,СВЦЭМ!$B$33:$B$776,Q$47)+'СЕТ СН'!$G$11+СВЦЭМ!$D$10+'СЕТ СН'!$G$5-'СЕТ СН'!$G$21</f>
        <v>3256.4594021600001</v>
      </c>
      <c r="R62" s="36">
        <f>SUMIFS(СВЦЭМ!$D$33:$D$776,СВЦЭМ!$A$33:$A$776,$A62,СВЦЭМ!$B$33:$B$776,R$47)+'СЕТ СН'!$G$11+СВЦЭМ!$D$10+'СЕТ СН'!$G$5-'СЕТ СН'!$G$21</f>
        <v>3259.0852940700001</v>
      </c>
      <c r="S62" s="36">
        <f>SUMIFS(СВЦЭМ!$D$33:$D$776,СВЦЭМ!$A$33:$A$776,$A62,СВЦЭМ!$B$33:$B$776,S$47)+'СЕТ СН'!$G$11+СВЦЭМ!$D$10+'СЕТ СН'!$G$5-'СЕТ СН'!$G$21</f>
        <v>3278.7527436099999</v>
      </c>
      <c r="T62" s="36">
        <f>SUMIFS(СВЦЭМ!$D$33:$D$776,СВЦЭМ!$A$33:$A$776,$A62,СВЦЭМ!$B$33:$B$776,T$47)+'СЕТ СН'!$G$11+СВЦЭМ!$D$10+'СЕТ СН'!$G$5-'СЕТ СН'!$G$21</f>
        <v>3277.3634809</v>
      </c>
      <c r="U62" s="36">
        <f>SUMIFS(СВЦЭМ!$D$33:$D$776,СВЦЭМ!$A$33:$A$776,$A62,СВЦЭМ!$B$33:$B$776,U$47)+'СЕТ СН'!$G$11+СВЦЭМ!$D$10+'СЕТ СН'!$G$5-'СЕТ СН'!$G$21</f>
        <v>3267.4843016899999</v>
      </c>
      <c r="V62" s="36">
        <f>SUMIFS(СВЦЭМ!$D$33:$D$776,СВЦЭМ!$A$33:$A$776,$A62,СВЦЭМ!$B$33:$B$776,V$47)+'СЕТ СН'!$G$11+СВЦЭМ!$D$10+'СЕТ СН'!$G$5-'СЕТ СН'!$G$21</f>
        <v>3255.46653543</v>
      </c>
      <c r="W62" s="36">
        <f>SUMIFS(СВЦЭМ!$D$33:$D$776,СВЦЭМ!$A$33:$A$776,$A62,СВЦЭМ!$B$33:$B$776,W$47)+'СЕТ СН'!$G$11+СВЦЭМ!$D$10+'СЕТ СН'!$G$5-'СЕТ СН'!$G$21</f>
        <v>3257.0746961300001</v>
      </c>
      <c r="X62" s="36">
        <f>SUMIFS(СВЦЭМ!$D$33:$D$776,СВЦЭМ!$A$33:$A$776,$A62,СВЦЭМ!$B$33:$B$776,X$47)+'СЕТ СН'!$G$11+СВЦЭМ!$D$10+'СЕТ СН'!$G$5-'СЕТ СН'!$G$21</f>
        <v>3261.0115663500001</v>
      </c>
      <c r="Y62" s="36">
        <f>SUMIFS(СВЦЭМ!$D$33:$D$776,СВЦЭМ!$A$33:$A$776,$A62,СВЦЭМ!$B$33:$B$776,Y$47)+'СЕТ СН'!$G$11+СВЦЭМ!$D$10+'СЕТ СН'!$G$5-'СЕТ СН'!$G$21</f>
        <v>3339.8906267800003</v>
      </c>
    </row>
    <row r="63" spans="1:25" ht="15.75" x14ac:dyDescent="0.2">
      <c r="A63" s="35">
        <f t="shared" si="1"/>
        <v>43601</v>
      </c>
      <c r="B63" s="36">
        <f>SUMIFS(СВЦЭМ!$D$33:$D$776,СВЦЭМ!$A$33:$A$776,$A63,СВЦЭМ!$B$33:$B$776,B$47)+'СЕТ СН'!$G$11+СВЦЭМ!$D$10+'СЕТ СН'!$G$5-'СЕТ СН'!$G$21</f>
        <v>3383.6983489100003</v>
      </c>
      <c r="C63" s="36">
        <f>SUMIFS(СВЦЭМ!$D$33:$D$776,СВЦЭМ!$A$33:$A$776,$A63,СВЦЭМ!$B$33:$B$776,C$47)+'СЕТ СН'!$G$11+СВЦЭМ!$D$10+'СЕТ СН'!$G$5-'СЕТ СН'!$G$21</f>
        <v>3500.3837175899998</v>
      </c>
      <c r="D63" s="36">
        <f>SUMIFS(СВЦЭМ!$D$33:$D$776,СВЦЭМ!$A$33:$A$776,$A63,СВЦЭМ!$B$33:$B$776,D$47)+'СЕТ СН'!$G$11+СВЦЭМ!$D$10+'СЕТ СН'!$G$5-'СЕТ СН'!$G$21</f>
        <v>3570.40702569</v>
      </c>
      <c r="E63" s="36">
        <f>SUMIFS(СВЦЭМ!$D$33:$D$776,СВЦЭМ!$A$33:$A$776,$A63,СВЦЭМ!$B$33:$B$776,E$47)+'СЕТ СН'!$G$11+СВЦЭМ!$D$10+'СЕТ СН'!$G$5-'СЕТ СН'!$G$21</f>
        <v>3587.8707231799999</v>
      </c>
      <c r="F63" s="36">
        <f>SUMIFS(СВЦЭМ!$D$33:$D$776,СВЦЭМ!$A$33:$A$776,$A63,СВЦЭМ!$B$33:$B$776,F$47)+'СЕТ СН'!$G$11+СВЦЭМ!$D$10+'СЕТ СН'!$G$5-'СЕТ СН'!$G$21</f>
        <v>3591.7154352500002</v>
      </c>
      <c r="G63" s="36">
        <f>SUMIFS(СВЦЭМ!$D$33:$D$776,СВЦЭМ!$A$33:$A$776,$A63,СВЦЭМ!$B$33:$B$776,G$47)+'СЕТ СН'!$G$11+СВЦЭМ!$D$10+'СЕТ СН'!$G$5-'СЕТ СН'!$G$21</f>
        <v>3572.1070576000002</v>
      </c>
      <c r="H63" s="36">
        <f>SUMIFS(СВЦЭМ!$D$33:$D$776,СВЦЭМ!$A$33:$A$776,$A63,СВЦЭМ!$B$33:$B$776,H$47)+'СЕТ СН'!$G$11+СВЦЭМ!$D$10+'СЕТ СН'!$G$5-'СЕТ СН'!$G$21</f>
        <v>3489.3077954800001</v>
      </c>
      <c r="I63" s="36">
        <f>SUMIFS(СВЦЭМ!$D$33:$D$776,СВЦЭМ!$A$33:$A$776,$A63,СВЦЭМ!$B$33:$B$776,I$47)+'СЕТ СН'!$G$11+СВЦЭМ!$D$10+'СЕТ СН'!$G$5-'СЕТ СН'!$G$21</f>
        <v>3355.7853987400003</v>
      </c>
      <c r="J63" s="36">
        <f>SUMIFS(СВЦЭМ!$D$33:$D$776,СВЦЭМ!$A$33:$A$776,$A63,СВЦЭМ!$B$33:$B$776,J$47)+'СЕТ СН'!$G$11+СВЦЭМ!$D$10+'СЕТ СН'!$G$5-'СЕТ СН'!$G$21</f>
        <v>3301.9914296300003</v>
      </c>
      <c r="K63" s="36">
        <f>SUMIFS(СВЦЭМ!$D$33:$D$776,СВЦЭМ!$A$33:$A$776,$A63,СВЦЭМ!$B$33:$B$776,K$47)+'СЕТ СН'!$G$11+СВЦЭМ!$D$10+'СЕТ СН'!$G$5-'СЕТ СН'!$G$21</f>
        <v>3242.7665877700001</v>
      </c>
      <c r="L63" s="36">
        <f>SUMIFS(СВЦЭМ!$D$33:$D$776,СВЦЭМ!$A$33:$A$776,$A63,СВЦЭМ!$B$33:$B$776,L$47)+'СЕТ СН'!$G$11+СВЦЭМ!$D$10+'СЕТ СН'!$G$5-'СЕТ СН'!$G$21</f>
        <v>3220.82356166</v>
      </c>
      <c r="M63" s="36">
        <f>SUMIFS(СВЦЭМ!$D$33:$D$776,СВЦЭМ!$A$33:$A$776,$A63,СВЦЭМ!$B$33:$B$776,M$47)+'СЕТ СН'!$G$11+СВЦЭМ!$D$10+'СЕТ СН'!$G$5-'СЕТ СН'!$G$21</f>
        <v>3226.5720936299999</v>
      </c>
      <c r="N63" s="36">
        <f>SUMIFS(СВЦЭМ!$D$33:$D$776,СВЦЭМ!$A$33:$A$776,$A63,СВЦЭМ!$B$33:$B$776,N$47)+'СЕТ СН'!$G$11+СВЦЭМ!$D$10+'СЕТ СН'!$G$5-'СЕТ СН'!$G$21</f>
        <v>3226.1301044100001</v>
      </c>
      <c r="O63" s="36">
        <f>SUMIFS(СВЦЭМ!$D$33:$D$776,СВЦЭМ!$A$33:$A$776,$A63,СВЦЭМ!$B$33:$B$776,O$47)+'СЕТ СН'!$G$11+СВЦЭМ!$D$10+'СЕТ СН'!$G$5-'СЕТ СН'!$G$21</f>
        <v>3228.0089346300001</v>
      </c>
      <c r="P63" s="36">
        <f>SUMIFS(СВЦЭМ!$D$33:$D$776,СВЦЭМ!$A$33:$A$776,$A63,СВЦЭМ!$B$33:$B$776,P$47)+'СЕТ СН'!$G$11+СВЦЭМ!$D$10+'СЕТ СН'!$G$5-'СЕТ СН'!$G$21</f>
        <v>3227.1018367000001</v>
      </c>
      <c r="Q63" s="36">
        <f>SUMIFS(СВЦЭМ!$D$33:$D$776,СВЦЭМ!$A$33:$A$776,$A63,СВЦЭМ!$B$33:$B$776,Q$47)+'СЕТ СН'!$G$11+СВЦЭМ!$D$10+'СЕТ СН'!$G$5-'СЕТ СН'!$G$21</f>
        <v>3228.5257475100002</v>
      </c>
      <c r="R63" s="36">
        <f>SUMIFS(СВЦЭМ!$D$33:$D$776,СВЦЭМ!$A$33:$A$776,$A63,СВЦЭМ!$B$33:$B$776,R$47)+'СЕТ СН'!$G$11+СВЦЭМ!$D$10+'СЕТ СН'!$G$5-'СЕТ СН'!$G$21</f>
        <v>3228.6422528000003</v>
      </c>
      <c r="S63" s="36">
        <f>SUMIFS(СВЦЭМ!$D$33:$D$776,СВЦЭМ!$A$33:$A$776,$A63,СВЦЭМ!$B$33:$B$776,S$47)+'СЕТ СН'!$G$11+СВЦЭМ!$D$10+'СЕТ СН'!$G$5-'СЕТ СН'!$G$21</f>
        <v>3229.8592329500002</v>
      </c>
      <c r="T63" s="36">
        <f>SUMIFS(СВЦЭМ!$D$33:$D$776,СВЦЭМ!$A$33:$A$776,$A63,СВЦЭМ!$B$33:$B$776,T$47)+'СЕТ СН'!$G$11+СВЦЭМ!$D$10+'СЕТ СН'!$G$5-'СЕТ СН'!$G$21</f>
        <v>3224.7606387999999</v>
      </c>
      <c r="U63" s="36">
        <f>SUMIFS(СВЦЭМ!$D$33:$D$776,СВЦЭМ!$A$33:$A$776,$A63,СВЦЭМ!$B$33:$B$776,U$47)+'СЕТ СН'!$G$11+СВЦЭМ!$D$10+'СЕТ СН'!$G$5-'СЕТ СН'!$G$21</f>
        <v>3217.4573496500002</v>
      </c>
      <c r="V63" s="36">
        <f>SUMIFS(СВЦЭМ!$D$33:$D$776,СВЦЭМ!$A$33:$A$776,$A63,СВЦЭМ!$B$33:$B$776,V$47)+'СЕТ СН'!$G$11+СВЦЭМ!$D$10+'СЕТ СН'!$G$5-'СЕТ СН'!$G$21</f>
        <v>3207.48900116</v>
      </c>
      <c r="W63" s="36">
        <f>SUMIFS(СВЦЭМ!$D$33:$D$776,СВЦЭМ!$A$33:$A$776,$A63,СВЦЭМ!$B$33:$B$776,W$47)+'СЕТ СН'!$G$11+СВЦЭМ!$D$10+'СЕТ СН'!$G$5-'СЕТ СН'!$G$21</f>
        <v>3193.4590478200003</v>
      </c>
      <c r="X63" s="36">
        <f>SUMIFS(СВЦЭМ!$D$33:$D$776,СВЦЭМ!$A$33:$A$776,$A63,СВЦЭМ!$B$33:$B$776,X$47)+'СЕТ СН'!$G$11+СВЦЭМ!$D$10+'СЕТ СН'!$G$5-'СЕТ СН'!$G$21</f>
        <v>3220.2015899100002</v>
      </c>
      <c r="Y63" s="36">
        <f>SUMIFS(СВЦЭМ!$D$33:$D$776,СВЦЭМ!$A$33:$A$776,$A63,СВЦЭМ!$B$33:$B$776,Y$47)+'СЕТ СН'!$G$11+СВЦЭМ!$D$10+'СЕТ СН'!$G$5-'СЕТ СН'!$G$21</f>
        <v>3314.31056412</v>
      </c>
    </row>
    <row r="64" spans="1:25" ht="15.75" x14ac:dyDescent="0.2">
      <c r="A64" s="35">
        <f t="shared" si="1"/>
        <v>43602</v>
      </c>
      <c r="B64" s="36">
        <f>SUMIFS(СВЦЭМ!$D$33:$D$776,СВЦЭМ!$A$33:$A$776,$A64,СВЦЭМ!$B$33:$B$776,B$47)+'СЕТ СН'!$G$11+СВЦЭМ!$D$10+'СЕТ СН'!$G$5-'СЕТ СН'!$G$21</f>
        <v>3430.30065023</v>
      </c>
      <c r="C64" s="36">
        <f>SUMIFS(СВЦЭМ!$D$33:$D$776,СВЦЭМ!$A$33:$A$776,$A64,СВЦЭМ!$B$33:$B$776,C$47)+'СЕТ СН'!$G$11+СВЦЭМ!$D$10+'СЕТ СН'!$G$5-'СЕТ СН'!$G$21</f>
        <v>3530.4258175300001</v>
      </c>
      <c r="D64" s="36">
        <f>SUMIFS(СВЦЭМ!$D$33:$D$776,СВЦЭМ!$A$33:$A$776,$A64,СВЦЭМ!$B$33:$B$776,D$47)+'СЕТ СН'!$G$11+СВЦЭМ!$D$10+'СЕТ СН'!$G$5-'СЕТ СН'!$G$21</f>
        <v>3599.6432861500002</v>
      </c>
      <c r="E64" s="36">
        <f>SUMIFS(СВЦЭМ!$D$33:$D$776,СВЦЭМ!$A$33:$A$776,$A64,СВЦЭМ!$B$33:$B$776,E$47)+'СЕТ СН'!$G$11+СВЦЭМ!$D$10+'СЕТ СН'!$G$5-'СЕТ СН'!$G$21</f>
        <v>3616.90521481</v>
      </c>
      <c r="F64" s="36">
        <f>SUMIFS(СВЦЭМ!$D$33:$D$776,СВЦЭМ!$A$33:$A$776,$A64,СВЦЭМ!$B$33:$B$776,F$47)+'СЕТ СН'!$G$11+СВЦЭМ!$D$10+'СЕТ СН'!$G$5-'СЕТ СН'!$G$21</f>
        <v>3620.2092109800001</v>
      </c>
      <c r="G64" s="36">
        <f>SUMIFS(СВЦЭМ!$D$33:$D$776,СВЦЭМ!$A$33:$A$776,$A64,СВЦЭМ!$B$33:$B$776,G$47)+'СЕТ СН'!$G$11+СВЦЭМ!$D$10+'СЕТ СН'!$G$5-'СЕТ СН'!$G$21</f>
        <v>3601.21975019</v>
      </c>
      <c r="H64" s="36">
        <f>SUMIFS(СВЦЭМ!$D$33:$D$776,СВЦЭМ!$A$33:$A$776,$A64,СВЦЭМ!$B$33:$B$776,H$47)+'СЕТ СН'!$G$11+СВЦЭМ!$D$10+'СЕТ СН'!$G$5-'СЕТ СН'!$G$21</f>
        <v>3520.0097198200001</v>
      </c>
      <c r="I64" s="36">
        <f>SUMIFS(СВЦЭМ!$D$33:$D$776,СВЦЭМ!$A$33:$A$776,$A64,СВЦЭМ!$B$33:$B$776,I$47)+'СЕТ СН'!$G$11+СВЦЭМ!$D$10+'СЕТ СН'!$G$5-'СЕТ СН'!$G$21</f>
        <v>3390.9031344</v>
      </c>
      <c r="J64" s="36">
        <f>SUMIFS(СВЦЭМ!$D$33:$D$776,СВЦЭМ!$A$33:$A$776,$A64,СВЦЭМ!$B$33:$B$776,J$47)+'СЕТ СН'!$G$11+СВЦЭМ!$D$10+'СЕТ СН'!$G$5-'СЕТ СН'!$G$21</f>
        <v>3294.1164381899998</v>
      </c>
      <c r="K64" s="36">
        <f>SUMIFS(СВЦЭМ!$D$33:$D$776,СВЦЭМ!$A$33:$A$776,$A64,СВЦЭМ!$B$33:$B$776,K$47)+'СЕТ СН'!$G$11+СВЦЭМ!$D$10+'СЕТ СН'!$G$5-'СЕТ СН'!$G$21</f>
        <v>3217.2368076299999</v>
      </c>
      <c r="L64" s="36">
        <f>SUMIFS(СВЦЭМ!$D$33:$D$776,СВЦЭМ!$A$33:$A$776,$A64,СВЦЭМ!$B$33:$B$776,L$47)+'СЕТ СН'!$G$11+СВЦЭМ!$D$10+'СЕТ СН'!$G$5-'СЕТ СН'!$G$21</f>
        <v>3205.6293489999998</v>
      </c>
      <c r="M64" s="36">
        <f>SUMIFS(СВЦЭМ!$D$33:$D$776,СВЦЭМ!$A$33:$A$776,$A64,СВЦЭМ!$B$33:$B$776,M$47)+'СЕТ СН'!$G$11+СВЦЭМ!$D$10+'СЕТ СН'!$G$5-'СЕТ СН'!$G$21</f>
        <v>3211.4850471600002</v>
      </c>
      <c r="N64" s="36">
        <f>SUMIFS(СВЦЭМ!$D$33:$D$776,СВЦЭМ!$A$33:$A$776,$A64,СВЦЭМ!$B$33:$B$776,N$47)+'СЕТ СН'!$G$11+СВЦЭМ!$D$10+'СЕТ СН'!$G$5-'СЕТ СН'!$G$21</f>
        <v>3211.2204762800002</v>
      </c>
      <c r="O64" s="36">
        <f>SUMIFS(СВЦЭМ!$D$33:$D$776,СВЦЭМ!$A$33:$A$776,$A64,СВЦЭМ!$B$33:$B$776,O$47)+'СЕТ СН'!$G$11+СВЦЭМ!$D$10+'СЕТ СН'!$G$5-'СЕТ СН'!$G$21</f>
        <v>3214.2652280400002</v>
      </c>
      <c r="P64" s="36">
        <f>SUMIFS(СВЦЭМ!$D$33:$D$776,СВЦЭМ!$A$33:$A$776,$A64,СВЦЭМ!$B$33:$B$776,P$47)+'СЕТ СН'!$G$11+СВЦЭМ!$D$10+'СЕТ СН'!$G$5-'СЕТ СН'!$G$21</f>
        <v>3222.52036232</v>
      </c>
      <c r="Q64" s="36">
        <f>SUMIFS(СВЦЭМ!$D$33:$D$776,СВЦЭМ!$A$33:$A$776,$A64,СВЦЭМ!$B$33:$B$776,Q$47)+'СЕТ СН'!$G$11+СВЦЭМ!$D$10+'СЕТ СН'!$G$5-'СЕТ СН'!$G$21</f>
        <v>3222.3064130100001</v>
      </c>
      <c r="R64" s="36">
        <f>SUMIFS(СВЦЭМ!$D$33:$D$776,СВЦЭМ!$A$33:$A$776,$A64,СВЦЭМ!$B$33:$B$776,R$47)+'СЕТ СН'!$G$11+СВЦЭМ!$D$10+'СЕТ СН'!$G$5-'СЕТ СН'!$G$21</f>
        <v>3222.76214871</v>
      </c>
      <c r="S64" s="36">
        <f>SUMIFS(СВЦЭМ!$D$33:$D$776,СВЦЭМ!$A$33:$A$776,$A64,СВЦЭМ!$B$33:$B$776,S$47)+'СЕТ СН'!$G$11+СВЦЭМ!$D$10+'СЕТ СН'!$G$5-'СЕТ СН'!$G$21</f>
        <v>3225.9607725200003</v>
      </c>
      <c r="T64" s="36">
        <f>SUMIFS(СВЦЭМ!$D$33:$D$776,СВЦЭМ!$A$33:$A$776,$A64,СВЦЭМ!$B$33:$B$776,T$47)+'СЕТ СН'!$G$11+СВЦЭМ!$D$10+'СЕТ СН'!$G$5-'СЕТ СН'!$G$21</f>
        <v>3225.9515339999998</v>
      </c>
      <c r="U64" s="36">
        <f>SUMIFS(СВЦЭМ!$D$33:$D$776,СВЦЭМ!$A$33:$A$776,$A64,СВЦЭМ!$B$33:$B$776,U$47)+'СЕТ СН'!$G$11+СВЦЭМ!$D$10+'СЕТ СН'!$G$5-'СЕТ СН'!$G$21</f>
        <v>3222.0087286799999</v>
      </c>
      <c r="V64" s="36">
        <f>SUMIFS(СВЦЭМ!$D$33:$D$776,СВЦЭМ!$A$33:$A$776,$A64,СВЦЭМ!$B$33:$B$776,V$47)+'СЕТ СН'!$G$11+СВЦЭМ!$D$10+'СЕТ СН'!$G$5-'СЕТ СН'!$G$21</f>
        <v>3209.97345778</v>
      </c>
      <c r="W64" s="36">
        <f>SUMIFS(СВЦЭМ!$D$33:$D$776,СВЦЭМ!$A$33:$A$776,$A64,СВЦЭМ!$B$33:$B$776,W$47)+'СЕТ СН'!$G$11+СВЦЭМ!$D$10+'СЕТ СН'!$G$5-'СЕТ СН'!$G$21</f>
        <v>3200.99070626</v>
      </c>
      <c r="X64" s="36">
        <f>SUMIFS(СВЦЭМ!$D$33:$D$776,СВЦЭМ!$A$33:$A$776,$A64,СВЦЭМ!$B$33:$B$776,X$47)+'СЕТ СН'!$G$11+СВЦЭМ!$D$10+'СЕТ СН'!$G$5-'СЕТ СН'!$G$21</f>
        <v>3223.15012841</v>
      </c>
      <c r="Y64" s="36">
        <f>SUMIFS(СВЦЭМ!$D$33:$D$776,СВЦЭМ!$A$33:$A$776,$A64,СВЦЭМ!$B$33:$B$776,Y$47)+'СЕТ СН'!$G$11+СВЦЭМ!$D$10+'СЕТ СН'!$G$5-'СЕТ СН'!$G$21</f>
        <v>3309.1066678000002</v>
      </c>
    </row>
    <row r="65" spans="1:26" ht="15.75" x14ac:dyDescent="0.2">
      <c r="A65" s="35">
        <f t="shared" si="1"/>
        <v>43603</v>
      </c>
      <c r="B65" s="36">
        <f>SUMIFS(СВЦЭМ!$D$33:$D$776,СВЦЭМ!$A$33:$A$776,$A65,СВЦЭМ!$B$33:$B$776,B$47)+'СЕТ СН'!$G$11+СВЦЭМ!$D$10+'СЕТ СН'!$G$5-'СЕТ СН'!$G$21</f>
        <v>3362.4596845800002</v>
      </c>
      <c r="C65" s="36">
        <f>SUMIFS(СВЦЭМ!$D$33:$D$776,СВЦЭМ!$A$33:$A$776,$A65,СВЦЭМ!$B$33:$B$776,C$47)+'СЕТ СН'!$G$11+СВЦЭМ!$D$10+'СЕТ СН'!$G$5-'СЕТ СН'!$G$21</f>
        <v>3431.5589680200001</v>
      </c>
      <c r="D65" s="36">
        <f>SUMIFS(СВЦЭМ!$D$33:$D$776,СВЦЭМ!$A$33:$A$776,$A65,СВЦЭМ!$B$33:$B$776,D$47)+'СЕТ СН'!$G$11+СВЦЭМ!$D$10+'СЕТ СН'!$G$5-'СЕТ СН'!$G$21</f>
        <v>3511.6771108299999</v>
      </c>
      <c r="E65" s="36">
        <f>SUMIFS(СВЦЭМ!$D$33:$D$776,СВЦЭМ!$A$33:$A$776,$A65,СВЦЭМ!$B$33:$B$776,E$47)+'СЕТ СН'!$G$11+СВЦЭМ!$D$10+'СЕТ СН'!$G$5-'СЕТ СН'!$G$21</f>
        <v>3530.3256750400001</v>
      </c>
      <c r="F65" s="36">
        <f>SUMIFS(СВЦЭМ!$D$33:$D$776,СВЦЭМ!$A$33:$A$776,$A65,СВЦЭМ!$B$33:$B$776,F$47)+'СЕТ СН'!$G$11+СВЦЭМ!$D$10+'СЕТ СН'!$G$5-'СЕТ СН'!$G$21</f>
        <v>3539.1065689699999</v>
      </c>
      <c r="G65" s="36">
        <f>SUMIFS(СВЦЭМ!$D$33:$D$776,СВЦЭМ!$A$33:$A$776,$A65,СВЦЭМ!$B$33:$B$776,G$47)+'СЕТ СН'!$G$11+СВЦЭМ!$D$10+'СЕТ СН'!$G$5-'СЕТ СН'!$G$21</f>
        <v>3518.3194583100003</v>
      </c>
      <c r="H65" s="36">
        <f>SUMIFS(СВЦЭМ!$D$33:$D$776,СВЦЭМ!$A$33:$A$776,$A65,СВЦЭМ!$B$33:$B$776,H$47)+'СЕТ СН'!$G$11+СВЦЭМ!$D$10+'СЕТ СН'!$G$5-'СЕТ СН'!$G$21</f>
        <v>3433.0193274200001</v>
      </c>
      <c r="I65" s="36">
        <f>SUMIFS(СВЦЭМ!$D$33:$D$776,СВЦЭМ!$A$33:$A$776,$A65,СВЦЭМ!$B$33:$B$776,I$47)+'СЕТ СН'!$G$11+СВЦЭМ!$D$10+'СЕТ СН'!$G$5-'СЕТ СН'!$G$21</f>
        <v>3338.05009974</v>
      </c>
      <c r="J65" s="36">
        <f>SUMIFS(СВЦЭМ!$D$33:$D$776,СВЦЭМ!$A$33:$A$776,$A65,СВЦЭМ!$B$33:$B$776,J$47)+'СЕТ СН'!$G$11+СВЦЭМ!$D$10+'СЕТ СН'!$G$5-'СЕТ СН'!$G$21</f>
        <v>3261.49642636</v>
      </c>
      <c r="K65" s="36">
        <f>SUMIFS(СВЦЭМ!$D$33:$D$776,СВЦЭМ!$A$33:$A$776,$A65,СВЦЭМ!$B$33:$B$776,K$47)+'СЕТ СН'!$G$11+СВЦЭМ!$D$10+'СЕТ СН'!$G$5-'СЕТ СН'!$G$21</f>
        <v>3193.18806989</v>
      </c>
      <c r="L65" s="36">
        <f>SUMIFS(СВЦЭМ!$D$33:$D$776,СВЦЭМ!$A$33:$A$776,$A65,СВЦЭМ!$B$33:$B$776,L$47)+'СЕТ СН'!$G$11+СВЦЭМ!$D$10+'СЕТ СН'!$G$5-'СЕТ СН'!$G$21</f>
        <v>3162.8649261800001</v>
      </c>
      <c r="M65" s="36">
        <f>SUMIFS(СВЦЭМ!$D$33:$D$776,СВЦЭМ!$A$33:$A$776,$A65,СВЦЭМ!$B$33:$B$776,M$47)+'СЕТ СН'!$G$11+СВЦЭМ!$D$10+'СЕТ СН'!$G$5-'СЕТ СН'!$G$21</f>
        <v>3162.3699276400002</v>
      </c>
      <c r="N65" s="36">
        <f>SUMIFS(СВЦЭМ!$D$33:$D$776,СВЦЭМ!$A$33:$A$776,$A65,СВЦЭМ!$B$33:$B$776,N$47)+'СЕТ СН'!$G$11+СВЦЭМ!$D$10+'СЕТ СН'!$G$5-'СЕТ СН'!$G$21</f>
        <v>3160.37459644</v>
      </c>
      <c r="O65" s="36">
        <f>SUMIFS(СВЦЭМ!$D$33:$D$776,СВЦЭМ!$A$33:$A$776,$A65,СВЦЭМ!$B$33:$B$776,O$47)+'СЕТ СН'!$G$11+СВЦЭМ!$D$10+'СЕТ СН'!$G$5-'СЕТ СН'!$G$21</f>
        <v>3167.0506540599999</v>
      </c>
      <c r="P65" s="36">
        <f>SUMIFS(СВЦЭМ!$D$33:$D$776,СВЦЭМ!$A$33:$A$776,$A65,СВЦЭМ!$B$33:$B$776,P$47)+'СЕТ СН'!$G$11+СВЦЭМ!$D$10+'СЕТ СН'!$G$5-'СЕТ СН'!$G$21</f>
        <v>3170.8498114000004</v>
      </c>
      <c r="Q65" s="36">
        <f>SUMIFS(СВЦЭМ!$D$33:$D$776,СВЦЭМ!$A$33:$A$776,$A65,СВЦЭМ!$B$33:$B$776,Q$47)+'СЕТ СН'!$G$11+СВЦЭМ!$D$10+'СЕТ СН'!$G$5-'СЕТ СН'!$G$21</f>
        <v>3166.7220915400003</v>
      </c>
      <c r="R65" s="36">
        <f>SUMIFS(СВЦЭМ!$D$33:$D$776,СВЦЭМ!$A$33:$A$776,$A65,СВЦЭМ!$B$33:$B$776,R$47)+'СЕТ СН'!$G$11+СВЦЭМ!$D$10+'СЕТ СН'!$G$5-'СЕТ СН'!$G$21</f>
        <v>3168.7531066900001</v>
      </c>
      <c r="S65" s="36">
        <f>SUMIFS(СВЦЭМ!$D$33:$D$776,СВЦЭМ!$A$33:$A$776,$A65,СВЦЭМ!$B$33:$B$776,S$47)+'СЕТ СН'!$G$11+СВЦЭМ!$D$10+'СЕТ СН'!$G$5-'СЕТ СН'!$G$21</f>
        <v>3168.76137513</v>
      </c>
      <c r="T65" s="36">
        <f>SUMIFS(СВЦЭМ!$D$33:$D$776,СВЦЭМ!$A$33:$A$776,$A65,СВЦЭМ!$B$33:$B$776,T$47)+'СЕТ СН'!$G$11+СВЦЭМ!$D$10+'СЕТ СН'!$G$5-'СЕТ СН'!$G$21</f>
        <v>3155.19303683</v>
      </c>
      <c r="U65" s="36">
        <f>SUMIFS(СВЦЭМ!$D$33:$D$776,СВЦЭМ!$A$33:$A$776,$A65,СВЦЭМ!$B$33:$B$776,U$47)+'СЕТ СН'!$G$11+СВЦЭМ!$D$10+'СЕТ СН'!$G$5-'СЕТ СН'!$G$21</f>
        <v>3137.7344873400002</v>
      </c>
      <c r="V65" s="36">
        <f>SUMIFS(СВЦЭМ!$D$33:$D$776,СВЦЭМ!$A$33:$A$776,$A65,СВЦЭМ!$B$33:$B$776,V$47)+'СЕТ СН'!$G$11+СВЦЭМ!$D$10+'СЕТ СН'!$G$5-'СЕТ СН'!$G$21</f>
        <v>3123.2026586900001</v>
      </c>
      <c r="W65" s="36">
        <f>SUMIFS(СВЦЭМ!$D$33:$D$776,СВЦЭМ!$A$33:$A$776,$A65,СВЦЭМ!$B$33:$B$776,W$47)+'СЕТ СН'!$G$11+СВЦЭМ!$D$10+'СЕТ СН'!$G$5-'СЕТ СН'!$G$21</f>
        <v>3136.8788293799998</v>
      </c>
      <c r="X65" s="36">
        <f>SUMIFS(СВЦЭМ!$D$33:$D$776,СВЦЭМ!$A$33:$A$776,$A65,СВЦЭМ!$B$33:$B$776,X$47)+'СЕТ СН'!$G$11+СВЦЭМ!$D$10+'СЕТ СН'!$G$5-'СЕТ СН'!$G$21</f>
        <v>3150.1389786</v>
      </c>
      <c r="Y65" s="36">
        <f>SUMIFS(СВЦЭМ!$D$33:$D$776,СВЦЭМ!$A$33:$A$776,$A65,СВЦЭМ!$B$33:$B$776,Y$47)+'СЕТ СН'!$G$11+СВЦЭМ!$D$10+'СЕТ СН'!$G$5-'СЕТ СН'!$G$21</f>
        <v>3232.1724831900001</v>
      </c>
    </row>
    <row r="66" spans="1:26" ht="15.75" x14ac:dyDescent="0.2">
      <c r="A66" s="35">
        <f t="shared" si="1"/>
        <v>43604</v>
      </c>
      <c r="B66" s="36">
        <f>SUMIFS(СВЦЭМ!$D$33:$D$776,СВЦЭМ!$A$33:$A$776,$A66,СВЦЭМ!$B$33:$B$776,B$47)+'СЕТ СН'!$G$11+СВЦЭМ!$D$10+'СЕТ СН'!$G$5-'СЕТ СН'!$G$21</f>
        <v>3341.8429396500001</v>
      </c>
      <c r="C66" s="36">
        <f>SUMIFS(СВЦЭМ!$D$33:$D$776,СВЦЭМ!$A$33:$A$776,$A66,СВЦЭМ!$B$33:$B$776,C$47)+'СЕТ СН'!$G$11+СВЦЭМ!$D$10+'СЕТ СН'!$G$5-'СЕТ СН'!$G$21</f>
        <v>3458.6629806600004</v>
      </c>
      <c r="D66" s="36">
        <f>SUMIFS(СВЦЭМ!$D$33:$D$776,СВЦЭМ!$A$33:$A$776,$A66,СВЦЭМ!$B$33:$B$776,D$47)+'СЕТ СН'!$G$11+СВЦЭМ!$D$10+'СЕТ СН'!$G$5-'СЕТ СН'!$G$21</f>
        <v>3530.4143012600002</v>
      </c>
      <c r="E66" s="36">
        <f>SUMIFS(СВЦЭМ!$D$33:$D$776,СВЦЭМ!$A$33:$A$776,$A66,СВЦЭМ!$B$33:$B$776,E$47)+'СЕТ СН'!$G$11+СВЦЭМ!$D$10+'СЕТ СН'!$G$5-'СЕТ СН'!$G$21</f>
        <v>3552.4992751700001</v>
      </c>
      <c r="F66" s="36">
        <f>SUMIFS(СВЦЭМ!$D$33:$D$776,СВЦЭМ!$A$33:$A$776,$A66,СВЦЭМ!$B$33:$B$776,F$47)+'СЕТ СН'!$G$11+СВЦЭМ!$D$10+'СЕТ СН'!$G$5-'СЕТ СН'!$G$21</f>
        <v>3575.4258965399999</v>
      </c>
      <c r="G66" s="36">
        <f>SUMIFS(СВЦЭМ!$D$33:$D$776,СВЦЭМ!$A$33:$A$776,$A66,СВЦЭМ!$B$33:$B$776,G$47)+'СЕТ СН'!$G$11+СВЦЭМ!$D$10+'СЕТ СН'!$G$5-'СЕТ СН'!$G$21</f>
        <v>3548.57411013</v>
      </c>
      <c r="H66" s="36">
        <f>SUMIFS(СВЦЭМ!$D$33:$D$776,СВЦЭМ!$A$33:$A$776,$A66,СВЦЭМ!$B$33:$B$776,H$47)+'СЕТ СН'!$G$11+СВЦЭМ!$D$10+'СЕТ СН'!$G$5-'СЕТ СН'!$G$21</f>
        <v>3486.8882892500001</v>
      </c>
      <c r="I66" s="36">
        <f>SUMIFS(СВЦЭМ!$D$33:$D$776,СВЦЭМ!$A$33:$A$776,$A66,СВЦЭМ!$B$33:$B$776,I$47)+'СЕТ СН'!$G$11+СВЦЭМ!$D$10+'СЕТ СН'!$G$5-'СЕТ СН'!$G$21</f>
        <v>3384.3308744800001</v>
      </c>
      <c r="J66" s="36">
        <f>SUMIFS(СВЦЭМ!$D$33:$D$776,СВЦЭМ!$A$33:$A$776,$A66,СВЦЭМ!$B$33:$B$776,J$47)+'СЕТ СН'!$G$11+СВЦЭМ!$D$10+'СЕТ СН'!$G$5-'СЕТ СН'!$G$21</f>
        <v>3265.1176005000002</v>
      </c>
      <c r="K66" s="36">
        <f>SUMIFS(СВЦЭМ!$D$33:$D$776,СВЦЭМ!$A$33:$A$776,$A66,СВЦЭМ!$B$33:$B$776,K$47)+'СЕТ СН'!$G$11+СВЦЭМ!$D$10+'СЕТ СН'!$G$5-'СЕТ СН'!$G$21</f>
        <v>3179.9821897400002</v>
      </c>
      <c r="L66" s="36">
        <f>SUMIFS(СВЦЭМ!$D$33:$D$776,СВЦЭМ!$A$33:$A$776,$A66,СВЦЭМ!$B$33:$B$776,L$47)+'СЕТ СН'!$G$11+СВЦЭМ!$D$10+'СЕТ СН'!$G$5-'СЕТ СН'!$G$21</f>
        <v>3156.5020276800001</v>
      </c>
      <c r="M66" s="36">
        <f>SUMIFS(СВЦЭМ!$D$33:$D$776,СВЦЭМ!$A$33:$A$776,$A66,СВЦЭМ!$B$33:$B$776,M$47)+'СЕТ СН'!$G$11+СВЦЭМ!$D$10+'СЕТ СН'!$G$5-'СЕТ СН'!$G$21</f>
        <v>3158.98724984</v>
      </c>
      <c r="N66" s="36">
        <f>SUMIFS(СВЦЭМ!$D$33:$D$776,СВЦЭМ!$A$33:$A$776,$A66,СВЦЭМ!$B$33:$B$776,N$47)+'СЕТ СН'!$G$11+СВЦЭМ!$D$10+'СЕТ СН'!$G$5-'СЕТ СН'!$G$21</f>
        <v>3168.9785794500003</v>
      </c>
      <c r="O66" s="36">
        <f>SUMIFS(СВЦЭМ!$D$33:$D$776,СВЦЭМ!$A$33:$A$776,$A66,СВЦЭМ!$B$33:$B$776,O$47)+'СЕТ СН'!$G$11+СВЦЭМ!$D$10+'СЕТ СН'!$G$5-'СЕТ СН'!$G$21</f>
        <v>3183.03738208</v>
      </c>
      <c r="P66" s="36">
        <f>SUMIFS(СВЦЭМ!$D$33:$D$776,СВЦЭМ!$A$33:$A$776,$A66,СВЦЭМ!$B$33:$B$776,P$47)+'СЕТ СН'!$G$11+СВЦЭМ!$D$10+'СЕТ СН'!$G$5-'СЕТ СН'!$G$21</f>
        <v>3204.94658712</v>
      </c>
      <c r="Q66" s="36">
        <f>SUMIFS(СВЦЭМ!$D$33:$D$776,СВЦЭМ!$A$33:$A$776,$A66,СВЦЭМ!$B$33:$B$776,Q$47)+'СЕТ СН'!$G$11+СВЦЭМ!$D$10+'СЕТ СН'!$G$5-'СЕТ СН'!$G$21</f>
        <v>3198.4450965300002</v>
      </c>
      <c r="R66" s="36">
        <f>SUMIFS(СВЦЭМ!$D$33:$D$776,СВЦЭМ!$A$33:$A$776,$A66,СВЦЭМ!$B$33:$B$776,R$47)+'СЕТ СН'!$G$11+СВЦЭМ!$D$10+'СЕТ СН'!$G$5-'СЕТ СН'!$G$21</f>
        <v>3194.55974345</v>
      </c>
      <c r="S66" s="36">
        <f>SUMIFS(СВЦЭМ!$D$33:$D$776,СВЦЭМ!$A$33:$A$776,$A66,СВЦЭМ!$B$33:$B$776,S$47)+'СЕТ СН'!$G$11+СВЦЭМ!$D$10+'СЕТ СН'!$G$5-'СЕТ СН'!$G$21</f>
        <v>3188.1662392100002</v>
      </c>
      <c r="T66" s="36">
        <f>SUMIFS(СВЦЭМ!$D$33:$D$776,СВЦЭМ!$A$33:$A$776,$A66,СВЦЭМ!$B$33:$B$776,T$47)+'СЕТ СН'!$G$11+СВЦЭМ!$D$10+'СЕТ СН'!$G$5-'СЕТ СН'!$G$21</f>
        <v>3181.50628306</v>
      </c>
      <c r="U66" s="36">
        <f>SUMIFS(СВЦЭМ!$D$33:$D$776,СВЦЭМ!$A$33:$A$776,$A66,СВЦЭМ!$B$33:$B$776,U$47)+'СЕТ СН'!$G$11+СВЦЭМ!$D$10+'СЕТ СН'!$G$5-'СЕТ СН'!$G$21</f>
        <v>3149.7488022100001</v>
      </c>
      <c r="V66" s="36">
        <f>SUMIFS(СВЦЭМ!$D$33:$D$776,СВЦЭМ!$A$33:$A$776,$A66,СВЦЭМ!$B$33:$B$776,V$47)+'СЕТ СН'!$G$11+СВЦЭМ!$D$10+'СЕТ СН'!$G$5-'СЕТ СН'!$G$21</f>
        <v>3124.3992834999999</v>
      </c>
      <c r="W66" s="36">
        <f>SUMIFS(СВЦЭМ!$D$33:$D$776,СВЦЭМ!$A$33:$A$776,$A66,СВЦЭМ!$B$33:$B$776,W$47)+'СЕТ СН'!$G$11+СВЦЭМ!$D$10+'СЕТ СН'!$G$5-'СЕТ СН'!$G$21</f>
        <v>3130.1806021299999</v>
      </c>
      <c r="X66" s="36">
        <f>SUMIFS(СВЦЭМ!$D$33:$D$776,СВЦЭМ!$A$33:$A$776,$A66,СВЦЭМ!$B$33:$B$776,X$47)+'СЕТ СН'!$G$11+СВЦЭМ!$D$10+'СЕТ СН'!$G$5-'СЕТ СН'!$G$21</f>
        <v>3156.6465220499999</v>
      </c>
      <c r="Y66" s="36">
        <f>SUMIFS(СВЦЭМ!$D$33:$D$776,СВЦЭМ!$A$33:$A$776,$A66,СВЦЭМ!$B$33:$B$776,Y$47)+'СЕТ СН'!$G$11+СВЦЭМ!$D$10+'СЕТ СН'!$G$5-'СЕТ СН'!$G$21</f>
        <v>3230.0584270300001</v>
      </c>
    </row>
    <row r="67" spans="1:26" ht="15.75" x14ac:dyDescent="0.2">
      <c r="A67" s="35">
        <f t="shared" si="1"/>
        <v>43605</v>
      </c>
      <c r="B67" s="36">
        <f>SUMIFS(СВЦЭМ!$D$33:$D$776,СВЦЭМ!$A$33:$A$776,$A67,СВЦЭМ!$B$33:$B$776,B$47)+'СЕТ СН'!$G$11+СВЦЭМ!$D$10+'СЕТ СН'!$G$5-'СЕТ СН'!$G$21</f>
        <v>3337.9971141300002</v>
      </c>
      <c r="C67" s="36">
        <f>SUMIFS(СВЦЭМ!$D$33:$D$776,СВЦЭМ!$A$33:$A$776,$A67,СВЦЭМ!$B$33:$B$776,C$47)+'СЕТ СН'!$G$11+СВЦЭМ!$D$10+'СЕТ СН'!$G$5-'СЕТ СН'!$G$21</f>
        <v>3437.22516606</v>
      </c>
      <c r="D67" s="36">
        <f>SUMIFS(СВЦЭМ!$D$33:$D$776,СВЦЭМ!$A$33:$A$776,$A67,СВЦЭМ!$B$33:$B$776,D$47)+'СЕТ СН'!$G$11+СВЦЭМ!$D$10+'СЕТ СН'!$G$5-'СЕТ СН'!$G$21</f>
        <v>3512.0032539600002</v>
      </c>
      <c r="E67" s="36">
        <f>SUMIFS(СВЦЭМ!$D$33:$D$776,СВЦЭМ!$A$33:$A$776,$A67,СВЦЭМ!$B$33:$B$776,E$47)+'СЕТ СН'!$G$11+СВЦЭМ!$D$10+'СЕТ СН'!$G$5-'СЕТ СН'!$G$21</f>
        <v>3514.8191074599999</v>
      </c>
      <c r="F67" s="36">
        <f>SUMIFS(СВЦЭМ!$D$33:$D$776,СВЦЭМ!$A$33:$A$776,$A67,СВЦЭМ!$B$33:$B$776,F$47)+'СЕТ СН'!$G$11+СВЦЭМ!$D$10+'СЕТ СН'!$G$5-'СЕТ СН'!$G$21</f>
        <v>3506.4636286</v>
      </c>
      <c r="G67" s="36">
        <f>SUMIFS(СВЦЭМ!$D$33:$D$776,СВЦЭМ!$A$33:$A$776,$A67,СВЦЭМ!$B$33:$B$776,G$47)+'СЕТ СН'!$G$11+СВЦЭМ!$D$10+'СЕТ СН'!$G$5-'СЕТ СН'!$G$21</f>
        <v>3507.46585938</v>
      </c>
      <c r="H67" s="36">
        <f>SUMIFS(СВЦЭМ!$D$33:$D$776,СВЦЭМ!$A$33:$A$776,$A67,СВЦЭМ!$B$33:$B$776,H$47)+'СЕТ СН'!$G$11+СВЦЭМ!$D$10+'СЕТ СН'!$G$5-'СЕТ СН'!$G$21</f>
        <v>3423.8665294000002</v>
      </c>
      <c r="I67" s="36">
        <f>SUMIFS(СВЦЭМ!$D$33:$D$776,СВЦЭМ!$A$33:$A$776,$A67,СВЦЭМ!$B$33:$B$776,I$47)+'СЕТ СН'!$G$11+СВЦЭМ!$D$10+'СЕТ СН'!$G$5-'СЕТ СН'!$G$21</f>
        <v>3327.0520182199998</v>
      </c>
      <c r="J67" s="36">
        <f>SUMIFS(СВЦЭМ!$D$33:$D$776,СВЦЭМ!$A$33:$A$776,$A67,СВЦЭМ!$B$33:$B$776,J$47)+'СЕТ СН'!$G$11+СВЦЭМ!$D$10+'СЕТ СН'!$G$5-'СЕТ СН'!$G$21</f>
        <v>3268.0200488800001</v>
      </c>
      <c r="K67" s="36">
        <f>SUMIFS(СВЦЭМ!$D$33:$D$776,СВЦЭМ!$A$33:$A$776,$A67,СВЦЭМ!$B$33:$B$776,K$47)+'СЕТ СН'!$G$11+СВЦЭМ!$D$10+'СЕТ СН'!$G$5-'СЕТ СН'!$G$21</f>
        <v>3222.0809384100003</v>
      </c>
      <c r="L67" s="36">
        <f>SUMIFS(СВЦЭМ!$D$33:$D$776,СВЦЭМ!$A$33:$A$776,$A67,СВЦЭМ!$B$33:$B$776,L$47)+'СЕТ СН'!$G$11+СВЦЭМ!$D$10+'СЕТ СН'!$G$5-'СЕТ СН'!$G$21</f>
        <v>3203.5289760800001</v>
      </c>
      <c r="M67" s="36">
        <f>SUMIFS(СВЦЭМ!$D$33:$D$776,СВЦЭМ!$A$33:$A$776,$A67,СВЦЭМ!$B$33:$B$776,M$47)+'СЕТ СН'!$G$11+СВЦЭМ!$D$10+'СЕТ СН'!$G$5-'СЕТ СН'!$G$21</f>
        <v>3195.2613430000001</v>
      </c>
      <c r="N67" s="36">
        <f>SUMIFS(СВЦЭМ!$D$33:$D$776,СВЦЭМ!$A$33:$A$776,$A67,СВЦЭМ!$B$33:$B$776,N$47)+'СЕТ СН'!$G$11+СВЦЭМ!$D$10+'СЕТ СН'!$G$5-'СЕТ СН'!$G$21</f>
        <v>3197.5301134000001</v>
      </c>
      <c r="O67" s="36">
        <f>SUMIFS(СВЦЭМ!$D$33:$D$776,СВЦЭМ!$A$33:$A$776,$A67,СВЦЭМ!$B$33:$B$776,O$47)+'СЕТ СН'!$G$11+СВЦЭМ!$D$10+'СЕТ СН'!$G$5-'СЕТ СН'!$G$21</f>
        <v>3198.6585426900001</v>
      </c>
      <c r="P67" s="36">
        <f>SUMIFS(СВЦЭМ!$D$33:$D$776,СВЦЭМ!$A$33:$A$776,$A67,СВЦЭМ!$B$33:$B$776,P$47)+'СЕТ СН'!$G$11+СВЦЭМ!$D$10+'СЕТ СН'!$G$5-'СЕТ СН'!$G$21</f>
        <v>3205.47066533</v>
      </c>
      <c r="Q67" s="36">
        <f>SUMIFS(СВЦЭМ!$D$33:$D$776,СВЦЭМ!$A$33:$A$776,$A67,СВЦЭМ!$B$33:$B$776,Q$47)+'СЕТ СН'!$G$11+СВЦЭМ!$D$10+'СЕТ СН'!$G$5-'СЕТ СН'!$G$21</f>
        <v>3208.9398018400002</v>
      </c>
      <c r="R67" s="36">
        <f>SUMIFS(СВЦЭМ!$D$33:$D$776,СВЦЭМ!$A$33:$A$776,$A67,СВЦЭМ!$B$33:$B$776,R$47)+'СЕТ СН'!$G$11+СВЦЭМ!$D$10+'СЕТ СН'!$G$5-'СЕТ СН'!$G$21</f>
        <v>3211.9038990500003</v>
      </c>
      <c r="S67" s="36">
        <f>SUMIFS(СВЦЭМ!$D$33:$D$776,СВЦЭМ!$A$33:$A$776,$A67,СВЦЭМ!$B$33:$B$776,S$47)+'СЕТ СН'!$G$11+СВЦЭМ!$D$10+'СЕТ СН'!$G$5-'СЕТ СН'!$G$21</f>
        <v>3214.4687668900001</v>
      </c>
      <c r="T67" s="36">
        <f>SUMIFS(СВЦЭМ!$D$33:$D$776,СВЦЭМ!$A$33:$A$776,$A67,СВЦЭМ!$B$33:$B$776,T$47)+'СЕТ СН'!$G$11+СВЦЭМ!$D$10+'СЕТ СН'!$G$5-'СЕТ СН'!$G$21</f>
        <v>3214.40879559</v>
      </c>
      <c r="U67" s="36">
        <f>SUMIFS(СВЦЭМ!$D$33:$D$776,СВЦЭМ!$A$33:$A$776,$A67,СВЦЭМ!$B$33:$B$776,U$47)+'СЕТ СН'!$G$11+СВЦЭМ!$D$10+'СЕТ СН'!$G$5-'СЕТ СН'!$G$21</f>
        <v>3214.2022094499998</v>
      </c>
      <c r="V67" s="36">
        <f>SUMIFS(СВЦЭМ!$D$33:$D$776,СВЦЭМ!$A$33:$A$776,$A67,СВЦЭМ!$B$33:$B$776,V$47)+'СЕТ СН'!$G$11+СВЦЭМ!$D$10+'СЕТ СН'!$G$5-'СЕТ СН'!$G$21</f>
        <v>3219.7188490600001</v>
      </c>
      <c r="W67" s="36">
        <f>SUMIFS(СВЦЭМ!$D$33:$D$776,СВЦЭМ!$A$33:$A$776,$A67,СВЦЭМ!$B$33:$B$776,W$47)+'СЕТ СН'!$G$11+СВЦЭМ!$D$10+'СЕТ СН'!$G$5-'СЕТ СН'!$G$21</f>
        <v>3224.6679788400002</v>
      </c>
      <c r="X67" s="36">
        <f>SUMIFS(СВЦЭМ!$D$33:$D$776,СВЦЭМ!$A$33:$A$776,$A67,СВЦЭМ!$B$33:$B$776,X$47)+'СЕТ СН'!$G$11+СВЦЭМ!$D$10+'СЕТ СН'!$G$5-'СЕТ СН'!$G$21</f>
        <v>3233.3543921199998</v>
      </c>
      <c r="Y67" s="36">
        <f>SUMIFS(СВЦЭМ!$D$33:$D$776,СВЦЭМ!$A$33:$A$776,$A67,СВЦЭМ!$B$33:$B$776,Y$47)+'СЕТ СН'!$G$11+СВЦЭМ!$D$10+'СЕТ СН'!$G$5-'СЕТ СН'!$G$21</f>
        <v>3297.54684782</v>
      </c>
    </row>
    <row r="68" spans="1:26" ht="15.75" x14ac:dyDescent="0.2">
      <c r="A68" s="35">
        <f t="shared" si="1"/>
        <v>43606</v>
      </c>
      <c r="B68" s="36">
        <f>SUMIFS(СВЦЭМ!$D$33:$D$776,СВЦЭМ!$A$33:$A$776,$A68,СВЦЭМ!$B$33:$B$776,B$47)+'СЕТ СН'!$G$11+СВЦЭМ!$D$10+'СЕТ СН'!$G$5-'СЕТ СН'!$G$21</f>
        <v>3384.1564672700001</v>
      </c>
      <c r="C68" s="36">
        <f>SUMIFS(СВЦЭМ!$D$33:$D$776,СВЦЭМ!$A$33:$A$776,$A68,СВЦЭМ!$B$33:$B$776,C$47)+'СЕТ СН'!$G$11+СВЦЭМ!$D$10+'СЕТ СН'!$G$5-'СЕТ СН'!$G$21</f>
        <v>3468.5785666199999</v>
      </c>
      <c r="D68" s="36">
        <f>SUMIFS(СВЦЭМ!$D$33:$D$776,СВЦЭМ!$A$33:$A$776,$A68,СВЦЭМ!$B$33:$B$776,D$47)+'СЕТ СН'!$G$11+СВЦЭМ!$D$10+'СЕТ СН'!$G$5-'СЕТ СН'!$G$21</f>
        <v>3548.2209101899998</v>
      </c>
      <c r="E68" s="36">
        <f>SUMIFS(СВЦЭМ!$D$33:$D$776,СВЦЭМ!$A$33:$A$776,$A68,СВЦЭМ!$B$33:$B$776,E$47)+'СЕТ СН'!$G$11+СВЦЭМ!$D$10+'СЕТ СН'!$G$5-'СЕТ СН'!$G$21</f>
        <v>3560.0406185400002</v>
      </c>
      <c r="F68" s="36">
        <f>SUMIFS(СВЦЭМ!$D$33:$D$776,СВЦЭМ!$A$33:$A$776,$A68,СВЦЭМ!$B$33:$B$776,F$47)+'СЕТ СН'!$G$11+СВЦЭМ!$D$10+'СЕТ СН'!$G$5-'СЕТ СН'!$G$21</f>
        <v>3546.5650453600001</v>
      </c>
      <c r="G68" s="36">
        <f>SUMIFS(СВЦЭМ!$D$33:$D$776,СВЦЭМ!$A$33:$A$776,$A68,СВЦЭМ!$B$33:$B$776,G$47)+'СЕТ СН'!$G$11+СВЦЭМ!$D$10+'СЕТ СН'!$G$5-'СЕТ СН'!$G$21</f>
        <v>3528.4260268400003</v>
      </c>
      <c r="H68" s="36">
        <f>SUMIFS(СВЦЭМ!$D$33:$D$776,СВЦЭМ!$A$33:$A$776,$A68,СВЦЭМ!$B$33:$B$776,H$47)+'СЕТ СН'!$G$11+СВЦЭМ!$D$10+'СЕТ СН'!$G$5-'СЕТ СН'!$G$21</f>
        <v>3447.07965977</v>
      </c>
      <c r="I68" s="36">
        <f>SUMIFS(СВЦЭМ!$D$33:$D$776,СВЦЭМ!$A$33:$A$776,$A68,СВЦЭМ!$B$33:$B$776,I$47)+'СЕТ СН'!$G$11+СВЦЭМ!$D$10+'СЕТ СН'!$G$5-'СЕТ СН'!$G$21</f>
        <v>3350.5039441500003</v>
      </c>
      <c r="J68" s="36">
        <f>SUMIFS(СВЦЭМ!$D$33:$D$776,СВЦЭМ!$A$33:$A$776,$A68,СВЦЭМ!$B$33:$B$776,J$47)+'СЕТ СН'!$G$11+СВЦЭМ!$D$10+'СЕТ СН'!$G$5-'СЕТ СН'!$G$21</f>
        <v>3254.0053455400002</v>
      </c>
      <c r="K68" s="36">
        <f>SUMIFS(СВЦЭМ!$D$33:$D$776,СВЦЭМ!$A$33:$A$776,$A68,СВЦЭМ!$B$33:$B$776,K$47)+'СЕТ СН'!$G$11+СВЦЭМ!$D$10+'СЕТ СН'!$G$5-'СЕТ СН'!$G$21</f>
        <v>3212.10270051</v>
      </c>
      <c r="L68" s="36">
        <f>SUMIFS(СВЦЭМ!$D$33:$D$776,СВЦЭМ!$A$33:$A$776,$A68,СВЦЭМ!$B$33:$B$776,L$47)+'СЕТ СН'!$G$11+СВЦЭМ!$D$10+'СЕТ СН'!$G$5-'СЕТ СН'!$G$21</f>
        <v>3192.1559814400002</v>
      </c>
      <c r="M68" s="36">
        <f>SUMIFS(СВЦЭМ!$D$33:$D$776,СВЦЭМ!$A$33:$A$776,$A68,СВЦЭМ!$B$33:$B$776,M$47)+'СЕТ СН'!$G$11+СВЦЭМ!$D$10+'СЕТ СН'!$G$5-'СЕТ СН'!$G$21</f>
        <v>3189.38056904</v>
      </c>
      <c r="N68" s="36">
        <f>SUMIFS(СВЦЭМ!$D$33:$D$776,СВЦЭМ!$A$33:$A$776,$A68,СВЦЭМ!$B$33:$B$776,N$47)+'СЕТ СН'!$G$11+СВЦЭМ!$D$10+'СЕТ СН'!$G$5-'СЕТ СН'!$G$21</f>
        <v>3186.9494651700002</v>
      </c>
      <c r="O68" s="36">
        <f>SUMIFS(СВЦЭМ!$D$33:$D$776,СВЦЭМ!$A$33:$A$776,$A68,СВЦЭМ!$B$33:$B$776,O$47)+'СЕТ СН'!$G$11+СВЦЭМ!$D$10+'СЕТ СН'!$G$5-'СЕТ СН'!$G$21</f>
        <v>3190.0901960199999</v>
      </c>
      <c r="P68" s="36">
        <f>SUMIFS(СВЦЭМ!$D$33:$D$776,СВЦЭМ!$A$33:$A$776,$A68,СВЦЭМ!$B$33:$B$776,P$47)+'СЕТ СН'!$G$11+СВЦЭМ!$D$10+'СЕТ СН'!$G$5-'СЕТ СН'!$G$21</f>
        <v>3198.9319332200002</v>
      </c>
      <c r="Q68" s="36">
        <f>SUMIFS(СВЦЭМ!$D$33:$D$776,СВЦЭМ!$A$33:$A$776,$A68,СВЦЭМ!$B$33:$B$776,Q$47)+'СЕТ СН'!$G$11+СВЦЭМ!$D$10+'СЕТ СН'!$G$5-'СЕТ СН'!$G$21</f>
        <v>3202.7755400300002</v>
      </c>
      <c r="R68" s="36">
        <f>SUMIFS(СВЦЭМ!$D$33:$D$776,СВЦЭМ!$A$33:$A$776,$A68,СВЦЭМ!$B$33:$B$776,R$47)+'СЕТ СН'!$G$11+СВЦЭМ!$D$10+'СЕТ СН'!$G$5-'СЕТ СН'!$G$21</f>
        <v>3204.4760316800002</v>
      </c>
      <c r="S68" s="36">
        <f>SUMIFS(СВЦЭМ!$D$33:$D$776,СВЦЭМ!$A$33:$A$776,$A68,СВЦЭМ!$B$33:$B$776,S$47)+'СЕТ СН'!$G$11+СВЦЭМ!$D$10+'СЕТ СН'!$G$5-'СЕТ СН'!$G$21</f>
        <v>3204.5676033999998</v>
      </c>
      <c r="T68" s="36">
        <f>SUMIFS(СВЦЭМ!$D$33:$D$776,СВЦЭМ!$A$33:$A$776,$A68,СВЦЭМ!$B$33:$B$776,T$47)+'СЕТ СН'!$G$11+СВЦЭМ!$D$10+'СЕТ СН'!$G$5-'СЕТ СН'!$G$21</f>
        <v>3198.1635652700002</v>
      </c>
      <c r="U68" s="36">
        <f>SUMIFS(СВЦЭМ!$D$33:$D$776,СВЦЭМ!$A$33:$A$776,$A68,СВЦЭМ!$B$33:$B$776,U$47)+'СЕТ СН'!$G$11+СВЦЭМ!$D$10+'СЕТ СН'!$G$5-'СЕТ СН'!$G$21</f>
        <v>3194.1070692000003</v>
      </c>
      <c r="V68" s="36">
        <f>SUMIFS(СВЦЭМ!$D$33:$D$776,СВЦЭМ!$A$33:$A$776,$A68,СВЦЭМ!$B$33:$B$776,V$47)+'СЕТ СН'!$G$11+СВЦЭМ!$D$10+'СЕТ СН'!$G$5-'СЕТ СН'!$G$21</f>
        <v>3206.20586185</v>
      </c>
      <c r="W68" s="36">
        <f>SUMIFS(СВЦЭМ!$D$33:$D$776,СВЦЭМ!$A$33:$A$776,$A68,СВЦЭМ!$B$33:$B$776,W$47)+'СЕТ СН'!$G$11+СВЦЭМ!$D$10+'СЕТ СН'!$G$5-'СЕТ СН'!$G$21</f>
        <v>3213.7435162100001</v>
      </c>
      <c r="X68" s="36">
        <f>SUMIFS(СВЦЭМ!$D$33:$D$776,СВЦЭМ!$A$33:$A$776,$A68,СВЦЭМ!$B$33:$B$776,X$47)+'СЕТ СН'!$G$11+СВЦЭМ!$D$10+'СЕТ СН'!$G$5-'СЕТ СН'!$G$21</f>
        <v>3218.7685006299998</v>
      </c>
      <c r="Y68" s="36">
        <f>SUMIFS(СВЦЭМ!$D$33:$D$776,СВЦЭМ!$A$33:$A$776,$A68,СВЦЭМ!$B$33:$B$776,Y$47)+'СЕТ СН'!$G$11+СВЦЭМ!$D$10+'СЕТ СН'!$G$5-'СЕТ СН'!$G$21</f>
        <v>3291.9043966300001</v>
      </c>
    </row>
    <row r="69" spans="1:26" ht="15.75" x14ac:dyDescent="0.2">
      <c r="A69" s="35">
        <f t="shared" si="1"/>
        <v>43607</v>
      </c>
      <c r="B69" s="36">
        <f>SUMIFS(СВЦЭМ!$D$33:$D$776,СВЦЭМ!$A$33:$A$776,$A69,СВЦЭМ!$B$33:$B$776,B$47)+'СЕТ СН'!$G$11+СВЦЭМ!$D$10+'СЕТ СН'!$G$5-'СЕТ СН'!$G$21</f>
        <v>3383.15701317</v>
      </c>
      <c r="C69" s="36">
        <f>SUMIFS(СВЦЭМ!$D$33:$D$776,СВЦЭМ!$A$33:$A$776,$A69,СВЦЭМ!$B$33:$B$776,C$47)+'СЕТ СН'!$G$11+СВЦЭМ!$D$10+'СЕТ СН'!$G$5-'СЕТ СН'!$G$21</f>
        <v>3485.0328664899998</v>
      </c>
      <c r="D69" s="36">
        <f>SUMIFS(СВЦЭМ!$D$33:$D$776,СВЦЭМ!$A$33:$A$776,$A69,СВЦЭМ!$B$33:$B$776,D$47)+'СЕТ СН'!$G$11+СВЦЭМ!$D$10+'СЕТ СН'!$G$5-'СЕТ СН'!$G$21</f>
        <v>3537.3662695000003</v>
      </c>
      <c r="E69" s="36">
        <f>SUMIFS(СВЦЭМ!$D$33:$D$776,СВЦЭМ!$A$33:$A$776,$A69,СВЦЭМ!$B$33:$B$776,E$47)+'СЕТ СН'!$G$11+СВЦЭМ!$D$10+'СЕТ СН'!$G$5-'СЕТ СН'!$G$21</f>
        <v>3537.2149559600002</v>
      </c>
      <c r="F69" s="36">
        <f>SUMIFS(СВЦЭМ!$D$33:$D$776,СВЦЭМ!$A$33:$A$776,$A69,СВЦЭМ!$B$33:$B$776,F$47)+'СЕТ СН'!$G$11+СВЦЭМ!$D$10+'СЕТ СН'!$G$5-'СЕТ СН'!$G$21</f>
        <v>3531.5426195300001</v>
      </c>
      <c r="G69" s="36">
        <f>SUMIFS(СВЦЭМ!$D$33:$D$776,СВЦЭМ!$A$33:$A$776,$A69,СВЦЭМ!$B$33:$B$776,G$47)+'СЕТ СН'!$G$11+СВЦЭМ!$D$10+'СЕТ СН'!$G$5-'СЕТ СН'!$G$21</f>
        <v>3526.95840542</v>
      </c>
      <c r="H69" s="36">
        <f>SUMIFS(СВЦЭМ!$D$33:$D$776,СВЦЭМ!$A$33:$A$776,$A69,СВЦЭМ!$B$33:$B$776,H$47)+'СЕТ СН'!$G$11+СВЦЭМ!$D$10+'СЕТ СН'!$G$5-'СЕТ СН'!$G$21</f>
        <v>3432.6865904000001</v>
      </c>
      <c r="I69" s="36">
        <f>SUMIFS(СВЦЭМ!$D$33:$D$776,СВЦЭМ!$A$33:$A$776,$A69,СВЦЭМ!$B$33:$B$776,I$47)+'СЕТ СН'!$G$11+СВЦЭМ!$D$10+'СЕТ СН'!$G$5-'СЕТ СН'!$G$21</f>
        <v>3342.5165575700003</v>
      </c>
      <c r="J69" s="36">
        <f>SUMIFS(СВЦЭМ!$D$33:$D$776,СВЦЭМ!$A$33:$A$776,$A69,СВЦЭМ!$B$33:$B$776,J$47)+'СЕТ СН'!$G$11+СВЦЭМ!$D$10+'СЕТ СН'!$G$5-'СЕТ СН'!$G$21</f>
        <v>3262.5983137900002</v>
      </c>
      <c r="K69" s="36">
        <f>SUMIFS(СВЦЭМ!$D$33:$D$776,СВЦЭМ!$A$33:$A$776,$A69,СВЦЭМ!$B$33:$B$776,K$47)+'СЕТ СН'!$G$11+СВЦЭМ!$D$10+'СЕТ СН'!$G$5-'СЕТ СН'!$G$21</f>
        <v>3220.0656192699998</v>
      </c>
      <c r="L69" s="36">
        <f>SUMIFS(СВЦЭМ!$D$33:$D$776,СВЦЭМ!$A$33:$A$776,$A69,СВЦЭМ!$B$33:$B$776,L$47)+'СЕТ СН'!$G$11+СВЦЭМ!$D$10+'СЕТ СН'!$G$5-'СЕТ СН'!$G$21</f>
        <v>3200.6551767199999</v>
      </c>
      <c r="M69" s="36">
        <f>SUMIFS(СВЦЭМ!$D$33:$D$776,СВЦЭМ!$A$33:$A$776,$A69,СВЦЭМ!$B$33:$B$776,M$47)+'СЕТ СН'!$G$11+СВЦЭМ!$D$10+'СЕТ СН'!$G$5-'СЕТ СН'!$G$21</f>
        <v>3193.8207844899998</v>
      </c>
      <c r="N69" s="36">
        <f>SUMIFS(СВЦЭМ!$D$33:$D$776,СВЦЭМ!$A$33:$A$776,$A69,СВЦЭМ!$B$33:$B$776,N$47)+'СЕТ СН'!$G$11+СВЦЭМ!$D$10+'СЕТ СН'!$G$5-'СЕТ СН'!$G$21</f>
        <v>3193.1553479499999</v>
      </c>
      <c r="O69" s="36">
        <f>SUMIFS(СВЦЭМ!$D$33:$D$776,СВЦЭМ!$A$33:$A$776,$A69,СВЦЭМ!$B$33:$B$776,O$47)+'СЕТ СН'!$G$11+СВЦЭМ!$D$10+'СЕТ СН'!$G$5-'СЕТ СН'!$G$21</f>
        <v>3190.2466209700001</v>
      </c>
      <c r="P69" s="36">
        <f>SUMIFS(СВЦЭМ!$D$33:$D$776,СВЦЭМ!$A$33:$A$776,$A69,СВЦЭМ!$B$33:$B$776,P$47)+'СЕТ СН'!$G$11+СВЦЭМ!$D$10+'СЕТ СН'!$G$5-'СЕТ СН'!$G$21</f>
        <v>3194.2517880200003</v>
      </c>
      <c r="Q69" s="36">
        <f>SUMIFS(СВЦЭМ!$D$33:$D$776,СВЦЭМ!$A$33:$A$776,$A69,СВЦЭМ!$B$33:$B$776,Q$47)+'СЕТ СН'!$G$11+СВЦЭМ!$D$10+'СЕТ СН'!$G$5-'СЕТ СН'!$G$21</f>
        <v>3193.0015555800001</v>
      </c>
      <c r="R69" s="36">
        <f>SUMIFS(СВЦЭМ!$D$33:$D$776,СВЦЭМ!$A$33:$A$776,$A69,СВЦЭМ!$B$33:$B$776,R$47)+'СЕТ СН'!$G$11+СВЦЭМ!$D$10+'СЕТ СН'!$G$5-'СЕТ СН'!$G$21</f>
        <v>3192.1327584700002</v>
      </c>
      <c r="S69" s="36">
        <f>SUMIFS(СВЦЭМ!$D$33:$D$776,СВЦЭМ!$A$33:$A$776,$A69,СВЦЭМ!$B$33:$B$776,S$47)+'СЕТ СН'!$G$11+СВЦЭМ!$D$10+'СЕТ СН'!$G$5-'СЕТ СН'!$G$21</f>
        <v>3192.7025131</v>
      </c>
      <c r="T69" s="36">
        <f>SUMIFS(СВЦЭМ!$D$33:$D$776,СВЦЭМ!$A$33:$A$776,$A69,СВЦЭМ!$B$33:$B$776,T$47)+'СЕТ СН'!$G$11+СВЦЭМ!$D$10+'СЕТ СН'!$G$5-'СЕТ СН'!$G$21</f>
        <v>3194.5420115800002</v>
      </c>
      <c r="U69" s="36">
        <f>SUMIFS(СВЦЭМ!$D$33:$D$776,СВЦЭМ!$A$33:$A$776,$A69,СВЦЭМ!$B$33:$B$776,U$47)+'СЕТ СН'!$G$11+СВЦЭМ!$D$10+'СЕТ СН'!$G$5-'СЕТ СН'!$G$21</f>
        <v>3195.75694337</v>
      </c>
      <c r="V69" s="36">
        <f>SUMIFS(СВЦЭМ!$D$33:$D$776,СВЦЭМ!$A$33:$A$776,$A69,СВЦЭМ!$B$33:$B$776,V$47)+'СЕТ СН'!$G$11+СВЦЭМ!$D$10+'СЕТ СН'!$G$5-'СЕТ СН'!$G$21</f>
        <v>3206.24641862</v>
      </c>
      <c r="W69" s="36">
        <f>SUMIFS(СВЦЭМ!$D$33:$D$776,СВЦЭМ!$A$33:$A$776,$A69,СВЦЭМ!$B$33:$B$776,W$47)+'СЕТ СН'!$G$11+СВЦЭМ!$D$10+'СЕТ СН'!$G$5-'СЕТ СН'!$G$21</f>
        <v>3211.4282978800002</v>
      </c>
      <c r="X69" s="36">
        <f>SUMIFS(СВЦЭМ!$D$33:$D$776,СВЦЭМ!$A$33:$A$776,$A69,СВЦЭМ!$B$33:$B$776,X$47)+'СЕТ СН'!$G$11+СВЦЭМ!$D$10+'СЕТ СН'!$G$5-'СЕТ СН'!$G$21</f>
        <v>3216.8751654000002</v>
      </c>
      <c r="Y69" s="36">
        <f>SUMIFS(СВЦЭМ!$D$33:$D$776,СВЦЭМ!$A$33:$A$776,$A69,СВЦЭМ!$B$33:$B$776,Y$47)+'СЕТ СН'!$G$11+СВЦЭМ!$D$10+'СЕТ СН'!$G$5-'СЕТ СН'!$G$21</f>
        <v>3274.2663018100002</v>
      </c>
    </row>
    <row r="70" spans="1:26" ht="15.75" x14ac:dyDescent="0.2">
      <c r="A70" s="35">
        <f t="shared" si="1"/>
        <v>43608</v>
      </c>
      <c r="B70" s="36">
        <f>SUMIFS(СВЦЭМ!$D$33:$D$776,СВЦЭМ!$A$33:$A$776,$A70,СВЦЭМ!$B$33:$B$776,B$47)+'СЕТ СН'!$G$11+СВЦЭМ!$D$10+'СЕТ СН'!$G$5-'СЕТ СН'!$G$21</f>
        <v>3390.53833308</v>
      </c>
      <c r="C70" s="36">
        <f>SUMIFS(СВЦЭМ!$D$33:$D$776,СВЦЭМ!$A$33:$A$776,$A70,СВЦЭМ!$B$33:$B$776,C$47)+'СЕТ СН'!$G$11+СВЦЭМ!$D$10+'СЕТ СН'!$G$5-'СЕТ СН'!$G$21</f>
        <v>3480.9495454799999</v>
      </c>
      <c r="D70" s="36">
        <f>SUMIFS(СВЦЭМ!$D$33:$D$776,СВЦЭМ!$A$33:$A$776,$A70,СВЦЭМ!$B$33:$B$776,D$47)+'СЕТ СН'!$G$11+СВЦЭМ!$D$10+'СЕТ СН'!$G$5-'СЕТ СН'!$G$21</f>
        <v>3536.54870949</v>
      </c>
      <c r="E70" s="36">
        <f>SUMIFS(СВЦЭМ!$D$33:$D$776,СВЦЭМ!$A$33:$A$776,$A70,СВЦЭМ!$B$33:$B$776,E$47)+'СЕТ СН'!$G$11+СВЦЭМ!$D$10+'СЕТ СН'!$G$5-'СЕТ СН'!$G$21</f>
        <v>3543.5382725600002</v>
      </c>
      <c r="F70" s="36">
        <f>SUMIFS(СВЦЭМ!$D$33:$D$776,СВЦЭМ!$A$33:$A$776,$A70,СВЦЭМ!$B$33:$B$776,F$47)+'СЕТ СН'!$G$11+СВЦЭМ!$D$10+'СЕТ СН'!$G$5-'СЕТ СН'!$G$21</f>
        <v>3529.9047128900002</v>
      </c>
      <c r="G70" s="36">
        <f>SUMIFS(СВЦЭМ!$D$33:$D$776,СВЦЭМ!$A$33:$A$776,$A70,СВЦЭМ!$B$33:$B$776,G$47)+'СЕТ СН'!$G$11+СВЦЭМ!$D$10+'СЕТ СН'!$G$5-'СЕТ СН'!$G$21</f>
        <v>3532.8006774700002</v>
      </c>
      <c r="H70" s="36">
        <f>SUMIFS(СВЦЭМ!$D$33:$D$776,СВЦЭМ!$A$33:$A$776,$A70,СВЦЭМ!$B$33:$B$776,H$47)+'СЕТ СН'!$G$11+СВЦЭМ!$D$10+'СЕТ СН'!$G$5-'СЕТ СН'!$G$21</f>
        <v>3445.4403349100003</v>
      </c>
      <c r="I70" s="36">
        <f>SUMIFS(СВЦЭМ!$D$33:$D$776,СВЦЭМ!$A$33:$A$776,$A70,СВЦЭМ!$B$33:$B$776,I$47)+'СЕТ СН'!$G$11+СВЦЭМ!$D$10+'СЕТ СН'!$G$5-'СЕТ СН'!$G$21</f>
        <v>3333.9194231800002</v>
      </c>
      <c r="J70" s="36">
        <f>SUMIFS(СВЦЭМ!$D$33:$D$776,СВЦЭМ!$A$33:$A$776,$A70,СВЦЭМ!$B$33:$B$776,J$47)+'СЕТ СН'!$G$11+СВЦЭМ!$D$10+'СЕТ СН'!$G$5-'СЕТ СН'!$G$21</f>
        <v>3254.5390170800001</v>
      </c>
      <c r="K70" s="36">
        <f>SUMIFS(СВЦЭМ!$D$33:$D$776,СВЦЭМ!$A$33:$A$776,$A70,СВЦЭМ!$B$33:$B$776,K$47)+'СЕТ СН'!$G$11+СВЦЭМ!$D$10+'СЕТ СН'!$G$5-'СЕТ СН'!$G$21</f>
        <v>3211.7147682899999</v>
      </c>
      <c r="L70" s="36">
        <f>SUMIFS(СВЦЭМ!$D$33:$D$776,СВЦЭМ!$A$33:$A$776,$A70,СВЦЭМ!$B$33:$B$776,L$47)+'СЕТ СН'!$G$11+СВЦЭМ!$D$10+'СЕТ СН'!$G$5-'СЕТ СН'!$G$21</f>
        <v>3191.02722679</v>
      </c>
      <c r="M70" s="36">
        <f>SUMIFS(СВЦЭМ!$D$33:$D$776,СВЦЭМ!$A$33:$A$776,$A70,СВЦЭМ!$B$33:$B$776,M$47)+'СЕТ СН'!$G$11+СВЦЭМ!$D$10+'СЕТ СН'!$G$5-'СЕТ СН'!$G$21</f>
        <v>3182.9469021</v>
      </c>
      <c r="N70" s="36">
        <f>SUMIFS(СВЦЭМ!$D$33:$D$776,СВЦЭМ!$A$33:$A$776,$A70,СВЦЭМ!$B$33:$B$776,N$47)+'СЕТ СН'!$G$11+СВЦЭМ!$D$10+'СЕТ СН'!$G$5-'СЕТ СН'!$G$21</f>
        <v>3178.6503404200002</v>
      </c>
      <c r="O70" s="36">
        <f>SUMIFS(СВЦЭМ!$D$33:$D$776,СВЦЭМ!$A$33:$A$776,$A70,СВЦЭМ!$B$33:$B$776,O$47)+'СЕТ СН'!$G$11+СВЦЭМ!$D$10+'СЕТ СН'!$G$5-'СЕТ СН'!$G$21</f>
        <v>3170.3002392200001</v>
      </c>
      <c r="P70" s="36">
        <f>SUMIFS(СВЦЭМ!$D$33:$D$776,СВЦЭМ!$A$33:$A$776,$A70,СВЦЭМ!$B$33:$B$776,P$47)+'СЕТ СН'!$G$11+СВЦЭМ!$D$10+'СЕТ СН'!$G$5-'СЕТ СН'!$G$21</f>
        <v>3178.4041444700001</v>
      </c>
      <c r="Q70" s="36">
        <f>SUMIFS(СВЦЭМ!$D$33:$D$776,СВЦЭМ!$A$33:$A$776,$A70,СВЦЭМ!$B$33:$B$776,Q$47)+'СЕТ СН'!$G$11+СВЦЭМ!$D$10+'СЕТ СН'!$G$5-'СЕТ СН'!$G$21</f>
        <v>3183.8979855600001</v>
      </c>
      <c r="R70" s="36">
        <f>SUMIFS(СВЦЭМ!$D$33:$D$776,СВЦЭМ!$A$33:$A$776,$A70,СВЦЭМ!$B$33:$B$776,R$47)+'СЕТ СН'!$G$11+СВЦЭМ!$D$10+'СЕТ СН'!$G$5-'СЕТ СН'!$G$21</f>
        <v>3182.7917298699999</v>
      </c>
      <c r="S70" s="36">
        <f>SUMIFS(СВЦЭМ!$D$33:$D$776,СВЦЭМ!$A$33:$A$776,$A70,СВЦЭМ!$B$33:$B$776,S$47)+'СЕТ СН'!$G$11+СВЦЭМ!$D$10+'СЕТ СН'!$G$5-'СЕТ СН'!$G$21</f>
        <v>3179.10322632</v>
      </c>
      <c r="T70" s="36">
        <f>SUMIFS(СВЦЭМ!$D$33:$D$776,СВЦЭМ!$A$33:$A$776,$A70,СВЦЭМ!$B$33:$B$776,T$47)+'СЕТ СН'!$G$11+СВЦЭМ!$D$10+'СЕТ СН'!$G$5-'СЕТ СН'!$G$21</f>
        <v>3183.1023476999999</v>
      </c>
      <c r="U70" s="36">
        <f>SUMIFS(СВЦЭМ!$D$33:$D$776,СВЦЭМ!$A$33:$A$776,$A70,СВЦЭМ!$B$33:$B$776,U$47)+'СЕТ СН'!$G$11+СВЦЭМ!$D$10+'СЕТ СН'!$G$5-'СЕТ СН'!$G$21</f>
        <v>3182.2637947800004</v>
      </c>
      <c r="V70" s="36">
        <f>SUMIFS(СВЦЭМ!$D$33:$D$776,СВЦЭМ!$A$33:$A$776,$A70,СВЦЭМ!$B$33:$B$776,V$47)+'СЕТ СН'!$G$11+СВЦЭМ!$D$10+'СЕТ СН'!$G$5-'СЕТ СН'!$G$21</f>
        <v>3188.7098455</v>
      </c>
      <c r="W70" s="36">
        <f>SUMIFS(СВЦЭМ!$D$33:$D$776,СВЦЭМ!$A$33:$A$776,$A70,СВЦЭМ!$B$33:$B$776,W$47)+'СЕТ СН'!$G$11+СВЦЭМ!$D$10+'СЕТ СН'!$G$5-'СЕТ СН'!$G$21</f>
        <v>3192.9578081500003</v>
      </c>
      <c r="X70" s="36">
        <f>SUMIFS(СВЦЭМ!$D$33:$D$776,СВЦЭМ!$A$33:$A$776,$A70,СВЦЭМ!$B$33:$B$776,X$47)+'СЕТ СН'!$G$11+СВЦЭМ!$D$10+'СЕТ СН'!$G$5-'СЕТ СН'!$G$21</f>
        <v>3205.4710612899999</v>
      </c>
      <c r="Y70" s="36">
        <f>SUMIFS(СВЦЭМ!$D$33:$D$776,СВЦЭМ!$A$33:$A$776,$A70,СВЦЭМ!$B$33:$B$776,Y$47)+'СЕТ СН'!$G$11+СВЦЭМ!$D$10+'СЕТ СН'!$G$5-'СЕТ СН'!$G$21</f>
        <v>3248.20546418</v>
      </c>
    </row>
    <row r="71" spans="1:26" ht="15.75" x14ac:dyDescent="0.2">
      <c r="A71" s="35">
        <f t="shared" si="1"/>
        <v>43609</v>
      </c>
      <c r="B71" s="36">
        <f>SUMIFS(СВЦЭМ!$D$33:$D$776,СВЦЭМ!$A$33:$A$776,$A71,СВЦЭМ!$B$33:$B$776,B$47)+'СЕТ СН'!$G$11+СВЦЭМ!$D$10+'СЕТ СН'!$G$5-'СЕТ СН'!$G$21</f>
        <v>3364.4601733300001</v>
      </c>
      <c r="C71" s="36">
        <f>SUMIFS(СВЦЭМ!$D$33:$D$776,СВЦЭМ!$A$33:$A$776,$A71,СВЦЭМ!$B$33:$B$776,C$47)+'СЕТ СН'!$G$11+СВЦЭМ!$D$10+'СЕТ СН'!$G$5-'СЕТ СН'!$G$21</f>
        <v>3458.73880435</v>
      </c>
      <c r="D71" s="36">
        <f>SUMIFS(СВЦЭМ!$D$33:$D$776,СВЦЭМ!$A$33:$A$776,$A71,СВЦЭМ!$B$33:$B$776,D$47)+'СЕТ СН'!$G$11+СВЦЭМ!$D$10+'СЕТ СН'!$G$5-'СЕТ СН'!$G$21</f>
        <v>3561.0002235400002</v>
      </c>
      <c r="E71" s="36">
        <f>SUMIFS(СВЦЭМ!$D$33:$D$776,СВЦЭМ!$A$33:$A$776,$A71,СВЦЭМ!$B$33:$B$776,E$47)+'СЕТ СН'!$G$11+СВЦЭМ!$D$10+'СЕТ СН'!$G$5-'СЕТ СН'!$G$21</f>
        <v>3579.42264621</v>
      </c>
      <c r="F71" s="36">
        <f>SUMIFS(СВЦЭМ!$D$33:$D$776,СВЦЭМ!$A$33:$A$776,$A71,СВЦЭМ!$B$33:$B$776,F$47)+'СЕТ СН'!$G$11+СВЦЭМ!$D$10+'СЕТ СН'!$G$5-'СЕТ СН'!$G$21</f>
        <v>3578.2432304399999</v>
      </c>
      <c r="G71" s="36">
        <f>SUMIFS(СВЦЭМ!$D$33:$D$776,СВЦЭМ!$A$33:$A$776,$A71,СВЦЭМ!$B$33:$B$776,G$47)+'СЕТ СН'!$G$11+СВЦЭМ!$D$10+'СЕТ СН'!$G$5-'СЕТ СН'!$G$21</f>
        <v>3562.1237802700002</v>
      </c>
      <c r="H71" s="36">
        <f>SUMIFS(СВЦЭМ!$D$33:$D$776,СВЦЭМ!$A$33:$A$776,$A71,СВЦЭМ!$B$33:$B$776,H$47)+'СЕТ СН'!$G$11+СВЦЭМ!$D$10+'СЕТ СН'!$G$5-'СЕТ СН'!$G$21</f>
        <v>3438.4824951199998</v>
      </c>
      <c r="I71" s="36">
        <f>SUMIFS(СВЦЭМ!$D$33:$D$776,СВЦЭМ!$A$33:$A$776,$A71,СВЦЭМ!$B$33:$B$776,I$47)+'СЕТ СН'!$G$11+СВЦЭМ!$D$10+'СЕТ СН'!$G$5-'СЕТ СН'!$G$21</f>
        <v>3333.5378982800003</v>
      </c>
      <c r="J71" s="36">
        <f>SUMIFS(СВЦЭМ!$D$33:$D$776,СВЦЭМ!$A$33:$A$776,$A71,СВЦЭМ!$B$33:$B$776,J$47)+'СЕТ СН'!$G$11+СВЦЭМ!$D$10+'СЕТ СН'!$G$5-'СЕТ СН'!$G$21</f>
        <v>3269.1762983200001</v>
      </c>
      <c r="K71" s="36">
        <f>SUMIFS(СВЦЭМ!$D$33:$D$776,СВЦЭМ!$A$33:$A$776,$A71,СВЦЭМ!$B$33:$B$776,K$47)+'СЕТ СН'!$G$11+СВЦЭМ!$D$10+'СЕТ СН'!$G$5-'СЕТ СН'!$G$21</f>
        <v>3224.9982484700004</v>
      </c>
      <c r="L71" s="36">
        <f>SUMIFS(СВЦЭМ!$D$33:$D$776,СВЦЭМ!$A$33:$A$776,$A71,СВЦЭМ!$B$33:$B$776,L$47)+'СЕТ СН'!$G$11+СВЦЭМ!$D$10+'СЕТ СН'!$G$5-'СЕТ СН'!$G$21</f>
        <v>3198.8348997500002</v>
      </c>
      <c r="M71" s="36">
        <f>SUMIFS(СВЦЭМ!$D$33:$D$776,СВЦЭМ!$A$33:$A$776,$A71,СВЦЭМ!$B$33:$B$776,M$47)+'СЕТ СН'!$G$11+СВЦЭМ!$D$10+'СЕТ СН'!$G$5-'СЕТ СН'!$G$21</f>
        <v>3190.1687892499999</v>
      </c>
      <c r="N71" s="36">
        <f>SUMIFS(СВЦЭМ!$D$33:$D$776,СВЦЭМ!$A$33:$A$776,$A71,СВЦЭМ!$B$33:$B$776,N$47)+'СЕТ СН'!$G$11+СВЦЭМ!$D$10+'СЕТ СН'!$G$5-'СЕТ СН'!$G$21</f>
        <v>3187.80751108</v>
      </c>
      <c r="O71" s="36">
        <f>SUMIFS(СВЦЭМ!$D$33:$D$776,СВЦЭМ!$A$33:$A$776,$A71,СВЦЭМ!$B$33:$B$776,O$47)+'СЕТ СН'!$G$11+СВЦЭМ!$D$10+'СЕТ СН'!$G$5-'СЕТ СН'!$G$21</f>
        <v>3181.1209618299999</v>
      </c>
      <c r="P71" s="36">
        <f>SUMIFS(СВЦЭМ!$D$33:$D$776,СВЦЭМ!$A$33:$A$776,$A71,СВЦЭМ!$B$33:$B$776,P$47)+'СЕТ СН'!$G$11+СВЦЭМ!$D$10+'СЕТ СН'!$G$5-'СЕТ СН'!$G$21</f>
        <v>3179.9840574899999</v>
      </c>
      <c r="Q71" s="36">
        <f>SUMIFS(СВЦЭМ!$D$33:$D$776,СВЦЭМ!$A$33:$A$776,$A71,СВЦЭМ!$B$33:$B$776,Q$47)+'СЕТ СН'!$G$11+СВЦЭМ!$D$10+'СЕТ СН'!$G$5-'СЕТ СН'!$G$21</f>
        <v>3176.6719372300004</v>
      </c>
      <c r="R71" s="36">
        <f>SUMIFS(СВЦЭМ!$D$33:$D$776,СВЦЭМ!$A$33:$A$776,$A71,СВЦЭМ!$B$33:$B$776,R$47)+'СЕТ СН'!$G$11+СВЦЭМ!$D$10+'СЕТ СН'!$G$5-'СЕТ СН'!$G$21</f>
        <v>3176.7659197100002</v>
      </c>
      <c r="S71" s="36">
        <f>SUMIFS(СВЦЭМ!$D$33:$D$776,СВЦЭМ!$A$33:$A$776,$A71,СВЦЭМ!$B$33:$B$776,S$47)+'СЕТ СН'!$G$11+СВЦЭМ!$D$10+'СЕТ СН'!$G$5-'СЕТ СН'!$G$21</f>
        <v>3180.6882728300002</v>
      </c>
      <c r="T71" s="36">
        <f>SUMIFS(СВЦЭМ!$D$33:$D$776,СВЦЭМ!$A$33:$A$776,$A71,СВЦЭМ!$B$33:$B$776,T$47)+'СЕТ СН'!$G$11+СВЦЭМ!$D$10+'СЕТ СН'!$G$5-'СЕТ СН'!$G$21</f>
        <v>3188.21253045</v>
      </c>
      <c r="U71" s="36">
        <f>SUMIFS(СВЦЭМ!$D$33:$D$776,СВЦЭМ!$A$33:$A$776,$A71,СВЦЭМ!$B$33:$B$776,U$47)+'СЕТ СН'!$G$11+СВЦЭМ!$D$10+'СЕТ СН'!$G$5-'СЕТ СН'!$G$21</f>
        <v>3184.62984009</v>
      </c>
      <c r="V71" s="36">
        <f>SUMIFS(СВЦЭМ!$D$33:$D$776,СВЦЭМ!$A$33:$A$776,$A71,СВЦЭМ!$B$33:$B$776,V$47)+'СЕТ СН'!$G$11+СВЦЭМ!$D$10+'СЕТ СН'!$G$5-'СЕТ СН'!$G$21</f>
        <v>3190.3251209099999</v>
      </c>
      <c r="W71" s="36">
        <f>SUMIFS(СВЦЭМ!$D$33:$D$776,СВЦЭМ!$A$33:$A$776,$A71,СВЦЭМ!$B$33:$B$776,W$47)+'СЕТ СН'!$G$11+СВЦЭМ!$D$10+'СЕТ СН'!$G$5-'СЕТ СН'!$G$21</f>
        <v>3201.3497542300001</v>
      </c>
      <c r="X71" s="36">
        <f>SUMIFS(СВЦЭМ!$D$33:$D$776,СВЦЭМ!$A$33:$A$776,$A71,СВЦЭМ!$B$33:$B$776,X$47)+'СЕТ СН'!$G$11+СВЦЭМ!$D$10+'СЕТ СН'!$G$5-'СЕТ СН'!$G$21</f>
        <v>3207.6384868499999</v>
      </c>
      <c r="Y71" s="36">
        <f>SUMIFS(СВЦЭМ!$D$33:$D$776,СВЦЭМ!$A$33:$A$776,$A71,СВЦЭМ!$B$33:$B$776,Y$47)+'СЕТ СН'!$G$11+СВЦЭМ!$D$10+'СЕТ СН'!$G$5-'СЕТ СН'!$G$21</f>
        <v>3244.5000664300001</v>
      </c>
    </row>
    <row r="72" spans="1:26" ht="15.75" x14ac:dyDescent="0.2">
      <c r="A72" s="35">
        <f t="shared" si="1"/>
        <v>43610</v>
      </c>
      <c r="B72" s="36">
        <f>SUMIFS(СВЦЭМ!$D$33:$D$776,СВЦЭМ!$A$33:$A$776,$A72,СВЦЭМ!$B$33:$B$776,B$47)+'СЕТ СН'!$G$11+СВЦЭМ!$D$10+'СЕТ СН'!$G$5-'СЕТ СН'!$G$21</f>
        <v>3330.65133444</v>
      </c>
      <c r="C72" s="36">
        <f>SUMIFS(СВЦЭМ!$D$33:$D$776,СВЦЭМ!$A$33:$A$776,$A72,СВЦЭМ!$B$33:$B$776,C$47)+'СЕТ СН'!$G$11+СВЦЭМ!$D$10+'СЕТ СН'!$G$5-'СЕТ СН'!$G$21</f>
        <v>3388.6270172</v>
      </c>
      <c r="D72" s="36">
        <f>SUMIFS(СВЦЭМ!$D$33:$D$776,СВЦЭМ!$A$33:$A$776,$A72,СВЦЭМ!$B$33:$B$776,D$47)+'СЕТ СН'!$G$11+СВЦЭМ!$D$10+'СЕТ СН'!$G$5-'СЕТ СН'!$G$21</f>
        <v>3463.4850680300001</v>
      </c>
      <c r="E72" s="36">
        <f>SUMIFS(СВЦЭМ!$D$33:$D$776,СВЦЭМ!$A$33:$A$776,$A72,СВЦЭМ!$B$33:$B$776,E$47)+'СЕТ СН'!$G$11+СВЦЭМ!$D$10+'СЕТ СН'!$G$5-'СЕТ СН'!$G$21</f>
        <v>3486.6967505299999</v>
      </c>
      <c r="F72" s="36">
        <f>SUMIFS(СВЦЭМ!$D$33:$D$776,СВЦЭМ!$A$33:$A$776,$A72,СВЦЭМ!$B$33:$B$776,F$47)+'СЕТ СН'!$G$11+СВЦЭМ!$D$10+'СЕТ СН'!$G$5-'СЕТ СН'!$G$21</f>
        <v>3488.9445719700002</v>
      </c>
      <c r="G72" s="36">
        <f>SUMIFS(СВЦЭМ!$D$33:$D$776,СВЦЭМ!$A$33:$A$776,$A72,СВЦЭМ!$B$33:$B$776,G$47)+'СЕТ СН'!$G$11+СВЦЭМ!$D$10+'СЕТ СН'!$G$5-'СЕТ СН'!$G$21</f>
        <v>3496.7701941400001</v>
      </c>
      <c r="H72" s="36">
        <f>SUMIFS(СВЦЭМ!$D$33:$D$776,СВЦЭМ!$A$33:$A$776,$A72,СВЦЭМ!$B$33:$B$776,H$47)+'СЕТ СН'!$G$11+СВЦЭМ!$D$10+'СЕТ СН'!$G$5-'СЕТ СН'!$G$21</f>
        <v>3408.8715645100001</v>
      </c>
      <c r="I72" s="36">
        <f>SUMIFS(СВЦЭМ!$D$33:$D$776,СВЦЭМ!$A$33:$A$776,$A72,СВЦЭМ!$B$33:$B$776,I$47)+'СЕТ СН'!$G$11+СВЦЭМ!$D$10+'СЕТ СН'!$G$5-'СЕТ СН'!$G$21</f>
        <v>3323.7818929</v>
      </c>
      <c r="J72" s="36">
        <f>SUMIFS(СВЦЭМ!$D$33:$D$776,СВЦЭМ!$A$33:$A$776,$A72,СВЦЭМ!$B$33:$B$776,J$47)+'СЕТ СН'!$G$11+СВЦЭМ!$D$10+'СЕТ СН'!$G$5-'СЕТ СН'!$G$21</f>
        <v>3256.4036264400002</v>
      </c>
      <c r="K72" s="36">
        <f>SUMIFS(СВЦЭМ!$D$33:$D$776,СВЦЭМ!$A$33:$A$776,$A72,СВЦЭМ!$B$33:$B$776,K$47)+'СЕТ СН'!$G$11+СВЦЭМ!$D$10+'СЕТ СН'!$G$5-'СЕТ СН'!$G$21</f>
        <v>3208.3667289100003</v>
      </c>
      <c r="L72" s="36">
        <f>SUMIFS(СВЦЭМ!$D$33:$D$776,СВЦЭМ!$A$33:$A$776,$A72,СВЦЭМ!$B$33:$B$776,L$47)+'СЕТ СН'!$G$11+СВЦЭМ!$D$10+'СЕТ СН'!$G$5-'СЕТ СН'!$G$21</f>
        <v>3195.32743764</v>
      </c>
      <c r="M72" s="36">
        <f>SUMIFS(СВЦЭМ!$D$33:$D$776,СВЦЭМ!$A$33:$A$776,$A72,СВЦЭМ!$B$33:$B$776,M$47)+'СЕТ СН'!$G$11+СВЦЭМ!$D$10+'СЕТ СН'!$G$5-'СЕТ СН'!$G$21</f>
        <v>3181.47361585</v>
      </c>
      <c r="N72" s="36">
        <f>SUMIFS(СВЦЭМ!$D$33:$D$776,СВЦЭМ!$A$33:$A$776,$A72,СВЦЭМ!$B$33:$B$776,N$47)+'СЕТ СН'!$G$11+СВЦЭМ!$D$10+'СЕТ СН'!$G$5-'СЕТ СН'!$G$21</f>
        <v>3180.6301072200004</v>
      </c>
      <c r="O72" s="36">
        <f>SUMIFS(СВЦЭМ!$D$33:$D$776,СВЦЭМ!$A$33:$A$776,$A72,СВЦЭМ!$B$33:$B$776,O$47)+'СЕТ СН'!$G$11+СВЦЭМ!$D$10+'СЕТ СН'!$G$5-'СЕТ СН'!$G$21</f>
        <v>3174.9505130799998</v>
      </c>
      <c r="P72" s="36">
        <f>SUMIFS(СВЦЭМ!$D$33:$D$776,СВЦЭМ!$A$33:$A$776,$A72,СВЦЭМ!$B$33:$B$776,P$47)+'СЕТ СН'!$G$11+СВЦЭМ!$D$10+'СЕТ СН'!$G$5-'СЕТ СН'!$G$21</f>
        <v>3173.5853972700002</v>
      </c>
      <c r="Q72" s="36">
        <f>SUMIFS(СВЦЭМ!$D$33:$D$776,СВЦЭМ!$A$33:$A$776,$A72,СВЦЭМ!$B$33:$B$776,Q$47)+'СЕТ СН'!$G$11+СВЦЭМ!$D$10+'СЕТ СН'!$G$5-'СЕТ СН'!$G$21</f>
        <v>3171.6013977699999</v>
      </c>
      <c r="R72" s="36">
        <f>SUMIFS(СВЦЭМ!$D$33:$D$776,СВЦЭМ!$A$33:$A$776,$A72,СВЦЭМ!$B$33:$B$776,R$47)+'СЕТ СН'!$G$11+СВЦЭМ!$D$10+'СЕТ СН'!$G$5-'СЕТ СН'!$G$21</f>
        <v>3166.5750319899998</v>
      </c>
      <c r="S72" s="36">
        <f>SUMIFS(СВЦЭМ!$D$33:$D$776,СВЦЭМ!$A$33:$A$776,$A72,СВЦЭМ!$B$33:$B$776,S$47)+'СЕТ СН'!$G$11+СВЦЭМ!$D$10+'СЕТ СН'!$G$5-'СЕТ СН'!$G$21</f>
        <v>3151.5469698300003</v>
      </c>
      <c r="T72" s="36">
        <f>SUMIFS(СВЦЭМ!$D$33:$D$776,СВЦЭМ!$A$33:$A$776,$A72,СВЦЭМ!$B$33:$B$776,T$47)+'СЕТ СН'!$G$11+СВЦЭМ!$D$10+'СЕТ СН'!$G$5-'СЕТ СН'!$G$21</f>
        <v>3153.3545416900001</v>
      </c>
      <c r="U72" s="36">
        <f>SUMIFS(СВЦЭМ!$D$33:$D$776,СВЦЭМ!$A$33:$A$776,$A72,СВЦЭМ!$B$33:$B$776,U$47)+'СЕТ СН'!$G$11+СВЦЭМ!$D$10+'СЕТ СН'!$G$5-'СЕТ СН'!$G$21</f>
        <v>3148.7066515300003</v>
      </c>
      <c r="V72" s="36">
        <f>SUMIFS(СВЦЭМ!$D$33:$D$776,СВЦЭМ!$A$33:$A$776,$A72,СВЦЭМ!$B$33:$B$776,V$47)+'СЕТ СН'!$G$11+СВЦЭМ!$D$10+'СЕТ СН'!$G$5-'СЕТ СН'!$G$21</f>
        <v>3141.4614405299999</v>
      </c>
      <c r="W72" s="36">
        <f>SUMIFS(СВЦЭМ!$D$33:$D$776,СВЦЭМ!$A$33:$A$776,$A72,СВЦЭМ!$B$33:$B$776,W$47)+'СЕТ СН'!$G$11+СВЦЭМ!$D$10+'СЕТ СН'!$G$5-'СЕТ СН'!$G$21</f>
        <v>3158.33296673</v>
      </c>
      <c r="X72" s="36">
        <f>SUMIFS(СВЦЭМ!$D$33:$D$776,СВЦЭМ!$A$33:$A$776,$A72,СВЦЭМ!$B$33:$B$776,X$47)+'СЕТ СН'!$G$11+СВЦЭМ!$D$10+'СЕТ СН'!$G$5-'СЕТ СН'!$G$21</f>
        <v>3172.1455741</v>
      </c>
      <c r="Y72" s="36">
        <f>SUMIFS(СВЦЭМ!$D$33:$D$776,СВЦЭМ!$A$33:$A$776,$A72,СВЦЭМ!$B$33:$B$776,Y$47)+'СЕТ СН'!$G$11+СВЦЭМ!$D$10+'СЕТ СН'!$G$5-'СЕТ СН'!$G$21</f>
        <v>3214.3663827600003</v>
      </c>
    </row>
    <row r="73" spans="1:26" ht="15.75" x14ac:dyDescent="0.2">
      <c r="A73" s="35">
        <f t="shared" si="1"/>
        <v>43611</v>
      </c>
      <c r="B73" s="36">
        <f>SUMIFS(СВЦЭМ!$D$33:$D$776,СВЦЭМ!$A$33:$A$776,$A73,СВЦЭМ!$B$33:$B$776,B$47)+'СЕТ СН'!$G$11+СВЦЭМ!$D$10+'СЕТ СН'!$G$5-'СЕТ СН'!$G$21</f>
        <v>3304.33687852</v>
      </c>
      <c r="C73" s="36">
        <f>SUMIFS(СВЦЭМ!$D$33:$D$776,СВЦЭМ!$A$33:$A$776,$A73,СВЦЭМ!$B$33:$B$776,C$47)+'СЕТ СН'!$G$11+СВЦЭМ!$D$10+'СЕТ СН'!$G$5-'СЕТ СН'!$G$21</f>
        <v>3418.7416644499999</v>
      </c>
      <c r="D73" s="36">
        <f>SUMIFS(СВЦЭМ!$D$33:$D$776,СВЦЭМ!$A$33:$A$776,$A73,СВЦЭМ!$B$33:$B$776,D$47)+'СЕТ СН'!$G$11+СВЦЭМ!$D$10+'СЕТ СН'!$G$5-'СЕТ СН'!$G$21</f>
        <v>3516.10209777</v>
      </c>
      <c r="E73" s="36">
        <f>SUMIFS(СВЦЭМ!$D$33:$D$776,СВЦЭМ!$A$33:$A$776,$A73,СВЦЭМ!$B$33:$B$776,E$47)+'СЕТ СН'!$G$11+СВЦЭМ!$D$10+'СЕТ СН'!$G$5-'СЕТ СН'!$G$21</f>
        <v>3530.9795665000001</v>
      </c>
      <c r="F73" s="36">
        <f>SUMIFS(СВЦЭМ!$D$33:$D$776,СВЦЭМ!$A$33:$A$776,$A73,СВЦЭМ!$B$33:$B$776,F$47)+'СЕТ СН'!$G$11+СВЦЭМ!$D$10+'СЕТ СН'!$G$5-'СЕТ СН'!$G$21</f>
        <v>3529.58467238</v>
      </c>
      <c r="G73" s="36">
        <f>SUMIFS(СВЦЭМ!$D$33:$D$776,СВЦЭМ!$A$33:$A$776,$A73,СВЦЭМ!$B$33:$B$776,G$47)+'СЕТ СН'!$G$11+СВЦЭМ!$D$10+'СЕТ СН'!$G$5-'СЕТ СН'!$G$21</f>
        <v>3521.7749069500001</v>
      </c>
      <c r="H73" s="36">
        <f>SUMIFS(СВЦЭМ!$D$33:$D$776,СВЦЭМ!$A$33:$A$776,$A73,СВЦЭМ!$B$33:$B$776,H$47)+'СЕТ СН'!$G$11+СВЦЭМ!$D$10+'СЕТ СН'!$G$5-'СЕТ СН'!$G$21</f>
        <v>3438.8926047499999</v>
      </c>
      <c r="I73" s="36">
        <f>SUMIFS(СВЦЭМ!$D$33:$D$776,СВЦЭМ!$A$33:$A$776,$A73,СВЦЭМ!$B$33:$B$776,I$47)+'СЕТ СН'!$G$11+СВЦЭМ!$D$10+'СЕТ СН'!$G$5-'СЕТ СН'!$G$21</f>
        <v>3332.5524673700002</v>
      </c>
      <c r="J73" s="36">
        <f>SUMIFS(СВЦЭМ!$D$33:$D$776,СВЦЭМ!$A$33:$A$776,$A73,СВЦЭМ!$B$33:$B$776,J$47)+'СЕТ СН'!$G$11+СВЦЭМ!$D$10+'СЕТ СН'!$G$5-'СЕТ СН'!$G$21</f>
        <v>3217.9386302299999</v>
      </c>
      <c r="K73" s="36">
        <f>SUMIFS(СВЦЭМ!$D$33:$D$776,СВЦЭМ!$A$33:$A$776,$A73,СВЦЭМ!$B$33:$B$776,K$47)+'СЕТ СН'!$G$11+СВЦЭМ!$D$10+'СЕТ СН'!$G$5-'СЕТ СН'!$G$21</f>
        <v>3190.66918867</v>
      </c>
      <c r="L73" s="36">
        <f>SUMIFS(СВЦЭМ!$D$33:$D$776,СВЦЭМ!$A$33:$A$776,$A73,СВЦЭМ!$B$33:$B$776,L$47)+'СЕТ СН'!$G$11+СВЦЭМ!$D$10+'СЕТ СН'!$G$5-'СЕТ СН'!$G$21</f>
        <v>3193.2109332300001</v>
      </c>
      <c r="M73" s="36">
        <f>SUMIFS(СВЦЭМ!$D$33:$D$776,СВЦЭМ!$A$33:$A$776,$A73,СВЦЭМ!$B$33:$B$776,M$47)+'СЕТ СН'!$G$11+СВЦЭМ!$D$10+'СЕТ СН'!$G$5-'СЕТ СН'!$G$21</f>
        <v>3182.03696937</v>
      </c>
      <c r="N73" s="36">
        <f>SUMIFS(СВЦЭМ!$D$33:$D$776,СВЦЭМ!$A$33:$A$776,$A73,СВЦЭМ!$B$33:$B$776,N$47)+'СЕТ СН'!$G$11+СВЦЭМ!$D$10+'СЕТ СН'!$G$5-'СЕТ СН'!$G$21</f>
        <v>3183.0801461600004</v>
      </c>
      <c r="O73" s="36">
        <f>SUMIFS(СВЦЭМ!$D$33:$D$776,СВЦЭМ!$A$33:$A$776,$A73,СВЦЭМ!$B$33:$B$776,O$47)+'СЕТ СН'!$G$11+СВЦЭМ!$D$10+'СЕТ СН'!$G$5-'СЕТ СН'!$G$21</f>
        <v>3180.2180596900002</v>
      </c>
      <c r="P73" s="36">
        <f>SUMIFS(СВЦЭМ!$D$33:$D$776,СВЦЭМ!$A$33:$A$776,$A73,СВЦЭМ!$B$33:$B$776,P$47)+'СЕТ СН'!$G$11+СВЦЭМ!$D$10+'СЕТ СН'!$G$5-'СЕТ СН'!$G$21</f>
        <v>3180.9121674400003</v>
      </c>
      <c r="Q73" s="36">
        <f>SUMIFS(СВЦЭМ!$D$33:$D$776,СВЦЭМ!$A$33:$A$776,$A73,СВЦЭМ!$B$33:$B$776,Q$47)+'СЕТ СН'!$G$11+СВЦЭМ!$D$10+'СЕТ СН'!$G$5-'СЕТ СН'!$G$21</f>
        <v>3184.7154231100003</v>
      </c>
      <c r="R73" s="36">
        <f>SUMIFS(СВЦЭМ!$D$33:$D$776,СВЦЭМ!$A$33:$A$776,$A73,СВЦЭМ!$B$33:$B$776,R$47)+'СЕТ СН'!$G$11+СВЦЭМ!$D$10+'СЕТ СН'!$G$5-'СЕТ СН'!$G$21</f>
        <v>3185.5543003900002</v>
      </c>
      <c r="S73" s="36">
        <f>SUMIFS(СВЦЭМ!$D$33:$D$776,СВЦЭМ!$A$33:$A$776,$A73,СВЦЭМ!$B$33:$B$776,S$47)+'СЕТ СН'!$G$11+СВЦЭМ!$D$10+'СЕТ СН'!$G$5-'СЕТ СН'!$G$21</f>
        <v>3126.0428951200001</v>
      </c>
      <c r="T73" s="36">
        <f>SUMIFS(СВЦЭМ!$D$33:$D$776,СВЦЭМ!$A$33:$A$776,$A73,СВЦЭМ!$B$33:$B$776,T$47)+'СЕТ СН'!$G$11+СВЦЭМ!$D$10+'СЕТ СН'!$G$5-'СЕТ СН'!$G$21</f>
        <v>3122.99973267</v>
      </c>
      <c r="U73" s="36">
        <f>SUMIFS(СВЦЭМ!$D$33:$D$776,СВЦЭМ!$A$33:$A$776,$A73,СВЦЭМ!$B$33:$B$776,U$47)+'СЕТ СН'!$G$11+СВЦЭМ!$D$10+'СЕТ СН'!$G$5-'СЕТ СН'!$G$21</f>
        <v>3110.5306158000003</v>
      </c>
      <c r="V73" s="36">
        <f>SUMIFS(СВЦЭМ!$D$33:$D$776,СВЦЭМ!$A$33:$A$776,$A73,СВЦЭМ!$B$33:$B$776,V$47)+'СЕТ СН'!$G$11+СВЦЭМ!$D$10+'СЕТ СН'!$G$5-'СЕТ СН'!$G$21</f>
        <v>3116.09905252</v>
      </c>
      <c r="W73" s="36">
        <f>SUMIFS(СВЦЭМ!$D$33:$D$776,СВЦЭМ!$A$33:$A$776,$A73,СВЦЭМ!$B$33:$B$776,W$47)+'СЕТ СН'!$G$11+СВЦЭМ!$D$10+'СЕТ СН'!$G$5-'СЕТ СН'!$G$21</f>
        <v>3144.3788112100001</v>
      </c>
      <c r="X73" s="36">
        <f>SUMIFS(СВЦЭМ!$D$33:$D$776,СВЦЭМ!$A$33:$A$776,$A73,СВЦЭМ!$B$33:$B$776,X$47)+'СЕТ СН'!$G$11+СВЦЭМ!$D$10+'СЕТ СН'!$G$5-'СЕТ СН'!$G$21</f>
        <v>3138.7053509799998</v>
      </c>
      <c r="Y73" s="36">
        <f>SUMIFS(СВЦЭМ!$D$33:$D$776,СВЦЭМ!$A$33:$A$776,$A73,СВЦЭМ!$B$33:$B$776,Y$47)+'СЕТ СН'!$G$11+СВЦЭМ!$D$10+'СЕТ СН'!$G$5-'СЕТ СН'!$G$21</f>
        <v>3169.0404031500002</v>
      </c>
    </row>
    <row r="74" spans="1:26" ht="15.75" x14ac:dyDescent="0.2">
      <c r="A74" s="35">
        <f t="shared" si="1"/>
        <v>43612</v>
      </c>
      <c r="B74" s="36">
        <f>SUMIFS(СВЦЭМ!$D$33:$D$776,СВЦЭМ!$A$33:$A$776,$A74,СВЦЭМ!$B$33:$B$776,B$47)+'СЕТ СН'!$G$11+СВЦЭМ!$D$10+'СЕТ СН'!$G$5-'СЕТ СН'!$G$21</f>
        <v>3315.8867202500001</v>
      </c>
      <c r="C74" s="36">
        <f>SUMIFS(СВЦЭМ!$D$33:$D$776,СВЦЭМ!$A$33:$A$776,$A74,СВЦЭМ!$B$33:$B$776,C$47)+'СЕТ СН'!$G$11+СВЦЭМ!$D$10+'СЕТ СН'!$G$5-'СЕТ СН'!$G$21</f>
        <v>3378.2205160900003</v>
      </c>
      <c r="D74" s="36">
        <f>SUMIFS(СВЦЭМ!$D$33:$D$776,СВЦЭМ!$A$33:$A$776,$A74,СВЦЭМ!$B$33:$B$776,D$47)+'СЕТ СН'!$G$11+СВЦЭМ!$D$10+'СЕТ СН'!$G$5-'СЕТ СН'!$G$21</f>
        <v>3451.6214633899999</v>
      </c>
      <c r="E74" s="36">
        <f>SUMIFS(СВЦЭМ!$D$33:$D$776,СВЦЭМ!$A$33:$A$776,$A74,СВЦЭМ!$B$33:$B$776,E$47)+'СЕТ СН'!$G$11+СВЦЭМ!$D$10+'СЕТ СН'!$G$5-'СЕТ СН'!$G$21</f>
        <v>3470.1765990000004</v>
      </c>
      <c r="F74" s="36">
        <f>SUMIFS(СВЦЭМ!$D$33:$D$776,СВЦЭМ!$A$33:$A$776,$A74,СВЦЭМ!$B$33:$B$776,F$47)+'СЕТ СН'!$G$11+СВЦЭМ!$D$10+'СЕТ СН'!$G$5-'СЕТ СН'!$G$21</f>
        <v>3481.63121387</v>
      </c>
      <c r="G74" s="36">
        <f>SUMIFS(СВЦЭМ!$D$33:$D$776,СВЦЭМ!$A$33:$A$776,$A74,СВЦЭМ!$B$33:$B$776,G$47)+'СЕТ СН'!$G$11+СВЦЭМ!$D$10+'СЕТ СН'!$G$5-'СЕТ СН'!$G$21</f>
        <v>3473.16209635</v>
      </c>
      <c r="H74" s="36">
        <f>SUMIFS(СВЦЭМ!$D$33:$D$776,СВЦЭМ!$A$33:$A$776,$A74,СВЦЭМ!$B$33:$B$776,H$47)+'СЕТ СН'!$G$11+СВЦЭМ!$D$10+'СЕТ СН'!$G$5-'СЕТ СН'!$G$21</f>
        <v>3376.43411444</v>
      </c>
      <c r="I74" s="36">
        <f>SUMIFS(СВЦЭМ!$D$33:$D$776,СВЦЭМ!$A$33:$A$776,$A74,СВЦЭМ!$B$33:$B$776,I$47)+'СЕТ СН'!$G$11+СВЦЭМ!$D$10+'СЕТ СН'!$G$5-'СЕТ СН'!$G$21</f>
        <v>3323.2350442800002</v>
      </c>
      <c r="J74" s="36">
        <f>SUMIFS(СВЦЭМ!$D$33:$D$776,СВЦЭМ!$A$33:$A$776,$A74,СВЦЭМ!$B$33:$B$776,J$47)+'СЕТ СН'!$G$11+СВЦЭМ!$D$10+'СЕТ СН'!$G$5-'СЕТ СН'!$G$21</f>
        <v>3276.9508409</v>
      </c>
      <c r="K74" s="36">
        <f>SUMIFS(СВЦЭМ!$D$33:$D$776,СВЦЭМ!$A$33:$A$776,$A74,СВЦЭМ!$B$33:$B$776,K$47)+'СЕТ СН'!$G$11+СВЦЭМ!$D$10+'СЕТ СН'!$G$5-'СЕТ СН'!$G$21</f>
        <v>3210.2919942799999</v>
      </c>
      <c r="L74" s="36">
        <f>SUMIFS(СВЦЭМ!$D$33:$D$776,СВЦЭМ!$A$33:$A$776,$A74,СВЦЭМ!$B$33:$B$776,L$47)+'СЕТ СН'!$G$11+СВЦЭМ!$D$10+'СЕТ СН'!$G$5-'СЕТ СН'!$G$21</f>
        <v>3199.50900946</v>
      </c>
      <c r="M74" s="36">
        <f>SUMIFS(СВЦЭМ!$D$33:$D$776,СВЦЭМ!$A$33:$A$776,$A74,СВЦЭМ!$B$33:$B$776,M$47)+'СЕТ СН'!$G$11+СВЦЭМ!$D$10+'СЕТ СН'!$G$5-'СЕТ СН'!$G$21</f>
        <v>3188.66654268</v>
      </c>
      <c r="N74" s="36">
        <f>SUMIFS(СВЦЭМ!$D$33:$D$776,СВЦЭМ!$A$33:$A$776,$A74,СВЦЭМ!$B$33:$B$776,N$47)+'СЕТ СН'!$G$11+СВЦЭМ!$D$10+'СЕТ СН'!$G$5-'СЕТ СН'!$G$21</f>
        <v>3176.7025394500001</v>
      </c>
      <c r="O74" s="36">
        <f>SUMIFS(СВЦЭМ!$D$33:$D$776,СВЦЭМ!$A$33:$A$776,$A74,СВЦЭМ!$B$33:$B$776,O$47)+'СЕТ СН'!$G$11+СВЦЭМ!$D$10+'СЕТ СН'!$G$5-'СЕТ СН'!$G$21</f>
        <v>3190.9031694200003</v>
      </c>
      <c r="P74" s="36">
        <f>SUMIFS(СВЦЭМ!$D$33:$D$776,СВЦЭМ!$A$33:$A$776,$A74,СВЦЭМ!$B$33:$B$776,P$47)+'СЕТ СН'!$G$11+СВЦЭМ!$D$10+'СЕТ СН'!$G$5-'СЕТ СН'!$G$21</f>
        <v>3190.0372207300002</v>
      </c>
      <c r="Q74" s="36">
        <f>SUMIFS(СВЦЭМ!$D$33:$D$776,СВЦЭМ!$A$33:$A$776,$A74,СВЦЭМ!$B$33:$B$776,Q$47)+'СЕТ СН'!$G$11+СВЦЭМ!$D$10+'СЕТ СН'!$G$5-'СЕТ СН'!$G$21</f>
        <v>3183.39569312</v>
      </c>
      <c r="R74" s="36">
        <f>SUMIFS(СВЦЭМ!$D$33:$D$776,СВЦЭМ!$A$33:$A$776,$A74,СВЦЭМ!$B$33:$B$776,R$47)+'СЕТ СН'!$G$11+СВЦЭМ!$D$10+'СЕТ СН'!$G$5-'СЕТ СН'!$G$21</f>
        <v>3182.02458677</v>
      </c>
      <c r="S74" s="36">
        <f>SUMIFS(СВЦЭМ!$D$33:$D$776,СВЦЭМ!$A$33:$A$776,$A74,СВЦЭМ!$B$33:$B$776,S$47)+'СЕТ СН'!$G$11+СВЦЭМ!$D$10+'СЕТ СН'!$G$5-'СЕТ СН'!$G$21</f>
        <v>3189.7064940800001</v>
      </c>
      <c r="T74" s="36">
        <f>SUMIFS(СВЦЭМ!$D$33:$D$776,СВЦЭМ!$A$33:$A$776,$A74,СВЦЭМ!$B$33:$B$776,T$47)+'СЕТ СН'!$G$11+СВЦЭМ!$D$10+'СЕТ СН'!$G$5-'СЕТ СН'!$G$21</f>
        <v>3187.26414505</v>
      </c>
      <c r="U74" s="36">
        <f>SUMIFS(СВЦЭМ!$D$33:$D$776,СВЦЭМ!$A$33:$A$776,$A74,СВЦЭМ!$B$33:$B$776,U$47)+'СЕТ СН'!$G$11+СВЦЭМ!$D$10+'СЕТ СН'!$G$5-'СЕТ СН'!$G$21</f>
        <v>3179.5671275</v>
      </c>
      <c r="V74" s="36">
        <f>SUMIFS(СВЦЭМ!$D$33:$D$776,СВЦЭМ!$A$33:$A$776,$A74,СВЦЭМ!$B$33:$B$776,V$47)+'СЕТ СН'!$G$11+СВЦЭМ!$D$10+'СЕТ СН'!$G$5-'СЕТ СН'!$G$21</f>
        <v>3170.0003643200002</v>
      </c>
      <c r="W74" s="36">
        <f>SUMIFS(СВЦЭМ!$D$33:$D$776,СВЦЭМ!$A$33:$A$776,$A74,СВЦЭМ!$B$33:$B$776,W$47)+'СЕТ СН'!$G$11+СВЦЭМ!$D$10+'СЕТ СН'!$G$5-'СЕТ СН'!$G$21</f>
        <v>3132.9974759199999</v>
      </c>
      <c r="X74" s="36">
        <f>SUMIFS(СВЦЭМ!$D$33:$D$776,СВЦЭМ!$A$33:$A$776,$A74,СВЦЭМ!$B$33:$B$776,X$47)+'СЕТ СН'!$G$11+СВЦЭМ!$D$10+'СЕТ СН'!$G$5-'СЕТ СН'!$G$21</f>
        <v>3151.6993025199999</v>
      </c>
      <c r="Y74" s="36">
        <f>SUMIFS(СВЦЭМ!$D$33:$D$776,СВЦЭМ!$A$33:$A$776,$A74,СВЦЭМ!$B$33:$B$776,Y$47)+'СЕТ СН'!$G$11+СВЦЭМ!$D$10+'СЕТ СН'!$G$5-'СЕТ СН'!$G$21</f>
        <v>3236.1053040300003</v>
      </c>
    </row>
    <row r="75" spans="1:26" ht="15.75" x14ac:dyDescent="0.2">
      <c r="A75" s="35">
        <f t="shared" si="1"/>
        <v>43613</v>
      </c>
      <c r="B75" s="36">
        <f>SUMIFS(СВЦЭМ!$D$33:$D$776,СВЦЭМ!$A$33:$A$776,$A75,СВЦЭМ!$B$33:$B$776,B$47)+'СЕТ СН'!$G$11+СВЦЭМ!$D$10+'СЕТ СН'!$G$5-'СЕТ СН'!$G$21</f>
        <v>3364.13130654</v>
      </c>
      <c r="C75" s="36">
        <f>SUMIFS(СВЦЭМ!$D$33:$D$776,СВЦЭМ!$A$33:$A$776,$A75,СВЦЭМ!$B$33:$B$776,C$47)+'СЕТ СН'!$G$11+СВЦЭМ!$D$10+'СЕТ СН'!$G$5-'СЕТ СН'!$G$21</f>
        <v>3451.7634505200003</v>
      </c>
      <c r="D75" s="36">
        <f>SUMIFS(СВЦЭМ!$D$33:$D$776,СВЦЭМ!$A$33:$A$776,$A75,СВЦЭМ!$B$33:$B$776,D$47)+'СЕТ СН'!$G$11+СВЦЭМ!$D$10+'СЕТ СН'!$G$5-'СЕТ СН'!$G$21</f>
        <v>3550.9694827500002</v>
      </c>
      <c r="E75" s="36">
        <f>SUMIFS(СВЦЭМ!$D$33:$D$776,СВЦЭМ!$A$33:$A$776,$A75,СВЦЭМ!$B$33:$B$776,E$47)+'СЕТ СН'!$G$11+СВЦЭМ!$D$10+'СЕТ СН'!$G$5-'СЕТ СН'!$G$21</f>
        <v>3566.9225365400002</v>
      </c>
      <c r="F75" s="36">
        <f>SUMIFS(СВЦЭМ!$D$33:$D$776,СВЦЭМ!$A$33:$A$776,$A75,СВЦЭМ!$B$33:$B$776,F$47)+'СЕТ СН'!$G$11+СВЦЭМ!$D$10+'СЕТ СН'!$G$5-'СЕТ СН'!$G$21</f>
        <v>3567.0420409799999</v>
      </c>
      <c r="G75" s="36">
        <f>SUMIFS(СВЦЭМ!$D$33:$D$776,СВЦЭМ!$A$33:$A$776,$A75,СВЦЭМ!$B$33:$B$776,G$47)+'СЕТ СН'!$G$11+СВЦЭМ!$D$10+'СЕТ СН'!$G$5-'СЕТ СН'!$G$21</f>
        <v>3574.9916197500002</v>
      </c>
      <c r="H75" s="36">
        <f>SUMIFS(СВЦЭМ!$D$33:$D$776,СВЦЭМ!$A$33:$A$776,$A75,СВЦЭМ!$B$33:$B$776,H$47)+'СЕТ СН'!$G$11+СВЦЭМ!$D$10+'СЕТ СН'!$G$5-'СЕТ СН'!$G$21</f>
        <v>3487.7134258599999</v>
      </c>
      <c r="I75" s="36">
        <f>SUMIFS(СВЦЭМ!$D$33:$D$776,СВЦЭМ!$A$33:$A$776,$A75,СВЦЭМ!$B$33:$B$776,I$47)+'СЕТ СН'!$G$11+СВЦЭМ!$D$10+'СЕТ СН'!$G$5-'СЕТ СН'!$G$21</f>
        <v>3356.7671485600004</v>
      </c>
      <c r="J75" s="36">
        <f>SUMIFS(СВЦЭМ!$D$33:$D$776,СВЦЭМ!$A$33:$A$776,$A75,СВЦЭМ!$B$33:$B$776,J$47)+'СЕТ СН'!$G$11+СВЦЭМ!$D$10+'СЕТ СН'!$G$5-'СЕТ СН'!$G$21</f>
        <v>3250.7773174399999</v>
      </c>
      <c r="K75" s="36">
        <f>SUMIFS(СВЦЭМ!$D$33:$D$776,СВЦЭМ!$A$33:$A$776,$A75,СВЦЭМ!$B$33:$B$776,K$47)+'СЕТ СН'!$G$11+СВЦЭМ!$D$10+'СЕТ СН'!$G$5-'СЕТ СН'!$G$21</f>
        <v>3179.5916069899999</v>
      </c>
      <c r="L75" s="36">
        <f>SUMIFS(СВЦЭМ!$D$33:$D$776,СВЦЭМ!$A$33:$A$776,$A75,СВЦЭМ!$B$33:$B$776,L$47)+'СЕТ СН'!$G$11+СВЦЭМ!$D$10+'СЕТ СН'!$G$5-'СЕТ СН'!$G$21</f>
        <v>3149.2438874899999</v>
      </c>
      <c r="M75" s="36">
        <f>SUMIFS(СВЦЭМ!$D$33:$D$776,СВЦЭМ!$A$33:$A$776,$A75,СВЦЭМ!$B$33:$B$776,M$47)+'СЕТ СН'!$G$11+СВЦЭМ!$D$10+'СЕТ СН'!$G$5-'СЕТ СН'!$G$21</f>
        <v>3141.9454173200002</v>
      </c>
      <c r="N75" s="36">
        <f>SUMIFS(СВЦЭМ!$D$33:$D$776,СВЦЭМ!$A$33:$A$776,$A75,СВЦЭМ!$B$33:$B$776,N$47)+'СЕТ СН'!$G$11+СВЦЭМ!$D$10+'СЕТ СН'!$G$5-'СЕТ СН'!$G$21</f>
        <v>3142.6050231700001</v>
      </c>
      <c r="O75" s="36">
        <f>SUMIFS(СВЦЭМ!$D$33:$D$776,СВЦЭМ!$A$33:$A$776,$A75,СВЦЭМ!$B$33:$B$776,O$47)+'СЕТ СН'!$G$11+СВЦЭМ!$D$10+'СЕТ СН'!$G$5-'СЕТ СН'!$G$21</f>
        <v>3137.36969043</v>
      </c>
      <c r="P75" s="36">
        <f>SUMIFS(СВЦЭМ!$D$33:$D$776,СВЦЭМ!$A$33:$A$776,$A75,СВЦЭМ!$B$33:$B$776,P$47)+'СЕТ СН'!$G$11+СВЦЭМ!$D$10+'СЕТ СН'!$G$5-'СЕТ СН'!$G$21</f>
        <v>3139.8837927200002</v>
      </c>
      <c r="Q75" s="36">
        <f>SUMIFS(СВЦЭМ!$D$33:$D$776,СВЦЭМ!$A$33:$A$776,$A75,СВЦЭМ!$B$33:$B$776,Q$47)+'СЕТ СН'!$G$11+СВЦЭМ!$D$10+'СЕТ СН'!$G$5-'СЕТ СН'!$G$21</f>
        <v>3139.57058925</v>
      </c>
      <c r="R75" s="36">
        <f>SUMIFS(СВЦЭМ!$D$33:$D$776,СВЦЭМ!$A$33:$A$776,$A75,СВЦЭМ!$B$33:$B$776,R$47)+'СЕТ СН'!$G$11+СВЦЭМ!$D$10+'СЕТ СН'!$G$5-'СЕТ СН'!$G$21</f>
        <v>3148.1928472600002</v>
      </c>
      <c r="S75" s="36">
        <f>SUMIFS(СВЦЭМ!$D$33:$D$776,СВЦЭМ!$A$33:$A$776,$A75,СВЦЭМ!$B$33:$B$776,S$47)+'СЕТ СН'!$G$11+СВЦЭМ!$D$10+'СЕТ СН'!$G$5-'СЕТ СН'!$G$21</f>
        <v>3155.4252092900001</v>
      </c>
      <c r="T75" s="36">
        <f>SUMIFS(СВЦЭМ!$D$33:$D$776,СВЦЭМ!$A$33:$A$776,$A75,СВЦЭМ!$B$33:$B$776,T$47)+'СЕТ СН'!$G$11+СВЦЭМ!$D$10+'СЕТ СН'!$G$5-'СЕТ СН'!$G$21</f>
        <v>3157.1759011200002</v>
      </c>
      <c r="U75" s="36">
        <f>SUMIFS(СВЦЭМ!$D$33:$D$776,СВЦЭМ!$A$33:$A$776,$A75,СВЦЭМ!$B$33:$B$776,U$47)+'СЕТ СН'!$G$11+СВЦЭМ!$D$10+'СЕТ СН'!$G$5-'СЕТ СН'!$G$21</f>
        <v>3174.0061831800003</v>
      </c>
      <c r="V75" s="36">
        <f>SUMIFS(СВЦЭМ!$D$33:$D$776,СВЦЭМ!$A$33:$A$776,$A75,СВЦЭМ!$B$33:$B$776,V$47)+'СЕТ СН'!$G$11+СВЦЭМ!$D$10+'СЕТ СН'!$G$5-'СЕТ СН'!$G$21</f>
        <v>3180.4497822600001</v>
      </c>
      <c r="W75" s="36">
        <f>SUMIFS(СВЦЭМ!$D$33:$D$776,СВЦЭМ!$A$33:$A$776,$A75,СВЦЭМ!$B$33:$B$776,W$47)+'СЕТ СН'!$G$11+СВЦЭМ!$D$10+'СЕТ СН'!$G$5-'СЕТ СН'!$G$21</f>
        <v>3163.65462815</v>
      </c>
      <c r="X75" s="36">
        <f>SUMIFS(СВЦЭМ!$D$33:$D$776,СВЦЭМ!$A$33:$A$776,$A75,СВЦЭМ!$B$33:$B$776,X$47)+'СЕТ СН'!$G$11+СВЦЭМ!$D$10+'СЕТ СН'!$G$5-'СЕТ СН'!$G$21</f>
        <v>3202.2675936700002</v>
      </c>
      <c r="Y75" s="36">
        <f>SUMIFS(СВЦЭМ!$D$33:$D$776,СВЦЭМ!$A$33:$A$776,$A75,СВЦЭМ!$B$33:$B$776,Y$47)+'СЕТ СН'!$G$11+СВЦЭМ!$D$10+'СЕТ СН'!$G$5-'СЕТ СН'!$G$21</f>
        <v>3274.6769458799999</v>
      </c>
    </row>
    <row r="76" spans="1:26" ht="15.75" x14ac:dyDescent="0.2">
      <c r="A76" s="35">
        <f t="shared" si="1"/>
        <v>43614</v>
      </c>
      <c r="B76" s="36">
        <f>SUMIFS(СВЦЭМ!$D$33:$D$776,СВЦЭМ!$A$33:$A$776,$A76,СВЦЭМ!$B$33:$B$776,B$47)+'СЕТ СН'!$G$11+СВЦЭМ!$D$10+'СЕТ СН'!$G$5-'СЕТ СН'!$G$21</f>
        <v>3433.3243799900001</v>
      </c>
      <c r="C76" s="36">
        <f>SUMIFS(СВЦЭМ!$D$33:$D$776,СВЦЭМ!$A$33:$A$776,$A76,СВЦЭМ!$B$33:$B$776,C$47)+'СЕТ СН'!$G$11+СВЦЭМ!$D$10+'СЕТ СН'!$G$5-'СЕТ СН'!$G$21</f>
        <v>3531.3166791399999</v>
      </c>
      <c r="D76" s="36">
        <f>SUMIFS(СВЦЭМ!$D$33:$D$776,СВЦЭМ!$A$33:$A$776,$A76,СВЦЭМ!$B$33:$B$776,D$47)+'СЕТ СН'!$G$11+СВЦЭМ!$D$10+'СЕТ СН'!$G$5-'СЕТ СН'!$G$21</f>
        <v>3561.6258206100001</v>
      </c>
      <c r="E76" s="36">
        <f>SUMIFS(СВЦЭМ!$D$33:$D$776,СВЦЭМ!$A$33:$A$776,$A76,СВЦЭМ!$B$33:$B$776,E$47)+'СЕТ СН'!$G$11+СВЦЭМ!$D$10+'СЕТ СН'!$G$5-'СЕТ СН'!$G$21</f>
        <v>3552.3041951300002</v>
      </c>
      <c r="F76" s="36">
        <f>SUMIFS(СВЦЭМ!$D$33:$D$776,СВЦЭМ!$A$33:$A$776,$A76,СВЦЭМ!$B$33:$B$776,F$47)+'СЕТ СН'!$G$11+СВЦЭМ!$D$10+'СЕТ СН'!$G$5-'СЕТ СН'!$G$21</f>
        <v>3548.6445717400002</v>
      </c>
      <c r="G76" s="36">
        <f>SUMIFS(СВЦЭМ!$D$33:$D$776,СВЦЭМ!$A$33:$A$776,$A76,СВЦЭМ!$B$33:$B$776,G$47)+'СЕТ СН'!$G$11+СВЦЭМ!$D$10+'СЕТ СН'!$G$5-'СЕТ СН'!$G$21</f>
        <v>3554.25311513</v>
      </c>
      <c r="H76" s="36">
        <f>SUMIFS(СВЦЭМ!$D$33:$D$776,СВЦЭМ!$A$33:$A$776,$A76,СВЦЭМ!$B$33:$B$776,H$47)+'СЕТ СН'!$G$11+СВЦЭМ!$D$10+'СЕТ СН'!$G$5-'СЕТ СН'!$G$21</f>
        <v>3543.01145516</v>
      </c>
      <c r="I76" s="36">
        <f>SUMIFS(СВЦЭМ!$D$33:$D$776,СВЦЭМ!$A$33:$A$776,$A76,СВЦЭМ!$B$33:$B$776,I$47)+'СЕТ СН'!$G$11+СВЦЭМ!$D$10+'СЕТ СН'!$G$5-'СЕТ СН'!$G$21</f>
        <v>3432.5280888799998</v>
      </c>
      <c r="J76" s="36">
        <f>SUMIFS(СВЦЭМ!$D$33:$D$776,СВЦЭМ!$A$33:$A$776,$A76,СВЦЭМ!$B$33:$B$776,J$47)+'СЕТ СН'!$G$11+СВЦЭМ!$D$10+'СЕТ СН'!$G$5-'СЕТ СН'!$G$21</f>
        <v>3329.2705161700001</v>
      </c>
      <c r="K76" s="36">
        <f>SUMIFS(СВЦЭМ!$D$33:$D$776,СВЦЭМ!$A$33:$A$776,$A76,СВЦЭМ!$B$33:$B$776,K$47)+'СЕТ СН'!$G$11+СВЦЭМ!$D$10+'СЕТ СН'!$G$5-'СЕТ СН'!$G$21</f>
        <v>3259.7915840400001</v>
      </c>
      <c r="L76" s="36">
        <f>SUMIFS(СВЦЭМ!$D$33:$D$776,СВЦЭМ!$A$33:$A$776,$A76,СВЦЭМ!$B$33:$B$776,L$47)+'СЕТ СН'!$G$11+СВЦЭМ!$D$10+'СЕТ СН'!$G$5-'СЕТ СН'!$G$21</f>
        <v>3246.9711124800001</v>
      </c>
      <c r="M76" s="36">
        <f>SUMIFS(СВЦЭМ!$D$33:$D$776,СВЦЭМ!$A$33:$A$776,$A76,СВЦЭМ!$B$33:$B$776,M$47)+'СЕТ СН'!$G$11+СВЦЭМ!$D$10+'СЕТ СН'!$G$5-'СЕТ СН'!$G$21</f>
        <v>3254.8126115300001</v>
      </c>
      <c r="N76" s="36">
        <f>SUMIFS(СВЦЭМ!$D$33:$D$776,СВЦЭМ!$A$33:$A$776,$A76,СВЦЭМ!$B$33:$B$776,N$47)+'СЕТ СН'!$G$11+СВЦЭМ!$D$10+'СЕТ СН'!$G$5-'СЕТ СН'!$G$21</f>
        <v>3254.71818966</v>
      </c>
      <c r="O76" s="36">
        <f>SUMIFS(СВЦЭМ!$D$33:$D$776,СВЦЭМ!$A$33:$A$776,$A76,СВЦЭМ!$B$33:$B$776,O$47)+'СЕТ СН'!$G$11+СВЦЭМ!$D$10+'СЕТ СН'!$G$5-'СЕТ СН'!$G$21</f>
        <v>3249.85538997</v>
      </c>
      <c r="P76" s="36">
        <f>SUMIFS(СВЦЭМ!$D$33:$D$776,СВЦЭМ!$A$33:$A$776,$A76,СВЦЭМ!$B$33:$B$776,P$47)+'СЕТ СН'!$G$11+СВЦЭМ!$D$10+'СЕТ СН'!$G$5-'СЕТ СН'!$G$21</f>
        <v>3265.1327105400001</v>
      </c>
      <c r="Q76" s="36">
        <f>SUMIFS(СВЦЭМ!$D$33:$D$776,СВЦЭМ!$A$33:$A$776,$A76,СВЦЭМ!$B$33:$B$776,Q$47)+'СЕТ СН'!$G$11+СВЦЭМ!$D$10+'СЕТ СН'!$G$5-'СЕТ СН'!$G$21</f>
        <v>3257.7350490399999</v>
      </c>
      <c r="R76" s="36">
        <f>SUMIFS(СВЦЭМ!$D$33:$D$776,СВЦЭМ!$A$33:$A$776,$A76,СВЦЭМ!$B$33:$B$776,R$47)+'СЕТ СН'!$G$11+СВЦЭМ!$D$10+'СЕТ СН'!$G$5-'СЕТ СН'!$G$21</f>
        <v>3253.6100532400001</v>
      </c>
      <c r="S76" s="36">
        <f>SUMIFS(СВЦЭМ!$D$33:$D$776,СВЦЭМ!$A$33:$A$776,$A76,СВЦЭМ!$B$33:$B$776,S$47)+'СЕТ СН'!$G$11+СВЦЭМ!$D$10+'СЕТ СН'!$G$5-'СЕТ СН'!$G$21</f>
        <v>3261.42333525</v>
      </c>
      <c r="T76" s="36">
        <f>SUMIFS(СВЦЭМ!$D$33:$D$776,СВЦЭМ!$A$33:$A$776,$A76,СВЦЭМ!$B$33:$B$776,T$47)+'СЕТ СН'!$G$11+СВЦЭМ!$D$10+'СЕТ СН'!$G$5-'СЕТ СН'!$G$21</f>
        <v>3253.0862965300003</v>
      </c>
      <c r="U76" s="36">
        <f>SUMIFS(СВЦЭМ!$D$33:$D$776,СВЦЭМ!$A$33:$A$776,$A76,СВЦЭМ!$B$33:$B$776,U$47)+'СЕТ СН'!$G$11+СВЦЭМ!$D$10+'СЕТ СН'!$G$5-'СЕТ СН'!$G$21</f>
        <v>3232.4509603699998</v>
      </c>
      <c r="V76" s="36">
        <f>SUMIFS(СВЦЭМ!$D$33:$D$776,СВЦЭМ!$A$33:$A$776,$A76,СВЦЭМ!$B$33:$B$776,V$47)+'СЕТ СН'!$G$11+СВЦЭМ!$D$10+'СЕТ СН'!$G$5-'СЕТ СН'!$G$21</f>
        <v>3223.3541330100002</v>
      </c>
      <c r="W76" s="36">
        <f>SUMIFS(СВЦЭМ!$D$33:$D$776,СВЦЭМ!$A$33:$A$776,$A76,СВЦЭМ!$B$33:$B$776,W$47)+'СЕТ СН'!$G$11+СВЦЭМ!$D$10+'СЕТ СН'!$G$5-'СЕТ СН'!$G$21</f>
        <v>3225.94814658</v>
      </c>
      <c r="X76" s="36">
        <f>SUMIFS(СВЦЭМ!$D$33:$D$776,СВЦЭМ!$A$33:$A$776,$A76,СВЦЭМ!$B$33:$B$776,X$47)+'СЕТ СН'!$G$11+СВЦЭМ!$D$10+'СЕТ СН'!$G$5-'СЕТ СН'!$G$21</f>
        <v>3266.1632395900001</v>
      </c>
      <c r="Y76" s="36">
        <f>SUMIFS(СВЦЭМ!$D$33:$D$776,СВЦЭМ!$A$33:$A$776,$A76,СВЦЭМ!$B$33:$B$776,Y$47)+'СЕТ СН'!$G$11+СВЦЭМ!$D$10+'СЕТ СН'!$G$5-'СЕТ СН'!$G$21</f>
        <v>3358.8967375500001</v>
      </c>
    </row>
    <row r="77" spans="1:26" ht="15.75" x14ac:dyDescent="0.2">
      <c r="A77" s="35">
        <f t="shared" si="1"/>
        <v>43615</v>
      </c>
      <c r="B77" s="36">
        <f>SUMIFS(СВЦЭМ!$D$33:$D$776,СВЦЭМ!$A$33:$A$776,$A77,СВЦЭМ!$B$33:$B$776,B$47)+'СЕТ СН'!$G$11+СВЦЭМ!$D$10+'СЕТ СН'!$G$5-'СЕТ СН'!$G$21</f>
        <v>3474.2272236399999</v>
      </c>
      <c r="C77" s="36">
        <f>SUMIFS(СВЦЭМ!$D$33:$D$776,СВЦЭМ!$A$33:$A$776,$A77,СВЦЭМ!$B$33:$B$776,C$47)+'СЕТ СН'!$G$11+СВЦЭМ!$D$10+'СЕТ СН'!$G$5-'СЕТ СН'!$G$21</f>
        <v>3513.1864352299999</v>
      </c>
      <c r="D77" s="36">
        <f>SUMIFS(СВЦЭМ!$D$33:$D$776,СВЦЭМ!$A$33:$A$776,$A77,СВЦЭМ!$B$33:$B$776,D$47)+'СЕТ СН'!$G$11+СВЦЭМ!$D$10+'СЕТ СН'!$G$5-'СЕТ СН'!$G$21</f>
        <v>3572.27563018</v>
      </c>
      <c r="E77" s="36">
        <f>SUMIFS(СВЦЭМ!$D$33:$D$776,СВЦЭМ!$A$33:$A$776,$A77,СВЦЭМ!$B$33:$B$776,E$47)+'СЕТ СН'!$G$11+СВЦЭМ!$D$10+'СЕТ СН'!$G$5-'СЕТ СН'!$G$21</f>
        <v>3560.8582481800004</v>
      </c>
      <c r="F77" s="36">
        <f>SUMIFS(СВЦЭМ!$D$33:$D$776,СВЦЭМ!$A$33:$A$776,$A77,СВЦЭМ!$B$33:$B$776,F$47)+'СЕТ СН'!$G$11+СВЦЭМ!$D$10+'СЕТ СН'!$G$5-'СЕТ СН'!$G$21</f>
        <v>3559.69876849</v>
      </c>
      <c r="G77" s="36">
        <f>SUMIFS(СВЦЭМ!$D$33:$D$776,СВЦЭМ!$A$33:$A$776,$A77,СВЦЭМ!$B$33:$B$776,G$47)+'СЕТ СН'!$G$11+СВЦЭМ!$D$10+'СЕТ СН'!$G$5-'СЕТ СН'!$G$21</f>
        <v>3574.6366226600003</v>
      </c>
      <c r="H77" s="36">
        <f>SUMIFS(СВЦЭМ!$D$33:$D$776,СВЦЭМ!$A$33:$A$776,$A77,СВЦЭМ!$B$33:$B$776,H$47)+'СЕТ СН'!$G$11+СВЦЭМ!$D$10+'СЕТ СН'!$G$5-'СЕТ СН'!$G$21</f>
        <v>3576.2497655900002</v>
      </c>
      <c r="I77" s="36">
        <f>SUMIFS(СВЦЭМ!$D$33:$D$776,СВЦЭМ!$A$33:$A$776,$A77,СВЦЭМ!$B$33:$B$776,I$47)+'СЕТ СН'!$G$11+СВЦЭМ!$D$10+'СЕТ СН'!$G$5-'СЕТ СН'!$G$21</f>
        <v>3472.0687356799999</v>
      </c>
      <c r="J77" s="36">
        <f>SUMIFS(СВЦЭМ!$D$33:$D$776,СВЦЭМ!$A$33:$A$776,$A77,СВЦЭМ!$B$33:$B$776,J$47)+'СЕТ СН'!$G$11+СВЦЭМ!$D$10+'СЕТ СН'!$G$5-'СЕТ СН'!$G$21</f>
        <v>3378.0516547900002</v>
      </c>
      <c r="K77" s="36">
        <f>SUMIFS(СВЦЭМ!$D$33:$D$776,СВЦЭМ!$A$33:$A$776,$A77,СВЦЭМ!$B$33:$B$776,K$47)+'СЕТ СН'!$G$11+СВЦЭМ!$D$10+'СЕТ СН'!$G$5-'СЕТ СН'!$G$21</f>
        <v>3295.1063633200001</v>
      </c>
      <c r="L77" s="36">
        <f>SUMIFS(СВЦЭМ!$D$33:$D$776,СВЦЭМ!$A$33:$A$776,$A77,СВЦЭМ!$B$33:$B$776,L$47)+'СЕТ СН'!$G$11+СВЦЭМ!$D$10+'СЕТ СН'!$G$5-'СЕТ СН'!$G$21</f>
        <v>3283.5077052000001</v>
      </c>
      <c r="M77" s="36">
        <f>SUMIFS(СВЦЭМ!$D$33:$D$776,СВЦЭМ!$A$33:$A$776,$A77,СВЦЭМ!$B$33:$B$776,M$47)+'СЕТ СН'!$G$11+СВЦЭМ!$D$10+'СЕТ СН'!$G$5-'СЕТ СН'!$G$21</f>
        <v>3298.1310429599998</v>
      </c>
      <c r="N77" s="36">
        <f>SUMIFS(СВЦЭМ!$D$33:$D$776,СВЦЭМ!$A$33:$A$776,$A77,СВЦЭМ!$B$33:$B$776,N$47)+'СЕТ СН'!$G$11+СВЦЭМ!$D$10+'СЕТ СН'!$G$5-'СЕТ СН'!$G$21</f>
        <v>3286.8139562000001</v>
      </c>
      <c r="O77" s="36">
        <f>SUMIFS(СВЦЭМ!$D$33:$D$776,СВЦЭМ!$A$33:$A$776,$A77,СВЦЭМ!$B$33:$B$776,O$47)+'СЕТ СН'!$G$11+СВЦЭМ!$D$10+'СЕТ СН'!$G$5-'СЕТ СН'!$G$21</f>
        <v>3275.3513459400001</v>
      </c>
      <c r="P77" s="36">
        <f>SUMIFS(СВЦЭМ!$D$33:$D$776,СВЦЭМ!$A$33:$A$776,$A77,СВЦЭМ!$B$33:$B$776,P$47)+'СЕТ СН'!$G$11+СВЦЭМ!$D$10+'СЕТ СН'!$G$5-'СЕТ СН'!$G$21</f>
        <v>3277.11508396</v>
      </c>
      <c r="Q77" s="36">
        <f>SUMIFS(СВЦЭМ!$D$33:$D$776,СВЦЭМ!$A$33:$A$776,$A77,СВЦЭМ!$B$33:$B$776,Q$47)+'СЕТ СН'!$G$11+СВЦЭМ!$D$10+'СЕТ СН'!$G$5-'СЕТ СН'!$G$21</f>
        <v>3299.2813870200002</v>
      </c>
      <c r="R77" s="36">
        <f>SUMIFS(СВЦЭМ!$D$33:$D$776,СВЦЭМ!$A$33:$A$776,$A77,СВЦЭМ!$B$33:$B$776,R$47)+'СЕТ СН'!$G$11+СВЦЭМ!$D$10+'СЕТ СН'!$G$5-'СЕТ СН'!$G$21</f>
        <v>3291.7428700199998</v>
      </c>
      <c r="S77" s="36">
        <f>SUMIFS(СВЦЭМ!$D$33:$D$776,СВЦЭМ!$A$33:$A$776,$A77,СВЦЭМ!$B$33:$B$776,S$47)+'СЕТ СН'!$G$11+СВЦЭМ!$D$10+'СЕТ СН'!$G$5-'СЕТ СН'!$G$21</f>
        <v>3294.6387459900002</v>
      </c>
      <c r="T77" s="36">
        <f>SUMIFS(СВЦЭМ!$D$33:$D$776,СВЦЭМ!$A$33:$A$776,$A77,СВЦЭМ!$B$33:$B$776,T$47)+'СЕТ СН'!$G$11+СВЦЭМ!$D$10+'СЕТ СН'!$G$5-'СЕТ СН'!$G$21</f>
        <v>3303.4138067100002</v>
      </c>
      <c r="U77" s="36">
        <f>SUMIFS(СВЦЭМ!$D$33:$D$776,СВЦЭМ!$A$33:$A$776,$A77,СВЦЭМ!$B$33:$B$776,U$47)+'СЕТ СН'!$G$11+СВЦЭМ!$D$10+'СЕТ СН'!$G$5-'СЕТ СН'!$G$21</f>
        <v>3286.6680397499999</v>
      </c>
      <c r="V77" s="36">
        <f>SUMIFS(СВЦЭМ!$D$33:$D$776,СВЦЭМ!$A$33:$A$776,$A77,СВЦЭМ!$B$33:$B$776,V$47)+'СЕТ СН'!$G$11+СВЦЭМ!$D$10+'СЕТ СН'!$G$5-'СЕТ СН'!$G$21</f>
        <v>3267.78840812</v>
      </c>
      <c r="W77" s="36">
        <f>SUMIFS(СВЦЭМ!$D$33:$D$776,СВЦЭМ!$A$33:$A$776,$A77,СВЦЭМ!$B$33:$B$776,W$47)+'СЕТ СН'!$G$11+СВЦЭМ!$D$10+'СЕТ СН'!$G$5-'СЕТ СН'!$G$21</f>
        <v>3237.0982326900003</v>
      </c>
      <c r="X77" s="36">
        <f>SUMIFS(СВЦЭМ!$D$33:$D$776,СВЦЭМ!$A$33:$A$776,$A77,СВЦЭМ!$B$33:$B$776,X$47)+'СЕТ СН'!$G$11+СВЦЭМ!$D$10+'СЕТ СН'!$G$5-'СЕТ СН'!$G$21</f>
        <v>3230.9681279900001</v>
      </c>
      <c r="Y77" s="36">
        <f>SUMIFS(СВЦЭМ!$D$33:$D$776,СВЦЭМ!$A$33:$A$776,$A77,СВЦЭМ!$B$33:$B$776,Y$47)+'СЕТ СН'!$G$11+СВЦЭМ!$D$10+'СЕТ СН'!$G$5-'СЕТ СН'!$G$21</f>
        <v>3305.3687870600002</v>
      </c>
    </row>
    <row r="78" spans="1:26" ht="15.75" x14ac:dyDescent="0.2">
      <c r="A78" s="35">
        <f t="shared" si="1"/>
        <v>43616</v>
      </c>
      <c r="B78" s="36">
        <f>SUMIFS(СВЦЭМ!$D$33:$D$776,СВЦЭМ!$A$33:$A$776,$A78,СВЦЭМ!$B$33:$B$776,B$47)+'СЕТ СН'!$G$11+СВЦЭМ!$D$10+'СЕТ СН'!$G$5-'СЕТ СН'!$G$21</f>
        <v>3442.5304179</v>
      </c>
      <c r="C78" s="36">
        <f>SUMIFS(СВЦЭМ!$D$33:$D$776,СВЦЭМ!$A$33:$A$776,$A78,СВЦЭМ!$B$33:$B$776,C$47)+'СЕТ СН'!$G$11+СВЦЭМ!$D$10+'СЕТ СН'!$G$5-'СЕТ СН'!$G$21</f>
        <v>3498.95725193</v>
      </c>
      <c r="D78" s="36">
        <f>SUMIFS(СВЦЭМ!$D$33:$D$776,СВЦЭМ!$A$33:$A$776,$A78,СВЦЭМ!$B$33:$B$776,D$47)+'СЕТ СН'!$G$11+СВЦЭМ!$D$10+'СЕТ СН'!$G$5-'СЕТ СН'!$G$21</f>
        <v>3572.18584616</v>
      </c>
      <c r="E78" s="36">
        <f>SUMIFS(СВЦЭМ!$D$33:$D$776,СВЦЭМ!$A$33:$A$776,$A78,СВЦЭМ!$B$33:$B$776,E$47)+'СЕТ СН'!$G$11+СВЦЭМ!$D$10+'СЕТ СН'!$G$5-'СЕТ СН'!$G$21</f>
        <v>3564.3520047800002</v>
      </c>
      <c r="F78" s="36">
        <f>SUMIFS(СВЦЭМ!$D$33:$D$776,СВЦЭМ!$A$33:$A$776,$A78,СВЦЭМ!$B$33:$B$776,F$47)+'СЕТ СН'!$G$11+СВЦЭМ!$D$10+'СЕТ СН'!$G$5-'СЕТ СН'!$G$21</f>
        <v>3557.2917004700003</v>
      </c>
      <c r="G78" s="36">
        <f>SUMIFS(СВЦЭМ!$D$33:$D$776,СВЦЭМ!$A$33:$A$776,$A78,СВЦЭМ!$B$33:$B$776,G$47)+'СЕТ СН'!$G$11+СВЦЭМ!$D$10+'СЕТ СН'!$G$5-'СЕТ СН'!$G$21</f>
        <v>3567.1513873900003</v>
      </c>
      <c r="H78" s="36">
        <f>SUMIFS(СВЦЭМ!$D$33:$D$776,СВЦЭМ!$A$33:$A$776,$A78,СВЦЭМ!$B$33:$B$776,H$47)+'СЕТ СН'!$G$11+СВЦЭМ!$D$10+'СЕТ СН'!$G$5-'СЕТ СН'!$G$21</f>
        <v>3568.7482659500001</v>
      </c>
      <c r="I78" s="36">
        <f>SUMIFS(СВЦЭМ!$D$33:$D$776,СВЦЭМ!$A$33:$A$776,$A78,СВЦЭМ!$B$33:$B$776,I$47)+'СЕТ СН'!$G$11+СВЦЭМ!$D$10+'СЕТ СН'!$G$5-'СЕТ СН'!$G$21</f>
        <v>3470.2999621600002</v>
      </c>
      <c r="J78" s="36">
        <f>SUMIFS(СВЦЭМ!$D$33:$D$776,СВЦЭМ!$A$33:$A$776,$A78,СВЦЭМ!$B$33:$B$776,J$47)+'СЕТ СН'!$G$11+СВЦЭМ!$D$10+'СЕТ СН'!$G$5-'СЕТ СН'!$G$21</f>
        <v>3367.5641423900001</v>
      </c>
      <c r="K78" s="36">
        <f>SUMIFS(СВЦЭМ!$D$33:$D$776,СВЦЭМ!$A$33:$A$776,$A78,СВЦЭМ!$B$33:$B$776,K$47)+'СЕТ СН'!$G$11+СВЦЭМ!$D$10+'СЕТ СН'!$G$5-'СЕТ СН'!$G$21</f>
        <v>3310.4818876600002</v>
      </c>
      <c r="L78" s="36">
        <f>SUMIFS(СВЦЭМ!$D$33:$D$776,СВЦЭМ!$A$33:$A$776,$A78,СВЦЭМ!$B$33:$B$776,L$47)+'СЕТ СН'!$G$11+СВЦЭМ!$D$10+'СЕТ СН'!$G$5-'СЕТ СН'!$G$21</f>
        <v>3278.01307322</v>
      </c>
      <c r="M78" s="36">
        <f>SUMIFS(СВЦЭМ!$D$33:$D$776,СВЦЭМ!$A$33:$A$776,$A78,СВЦЭМ!$B$33:$B$776,M$47)+'СЕТ СН'!$G$11+СВЦЭМ!$D$10+'СЕТ СН'!$G$5-'СЕТ СН'!$G$21</f>
        <v>3276.5625842300001</v>
      </c>
      <c r="N78" s="36">
        <f>SUMIFS(СВЦЭМ!$D$33:$D$776,СВЦЭМ!$A$33:$A$776,$A78,СВЦЭМ!$B$33:$B$776,N$47)+'СЕТ СН'!$G$11+СВЦЭМ!$D$10+'СЕТ СН'!$G$5-'СЕТ СН'!$G$21</f>
        <v>3271.4147318800001</v>
      </c>
      <c r="O78" s="36">
        <f>SUMIFS(СВЦЭМ!$D$33:$D$776,СВЦЭМ!$A$33:$A$776,$A78,СВЦЭМ!$B$33:$B$776,O$47)+'СЕТ СН'!$G$11+СВЦЭМ!$D$10+'СЕТ СН'!$G$5-'СЕТ СН'!$G$21</f>
        <v>3270.7341511600002</v>
      </c>
      <c r="P78" s="36">
        <f>SUMIFS(СВЦЭМ!$D$33:$D$776,СВЦЭМ!$A$33:$A$776,$A78,СВЦЭМ!$B$33:$B$776,P$47)+'СЕТ СН'!$G$11+СВЦЭМ!$D$10+'СЕТ СН'!$G$5-'СЕТ СН'!$G$21</f>
        <v>3271.6758006200002</v>
      </c>
      <c r="Q78" s="36">
        <f>SUMIFS(СВЦЭМ!$D$33:$D$776,СВЦЭМ!$A$33:$A$776,$A78,СВЦЭМ!$B$33:$B$776,Q$47)+'СЕТ СН'!$G$11+СВЦЭМ!$D$10+'СЕТ СН'!$G$5-'СЕТ СН'!$G$21</f>
        <v>3280.6163744599999</v>
      </c>
      <c r="R78" s="36">
        <f>SUMIFS(СВЦЭМ!$D$33:$D$776,СВЦЭМ!$A$33:$A$776,$A78,СВЦЭМ!$B$33:$B$776,R$47)+'СЕТ СН'!$G$11+СВЦЭМ!$D$10+'СЕТ СН'!$G$5-'СЕТ СН'!$G$21</f>
        <v>3269.4148578499999</v>
      </c>
      <c r="S78" s="36">
        <f>SUMIFS(СВЦЭМ!$D$33:$D$776,СВЦЭМ!$A$33:$A$776,$A78,СВЦЭМ!$B$33:$B$776,S$47)+'СЕТ СН'!$G$11+СВЦЭМ!$D$10+'СЕТ СН'!$G$5-'СЕТ СН'!$G$21</f>
        <v>3270.5775133000002</v>
      </c>
      <c r="T78" s="36">
        <f>SUMIFS(СВЦЭМ!$D$33:$D$776,СВЦЭМ!$A$33:$A$776,$A78,СВЦЭМ!$B$33:$B$776,T$47)+'СЕТ СН'!$G$11+СВЦЭМ!$D$10+'СЕТ СН'!$G$5-'СЕТ СН'!$G$21</f>
        <v>3273.6200054400001</v>
      </c>
      <c r="U78" s="36">
        <f>SUMIFS(СВЦЭМ!$D$33:$D$776,СВЦЭМ!$A$33:$A$776,$A78,СВЦЭМ!$B$33:$B$776,U$47)+'СЕТ СН'!$G$11+СВЦЭМ!$D$10+'СЕТ СН'!$G$5-'СЕТ СН'!$G$21</f>
        <v>3267.81414958</v>
      </c>
      <c r="V78" s="36">
        <f>SUMIFS(СВЦЭМ!$D$33:$D$776,СВЦЭМ!$A$33:$A$776,$A78,СВЦЭМ!$B$33:$B$776,V$47)+'СЕТ СН'!$G$11+СВЦЭМ!$D$10+'СЕТ СН'!$G$5-'СЕТ СН'!$G$21</f>
        <v>3249.0670704600002</v>
      </c>
      <c r="W78" s="36">
        <f>SUMIFS(СВЦЭМ!$D$33:$D$776,СВЦЭМ!$A$33:$A$776,$A78,СВЦЭМ!$B$33:$B$776,W$47)+'СЕТ СН'!$G$11+СВЦЭМ!$D$10+'СЕТ СН'!$G$5-'СЕТ СН'!$G$21</f>
        <v>3235.0940384599999</v>
      </c>
      <c r="X78" s="36">
        <f>SUMIFS(СВЦЭМ!$D$33:$D$776,СВЦЭМ!$A$33:$A$776,$A78,СВЦЭМ!$B$33:$B$776,X$47)+'СЕТ СН'!$G$11+СВЦЭМ!$D$10+'СЕТ СН'!$G$5-'СЕТ СН'!$G$21</f>
        <v>3271.6561993599998</v>
      </c>
      <c r="Y78" s="36">
        <f>SUMIFS(СВЦЭМ!$D$33:$D$776,СВЦЭМ!$A$33:$A$776,$A78,СВЦЭМ!$B$33:$B$776,Y$47)+'СЕТ СН'!$G$11+СВЦЭМ!$D$10+'СЕТ СН'!$G$5-'СЕТ СН'!$G$21</f>
        <v>3337.6367328599999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1"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7" ht="12.75" customHeight="1" x14ac:dyDescent="0.2">
      <c r="A82" s="122"/>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7" ht="12.75" customHeight="1" x14ac:dyDescent="0.2">
      <c r="A83" s="12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01.05.2019</v>
      </c>
      <c r="B84" s="36">
        <f>SUMIFS(СВЦЭМ!$D$33:$D$776,СВЦЭМ!$A$33:$A$776,$A84,СВЦЭМ!$B$33:$B$776,B$83)+'СЕТ СН'!$H$11+СВЦЭМ!$D$10+'СЕТ СН'!$H$5-'СЕТ СН'!$H$21</f>
        <v>3572.68869176</v>
      </c>
      <c r="C84" s="36">
        <f>SUMIFS(СВЦЭМ!$D$33:$D$776,СВЦЭМ!$A$33:$A$776,$A84,СВЦЭМ!$B$33:$B$776,C$83)+'СЕТ СН'!$H$11+СВЦЭМ!$D$10+'СЕТ СН'!$H$5-'СЕТ СН'!$H$21</f>
        <v>3586.1749049999999</v>
      </c>
      <c r="D84" s="36">
        <f>SUMIFS(СВЦЭМ!$D$33:$D$776,СВЦЭМ!$A$33:$A$776,$A84,СВЦЭМ!$B$33:$B$776,D$83)+'СЕТ СН'!$H$11+СВЦЭМ!$D$10+'СЕТ СН'!$H$5-'СЕТ СН'!$H$21</f>
        <v>3605.8429058000002</v>
      </c>
      <c r="E84" s="36">
        <f>SUMIFS(СВЦЭМ!$D$33:$D$776,СВЦЭМ!$A$33:$A$776,$A84,СВЦЭМ!$B$33:$B$776,E$83)+'СЕТ СН'!$H$11+СВЦЭМ!$D$10+'СЕТ СН'!$H$5-'СЕТ СН'!$H$21</f>
        <v>3613.5981848199999</v>
      </c>
      <c r="F84" s="36">
        <f>SUMIFS(СВЦЭМ!$D$33:$D$776,СВЦЭМ!$A$33:$A$776,$A84,СВЦЭМ!$B$33:$B$776,F$83)+'СЕТ СН'!$H$11+СВЦЭМ!$D$10+'СЕТ СН'!$H$5-'СЕТ СН'!$H$21</f>
        <v>3610.30921601</v>
      </c>
      <c r="G84" s="36">
        <f>SUMIFS(СВЦЭМ!$D$33:$D$776,СВЦЭМ!$A$33:$A$776,$A84,СВЦЭМ!$B$33:$B$776,G$83)+'СЕТ СН'!$H$11+СВЦЭМ!$D$10+'СЕТ СН'!$H$5-'СЕТ СН'!$H$21</f>
        <v>3602.0109052399998</v>
      </c>
      <c r="H84" s="36">
        <f>SUMIFS(СВЦЭМ!$D$33:$D$776,СВЦЭМ!$A$33:$A$776,$A84,СВЦЭМ!$B$33:$B$776,H$83)+'СЕТ СН'!$H$11+СВЦЭМ!$D$10+'СЕТ СН'!$H$5-'СЕТ СН'!$H$21</f>
        <v>3575.6775300700001</v>
      </c>
      <c r="I84" s="36">
        <f>SUMIFS(СВЦЭМ!$D$33:$D$776,СВЦЭМ!$A$33:$A$776,$A84,СВЦЭМ!$B$33:$B$776,I$83)+'СЕТ СН'!$H$11+СВЦЭМ!$D$10+'СЕТ СН'!$H$5-'СЕТ СН'!$H$21</f>
        <v>3543.9950127000002</v>
      </c>
      <c r="J84" s="36">
        <f>SUMIFS(СВЦЭМ!$D$33:$D$776,СВЦЭМ!$A$33:$A$776,$A84,СВЦЭМ!$B$33:$B$776,J$83)+'СЕТ СН'!$H$11+СВЦЭМ!$D$10+'СЕТ СН'!$H$5-'СЕТ СН'!$H$21</f>
        <v>3509.0411628800002</v>
      </c>
      <c r="K84" s="36">
        <f>SUMIFS(СВЦЭМ!$D$33:$D$776,СВЦЭМ!$A$33:$A$776,$A84,СВЦЭМ!$B$33:$B$776,K$83)+'СЕТ СН'!$H$11+СВЦЭМ!$D$10+'СЕТ СН'!$H$5-'СЕТ СН'!$H$21</f>
        <v>3475.5933091100001</v>
      </c>
      <c r="L84" s="36">
        <f>SUMIFS(СВЦЭМ!$D$33:$D$776,СВЦЭМ!$A$33:$A$776,$A84,СВЦЭМ!$B$33:$B$776,L$83)+'СЕТ СН'!$H$11+СВЦЭМ!$D$10+'СЕТ СН'!$H$5-'СЕТ СН'!$H$21</f>
        <v>3468.1641208599999</v>
      </c>
      <c r="M84" s="36">
        <f>SUMIFS(СВЦЭМ!$D$33:$D$776,СВЦЭМ!$A$33:$A$776,$A84,СВЦЭМ!$B$33:$B$776,M$83)+'СЕТ СН'!$H$11+СВЦЭМ!$D$10+'СЕТ СН'!$H$5-'СЕТ СН'!$H$21</f>
        <v>3480.7439446099997</v>
      </c>
      <c r="N84" s="36">
        <f>SUMIFS(СВЦЭМ!$D$33:$D$776,СВЦЭМ!$A$33:$A$776,$A84,СВЦЭМ!$B$33:$B$776,N$83)+'СЕТ СН'!$H$11+СВЦЭМ!$D$10+'СЕТ СН'!$H$5-'СЕТ СН'!$H$21</f>
        <v>3493.3890196299999</v>
      </c>
      <c r="O84" s="36">
        <f>SUMIFS(СВЦЭМ!$D$33:$D$776,СВЦЭМ!$A$33:$A$776,$A84,СВЦЭМ!$B$33:$B$776,O$83)+'СЕТ СН'!$H$11+СВЦЭМ!$D$10+'СЕТ СН'!$H$5-'СЕТ СН'!$H$21</f>
        <v>3493.8046538200001</v>
      </c>
      <c r="P84" s="36">
        <f>SUMIFS(СВЦЭМ!$D$33:$D$776,СВЦЭМ!$A$33:$A$776,$A84,СВЦЭМ!$B$33:$B$776,P$83)+'СЕТ СН'!$H$11+СВЦЭМ!$D$10+'СЕТ СН'!$H$5-'СЕТ СН'!$H$21</f>
        <v>3499.4669539199999</v>
      </c>
      <c r="Q84" s="36">
        <f>SUMIFS(СВЦЭМ!$D$33:$D$776,СВЦЭМ!$A$33:$A$776,$A84,СВЦЭМ!$B$33:$B$776,Q$83)+'СЕТ СН'!$H$11+СВЦЭМ!$D$10+'СЕТ СН'!$H$5-'СЕТ СН'!$H$21</f>
        <v>3507.7324795300001</v>
      </c>
      <c r="R84" s="36">
        <f>SUMIFS(СВЦЭМ!$D$33:$D$776,СВЦЭМ!$A$33:$A$776,$A84,СВЦЭМ!$B$33:$B$776,R$83)+'СЕТ СН'!$H$11+СВЦЭМ!$D$10+'СЕТ СН'!$H$5-'СЕТ СН'!$H$21</f>
        <v>3506.1137659400001</v>
      </c>
      <c r="S84" s="36">
        <f>SUMIFS(СВЦЭМ!$D$33:$D$776,СВЦЭМ!$A$33:$A$776,$A84,СВЦЭМ!$B$33:$B$776,S$83)+'СЕТ СН'!$H$11+СВЦЭМ!$D$10+'СЕТ СН'!$H$5-'СЕТ СН'!$H$21</f>
        <v>3497.2634928699999</v>
      </c>
      <c r="T84" s="36">
        <f>SUMIFS(СВЦЭМ!$D$33:$D$776,СВЦЭМ!$A$33:$A$776,$A84,СВЦЭМ!$B$33:$B$776,T$83)+'СЕТ СН'!$H$11+СВЦЭМ!$D$10+'СЕТ СН'!$H$5-'СЕТ СН'!$H$21</f>
        <v>3474.4581299699998</v>
      </c>
      <c r="U84" s="36">
        <f>SUMIFS(СВЦЭМ!$D$33:$D$776,СВЦЭМ!$A$33:$A$776,$A84,СВЦЭМ!$B$33:$B$776,U$83)+'СЕТ СН'!$H$11+СВЦЭМ!$D$10+'СЕТ СН'!$H$5-'СЕТ СН'!$H$21</f>
        <v>3459.79580102</v>
      </c>
      <c r="V84" s="36">
        <f>SUMIFS(СВЦЭМ!$D$33:$D$776,СВЦЭМ!$A$33:$A$776,$A84,СВЦЭМ!$B$33:$B$776,V$83)+'СЕТ СН'!$H$11+СВЦЭМ!$D$10+'СЕТ СН'!$H$5-'СЕТ СН'!$H$21</f>
        <v>3434.8701871600001</v>
      </c>
      <c r="W84" s="36">
        <f>SUMIFS(СВЦЭМ!$D$33:$D$776,СВЦЭМ!$A$33:$A$776,$A84,СВЦЭМ!$B$33:$B$776,W$83)+'СЕТ СН'!$H$11+СВЦЭМ!$D$10+'СЕТ СН'!$H$5-'СЕТ СН'!$H$21</f>
        <v>3442.0606366699999</v>
      </c>
      <c r="X84" s="36">
        <f>SUMIFS(СВЦЭМ!$D$33:$D$776,СВЦЭМ!$A$33:$A$776,$A84,СВЦЭМ!$B$33:$B$776,X$83)+'СЕТ СН'!$H$11+СВЦЭМ!$D$10+'СЕТ СН'!$H$5-'СЕТ СН'!$H$21</f>
        <v>3461.5643033400002</v>
      </c>
      <c r="Y84" s="36">
        <f>SUMIFS(СВЦЭМ!$D$33:$D$776,СВЦЭМ!$A$33:$A$776,$A84,СВЦЭМ!$B$33:$B$776,Y$83)+'СЕТ СН'!$H$11+СВЦЭМ!$D$10+'СЕТ СН'!$H$5-'СЕТ СН'!$H$21</f>
        <v>3456.1475178800001</v>
      </c>
      <c r="AA84" s="45"/>
    </row>
    <row r="85" spans="1:27" ht="15.75" x14ac:dyDescent="0.2">
      <c r="A85" s="35">
        <f>A84+1</f>
        <v>43587</v>
      </c>
      <c r="B85" s="36">
        <f>SUMIFS(СВЦЭМ!$D$33:$D$776,СВЦЭМ!$A$33:$A$776,$A85,СВЦЭМ!$B$33:$B$776,B$83)+'СЕТ СН'!$H$11+СВЦЭМ!$D$10+'СЕТ СН'!$H$5-'СЕТ СН'!$H$21</f>
        <v>3474.7364895299997</v>
      </c>
      <c r="C85" s="36">
        <f>SUMIFS(СВЦЭМ!$D$33:$D$776,СВЦЭМ!$A$33:$A$776,$A85,СВЦЭМ!$B$33:$B$776,C$83)+'СЕТ СН'!$H$11+СВЦЭМ!$D$10+'СЕТ СН'!$H$5-'СЕТ СН'!$H$21</f>
        <v>3515.0858990799998</v>
      </c>
      <c r="D85" s="36">
        <f>SUMIFS(СВЦЭМ!$D$33:$D$776,СВЦЭМ!$A$33:$A$776,$A85,СВЦЭМ!$B$33:$B$776,D$83)+'СЕТ СН'!$H$11+СВЦЭМ!$D$10+'СЕТ СН'!$H$5-'СЕТ СН'!$H$21</f>
        <v>3537.6333955099999</v>
      </c>
      <c r="E85" s="36">
        <f>SUMIFS(СВЦЭМ!$D$33:$D$776,СВЦЭМ!$A$33:$A$776,$A85,СВЦЭМ!$B$33:$B$776,E$83)+'СЕТ СН'!$H$11+СВЦЭМ!$D$10+'СЕТ СН'!$H$5-'СЕТ СН'!$H$21</f>
        <v>3551.9827052999999</v>
      </c>
      <c r="F85" s="36">
        <f>SUMIFS(СВЦЭМ!$D$33:$D$776,СВЦЭМ!$A$33:$A$776,$A85,СВЦЭМ!$B$33:$B$776,F$83)+'СЕТ СН'!$H$11+СВЦЭМ!$D$10+'СЕТ СН'!$H$5-'СЕТ СН'!$H$21</f>
        <v>3567.5537500599999</v>
      </c>
      <c r="G85" s="36">
        <f>SUMIFS(СВЦЭМ!$D$33:$D$776,СВЦЭМ!$A$33:$A$776,$A85,СВЦЭМ!$B$33:$B$776,G$83)+'СЕТ СН'!$H$11+СВЦЭМ!$D$10+'СЕТ СН'!$H$5-'СЕТ СН'!$H$21</f>
        <v>3561.4574508300002</v>
      </c>
      <c r="H85" s="36">
        <f>SUMIFS(СВЦЭМ!$D$33:$D$776,СВЦЭМ!$A$33:$A$776,$A85,СВЦЭМ!$B$33:$B$776,H$83)+'СЕТ СН'!$H$11+СВЦЭМ!$D$10+'СЕТ СН'!$H$5-'СЕТ СН'!$H$21</f>
        <v>3587.6591801700001</v>
      </c>
      <c r="I85" s="36">
        <f>SUMIFS(СВЦЭМ!$D$33:$D$776,СВЦЭМ!$A$33:$A$776,$A85,СВЦЭМ!$B$33:$B$776,I$83)+'СЕТ СН'!$H$11+СВЦЭМ!$D$10+'СЕТ СН'!$H$5-'СЕТ СН'!$H$21</f>
        <v>3551.6050647800002</v>
      </c>
      <c r="J85" s="36">
        <f>SUMIFS(СВЦЭМ!$D$33:$D$776,СВЦЭМ!$A$33:$A$776,$A85,СВЦЭМ!$B$33:$B$776,J$83)+'СЕТ СН'!$H$11+СВЦЭМ!$D$10+'СЕТ СН'!$H$5-'СЕТ СН'!$H$21</f>
        <v>3496.6314729400001</v>
      </c>
      <c r="K85" s="36">
        <f>SUMIFS(СВЦЭМ!$D$33:$D$776,СВЦЭМ!$A$33:$A$776,$A85,СВЦЭМ!$B$33:$B$776,K$83)+'СЕТ СН'!$H$11+СВЦЭМ!$D$10+'СЕТ СН'!$H$5-'СЕТ СН'!$H$21</f>
        <v>3444.3276354499999</v>
      </c>
      <c r="L85" s="36">
        <f>SUMIFS(СВЦЭМ!$D$33:$D$776,СВЦЭМ!$A$33:$A$776,$A85,СВЦЭМ!$B$33:$B$776,L$83)+'СЕТ СН'!$H$11+СВЦЭМ!$D$10+'СЕТ СН'!$H$5-'СЕТ СН'!$H$21</f>
        <v>3433.6399071599999</v>
      </c>
      <c r="M85" s="36">
        <f>SUMIFS(СВЦЭМ!$D$33:$D$776,СВЦЭМ!$A$33:$A$776,$A85,СВЦЭМ!$B$33:$B$776,M$83)+'СЕТ СН'!$H$11+СВЦЭМ!$D$10+'СЕТ СН'!$H$5-'СЕТ СН'!$H$21</f>
        <v>3442.4799527200003</v>
      </c>
      <c r="N85" s="36">
        <f>SUMIFS(СВЦЭМ!$D$33:$D$776,СВЦЭМ!$A$33:$A$776,$A85,СВЦЭМ!$B$33:$B$776,N$83)+'СЕТ СН'!$H$11+СВЦЭМ!$D$10+'СЕТ СН'!$H$5-'СЕТ СН'!$H$21</f>
        <v>3462.8460065199997</v>
      </c>
      <c r="O85" s="36">
        <f>SUMIFS(СВЦЭМ!$D$33:$D$776,СВЦЭМ!$A$33:$A$776,$A85,СВЦЭМ!$B$33:$B$776,O$83)+'СЕТ СН'!$H$11+СВЦЭМ!$D$10+'СЕТ СН'!$H$5-'СЕТ СН'!$H$21</f>
        <v>3473.3424465399999</v>
      </c>
      <c r="P85" s="36">
        <f>SUMIFS(СВЦЭМ!$D$33:$D$776,СВЦЭМ!$A$33:$A$776,$A85,СВЦЭМ!$B$33:$B$776,P$83)+'СЕТ СН'!$H$11+СВЦЭМ!$D$10+'СЕТ СН'!$H$5-'СЕТ СН'!$H$21</f>
        <v>3480.7381574800002</v>
      </c>
      <c r="Q85" s="36">
        <f>SUMIFS(СВЦЭМ!$D$33:$D$776,СВЦЭМ!$A$33:$A$776,$A85,СВЦЭМ!$B$33:$B$776,Q$83)+'СЕТ СН'!$H$11+СВЦЭМ!$D$10+'СЕТ СН'!$H$5-'СЕТ СН'!$H$21</f>
        <v>3487.8327152500001</v>
      </c>
      <c r="R85" s="36">
        <f>SUMIFS(СВЦЭМ!$D$33:$D$776,СВЦЭМ!$A$33:$A$776,$A85,СВЦЭМ!$B$33:$B$776,R$83)+'СЕТ СН'!$H$11+СВЦЭМ!$D$10+'СЕТ СН'!$H$5-'СЕТ СН'!$H$21</f>
        <v>3500.2047220499999</v>
      </c>
      <c r="S85" s="36">
        <f>SUMIFS(СВЦЭМ!$D$33:$D$776,СВЦЭМ!$A$33:$A$776,$A85,СВЦЭМ!$B$33:$B$776,S$83)+'СЕТ СН'!$H$11+СВЦЭМ!$D$10+'СЕТ СН'!$H$5-'СЕТ СН'!$H$21</f>
        <v>3503.4947840300001</v>
      </c>
      <c r="T85" s="36">
        <f>SUMIFS(СВЦЭМ!$D$33:$D$776,СВЦЭМ!$A$33:$A$776,$A85,СВЦЭМ!$B$33:$B$776,T$83)+'СЕТ СН'!$H$11+СВЦЭМ!$D$10+'СЕТ СН'!$H$5-'СЕТ СН'!$H$21</f>
        <v>3499.0878968400002</v>
      </c>
      <c r="U85" s="36">
        <f>SUMIFS(СВЦЭМ!$D$33:$D$776,СВЦЭМ!$A$33:$A$776,$A85,СВЦЭМ!$B$33:$B$776,U$83)+'СЕТ СН'!$H$11+СВЦЭМ!$D$10+'СЕТ СН'!$H$5-'СЕТ СН'!$H$21</f>
        <v>3497.96331465</v>
      </c>
      <c r="V85" s="36">
        <f>SUMIFS(СВЦЭМ!$D$33:$D$776,СВЦЭМ!$A$33:$A$776,$A85,СВЦЭМ!$B$33:$B$776,V$83)+'СЕТ СН'!$H$11+СВЦЭМ!$D$10+'СЕТ СН'!$H$5-'СЕТ СН'!$H$21</f>
        <v>3494.11895258</v>
      </c>
      <c r="W85" s="36">
        <f>SUMIFS(СВЦЭМ!$D$33:$D$776,СВЦЭМ!$A$33:$A$776,$A85,СВЦЭМ!$B$33:$B$776,W$83)+'СЕТ СН'!$H$11+СВЦЭМ!$D$10+'СЕТ СН'!$H$5-'СЕТ СН'!$H$21</f>
        <v>3482.9763707900001</v>
      </c>
      <c r="X85" s="36">
        <f>SUMIFS(СВЦЭМ!$D$33:$D$776,СВЦЭМ!$A$33:$A$776,$A85,СВЦЭМ!$B$33:$B$776,X$83)+'СЕТ СН'!$H$11+СВЦЭМ!$D$10+'СЕТ СН'!$H$5-'СЕТ СН'!$H$21</f>
        <v>3499.2629312499998</v>
      </c>
      <c r="Y85" s="36">
        <f>SUMIFS(СВЦЭМ!$D$33:$D$776,СВЦЭМ!$A$33:$A$776,$A85,СВЦЭМ!$B$33:$B$776,Y$83)+'СЕТ СН'!$H$11+СВЦЭМ!$D$10+'СЕТ СН'!$H$5-'СЕТ СН'!$H$21</f>
        <v>3531.1578501599997</v>
      </c>
    </row>
    <row r="86" spans="1:27" ht="15.75" x14ac:dyDescent="0.2">
      <c r="A86" s="35">
        <f t="shared" ref="A86:A114" si="2">A85+1</f>
        <v>43588</v>
      </c>
      <c r="B86" s="36">
        <f>SUMIFS(СВЦЭМ!$D$33:$D$776,СВЦЭМ!$A$33:$A$776,$A86,СВЦЭМ!$B$33:$B$776,B$83)+'СЕТ СН'!$H$11+СВЦЭМ!$D$10+'СЕТ СН'!$H$5-'СЕТ СН'!$H$21</f>
        <v>3475.9653999699999</v>
      </c>
      <c r="C86" s="36">
        <f>SUMIFS(СВЦЭМ!$D$33:$D$776,СВЦЭМ!$A$33:$A$776,$A86,СВЦЭМ!$B$33:$B$776,C$83)+'СЕТ СН'!$H$11+СВЦЭМ!$D$10+'СЕТ СН'!$H$5-'СЕТ СН'!$H$21</f>
        <v>3504.0413566100001</v>
      </c>
      <c r="D86" s="36">
        <f>SUMIFS(СВЦЭМ!$D$33:$D$776,СВЦЭМ!$A$33:$A$776,$A86,СВЦЭМ!$B$33:$B$776,D$83)+'СЕТ СН'!$H$11+СВЦЭМ!$D$10+'СЕТ СН'!$H$5-'СЕТ СН'!$H$21</f>
        <v>3529.5433465300002</v>
      </c>
      <c r="E86" s="36">
        <f>SUMIFS(СВЦЭМ!$D$33:$D$776,СВЦЭМ!$A$33:$A$776,$A86,СВЦЭМ!$B$33:$B$776,E$83)+'СЕТ СН'!$H$11+СВЦЭМ!$D$10+'СЕТ СН'!$H$5-'СЕТ СН'!$H$21</f>
        <v>3546.76727764</v>
      </c>
      <c r="F86" s="36">
        <f>SUMIFS(СВЦЭМ!$D$33:$D$776,СВЦЭМ!$A$33:$A$776,$A86,СВЦЭМ!$B$33:$B$776,F$83)+'СЕТ СН'!$H$11+СВЦЭМ!$D$10+'СЕТ СН'!$H$5-'СЕТ СН'!$H$21</f>
        <v>3547.9612050300002</v>
      </c>
      <c r="G86" s="36">
        <f>SUMIFS(СВЦЭМ!$D$33:$D$776,СВЦЭМ!$A$33:$A$776,$A86,СВЦЭМ!$B$33:$B$776,G$83)+'СЕТ СН'!$H$11+СВЦЭМ!$D$10+'СЕТ СН'!$H$5-'СЕТ СН'!$H$21</f>
        <v>3556.35117085</v>
      </c>
      <c r="H86" s="36">
        <f>SUMIFS(СВЦЭМ!$D$33:$D$776,СВЦЭМ!$A$33:$A$776,$A86,СВЦЭМ!$B$33:$B$776,H$83)+'СЕТ СН'!$H$11+СВЦЭМ!$D$10+'СЕТ СН'!$H$5-'СЕТ СН'!$H$21</f>
        <v>3550.4567864299997</v>
      </c>
      <c r="I86" s="36">
        <f>SUMIFS(СВЦЭМ!$D$33:$D$776,СВЦЭМ!$A$33:$A$776,$A86,СВЦЭМ!$B$33:$B$776,I$83)+'СЕТ СН'!$H$11+СВЦЭМ!$D$10+'СЕТ СН'!$H$5-'СЕТ СН'!$H$21</f>
        <v>3500.5583197999999</v>
      </c>
      <c r="J86" s="36">
        <f>SUMIFS(СВЦЭМ!$D$33:$D$776,СВЦЭМ!$A$33:$A$776,$A86,СВЦЭМ!$B$33:$B$776,J$83)+'СЕТ СН'!$H$11+СВЦЭМ!$D$10+'СЕТ СН'!$H$5-'СЕТ СН'!$H$21</f>
        <v>3465.60231712</v>
      </c>
      <c r="K86" s="36">
        <f>SUMIFS(СВЦЭМ!$D$33:$D$776,СВЦЭМ!$A$33:$A$776,$A86,СВЦЭМ!$B$33:$B$776,K$83)+'СЕТ СН'!$H$11+СВЦЭМ!$D$10+'СЕТ СН'!$H$5-'СЕТ СН'!$H$21</f>
        <v>3435.8750595399997</v>
      </c>
      <c r="L86" s="36">
        <f>SUMIFS(СВЦЭМ!$D$33:$D$776,СВЦЭМ!$A$33:$A$776,$A86,СВЦЭМ!$B$33:$B$776,L$83)+'СЕТ СН'!$H$11+СВЦЭМ!$D$10+'СЕТ СН'!$H$5-'СЕТ СН'!$H$21</f>
        <v>3438.41941258</v>
      </c>
      <c r="M86" s="36">
        <f>SUMIFS(СВЦЭМ!$D$33:$D$776,СВЦЭМ!$A$33:$A$776,$A86,СВЦЭМ!$B$33:$B$776,M$83)+'СЕТ СН'!$H$11+СВЦЭМ!$D$10+'СЕТ СН'!$H$5-'СЕТ СН'!$H$21</f>
        <v>3440.3988324399998</v>
      </c>
      <c r="N86" s="36">
        <f>SUMIFS(СВЦЭМ!$D$33:$D$776,СВЦЭМ!$A$33:$A$776,$A86,СВЦЭМ!$B$33:$B$776,N$83)+'СЕТ СН'!$H$11+СВЦЭМ!$D$10+'СЕТ СН'!$H$5-'СЕТ СН'!$H$21</f>
        <v>3451.8052006600001</v>
      </c>
      <c r="O86" s="36">
        <f>SUMIFS(СВЦЭМ!$D$33:$D$776,СВЦЭМ!$A$33:$A$776,$A86,СВЦЭМ!$B$33:$B$776,O$83)+'СЕТ СН'!$H$11+СВЦЭМ!$D$10+'СЕТ СН'!$H$5-'СЕТ СН'!$H$21</f>
        <v>3475.03893973</v>
      </c>
      <c r="P86" s="36">
        <f>SUMIFS(СВЦЭМ!$D$33:$D$776,СВЦЭМ!$A$33:$A$776,$A86,СВЦЭМ!$B$33:$B$776,P$83)+'СЕТ СН'!$H$11+СВЦЭМ!$D$10+'СЕТ СН'!$H$5-'СЕТ СН'!$H$21</f>
        <v>3509.4122778000001</v>
      </c>
      <c r="Q86" s="36">
        <f>SUMIFS(СВЦЭМ!$D$33:$D$776,СВЦЭМ!$A$33:$A$776,$A86,СВЦЭМ!$B$33:$B$776,Q$83)+'СЕТ СН'!$H$11+СВЦЭМ!$D$10+'СЕТ СН'!$H$5-'СЕТ СН'!$H$21</f>
        <v>3529.9379275900001</v>
      </c>
      <c r="R86" s="36">
        <f>SUMIFS(СВЦЭМ!$D$33:$D$776,СВЦЭМ!$A$33:$A$776,$A86,СВЦЭМ!$B$33:$B$776,R$83)+'СЕТ СН'!$H$11+СВЦЭМ!$D$10+'СЕТ СН'!$H$5-'СЕТ СН'!$H$21</f>
        <v>3507.4456249300001</v>
      </c>
      <c r="S86" s="36">
        <f>SUMIFS(СВЦЭМ!$D$33:$D$776,СВЦЭМ!$A$33:$A$776,$A86,СВЦЭМ!$B$33:$B$776,S$83)+'СЕТ СН'!$H$11+СВЦЭМ!$D$10+'СЕТ СН'!$H$5-'СЕТ СН'!$H$21</f>
        <v>3509.5947540100001</v>
      </c>
      <c r="T86" s="36">
        <f>SUMIFS(СВЦЭМ!$D$33:$D$776,СВЦЭМ!$A$33:$A$776,$A86,СВЦЭМ!$B$33:$B$776,T$83)+'СЕТ СН'!$H$11+СВЦЭМ!$D$10+'СЕТ СН'!$H$5-'СЕТ СН'!$H$21</f>
        <v>3503.7180420300001</v>
      </c>
      <c r="U86" s="36">
        <f>SUMIFS(СВЦЭМ!$D$33:$D$776,СВЦЭМ!$A$33:$A$776,$A86,СВЦЭМ!$B$33:$B$776,U$83)+'СЕТ СН'!$H$11+СВЦЭМ!$D$10+'СЕТ СН'!$H$5-'СЕТ СН'!$H$21</f>
        <v>3488.34837827</v>
      </c>
      <c r="V86" s="36">
        <f>SUMIFS(СВЦЭМ!$D$33:$D$776,СВЦЭМ!$A$33:$A$776,$A86,СВЦЭМ!$B$33:$B$776,V$83)+'СЕТ СН'!$H$11+СВЦЭМ!$D$10+'СЕТ СН'!$H$5-'СЕТ СН'!$H$21</f>
        <v>3465.1164569500002</v>
      </c>
      <c r="W86" s="36">
        <f>SUMIFS(СВЦЭМ!$D$33:$D$776,СВЦЭМ!$A$33:$A$776,$A86,СВЦЭМ!$B$33:$B$776,W$83)+'СЕТ СН'!$H$11+СВЦЭМ!$D$10+'СЕТ СН'!$H$5-'СЕТ СН'!$H$21</f>
        <v>3447.1973925900002</v>
      </c>
      <c r="X86" s="36">
        <f>SUMIFS(СВЦЭМ!$D$33:$D$776,СВЦЭМ!$A$33:$A$776,$A86,СВЦЭМ!$B$33:$B$776,X$83)+'СЕТ СН'!$H$11+СВЦЭМ!$D$10+'СЕТ СН'!$H$5-'СЕТ СН'!$H$21</f>
        <v>3473.0196945899997</v>
      </c>
      <c r="Y86" s="36">
        <f>SUMIFS(СВЦЭМ!$D$33:$D$776,СВЦЭМ!$A$33:$A$776,$A86,СВЦЭМ!$B$33:$B$776,Y$83)+'СЕТ СН'!$H$11+СВЦЭМ!$D$10+'СЕТ СН'!$H$5-'СЕТ СН'!$H$21</f>
        <v>3474.5657167899999</v>
      </c>
    </row>
    <row r="87" spans="1:27" ht="15.75" x14ac:dyDescent="0.2">
      <c r="A87" s="35">
        <f t="shared" si="2"/>
        <v>43589</v>
      </c>
      <c r="B87" s="36">
        <f>SUMIFS(СВЦЭМ!$D$33:$D$776,СВЦЭМ!$A$33:$A$776,$A87,СВЦЭМ!$B$33:$B$776,B$83)+'СЕТ СН'!$H$11+СВЦЭМ!$D$10+'СЕТ СН'!$H$5-'СЕТ СН'!$H$21</f>
        <v>3507.4747554300002</v>
      </c>
      <c r="C87" s="36">
        <f>SUMIFS(СВЦЭМ!$D$33:$D$776,СВЦЭМ!$A$33:$A$776,$A87,СВЦЭМ!$B$33:$B$776,C$83)+'СЕТ СН'!$H$11+СВЦЭМ!$D$10+'СЕТ СН'!$H$5-'СЕТ СН'!$H$21</f>
        <v>3542.103388</v>
      </c>
      <c r="D87" s="36">
        <f>SUMIFS(СВЦЭМ!$D$33:$D$776,СВЦЭМ!$A$33:$A$776,$A87,СВЦЭМ!$B$33:$B$776,D$83)+'СЕТ СН'!$H$11+СВЦЭМ!$D$10+'СЕТ СН'!$H$5-'СЕТ СН'!$H$21</f>
        <v>3577.8360031299999</v>
      </c>
      <c r="E87" s="36">
        <f>SUMIFS(СВЦЭМ!$D$33:$D$776,СВЦЭМ!$A$33:$A$776,$A87,СВЦЭМ!$B$33:$B$776,E$83)+'СЕТ СН'!$H$11+СВЦЭМ!$D$10+'СЕТ СН'!$H$5-'СЕТ СН'!$H$21</f>
        <v>3588.2915169500002</v>
      </c>
      <c r="F87" s="36">
        <f>SUMIFS(СВЦЭМ!$D$33:$D$776,СВЦЭМ!$A$33:$A$776,$A87,СВЦЭМ!$B$33:$B$776,F$83)+'СЕТ СН'!$H$11+СВЦЭМ!$D$10+'СЕТ СН'!$H$5-'СЕТ СН'!$H$21</f>
        <v>3595.80450776</v>
      </c>
      <c r="G87" s="36">
        <f>SUMIFS(СВЦЭМ!$D$33:$D$776,СВЦЭМ!$A$33:$A$776,$A87,СВЦЭМ!$B$33:$B$776,G$83)+'СЕТ СН'!$H$11+СВЦЭМ!$D$10+'СЕТ СН'!$H$5-'СЕТ СН'!$H$21</f>
        <v>3593.32309885</v>
      </c>
      <c r="H87" s="36">
        <f>SUMIFS(СВЦЭМ!$D$33:$D$776,СВЦЭМ!$A$33:$A$776,$A87,СВЦЭМ!$B$33:$B$776,H$83)+'СЕТ СН'!$H$11+СВЦЭМ!$D$10+'СЕТ СН'!$H$5-'СЕТ СН'!$H$21</f>
        <v>3562.9079834200002</v>
      </c>
      <c r="I87" s="36">
        <f>SUMIFS(СВЦЭМ!$D$33:$D$776,СВЦЭМ!$A$33:$A$776,$A87,СВЦЭМ!$B$33:$B$776,I$83)+'СЕТ СН'!$H$11+СВЦЭМ!$D$10+'СЕТ СН'!$H$5-'СЕТ СН'!$H$21</f>
        <v>3527.7036723900001</v>
      </c>
      <c r="J87" s="36">
        <f>SUMIFS(СВЦЭМ!$D$33:$D$776,СВЦЭМ!$A$33:$A$776,$A87,СВЦЭМ!$B$33:$B$776,J$83)+'СЕТ СН'!$H$11+СВЦЭМ!$D$10+'СЕТ СН'!$H$5-'СЕТ СН'!$H$21</f>
        <v>3487.5576055699999</v>
      </c>
      <c r="K87" s="36">
        <f>SUMIFS(СВЦЭМ!$D$33:$D$776,СВЦЭМ!$A$33:$A$776,$A87,СВЦЭМ!$B$33:$B$776,K$83)+'СЕТ СН'!$H$11+СВЦЭМ!$D$10+'СЕТ СН'!$H$5-'СЕТ СН'!$H$21</f>
        <v>3453.8632139000001</v>
      </c>
      <c r="L87" s="36">
        <f>SUMIFS(СВЦЭМ!$D$33:$D$776,СВЦЭМ!$A$33:$A$776,$A87,СВЦЭМ!$B$33:$B$776,L$83)+'СЕТ СН'!$H$11+СВЦЭМ!$D$10+'СЕТ СН'!$H$5-'СЕТ СН'!$H$21</f>
        <v>3450.1084648999999</v>
      </c>
      <c r="M87" s="36">
        <f>SUMIFS(СВЦЭМ!$D$33:$D$776,СВЦЭМ!$A$33:$A$776,$A87,СВЦЭМ!$B$33:$B$776,M$83)+'СЕТ СН'!$H$11+СВЦЭМ!$D$10+'СЕТ СН'!$H$5-'СЕТ СН'!$H$21</f>
        <v>3460.7042524099998</v>
      </c>
      <c r="N87" s="36">
        <f>SUMIFS(СВЦЭМ!$D$33:$D$776,СВЦЭМ!$A$33:$A$776,$A87,СВЦЭМ!$B$33:$B$776,N$83)+'СЕТ СН'!$H$11+СВЦЭМ!$D$10+'СЕТ СН'!$H$5-'СЕТ СН'!$H$21</f>
        <v>3474.6362964300001</v>
      </c>
      <c r="O87" s="36">
        <f>SUMIFS(СВЦЭМ!$D$33:$D$776,СВЦЭМ!$A$33:$A$776,$A87,СВЦЭМ!$B$33:$B$776,O$83)+'СЕТ СН'!$H$11+СВЦЭМ!$D$10+'СЕТ СН'!$H$5-'СЕТ СН'!$H$21</f>
        <v>3487.1122539600001</v>
      </c>
      <c r="P87" s="36">
        <f>SUMIFS(СВЦЭМ!$D$33:$D$776,СВЦЭМ!$A$33:$A$776,$A87,СВЦЭМ!$B$33:$B$776,P$83)+'СЕТ СН'!$H$11+СВЦЭМ!$D$10+'СЕТ СН'!$H$5-'СЕТ СН'!$H$21</f>
        <v>3494.19287351</v>
      </c>
      <c r="Q87" s="36">
        <f>SUMIFS(СВЦЭМ!$D$33:$D$776,СВЦЭМ!$A$33:$A$776,$A87,СВЦЭМ!$B$33:$B$776,Q$83)+'СЕТ СН'!$H$11+СВЦЭМ!$D$10+'СЕТ СН'!$H$5-'СЕТ СН'!$H$21</f>
        <v>3504.0644255699999</v>
      </c>
      <c r="R87" s="36">
        <f>SUMIFS(СВЦЭМ!$D$33:$D$776,СВЦЭМ!$A$33:$A$776,$A87,СВЦЭМ!$B$33:$B$776,R$83)+'СЕТ СН'!$H$11+СВЦЭМ!$D$10+'СЕТ СН'!$H$5-'СЕТ СН'!$H$21</f>
        <v>3511.3403383099999</v>
      </c>
      <c r="S87" s="36">
        <f>SUMIFS(СВЦЭМ!$D$33:$D$776,СВЦЭМ!$A$33:$A$776,$A87,СВЦЭМ!$B$33:$B$776,S$83)+'СЕТ СН'!$H$11+СВЦЭМ!$D$10+'СЕТ СН'!$H$5-'СЕТ СН'!$H$21</f>
        <v>3518.60632627</v>
      </c>
      <c r="T87" s="36">
        <f>SUMIFS(СВЦЭМ!$D$33:$D$776,СВЦЭМ!$A$33:$A$776,$A87,СВЦЭМ!$B$33:$B$776,T$83)+'СЕТ СН'!$H$11+СВЦЭМ!$D$10+'СЕТ СН'!$H$5-'СЕТ СН'!$H$21</f>
        <v>3496.73263877</v>
      </c>
      <c r="U87" s="36">
        <f>SUMIFS(СВЦЭМ!$D$33:$D$776,СВЦЭМ!$A$33:$A$776,$A87,СВЦЭМ!$B$33:$B$776,U$83)+'СЕТ СН'!$H$11+СВЦЭМ!$D$10+'СЕТ СН'!$H$5-'СЕТ СН'!$H$21</f>
        <v>3453.0859755299998</v>
      </c>
      <c r="V87" s="36">
        <f>SUMIFS(СВЦЭМ!$D$33:$D$776,СВЦЭМ!$A$33:$A$776,$A87,СВЦЭМ!$B$33:$B$776,V$83)+'СЕТ СН'!$H$11+СВЦЭМ!$D$10+'СЕТ СН'!$H$5-'СЕТ СН'!$H$21</f>
        <v>3424.6497708799998</v>
      </c>
      <c r="W87" s="36">
        <f>SUMIFS(СВЦЭМ!$D$33:$D$776,СВЦЭМ!$A$33:$A$776,$A87,СВЦЭМ!$B$33:$B$776,W$83)+'СЕТ СН'!$H$11+СВЦЭМ!$D$10+'СЕТ СН'!$H$5-'СЕТ СН'!$H$21</f>
        <v>3438.0565680499999</v>
      </c>
      <c r="X87" s="36">
        <f>SUMIFS(СВЦЭМ!$D$33:$D$776,СВЦЭМ!$A$33:$A$776,$A87,СВЦЭМ!$B$33:$B$776,X$83)+'СЕТ СН'!$H$11+СВЦЭМ!$D$10+'СЕТ СН'!$H$5-'СЕТ СН'!$H$21</f>
        <v>3439.4729775800001</v>
      </c>
      <c r="Y87" s="36">
        <f>SUMIFS(СВЦЭМ!$D$33:$D$776,СВЦЭМ!$A$33:$A$776,$A87,СВЦЭМ!$B$33:$B$776,Y$83)+'СЕТ СН'!$H$11+СВЦЭМ!$D$10+'СЕТ СН'!$H$5-'СЕТ СН'!$H$21</f>
        <v>3449.38355976</v>
      </c>
    </row>
    <row r="88" spans="1:27" ht="15.75" x14ac:dyDescent="0.2">
      <c r="A88" s="35">
        <f t="shared" si="2"/>
        <v>43590</v>
      </c>
      <c r="B88" s="36">
        <f>SUMIFS(СВЦЭМ!$D$33:$D$776,СВЦЭМ!$A$33:$A$776,$A88,СВЦЭМ!$B$33:$B$776,B$83)+'СЕТ СН'!$H$11+СВЦЭМ!$D$10+'СЕТ СН'!$H$5-'СЕТ СН'!$H$21</f>
        <v>3508.7475530500001</v>
      </c>
      <c r="C88" s="36">
        <f>SUMIFS(СВЦЭМ!$D$33:$D$776,СВЦЭМ!$A$33:$A$776,$A88,СВЦЭМ!$B$33:$B$776,C$83)+'СЕТ СН'!$H$11+СВЦЭМ!$D$10+'СЕТ СН'!$H$5-'СЕТ СН'!$H$21</f>
        <v>3555.9750939400001</v>
      </c>
      <c r="D88" s="36">
        <f>SUMIFS(СВЦЭМ!$D$33:$D$776,СВЦЭМ!$A$33:$A$776,$A88,СВЦЭМ!$B$33:$B$776,D$83)+'СЕТ СН'!$H$11+СВЦЭМ!$D$10+'СЕТ СН'!$H$5-'СЕТ СН'!$H$21</f>
        <v>3592.5396192200001</v>
      </c>
      <c r="E88" s="36">
        <f>SUMIFS(СВЦЭМ!$D$33:$D$776,СВЦЭМ!$A$33:$A$776,$A88,СВЦЭМ!$B$33:$B$776,E$83)+'СЕТ СН'!$H$11+СВЦЭМ!$D$10+'СЕТ СН'!$H$5-'СЕТ СН'!$H$21</f>
        <v>3609.3539522999999</v>
      </c>
      <c r="F88" s="36">
        <f>SUMIFS(СВЦЭМ!$D$33:$D$776,СВЦЭМ!$A$33:$A$776,$A88,СВЦЭМ!$B$33:$B$776,F$83)+'СЕТ СН'!$H$11+СВЦЭМ!$D$10+'СЕТ СН'!$H$5-'СЕТ СН'!$H$21</f>
        <v>3624.0052796300001</v>
      </c>
      <c r="G88" s="36">
        <f>SUMIFS(СВЦЭМ!$D$33:$D$776,СВЦЭМ!$A$33:$A$776,$A88,СВЦЭМ!$B$33:$B$776,G$83)+'СЕТ СН'!$H$11+СВЦЭМ!$D$10+'СЕТ СН'!$H$5-'СЕТ СН'!$H$21</f>
        <v>3614.44402034</v>
      </c>
      <c r="H88" s="36">
        <f>SUMIFS(СВЦЭМ!$D$33:$D$776,СВЦЭМ!$A$33:$A$776,$A88,СВЦЭМ!$B$33:$B$776,H$83)+'СЕТ СН'!$H$11+СВЦЭМ!$D$10+'СЕТ СН'!$H$5-'СЕТ СН'!$H$21</f>
        <v>3586.3446277799999</v>
      </c>
      <c r="I88" s="36">
        <f>SUMIFS(СВЦЭМ!$D$33:$D$776,СВЦЭМ!$A$33:$A$776,$A88,СВЦЭМ!$B$33:$B$776,I$83)+'СЕТ СН'!$H$11+СВЦЭМ!$D$10+'СЕТ СН'!$H$5-'СЕТ СН'!$H$21</f>
        <v>3535.7869185</v>
      </c>
      <c r="J88" s="36">
        <f>SUMIFS(СВЦЭМ!$D$33:$D$776,СВЦЭМ!$A$33:$A$776,$A88,СВЦЭМ!$B$33:$B$776,J$83)+'СЕТ СН'!$H$11+СВЦЭМ!$D$10+'СЕТ СН'!$H$5-'СЕТ СН'!$H$21</f>
        <v>3490.51419093</v>
      </c>
      <c r="K88" s="36">
        <f>SUMIFS(СВЦЭМ!$D$33:$D$776,СВЦЭМ!$A$33:$A$776,$A88,СВЦЭМ!$B$33:$B$776,K$83)+'СЕТ СН'!$H$11+СВЦЭМ!$D$10+'СЕТ СН'!$H$5-'СЕТ СН'!$H$21</f>
        <v>3488.9647220900001</v>
      </c>
      <c r="L88" s="36">
        <f>SUMIFS(СВЦЭМ!$D$33:$D$776,СВЦЭМ!$A$33:$A$776,$A88,СВЦЭМ!$B$33:$B$776,L$83)+'СЕТ СН'!$H$11+СВЦЭМ!$D$10+'СЕТ СН'!$H$5-'СЕТ СН'!$H$21</f>
        <v>3488.5542843499998</v>
      </c>
      <c r="M88" s="36">
        <f>SUMIFS(СВЦЭМ!$D$33:$D$776,СВЦЭМ!$A$33:$A$776,$A88,СВЦЭМ!$B$33:$B$776,M$83)+'СЕТ СН'!$H$11+СВЦЭМ!$D$10+'СЕТ СН'!$H$5-'СЕТ СН'!$H$21</f>
        <v>3481.7167524900001</v>
      </c>
      <c r="N88" s="36">
        <f>SUMIFS(СВЦЭМ!$D$33:$D$776,СВЦЭМ!$A$33:$A$776,$A88,СВЦЭМ!$B$33:$B$776,N$83)+'СЕТ СН'!$H$11+СВЦЭМ!$D$10+'СЕТ СН'!$H$5-'СЕТ СН'!$H$21</f>
        <v>3486.22342226</v>
      </c>
      <c r="O88" s="36">
        <f>SUMIFS(СВЦЭМ!$D$33:$D$776,СВЦЭМ!$A$33:$A$776,$A88,СВЦЭМ!$B$33:$B$776,O$83)+'СЕТ СН'!$H$11+СВЦЭМ!$D$10+'СЕТ СН'!$H$5-'СЕТ СН'!$H$21</f>
        <v>3481.1172938199998</v>
      </c>
      <c r="P88" s="36">
        <f>SUMIFS(СВЦЭМ!$D$33:$D$776,СВЦЭМ!$A$33:$A$776,$A88,СВЦЭМ!$B$33:$B$776,P$83)+'СЕТ СН'!$H$11+СВЦЭМ!$D$10+'СЕТ СН'!$H$5-'СЕТ СН'!$H$21</f>
        <v>3489.3506351800002</v>
      </c>
      <c r="Q88" s="36">
        <f>SUMIFS(СВЦЭМ!$D$33:$D$776,СВЦЭМ!$A$33:$A$776,$A88,СВЦЭМ!$B$33:$B$776,Q$83)+'СЕТ СН'!$H$11+СВЦЭМ!$D$10+'СЕТ СН'!$H$5-'СЕТ СН'!$H$21</f>
        <v>3490.67770866</v>
      </c>
      <c r="R88" s="36">
        <f>SUMIFS(СВЦЭМ!$D$33:$D$776,СВЦЭМ!$A$33:$A$776,$A88,СВЦЭМ!$B$33:$B$776,R$83)+'СЕТ СН'!$H$11+СВЦЭМ!$D$10+'СЕТ СН'!$H$5-'СЕТ СН'!$H$21</f>
        <v>3477.2031317800001</v>
      </c>
      <c r="S88" s="36">
        <f>SUMIFS(СВЦЭМ!$D$33:$D$776,СВЦЭМ!$A$33:$A$776,$A88,СВЦЭМ!$B$33:$B$776,S$83)+'СЕТ СН'!$H$11+СВЦЭМ!$D$10+'СЕТ СН'!$H$5-'СЕТ СН'!$H$21</f>
        <v>3475.4138574600001</v>
      </c>
      <c r="T88" s="36">
        <f>SUMIFS(СВЦЭМ!$D$33:$D$776,СВЦЭМ!$A$33:$A$776,$A88,СВЦЭМ!$B$33:$B$776,T$83)+'СЕТ СН'!$H$11+СВЦЭМ!$D$10+'СЕТ СН'!$H$5-'СЕТ СН'!$H$21</f>
        <v>3481.6118731300003</v>
      </c>
      <c r="U88" s="36">
        <f>SUMIFS(СВЦЭМ!$D$33:$D$776,СВЦЭМ!$A$33:$A$776,$A88,СВЦЭМ!$B$33:$B$776,U$83)+'СЕТ СН'!$H$11+СВЦЭМ!$D$10+'СЕТ СН'!$H$5-'СЕТ СН'!$H$21</f>
        <v>3471.5826178400002</v>
      </c>
      <c r="V88" s="36">
        <f>SUMIFS(СВЦЭМ!$D$33:$D$776,СВЦЭМ!$A$33:$A$776,$A88,СВЦЭМ!$B$33:$B$776,V$83)+'СЕТ СН'!$H$11+СВЦЭМ!$D$10+'СЕТ СН'!$H$5-'СЕТ СН'!$H$21</f>
        <v>3433.7246955599999</v>
      </c>
      <c r="W88" s="36">
        <f>SUMIFS(СВЦЭМ!$D$33:$D$776,СВЦЭМ!$A$33:$A$776,$A88,СВЦЭМ!$B$33:$B$776,W$83)+'СЕТ СН'!$H$11+СВЦЭМ!$D$10+'СЕТ СН'!$H$5-'СЕТ СН'!$H$21</f>
        <v>3426.4401810700001</v>
      </c>
      <c r="X88" s="36">
        <f>SUMIFS(СВЦЭМ!$D$33:$D$776,СВЦЭМ!$A$33:$A$776,$A88,СВЦЭМ!$B$33:$B$776,X$83)+'СЕТ СН'!$H$11+СВЦЭМ!$D$10+'СЕТ СН'!$H$5-'СЕТ СН'!$H$21</f>
        <v>3446.5882007300002</v>
      </c>
      <c r="Y88" s="36">
        <f>SUMIFS(СВЦЭМ!$D$33:$D$776,СВЦЭМ!$A$33:$A$776,$A88,СВЦЭМ!$B$33:$B$776,Y$83)+'СЕТ СН'!$H$11+СВЦЭМ!$D$10+'СЕТ СН'!$H$5-'СЕТ СН'!$H$21</f>
        <v>3488.6645457</v>
      </c>
    </row>
    <row r="89" spans="1:27" ht="15.75" x14ac:dyDescent="0.2">
      <c r="A89" s="35">
        <f t="shared" si="2"/>
        <v>43591</v>
      </c>
      <c r="B89" s="36">
        <f>SUMIFS(СВЦЭМ!$D$33:$D$776,СВЦЭМ!$A$33:$A$776,$A89,СВЦЭМ!$B$33:$B$776,B$83)+'СЕТ СН'!$H$11+СВЦЭМ!$D$10+'СЕТ СН'!$H$5-'СЕТ СН'!$H$21</f>
        <v>3583.88838923</v>
      </c>
      <c r="C89" s="36">
        <f>SUMIFS(СВЦЭМ!$D$33:$D$776,СВЦЭМ!$A$33:$A$776,$A89,СВЦЭМ!$B$33:$B$776,C$83)+'СЕТ СН'!$H$11+СВЦЭМ!$D$10+'СЕТ СН'!$H$5-'СЕТ СН'!$H$21</f>
        <v>3645.5914781800002</v>
      </c>
      <c r="D89" s="36">
        <f>SUMIFS(СВЦЭМ!$D$33:$D$776,СВЦЭМ!$A$33:$A$776,$A89,СВЦЭМ!$B$33:$B$776,D$83)+'СЕТ СН'!$H$11+СВЦЭМ!$D$10+'СЕТ СН'!$H$5-'СЕТ СН'!$H$21</f>
        <v>3675.28026714</v>
      </c>
      <c r="E89" s="36">
        <f>SUMIFS(СВЦЭМ!$D$33:$D$776,СВЦЭМ!$A$33:$A$776,$A89,СВЦЭМ!$B$33:$B$776,E$83)+'СЕТ СН'!$H$11+СВЦЭМ!$D$10+'СЕТ СН'!$H$5-'СЕТ СН'!$H$21</f>
        <v>3689.9645510400001</v>
      </c>
      <c r="F89" s="36">
        <f>SUMIFS(СВЦЭМ!$D$33:$D$776,СВЦЭМ!$A$33:$A$776,$A89,СВЦЭМ!$B$33:$B$776,F$83)+'СЕТ СН'!$H$11+СВЦЭМ!$D$10+'СЕТ СН'!$H$5-'СЕТ СН'!$H$21</f>
        <v>3678.5379329899997</v>
      </c>
      <c r="G89" s="36">
        <f>SUMIFS(СВЦЭМ!$D$33:$D$776,СВЦЭМ!$A$33:$A$776,$A89,СВЦЭМ!$B$33:$B$776,G$83)+'СЕТ СН'!$H$11+СВЦЭМ!$D$10+'СЕТ СН'!$H$5-'СЕТ СН'!$H$21</f>
        <v>3647.8888990300002</v>
      </c>
      <c r="H89" s="36">
        <f>SUMIFS(СВЦЭМ!$D$33:$D$776,СВЦЭМ!$A$33:$A$776,$A89,СВЦЭМ!$B$33:$B$776,H$83)+'СЕТ СН'!$H$11+СВЦЭМ!$D$10+'СЕТ СН'!$H$5-'СЕТ СН'!$H$21</f>
        <v>3582.8571054100003</v>
      </c>
      <c r="I89" s="36">
        <f>SUMIFS(СВЦЭМ!$D$33:$D$776,СВЦЭМ!$A$33:$A$776,$A89,СВЦЭМ!$B$33:$B$776,I$83)+'СЕТ СН'!$H$11+СВЦЭМ!$D$10+'СЕТ СН'!$H$5-'СЕТ СН'!$H$21</f>
        <v>3525.7954755599999</v>
      </c>
      <c r="J89" s="36">
        <f>SUMIFS(СВЦЭМ!$D$33:$D$776,СВЦЭМ!$A$33:$A$776,$A89,СВЦЭМ!$B$33:$B$776,J$83)+'СЕТ СН'!$H$11+СВЦЭМ!$D$10+'СЕТ СН'!$H$5-'СЕТ СН'!$H$21</f>
        <v>3496.9439365899998</v>
      </c>
      <c r="K89" s="36">
        <f>SUMIFS(СВЦЭМ!$D$33:$D$776,СВЦЭМ!$A$33:$A$776,$A89,СВЦЭМ!$B$33:$B$776,K$83)+'СЕТ СН'!$H$11+СВЦЭМ!$D$10+'СЕТ СН'!$H$5-'СЕТ СН'!$H$21</f>
        <v>3483.95875819</v>
      </c>
      <c r="L89" s="36">
        <f>SUMIFS(СВЦЭМ!$D$33:$D$776,СВЦЭМ!$A$33:$A$776,$A89,СВЦЭМ!$B$33:$B$776,L$83)+'СЕТ СН'!$H$11+СВЦЭМ!$D$10+'СЕТ СН'!$H$5-'СЕТ СН'!$H$21</f>
        <v>3473.83664056</v>
      </c>
      <c r="M89" s="36">
        <f>SUMIFS(СВЦЭМ!$D$33:$D$776,СВЦЭМ!$A$33:$A$776,$A89,СВЦЭМ!$B$33:$B$776,M$83)+'СЕТ СН'!$H$11+СВЦЭМ!$D$10+'СЕТ СН'!$H$5-'СЕТ СН'!$H$21</f>
        <v>3468.5419924299999</v>
      </c>
      <c r="N89" s="36">
        <f>SUMIFS(СВЦЭМ!$D$33:$D$776,СВЦЭМ!$A$33:$A$776,$A89,СВЦЭМ!$B$33:$B$776,N$83)+'СЕТ СН'!$H$11+СВЦЭМ!$D$10+'СЕТ СН'!$H$5-'СЕТ СН'!$H$21</f>
        <v>3477.7919344500001</v>
      </c>
      <c r="O89" s="36">
        <f>SUMIFS(СВЦЭМ!$D$33:$D$776,СВЦЭМ!$A$33:$A$776,$A89,СВЦЭМ!$B$33:$B$776,O$83)+'СЕТ СН'!$H$11+СВЦЭМ!$D$10+'СЕТ СН'!$H$5-'СЕТ СН'!$H$21</f>
        <v>3474.6845817499998</v>
      </c>
      <c r="P89" s="36">
        <f>SUMIFS(СВЦЭМ!$D$33:$D$776,СВЦЭМ!$A$33:$A$776,$A89,СВЦЭМ!$B$33:$B$776,P$83)+'СЕТ СН'!$H$11+СВЦЭМ!$D$10+'СЕТ СН'!$H$5-'СЕТ СН'!$H$21</f>
        <v>3494.30577756</v>
      </c>
      <c r="Q89" s="36">
        <f>SUMIFS(СВЦЭМ!$D$33:$D$776,СВЦЭМ!$A$33:$A$776,$A89,СВЦЭМ!$B$33:$B$776,Q$83)+'СЕТ СН'!$H$11+СВЦЭМ!$D$10+'СЕТ СН'!$H$5-'СЕТ СН'!$H$21</f>
        <v>3506.6870264700001</v>
      </c>
      <c r="R89" s="36">
        <f>SUMIFS(СВЦЭМ!$D$33:$D$776,СВЦЭМ!$A$33:$A$776,$A89,СВЦЭМ!$B$33:$B$776,R$83)+'СЕТ СН'!$H$11+СВЦЭМ!$D$10+'СЕТ СН'!$H$5-'СЕТ СН'!$H$21</f>
        <v>3500.6405295700001</v>
      </c>
      <c r="S89" s="36">
        <f>SUMIFS(СВЦЭМ!$D$33:$D$776,СВЦЭМ!$A$33:$A$776,$A89,СВЦЭМ!$B$33:$B$776,S$83)+'СЕТ СН'!$H$11+СВЦЭМ!$D$10+'СЕТ СН'!$H$5-'СЕТ СН'!$H$21</f>
        <v>3491.0283437200001</v>
      </c>
      <c r="T89" s="36">
        <f>SUMIFS(СВЦЭМ!$D$33:$D$776,СВЦЭМ!$A$33:$A$776,$A89,СВЦЭМ!$B$33:$B$776,T$83)+'СЕТ СН'!$H$11+СВЦЭМ!$D$10+'СЕТ СН'!$H$5-'СЕТ СН'!$H$21</f>
        <v>3483.9791593099999</v>
      </c>
      <c r="U89" s="36">
        <f>SUMIFS(СВЦЭМ!$D$33:$D$776,СВЦЭМ!$A$33:$A$776,$A89,СВЦЭМ!$B$33:$B$776,U$83)+'СЕТ СН'!$H$11+СВЦЭМ!$D$10+'СЕТ СН'!$H$5-'СЕТ СН'!$H$21</f>
        <v>3457.1875355500001</v>
      </c>
      <c r="V89" s="36">
        <f>SUMIFS(СВЦЭМ!$D$33:$D$776,СВЦЭМ!$A$33:$A$776,$A89,СВЦЭМ!$B$33:$B$776,V$83)+'СЕТ СН'!$H$11+СВЦЭМ!$D$10+'СЕТ СН'!$H$5-'СЕТ СН'!$H$21</f>
        <v>3451.2484665800002</v>
      </c>
      <c r="W89" s="36">
        <f>SUMIFS(СВЦЭМ!$D$33:$D$776,СВЦЭМ!$A$33:$A$776,$A89,СВЦЭМ!$B$33:$B$776,W$83)+'СЕТ СН'!$H$11+СВЦЭМ!$D$10+'СЕТ СН'!$H$5-'СЕТ СН'!$H$21</f>
        <v>3445.6067741799998</v>
      </c>
      <c r="X89" s="36">
        <f>SUMIFS(СВЦЭМ!$D$33:$D$776,СВЦЭМ!$A$33:$A$776,$A89,СВЦЭМ!$B$33:$B$776,X$83)+'СЕТ СН'!$H$11+СВЦЭМ!$D$10+'СЕТ СН'!$H$5-'СЕТ СН'!$H$21</f>
        <v>3462.6488697099999</v>
      </c>
      <c r="Y89" s="36">
        <f>SUMIFS(СВЦЭМ!$D$33:$D$776,СВЦЭМ!$A$33:$A$776,$A89,СВЦЭМ!$B$33:$B$776,Y$83)+'СЕТ СН'!$H$11+СВЦЭМ!$D$10+'СЕТ СН'!$H$5-'СЕТ СН'!$H$21</f>
        <v>3529.8523815899998</v>
      </c>
    </row>
    <row r="90" spans="1:27" ht="15.75" x14ac:dyDescent="0.2">
      <c r="A90" s="35">
        <f t="shared" si="2"/>
        <v>43592</v>
      </c>
      <c r="B90" s="36">
        <f>SUMIFS(СВЦЭМ!$D$33:$D$776,СВЦЭМ!$A$33:$A$776,$A90,СВЦЭМ!$B$33:$B$776,B$83)+'СЕТ СН'!$H$11+СВЦЭМ!$D$10+'СЕТ СН'!$H$5-'СЕТ СН'!$H$21</f>
        <v>3563.4076920500002</v>
      </c>
      <c r="C90" s="36">
        <f>SUMIFS(СВЦЭМ!$D$33:$D$776,СВЦЭМ!$A$33:$A$776,$A90,СВЦЭМ!$B$33:$B$776,C$83)+'СЕТ СН'!$H$11+СВЦЭМ!$D$10+'СЕТ СН'!$H$5-'СЕТ СН'!$H$21</f>
        <v>3591.4508474499999</v>
      </c>
      <c r="D90" s="36">
        <f>SUMIFS(СВЦЭМ!$D$33:$D$776,СВЦЭМ!$A$33:$A$776,$A90,СВЦЭМ!$B$33:$B$776,D$83)+'СЕТ СН'!$H$11+СВЦЭМ!$D$10+'СЕТ СН'!$H$5-'СЕТ СН'!$H$21</f>
        <v>3602.31792361</v>
      </c>
      <c r="E90" s="36">
        <f>SUMIFS(СВЦЭМ!$D$33:$D$776,СВЦЭМ!$A$33:$A$776,$A90,СВЦЭМ!$B$33:$B$776,E$83)+'СЕТ СН'!$H$11+СВЦЭМ!$D$10+'СЕТ СН'!$H$5-'СЕТ СН'!$H$21</f>
        <v>3609.2857138700001</v>
      </c>
      <c r="F90" s="36">
        <f>SUMIFS(СВЦЭМ!$D$33:$D$776,СВЦЭМ!$A$33:$A$776,$A90,СВЦЭМ!$B$33:$B$776,F$83)+'СЕТ СН'!$H$11+СВЦЭМ!$D$10+'СЕТ СН'!$H$5-'СЕТ СН'!$H$21</f>
        <v>3608.1157406399998</v>
      </c>
      <c r="G90" s="36">
        <f>SUMIFS(СВЦЭМ!$D$33:$D$776,СВЦЭМ!$A$33:$A$776,$A90,СВЦЭМ!$B$33:$B$776,G$83)+'СЕТ СН'!$H$11+СВЦЭМ!$D$10+'СЕТ СН'!$H$5-'СЕТ СН'!$H$21</f>
        <v>3589.01527631</v>
      </c>
      <c r="H90" s="36">
        <f>SUMIFS(СВЦЭМ!$D$33:$D$776,СВЦЭМ!$A$33:$A$776,$A90,СВЦЭМ!$B$33:$B$776,H$83)+'СЕТ СН'!$H$11+СВЦЭМ!$D$10+'СЕТ СН'!$H$5-'СЕТ СН'!$H$21</f>
        <v>3546.8374656400001</v>
      </c>
      <c r="I90" s="36">
        <f>SUMIFS(СВЦЭМ!$D$33:$D$776,СВЦЭМ!$A$33:$A$776,$A90,СВЦЭМ!$B$33:$B$776,I$83)+'СЕТ СН'!$H$11+СВЦЭМ!$D$10+'СЕТ СН'!$H$5-'СЕТ СН'!$H$21</f>
        <v>3491.1055675100001</v>
      </c>
      <c r="J90" s="36">
        <f>SUMIFS(СВЦЭМ!$D$33:$D$776,СВЦЭМ!$A$33:$A$776,$A90,СВЦЭМ!$B$33:$B$776,J$83)+'СЕТ СН'!$H$11+СВЦЭМ!$D$10+'СЕТ СН'!$H$5-'СЕТ СН'!$H$21</f>
        <v>3470.1228177100002</v>
      </c>
      <c r="K90" s="36">
        <f>SUMIFS(СВЦЭМ!$D$33:$D$776,СВЦЭМ!$A$33:$A$776,$A90,СВЦЭМ!$B$33:$B$776,K$83)+'СЕТ СН'!$H$11+СВЦЭМ!$D$10+'СЕТ СН'!$H$5-'СЕТ СН'!$H$21</f>
        <v>3478.57381781</v>
      </c>
      <c r="L90" s="36">
        <f>SUMIFS(СВЦЭМ!$D$33:$D$776,СВЦЭМ!$A$33:$A$776,$A90,СВЦЭМ!$B$33:$B$776,L$83)+'СЕТ СН'!$H$11+СВЦЭМ!$D$10+'СЕТ СН'!$H$5-'СЕТ СН'!$H$21</f>
        <v>3469.8536500999999</v>
      </c>
      <c r="M90" s="36">
        <f>SUMIFS(СВЦЭМ!$D$33:$D$776,СВЦЭМ!$A$33:$A$776,$A90,СВЦЭМ!$B$33:$B$776,M$83)+'СЕТ СН'!$H$11+СВЦЭМ!$D$10+'СЕТ СН'!$H$5-'СЕТ СН'!$H$21</f>
        <v>3478.1405241699999</v>
      </c>
      <c r="N90" s="36">
        <f>SUMIFS(СВЦЭМ!$D$33:$D$776,СВЦЭМ!$A$33:$A$776,$A90,СВЦЭМ!$B$33:$B$776,N$83)+'СЕТ СН'!$H$11+СВЦЭМ!$D$10+'СЕТ СН'!$H$5-'СЕТ СН'!$H$21</f>
        <v>3486.3516597399998</v>
      </c>
      <c r="O90" s="36">
        <f>SUMIFS(СВЦЭМ!$D$33:$D$776,СВЦЭМ!$A$33:$A$776,$A90,СВЦЭМ!$B$33:$B$776,O$83)+'СЕТ СН'!$H$11+СВЦЭМ!$D$10+'СЕТ СН'!$H$5-'СЕТ СН'!$H$21</f>
        <v>3464.5181609599999</v>
      </c>
      <c r="P90" s="36">
        <f>SUMIFS(СВЦЭМ!$D$33:$D$776,СВЦЭМ!$A$33:$A$776,$A90,СВЦЭМ!$B$33:$B$776,P$83)+'СЕТ СН'!$H$11+СВЦЭМ!$D$10+'СЕТ СН'!$H$5-'СЕТ СН'!$H$21</f>
        <v>3471.5711011499998</v>
      </c>
      <c r="Q90" s="36">
        <f>SUMIFS(СВЦЭМ!$D$33:$D$776,СВЦЭМ!$A$33:$A$776,$A90,СВЦЭМ!$B$33:$B$776,Q$83)+'СЕТ СН'!$H$11+СВЦЭМ!$D$10+'СЕТ СН'!$H$5-'СЕТ СН'!$H$21</f>
        <v>3483.10936838</v>
      </c>
      <c r="R90" s="36">
        <f>SUMIFS(СВЦЭМ!$D$33:$D$776,СВЦЭМ!$A$33:$A$776,$A90,СВЦЭМ!$B$33:$B$776,R$83)+'СЕТ СН'!$H$11+СВЦЭМ!$D$10+'СЕТ СН'!$H$5-'СЕТ СН'!$H$21</f>
        <v>3486.3328391499999</v>
      </c>
      <c r="S90" s="36">
        <f>SUMIFS(СВЦЭМ!$D$33:$D$776,СВЦЭМ!$A$33:$A$776,$A90,СВЦЭМ!$B$33:$B$776,S$83)+'СЕТ СН'!$H$11+СВЦЭМ!$D$10+'СЕТ СН'!$H$5-'СЕТ СН'!$H$21</f>
        <v>3486.0278109599999</v>
      </c>
      <c r="T90" s="36">
        <f>SUMIFS(СВЦЭМ!$D$33:$D$776,СВЦЭМ!$A$33:$A$776,$A90,СВЦЭМ!$B$33:$B$776,T$83)+'СЕТ СН'!$H$11+СВЦЭМ!$D$10+'СЕТ СН'!$H$5-'СЕТ СН'!$H$21</f>
        <v>3469.4618007999998</v>
      </c>
      <c r="U90" s="36">
        <f>SUMIFS(СВЦЭМ!$D$33:$D$776,СВЦЭМ!$A$33:$A$776,$A90,СВЦЭМ!$B$33:$B$776,U$83)+'СЕТ СН'!$H$11+СВЦЭМ!$D$10+'СЕТ СН'!$H$5-'СЕТ СН'!$H$21</f>
        <v>3478.3900123600001</v>
      </c>
      <c r="V90" s="36">
        <f>SUMIFS(СВЦЭМ!$D$33:$D$776,СВЦЭМ!$A$33:$A$776,$A90,СВЦЭМ!$B$33:$B$776,V$83)+'СЕТ СН'!$H$11+СВЦЭМ!$D$10+'СЕТ СН'!$H$5-'СЕТ СН'!$H$21</f>
        <v>3470.2765701099997</v>
      </c>
      <c r="W90" s="36">
        <f>SUMIFS(СВЦЭМ!$D$33:$D$776,СВЦЭМ!$A$33:$A$776,$A90,СВЦЭМ!$B$33:$B$776,W$83)+'СЕТ СН'!$H$11+СВЦЭМ!$D$10+'СЕТ СН'!$H$5-'СЕТ СН'!$H$21</f>
        <v>3449.04789501</v>
      </c>
      <c r="X90" s="36">
        <f>SUMIFS(СВЦЭМ!$D$33:$D$776,СВЦЭМ!$A$33:$A$776,$A90,СВЦЭМ!$B$33:$B$776,X$83)+'СЕТ СН'!$H$11+СВЦЭМ!$D$10+'СЕТ СН'!$H$5-'СЕТ СН'!$H$21</f>
        <v>3481.1125778099999</v>
      </c>
      <c r="Y90" s="36">
        <f>SUMIFS(СВЦЭМ!$D$33:$D$776,СВЦЭМ!$A$33:$A$776,$A90,СВЦЭМ!$B$33:$B$776,Y$83)+'СЕТ СН'!$H$11+СВЦЭМ!$D$10+'СЕТ СН'!$H$5-'СЕТ СН'!$H$21</f>
        <v>3490.4723366099997</v>
      </c>
    </row>
    <row r="91" spans="1:27" ht="15.75" x14ac:dyDescent="0.2">
      <c r="A91" s="35">
        <f t="shared" si="2"/>
        <v>43593</v>
      </c>
      <c r="B91" s="36">
        <f>SUMIFS(СВЦЭМ!$D$33:$D$776,СВЦЭМ!$A$33:$A$776,$A91,СВЦЭМ!$B$33:$B$776,B$83)+'СЕТ СН'!$H$11+СВЦЭМ!$D$10+'СЕТ СН'!$H$5-'СЕТ СН'!$H$21</f>
        <v>3527.9077088899999</v>
      </c>
      <c r="C91" s="36">
        <f>SUMIFS(СВЦЭМ!$D$33:$D$776,СВЦЭМ!$A$33:$A$776,$A91,СВЦЭМ!$B$33:$B$776,C$83)+'СЕТ СН'!$H$11+СВЦЭМ!$D$10+'СЕТ СН'!$H$5-'СЕТ СН'!$H$21</f>
        <v>3548.4877246199999</v>
      </c>
      <c r="D91" s="36">
        <f>SUMIFS(СВЦЭМ!$D$33:$D$776,СВЦЭМ!$A$33:$A$776,$A91,СВЦЭМ!$B$33:$B$776,D$83)+'СЕТ СН'!$H$11+СВЦЭМ!$D$10+'СЕТ СН'!$H$5-'СЕТ СН'!$H$21</f>
        <v>3548.9303808499999</v>
      </c>
      <c r="E91" s="36">
        <f>SUMIFS(СВЦЭМ!$D$33:$D$776,СВЦЭМ!$A$33:$A$776,$A91,СВЦЭМ!$B$33:$B$776,E$83)+'СЕТ СН'!$H$11+СВЦЭМ!$D$10+'СЕТ СН'!$H$5-'СЕТ СН'!$H$21</f>
        <v>3556.4763852599999</v>
      </c>
      <c r="F91" s="36">
        <f>SUMIFS(СВЦЭМ!$D$33:$D$776,СВЦЭМ!$A$33:$A$776,$A91,СВЦЭМ!$B$33:$B$776,F$83)+'СЕТ СН'!$H$11+СВЦЭМ!$D$10+'СЕТ СН'!$H$5-'СЕТ СН'!$H$21</f>
        <v>3553.9860421799999</v>
      </c>
      <c r="G91" s="36">
        <f>SUMIFS(СВЦЭМ!$D$33:$D$776,СВЦЭМ!$A$33:$A$776,$A91,СВЦЭМ!$B$33:$B$776,G$83)+'СЕТ СН'!$H$11+СВЦЭМ!$D$10+'СЕТ СН'!$H$5-'СЕТ СН'!$H$21</f>
        <v>3532.4587901300001</v>
      </c>
      <c r="H91" s="36">
        <f>SUMIFS(СВЦЭМ!$D$33:$D$776,СВЦЭМ!$A$33:$A$776,$A91,СВЦЭМ!$B$33:$B$776,H$83)+'СЕТ СН'!$H$11+СВЦЭМ!$D$10+'СЕТ СН'!$H$5-'СЕТ СН'!$H$21</f>
        <v>3512.7428013600002</v>
      </c>
      <c r="I91" s="36">
        <f>SUMIFS(СВЦЭМ!$D$33:$D$776,СВЦЭМ!$A$33:$A$776,$A91,СВЦЭМ!$B$33:$B$776,I$83)+'СЕТ СН'!$H$11+СВЦЭМ!$D$10+'СЕТ СН'!$H$5-'СЕТ СН'!$H$21</f>
        <v>3487.2173637199999</v>
      </c>
      <c r="J91" s="36">
        <f>SUMIFS(СВЦЭМ!$D$33:$D$776,СВЦЭМ!$A$33:$A$776,$A91,СВЦЭМ!$B$33:$B$776,J$83)+'СЕТ СН'!$H$11+СВЦЭМ!$D$10+'СЕТ СН'!$H$5-'СЕТ СН'!$H$21</f>
        <v>3473.6326720500001</v>
      </c>
      <c r="K91" s="36">
        <f>SUMIFS(СВЦЭМ!$D$33:$D$776,СВЦЭМ!$A$33:$A$776,$A91,СВЦЭМ!$B$33:$B$776,K$83)+'СЕТ СН'!$H$11+СВЦЭМ!$D$10+'СЕТ СН'!$H$5-'СЕТ СН'!$H$21</f>
        <v>3479.9106904499999</v>
      </c>
      <c r="L91" s="36">
        <f>SUMIFS(СВЦЭМ!$D$33:$D$776,СВЦЭМ!$A$33:$A$776,$A91,СВЦЭМ!$B$33:$B$776,L$83)+'СЕТ СН'!$H$11+СВЦЭМ!$D$10+'СЕТ СН'!$H$5-'СЕТ СН'!$H$21</f>
        <v>3487.72669245</v>
      </c>
      <c r="M91" s="36">
        <f>SUMIFS(СВЦЭМ!$D$33:$D$776,СВЦЭМ!$A$33:$A$776,$A91,СВЦЭМ!$B$33:$B$776,M$83)+'СЕТ СН'!$H$11+СВЦЭМ!$D$10+'СЕТ СН'!$H$5-'СЕТ СН'!$H$21</f>
        <v>3489.95476646</v>
      </c>
      <c r="N91" s="36">
        <f>SUMIFS(СВЦЭМ!$D$33:$D$776,СВЦЭМ!$A$33:$A$776,$A91,СВЦЭМ!$B$33:$B$776,N$83)+'СЕТ СН'!$H$11+СВЦЭМ!$D$10+'СЕТ СН'!$H$5-'СЕТ СН'!$H$21</f>
        <v>3490.8268310499998</v>
      </c>
      <c r="O91" s="36">
        <f>SUMIFS(СВЦЭМ!$D$33:$D$776,СВЦЭМ!$A$33:$A$776,$A91,СВЦЭМ!$B$33:$B$776,O$83)+'СЕТ СН'!$H$11+СВЦЭМ!$D$10+'СЕТ СН'!$H$5-'СЕТ СН'!$H$21</f>
        <v>3484.2985738500001</v>
      </c>
      <c r="P91" s="36">
        <f>SUMIFS(СВЦЭМ!$D$33:$D$776,СВЦЭМ!$A$33:$A$776,$A91,СВЦЭМ!$B$33:$B$776,P$83)+'СЕТ СН'!$H$11+СВЦЭМ!$D$10+'СЕТ СН'!$H$5-'СЕТ СН'!$H$21</f>
        <v>3495.5533170799999</v>
      </c>
      <c r="Q91" s="36">
        <f>SUMIFS(СВЦЭМ!$D$33:$D$776,СВЦЭМ!$A$33:$A$776,$A91,СВЦЭМ!$B$33:$B$776,Q$83)+'СЕТ СН'!$H$11+СВЦЭМ!$D$10+'СЕТ СН'!$H$5-'СЕТ СН'!$H$21</f>
        <v>3498.15221823</v>
      </c>
      <c r="R91" s="36">
        <f>SUMIFS(СВЦЭМ!$D$33:$D$776,СВЦЭМ!$A$33:$A$776,$A91,СВЦЭМ!$B$33:$B$776,R$83)+'СЕТ СН'!$H$11+СВЦЭМ!$D$10+'СЕТ СН'!$H$5-'СЕТ СН'!$H$21</f>
        <v>3496.5789218800001</v>
      </c>
      <c r="S91" s="36">
        <f>SUMIFS(СВЦЭМ!$D$33:$D$776,СВЦЭМ!$A$33:$A$776,$A91,СВЦЭМ!$B$33:$B$776,S$83)+'СЕТ СН'!$H$11+СВЦЭМ!$D$10+'СЕТ СН'!$H$5-'СЕТ СН'!$H$21</f>
        <v>3501.3852926899999</v>
      </c>
      <c r="T91" s="36">
        <f>SUMIFS(СВЦЭМ!$D$33:$D$776,СВЦЭМ!$A$33:$A$776,$A91,СВЦЭМ!$B$33:$B$776,T$83)+'СЕТ СН'!$H$11+СВЦЭМ!$D$10+'СЕТ СН'!$H$5-'СЕТ СН'!$H$21</f>
        <v>3492.5979148599999</v>
      </c>
      <c r="U91" s="36">
        <f>SUMIFS(СВЦЭМ!$D$33:$D$776,СВЦЭМ!$A$33:$A$776,$A91,СВЦЭМ!$B$33:$B$776,U$83)+'СЕТ СН'!$H$11+СВЦЭМ!$D$10+'СЕТ СН'!$H$5-'СЕТ СН'!$H$21</f>
        <v>3482.23175145</v>
      </c>
      <c r="V91" s="36">
        <f>SUMIFS(СВЦЭМ!$D$33:$D$776,СВЦЭМ!$A$33:$A$776,$A91,СВЦЭМ!$B$33:$B$776,V$83)+'СЕТ СН'!$H$11+СВЦЭМ!$D$10+'СЕТ СН'!$H$5-'СЕТ СН'!$H$21</f>
        <v>3476.7626155100002</v>
      </c>
      <c r="W91" s="36">
        <f>SUMIFS(СВЦЭМ!$D$33:$D$776,СВЦЭМ!$A$33:$A$776,$A91,СВЦЭМ!$B$33:$B$776,W$83)+'СЕТ СН'!$H$11+СВЦЭМ!$D$10+'СЕТ СН'!$H$5-'СЕТ СН'!$H$21</f>
        <v>3466.4903992899999</v>
      </c>
      <c r="X91" s="36">
        <f>SUMIFS(СВЦЭМ!$D$33:$D$776,СВЦЭМ!$A$33:$A$776,$A91,СВЦЭМ!$B$33:$B$776,X$83)+'СЕТ СН'!$H$11+СВЦЭМ!$D$10+'СЕТ СН'!$H$5-'СЕТ СН'!$H$21</f>
        <v>3479.4271323600001</v>
      </c>
      <c r="Y91" s="36">
        <f>SUMIFS(СВЦЭМ!$D$33:$D$776,СВЦЭМ!$A$33:$A$776,$A91,СВЦЭМ!$B$33:$B$776,Y$83)+'СЕТ СН'!$H$11+СВЦЭМ!$D$10+'СЕТ СН'!$H$5-'СЕТ СН'!$H$21</f>
        <v>3504.1482790300001</v>
      </c>
    </row>
    <row r="92" spans="1:27" ht="15.75" x14ac:dyDescent="0.2">
      <c r="A92" s="35">
        <f t="shared" si="2"/>
        <v>43594</v>
      </c>
      <c r="B92" s="36">
        <f>SUMIFS(СВЦЭМ!$D$33:$D$776,СВЦЭМ!$A$33:$A$776,$A92,СВЦЭМ!$B$33:$B$776,B$83)+'СЕТ СН'!$H$11+СВЦЭМ!$D$10+'СЕТ СН'!$H$5-'СЕТ СН'!$H$21</f>
        <v>3483.6539123100001</v>
      </c>
      <c r="C92" s="36">
        <f>SUMIFS(СВЦЭМ!$D$33:$D$776,СВЦЭМ!$A$33:$A$776,$A92,СВЦЭМ!$B$33:$B$776,C$83)+'СЕТ СН'!$H$11+СВЦЭМ!$D$10+'СЕТ СН'!$H$5-'СЕТ СН'!$H$21</f>
        <v>3498.48308103</v>
      </c>
      <c r="D92" s="36">
        <f>SUMIFS(СВЦЭМ!$D$33:$D$776,СВЦЭМ!$A$33:$A$776,$A92,СВЦЭМ!$B$33:$B$776,D$83)+'СЕТ СН'!$H$11+СВЦЭМ!$D$10+'СЕТ СН'!$H$5-'СЕТ СН'!$H$21</f>
        <v>3501.2803024499999</v>
      </c>
      <c r="E92" s="36">
        <f>SUMIFS(СВЦЭМ!$D$33:$D$776,СВЦЭМ!$A$33:$A$776,$A92,СВЦЭМ!$B$33:$B$776,E$83)+'СЕТ СН'!$H$11+СВЦЭМ!$D$10+'СЕТ СН'!$H$5-'СЕТ СН'!$H$21</f>
        <v>3507.3586622000003</v>
      </c>
      <c r="F92" s="36">
        <f>SUMIFS(СВЦЭМ!$D$33:$D$776,СВЦЭМ!$A$33:$A$776,$A92,СВЦЭМ!$B$33:$B$776,F$83)+'СЕТ СН'!$H$11+СВЦЭМ!$D$10+'СЕТ СН'!$H$5-'СЕТ СН'!$H$21</f>
        <v>3508.9986635999999</v>
      </c>
      <c r="G92" s="36">
        <f>SUMIFS(СВЦЭМ!$D$33:$D$776,СВЦЭМ!$A$33:$A$776,$A92,СВЦЭМ!$B$33:$B$776,G$83)+'СЕТ СН'!$H$11+СВЦЭМ!$D$10+'СЕТ СН'!$H$5-'СЕТ СН'!$H$21</f>
        <v>3510.9292827700001</v>
      </c>
      <c r="H92" s="36">
        <f>SUMIFS(СВЦЭМ!$D$33:$D$776,СВЦЭМ!$A$33:$A$776,$A92,СВЦЭМ!$B$33:$B$776,H$83)+'СЕТ СН'!$H$11+СВЦЭМ!$D$10+'СЕТ СН'!$H$5-'СЕТ СН'!$H$21</f>
        <v>3497.8581517299999</v>
      </c>
      <c r="I92" s="36">
        <f>SUMIFS(СВЦЭМ!$D$33:$D$776,СВЦЭМ!$A$33:$A$776,$A92,СВЦЭМ!$B$33:$B$776,I$83)+'СЕТ СН'!$H$11+СВЦЭМ!$D$10+'СЕТ СН'!$H$5-'СЕТ СН'!$H$21</f>
        <v>3464.59554269</v>
      </c>
      <c r="J92" s="36">
        <f>SUMIFS(СВЦЭМ!$D$33:$D$776,СВЦЭМ!$A$33:$A$776,$A92,СВЦЭМ!$B$33:$B$776,J$83)+'СЕТ СН'!$H$11+СВЦЭМ!$D$10+'СЕТ СН'!$H$5-'СЕТ СН'!$H$21</f>
        <v>3434.3593158499998</v>
      </c>
      <c r="K92" s="36">
        <f>SUMIFS(СВЦЭМ!$D$33:$D$776,СВЦЭМ!$A$33:$A$776,$A92,СВЦЭМ!$B$33:$B$776,K$83)+'СЕТ СН'!$H$11+СВЦЭМ!$D$10+'СЕТ СН'!$H$5-'СЕТ СН'!$H$21</f>
        <v>3422.98448641</v>
      </c>
      <c r="L92" s="36">
        <f>SUMIFS(СВЦЭМ!$D$33:$D$776,СВЦЭМ!$A$33:$A$776,$A92,СВЦЭМ!$B$33:$B$776,L$83)+'СЕТ СН'!$H$11+СВЦЭМ!$D$10+'СЕТ СН'!$H$5-'СЕТ СН'!$H$21</f>
        <v>3445.17532325</v>
      </c>
      <c r="M92" s="36">
        <f>SUMIFS(СВЦЭМ!$D$33:$D$776,СВЦЭМ!$A$33:$A$776,$A92,СВЦЭМ!$B$33:$B$776,M$83)+'СЕТ СН'!$H$11+СВЦЭМ!$D$10+'СЕТ СН'!$H$5-'СЕТ СН'!$H$21</f>
        <v>3475.3394444</v>
      </c>
      <c r="N92" s="36">
        <f>SUMIFS(СВЦЭМ!$D$33:$D$776,СВЦЭМ!$A$33:$A$776,$A92,СВЦЭМ!$B$33:$B$776,N$83)+'СЕТ СН'!$H$11+СВЦЭМ!$D$10+'СЕТ СН'!$H$5-'СЕТ СН'!$H$21</f>
        <v>3517.5075176700002</v>
      </c>
      <c r="O92" s="36">
        <f>SUMIFS(СВЦЭМ!$D$33:$D$776,СВЦЭМ!$A$33:$A$776,$A92,СВЦЭМ!$B$33:$B$776,O$83)+'СЕТ СН'!$H$11+СВЦЭМ!$D$10+'СЕТ СН'!$H$5-'СЕТ СН'!$H$21</f>
        <v>3524.0334049499997</v>
      </c>
      <c r="P92" s="36">
        <f>SUMIFS(СВЦЭМ!$D$33:$D$776,СВЦЭМ!$A$33:$A$776,$A92,СВЦЭМ!$B$33:$B$776,P$83)+'СЕТ СН'!$H$11+СВЦЭМ!$D$10+'СЕТ СН'!$H$5-'СЕТ СН'!$H$21</f>
        <v>3533.2262277300001</v>
      </c>
      <c r="Q92" s="36">
        <f>SUMIFS(СВЦЭМ!$D$33:$D$776,СВЦЭМ!$A$33:$A$776,$A92,СВЦЭМ!$B$33:$B$776,Q$83)+'СЕТ СН'!$H$11+СВЦЭМ!$D$10+'СЕТ СН'!$H$5-'СЕТ СН'!$H$21</f>
        <v>3539.03100782</v>
      </c>
      <c r="R92" s="36">
        <f>SUMIFS(СВЦЭМ!$D$33:$D$776,СВЦЭМ!$A$33:$A$776,$A92,СВЦЭМ!$B$33:$B$776,R$83)+'СЕТ СН'!$H$11+СВЦЭМ!$D$10+'СЕТ СН'!$H$5-'СЕТ СН'!$H$21</f>
        <v>3539.9793548299999</v>
      </c>
      <c r="S92" s="36">
        <f>SUMIFS(СВЦЭМ!$D$33:$D$776,СВЦЭМ!$A$33:$A$776,$A92,СВЦЭМ!$B$33:$B$776,S$83)+'СЕТ СН'!$H$11+СВЦЭМ!$D$10+'СЕТ СН'!$H$5-'СЕТ СН'!$H$21</f>
        <v>3540.91982254</v>
      </c>
      <c r="T92" s="36">
        <f>SUMIFS(СВЦЭМ!$D$33:$D$776,СВЦЭМ!$A$33:$A$776,$A92,СВЦЭМ!$B$33:$B$776,T$83)+'СЕТ СН'!$H$11+СВЦЭМ!$D$10+'СЕТ СН'!$H$5-'СЕТ СН'!$H$21</f>
        <v>3537.3817473499998</v>
      </c>
      <c r="U92" s="36">
        <f>SUMIFS(СВЦЭМ!$D$33:$D$776,СВЦЭМ!$A$33:$A$776,$A92,СВЦЭМ!$B$33:$B$776,U$83)+'СЕТ СН'!$H$11+СВЦЭМ!$D$10+'СЕТ СН'!$H$5-'СЕТ СН'!$H$21</f>
        <v>3518.47135428</v>
      </c>
      <c r="V92" s="36">
        <f>SUMIFS(СВЦЭМ!$D$33:$D$776,СВЦЭМ!$A$33:$A$776,$A92,СВЦЭМ!$B$33:$B$776,V$83)+'СЕТ СН'!$H$11+СВЦЭМ!$D$10+'СЕТ СН'!$H$5-'СЕТ СН'!$H$21</f>
        <v>3471.8536235900001</v>
      </c>
      <c r="W92" s="36">
        <f>SUMIFS(СВЦЭМ!$D$33:$D$776,СВЦЭМ!$A$33:$A$776,$A92,СВЦЭМ!$B$33:$B$776,W$83)+'СЕТ СН'!$H$11+СВЦЭМ!$D$10+'СЕТ СН'!$H$5-'СЕТ СН'!$H$21</f>
        <v>3449.8913011599998</v>
      </c>
      <c r="X92" s="36">
        <f>SUMIFS(СВЦЭМ!$D$33:$D$776,СВЦЭМ!$A$33:$A$776,$A92,СВЦЭМ!$B$33:$B$776,X$83)+'СЕТ СН'!$H$11+СВЦЭМ!$D$10+'СЕТ СН'!$H$5-'СЕТ СН'!$H$21</f>
        <v>3481.4363209600001</v>
      </c>
      <c r="Y92" s="36">
        <f>SUMIFS(СВЦЭМ!$D$33:$D$776,СВЦЭМ!$A$33:$A$776,$A92,СВЦЭМ!$B$33:$B$776,Y$83)+'СЕТ СН'!$H$11+СВЦЭМ!$D$10+'СЕТ СН'!$H$5-'СЕТ СН'!$H$21</f>
        <v>3468.6569076199999</v>
      </c>
    </row>
    <row r="93" spans="1:27" ht="15.75" x14ac:dyDescent="0.2">
      <c r="A93" s="35">
        <f t="shared" si="2"/>
        <v>43595</v>
      </c>
      <c r="B93" s="36">
        <f>SUMIFS(СВЦЭМ!$D$33:$D$776,СВЦЭМ!$A$33:$A$776,$A93,СВЦЭМ!$B$33:$B$776,B$83)+'СЕТ СН'!$H$11+СВЦЭМ!$D$10+'СЕТ СН'!$H$5-'СЕТ СН'!$H$21</f>
        <v>3490.7884917699998</v>
      </c>
      <c r="C93" s="36">
        <f>SUMIFS(СВЦЭМ!$D$33:$D$776,СВЦЭМ!$A$33:$A$776,$A93,СВЦЭМ!$B$33:$B$776,C$83)+'СЕТ СН'!$H$11+СВЦЭМ!$D$10+'СЕТ СН'!$H$5-'СЕТ СН'!$H$21</f>
        <v>3544.5180679800001</v>
      </c>
      <c r="D93" s="36">
        <f>SUMIFS(СВЦЭМ!$D$33:$D$776,СВЦЭМ!$A$33:$A$776,$A93,СВЦЭМ!$B$33:$B$776,D$83)+'СЕТ СН'!$H$11+СВЦЭМ!$D$10+'СЕТ СН'!$H$5-'СЕТ СН'!$H$21</f>
        <v>3559.21595303</v>
      </c>
      <c r="E93" s="36">
        <f>SUMIFS(СВЦЭМ!$D$33:$D$776,СВЦЭМ!$A$33:$A$776,$A93,СВЦЭМ!$B$33:$B$776,E$83)+'СЕТ СН'!$H$11+СВЦЭМ!$D$10+'СЕТ СН'!$H$5-'СЕТ СН'!$H$21</f>
        <v>3578.5859401600001</v>
      </c>
      <c r="F93" s="36">
        <f>SUMIFS(СВЦЭМ!$D$33:$D$776,СВЦЭМ!$A$33:$A$776,$A93,СВЦЭМ!$B$33:$B$776,F$83)+'СЕТ СН'!$H$11+СВЦЭМ!$D$10+'СЕТ СН'!$H$5-'СЕТ СН'!$H$21</f>
        <v>3596.93757207</v>
      </c>
      <c r="G93" s="36">
        <f>SUMIFS(СВЦЭМ!$D$33:$D$776,СВЦЭМ!$A$33:$A$776,$A93,СВЦЭМ!$B$33:$B$776,G$83)+'СЕТ СН'!$H$11+СВЦЭМ!$D$10+'СЕТ СН'!$H$5-'СЕТ СН'!$H$21</f>
        <v>3595.43870204</v>
      </c>
      <c r="H93" s="36">
        <f>SUMIFS(СВЦЭМ!$D$33:$D$776,СВЦЭМ!$A$33:$A$776,$A93,СВЦЭМ!$B$33:$B$776,H$83)+'СЕТ СН'!$H$11+СВЦЭМ!$D$10+'СЕТ СН'!$H$5-'СЕТ СН'!$H$21</f>
        <v>3584.7981177500001</v>
      </c>
      <c r="I93" s="36">
        <f>SUMIFS(СВЦЭМ!$D$33:$D$776,СВЦЭМ!$A$33:$A$776,$A93,СВЦЭМ!$B$33:$B$776,I$83)+'СЕТ СН'!$H$11+СВЦЭМ!$D$10+'СЕТ СН'!$H$5-'СЕТ СН'!$H$21</f>
        <v>3553.2320842600002</v>
      </c>
      <c r="J93" s="36">
        <f>SUMIFS(СВЦЭМ!$D$33:$D$776,СВЦЭМ!$A$33:$A$776,$A93,СВЦЭМ!$B$33:$B$776,J$83)+'СЕТ СН'!$H$11+СВЦЭМ!$D$10+'СЕТ СН'!$H$5-'СЕТ СН'!$H$21</f>
        <v>3511.52381388</v>
      </c>
      <c r="K93" s="36">
        <f>SUMIFS(СВЦЭМ!$D$33:$D$776,СВЦЭМ!$A$33:$A$776,$A93,СВЦЭМ!$B$33:$B$776,K$83)+'СЕТ СН'!$H$11+СВЦЭМ!$D$10+'СЕТ СН'!$H$5-'СЕТ СН'!$H$21</f>
        <v>3481.7956992999998</v>
      </c>
      <c r="L93" s="36">
        <f>SUMIFS(СВЦЭМ!$D$33:$D$776,СВЦЭМ!$A$33:$A$776,$A93,СВЦЭМ!$B$33:$B$776,L$83)+'СЕТ СН'!$H$11+СВЦЭМ!$D$10+'СЕТ СН'!$H$5-'СЕТ СН'!$H$21</f>
        <v>3473.55943591</v>
      </c>
      <c r="M93" s="36">
        <f>SUMIFS(СВЦЭМ!$D$33:$D$776,СВЦЭМ!$A$33:$A$776,$A93,СВЦЭМ!$B$33:$B$776,M$83)+'СЕТ СН'!$H$11+СВЦЭМ!$D$10+'СЕТ СН'!$H$5-'СЕТ СН'!$H$21</f>
        <v>3471.7524793000002</v>
      </c>
      <c r="N93" s="36">
        <f>SUMIFS(СВЦЭМ!$D$33:$D$776,СВЦЭМ!$A$33:$A$776,$A93,СВЦЭМ!$B$33:$B$776,N$83)+'СЕТ СН'!$H$11+СВЦЭМ!$D$10+'СЕТ СН'!$H$5-'СЕТ СН'!$H$21</f>
        <v>3487.0477433400001</v>
      </c>
      <c r="O93" s="36">
        <f>SUMIFS(СВЦЭМ!$D$33:$D$776,СВЦЭМ!$A$33:$A$776,$A93,СВЦЭМ!$B$33:$B$776,O$83)+'СЕТ СН'!$H$11+СВЦЭМ!$D$10+'СЕТ СН'!$H$5-'СЕТ СН'!$H$21</f>
        <v>3511.6816760399997</v>
      </c>
      <c r="P93" s="36">
        <f>SUMIFS(СВЦЭМ!$D$33:$D$776,СВЦЭМ!$A$33:$A$776,$A93,СВЦЭМ!$B$33:$B$776,P$83)+'СЕТ СН'!$H$11+СВЦЭМ!$D$10+'СЕТ СН'!$H$5-'СЕТ СН'!$H$21</f>
        <v>3520.23375519</v>
      </c>
      <c r="Q93" s="36">
        <f>SUMIFS(СВЦЭМ!$D$33:$D$776,СВЦЭМ!$A$33:$A$776,$A93,СВЦЭМ!$B$33:$B$776,Q$83)+'СЕТ СН'!$H$11+СВЦЭМ!$D$10+'СЕТ СН'!$H$5-'СЕТ СН'!$H$21</f>
        <v>3538.2058429600002</v>
      </c>
      <c r="R93" s="36">
        <f>SUMIFS(СВЦЭМ!$D$33:$D$776,СВЦЭМ!$A$33:$A$776,$A93,СВЦЭМ!$B$33:$B$776,R$83)+'СЕТ СН'!$H$11+СВЦЭМ!$D$10+'СЕТ СН'!$H$5-'СЕТ СН'!$H$21</f>
        <v>3548.1680816399999</v>
      </c>
      <c r="S93" s="36">
        <f>SUMIFS(СВЦЭМ!$D$33:$D$776,СВЦЭМ!$A$33:$A$776,$A93,СВЦЭМ!$B$33:$B$776,S$83)+'СЕТ СН'!$H$11+СВЦЭМ!$D$10+'СЕТ СН'!$H$5-'СЕТ СН'!$H$21</f>
        <v>3550.8759549900001</v>
      </c>
      <c r="T93" s="36">
        <f>SUMIFS(СВЦЭМ!$D$33:$D$776,СВЦЭМ!$A$33:$A$776,$A93,СВЦЭМ!$B$33:$B$776,T$83)+'СЕТ СН'!$H$11+СВЦЭМ!$D$10+'СЕТ СН'!$H$5-'СЕТ СН'!$H$21</f>
        <v>3535.7894508600002</v>
      </c>
      <c r="U93" s="36">
        <f>SUMIFS(СВЦЭМ!$D$33:$D$776,СВЦЭМ!$A$33:$A$776,$A93,СВЦЭМ!$B$33:$B$776,U$83)+'СЕТ СН'!$H$11+СВЦЭМ!$D$10+'СЕТ СН'!$H$5-'СЕТ СН'!$H$21</f>
        <v>3514.2689773000002</v>
      </c>
      <c r="V93" s="36">
        <f>SUMIFS(СВЦЭМ!$D$33:$D$776,СВЦЭМ!$A$33:$A$776,$A93,СВЦЭМ!$B$33:$B$776,V$83)+'СЕТ СН'!$H$11+СВЦЭМ!$D$10+'СЕТ СН'!$H$5-'СЕТ СН'!$H$21</f>
        <v>3480.2712964500001</v>
      </c>
      <c r="W93" s="36">
        <f>SUMIFS(СВЦЭМ!$D$33:$D$776,СВЦЭМ!$A$33:$A$776,$A93,СВЦЭМ!$B$33:$B$776,W$83)+'СЕТ СН'!$H$11+СВЦЭМ!$D$10+'СЕТ СН'!$H$5-'СЕТ СН'!$H$21</f>
        <v>3460.00932891</v>
      </c>
      <c r="X93" s="36">
        <f>SUMIFS(СВЦЭМ!$D$33:$D$776,СВЦЭМ!$A$33:$A$776,$A93,СВЦЭМ!$B$33:$B$776,X$83)+'СЕТ СН'!$H$11+СВЦЭМ!$D$10+'СЕТ СН'!$H$5-'СЕТ СН'!$H$21</f>
        <v>3483.0978697199998</v>
      </c>
      <c r="Y93" s="36">
        <f>SUMIFS(СВЦЭМ!$D$33:$D$776,СВЦЭМ!$A$33:$A$776,$A93,СВЦЭМ!$B$33:$B$776,Y$83)+'СЕТ СН'!$H$11+СВЦЭМ!$D$10+'СЕТ СН'!$H$5-'СЕТ СН'!$H$21</f>
        <v>3516.71513491</v>
      </c>
    </row>
    <row r="94" spans="1:27" ht="15.75" x14ac:dyDescent="0.2">
      <c r="A94" s="35">
        <f t="shared" si="2"/>
        <v>43596</v>
      </c>
      <c r="B94" s="36">
        <f>SUMIFS(СВЦЭМ!$D$33:$D$776,СВЦЭМ!$A$33:$A$776,$A94,СВЦЭМ!$B$33:$B$776,B$83)+'СЕТ СН'!$H$11+СВЦЭМ!$D$10+'СЕТ СН'!$H$5-'СЕТ СН'!$H$21</f>
        <v>3561.0098454899999</v>
      </c>
      <c r="C94" s="36">
        <f>SUMIFS(СВЦЭМ!$D$33:$D$776,СВЦЭМ!$A$33:$A$776,$A94,СВЦЭМ!$B$33:$B$776,C$83)+'СЕТ СН'!$H$11+СВЦЭМ!$D$10+'СЕТ СН'!$H$5-'СЕТ СН'!$H$21</f>
        <v>3577.9176496199998</v>
      </c>
      <c r="D94" s="36">
        <f>SUMIFS(СВЦЭМ!$D$33:$D$776,СВЦЭМ!$A$33:$A$776,$A94,СВЦЭМ!$B$33:$B$776,D$83)+'СЕТ СН'!$H$11+СВЦЭМ!$D$10+'СЕТ СН'!$H$5-'СЕТ СН'!$H$21</f>
        <v>3610.3889361800002</v>
      </c>
      <c r="E94" s="36">
        <f>SUMIFS(СВЦЭМ!$D$33:$D$776,СВЦЭМ!$A$33:$A$776,$A94,СВЦЭМ!$B$33:$B$776,E$83)+'СЕТ СН'!$H$11+СВЦЭМ!$D$10+'СЕТ СН'!$H$5-'СЕТ СН'!$H$21</f>
        <v>3604.9919880100001</v>
      </c>
      <c r="F94" s="36">
        <f>SUMIFS(СВЦЭМ!$D$33:$D$776,СВЦЭМ!$A$33:$A$776,$A94,СВЦЭМ!$B$33:$B$776,F$83)+'СЕТ СН'!$H$11+СВЦЭМ!$D$10+'СЕТ СН'!$H$5-'СЕТ СН'!$H$21</f>
        <v>3629.1333871000002</v>
      </c>
      <c r="G94" s="36">
        <f>SUMIFS(СВЦЭМ!$D$33:$D$776,СВЦЭМ!$A$33:$A$776,$A94,СВЦЭМ!$B$33:$B$776,G$83)+'СЕТ СН'!$H$11+СВЦЭМ!$D$10+'СЕТ СН'!$H$5-'СЕТ СН'!$H$21</f>
        <v>3628.8395623699998</v>
      </c>
      <c r="H94" s="36">
        <f>SUMIFS(СВЦЭМ!$D$33:$D$776,СВЦЭМ!$A$33:$A$776,$A94,СВЦЭМ!$B$33:$B$776,H$83)+'СЕТ СН'!$H$11+СВЦЭМ!$D$10+'СЕТ СН'!$H$5-'СЕТ СН'!$H$21</f>
        <v>3546.1218497099999</v>
      </c>
      <c r="I94" s="36">
        <f>SUMIFS(СВЦЭМ!$D$33:$D$776,СВЦЭМ!$A$33:$A$776,$A94,СВЦЭМ!$B$33:$B$776,I$83)+'СЕТ СН'!$H$11+СВЦЭМ!$D$10+'СЕТ СН'!$H$5-'СЕТ СН'!$H$21</f>
        <v>3504.4514735399998</v>
      </c>
      <c r="J94" s="36">
        <f>SUMIFS(СВЦЭМ!$D$33:$D$776,СВЦЭМ!$A$33:$A$776,$A94,СВЦЭМ!$B$33:$B$776,J$83)+'СЕТ СН'!$H$11+СВЦЭМ!$D$10+'СЕТ СН'!$H$5-'СЕТ СН'!$H$21</f>
        <v>3397.2974431000002</v>
      </c>
      <c r="K94" s="36">
        <f>SUMIFS(СВЦЭМ!$D$33:$D$776,СВЦЭМ!$A$33:$A$776,$A94,СВЦЭМ!$B$33:$B$776,K$83)+'СЕТ СН'!$H$11+СВЦЭМ!$D$10+'СЕТ СН'!$H$5-'СЕТ СН'!$H$21</f>
        <v>3317.8852392899998</v>
      </c>
      <c r="L94" s="36">
        <f>SUMIFS(СВЦЭМ!$D$33:$D$776,СВЦЭМ!$A$33:$A$776,$A94,СВЦЭМ!$B$33:$B$776,L$83)+'СЕТ СН'!$H$11+СВЦЭМ!$D$10+'СЕТ СН'!$H$5-'СЕТ СН'!$H$21</f>
        <v>3291.25046066</v>
      </c>
      <c r="M94" s="36">
        <f>SUMIFS(СВЦЭМ!$D$33:$D$776,СВЦЭМ!$A$33:$A$776,$A94,СВЦЭМ!$B$33:$B$776,M$83)+'СЕТ СН'!$H$11+СВЦЭМ!$D$10+'СЕТ СН'!$H$5-'СЕТ СН'!$H$21</f>
        <v>3291.8084603299999</v>
      </c>
      <c r="N94" s="36">
        <f>SUMIFS(СВЦЭМ!$D$33:$D$776,СВЦЭМ!$A$33:$A$776,$A94,СВЦЭМ!$B$33:$B$776,N$83)+'СЕТ СН'!$H$11+СВЦЭМ!$D$10+'СЕТ СН'!$H$5-'СЕТ СН'!$H$21</f>
        <v>3303.8333330800001</v>
      </c>
      <c r="O94" s="36">
        <f>SUMIFS(СВЦЭМ!$D$33:$D$776,СВЦЭМ!$A$33:$A$776,$A94,СВЦЭМ!$B$33:$B$776,O$83)+'СЕТ СН'!$H$11+СВЦЭМ!$D$10+'СЕТ СН'!$H$5-'СЕТ СН'!$H$21</f>
        <v>3310.0746564199999</v>
      </c>
      <c r="P94" s="36">
        <f>SUMIFS(СВЦЭМ!$D$33:$D$776,СВЦЭМ!$A$33:$A$776,$A94,СВЦЭМ!$B$33:$B$776,P$83)+'СЕТ СН'!$H$11+СВЦЭМ!$D$10+'СЕТ СН'!$H$5-'СЕТ СН'!$H$21</f>
        <v>3317.5405139</v>
      </c>
      <c r="Q94" s="36">
        <f>SUMIFS(СВЦЭМ!$D$33:$D$776,СВЦЭМ!$A$33:$A$776,$A94,СВЦЭМ!$B$33:$B$776,Q$83)+'СЕТ СН'!$H$11+СВЦЭМ!$D$10+'СЕТ СН'!$H$5-'СЕТ СН'!$H$21</f>
        <v>3323.0973713399999</v>
      </c>
      <c r="R94" s="36">
        <f>SUMIFS(СВЦЭМ!$D$33:$D$776,СВЦЭМ!$A$33:$A$776,$A94,СВЦЭМ!$B$33:$B$776,R$83)+'СЕТ СН'!$H$11+СВЦЭМ!$D$10+'СЕТ СН'!$H$5-'СЕТ СН'!$H$21</f>
        <v>3319.2217467599999</v>
      </c>
      <c r="S94" s="36">
        <f>SUMIFS(СВЦЭМ!$D$33:$D$776,СВЦЭМ!$A$33:$A$776,$A94,СВЦЭМ!$B$33:$B$776,S$83)+'СЕТ СН'!$H$11+СВЦЭМ!$D$10+'СЕТ СН'!$H$5-'СЕТ СН'!$H$21</f>
        <v>3321.1609129600001</v>
      </c>
      <c r="T94" s="36">
        <f>SUMIFS(СВЦЭМ!$D$33:$D$776,СВЦЭМ!$A$33:$A$776,$A94,СВЦЭМ!$B$33:$B$776,T$83)+'СЕТ СН'!$H$11+СВЦЭМ!$D$10+'СЕТ СН'!$H$5-'СЕТ СН'!$H$21</f>
        <v>3310.35320383</v>
      </c>
      <c r="U94" s="36">
        <f>SUMIFS(СВЦЭМ!$D$33:$D$776,СВЦЭМ!$A$33:$A$776,$A94,СВЦЭМ!$B$33:$B$776,U$83)+'СЕТ СН'!$H$11+СВЦЭМ!$D$10+'СЕТ СН'!$H$5-'СЕТ СН'!$H$21</f>
        <v>3296.87489878</v>
      </c>
      <c r="V94" s="36">
        <f>SUMIFS(СВЦЭМ!$D$33:$D$776,СВЦЭМ!$A$33:$A$776,$A94,СВЦЭМ!$B$33:$B$776,V$83)+'СЕТ СН'!$H$11+СВЦЭМ!$D$10+'СЕТ СН'!$H$5-'СЕТ СН'!$H$21</f>
        <v>3287.4562473599999</v>
      </c>
      <c r="W94" s="36">
        <f>SUMIFS(СВЦЭМ!$D$33:$D$776,СВЦЭМ!$A$33:$A$776,$A94,СВЦЭМ!$B$33:$B$776,W$83)+'СЕТ СН'!$H$11+СВЦЭМ!$D$10+'СЕТ СН'!$H$5-'СЕТ СН'!$H$21</f>
        <v>3299.3886325200001</v>
      </c>
      <c r="X94" s="36">
        <f>SUMIFS(СВЦЭМ!$D$33:$D$776,СВЦЭМ!$A$33:$A$776,$A94,СВЦЭМ!$B$33:$B$776,X$83)+'СЕТ СН'!$H$11+СВЦЭМ!$D$10+'СЕТ СН'!$H$5-'СЕТ СН'!$H$21</f>
        <v>3321.27827024</v>
      </c>
      <c r="Y94" s="36">
        <f>SUMIFS(СВЦЭМ!$D$33:$D$776,СВЦЭМ!$A$33:$A$776,$A94,СВЦЭМ!$B$33:$B$776,Y$83)+'СЕТ СН'!$H$11+СВЦЭМ!$D$10+'СЕТ СН'!$H$5-'СЕТ СН'!$H$21</f>
        <v>3399.3980019800001</v>
      </c>
    </row>
    <row r="95" spans="1:27" ht="15.75" x14ac:dyDescent="0.2">
      <c r="A95" s="35">
        <f t="shared" si="2"/>
        <v>43597</v>
      </c>
      <c r="B95" s="36">
        <f>SUMIFS(СВЦЭМ!$D$33:$D$776,СВЦЭМ!$A$33:$A$776,$A95,СВЦЭМ!$B$33:$B$776,B$83)+'СЕТ СН'!$H$11+СВЦЭМ!$D$10+'СЕТ СН'!$H$5-'СЕТ СН'!$H$21</f>
        <v>3483.6601411399997</v>
      </c>
      <c r="C95" s="36">
        <f>SUMIFS(СВЦЭМ!$D$33:$D$776,СВЦЭМ!$A$33:$A$776,$A95,СВЦЭМ!$B$33:$B$776,C$83)+'СЕТ СН'!$H$11+СВЦЭМ!$D$10+'СЕТ СН'!$H$5-'СЕТ СН'!$H$21</f>
        <v>3581.6714155899999</v>
      </c>
      <c r="D95" s="36">
        <f>SUMIFS(СВЦЭМ!$D$33:$D$776,СВЦЭМ!$A$33:$A$776,$A95,СВЦЭМ!$B$33:$B$776,D$83)+'СЕТ СН'!$H$11+СВЦЭМ!$D$10+'СЕТ СН'!$H$5-'СЕТ СН'!$H$21</f>
        <v>3666.3913575500001</v>
      </c>
      <c r="E95" s="36">
        <f>SUMIFS(СВЦЭМ!$D$33:$D$776,СВЦЭМ!$A$33:$A$776,$A95,СВЦЭМ!$B$33:$B$776,E$83)+'СЕТ СН'!$H$11+СВЦЭМ!$D$10+'СЕТ СН'!$H$5-'СЕТ СН'!$H$21</f>
        <v>3660.8501594099998</v>
      </c>
      <c r="F95" s="36">
        <f>SUMIFS(СВЦЭМ!$D$33:$D$776,СВЦЭМ!$A$33:$A$776,$A95,СВЦЭМ!$B$33:$B$776,F$83)+'СЕТ СН'!$H$11+СВЦЭМ!$D$10+'СЕТ СН'!$H$5-'СЕТ СН'!$H$21</f>
        <v>3665.9332819800002</v>
      </c>
      <c r="G95" s="36">
        <f>SUMIFS(СВЦЭМ!$D$33:$D$776,СВЦЭМ!$A$33:$A$776,$A95,СВЦЭМ!$B$33:$B$776,G$83)+'СЕТ СН'!$H$11+СВЦЭМ!$D$10+'СЕТ СН'!$H$5-'СЕТ СН'!$H$21</f>
        <v>3682.8852539999998</v>
      </c>
      <c r="H95" s="36">
        <f>SUMIFS(СВЦЭМ!$D$33:$D$776,СВЦЭМ!$A$33:$A$776,$A95,СВЦЭМ!$B$33:$B$776,H$83)+'СЕТ СН'!$H$11+СВЦЭМ!$D$10+'СЕТ СН'!$H$5-'СЕТ СН'!$H$21</f>
        <v>3621.4416799800001</v>
      </c>
      <c r="I95" s="36">
        <f>SUMIFS(СВЦЭМ!$D$33:$D$776,СВЦЭМ!$A$33:$A$776,$A95,СВЦЭМ!$B$33:$B$776,I$83)+'СЕТ СН'!$H$11+СВЦЭМ!$D$10+'СЕТ СН'!$H$5-'СЕТ СН'!$H$21</f>
        <v>3528.2921822600001</v>
      </c>
      <c r="J95" s="36">
        <f>SUMIFS(СВЦЭМ!$D$33:$D$776,СВЦЭМ!$A$33:$A$776,$A95,СВЦЭМ!$B$33:$B$776,J$83)+'СЕТ СН'!$H$11+СВЦЭМ!$D$10+'СЕТ СН'!$H$5-'СЕТ СН'!$H$21</f>
        <v>3436.7895533700002</v>
      </c>
      <c r="K95" s="36">
        <f>SUMIFS(СВЦЭМ!$D$33:$D$776,СВЦЭМ!$A$33:$A$776,$A95,СВЦЭМ!$B$33:$B$776,K$83)+'СЕТ СН'!$H$11+СВЦЭМ!$D$10+'СЕТ СН'!$H$5-'СЕТ СН'!$H$21</f>
        <v>3342.60193286</v>
      </c>
      <c r="L95" s="36">
        <f>SUMIFS(СВЦЭМ!$D$33:$D$776,СВЦЭМ!$A$33:$A$776,$A95,СВЦЭМ!$B$33:$B$776,L$83)+'СЕТ СН'!$H$11+СВЦЭМ!$D$10+'СЕТ СН'!$H$5-'СЕТ СН'!$H$21</f>
        <v>3294.96384313</v>
      </c>
      <c r="M95" s="36">
        <f>SUMIFS(СВЦЭМ!$D$33:$D$776,СВЦЭМ!$A$33:$A$776,$A95,СВЦЭМ!$B$33:$B$776,M$83)+'СЕТ СН'!$H$11+СВЦЭМ!$D$10+'СЕТ СН'!$H$5-'СЕТ СН'!$H$21</f>
        <v>3278.9265493399998</v>
      </c>
      <c r="N95" s="36">
        <f>SUMIFS(СВЦЭМ!$D$33:$D$776,СВЦЭМ!$A$33:$A$776,$A95,СВЦЭМ!$B$33:$B$776,N$83)+'СЕТ СН'!$H$11+СВЦЭМ!$D$10+'СЕТ СН'!$H$5-'СЕТ СН'!$H$21</f>
        <v>3285.4678130699999</v>
      </c>
      <c r="O95" s="36">
        <f>SUMIFS(СВЦЭМ!$D$33:$D$776,СВЦЭМ!$A$33:$A$776,$A95,СВЦЭМ!$B$33:$B$776,O$83)+'СЕТ СН'!$H$11+СВЦЭМ!$D$10+'СЕТ СН'!$H$5-'СЕТ СН'!$H$21</f>
        <v>3291.9649736400002</v>
      </c>
      <c r="P95" s="36">
        <f>SUMIFS(СВЦЭМ!$D$33:$D$776,СВЦЭМ!$A$33:$A$776,$A95,СВЦЭМ!$B$33:$B$776,P$83)+'СЕТ СН'!$H$11+СВЦЭМ!$D$10+'СЕТ СН'!$H$5-'СЕТ СН'!$H$21</f>
        <v>3302.6118418599999</v>
      </c>
      <c r="Q95" s="36">
        <f>SUMIFS(СВЦЭМ!$D$33:$D$776,СВЦЭМ!$A$33:$A$776,$A95,СВЦЭМ!$B$33:$B$776,Q$83)+'СЕТ СН'!$H$11+СВЦЭМ!$D$10+'СЕТ СН'!$H$5-'СЕТ СН'!$H$21</f>
        <v>3317.50943564</v>
      </c>
      <c r="R95" s="36">
        <f>SUMIFS(СВЦЭМ!$D$33:$D$776,СВЦЭМ!$A$33:$A$776,$A95,СВЦЭМ!$B$33:$B$776,R$83)+'СЕТ СН'!$H$11+СВЦЭМ!$D$10+'СЕТ СН'!$H$5-'СЕТ СН'!$H$21</f>
        <v>3315.7575654500001</v>
      </c>
      <c r="S95" s="36">
        <f>SUMIFS(СВЦЭМ!$D$33:$D$776,СВЦЭМ!$A$33:$A$776,$A95,СВЦЭМ!$B$33:$B$776,S$83)+'СЕТ СН'!$H$11+СВЦЭМ!$D$10+'СЕТ СН'!$H$5-'СЕТ СН'!$H$21</f>
        <v>3306.9909104600001</v>
      </c>
      <c r="T95" s="36">
        <f>SUMIFS(СВЦЭМ!$D$33:$D$776,СВЦЭМ!$A$33:$A$776,$A95,СВЦЭМ!$B$33:$B$776,T$83)+'СЕТ СН'!$H$11+СВЦЭМ!$D$10+'СЕТ СН'!$H$5-'СЕТ СН'!$H$21</f>
        <v>3290.9305072299999</v>
      </c>
      <c r="U95" s="36">
        <f>SUMIFS(СВЦЭМ!$D$33:$D$776,СВЦЭМ!$A$33:$A$776,$A95,СВЦЭМ!$B$33:$B$776,U$83)+'СЕТ СН'!$H$11+СВЦЭМ!$D$10+'СЕТ СН'!$H$5-'СЕТ СН'!$H$21</f>
        <v>3267.4903545400002</v>
      </c>
      <c r="V95" s="36">
        <f>SUMIFS(СВЦЭМ!$D$33:$D$776,СВЦЭМ!$A$33:$A$776,$A95,СВЦЭМ!$B$33:$B$776,V$83)+'СЕТ СН'!$H$11+СВЦЭМ!$D$10+'СЕТ СН'!$H$5-'СЕТ СН'!$H$21</f>
        <v>3243.2062599700002</v>
      </c>
      <c r="W95" s="36">
        <f>SUMIFS(СВЦЭМ!$D$33:$D$776,СВЦЭМ!$A$33:$A$776,$A95,СВЦЭМ!$B$33:$B$776,W$83)+'СЕТ СН'!$H$11+СВЦЭМ!$D$10+'СЕТ СН'!$H$5-'СЕТ СН'!$H$21</f>
        <v>3245.81014332</v>
      </c>
      <c r="X95" s="36">
        <f>SUMIFS(СВЦЭМ!$D$33:$D$776,СВЦЭМ!$A$33:$A$776,$A95,СВЦЭМ!$B$33:$B$776,X$83)+'СЕТ СН'!$H$11+СВЦЭМ!$D$10+'СЕТ СН'!$H$5-'СЕТ СН'!$H$21</f>
        <v>3280.6339242599997</v>
      </c>
      <c r="Y95" s="36">
        <f>SUMIFS(СВЦЭМ!$D$33:$D$776,СВЦЭМ!$A$33:$A$776,$A95,СВЦЭМ!$B$33:$B$776,Y$83)+'СЕТ СН'!$H$11+СВЦЭМ!$D$10+'СЕТ СН'!$H$5-'СЕТ СН'!$H$21</f>
        <v>3358.0606308400002</v>
      </c>
    </row>
    <row r="96" spans="1:27" ht="15.75" x14ac:dyDescent="0.2">
      <c r="A96" s="35">
        <f t="shared" si="2"/>
        <v>43598</v>
      </c>
      <c r="B96" s="36">
        <f>SUMIFS(СВЦЭМ!$D$33:$D$776,СВЦЭМ!$A$33:$A$776,$A96,СВЦЭМ!$B$33:$B$776,B$83)+'СЕТ СН'!$H$11+СВЦЭМ!$D$10+'СЕТ СН'!$H$5-'СЕТ СН'!$H$21</f>
        <v>3384.0763767399999</v>
      </c>
      <c r="C96" s="36">
        <f>SUMIFS(СВЦЭМ!$D$33:$D$776,СВЦЭМ!$A$33:$A$776,$A96,СВЦЭМ!$B$33:$B$776,C$83)+'СЕТ СН'!$H$11+СВЦЭМ!$D$10+'СЕТ СН'!$H$5-'СЕТ СН'!$H$21</f>
        <v>3483.3297420200001</v>
      </c>
      <c r="D96" s="36">
        <f>SUMIFS(СВЦЭМ!$D$33:$D$776,СВЦЭМ!$A$33:$A$776,$A96,СВЦЭМ!$B$33:$B$776,D$83)+'СЕТ СН'!$H$11+СВЦЭМ!$D$10+'СЕТ СН'!$H$5-'СЕТ СН'!$H$21</f>
        <v>3584.8888586600001</v>
      </c>
      <c r="E96" s="36">
        <f>SUMIFS(СВЦЭМ!$D$33:$D$776,СВЦЭМ!$A$33:$A$776,$A96,СВЦЭМ!$B$33:$B$776,E$83)+'СЕТ СН'!$H$11+СВЦЭМ!$D$10+'СЕТ СН'!$H$5-'СЕТ СН'!$H$21</f>
        <v>3597.26592957</v>
      </c>
      <c r="F96" s="36">
        <f>SUMIFS(СВЦЭМ!$D$33:$D$776,СВЦЭМ!$A$33:$A$776,$A96,СВЦЭМ!$B$33:$B$776,F$83)+'СЕТ СН'!$H$11+СВЦЭМ!$D$10+'СЕТ СН'!$H$5-'СЕТ СН'!$H$21</f>
        <v>3608.0428524499998</v>
      </c>
      <c r="G96" s="36">
        <f>SUMIFS(СВЦЭМ!$D$33:$D$776,СВЦЭМ!$A$33:$A$776,$A96,СВЦЭМ!$B$33:$B$776,G$83)+'СЕТ СН'!$H$11+СВЦЭМ!$D$10+'СЕТ СН'!$H$5-'СЕТ СН'!$H$21</f>
        <v>3605.0108372099999</v>
      </c>
      <c r="H96" s="36">
        <f>SUMIFS(СВЦЭМ!$D$33:$D$776,СВЦЭМ!$A$33:$A$776,$A96,СВЦЭМ!$B$33:$B$776,H$83)+'СЕТ СН'!$H$11+СВЦЭМ!$D$10+'СЕТ СН'!$H$5-'СЕТ СН'!$H$21</f>
        <v>3537.2544929599999</v>
      </c>
      <c r="I96" s="36">
        <f>SUMIFS(СВЦЭМ!$D$33:$D$776,СВЦЭМ!$A$33:$A$776,$A96,СВЦЭМ!$B$33:$B$776,I$83)+'СЕТ СН'!$H$11+СВЦЭМ!$D$10+'СЕТ СН'!$H$5-'СЕТ СН'!$H$21</f>
        <v>3439.4507845899998</v>
      </c>
      <c r="J96" s="36">
        <f>SUMIFS(СВЦЭМ!$D$33:$D$776,СВЦЭМ!$A$33:$A$776,$A96,СВЦЭМ!$B$33:$B$776,J$83)+'СЕТ СН'!$H$11+СВЦЭМ!$D$10+'СЕТ СН'!$H$5-'СЕТ СН'!$H$21</f>
        <v>3377.1079197499998</v>
      </c>
      <c r="K96" s="36">
        <f>SUMIFS(СВЦЭМ!$D$33:$D$776,СВЦЭМ!$A$33:$A$776,$A96,СВЦЭМ!$B$33:$B$776,K$83)+'СЕТ СН'!$H$11+СВЦЭМ!$D$10+'СЕТ СН'!$H$5-'СЕТ СН'!$H$21</f>
        <v>3351.5977263499999</v>
      </c>
      <c r="L96" s="36">
        <f>SUMIFS(СВЦЭМ!$D$33:$D$776,СВЦЭМ!$A$33:$A$776,$A96,СВЦЭМ!$B$33:$B$776,L$83)+'СЕТ СН'!$H$11+СВЦЭМ!$D$10+'СЕТ СН'!$H$5-'СЕТ СН'!$H$21</f>
        <v>3327.23367611</v>
      </c>
      <c r="M96" s="36">
        <f>SUMIFS(СВЦЭМ!$D$33:$D$776,СВЦЭМ!$A$33:$A$776,$A96,СВЦЭМ!$B$33:$B$776,M$83)+'СЕТ СН'!$H$11+СВЦЭМ!$D$10+'СЕТ СН'!$H$5-'СЕТ СН'!$H$21</f>
        <v>3324.7221973000001</v>
      </c>
      <c r="N96" s="36">
        <f>SUMIFS(СВЦЭМ!$D$33:$D$776,СВЦЭМ!$A$33:$A$776,$A96,СВЦЭМ!$B$33:$B$776,N$83)+'СЕТ СН'!$H$11+СВЦЭМ!$D$10+'СЕТ СН'!$H$5-'СЕТ СН'!$H$21</f>
        <v>3319.1083917800001</v>
      </c>
      <c r="O96" s="36">
        <f>SUMIFS(СВЦЭМ!$D$33:$D$776,СВЦЭМ!$A$33:$A$776,$A96,СВЦЭМ!$B$33:$B$776,O$83)+'СЕТ СН'!$H$11+СВЦЭМ!$D$10+'СЕТ СН'!$H$5-'СЕТ СН'!$H$21</f>
        <v>3327.9113263999998</v>
      </c>
      <c r="P96" s="36">
        <f>SUMIFS(СВЦЭМ!$D$33:$D$776,СВЦЭМ!$A$33:$A$776,$A96,СВЦЭМ!$B$33:$B$776,P$83)+'СЕТ СН'!$H$11+СВЦЭМ!$D$10+'СЕТ СН'!$H$5-'СЕТ СН'!$H$21</f>
        <v>3336.9825835800002</v>
      </c>
      <c r="Q96" s="36">
        <f>SUMIFS(СВЦЭМ!$D$33:$D$776,СВЦЭМ!$A$33:$A$776,$A96,СВЦЭМ!$B$33:$B$776,Q$83)+'СЕТ СН'!$H$11+СВЦЭМ!$D$10+'СЕТ СН'!$H$5-'СЕТ СН'!$H$21</f>
        <v>3331.7804099099999</v>
      </c>
      <c r="R96" s="36">
        <f>SUMIFS(СВЦЭМ!$D$33:$D$776,СВЦЭМ!$A$33:$A$776,$A96,СВЦЭМ!$B$33:$B$776,R$83)+'СЕТ СН'!$H$11+СВЦЭМ!$D$10+'СЕТ СН'!$H$5-'СЕТ СН'!$H$21</f>
        <v>3339.3084282</v>
      </c>
      <c r="S96" s="36">
        <f>SUMIFS(СВЦЭМ!$D$33:$D$776,СВЦЭМ!$A$33:$A$776,$A96,СВЦЭМ!$B$33:$B$776,S$83)+'СЕТ СН'!$H$11+СВЦЭМ!$D$10+'СЕТ СН'!$H$5-'СЕТ СН'!$H$21</f>
        <v>3341.5696166600001</v>
      </c>
      <c r="T96" s="36">
        <f>SUMIFS(СВЦЭМ!$D$33:$D$776,СВЦЭМ!$A$33:$A$776,$A96,СВЦЭМ!$B$33:$B$776,T$83)+'СЕТ СН'!$H$11+СВЦЭМ!$D$10+'СЕТ СН'!$H$5-'СЕТ СН'!$H$21</f>
        <v>3331.13604592</v>
      </c>
      <c r="U96" s="36">
        <f>SUMIFS(СВЦЭМ!$D$33:$D$776,СВЦЭМ!$A$33:$A$776,$A96,СВЦЭМ!$B$33:$B$776,U$83)+'СЕТ СН'!$H$11+СВЦЭМ!$D$10+'СЕТ СН'!$H$5-'СЕТ СН'!$H$21</f>
        <v>3331.65869299</v>
      </c>
      <c r="V96" s="36">
        <f>SUMIFS(СВЦЭМ!$D$33:$D$776,СВЦЭМ!$A$33:$A$776,$A96,СВЦЭМ!$B$33:$B$776,V$83)+'СЕТ СН'!$H$11+СВЦЭМ!$D$10+'СЕТ СН'!$H$5-'СЕТ СН'!$H$21</f>
        <v>3334.8328624599999</v>
      </c>
      <c r="W96" s="36">
        <f>SUMIFS(СВЦЭМ!$D$33:$D$776,СВЦЭМ!$A$33:$A$776,$A96,СВЦЭМ!$B$33:$B$776,W$83)+'СЕТ СН'!$H$11+СВЦЭМ!$D$10+'СЕТ СН'!$H$5-'СЕТ СН'!$H$21</f>
        <v>3315.7151924700001</v>
      </c>
      <c r="X96" s="36">
        <f>SUMIFS(СВЦЭМ!$D$33:$D$776,СВЦЭМ!$A$33:$A$776,$A96,СВЦЭМ!$B$33:$B$776,X$83)+'СЕТ СН'!$H$11+СВЦЭМ!$D$10+'СЕТ СН'!$H$5-'СЕТ СН'!$H$21</f>
        <v>3352.6501809400002</v>
      </c>
      <c r="Y96" s="36">
        <f>SUMIFS(СВЦЭМ!$D$33:$D$776,СВЦЭМ!$A$33:$A$776,$A96,СВЦЭМ!$B$33:$B$776,Y$83)+'СЕТ СН'!$H$11+СВЦЭМ!$D$10+'СЕТ СН'!$H$5-'СЕТ СН'!$H$21</f>
        <v>3411.91551058</v>
      </c>
    </row>
    <row r="97" spans="1:25" ht="15.75" x14ac:dyDescent="0.2">
      <c r="A97" s="35">
        <f t="shared" si="2"/>
        <v>43599</v>
      </c>
      <c r="B97" s="36">
        <f>SUMIFS(СВЦЭМ!$D$33:$D$776,СВЦЭМ!$A$33:$A$776,$A97,СВЦЭМ!$B$33:$B$776,B$83)+'СЕТ СН'!$H$11+СВЦЭМ!$D$10+'СЕТ СН'!$H$5-'СЕТ СН'!$H$21</f>
        <v>3501.0583269899998</v>
      </c>
      <c r="C97" s="36">
        <f>SUMIFS(СВЦЭМ!$D$33:$D$776,СВЦЭМ!$A$33:$A$776,$A97,СВЦЭМ!$B$33:$B$776,C$83)+'СЕТ СН'!$H$11+СВЦЭМ!$D$10+'СЕТ СН'!$H$5-'СЕТ СН'!$H$21</f>
        <v>3614.9096120300001</v>
      </c>
      <c r="D97" s="36">
        <f>SUMIFS(СВЦЭМ!$D$33:$D$776,СВЦЭМ!$A$33:$A$776,$A97,СВЦЭМ!$B$33:$B$776,D$83)+'СЕТ СН'!$H$11+СВЦЭМ!$D$10+'СЕТ СН'!$H$5-'СЕТ СН'!$H$21</f>
        <v>3709.8940959900001</v>
      </c>
      <c r="E97" s="36">
        <f>SUMIFS(СВЦЭМ!$D$33:$D$776,СВЦЭМ!$A$33:$A$776,$A97,СВЦЭМ!$B$33:$B$776,E$83)+'СЕТ СН'!$H$11+СВЦЭМ!$D$10+'СЕТ СН'!$H$5-'СЕТ СН'!$H$21</f>
        <v>3715.5148730999999</v>
      </c>
      <c r="F97" s="36">
        <f>SUMIFS(СВЦЭМ!$D$33:$D$776,СВЦЭМ!$A$33:$A$776,$A97,СВЦЭМ!$B$33:$B$776,F$83)+'СЕТ СН'!$H$11+СВЦЭМ!$D$10+'СЕТ СН'!$H$5-'СЕТ СН'!$H$21</f>
        <v>3715.7798336599999</v>
      </c>
      <c r="G97" s="36">
        <f>SUMIFS(СВЦЭМ!$D$33:$D$776,СВЦЭМ!$A$33:$A$776,$A97,СВЦЭМ!$B$33:$B$776,G$83)+'СЕТ СН'!$H$11+СВЦЭМ!$D$10+'СЕТ СН'!$H$5-'СЕТ СН'!$H$21</f>
        <v>3693.2791164999999</v>
      </c>
      <c r="H97" s="36">
        <f>SUMIFS(СВЦЭМ!$D$33:$D$776,СВЦЭМ!$A$33:$A$776,$A97,СВЦЭМ!$B$33:$B$776,H$83)+'СЕТ СН'!$H$11+СВЦЭМ!$D$10+'СЕТ СН'!$H$5-'СЕТ СН'!$H$21</f>
        <v>3572.5440420800001</v>
      </c>
      <c r="I97" s="36">
        <f>SUMIFS(СВЦЭМ!$D$33:$D$776,СВЦЭМ!$A$33:$A$776,$A97,СВЦЭМ!$B$33:$B$776,I$83)+'СЕТ СН'!$H$11+СВЦЭМ!$D$10+'СЕТ СН'!$H$5-'СЕТ СН'!$H$21</f>
        <v>3449.6451243900001</v>
      </c>
      <c r="J97" s="36">
        <f>SUMIFS(СВЦЭМ!$D$33:$D$776,СВЦЭМ!$A$33:$A$776,$A97,СВЦЭМ!$B$33:$B$776,J$83)+'СЕТ СН'!$H$11+СВЦЭМ!$D$10+'СЕТ СН'!$H$5-'СЕТ СН'!$H$21</f>
        <v>3387.9529946000002</v>
      </c>
      <c r="K97" s="36">
        <f>SUMIFS(СВЦЭМ!$D$33:$D$776,СВЦЭМ!$A$33:$A$776,$A97,СВЦЭМ!$B$33:$B$776,K$83)+'СЕТ СН'!$H$11+СВЦЭМ!$D$10+'СЕТ СН'!$H$5-'СЕТ СН'!$H$21</f>
        <v>3324.9069926399998</v>
      </c>
      <c r="L97" s="36">
        <f>SUMIFS(СВЦЭМ!$D$33:$D$776,СВЦЭМ!$A$33:$A$776,$A97,СВЦЭМ!$B$33:$B$776,L$83)+'СЕТ СН'!$H$11+СВЦЭМ!$D$10+'СЕТ СН'!$H$5-'СЕТ СН'!$H$21</f>
        <v>3308.3957474099998</v>
      </c>
      <c r="M97" s="36">
        <f>SUMIFS(СВЦЭМ!$D$33:$D$776,СВЦЭМ!$A$33:$A$776,$A97,СВЦЭМ!$B$33:$B$776,M$83)+'СЕТ СН'!$H$11+СВЦЭМ!$D$10+'СЕТ СН'!$H$5-'СЕТ СН'!$H$21</f>
        <v>3303.7361575599998</v>
      </c>
      <c r="N97" s="36">
        <f>SUMIFS(СВЦЭМ!$D$33:$D$776,СВЦЭМ!$A$33:$A$776,$A97,СВЦЭМ!$B$33:$B$776,N$83)+'СЕТ СН'!$H$11+СВЦЭМ!$D$10+'СЕТ СН'!$H$5-'СЕТ СН'!$H$21</f>
        <v>3308.85221649</v>
      </c>
      <c r="O97" s="36">
        <f>SUMIFS(СВЦЭМ!$D$33:$D$776,СВЦЭМ!$A$33:$A$776,$A97,СВЦЭМ!$B$33:$B$776,O$83)+'СЕТ СН'!$H$11+СВЦЭМ!$D$10+'СЕТ СН'!$H$5-'СЕТ СН'!$H$21</f>
        <v>3317.3540115300002</v>
      </c>
      <c r="P97" s="36">
        <f>SUMIFS(СВЦЭМ!$D$33:$D$776,СВЦЭМ!$A$33:$A$776,$A97,СВЦЭМ!$B$33:$B$776,P$83)+'СЕТ СН'!$H$11+СВЦЭМ!$D$10+'СЕТ СН'!$H$5-'СЕТ СН'!$H$21</f>
        <v>3328.5457392799999</v>
      </c>
      <c r="Q97" s="36">
        <f>SUMIFS(СВЦЭМ!$D$33:$D$776,СВЦЭМ!$A$33:$A$776,$A97,СВЦЭМ!$B$33:$B$776,Q$83)+'СЕТ СН'!$H$11+СВЦЭМ!$D$10+'СЕТ СН'!$H$5-'СЕТ СН'!$H$21</f>
        <v>3330.8324445600001</v>
      </c>
      <c r="R97" s="36">
        <f>SUMIFS(СВЦЭМ!$D$33:$D$776,СВЦЭМ!$A$33:$A$776,$A97,СВЦЭМ!$B$33:$B$776,R$83)+'СЕТ СН'!$H$11+СВЦЭМ!$D$10+'СЕТ СН'!$H$5-'СЕТ СН'!$H$21</f>
        <v>3324.6780557000002</v>
      </c>
      <c r="S97" s="36">
        <f>SUMIFS(СВЦЭМ!$D$33:$D$776,СВЦЭМ!$A$33:$A$776,$A97,СВЦЭМ!$B$33:$B$776,S$83)+'СЕТ СН'!$H$11+СВЦЭМ!$D$10+'СЕТ СН'!$H$5-'СЕТ СН'!$H$21</f>
        <v>3326.00375919</v>
      </c>
      <c r="T97" s="36">
        <f>SUMIFS(СВЦЭМ!$D$33:$D$776,СВЦЭМ!$A$33:$A$776,$A97,СВЦЭМ!$B$33:$B$776,T$83)+'СЕТ СН'!$H$11+СВЦЭМ!$D$10+'СЕТ СН'!$H$5-'СЕТ СН'!$H$21</f>
        <v>3322.2371725799999</v>
      </c>
      <c r="U97" s="36">
        <f>SUMIFS(СВЦЭМ!$D$33:$D$776,СВЦЭМ!$A$33:$A$776,$A97,СВЦЭМ!$B$33:$B$776,U$83)+'СЕТ СН'!$H$11+СВЦЭМ!$D$10+'СЕТ СН'!$H$5-'СЕТ СН'!$H$21</f>
        <v>3301.19180293</v>
      </c>
      <c r="V97" s="36">
        <f>SUMIFS(СВЦЭМ!$D$33:$D$776,СВЦЭМ!$A$33:$A$776,$A97,СВЦЭМ!$B$33:$B$776,V$83)+'СЕТ СН'!$H$11+СВЦЭМ!$D$10+'СЕТ СН'!$H$5-'СЕТ СН'!$H$21</f>
        <v>3290.1166408700001</v>
      </c>
      <c r="W97" s="36">
        <f>SUMIFS(СВЦЭМ!$D$33:$D$776,СВЦЭМ!$A$33:$A$776,$A97,СВЦЭМ!$B$33:$B$776,W$83)+'СЕТ СН'!$H$11+СВЦЭМ!$D$10+'СЕТ СН'!$H$5-'СЕТ СН'!$H$21</f>
        <v>3304.0832076900001</v>
      </c>
      <c r="X97" s="36">
        <f>SUMIFS(СВЦЭМ!$D$33:$D$776,СВЦЭМ!$A$33:$A$776,$A97,СВЦЭМ!$B$33:$B$776,X$83)+'СЕТ СН'!$H$11+СВЦЭМ!$D$10+'СЕТ СН'!$H$5-'СЕТ СН'!$H$21</f>
        <v>3283.2234312999999</v>
      </c>
      <c r="Y97" s="36">
        <f>SUMIFS(СВЦЭМ!$D$33:$D$776,СВЦЭМ!$A$33:$A$776,$A97,СВЦЭМ!$B$33:$B$776,Y$83)+'СЕТ СН'!$H$11+СВЦЭМ!$D$10+'СЕТ СН'!$H$5-'СЕТ СН'!$H$21</f>
        <v>3353.9412649699998</v>
      </c>
    </row>
    <row r="98" spans="1:25" ht="15.75" x14ac:dyDescent="0.2">
      <c r="A98" s="35">
        <f t="shared" si="2"/>
        <v>43600</v>
      </c>
      <c r="B98" s="36">
        <f>SUMIFS(СВЦЭМ!$D$33:$D$776,СВЦЭМ!$A$33:$A$776,$A98,СВЦЭМ!$B$33:$B$776,B$83)+'СЕТ СН'!$H$11+СВЦЭМ!$D$10+'СЕТ СН'!$H$5-'СЕТ СН'!$H$21</f>
        <v>3432.4806363100001</v>
      </c>
      <c r="C98" s="36">
        <f>SUMIFS(СВЦЭМ!$D$33:$D$776,СВЦЭМ!$A$33:$A$776,$A98,СВЦЭМ!$B$33:$B$776,C$83)+'СЕТ СН'!$H$11+СВЦЭМ!$D$10+'СЕТ СН'!$H$5-'СЕТ СН'!$H$21</f>
        <v>3513.7028401600001</v>
      </c>
      <c r="D98" s="36">
        <f>SUMIFS(СВЦЭМ!$D$33:$D$776,СВЦЭМ!$A$33:$A$776,$A98,СВЦЭМ!$B$33:$B$776,D$83)+'СЕТ СН'!$H$11+СВЦЭМ!$D$10+'СЕТ СН'!$H$5-'СЕТ СН'!$H$21</f>
        <v>3602.7262746500001</v>
      </c>
      <c r="E98" s="36">
        <f>SUMIFS(СВЦЭМ!$D$33:$D$776,СВЦЭМ!$A$33:$A$776,$A98,СВЦЭМ!$B$33:$B$776,E$83)+'СЕТ СН'!$H$11+СВЦЭМ!$D$10+'СЕТ СН'!$H$5-'СЕТ СН'!$H$21</f>
        <v>3614.8335326000001</v>
      </c>
      <c r="F98" s="36">
        <f>SUMIFS(СВЦЭМ!$D$33:$D$776,СВЦЭМ!$A$33:$A$776,$A98,СВЦЭМ!$B$33:$B$776,F$83)+'СЕТ СН'!$H$11+СВЦЭМ!$D$10+'СЕТ СН'!$H$5-'СЕТ СН'!$H$21</f>
        <v>3625.9986168699998</v>
      </c>
      <c r="G98" s="36">
        <f>SUMIFS(СВЦЭМ!$D$33:$D$776,СВЦЭМ!$A$33:$A$776,$A98,СВЦЭМ!$B$33:$B$776,G$83)+'СЕТ СН'!$H$11+СВЦЭМ!$D$10+'СЕТ СН'!$H$5-'СЕТ СН'!$H$21</f>
        <v>3615.5257414600001</v>
      </c>
      <c r="H98" s="36">
        <f>SUMIFS(СВЦЭМ!$D$33:$D$776,СВЦЭМ!$A$33:$A$776,$A98,СВЦЭМ!$B$33:$B$776,H$83)+'СЕТ СН'!$H$11+СВЦЭМ!$D$10+'СЕТ СН'!$H$5-'СЕТ СН'!$H$21</f>
        <v>3518.9857493600002</v>
      </c>
      <c r="I98" s="36">
        <f>SUMIFS(СВЦЭМ!$D$33:$D$776,СВЦЭМ!$A$33:$A$776,$A98,СВЦЭМ!$B$33:$B$776,I$83)+'СЕТ СН'!$H$11+СВЦЭМ!$D$10+'СЕТ СН'!$H$5-'СЕТ СН'!$H$21</f>
        <v>3428.4197317899998</v>
      </c>
      <c r="J98" s="36">
        <f>SUMIFS(СВЦЭМ!$D$33:$D$776,СВЦЭМ!$A$33:$A$776,$A98,СВЦЭМ!$B$33:$B$776,J$83)+'СЕТ СН'!$H$11+СВЦЭМ!$D$10+'СЕТ СН'!$H$5-'СЕТ СН'!$H$21</f>
        <v>3368.89405442</v>
      </c>
      <c r="K98" s="36">
        <f>SUMIFS(СВЦЭМ!$D$33:$D$776,СВЦЭМ!$A$33:$A$776,$A98,СВЦЭМ!$B$33:$B$776,K$83)+'СЕТ СН'!$H$11+СВЦЭМ!$D$10+'СЕТ СН'!$H$5-'СЕТ СН'!$H$21</f>
        <v>3315.2259444800002</v>
      </c>
      <c r="L98" s="36">
        <f>SUMIFS(СВЦЭМ!$D$33:$D$776,СВЦЭМ!$A$33:$A$776,$A98,СВЦЭМ!$B$33:$B$776,L$83)+'СЕТ СН'!$H$11+СВЦЭМ!$D$10+'СЕТ СН'!$H$5-'СЕТ СН'!$H$21</f>
        <v>3298.7107045100001</v>
      </c>
      <c r="M98" s="36">
        <f>SUMIFS(СВЦЭМ!$D$33:$D$776,СВЦЭМ!$A$33:$A$776,$A98,СВЦЭМ!$B$33:$B$776,M$83)+'СЕТ СН'!$H$11+СВЦЭМ!$D$10+'СЕТ СН'!$H$5-'СЕТ СН'!$H$21</f>
        <v>3309.4220697599999</v>
      </c>
      <c r="N98" s="36">
        <f>SUMIFS(СВЦЭМ!$D$33:$D$776,СВЦЭМ!$A$33:$A$776,$A98,СВЦЭМ!$B$33:$B$776,N$83)+'СЕТ СН'!$H$11+СВЦЭМ!$D$10+'СЕТ СН'!$H$5-'СЕТ СН'!$H$21</f>
        <v>3304.1290347899999</v>
      </c>
      <c r="O98" s="36">
        <f>SUMIFS(СВЦЭМ!$D$33:$D$776,СВЦЭМ!$A$33:$A$776,$A98,СВЦЭМ!$B$33:$B$776,O$83)+'СЕТ СН'!$H$11+СВЦЭМ!$D$10+'СЕТ СН'!$H$5-'СЕТ СН'!$H$21</f>
        <v>3317.65311428</v>
      </c>
      <c r="P98" s="36">
        <f>SUMIFS(СВЦЭМ!$D$33:$D$776,СВЦЭМ!$A$33:$A$776,$A98,СВЦЭМ!$B$33:$B$776,P$83)+'СЕТ СН'!$H$11+СВЦЭМ!$D$10+'СЕТ СН'!$H$5-'СЕТ СН'!$H$21</f>
        <v>3323.1575915900003</v>
      </c>
      <c r="Q98" s="36">
        <f>SUMIFS(СВЦЭМ!$D$33:$D$776,СВЦЭМ!$A$33:$A$776,$A98,СВЦЭМ!$B$33:$B$776,Q$83)+'СЕТ СН'!$H$11+СВЦЭМ!$D$10+'СЕТ СН'!$H$5-'СЕТ СН'!$H$21</f>
        <v>3319.80940216</v>
      </c>
      <c r="R98" s="36">
        <f>SUMIFS(СВЦЭМ!$D$33:$D$776,СВЦЭМ!$A$33:$A$776,$A98,СВЦЭМ!$B$33:$B$776,R$83)+'СЕТ СН'!$H$11+СВЦЭМ!$D$10+'СЕТ СН'!$H$5-'СЕТ СН'!$H$21</f>
        <v>3322.4352940700001</v>
      </c>
      <c r="S98" s="36">
        <f>SUMIFS(СВЦЭМ!$D$33:$D$776,СВЦЭМ!$A$33:$A$776,$A98,СВЦЭМ!$B$33:$B$776,S$83)+'СЕТ СН'!$H$11+СВЦЭМ!$D$10+'СЕТ СН'!$H$5-'СЕТ СН'!$H$21</f>
        <v>3342.1027436099998</v>
      </c>
      <c r="T98" s="36">
        <f>SUMIFS(СВЦЭМ!$D$33:$D$776,СВЦЭМ!$A$33:$A$776,$A98,СВЦЭМ!$B$33:$B$776,T$83)+'СЕТ СН'!$H$11+СВЦЭМ!$D$10+'СЕТ СН'!$H$5-'СЕТ СН'!$H$21</f>
        <v>3340.7134808999999</v>
      </c>
      <c r="U98" s="36">
        <f>SUMIFS(СВЦЭМ!$D$33:$D$776,СВЦЭМ!$A$33:$A$776,$A98,СВЦЭМ!$B$33:$B$776,U$83)+'СЕТ СН'!$H$11+СВЦЭМ!$D$10+'СЕТ СН'!$H$5-'СЕТ СН'!$H$21</f>
        <v>3330.8343016899998</v>
      </c>
      <c r="V98" s="36">
        <f>SUMIFS(СВЦЭМ!$D$33:$D$776,СВЦЭМ!$A$33:$A$776,$A98,СВЦЭМ!$B$33:$B$776,V$83)+'СЕТ СН'!$H$11+СВЦЭМ!$D$10+'СЕТ СН'!$H$5-'СЕТ СН'!$H$21</f>
        <v>3318.8165354299999</v>
      </c>
      <c r="W98" s="36">
        <f>SUMIFS(СВЦЭМ!$D$33:$D$776,СВЦЭМ!$A$33:$A$776,$A98,СВЦЭМ!$B$33:$B$776,W$83)+'СЕТ СН'!$H$11+СВЦЭМ!$D$10+'СЕТ СН'!$H$5-'СЕТ СН'!$H$21</f>
        <v>3320.42469613</v>
      </c>
      <c r="X98" s="36">
        <f>SUMIFS(СВЦЭМ!$D$33:$D$776,СВЦЭМ!$A$33:$A$776,$A98,СВЦЭМ!$B$33:$B$776,X$83)+'СЕТ СН'!$H$11+СВЦЭМ!$D$10+'СЕТ СН'!$H$5-'СЕТ СН'!$H$21</f>
        <v>3324.36156635</v>
      </c>
      <c r="Y98" s="36">
        <f>SUMIFS(СВЦЭМ!$D$33:$D$776,СВЦЭМ!$A$33:$A$776,$A98,СВЦЭМ!$B$33:$B$776,Y$83)+'СЕТ СН'!$H$11+СВЦЭМ!$D$10+'СЕТ СН'!$H$5-'СЕТ СН'!$H$21</f>
        <v>3403.2406267799997</v>
      </c>
    </row>
    <row r="99" spans="1:25" ht="15.75" x14ac:dyDescent="0.2">
      <c r="A99" s="35">
        <f t="shared" si="2"/>
        <v>43601</v>
      </c>
      <c r="B99" s="36">
        <f>SUMIFS(СВЦЭМ!$D$33:$D$776,СВЦЭМ!$A$33:$A$776,$A99,СВЦЭМ!$B$33:$B$776,B$83)+'СЕТ СН'!$H$11+СВЦЭМ!$D$10+'СЕТ СН'!$H$5-'СЕТ СН'!$H$21</f>
        <v>3447.0483489099997</v>
      </c>
      <c r="C99" s="36">
        <f>SUMIFS(СВЦЭМ!$D$33:$D$776,СВЦЭМ!$A$33:$A$776,$A99,СВЦЭМ!$B$33:$B$776,C$83)+'СЕТ СН'!$H$11+СВЦЭМ!$D$10+'СЕТ СН'!$H$5-'СЕТ СН'!$H$21</f>
        <v>3563.7337175900002</v>
      </c>
      <c r="D99" s="36">
        <f>SUMIFS(СВЦЭМ!$D$33:$D$776,СВЦЭМ!$A$33:$A$776,$A99,СВЦЭМ!$B$33:$B$776,D$83)+'СЕТ СН'!$H$11+СВЦЭМ!$D$10+'СЕТ СН'!$H$5-'СЕТ СН'!$H$21</f>
        <v>3633.7570256899999</v>
      </c>
      <c r="E99" s="36">
        <f>SUMIFS(СВЦЭМ!$D$33:$D$776,СВЦЭМ!$A$33:$A$776,$A99,СВЦЭМ!$B$33:$B$776,E$83)+'СЕТ СН'!$H$11+СВЦЭМ!$D$10+'СЕТ СН'!$H$5-'СЕТ СН'!$H$21</f>
        <v>3651.2207231800003</v>
      </c>
      <c r="F99" s="36">
        <f>SUMIFS(СВЦЭМ!$D$33:$D$776,СВЦЭМ!$A$33:$A$776,$A99,СВЦЭМ!$B$33:$B$776,F$83)+'СЕТ СН'!$H$11+СВЦЭМ!$D$10+'СЕТ СН'!$H$5-'СЕТ СН'!$H$21</f>
        <v>3655.0654352500001</v>
      </c>
      <c r="G99" s="36">
        <f>SUMIFS(СВЦЭМ!$D$33:$D$776,СВЦЭМ!$A$33:$A$776,$A99,СВЦЭМ!$B$33:$B$776,G$83)+'СЕТ СН'!$H$11+СВЦЭМ!$D$10+'СЕТ СН'!$H$5-'СЕТ СН'!$H$21</f>
        <v>3635.4570576000001</v>
      </c>
      <c r="H99" s="36">
        <f>SUMIFS(СВЦЭМ!$D$33:$D$776,СВЦЭМ!$A$33:$A$776,$A99,СВЦЭМ!$B$33:$B$776,H$83)+'СЕТ СН'!$H$11+СВЦЭМ!$D$10+'СЕТ СН'!$H$5-'СЕТ СН'!$H$21</f>
        <v>3552.65779548</v>
      </c>
      <c r="I99" s="36">
        <f>SUMIFS(СВЦЭМ!$D$33:$D$776,СВЦЭМ!$A$33:$A$776,$A99,СВЦЭМ!$B$33:$B$776,I$83)+'СЕТ СН'!$H$11+СВЦЭМ!$D$10+'СЕТ СН'!$H$5-'СЕТ СН'!$H$21</f>
        <v>3419.1353987399998</v>
      </c>
      <c r="J99" s="36">
        <f>SUMIFS(СВЦЭМ!$D$33:$D$776,СВЦЭМ!$A$33:$A$776,$A99,СВЦЭМ!$B$33:$B$776,J$83)+'СЕТ СН'!$H$11+СВЦЭМ!$D$10+'СЕТ СН'!$H$5-'СЕТ СН'!$H$21</f>
        <v>3365.3414296299998</v>
      </c>
      <c r="K99" s="36">
        <f>SUMIFS(СВЦЭМ!$D$33:$D$776,СВЦЭМ!$A$33:$A$776,$A99,СВЦЭМ!$B$33:$B$776,K$83)+'СЕТ СН'!$H$11+СВЦЭМ!$D$10+'СЕТ СН'!$H$5-'СЕТ СН'!$H$21</f>
        <v>3306.11658777</v>
      </c>
      <c r="L99" s="36">
        <f>SUMIFS(СВЦЭМ!$D$33:$D$776,СВЦЭМ!$A$33:$A$776,$A99,СВЦЭМ!$B$33:$B$776,L$83)+'СЕТ СН'!$H$11+СВЦЭМ!$D$10+'СЕТ СН'!$H$5-'СЕТ СН'!$H$21</f>
        <v>3284.1735616599999</v>
      </c>
      <c r="M99" s="36">
        <f>SUMIFS(СВЦЭМ!$D$33:$D$776,СВЦЭМ!$A$33:$A$776,$A99,СВЦЭМ!$B$33:$B$776,M$83)+'СЕТ СН'!$H$11+СВЦЭМ!$D$10+'СЕТ СН'!$H$5-'СЕТ СН'!$H$21</f>
        <v>3289.9220936299998</v>
      </c>
      <c r="N99" s="36">
        <f>SUMIFS(СВЦЭМ!$D$33:$D$776,СВЦЭМ!$A$33:$A$776,$A99,СВЦЭМ!$B$33:$B$776,N$83)+'СЕТ СН'!$H$11+СВЦЭМ!$D$10+'СЕТ СН'!$H$5-'СЕТ СН'!$H$21</f>
        <v>3289.48010441</v>
      </c>
      <c r="O99" s="36">
        <f>SUMIFS(СВЦЭМ!$D$33:$D$776,СВЦЭМ!$A$33:$A$776,$A99,СВЦЭМ!$B$33:$B$776,O$83)+'СЕТ СН'!$H$11+СВЦЭМ!$D$10+'СЕТ СН'!$H$5-'СЕТ СН'!$H$21</f>
        <v>3291.35893463</v>
      </c>
      <c r="P99" s="36">
        <f>SUMIFS(СВЦЭМ!$D$33:$D$776,СВЦЭМ!$A$33:$A$776,$A99,СВЦЭМ!$B$33:$B$776,P$83)+'СЕТ СН'!$H$11+СВЦЭМ!$D$10+'СЕТ СН'!$H$5-'СЕТ СН'!$H$21</f>
        <v>3290.4518367000001</v>
      </c>
      <c r="Q99" s="36">
        <f>SUMIFS(СВЦЭМ!$D$33:$D$776,СВЦЭМ!$A$33:$A$776,$A99,СВЦЭМ!$B$33:$B$776,Q$83)+'СЕТ СН'!$H$11+СВЦЭМ!$D$10+'СЕТ СН'!$H$5-'СЕТ СН'!$H$21</f>
        <v>3291.8757475100001</v>
      </c>
      <c r="R99" s="36">
        <f>SUMIFS(СВЦЭМ!$D$33:$D$776,СВЦЭМ!$A$33:$A$776,$A99,СВЦЭМ!$B$33:$B$776,R$83)+'СЕТ СН'!$H$11+СВЦЭМ!$D$10+'СЕТ СН'!$H$5-'СЕТ СН'!$H$21</f>
        <v>3291.9922527999997</v>
      </c>
      <c r="S99" s="36">
        <f>SUMIFS(СВЦЭМ!$D$33:$D$776,СВЦЭМ!$A$33:$A$776,$A99,СВЦЭМ!$B$33:$B$776,S$83)+'СЕТ СН'!$H$11+СВЦЭМ!$D$10+'СЕТ СН'!$H$5-'СЕТ СН'!$H$21</f>
        <v>3293.2092329500001</v>
      </c>
      <c r="T99" s="36">
        <f>SUMIFS(СВЦЭМ!$D$33:$D$776,СВЦЭМ!$A$33:$A$776,$A99,СВЦЭМ!$B$33:$B$776,T$83)+'СЕТ СН'!$H$11+СВЦЭМ!$D$10+'СЕТ СН'!$H$5-'СЕТ СН'!$H$21</f>
        <v>3288.1106387999998</v>
      </c>
      <c r="U99" s="36">
        <f>SUMIFS(СВЦЭМ!$D$33:$D$776,СВЦЭМ!$A$33:$A$776,$A99,СВЦЭМ!$B$33:$B$776,U$83)+'СЕТ СН'!$H$11+СВЦЭМ!$D$10+'СЕТ СН'!$H$5-'СЕТ СН'!$H$21</f>
        <v>3280.8073496500001</v>
      </c>
      <c r="V99" s="36">
        <f>SUMIFS(СВЦЭМ!$D$33:$D$776,СВЦЭМ!$A$33:$A$776,$A99,СВЦЭМ!$B$33:$B$776,V$83)+'СЕТ СН'!$H$11+СВЦЭМ!$D$10+'СЕТ СН'!$H$5-'СЕТ СН'!$H$21</f>
        <v>3270.83900116</v>
      </c>
      <c r="W99" s="36">
        <f>SUMIFS(СВЦЭМ!$D$33:$D$776,СВЦЭМ!$A$33:$A$776,$A99,СВЦЭМ!$B$33:$B$776,W$83)+'СЕТ СН'!$H$11+СВЦЭМ!$D$10+'СЕТ СН'!$H$5-'СЕТ СН'!$H$21</f>
        <v>3256.8090478200002</v>
      </c>
      <c r="X99" s="36">
        <f>SUMIFS(СВЦЭМ!$D$33:$D$776,СВЦЭМ!$A$33:$A$776,$A99,СВЦЭМ!$B$33:$B$776,X$83)+'СЕТ СН'!$H$11+СВЦЭМ!$D$10+'СЕТ СН'!$H$5-'СЕТ СН'!$H$21</f>
        <v>3283.5515899100001</v>
      </c>
      <c r="Y99" s="36">
        <f>SUMIFS(СВЦЭМ!$D$33:$D$776,СВЦЭМ!$A$33:$A$776,$A99,СВЦЭМ!$B$33:$B$776,Y$83)+'СЕТ СН'!$H$11+СВЦЭМ!$D$10+'СЕТ СН'!$H$5-'СЕТ СН'!$H$21</f>
        <v>3377.6605641199999</v>
      </c>
    </row>
    <row r="100" spans="1:25" ht="15.75" x14ac:dyDescent="0.2">
      <c r="A100" s="35">
        <f t="shared" si="2"/>
        <v>43602</v>
      </c>
      <c r="B100" s="36">
        <f>SUMIFS(СВЦЭМ!$D$33:$D$776,СВЦЭМ!$A$33:$A$776,$A100,СВЦЭМ!$B$33:$B$776,B$83)+'СЕТ СН'!$H$11+СВЦЭМ!$D$10+'СЕТ СН'!$H$5-'СЕТ СН'!$H$21</f>
        <v>3493.6506502299999</v>
      </c>
      <c r="C100" s="36">
        <f>SUMIFS(СВЦЭМ!$D$33:$D$776,СВЦЭМ!$A$33:$A$776,$A100,СВЦЭМ!$B$33:$B$776,C$83)+'СЕТ СН'!$H$11+СВЦЭМ!$D$10+'СЕТ СН'!$H$5-'СЕТ СН'!$H$21</f>
        <v>3593.77581753</v>
      </c>
      <c r="D100" s="36">
        <f>SUMIFS(СВЦЭМ!$D$33:$D$776,СВЦЭМ!$A$33:$A$776,$A100,СВЦЭМ!$B$33:$B$776,D$83)+'СЕТ СН'!$H$11+СВЦЭМ!$D$10+'СЕТ СН'!$H$5-'СЕТ СН'!$H$21</f>
        <v>3662.9932861500001</v>
      </c>
      <c r="E100" s="36">
        <f>SUMIFS(СВЦЭМ!$D$33:$D$776,СВЦЭМ!$A$33:$A$776,$A100,СВЦЭМ!$B$33:$B$776,E$83)+'СЕТ СН'!$H$11+СВЦЭМ!$D$10+'СЕТ СН'!$H$5-'СЕТ СН'!$H$21</f>
        <v>3680.2552148100003</v>
      </c>
      <c r="F100" s="36">
        <f>SUMIFS(СВЦЭМ!$D$33:$D$776,СВЦЭМ!$A$33:$A$776,$A100,СВЦЭМ!$B$33:$B$776,F$83)+'СЕТ СН'!$H$11+СВЦЭМ!$D$10+'СЕТ СН'!$H$5-'СЕТ СН'!$H$21</f>
        <v>3683.55921098</v>
      </c>
      <c r="G100" s="36">
        <f>SUMIFS(СВЦЭМ!$D$33:$D$776,СВЦЭМ!$A$33:$A$776,$A100,СВЦЭМ!$B$33:$B$776,G$83)+'СЕТ СН'!$H$11+СВЦЭМ!$D$10+'СЕТ СН'!$H$5-'СЕТ СН'!$H$21</f>
        <v>3664.5697501899999</v>
      </c>
      <c r="H100" s="36">
        <f>SUMIFS(СВЦЭМ!$D$33:$D$776,СВЦЭМ!$A$33:$A$776,$A100,СВЦЭМ!$B$33:$B$776,H$83)+'СЕТ СН'!$H$11+СВЦЭМ!$D$10+'СЕТ СН'!$H$5-'СЕТ СН'!$H$21</f>
        <v>3583.35971982</v>
      </c>
      <c r="I100" s="36">
        <f>SUMIFS(СВЦЭМ!$D$33:$D$776,СВЦЭМ!$A$33:$A$776,$A100,СВЦЭМ!$B$33:$B$776,I$83)+'СЕТ СН'!$H$11+СВЦЭМ!$D$10+'СЕТ СН'!$H$5-'СЕТ СН'!$H$21</f>
        <v>3454.2531343999999</v>
      </c>
      <c r="J100" s="36">
        <f>SUMIFS(СВЦЭМ!$D$33:$D$776,СВЦЭМ!$A$33:$A$776,$A100,СВЦЭМ!$B$33:$B$776,J$83)+'СЕТ СН'!$H$11+СВЦЭМ!$D$10+'СЕТ СН'!$H$5-'СЕТ СН'!$H$21</f>
        <v>3357.4664381900002</v>
      </c>
      <c r="K100" s="36">
        <f>SUMIFS(СВЦЭМ!$D$33:$D$776,СВЦЭМ!$A$33:$A$776,$A100,СВЦЭМ!$B$33:$B$776,K$83)+'СЕТ СН'!$H$11+СВЦЭМ!$D$10+'СЕТ СН'!$H$5-'СЕТ СН'!$H$21</f>
        <v>3280.5868076299998</v>
      </c>
      <c r="L100" s="36">
        <f>SUMIFS(СВЦЭМ!$D$33:$D$776,СВЦЭМ!$A$33:$A$776,$A100,СВЦЭМ!$B$33:$B$776,L$83)+'СЕТ СН'!$H$11+СВЦЭМ!$D$10+'СЕТ СН'!$H$5-'СЕТ СН'!$H$21</f>
        <v>3268.9793490000002</v>
      </c>
      <c r="M100" s="36">
        <f>SUMIFS(СВЦЭМ!$D$33:$D$776,СВЦЭМ!$A$33:$A$776,$A100,СВЦЭМ!$B$33:$B$776,M$83)+'СЕТ СН'!$H$11+СВЦЭМ!$D$10+'СЕТ СН'!$H$5-'СЕТ СН'!$H$21</f>
        <v>3274.8350471600002</v>
      </c>
      <c r="N100" s="36">
        <f>SUMIFS(СВЦЭМ!$D$33:$D$776,СВЦЭМ!$A$33:$A$776,$A100,СВЦЭМ!$B$33:$B$776,N$83)+'СЕТ СН'!$H$11+СВЦЭМ!$D$10+'СЕТ СН'!$H$5-'СЕТ СН'!$H$21</f>
        <v>3274.5704762800001</v>
      </c>
      <c r="O100" s="36">
        <f>SUMIFS(СВЦЭМ!$D$33:$D$776,СВЦЭМ!$A$33:$A$776,$A100,СВЦЭМ!$B$33:$B$776,O$83)+'СЕТ СН'!$H$11+СВЦЭМ!$D$10+'СЕТ СН'!$H$5-'СЕТ СН'!$H$21</f>
        <v>3277.6152280400001</v>
      </c>
      <c r="P100" s="36">
        <f>SUMIFS(СВЦЭМ!$D$33:$D$776,СВЦЭМ!$A$33:$A$776,$A100,СВЦЭМ!$B$33:$B$776,P$83)+'СЕТ СН'!$H$11+СВЦЭМ!$D$10+'СЕТ СН'!$H$5-'СЕТ СН'!$H$21</f>
        <v>3285.8703623199999</v>
      </c>
      <c r="Q100" s="36">
        <f>SUMIFS(СВЦЭМ!$D$33:$D$776,СВЦЭМ!$A$33:$A$776,$A100,СВЦЭМ!$B$33:$B$776,Q$83)+'СЕТ СН'!$H$11+СВЦЭМ!$D$10+'СЕТ СН'!$H$5-'СЕТ СН'!$H$21</f>
        <v>3285.6564130100001</v>
      </c>
      <c r="R100" s="36">
        <f>SUMIFS(СВЦЭМ!$D$33:$D$776,СВЦЭМ!$A$33:$A$776,$A100,СВЦЭМ!$B$33:$B$776,R$83)+'СЕТ СН'!$H$11+СВЦЭМ!$D$10+'СЕТ СН'!$H$5-'СЕТ СН'!$H$21</f>
        <v>3286.1121487099999</v>
      </c>
      <c r="S100" s="36">
        <f>SUMIFS(СВЦЭМ!$D$33:$D$776,СВЦЭМ!$A$33:$A$776,$A100,СВЦЭМ!$B$33:$B$776,S$83)+'СЕТ СН'!$H$11+СВЦЭМ!$D$10+'СЕТ СН'!$H$5-'СЕТ СН'!$H$21</f>
        <v>3289.3107725199998</v>
      </c>
      <c r="T100" s="36">
        <f>SUMIFS(СВЦЭМ!$D$33:$D$776,СВЦЭМ!$A$33:$A$776,$A100,СВЦЭМ!$B$33:$B$776,T$83)+'СЕТ СН'!$H$11+СВЦЭМ!$D$10+'СЕТ СН'!$H$5-'СЕТ СН'!$H$21</f>
        <v>3289.3015340000002</v>
      </c>
      <c r="U100" s="36">
        <f>SUMIFS(СВЦЭМ!$D$33:$D$776,СВЦЭМ!$A$33:$A$776,$A100,СВЦЭМ!$B$33:$B$776,U$83)+'СЕТ СН'!$H$11+СВЦЭМ!$D$10+'СЕТ СН'!$H$5-'СЕТ СН'!$H$21</f>
        <v>3285.3587286800002</v>
      </c>
      <c r="V100" s="36">
        <f>SUMIFS(СВЦЭМ!$D$33:$D$776,СВЦЭМ!$A$33:$A$776,$A100,СВЦЭМ!$B$33:$B$776,V$83)+'СЕТ СН'!$H$11+СВЦЭМ!$D$10+'СЕТ СН'!$H$5-'СЕТ СН'!$H$21</f>
        <v>3273.3234577799999</v>
      </c>
      <c r="W100" s="36">
        <f>SUMIFS(СВЦЭМ!$D$33:$D$776,СВЦЭМ!$A$33:$A$776,$A100,СВЦЭМ!$B$33:$B$776,W$83)+'СЕТ СН'!$H$11+СВЦЭМ!$D$10+'СЕТ СН'!$H$5-'СЕТ СН'!$H$21</f>
        <v>3264.3407062599999</v>
      </c>
      <c r="X100" s="36">
        <f>SUMIFS(СВЦЭМ!$D$33:$D$776,СВЦЭМ!$A$33:$A$776,$A100,СВЦЭМ!$B$33:$B$776,X$83)+'СЕТ СН'!$H$11+СВЦЭМ!$D$10+'СЕТ СН'!$H$5-'СЕТ СН'!$H$21</f>
        <v>3286.5001284099999</v>
      </c>
      <c r="Y100" s="36">
        <f>SUMIFS(СВЦЭМ!$D$33:$D$776,СВЦЭМ!$A$33:$A$776,$A100,СВЦЭМ!$B$33:$B$776,Y$83)+'СЕТ СН'!$H$11+СВЦЭМ!$D$10+'СЕТ СН'!$H$5-'СЕТ СН'!$H$21</f>
        <v>3372.4566678000001</v>
      </c>
    </row>
    <row r="101" spans="1:25" ht="15.75" x14ac:dyDescent="0.2">
      <c r="A101" s="35">
        <f t="shared" si="2"/>
        <v>43603</v>
      </c>
      <c r="B101" s="36">
        <f>SUMIFS(СВЦЭМ!$D$33:$D$776,СВЦЭМ!$A$33:$A$776,$A101,СВЦЭМ!$B$33:$B$776,B$83)+'СЕТ СН'!$H$11+СВЦЭМ!$D$10+'СЕТ СН'!$H$5-'СЕТ СН'!$H$21</f>
        <v>3425.8096845800001</v>
      </c>
      <c r="C101" s="36">
        <f>SUMIFS(СВЦЭМ!$D$33:$D$776,СВЦЭМ!$A$33:$A$776,$A101,СВЦЭМ!$B$33:$B$776,C$83)+'СЕТ СН'!$H$11+СВЦЭМ!$D$10+'СЕТ СН'!$H$5-'СЕТ СН'!$H$21</f>
        <v>3494.90896802</v>
      </c>
      <c r="D101" s="36">
        <f>SUMIFS(СВЦЭМ!$D$33:$D$776,СВЦЭМ!$A$33:$A$776,$A101,СВЦЭМ!$B$33:$B$776,D$83)+'СЕТ СН'!$H$11+СВЦЭМ!$D$10+'СЕТ СН'!$H$5-'СЕТ СН'!$H$21</f>
        <v>3575.0271108299999</v>
      </c>
      <c r="E101" s="36">
        <f>SUMIFS(СВЦЭМ!$D$33:$D$776,СВЦЭМ!$A$33:$A$776,$A101,СВЦЭМ!$B$33:$B$776,E$83)+'СЕТ СН'!$H$11+СВЦЭМ!$D$10+'СЕТ СН'!$H$5-'СЕТ СН'!$H$21</f>
        <v>3593.67567504</v>
      </c>
      <c r="F101" s="36">
        <f>SUMIFS(СВЦЭМ!$D$33:$D$776,СВЦЭМ!$A$33:$A$776,$A101,СВЦЭМ!$B$33:$B$776,F$83)+'СЕТ СН'!$H$11+СВЦЭМ!$D$10+'СЕТ СН'!$H$5-'СЕТ СН'!$H$21</f>
        <v>3602.4565689700003</v>
      </c>
      <c r="G101" s="36">
        <f>SUMIFS(СВЦЭМ!$D$33:$D$776,СВЦЭМ!$A$33:$A$776,$A101,СВЦЭМ!$B$33:$B$776,G$83)+'СЕТ СН'!$H$11+СВЦЭМ!$D$10+'СЕТ СН'!$H$5-'СЕТ СН'!$H$21</f>
        <v>3581.6694583099998</v>
      </c>
      <c r="H101" s="36">
        <f>SUMIFS(СВЦЭМ!$D$33:$D$776,СВЦЭМ!$A$33:$A$776,$A101,СВЦЭМ!$B$33:$B$776,H$83)+'СЕТ СН'!$H$11+СВЦЭМ!$D$10+'СЕТ СН'!$H$5-'СЕТ СН'!$H$21</f>
        <v>3496.36932742</v>
      </c>
      <c r="I101" s="36">
        <f>SUMIFS(СВЦЭМ!$D$33:$D$776,СВЦЭМ!$A$33:$A$776,$A101,СВЦЭМ!$B$33:$B$776,I$83)+'СЕТ СН'!$H$11+СВЦЭМ!$D$10+'СЕТ СН'!$H$5-'СЕТ СН'!$H$21</f>
        <v>3401.4000997399999</v>
      </c>
      <c r="J101" s="36">
        <f>SUMIFS(СВЦЭМ!$D$33:$D$776,СВЦЭМ!$A$33:$A$776,$A101,СВЦЭМ!$B$33:$B$776,J$83)+'СЕТ СН'!$H$11+СВЦЭМ!$D$10+'СЕТ СН'!$H$5-'СЕТ СН'!$H$21</f>
        <v>3324.8464263599999</v>
      </c>
      <c r="K101" s="36">
        <f>SUMIFS(СВЦЭМ!$D$33:$D$776,СВЦЭМ!$A$33:$A$776,$A101,СВЦЭМ!$B$33:$B$776,K$83)+'СЕТ СН'!$H$11+СВЦЭМ!$D$10+'СЕТ СН'!$H$5-'СЕТ СН'!$H$21</f>
        <v>3256.5380698899999</v>
      </c>
      <c r="L101" s="36">
        <f>SUMIFS(СВЦЭМ!$D$33:$D$776,СВЦЭМ!$A$33:$A$776,$A101,СВЦЭМ!$B$33:$B$776,L$83)+'СЕТ СН'!$H$11+СВЦЭМ!$D$10+'СЕТ СН'!$H$5-'СЕТ СН'!$H$21</f>
        <v>3226.21492618</v>
      </c>
      <c r="M101" s="36">
        <f>SUMIFS(СВЦЭМ!$D$33:$D$776,СВЦЭМ!$A$33:$A$776,$A101,СВЦЭМ!$B$33:$B$776,M$83)+'СЕТ СН'!$H$11+СВЦЭМ!$D$10+'СЕТ СН'!$H$5-'СЕТ СН'!$H$21</f>
        <v>3225.7199276400002</v>
      </c>
      <c r="N101" s="36">
        <f>SUMIFS(СВЦЭМ!$D$33:$D$776,СВЦЭМ!$A$33:$A$776,$A101,СВЦЭМ!$B$33:$B$776,N$83)+'СЕТ СН'!$H$11+СВЦЭМ!$D$10+'СЕТ СН'!$H$5-'СЕТ СН'!$H$21</f>
        <v>3223.7245964399999</v>
      </c>
      <c r="O101" s="36">
        <f>SUMIFS(СВЦЭМ!$D$33:$D$776,СВЦЭМ!$A$33:$A$776,$A101,СВЦЭМ!$B$33:$B$776,O$83)+'СЕТ СН'!$H$11+СВЦЭМ!$D$10+'СЕТ СН'!$H$5-'СЕТ СН'!$H$21</f>
        <v>3230.4006540599999</v>
      </c>
      <c r="P101" s="36">
        <f>SUMIFS(СВЦЭМ!$D$33:$D$776,СВЦЭМ!$A$33:$A$776,$A101,СВЦЭМ!$B$33:$B$776,P$83)+'СЕТ СН'!$H$11+СВЦЭМ!$D$10+'СЕТ СН'!$H$5-'СЕТ СН'!$H$21</f>
        <v>3234.1998113999998</v>
      </c>
      <c r="Q101" s="36">
        <f>SUMIFS(СВЦЭМ!$D$33:$D$776,СВЦЭМ!$A$33:$A$776,$A101,СВЦЭМ!$B$33:$B$776,Q$83)+'СЕТ СН'!$H$11+СВЦЭМ!$D$10+'СЕТ СН'!$H$5-'СЕТ СН'!$H$21</f>
        <v>3230.0720915399997</v>
      </c>
      <c r="R101" s="36">
        <f>SUMIFS(СВЦЭМ!$D$33:$D$776,СВЦЭМ!$A$33:$A$776,$A101,СВЦЭМ!$B$33:$B$776,R$83)+'СЕТ СН'!$H$11+СВЦЭМ!$D$10+'СЕТ СН'!$H$5-'СЕТ СН'!$H$21</f>
        <v>3232.10310669</v>
      </c>
      <c r="S101" s="36">
        <f>SUMIFS(СВЦЭМ!$D$33:$D$776,СВЦЭМ!$A$33:$A$776,$A101,СВЦЭМ!$B$33:$B$776,S$83)+'СЕТ СН'!$H$11+СВЦЭМ!$D$10+'СЕТ СН'!$H$5-'СЕТ СН'!$H$21</f>
        <v>3232.1113751299999</v>
      </c>
      <c r="T101" s="36">
        <f>SUMIFS(СВЦЭМ!$D$33:$D$776,СВЦЭМ!$A$33:$A$776,$A101,СВЦЭМ!$B$33:$B$776,T$83)+'СЕТ СН'!$H$11+СВЦЭМ!$D$10+'СЕТ СН'!$H$5-'СЕТ СН'!$H$21</f>
        <v>3218.5430368299999</v>
      </c>
      <c r="U101" s="36">
        <f>SUMIFS(СВЦЭМ!$D$33:$D$776,СВЦЭМ!$A$33:$A$776,$A101,СВЦЭМ!$B$33:$B$776,U$83)+'СЕТ СН'!$H$11+СВЦЭМ!$D$10+'СЕТ СН'!$H$5-'СЕТ СН'!$H$21</f>
        <v>3201.0844873400001</v>
      </c>
      <c r="V101" s="36">
        <f>SUMIFS(СВЦЭМ!$D$33:$D$776,СВЦЭМ!$A$33:$A$776,$A101,СВЦЭМ!$B$33:$B$776,V$83)+'СЕТ СН'!$H$11+СВЦЭМ!$D$10+'СЕТ СН'!$H$5-'СЕТ СН'!$H$21</f>
        <v>3186.55265869</v>
      </c>
      <c r="W101" s="36">
        <f>SUMIFS(СВЦЭМ!$D$33:$D$776,СВЦЭМ!$A$33:$A$776,$A101,СВЦЭМ!$B$33:$B$776,W$83)+'СЕТ СН'!$H$11+СВЦЭМ!$D$10+'СЕТ СН'!$H$5-'СЕТ СН'!$H$21</f>
        <v>3200.2288293800002</v>
      </c>
      <c r="X101" s="36">
        <f>SUMIFS(СВЦЭМ!$D$33:$D$776,СВЦЭМ!$A$33:$A$776,$A101,СВЦЭМ!$B$33:$B$776,X$83)+'СЕТ СН'!$H$11+СВЦЭМ!$D$10+'СЕТ СН'!$H$5-'СЕТ СН'!$H$21</f>
        <v>3213.4889785999999</v>
      </c>
      <c r="Y101" s="36">
        <f>SUMIFS(СВЦЭМ!$D$33:$D$776,СВЦЭМ!$A$33:$A$776,$A101,СВЦЭМ!$B$33:$B$776,Y$83)+'СЕТ СН'!$H$11+СВЦЭМ!$D$10+'СЕТ СН'!$H$5-'СЕТ СН'!$H$21</f>
        <v>3295.52248319</v>
      </c>
    </row>
    <row r="102" spans="1:25" ht="15.75" x14ac:dyDescent="0.2">
      <c r="A102" s="35">
        <f t="shared" si="2"/>
        <v>43604</v>
      </c>
      <c r="B102" s="36">
        <f>SUMIFS(СВЦЭМ!$D$33:$D$776,СВЦЭМ!$A$33:$A$776,$A102,СВЦЭМ!$B$33:$B$776,B$83)+'СЕТ СН'!$H$11+СВЦЭМ!$D$10+'СЕТ СН'!$H$5-'СЕТ СН'!$H$21</f>
        <v>3405.19293965</v>
      </c>
      <c r="C102" s="36">
        <f>SUMIFS(СВЦЭМ!$D$33:$D$776,СВЦЭМ!$A$33:$A$776,$A102,СВЦЭМ!$B$33:$B$776,C$83)+'СЕТ СН'!$H$11+СВЦЭМ!$D$10+'СЕТ СН'!$H$5-'СЕТ СН'!$H$21</f>
        <v>3522.0129806599998</v>
      </c>
      <c r="D102" s="36">
        <f>SUMIFS(СВЦЭМ!$D$33:$D$776,СВЦЭМ!$A$33:$A$776,$A102,СВЦЭМ!$B$33:$B$776,D$83)+'СЕТ СН'!$H$11+СВЦЭМ!$D$10+'СЕТ СН'!$H$5-'СЕТ СН'!$H$21</f>
        <v>3593.7643012600001</v>
      </c>
      <c r="E102" s="36">
        <f>SUMIFS(СВЦЭМ!$D$33:$D$776,СВЦЭМ!$A$33:$A$776,$A102,СВЦЭМ!$B$33:$B$776,E$83)+'СЕТ СН'!$H$11+СВЦЭМ!$D$10+'СЕТ СН'!$H$5-'СЕТ СН'!$H$21</f>
        <v>3615.8492751700001</v>
      </c>
      <c r="F102" s="36">
        <f>SUMIFS(СВЦЭМ!$D$33:$D$776,СВЦЭМ!$A$33:$A$776,$A102,СВЦЭМ!$B$33:$B$776,F$83)+'СЕТ СН'!$H$11+СВЦЭМ!$D$10+'СЕТ СН'!$H$5-'СЕТ СН'!$H$21</f>
        <v>3638.7758965399998</v>
      </c>
      <c r="G102" s="36">
        <f>SUMIFS(СВЦЭМ!$D$33:$D$776,СВЦЭМ!$A$33:$A$776,$A102,СВЦЭМ!$B$33:$B$776,G$83)+'СЕТ СН'!$H$11+СВЦЭМ!$D$10+'СЕТ СН'!$H$5-'СЕТ СН'!$H$21</f>
        <v>3611.9241101299999</v>
      </c>
      <c r="H102" s="36">
        <f>SUMIFS(СВЦЭМ!$D$33:$D$776,СВЦЭМ!$A$33:$A$776,$A102,СВЦЭМ!$B$33:$B$776,H$83)+'СЕТ СН'!$H$11+СВЦЭМ!$D$10+'СЕТ СН'!$H$5-'СЕТ СН'!$H$21</f>
        <v>3550.23828925</v>
      </c>
      <c r="I102" s="36">
        <f>SUMIFS(СВЦЭМ!$D$33:$D$776,СВЦЭМ!$A$33:$A$776,$A102,СВЦЭМ!$B$33:$B$776,I$83)+'СЕТ СН'!$H$11+СВЦЭМ!$D$10+'СЕТ СН'!$H$5-'СЕТ СН'!$H$21</f>
        <v>3447.6808744800001</v>
      </c>
      <c r="J102" s="36">
        <f>SUMIFS(СВЦЭМ!$D$33:$D$776,СВЦЭМ!$A$33:$A$776,$A102,СВЦЭМ!$B$33:$B$776,J$83)+'СЕТ СН'!$H$11+СВЦЭМ!$D$10+'СЕТ СН'!$H$5-'СЕТ СН'!$H$21</f>
        <v>3328.4676005000001</v>
      </c>
      <c r="K102" s="36">
        <f>SUMIFS(СВЦЭМ!$D$33:$D$776,СВЦЭМ!$A$33:$A$776,$A102,СВЦЭМ!$B$33:$B$776,K$83)+'СЕТ СН'!$H$11+СВЦЭМ!$D$10+'СЕТ СН'!$H$5-'СЕТ СН'!$H$21</f>
        <v>3243.3321897400001</v>
      </c>
      <c r="L102" s="36">
        <f>SUMIFS(СВЦЭМ!$D$33:$D$776,СВЦЭМ!$A$33:$A$776,$A102,СВЦЭМ!$B$33:$B$776,L$83)+'СЕТ СН'!$H$11+СВЦЭМ!$D$10+'СЕТ СН'!$H$5-'СЕТ СН'!$H$21</f>
        <v>3219.85202768</v>
      </c>
      <c r="M102" s="36">
        <f>SUMIFS(СВЦЭМ!$D$33:$D$776,СВЦЭМ!$A$33:$A$776,$A102,СВЦЭМ!$B$33:$B$776,M$83)+'СЕТ СН'!$H$11+СВЦЭМ!$D$10+'СЕТ СН'!$H$5-'СЕТ СН'!$H$21</f>
        <v>3222.3372498399999</v>
      </c>
      <c r="N102" s="36">
        <f>SUMIFS(СВЦЭМ!$D$33:$D$776,СВЦЭМ!$A$33:$A$776,$A102,СВЦЭМ!$B$33:$B$776,N$83)+'СЕТ СН'!$H$11+СВЦЭМ!$D$10+'СЕТ СН'!$H$5-'СЕТ СН'!$H$21</f>
        <v>3232.3285794499998</v>
      </c>
      <c r="O102" s="36">
        <f>SUMIFS(СВЦЭМ!$D$33:$D$776,СВЦЭМ!$A$33:$A$776,$A102,СВЦЭМ!$B$33:$B$776,O$83)+'СЕТ СН'!$H$11+СВЦЭМ!$D$10+'СЕТ СН'!$H$5-'СЕТ СН'!$H$21</f>
        <v>3246.38738208</v>
      </c>
      <c r="P102" s="36">
        <f>SUMIFS(СВЦЭМ!$D$33:$D$776,СВЦЭМ!$A$33:$A$776,$A102,СВЦЭМ!$B$33:$B$776,P$83)+'СЕТ СН'!$H$11+СВЦЭМ!$D$10+'СЕТ СН'!$H$5-'СЕТ СН'!$H$21</f>
        <v>3268.2965871199999</v>
      </c>
      <c r="Q102" s="36">
        <f>SUMIFS(СВЦЭМ!$D$33:$D$776,СВЦЭМ!$A$33:$A$776,$A102,СВЦЭМ!$B$33:$B$776,Q$83)+'СЕТ СН'!$H$11+СВЦЭМ!$D$10+'СЕТ СН'!$H$5-'СЕТ СН'!$H$21</f>
        <v>3261.7950965300001</v>
      </c>
      <c r="R102" s="36">
        <f>SUMIFS(СВЦЭМ!$D$33:$D$776,СВЦЭМ!$A$33:$A$776,$A102,СВЦЭМ!$B$33:$B$776,R$83)+'СЕТ СН'!$H$11+СВЦЭМ!$D$10+'СЕТ СН'!$H$5-'СЕТ СН'!$H$21</f>
        <v>3257.90974345</v>
      </c>
      <c r="S102" s="36">
        <f>SUMIFS(СВЦЭМ!$D$33:$D$776,СВЦЭМ!$A$33:$A$776,$A102,СВЦЭМ!$B$33:$B$776,S$83)+'СЕТ СН'!$H$11+СВЦЭМ!$D$10+'СЕТ СН'!$H$5-'СЕТ СН'!$H$21</f>
        <v>3251.5162392100001</v>
      </c>
      <c r="T102" s="36">
        <f>SUMIFS(СВЦЭМ!$D$33:$D$776,СВЦЭМ!$A$33:$A$776,$A102,СВЦЭМ!$B$33:$B$776,T$83)+'СЕТ СН'!$H$11+СВЦЭМ!$D$10+'СЕТ СН'!$H$5-'СЕТ СН'!$H$21</f>
        <v>3244.8562830599999</v>
      </c>
      <c r="U102" s="36">
        <f>SUMIFS(СВЦЭМ!$D$33:$D$776,СВЦЭМ!$A$33:$A$776,$A102,СВЦЭМ!$B$33:$B$776,U$83)+'СЕТ СН'!$H$11+СВЦЭМ!$D$10+'СЕТ СН'!$H$5-'СЕТ СН'!$H$21</f>
        <v>3213.09880221</v>
      </c>
      <c r="V102" s="36">
        <f>SUMIFS(СВЦЭМ!$D$33:$D$776,СВЦЭМ!$A$33:$A$776,$A102,СВЦЭМ!$B$33:$B$776,V$83)+'СЕТ СН'!$H$11+СВЦЭМ!$D$10+'СЕТ СН'!$H$5-'СЕТ СН'!$H$21</f>
        <v>3187.7492835000003</v>
      </c>
      <c r="W102" s="36">
        <f>SUMIFS(СВЦЭМ!$D$33:$D$776,СВЦЭМ!$A$33:$A$776,$A102,СВЦЭМ!$B$33:$B$776,W$83)+'СЕТ СН'!$H$11+СВЦЭМ!$D$10+'СЕТ СН'!$H$5-'СЕТ СН'!$H$21</f>
        <v>3193.5306021300003</v>
      </c>
      <c r="X102" s="36">
        <f>SUMIFS(СВЦЭМ!$D$33:$D$776,СВЦЭМ!$A$33:$A$776,$A102,СВЦЭМ!$B$33:$B$776,X$83)+'СЕТ СН'!$H$11+СВЦЭМ!$D$10+'СЕТ СН'!$H$5-'СЕТ СН'!$H$21</f>
        <v>3219.9965220499998</v>
      </c>
      <c r="Y102" s="36">
        <f>SUMIFS(СВЦЭМ!$D$33:$D$776,СВЦЭМ!$A$33:$A$776,$A102,СВЦЭМ!$B$33:$B$776,Y$83)+'СЕТ СН'!$H$11+СВЦЭМ!$D$10+'СЕТ СН'!$H$5-'СЕТ СН'!$H$21</f>
        <v>3293.40842703</v>
      </c>
    </row>
    <row r="103" spans="1:25" ht="15.75" x14ac:dyDescent="0.2">
      <c r="A103" s="35">
        <f t="shared" si="2"/>
        <v>43605</v>
      </c>
      <c r="B103" s="36">
        <f>SUMIFS(СВЦЭМ!$D$33:$D$776,СВЦЭМ!$A$33:$A$776,$A103,СВЦЭМ!$B$33:$B$776,B$83)+'СЕТ СН'!$H$11+СВЦЭМ!$D$10+'СЕТ СН'!$H$5-'СЕТ СН'!$H$21</f>
        <v>3401.3471141300001</v>
      </c>
      <c r="C103" s="36">
        <f>SUMIFS(СВЦЭМ!$D$33:$D$776,СВЦЭМ!$A$33:$A$776,$A103,СВЦЭМ!$B$33:$B$776,C$83)+'СЕТ СН'!$H$11+СВЦЭМ!$D$10+'СЕТ СН'!$H$5-'СЕТ СН'!$H$21</f>
        <v>3500.5751660599999</v>
      </c>
      <c r="D103" s="36">
        <f>SUMIFS(СВЦЭМ!$D$33:$D$776,СВЦЭМ!$A$33:$A$776,$A103,СВЦЭМ!$B$33:$B$776,D$83)+'СЕТ СН'!$H$11+СВЦЭМ!$D$10+'СЕТ СН'!$H$5-'СЕТ СН'!$H$21</f>
        <v>3575.3532539600001</v>
      </c>
      <c r="E103" s="36">
        <f>SUMIFS(СВЦЭМ!$D$33:$D$776,СВЦЭМ!$A$33:$A$776,$A103,СВЦЭМ!$B$33:$B$776,E$83)+'СЕТ СН'!$H$11+СВЦЭМ!$D$10+'СЕТ СН'!$H$5-'СЕТ СН'!$H$21</f>
        <v>3578.1691074599999</v>
      </c>
      <c r="F103" s="36">
        <f>SUMIFS(СВЦЭМ!$D$33:$D$776,СВЦЭМ!$A$33:$A$776,$A103,СВЦЭМ!$B$33:$B$776,F$83)+'СЕТ СН'!$H$11+СВЦЭМ!$D$10+'СЕТ СН'!$H$5-'СЕТ СН'!$H$21</f>
        <v>3569.8136285999999</v>
      </c>
      <c r="G103" s="36">
        <f>SUMIFS(СВЦЭМ!$D$33:$D$776,СВЦЭМ!$A$33:$A$776,$A103,СВЦЭМ!$B$33:$B$776,G$83)+'СЕТ СН'!$H$11+СВЦЭМ!$D$10+'СЕТ СН'!$H$5-'СЕТ СН'!$H$21</f>
        <v>3570.8158593799999</v>
      </c>
      <c r="H103" s="36">
        <f>SUMIFS(СВЦЭМ!$D$33:$D$776,СВЦЭМ!$A$33:$A$776,$A103,СВЦЭМ!$B$33:$B$776,H$83)+'СЕТ СН'!$H$11+СВЦЭМ!$D$10+'СЕТ СН'!$H$5-'СЕТ СН'!$H$21</f>
        <v>3487.2165294000001</v>
      </c>
      <c r="I103" s="36">
        <f>SUMIFS(СВЦЭМ!$D$33:$D$776,СВЦЭМ!$A$33:$A$776,$A103,СВЦЭМ!$B$33:$B$776,I$83)+'СЕТ СН'!$H$11+СВЦЭМ!$D$10+'СЕТ СН'!$H$5-'СЕТ СН'!$H$21</f>
        <v>3390.4020182200002</v>
      </c>
      <c r="J103" s="36">
        <f>SUMIFS(СВЦЭМ!$D$33:$D$776,СВЦЭМ!$A$33:$A$776,$A103,СВЦЭМ!$B$33:$B$776,J$83)+'СЕТ СН'!$H$11+СВЦЭМ!$D$10+'СЕТ СН'!$H$5-'СЕТ СН'!$H$21</f>
        <v>3331.37004888</v>
      </c>
      <c r="K103" s="36">
        <f>SUMIFS(СВЦЭМ!$D$33:$D$776,СВЦЭМ!$A$33:$A$776,$A103,СВЦЭМ!$B$33:$B$776,K$83)+'СЕТ СН'!$H$11+СВЦЭМ!$D$10+'СЕТ СН'!$H$5-'СЕТ СН'!$H$21</f>
        <v>3285.4309384099997</v>
      </c>
      <c r="L103" s="36">
        <f>SUMIFS(СВЦЭМ!$D$33:$D$776,СВЦЭМ!$A$33:$A$776,$A103,СВЦЭМ!$B$33:$B$776,L$83)+'СЕТ СН'!$H$11+СВЦЭМ!$D$10+'СЕТ СН'!$H$5-'СЕТ СН'!$H$21</f>
        <v>3266.87897608</v>
      </c>
      <c r="M103" s="36">
        <f>SUMIFS(СВЦЭМ!$D$33:$D$776,СВЦЭМ!$A$33:$A$776,$A103,СВЦЭМ!$B$33:$B$776,M$83)+'СЕТ СН'!$H$11+СВЦЭМ!$D$10+'СЕТ СН'!$H$5-'СЕТ СН'!$H$21</f>
        <v>3258.611343</v>
      </c>
      <c r="N103" s="36">
        <f>SUMIFS(СВЦЭМ!$D$33:$D$776,СВЦЭМ!$A$33:$A$776,$A103,СВЦЭМ!$B$33:$B$776,N$83)+'СЕТ СН'!$H$11+СВЦЭМ!$D$10+'СЕТ СН'!$H$5-'СЕТ СН'!$H$21</f>
        <v>3260.8801134</v>
      </c>
      <c r="O103" s="36">
        <f>SUMIFS(СВЦЭМ!$D$33:$D$776,СВЦЭМ!$A$33:$A$776,$A103,СВЦЭМ!$B$33:$B$776,O$83)+'СЕТ СН'!$H$11+СВЦЭМ!$D$10+'СЕТ СН'!$H$5-'СЕТ СН'!$H$21</f>
        <v>3262.00854269</v>
      </c>
      <c r="P103" s="36">
        <f>SUMIFS(СВЦЭМ!$D$33:$D$776,СВЦЭМ!$A$33:$A$776,$A103,СВЦЭМ!$B$33:$B$776,P$83)+'СЕТ СН'!$H$11+СВЦЭМ!$D$10+'СЕТ СН'!$H$5-'СЕТ СН'!$H$21</f>
        <v>3268.8206653299999</v>
      </c>
      <c r="Q103" s="36">
        <f>SUMIFS(СВЦЭМ!$D$33:$D$776,СВЦЭМ!$A$33:$A$776,$A103,СВЦЭМ!$B$33:$B$776,Q$83)+'СЕТ СН'!$H$11+СВЦЭМ!$D$10+'СЕТ СН'!$H$5-'СЕТ СН'!$H$21</f>
        <v>3272.2898018400001</v>
      </c>
      <c r="R103" s="36">
        <f>SUMIFS(СВЦЭМ!$D$33:$D$776,СВЦЭМ!$A$33:$A$776,$A103,СВЦЭМ!$B$33:$B$776,R$83)+'СЕТ СН'!$H$11+СВЦЭМ!$D$10+'СЕТ СН'!$H$5-'СЕТ СН'!$H$21</f>
        <v>3275.2538990499997</v>
      </c>
      <c r="S103" s="36">
        <f>SUMIFS(СВЦЭМ!$D$33:$D$776,СВЦЭМ!$A$33:$A$776,$A103,СВЦЭМ!$B$33:$B$776,S$83)+'СЕТ СН'!$H$11+СВЦЭМ!$D$10+'СЕТ СН'!$H$5-'СЕТ СН'!$H$21</f>
        <v>3277.81876689</v>
      </c>
      <c r="T103" s="36">
        <f>SUMIFS(СВЦЭМ!$D$33:$D$776,СВЦЭМ!$A$33:$A$776,$A103,СВЦЭМ!$B$33:$B$776,T$83)+'СЕТ СН'!$H$11+СВЦЭМ!$D$10+'СЕТ СН'!$H$5-'СЕТ СН'!$H$21</f>
        <v>3277.7587955899999</v>
      </c>
      <c r="U103" s="36">
        <f>SUMIFS(СВЦЭМ!$D$33:$D$776,СВЦЭМ!$A$33:$A$776,$A103,СВЦЭМ!$B$33:$B$776,U$83)+'СЕТ СН'!$H$11+СВЦЭМ!$D$10+'СЕТ СН'!$H$5-'СЕТ СН'!$H$21</f>
        <v>3277.5522094500002</v>
      </c>
      <c r="V103" s="36">
        <f>SUMIFS(СВЦЭМ!$D$33:$D$776,СВЦЭМ!$A$33:$A$776,$A103,СВЦЭМ!$B$33:$B$776,V$83)+'СЕТ СН'!$H$11+СВЦЭМ!$D$10+'СЕТ СН'!$H$5-'СЕТ СН'!$H$21</f>
        <v>3283.06884906</v>
      </c>
      <c r="W103" s="36">
        <f>SUMIFS(СВЦЭМ!$D$33:$D$776,СВЦЭМ!$A$33:$A$776,$A103,СВЦЭМ!$B$33:$B$776,W$83)+'СЕТ СН'!$H$11+СВЦЭМ!$D$10+'СЕТ СН'!$H$5-'СЕТ СН'!$H$21</f>
        <v>3288.0179788400001</v>
      </c>
      <c r="X103" s="36">
        <f>SUMIFS(СВЦЭМ!$D$33:$D$776,СВЦЭМ!$A$33:$A$776,$A103,СВЦЭМ!$B$33:$B$776,X$83)+'СЕТ СН'!$H$11+СВЦЭМ!$D$10+'СЕТ СН'!$H$5-'СЕТ СН'!$H$21</f>
        <v>3296.7043921200002</v>
      </c>
      <c r="Y103" s="36">
        <f>SUMIFS(СВЦЭМ!$D$33:$D$776,СВЦЭМ!$A$33:$A$776,$A103,СВЦЭМ!$B$33:$B$776,Y$83)+'СЕТ СН'!$H$11+СВЦЭМ!$D$10+'СЕТ СН'!$H$5-'СЕТ СН'!$H$21</f>
        <v>3360.8968478199999</v>
      </c>
    </row>
    <row r="104" spans="1:25" ht="15.75" x14ac:dyDescent="0.2">
      <c r="A104" s="35">
        <f t="shared" si="2"/>
        <v>43606</v>
      </c>
      <c r="B104" s="36">
        <f>SUMIFS(СВЦЭМ!$D$33:$D$776,СВЦЭМ!$A$33:$A$776,$A104,СВЦЭМ!$B$33:$B$776,B$83)+'СЕТ СН'!$H$11+СВЦЭМ!$D$10+'СЕТ СН'!$H$5-'СЕТ СН'!$H$21</f>
        <v>3447.50646727</v>
      </c>
      <c r="C104" s="36">
        <f>SUMIFS(СВЦЭМ!$D$33:$D$776,СВЦЭМ!$A$33:$A$776,$A104,СВЦЭМ!$B$33:$B$776,C$83)+'СЕТ СН'!$H$11+СВЦЭМ!$D$10+'СЕТ СН'!$H$5-'СЕТ СН'!$H$21</f>
        <v>3531.9285666199999</v>
      </c>
      <c r="D104" s="36">
        <f>SUMIFS(СВЦЭМ!$D$33:$D$776,СВЦЭМ!$A$33:$A$776,$A104,СВЦЭМ!$B$33:$B$776,D$83)+'СЕТ СН'!$H$11+СВЦЭМ!$D$10+'СЕТ СН'!$H$5-'СЕТ СН'!$H$21</f>
        <v>3611.5709101900002</v>
      </c>
      <c r="E104" s="36">
        <f>SUMIFS(СВЦЭМ!$D$33:$D$776,СВЦЭМ!$A$33:$A$776,$A104,СВЦЭМ!$B$33:$B$776,E$83)+'СЕТ СН'!$H$11+СВЦЭМ!$D$10+'СЕТ СН'!$H$5-'СЕТ СН'!$H$21</f>
        <v>3623.3906185400001</v>
      </c>
      <c r="F104" s="36">
        <f>SUMIFS(СВЦЭМ!$D$33:$D$776,СВЦЭМ!$A$33:$A$776,$A104,СВЦЭМ!$B$33:$B$776,F$83)+'СЕТ СН'!$H$11+СВЦЭМ!$D$10+'СЕТ СН'!$H$5-'СЕТ СН'!$H$21</f>
        <v>3609.91504536</v>
      </c>
      <c r="G104" s="36">
        <f>SUMIFS(СВЦЭМ!$D$33:$D$776,СВЦЭМ!$A$33:$A$776,$A104,СВЦЭМ!$B$33:$B$776,G$83)+'СЕТ СН'!$H$11+СВЦЭМ!$D$10+'СЕТ СН'!$H$5-'СЕТ СН'!$H$21</f>
        <v>3591.7760268399998</v>
      </c>
      <c r="H104" s="36">
        <f>SUMIFS(СВЦЭМ!$D$33:$D$776,СВЦЭМ!$A$33:$A$776,$A104,СВЦЭМ!$B$33:$B$776,H$83)+'СЕТ СН'!$H$11+СВЦЭМ!$D$10+'СЕТ СН'!$H$5-'СЕТ СН'!$H$21</f>
        <v>3510.4296597699999</v>
      </c>
      <c r="I104" s="36">
        <f>SUMIFS(СВЦЭМ!$D$33:$D$776,СВЦЭМ!$A$33:$A$776,$A104,СВЦЭМ!$B$33:$B$776,I$83)+'СЕТ СН'!$H$11+СВЦЭМ!$D$10+'СЕТ СН'!$H$5-'СЕТ СН'!$H$21</f>
        <v>3413.8539441499997</v>
      </c>
      <c r="J104" s="36">
        <f>SUMIFS(СВЦЭМ!$D$33:$D$776,СВЦЭМ!$A$33:$A$776,$A104,СВЦЭМ!$B$33:$B$776,J$83)+'СЕТ СН'!$H$11+СВЦЭМ!$D$10+'СЕТ СН'!$H$5-'СЕТ СН'!$H$21</f>
        <v>3317.3553455400001</v>
      </c>
      <c r="K104" s="36">
        <f>SUMIFS(СВЦЭМ!$D$33:$D$776,СВЦЭМ!$A$33:$A$776,$A104,СВЦЭМ!$B$33:$B$776,K$83)+'СЕТ СН'!$H$11+СВЦЭМ!$D$10+'СЕТ СН'!$H$5-'СЕТ СН'!$H$21</f>
        <v>3275.4527005099999</v>
      </c>
      <c r="L104" s="36">
        <f>SUMIFS(СВЦЭМ!$D$33:$D$776,СВЦЭМ!$A$33:$A$776,$A104,СВЦЭМ!$B$33:$B$776,L$83)+'СЕТ СН'!$H$11+СВЦЭМ!$D$10+'СЕТ СН'!$H$5-'СЕТ СН'!$H$21</f>
        <v>3255.5059814400001</v>
      </c>
      <c r="M104" s="36">
        <f>SUMIFS(СВЦЭМ!$D$33:$D$776,СВЦЭМ!$A$33:$A$776,$A104,СВЦЭМ!$B$33:$B$776,M$83)+'СЕТ СН'!$H$11+СВЦЭМ!$D$10+'СЕТ СН'!$H$5-'СЕТ СН'!$H$21</f>
        <v>3252.7305690399999</v>
      </c>
      <c r="N104" s="36">
        <f>SUMIFS(СВЦЭМ!$D$33:$D$776,СВЦЭМ!$A$33:$A$776,$A104,СВЦЭМ!$B$33:$B$776,N$83)+'СЕТ СН'!$H$11+СВЦЭМ!$D$10+'СЕТ СН'!$H$5-'СЕТ СН'!$H$21</f>
        <v>3250.2994651700001</v>
      </c>
      <c r="O104" s="36">
        <f>SUMIFS(СВЦЭМ!$D$33:$D$776,СВЦЭМ!$A$33:$A$776,$A104,СВЦЭМ!$B$33:$B$776,O$83)+'СЕТ СН'!$H$11+СВЦЭМ!$D$10+'СЕТ СН'!$H$5-'СЕТ СН'!$H$21</f>
        <v>3253.4401960200003</v>
      </c>
      <c r="P104" s="36">
        <f>SUMIFS(СВЦЭМ!$D$33:$D$776,СВЦЭМ!$A$33:$A$776,$A104,СВЦЭМ!$B$33:$B$776,P$83)+'СЕТ СН'!$H$11+СВЦЭМ!$D$10+'СЕТ СН'!$H$5-'СЕТ СН'!$H$21</f>
        <v>3262.2819332200002</v>
      </c>
      <c r="Q104" s="36">
        <f>SUMIFS(СВЦЭМ!$D$33:$D$776,СВЦЭМ!$A$33:$A$776,$A104,СВЦЭМ!$B$33:$B$776,Q$83)+'СЕТ СН'!$H$11+СВЦЭМ!$D$10+'СЕТ СН'!$H$5-'СЕТ СН'!$H$21</f>
        <v>3266.1255400300001</v>
      </c>
      <c r="R104" s="36">
        <f>SUMIFS(СВЦЭМ!$D$33:$D$776,СВЦЭМ!$A$33:$A$776,$A104,СВЦЭМ!$B$33:$B$776,R$83)+'СЕТ СН'!$H$11+СВЦЭМ!$D$10+'СЕТ СН'!$H$5-'СЕТ СН'!$H$21</f>
        <v>3267.8260316800001</v>
      </c>
      <c r="S104" s="36">
        <f>SUMIFS(СВЦЭМ!$D$33:$D$776,СВЦЭМ!$A$33:$A$776,$A104,СВЦЭМ!$B$33:$B$776,S$83)+'СЕТ СН'!$H$11+СВЦЭМ!$D$10+'СЕТ СН'!$H$5-'СЕТ СН'!$H$21</f>
        <v>3267.9176034000002</v>
      </c>
      <c r="T104" s="36">
        <f>SUMIFS(СВЦЭМ!$D$33:$D$776,СВЦЭМ!$A$33:$A$776,$A104,СВЦЭМ!$B$33:$B$776,T$83)+'СЕТ СН'!$H$11+СВЦЭМ!$D$10+'СЕТ СН'!$H$5-'СЕТ СН'!$H$21</f>
        <v>3261.5135652700001</v>
      </c>
      <c r="U104" s="36">
        <f>SUMIFS(СВЦЭМ!$D$33:$D$776,СВЦЭМ!$A$33:$A$776,$A104,СВЦЭМ!$B$33:$B$776,U$83)+'СЕТ СН'!$H$11+СВЦЭМ!$D$10+'СЕТ СН'!$H$5-'СЕТ СН'!$H$21</f>
        <v>3257.4570691999998</v>
      </c>
      <c r="V104" s="36">
        <f>SUMIFS(СВЦЭМ!$D$33:$D$776,СВЦЭМ!$A$33:$A$776,$A104,СВЦЭМ!$B$33:$B$776,V$83)+'СЕТ СН'!$H$11+СВЦЭМ!$D$10+'СЕТ СН'!$H$5-'СЕТ СН'!$H$21</f>
        <v>3269.5558618499999</v>
      </c>
      <c r="W104" s="36">
        <f>SUMIFS(СВЦЭМ!$D$33:$D$776,СВЦЭМ!$A$33:$A$776,$A104,СВЦЭМ!$B$33:$B$776,W$83)+'СЕТ СН'!$H$11+СВЦЭМ!$D$10+'СЕТ СН'!$H$5-'СЕТ СН'!$H$21</f>
        <v>3277.09351621</v>
      </c>
      <c r="X104" s="36">
        <f>SUMIFS(СВЦЭМ!$D$33:$D$776,СВЦЭМ!$A$33:$A$776,$A104,СВЦЭМ!$B$33:$B$776,X$83)+'СЕТ СН'!$H$11+СВЦЭМ!$D$10+'СЕТ СН'!$H$5-'СЕТ СН'!$H$21</f>
        <v>3282.1185006300002</v>
      </c>
      <c r="Y104" s="36">
        <f>SUMIFS(СВЦЭМ!$D$33:$D$776,СВЦЭМ!$A$33:$A$776,$A104,СВЦЭМ!$B$33:$B$776,Y$83)+'СЕТ СН'!$H$11+СВЦЭМ!$D$10+'СЕТ СН'!$H$5-'СЕТ СН'!$H$21</f>
        <v>3355.25439663</v>
      </c>
    </row>
    <row r="105" spans="1:25" ht="15.75" x14ac:dyDescent="0.2">
      <c r="A105" s="35">
        <f t="shared" si="2"/>
        <v>43607</v>
      </c>
      <c r="B105" s="36">
        <f>SUMIFS(СВЦЭМ!$D$33:$D$776,СВЦЭМ!$A$33:$A$776,$A105,СВЦЭМ!$B$33:$B$776,B$83)+'СЕТ СН'!$H$11+СВЦЭМ!$D$10+'СЕТ СН'!$H$5-'СЕТ СН'!$H$21</f>
        <v>3446.5070131699999</v>
      </c>
      <c r="C105" s="36">
        <f>SUMIFS(СВЦЭМ!$D$33:$D$776,СВЦЭМ!$A$33:$A$776,$A105,СВЦЭМ!$B$33:$B$776,C$83)+'СЕТ СН'!$H$11+СВЦЭМ!$D$10+'СЕТ СН'!$H$5-'СЕТ СН'!$H$21</f>
        <v>3548.3828664900002</v>
      </c>
      <c r="D105" s="36">
        <f>SUMIFS(СВЦЭМ!$D$33:$D$776,СВЦЭМ!$A$33:$A$776,$A105,СВЦЭМ!$B$33:$B$776,D$83)+'СЕТ СН'!$H$11+СВЦЭМ!$D$10+'СЕТ СН'!$H$5-'СЕТ СН'!$H$21</f>
        <v>3600.7162694999997</v>
      </c>
      <c r="E105" s="36">
        <f>SUMIFS(СВЦЭМ!$D$33:$D$776,СВЦЭМ!$A$33:$A$776,$A105,СВЦЭМ!$B$33:$B$776,E$83)+'СЕТ СН'!$H$11+СВЦЭМ!$D$10+'СЕТ СН'!$H$5-'СЕТ СН'!$H$21</f>
        <v>3600.5649559600001</v>
      </c>
      <c r="F105" s="36">
        <f>SUMIFS(СВЦЭМ!$D$33:$D$776,СВЦЭМ!$A$33:$A$776,$A105,СВЦЭМ!$B$33:$B$776,F$83)+'СЕТ СН'!$H$11+СВЦЭМ!$D$10+'СЕТ СН'!$H$5-'СЕТ СН'!$H$21</f>
        <v>3594.89261953</v>
      </c>
      <c r="G105" s="36">
        <f>SUMIFS(СВЦЭМ!$D$33:$D$776,СВЦЭМ!$A$33:$A$776,$A105,СВЦЭМ!$B$33:$B$776,G$83)+'СЕТ СН'!$H$11+СВЦЭМ!$D$10+'СЕТ СН'!$H$5-'СЕТ СН'!$H$21</f>
        <v>3590.3084054199999</v>
      </c>
      <c r="H105" s="36">
        <f>SUMIFS(СВЦЭМ!$D$33:$D$776,СВЦЭМ!$A$33:$A$776,$A105,СВЦЭМ!$B$33:$B$776,H$83)+'СЕТ СН'!$H$11+СВЦЭМ!$D$10+'СЕТ СН'!$H$5-'СЕТ СН'!$H$21</f>
        <v>3496.0365904</v>
      </c>
      <c r="I105" s="36">
        <f>SUMIFS(СВЦЭМ!$D$33:$D$776,СВЦЭМ!$A$33:$A$776,$A105,СВЦЭМ!$B$33:$B$776,I$83)+'СЕТ СН'!$H$11+СВЦЭМ!$D$10+'СЕТ СН'!$H$5-'СЕТ СН'!$H$21</f>
        <v>3405.8665575699997</v>
      </c>
      <c r="J105" s="36">
        <f>SUMIFS(СВЦЭМ!$D$33:$D$776,СВЦЭМ!$A$33:$A$776,$A105,СВЦЭМ!$B$33:$B$776,J$83)+'СЕТ СН'!$H$11+СВЦЭМ!$D$10+'СЕТ СН'!$H$5-'СЕТ СН'!$H$21</f>
        <v>3325.9483137900002</v>
      </c>
      <c r="K105" s="36">
        <f>SUMIFS(СВЦЭМ!$D$33:$D$776,СВЦЭМ!$A$33:$A$776,$A105,СВЦЭМ!$B$33:$B$776,K$83)+'СЕТ СН'!$H$11+СВЦЭМ!$D$10+'СЕТ СН'!$H$5-'СЕТ СН'!$H$21</f>
        <v>3283.4156192700002</v>
      </c>
      <c r="L105" s="36">
        <f>SUMIFS(СВЦЭМ!$D$33:$D$776,СВЦЭМ!$A$33:$A$776,$A105,СВЦЭМ!$B$33:$B$776,L$83)+'СЕТ СН'!$H$11+СВЦЭМ!$D$10+'СЕТ СН'!$H$5-'СЕТ СН'!$H$21</f>
        <v>3264.0051767200002</v>
      </c>
      <c r="M105" s="36">
        <f>SUMIFS(СВЦЭМ!$D$33:$D$776,СВЦЭМ!$A$33:$A$776,$A105,СВЦЭМ!$B$33:$B$776,M$83)+'СЕТ СН'!$H$11+СВЦЭМ!$D$10+'СЕТ СН'!$H$5-'СЕТ СН'!$H$21</f>
        <v>3257.1707844900002</v>
      </c>
      <c r="N105" s="36">
        <f>SUMIFS(СВЦЭМ!$D$33:$D$776,СВЦЭМ!$A$33:$A$776,$A105,СВЦЭМ!$B$33:$B$776,N$83)+'СЕТ СН'!$H$11+СВЦЭМ!$D$10+'СЕТ СН'!$H$5-'СЕТ СН'!$H$21</f>
        <v>3256.5053479500002</v>
      </c>
      <c r="O105" s="36">
        <f>SUMIFS(СВЦЭМ!$D$33:$D$776,СВЦЭМ!$A$33:$A$776,$A105,СВЦЭМ!$B$33:$B$776,O$83)+'СЕТ СН'!$H$11+СВЦЭМ!$D$10+'СЕТ СН'!$H$5-'СЕТ СН'!$H$21</f>
        <v>3253.59662097</v>
      </c>
      <c r="P105" s="36">
        <f>SUMIFS(СВЦЭМ!$D$33:$D$776,СВЦЭМ!$A$33:$A$776,$A105,СВЦЭМ!$B$33:$B$776,P$83)+'СЕТ СН'!$H$11+СВЦЭМ!$D$10+'СЕТ СН'!$H$5-'СЕТ СН'!$H$21</f>
        <v>3257.6017880199997</v>
      </c>
      <c r="Q105" s="36">
        <f>SUMIFS(СВЦЭМ!$D$33:$D$776,СВЦЭМ!$A$33:$A$776,$A105,СВЦЭМ!$B$33:$B$776,Q$83)+'СЕТ СН'!$H$11+СВЦЭМ!$D$10+'СЕТ СН'!$H$5-'СЕТ СН'!$H$21</f>
        <v>3256.35155558</v>
      </c>
      <c r="R105" s="36">
        <f>SUMIFS(СВЦЭМ!$D$33:$D$776,СВЦЭМ!$A$33:$A$776,$A105,СВЦЭМ!$B$33:$B$776,R$83)+'СЕТ СН'!$H$11+СВЦЭМ!$D$10+'СЕТ СН'!$H$5-'СЕТ СН'!$H$21</f>
        <v>3255.4827584700001</v>
      </c>
      <c r="S105" s="36">
        <f>SUMIFS(СВЦЭМ!$D$33:$D$776,СВЦЭМ!$A$33:$A$776,$A105,СВЦЭМ!$B$33:$B$776,S$83)+'СЕТ СН'!$H$11+СВЦЭМ!$D$10+'СЕТ СН'!$H$5-'СЕТ СН'!$H$21</f>
        <v>3256.0525130999999</v>
      </c>
      <c r="T105" s="36">
        <f>SUMIFS(СВЦЭМ!$D$33:$D$776,СВЦЭМ!$A$33:$A$776,$A105,СВЦЭМ!$B$33:$B$776,T$83)+'СЕТ СН'!$H$11+СВЦЭМ!$D$10+'СЕТ СН'!$H$5-'СЕТ СН'!$H$21</f>
        <v>3257.8920115800001</v>
      </c>
      <c r="U105" s="36">
        <f>SUMIFS(СВЦЭМ!$D$33:$D$776,СВЦЭМ!$A$33:$A$776,$A105,СВЦЭМ!$B$33:$B$776,U$83)+'СЕТ СН'!$H$11+СВЦЭМ!$D$10+'СЕТ СН'!$H$5-'СЕТ СН'!$H$21</f>
        <v>3259.10694337</v>
      </c>
      <c r="V105" s="36">
        <f>SUMIFS(СВЦЭМ!$D$33:$D$776,СВЦЭМ!$A$33:$A$776,$A105,СВЦЭМ!$B$33:$B$776,V$83)+'СЕТ СН'!$H$11+СВЦЭМ!$D$10+'СЕТ СН'!$H$5-'СЕТ СН'!$H$21</f>
        <v>3269.5964186199999</v>
      </c>
      <c r="W105" s="36">
        <f>SUMIFS(СВЦЭМ!$D$33:$D$776,СВЦЭМ!$A$33:$A$776,$A105,СВЦЭМ!$B$33:$B$776,W$83)+'СЕТ СН'!$H$11+СВЦЭМ!$D$10+'СЕТ СН'!$H$5-'СЕТ СН'!$H$21</f>
        <v>3274.7782978800001</v>
      </c>
      <c r="X105" s="36">
        <f>SUMIFS(СВЦЭМ!$D$33:$D$776,СВЦЭМ!$A$33:$A$776,$A105,СВЦЭМ!$B$33:$B$776,X$83)+'СЕТ СН'!$H$11+СВЦЭМ!$D$10+'СЕТ СН'!$H$5-'СЕТ СН'!$H$21</f>
        <v>3280.2251654000002</v>
      </c>
      <c r="Y105" s="36">
        <f>SUMIFS(СВЦЭМ!$D$33:$D$776,СВЦЭМ!$A$33:$A$776,$A105,СВЦЭМ!$B$33:$B$776,Y$83)+'СЕТ СН'!$H$11+СВЦЭМ!$D$10+'СЕТ СН'!$H$5-'СЕТ СН'!$H$21</f>
        <v>3337.6163018100001</v>
      </c>
    </row>
    <row r="106" spans="1:25" ht="15.75" x14ac:dyDescent="0.2">
      <c r="A106" s="35">
        <f t="shared" si="2"/>
        <v>43608</v>
      </c>
      <c r="B106" s="36">
        <f>SUMIFS(СВЦЭМ!$D$33:$D$776,СВЦЭМ!$A$33:$A$776,$A106,СВЦЭМ!$B$33:$B$776,B$83)+'СЕТ СН'!$H$11+СВЦЭМ!$D$10+'СЕТ СН'!$H$5-'СЕТ СН'!$H$21</f>
        <v>3453.8883330799999</v>
      </c>
      <c r="C106" s="36">
        <f>SUMIFS(СВЦЭМ!$D$33:$D$776,СВЦЭМ!$A$33:$A$776,$A106,СВЦЭМ!$B$33:$B$776,C$83)+'СЕТ СН'!$H$11+СВЦЭМ!$D$10+'СЕТ СН'!$H$5-'СЕТ СН'!$H$21</f>
        <v>3544.2995454800002</v>
      </c>
      <c r="D106" s="36">
        <f>SUMIFS(СВЦЭМ!$D$33:$D$776,СВЦЭМ!$A$33:$A$776,$A106,СВЦЭМ!$B$33:$B$776,D$83)+'СЕТ СН'!$H$11+СВЦЭМ!$D$10+'СЕТ СН'!$H$5-'СЕТ СН'!$H$21</f>
        <v>3599.8987094899999</v>
      </c>
      <c r="E106" s="36">
        <f>SUMIFS(СВЦЭМ!$D$33:$D$776,СВЦЭМ!$A$33:$A$776,$A106,СВЦЭМ!$B$33:$B$776,E$83)+'СЕТ СН'!$H$11+СВЦЭМ!$D$10+'СЕТ СН'!$H$5-'СЕТ СН'!$H$21</f>
        <v>3606.8882725600001</v>
      </c>
      <c r="F106" s="36">
        <f>SUMIFS(СВЦЭМ!$D$33:$D$776,СВЦЭМ!$A$33:$A$776,$A106,СВЦЭМ!$B$33:$B$776,F$83)+'СЕТ СН'!$H$11+СВЦЭМ!$D$10+'СЕТ СН'!$H$5-'СЕТ СН'!$H$21</f>
        <v>3593.2547128900001</v>
      </c>
      <c r="G106" s="36">
        <f>SUMIFS(СВЦЭМ!$D$33:$D$776,СВЦЭМ!$A$33:$A$776,$A106,СВЦЭМ!$B$33:$B$776,G$83)+'СЕТ СН'!$H$11+СВЦЭМ!$D$10+'СЕТ СН'!$H$5-'СЕТ СН'!$H$21</f>
        <v>3596.1506774700001</v>
      </c>
      <c r="H106" s="36">
        <f>SUMIFS(СВЦЭМ!$D$33:$D$776,СВЦЭМ!$A$33:$A$776,$A106,СВЦЭМ!$B$33:$B$776,H$83)+'СЕТ СН'!$H$11+СВЦЭМ!$D$10+'СЕТ СН'!$H$5-'СЕТ СН'!$H$21</f>
        <v>3508.7903349099997</v>
      </c>
      <c r="I106" s="36">
        <f>SUMIFS(СВЦЭМ!$D$33:$D$776,СВЦЭМ!$A$33:$A$776,$A106,СВЦЭМ!$B$33:$B$776,I$83)+'СЕТ СН'!$H$11+СВЦЭМ!$D$10+'СЕТ СН'!$H$5-'СЕТ СН'!$H$21</f>
        <v>3397.2694231800001</v>
      </c>
      <c r="J106" s="36">
        <f>SUMIFS(СВЦЭМ!$D$33:$D$776,СВЦЭМ!$A$33:$A$776,$A106,СВЦЭМ!$B$33:$B$776,J$83)+'СЕТ СН'!$H$11+СВЦЭМ!$D$10+'СЕТ СН'!$H$5-'СЕТ СН'!$H$21</f>
        <v>3317.88901708</v>
      </c>
      <c r="K106" s="36">
        <f>SUMIFS(СВЦЭМ!$D$33:$D$776,СВЦЭМ!$A$33:$A$776,$A106,СВЦЭМ!$B$33:$B$776,K$83)+'СЕТ СН'!$H$11+СВЦЭМ!$D$10+'СЕТ СН'!$H$5-'СЕТ СН'!$H$21</f>
        <v>3275.0647682899998</v>
      </c>
      <c r="L106" s="36">
        <f>SUMIFS(СВЦЭМ!$D$33:$D$776,СВЦЭМ!$A$33:$A$776,$A106,СВЦЭМ!$B$33:$B$776,L$83)+'СЕТ СН'!$H$11+СВЦЭМ!$D$10+'СЕТ СН'!$H$5-'СЕТ СН'!$H$21</f>
        <v>3254.3772267899999</v>
      </c>
      <c r="M106" s="36">
        <f>SUMIFS(СВЦЭМ!$D$33:$D$776,СВЦЭМ!$A$33:$A$776,$A106,СВЦЭМ!$B$33:$B$776,M$83)+'СЕТ СН'!$H$11+СВЦЭМ!$D$10+'СЕТ СН'!$H$5-'СЕТ СН'!$H$21</f>
        <v>3246.2969020999999</v>
      </c>
      <c r="N106" s="36">
        <f>SUMIFS(СВЦЭМ!$D$33:$D$776,СВЦЭМ!$A$33:$A$776,$A106,СВЦЭМ!$B$33:$B$776,N$83)+'СЕТ СН'!$H$11+СВЦЭМ!$D$10+'СЕТ СН'!$H$5-'СЕТ СН'!$H$21</f>
        <v>3242.0003404200002</v>
      </c>
      <c r="O106" s="36">
        <f>SUMIFS(СВЦЭМ!$D$33:$D$776,СВЦЭМ!$A$33:$A$776,$A106,СВЦЭМ!$B$33:$B$776,O$83)+'СЕТ СН'!$H$11+СВЦЭМ!$D$10+'СЕТ СН'!$H$5-'СЕТ СН'!$H$21</f>
        <v>3233.65023922</v>
      </c>
      <c r="P106" s="36">
        <f>SUMIFS(СВЦЭМ!$D$33:$D$776,СВЦЭМ!$A$33:$A$776,$A106,СВЦЭМ!$B$33:$B$776,P$83)+'СЕТ СН'!$H$11+СВЦЭМ!$D$10+'СЕТ СН'!$H$5-'СЕТ СН'!$H$21</f>
        <v>3241.75414447</v>
      </c>
      <c r="Q106" s="36">
        <f>SUMIFS(СВЦЭМ!$D$33:$D$776,СВЦЭМ!$A$33:$A$776,$A106,СВЦЭМ!$B$33:$B$776,Q$83)+'СЕТ СН'!$H$11+СВЦЭМ!$D$10+'СЕТ СН'!$H$5-'СЕТ СН'!$H$21</f>
        <v>3247.24798556</v>
      </c>
      <c r="R106" s="36">
        <f>SUMIFS(СВЦЭМ!$D$33:$D$776,СВЦЭМ!$A$33:$A$776,$A106,СВЦЭМ!$B$33:$B$776,R$83)+'СЕТ СН'!$H$11+СВЦЭМ!$D$10+'СЕТ СН'!$H$5-'СЕТ СН'!$H$21</f>
        <v>3246.1417298699998</v>
      </c>
      <c r="S106" s="36">
        <f>SUMIFS(СВЦЭМ!$D$33:$D$776,СВЦЭМ!$A$33:$A$776,$A106,СВЦЭМ!$B$33:$B$776,S$83)+'СЕТ СН'!$H$11+СВЦЭМ!$D$10+'СЕТ СН'!$H$5-'СЕТ СН'!$H$21</f>
        <v>3242.4532263199999</v>
      </c>
      <c r="T106" s="36">
        <f>SUMIFS(СВЦЭМ!$D$33:$D$776,СВЦЭМ!$A$33:$A$776,$A106,СВЦЭМ!$B$33:$B$776,T$83)+'СЕТ СН'!$H$11+СВЦЭМ!$D$10+'СЕТ СН'!$H$5-'СЕТ СН'!$H$21</f>
        <v>3246.4523477000002</v>
      </c>
      <c r="U106" s="36">
        <f>SUMIFS(СВЦЭМ!$D$33:$D$776,СВЦЭМ!$A$33:$A$776,$A106,СВЦЭМ!$B$33:$B$776,U$83)+'СЕТ СН'!$H$11+СВЦЭМ!$D$10+'СЕТ СН'!$H$5-'СЕТ СН'!$H$21</f>
        <v>3245.6137947799998</v>
      </c>
      <c r="V106" s="36">
        <f>SUMIFS(СВЦЭМ!$D$33:$D$776,СВЦЭМ!$A$33:$A$776,$A106,СВЦЭМ!$B$33:$B$776,V$83)+'СЕТ СН'!$H$11+СВЦЭМ!$D$10+'СЕТ СН'!$H$5-'СЕТ СН'!$H$21</f>
        <v>3252.0598454999999</v>
      </c>
      <c r="W106" s="36">
        <f>SUMIFS(СВЦЭМ!$D$33:$D$776,СВЦЭМ!$A$33:$A$776,$A106,СВЦЭМ!$B$33:$B$776,W$83)+'СЕТ СН'!$H$11+СВЦЭМ!$D$10+'СЕТ СН'!$H$5-'СЕТ СН'!$H$21</f>
        <v>3256.3078081499998</v>
      </c>
      <c r="X106" s="36">
        <f>SUMIFS(СВЦЭМ!$D$33:$D$776,СВЦЭМ!$A$33:$A$776,$A106,СВЦЭМ!$B$33:$B$776,X$83)+'СЕТ СН'!$H$11+СВЦЭМ!$D$10+'СЕТ СН'!$H$5-'СЕТ СН'!$H$21</f>
        <v>3268.8210612900002</v>
      </c>
      <c r="Y106" s="36">
        <f>SUMIFS(СВЦЭМ!$D$33:$D$776,СВЦЭМ!$A$33:$A$776,$A106,СВЦЭМ!$B$33:$B$776,Y$83)+'СЕТ СН'!$H$11+СВЦЭМ!$D$10+'СЕТ СН'!$H$5-'СЕТ СН'!$H$21</f>
        <v>3311.5554641799999</v>
      </c>
    </row>
    <row r="107" spans="1:25" ht="15.75" x14ac:dyDescent="0.2">
      <c r="A107" s="35">
        <f t="shared" si="2"/>
        <v>43609</v>
      </c>
      <c r="B107" s="36">
        <f>SUMIFS(СВЦЭМ!$D$33:$D$776,СВЦЭМ!$A$33:$A$776,$A107,СВЦЭМ!$B$33:$B$776,B$83)+'СЕТ СН'!$H$11+СВЦЭМ!$D$10+'СЕТ СН'!$H$5-'СЕТ СН'!$H$21</f>
        <v>3427.81017333</v>
      </c>
      <c r="C107" s="36">
        <f>SUMIFS(СВЦЭМ!$D$33:$D$776,СВЦЭМ!$A$33:$A$776,$A107,СВЦЭМ!$B$33:$B$776,C$83)+'СЕТ СН'!$H$11+СВЦЭМ!$D$10+'СЕТ СН'!$H$5-'СЕТ СН'!$H$21</f>
        <v>3522.0888043499999</v>
      </c>
      <c r="D107" s="36">
        <f>SUMIFS(СВЦЭМ!$D$33:$D$776,СВЦЭМ!$A$33:$A$776,$A107,СВЦЭМ!$B$33:$B$776,D$83)+'СЕТ СН'!$H$11+СВЦЭМ!$D$10+'СЕТ СН'!$H$5-'СЕТ СН'!$H$21</f>
        <v>3624.3502235400001</v>
      </c>
      <c r="E107" s="36">
        <f>SUMIFS(СВЦЭМ!$D$33:$D$776,СВЦЭМ!$A$33:$A$776,$A107,СВЦЭМ!$B$33:$B$776,E$83)+'СЕТ СН'!$H$11+СВЦЭМ!$D$10+'СЕТ СН'!$H$5-'СЕТ СН'!$H$21</f>
        <v>3642.7726462099999</v>
      </c>
      <c r="F107" s="36">
        <f>SUMIFS(СВЦЭМ!$D$33:$D$776,СВЦЭМ!$A$33:$A$776,$A107,СВЦЭМ!$B$33:$B$776,F$83)+'СЕТ СН'!$H$11+СВЦЭМ!$D$10+'СЕТ СН'!$H$5-'СЕТ СН'!$H$21</f>
        <v>3641.5932304399998</v>
      </c>
      <c r="G107" s="36">
        <f>SUMIFS(СВЦЭМ!$D$33:$D$776,СВЦЭМ!$A$33:$A$776,$A107,СВЦЭМ!$B$33:$B$776,G$83)+'СЕТ СН'!$H$11+СВЦЭМ!$D$10+'СЕТ СН'!$H$5-'СЕТ СН'!$H$21</f>
        <v>3625.4737802700001</v>
      </c>
      <c r="H107" s="36">
        <f>SUMIFS(СВЦЭМ!$D$33:$D$776,СВЦЭМ!$A$33:$A$776,$A107,СВЦЭМ!$B$33:$B$776,H$83)+'СЕТ СН'!$H$11+СВЦЭМ!$D$10+'СЕТ СН'!$H$5-'СЕТ СН'!$H$21</f>
        <v>3501.8324951200002</v>
      </c>
      <c r="I107" s="36">
        <f>SUMIFS(СВЦЭМ!$D$33:$D$776,СВЦЭМ!$A$33:$A$776,$A107,СВЦЭМ!$B$33:$B$776,I$83)+'СЕТ СН'!$H$11+СВЦЭМ!$D$10+'СЕТ СН'!$H$5-'СЕТ СН'!$H$21</f>
        <v>3396.8878982799997</v>
      </c>
      <c r="J107" s="36">
        <f>SUMIFS(СВЦЭМ!$D$33:$D$776,СВЦЭМ!$A$33:$A$776,$A107,СВЦЭМ!$B$33:$B$776,J$83)+'СЕТ СН'!$H$11+СВЦЭМ!$D$10+'СЕТ СН'!$H$5-'СЕТ СН'!$H$21</f>
        <v>3332.52629832</v>
      </c>
      <c r="K107" s="36">
        <f>SUMIFS(СВЦЭМ!$D$33:$D$776,СВЦЭМ!$A$33:$A$776,$A107,СВЦЭМ!$B$33:$B$776,K$83)+'СЕТ СН'!$H$11+СВЦЭМ!$D$10+'СЕТ СН'!$H$5-'СЕТ СН'!$H$21</f>
        <v>3288.3482484699998</v>
      </c>
      <c r="L107" s="36">
        <f>SUMIFS(СВЦЭМ!$D$33:$D$776,СВЦЭМ!$A$33:$A$776,$A107,СВЦЭМ!$B$33:$B$776,L$83)+'СЕТ СН'!$H$11+СВЦЭМ!$D$10+'СЕТ СН'!$H$5-'СЕТ СН'!$H$21</f>
        <v>3262.1848997500001</v>
      </c>
      <c r="M107" s="36">
        <f>SUMIFS(СВЦЭМ!$D$33:$D$776,СВЦЭМ!$A$33:$A$776,$A107,СВЦЭМ!$B$33:$B$776,M$83)+'СЕТ СН'!$H$11+СВЦЭМ!$D$10+'СЕТ СН'!$H$5-'СЕТ СН'!$H$21</f>
        <v>3253.5187892499998</v>
      </c>
      <c r="N107" s="36">
        <f>SUMIFS(СВЦЭМ!$D$33:$D$776,СВЦЭМ!$A$33:$A$776,$A107,СВЦЭМ!$B$33:$B$776,N$83)+'СЕТ СН'!$H$11+СВЦЭМ!$D$10+'СЕТ СН'!$H$5-'СЕТ СН'!$H$21</f>
        <v>3251.1575110799999</v>
      </c>
      <c r="O107" s="36">
        <f>SUMIFS(СВЦЭМ!$D$33:$D$776,СВЦЭМ!$A$33:$A$776,$A107,СВЦЭМ!$B$33:$B$776,O$83)+'СЕТ СН'!$H$11+СВЦЭМ!$D$10+'СЕТ СН'!$H$5-'СЕТ СН'!$H$21</f>
        <v>3244.4709618299999</v>
      </c>
      <c r="P107" s="36">
        <f>SUMIFS(СВЦЭМ!$D$33:$D$776,СВЦЭМ!$A$33:$A$776,$A107,СВЦЭМ!$B$33:$B$776,P$83)+'СЕТ СН'!$H$11+СВЦЭМ!$D$10+'СЕТ СН'!$H$5-'СЕТ СН'!$H$21</f>
        <v>3243.3340574899999</v>
      </c>
      <c r="Q107" s="36">
        <f>SUMIFS(СВЦЭМ!$D$33:$D$776,СВЦЭМ!$A$33:$A$776,$A107,СВЦЭМ!$B$33:$B$776,Q$83)+'СЕТ СН'!$H$11+СВЦЭМ!$D$10+'СЕТ СН'!$H$5-'СЕТ СН'!$H$21</f>
        <v>3240.0219372299998</v>
      </c>
      <c r="R107" s="36">
        <f>SUMIFS(СВЦЭМ!$D$33:$D$776,СВЦЭМ!$A$33:$A$776,$A107,СВЦЭМ!$B$33:$B$776,R$83)+'СЕТ СН'!$H$11+СВЦЭМ!$D$10+'СЕТ СН'!$H$5-'СЕТ СН'!$H$21</f>
        <v>3240.1159197100001</v>
      </c>
      <c r="S107" s="36">
        <f>SUMIFS(СВЦЭМ!$D$33:$D$776,СВЦЭМ!$A$33:$A$776,$A107,СВЦЭМ!$B$33:$B$776,S$83)+'СЕТ СН'!$H$11+СВЦЭМ!$D$10+'СЕТ СН'!$H$5-'СЕТ СН'!$H$21</f>
        <v>3244.0382728300001</v>
      </c>
      <c r="T107" s="36">
        <f>SUMIFS(СВЦЭМ!$D$33:$D$776,СВЦЭМ!$A$33:$A$776,$A107,СВЦЭМ!$B$33:$B$776,T$83)+'СЕТ СН'!$H$11+СВЦЭМ!$D$10+'СЕТ СН'!$H$5-'СЕТ СН'!$H$21</f>
        <v>3251.5625304499999</v>
      </c>
      <c r="U107" s="36">
        <f>SUMIFS(СВЦЭМ!$D$33:$D$776,СВЦЭМ!$A$33:$A$776,$A107,СВЦЭМ!$B$33:$B$776,U$83)+'СЕТ СН'!$H$11+СВЦЭМ!$D$10+'СЕТ СН'!$H$5-'СЕТ СН'!$H$21</f>
        <v>3247.9798400899999</v>
      </c>
      <c r="V107" s="36">
        <f>SUMIFS(СВЦЭМ!$D$33:$D$776,СВЦЭМ!$A$33:$A$776,$A107,СВЦЭМ!$B$33:$B$776,V$83)+'СЕТ СН'!$H$11+СВЦЭМ!$D$10+'СЕТ СН'!$H$5-'СЕТ СН'!$H$21</f>
        <v>3253.6751209100003</v>
      </c>
      <c r="W107" s="36">
        <f>SUMIFS(СВЦЭМ!$D$33:$D$776,СВЦЭМ!$A$33:$A$776,$A107,СВЦЭМ!$B$33:$B$776,W$83)+'СЕТ СН'!$H$11+СВЦЭМ!$D$10+'СЕТ СН'!$H$5-'СЕТ СН'!$H$21</f>
        <v>3264.6997542300001</v>
      </c>
      <c r="X107" s="36">
        <f>SUMIFS(СВЦЭМ!$D$33:$D$776,СВЦЭМ!$A$33:$A$776,$A107,СВЦЭМ!$B$33:$B$776,X$83)+'СЕТ СН'!$H$11+СВЦЭМ!$D$10+'СЕТ СН'!$H$5-'СЕТ СН'!$H$21</f>
        <v>3270.9884868499998</v>
      </c>
      <c r="Y107" s="36">
        <f>SUMIFS(СВЦЭМ!$D$33:$D$776,СВЦЭМ!$A$33:$A$776,$A107,СВЦЭМ!$B$33:$B$776,Y$83)+'СЕТ СН'!$H$11+СВЦЭМ!$D$10+'СЕТ СН'!$H$5-'СЕТ СН'!$H$21</f>
        <v>3307.85006643</v>
      </c>
    </row>
    <row r="108" spans="1:25" ht="15.75" x14ac:dyDescent="0.2">
      <c r="A108" s="35">
        <f t="shared" si="2"/>
        <v>43610</v>
      </c>
      <c r="B108" s="36">
        <f>SUMIFS(СВЦЭМ!$D$33:$D$776,СВЦЭМ!$A$33:$A$776,$A108,СВЦЭМ!$B$33:$B$776,B$83)+'СЕТ СН'!$H$11+СВЦЭМ!$D$10+'СЕТ СН'!$H$5-'СЕТ СН'!$H$21</f>
        <v>3394.0013344399999</v>
      </c>
      <c r="C108" s="36">
        <f>SUMIFS(СВЦЭМ!$D$33:$D$776,СВЦЭМ!$A$33:$A$776,$A108,СВЦЭМ!$B$33:$B$776,C$83)+'СЕТ СН'!$H$11+СВЦЭМ!$D$10+'СЕТ СН'!$H$5-'СЕТ СН'!$H$21</f>
        <v>3451.9770171999999</v>
      </c>
      <c r="D108" s="36">
        <f>SUMIFS(СВЦЭМ!$D$33:$D$776,СВЦЭМ!$A$33:$A$776,$A108,СВЦЭМ!$B$33:$B$776,D$83)+'СЕТ СН'!$H$11+СВЦЭМ!$D$10+'СЕТ СН'!$H$5-'СЕТ СН'!$H$21</f>
        <v>3526.83506803</v>
      </c>
      <c r="E108" s="36">
        <f>SUMIFS(СВЦЭМ!$D$33:$D$776,СВЦЭМ!$A$33:$A$776,$A108,СВЦЭМ!$B$33:$B$776,E$83)+'СЕТ СН'!$H$11+СВЦЭМ!$D$10+'СЕТ СН'!$H$5-'СЕТ СН'!$H$21</f>
        <v>3550.0467505299998</v>
      </c>
      <c r="F108" s="36">
        <f>SUMIFS(СВЦЭМ!$D$33:$D$776,СВЦЭМ!$A$33:$A$776,$A108,СВЦЭМ!$B$33:$B$776,F$83)+'СЕТ СН'!$H$11+СВЦЭМ!$D$10+'СЕТ СН'!$H$5-'СЕТ СН'!$H$21</f>
        <v>3552.2945719700001</v>
      </c>
      <c r="G108" s="36">
        <f>SUMIFS(СВЦЭМ!$D$33:$D$776,СВЦЭМ!$A$33:$A$776,$A108,СВЦЭМ!$B$33:$B$776,G$83)+'СЕТ СН'!$H$11+СВЦЭМ!$D$10+'СЕТ СН'!$H$5-'СЕТ СН'!$H$21</f>
        <v>3560.12019414</v>
      </c>
      <c r="H108" s="36">
        <f>SUMIFS(СВЦЭМ!$D$33:$D$776,СВЦЭМ!$A$33:$A$776,$A108,СВЦЭМ!$B$33:$B$776,H$83)+'СЕТ СН'!$H$11+СВЦЭМ!$D$10+'СЕТ СН'!$H$5-'СЕТ СН'!$H$21</f>
        <v>3472.22156451</v>
      </c>
      <c r="I108" s="36">
        <f>SUMIFS(СВЦЭМ!$D$33:$D$776,СВЦЭМ!$A$33:$A$776,$A108,СВЦЭМ!$B$33:$B$776,I$83)+'СЕТ СН'!$H$11+СВЦЭМ!$D$10+'СЕТ СН'!$H$5-'СЕТ СН'!$H$21</f>
        <v>3387.1318928999999</v>
      </c>
      <c r="J108" s="36">
        <f>SUMIFS(СВЦЭМ!$D$33:$D$776,СВЦЭМ!$A$33:$A$776,$A108,СВЦЭМ!$B$33:$B$776,J$83)+'СЕТ СН'!$H$11+СВЦЭМ!$D$10+'СЕТ СН'!$H$5-'СЕТ СН'!$H$21</f>
        <v>3319.7536264400001</v>
      </c>
      <c r="K108" s="36">
        <f>SUMIFS(СВЦЭМ!$D$33:$D$776,СВЦЭМ!$A$33:$A$776,$A108,СВЦЭМ!$B$33:$B$776,K$83)+'СЕТ СН'!$H$11+СВЦЭМ!$D$10+'СЕТ СН'!$H$5-'СЕТ СН'!$H$21</f>
        <v>3271.7167289099998</v>
      </c>
      <c r="L108" s="36">
        <f>SUMIFS(СВЦЭМ!$D$33:$D$776,СВЦЭМ!$A$33:$A$776,$A108,СВЦЭМ!$B$33:$B$776,L$83)+'СЕТ СН'!$H$11+СВЦЭМ!$D$10+'СЕТ СН'!$H$5-'СЕТ СН'!$H$21</f>
        <v>3258.6774376399999</v>
      </c>
      <c r="M108" s="36">
        <f>SUMIFS(СВЦЭМ!$D$33:$D$776,СВЦЭМ!$A$33:$A$776,$A108,СВЦЭМ!$B$33:$B$776,M$83)+'СЕТ СН'!$H$11+СВЦЭМ!$D$10+'СЕТ СН'!$H$5-'СЕТ СН'!$H$21</f>
        <v>3244.8236158499999</v>
      </c>
      <c r="N108" s="36">
        <f>SUMIFS(СВЦЭМ!$D$33:$D$776,СВЦЭМ!$A$33:$A$776,$A108,СВЦЭМ!$B$33:$B$776,N$83)+'СЕТ СН'!$H$11+СВЦЭМ!$D$10+'СЕТ СН'!$H$5-'СЕТ СН'!$H$21</f>
        <v>3243.9801072199998</v>
      </c>
      <c r="O108" s="36">
        <f>SUMIFS(СВЦЭМ!$D$33:$D$776,СВЦЭМ!$A$33:$A$776,$A108,СВЦЭМ!$B$33:$B$776,O$83)+'СЕТ СН'!$H$11+СВЦЭМ!$D$10+'СЕТ СН'!$H$5-'СЕТ СН'!$H$21</f>
        <v>3238.3005130800002</v>
      </c>
      <c r="P108" s="36">
        <f>SUMIFS(СВЦЭМ!$D$33:$D$776,СВЦЭМ!$A$33:$A$776,$A108,СВЦЭМ!$B$33:$B$776,P$83)+'СЕТ СН'!$H$11+СВЦЭМ!$D$10+'СЕТ СН'!$H$5-'СЕТ СН'!$H$21</f>
        <v>3236.9353972700001</v>
      </c>
      <c r="Q108" s="36">
        <f>SUMIFS(СВЦЭМ!$D$33:$D$776,СВЦЭМ!$A$33:$A$776,$A108,СВЦЭМ!$B$33:$B$776,Q$83)+'СЕТ СН'!$H$11+СВЦЭМ!$D$10+'СЕТ СН'!$H$5-'СЕТ СН'!$H$21</f>
        <v>3234.9513977699999</v>
      </c>
      <c r="R108" s="36">
        <f>SUMIFS(СВЦЭМ!$D$33:$D$776,СВЦЭМ!$A$33:$A$776,$A108,СВЦЭМ!$B$33:$B$776,R$83)+'СЕТ СН'!$H$11+СВЦЭМ!$D$10+'СЕТ СН'!$H$5-'СЕТ СН'!$H$21</f>
        <v>3229.9250319900002</v>
      </c>
      <c r="S108" s="36">
        <f>SUMIFS(СВЦЭМ!$D$33:$D$776,СВЦЭМ!$A$33:$A$776,$A108,СВЦЭМ!$B$33:$B$776,S$83)+'СЕТ СН'!$H$11+СВЦЭМ!$D$10+'СЕТ СН'!$H$5-'СЕТ СН'!$H$21</f>
        <v>3214.8969698299998</v>
      </c>
      <c r="T108" s="36">
        <f>SUMIFS(СВЦЭМ!$D$33:$D$776,СВЦЭМ!$A$33:$A$776,$A108,СВЦЭМ!$B$33:$B$776,T$83)+'СЕТ СН'!$H$11+СВЦЭМ!$D$10+'СЕТ СН'!$H$5-'СЕТ СН'!$H$21</f>
        <v>3216.70454169</v>
      </c>
      <c r="U108" s="36">
        <f>SUMIFS(СВЦЭМ!$D$33:$D$776,СВЦЭМ!$A$33:$A$776,$A108,СВЦЭМ!$B$33:$B$776,U$83)+'СЕТ СН'!$H$11+СВЦЭМ!$D$10+'СЕТ СН'!$H$5-'СЕТ СН'!$H$21</f>
        <v>3212.0566515299997</v>
      </c>
      <c r="V108" s="36">
        <f>SUMIFS(СВЦЭМ!$D$33:$D$776,СВЦЭМ!$A$33:$A$776,$A108,СВЦЭМ!$B$33:$B$776,V$83)+'СЕТ СН'!$H$11+СВЦЭМ!$D$10+'СЕТ СН'!$H$5-'СЕТ СН'!$H$21</f>
        <v>3204.8114405300003</v>
      </c>
      <c r="W108" s="36">
        <f>SUMIFS(СВЦЭМ!$D$33:$D$776,СВЦЭМ!$A$33:$A$776,$A108,СВЦЭМ!$B$33:$B$776,W$83)+'СЕТ СН'!$H$11+СВЦЭМ!$D$10+'СЕТ СН'!$H$5-'СЕТ СН'!$H$21</f>
        <v>3221.6829667299999</v>
      </c>
      <c r="X108" s="36">
        <f>SUMIFS(СВЦЭМ!$D$33:$D$776,СВЦЭМ!$A$33:$A$776,$A108,СВЦЭМ!$B$33:$B$776,X$83)+'СЕТ СН'!$H$11+СВЦЭМ!$D$10+'СЕТ СН'!$H$5-'СЕТ СН'!$H$21</f>
        <v>3235.4955740999999</v>
      </c>
      <c r="Y108" s="36">
        <f>SUMIFS(СВЦЭМ!$D$33:$D$776,СВЦЭМ!$A$33:$A$776,$A108,СВЦЭМ!$B$33:$B$776,Y$83)+'СЕТ СН'!$H$11+СВЦЭМ!$D$10+'СЕТ СН'!$H$5-'СЕТ СН'!$H$21</f>
        <v>3277.7163827599998</v>
      </c>
    </row>
    <row r="109" spans="1:25" ht="15.75" x14ac:dyDescent="0.2">
      <c r="A109" s="35">
        <f t="shared" si="2"/>
        <v>43611</v>
      </c>
      <c r="B109" s="36">
        <f>SUMIFS(СВЦЭМ!$D$33:$D$776,СВЦЭМ!$A$33:$A$776,$A109,СВЦЭМ!$B$33:$B$776,B$83)+'СЕТ СН'!$H$11+СВЦЭМ!$D$10+'СЕТ СН'!$H$5-'СЕТ СН'!$H$21</f>
        <v>3367.6868785199999</v>
      </c>
      <c r="C109" s="36">
        <f>SUMIFS(СВЦЭМ!$D$33:$D$776,СВЦЭМ!$A$33:$A$776,$A109,СВЦЭМ!$B$33:$B$776,C$83)+'СЕТ СН'!$H$11+СВЦЭМ!$D$10+'СЕТ СН'!$H$5-'СЕТ СН'!$H$21</f>
        <v>3482.0916644499998</v>
      </c>
      <c r="D109" s="36">
        <f>SUMIFS(СВЦЭМ!$D$33:$D$776,СВЦЭМ!$A$33:$A$776,$A109,СВЦЭМ!$B$33:$B$776,D$83)+'СЕТ СН'!$H$11+СВЦЭМ!$D$10+'СЕТ СН'!$H$5-'СЕТ СН'!$H$21</f>
        <v>3579.4520977699999</v>
      </c>
      <c r="E109" s="36">
        <f>SUMIFS(СВЦЭМ!$D$33:$D$776,СВЦЭМ!$A$33:$A$776,$A109,СВЦЭМ!$B$33:$B$776,E$83)+'СЕТ СН'!$H$11+СВЦЭМ!$D$10+'СЕТ СН'!$H$5-'СЕТ СН'!$H$21</f>
        <v>3594.3295665000001</v>
      </c>
      <c r="F109" s="36">
        <f>SUMIFS(СВЦЭМ!$D$33:$D$776,СВЦЭМ!$A$33:$A$776,$A109,СВЦЭМ!$B$33:$B$776,F$83)+'СЕТ СН'!$H$11+СВЦЭМ!$D$10+'СЕТ СН'!$H$5-'СЕТ СН'!$H$21</f>
        <v>3592.9346723799999</v>
      </c>
      <c r="G109" s="36">
        <f>SUMIFS(СВЦЭМ!$D$33:$D$776,СВЦЭМ!$A$33:$A$776,$A109,СВЦЭМ!$B$33:$B$776,G$83)+'СЕТ СН'!$H$11+СВЦЭМ!$D$10+'СЕТ СН'!$H$5-'СЕТ СН'!$H$21</f>
        <v>3585.12490695</v>
      </c>
      <c r="H109" s="36">
        <f>SUMIFS(СВЦЭМ!$D$33:$D$776,СВЦЭМ!$A$33:$A$776,$A109,СВЦЭМ!$B$33:$B$776,H$83)+'СЕТ СН'!$H$11+СВЦЭМ!$D$10+'СЕТ СН'!$H$5-'СЕТ СН'!$H$21</f>
        <v>3502.2426047499998</v>
      </c>
      <c r="I109" s="36">
        <f>SUMIFS(СВЦЭМ!$D$33:$D$776,СВЦЭМ!$A$33:$A$776,$A109,СВЦЭМ!$B$33:$B$776,I$83)+'СЕТ СН'!$H$11+СВЦЭМ!$D$10+'СЕТ СН'!$H$5-'СЕТ СН'!$H$21</f>
        <v>3395.9024673700001</v>
      </c>
      <c r="J109" s="36">
        <f>SUMIFS(СВЦЭМ!$D$33:$D$776,СВЦЭМ!$A$33:$A$776,$A109,СВЦЭМ!$B$33:$B$776,J$83)+'СЕТ СН'!$H$11+СВЦЭМ!$D$10+'СЕТ СН'!$H$5-'СЕТ СН'!$H$21</f>
        <v>3281.2886302299999</v>
      </c>
      <c r="K109" s="36">
        <f>SUMIFS(СВЦЭМ!$D$33:$D$776,СВЦЭМ!$A$33:$A$776,$A109,СВЦЭМ!$B$33:$B$776,K$83)+'СЕТ СН'!$H$11+СВЦЭМ!$D$10+'СЕТ СН'!$H$5-'СЕТ СН'!$H$21</f>
        <v>3254.0191886699999</v>
      </c>
      <c r="L109" s="36">
        <f>SUMIFS(СВЦЭМ!$D$33:$D$776,СВЦЭМ!$A$33:$A$776,$A109,СВЦЭМ!$B$33:$B$776,L$83)+'СЕТ СН'!$H$11+СВЦЭМ!$D$10+'СЕТ СН'!$H$5-'СЕТ СН'!$H$21</f>
        <v>3256.56093323</v>
      </c>
      <c r="M109" s="36">
        <f>SUMIFS(СВЦЭМ!$D$33:$D$776,СВЦЭМ!$A$33:$A$776,$A109,СВЦЭМ!$B$33:$B$776,M$83)+'СЕТ СН'!$H$11+СВЦЭМ!$D$10+'СЕТ СН'!$H$5-'СЕТ СН'!$H$21</f>
        <v>3245.3869693699999</v>
      </c>
      <c r="N109" s="36">
        <f>SUMIFS(СВЦЭМ!$D$33:$D$776,СВЦЭМ!$A$33:$A$776,$A109,СВЦЭМ!$B$33:$B$776,N$83)+'СЕТ СН'!$H$11+СВЦЭМ!$D$10+'СЕТ СН'!$H$5-'СЕТ СН'!$H$21</f>
        <v>3246.4301461599998</v>
      </c>
      <c r="O109" s="36">
        <f>SUMIFS(СВЦЭМ!$D$33:$D$776,СВЦЭМ!$A$33:$A$776,$A109,СВЦЭМ!$B$33:$B$776,O$83)+'СЕТ СН'!$H$11+СВЦЭМ!$D$10+'СЕТ СН'!$H$5-'СЕТ СН'!$H$21</f>
        <v>3243.5680596900002</v>
      </c>
      <c r="P109" s="36">
        <f>SUMIFS(СВЦЭМ!$D$33:$D$776,СВЦЭМ!$A$33:$A$776,$A109,СВЦЭМ!$B$33:$B$776,P$83)+'СЕТ СН'!$H$11+СВЦЭМ!$D$10+'СЕТ СН'!$H$5-'СЕТ СН'!$H$21</f>
        <v>3244.2621674399998</v>
      </c>
      <c r="Q109" s="36">
        <f>SUMIFS(СВЦЭМ!$D$33:$D$776,СВЦЭМ!$A$33:$A$776,$A109,СВЦЭМ!$B$33:$B$776,Q$83)+'СЕТ СН'!$H$11+СВЦЭМ!$D$10+'СЕТ СН'!$H$5-'СЕТ СН'!$H$21</f>
        <v>3248.0654231099998</v>
      </c>
      <c r="R109" s="36">
        <f>SUMIFS(СВЦЭМ!$D$33:$D$776,СВЦЭМ!$A$33:$A$776,$A109,СВЦЭМ!$B$33:$B$776,R$83)+'СЕТ СН'!$H$11+СВЦЭМ!$D$10+'СЕТ СН'!$H$5-'СЕТ СН'!$H$21</f>
        <v>3248.9043003900001</v>
      </c>
      <c r="S109" s="36">
        <f>SUMIFS(СВЦЭМ!$D$33:$D$776,СВЦЭМ!$A$33:$A$776,$A109,СВЦЭМ!$B$33:$B$776,S$83)+'СЕТ СН'!$H$11+СВЦЭМ!$D$10+'СЕТ СН'!$H$5-'СЕТ СН'!$H$21</f>
        <v>3189.39289512</v>
      </c>
      <c r="T109" s="36">
        <f>SUMIFS(СВЦЭМ!$D$33:$D$776,СВЦЭМ!$A$33:$A$776,$A109,СВЦЭМ!$B$33:$B$776,T$83)+'СЕТ СН'!$H$11+СВЦЭМ!$D$10+'СЕТ СН'!$H$5-'СЕТ СН'!$H$21</f>
        <v>3186.3497326699999</v>
      </c>
      <c r="U109" s="36">
        <f>SUMIFS(СВЦЭМ!$D$33:$D$776,СВЦЭМ!$A$33:$A$776,$A109,СВЦЭМ!$B$33:$B$776,U$83)+'СЕТ СН'!$H$11+СВЦЭМ!$D$10+'СЕТ СН'!$H$5-'СЕТ СН'!$H$21</f>
        <v>3173.8806157999998</v>
      </c>
      <c r="V109" s="36">
        <f>SUMIFS(СВЦЭМ!$D$33:$D$776,СВЦЭМ!$A$33:$A$776,$A109,СВЦЭМ!$B$33:$B$776,V$83)+'СЕТ СН'!$H$11+СВЦЭМ!$D$10+'СЕТ СН'!$H$5-'СЕТ СН'!$H$21</f>
        <v>3179.4490525199999</v>
      </c>
      <c r="W109" s="36">
        <f>SUMIFS(СВЦЭМ!$D$33:$D$776,СВЦЭМ!$A$33:$A$776,$A109,СВЦЭМ!$B$33:$B$776,W$83)+'СЕТ СН'!$H$11+СВЦЭМ!$D$10+'СЕТ СН'!$H$5-'СЕТ СН'!$H$21</f>
        <v>3207.72881121</v>
      </c>
      <c r="X109" s="36">
        <f>SUMIFS(СВЦЭМ!$D$33:$D$776,СВЦЭМ!$A$33:$A$776,$A109,СВЦЭМ!$B$33:$B$776,X$83)+'СЕТ СН'!$H$11+СВЦЭМ!$D$10+'СЕТ СН'!$H$5-'СЕТ СН'!$H$21</f>
        <v>3202.0553509800002</v>
      </c>
      <c r="Y109" s="36">
        <f>SUMIFS(СВЦЭМ!$D$33:$D$776,СВЦЭМ!$A$33:$A$776,$A109,СВЦЭМ!$B$33:$B$776,Y$83)+'СЕТ СН'!$H$11+СВЦЭМ!$D$10+'СЕТ СН'!$H$5-'СЕТ СН'!$H$21</f>
        <v>3232.3904031500001</v>
      </c>
    </row>
    <row r="110" spans="1:25" ht="15.75" x14ac:dyDescent="0.2">
      <c r="A110" s="35">
        <f t="shared" si="2"/>
        <v>43612</v>
      </c>
      <c r="B110" s="36">
        <f>SUMIFS(СВЦЭМ!$D$33:$D$776,СВЦЭМ!$A$33:$A$776,$A110,СВЦЭМ!$B$33:$B$776,B$83)+'СЕТ СН'!$H$11+СВЦЭМ!$D$10+'СЕТ СН'!$H$5-'СЕТ СН'!$H$21</f>
        <v>3379.23672025</v>
      </c>
      <c r="C110" s="36">
        <f>SUMIFS(СВЦЭМ!$D$33:$D$776,СВЦЭМ!$A$33:$A$776,$A110,СВЦЭМ!$B$33:$B$776,C$83)+'СЕТ СН'!$H$11+СВЦЭМ!$D$10+'СЕТ СН'!$H$5-'СЕТ СН'!$H$21</f>
        <v>3441.5705160899997</v>
      </c>
      <c r="D110" s="36">
        <f>SUMIFS(СВЦЭМ!$D$33:$D$776,СВЦЭМ!$A$33:$A$776,$A110,СВЦЭМ!$B$33:$B$776,D$83)+'СЕТ СН'!$H$11+СВЦЭМ!$D$10+'СЕТ СН'!$H$5-'СЕТ СН'!$H$21</f>
        <v>3514.9714633899998</v>
      </c>
      <c r="E110" s="36">
        <f>SUMIFS(СВЦЭМ!$D$33:$D$776,СВЦЭМ!$A$33:$A$776,$A110,СВЦЭМ!$B$33:$B$776,E$83)+'СЕТ СН'!$H$11+СВЦЭМ!$D$10+'СЕТ СН'!$H$5-'СЕТ СН'!$H$21</f>
        <v>3533.5265989999998</v>
      </c>
      <c r="F110" s="36">
        <f>SUMIFS(СВЦЭМ!$D$33:$D$776,СВЦЭМ!$A$33:$A$776,$A110,СВЦЭМ!$B$33:$B$776,F$83)+'СЕТ СН'!$H$11+СВЦЭМ!$D$10+'СЕТ СН'!$H$5-'СЕТ СН'!$H$21</f>
        <v>3544.9812138699999</v>
      </c>
      <c r="G110" s="36">
        <f>SUMIFS(СВЦЭМ!$D$33:$D$776,СВЦЭМ!$A$33:$A$776,$A110,СВЦЭМ!$B$33:$B$776,G$83)+'СЕТ СН'!$H$11+СВЦЭМ!$D$10+'СЕТ СН'!$H$5-'СЕТ СН'!$H$21</f>
        <v>3536.5120963499999</v>
      </c>
      <c r="H110" s="36">
        <f>SUMIFS(СВЦЭМ!$D$33:$D$776,СВЦЭМ!$A$33:$A$776,$A110,СВЦЭМ!$B$33:$B$776,H$83)+'СЕТ СН'!$H$11+СВЦЭМ!$D$10+'СЕТ СН'!$H$5-'СЕТ СН'!$H$21</f>
        <v>3439.7841144399999</v>
      </c>
      <c r="I110" s="36">
        <f>SUMIFS(СВЦЭМ!$D$33:$D$776,СВЦЭМ!$A$33:$A$776,$A110,СВЦЭМ!$B$33:$B$776,I$83)+'СЕТ СН'!$H$11+СВЦЭМ!$D$10+'СЕТ СН'!$H$5-'СЕТ СН'!$H$21</f>
        <v>3386.5850442800001</v>
      </c>
      <c r="J110" s="36">
        <f>SUMIFS(СВЦЭМ!$D$33:$D$776,СВЦЭМ!$A$33:$A$776,$A110,СВЦЭМ!$B$33:$B$776,J$83)+'СЕТ СН'!$H$11+СВЦЭМ!$D$10+'СЕТ СН'!$H$5-'СЕТ СН'!$H$21</f>
        <v>3340.3008408999999</v>
      </c>
      <c r="K110" s="36">
        <f>SUMIFS(СВЦЭМ!$D$33:$D$776,СВЦЭМ!$A$33:$A$776,$A110,СВЦЭМ!$B$33:$B$776,K$83)+'СЕТ СН'!$H$11+СВЦЭМ!$D$10+'СЕТ СН'!$H$5-'СЕТ СН'!$H$21</f>
        <v>3273.6419942799998</v>
      </c>
      <c r="L110" s="36">
        <f>SUMIFS(СВЦЭМ!$D$33:$D$776,СВЦЭМ!$A$33:$A$776,$A110,СВЦЭМ!$B$33:$B$776,L$83)+'СЕТ СН'!$H$11+СВЦЭМ!$D$10+'СЕТ СН'!$H$5-'СЕТ СН'!$H$21</f>
        <v>3262.8590094599999</v>
      </c>
      <c r="M110" s="36">
        <f>SUMIFS(СВЦЭМ!$D$33:$D$776,СВЦЭМ!$A$33:$A$776,$A110,СВЦЭМ!$B$33:$B$776,M$83)+'СЕТ СН'!$H$11+СВЦЭМ!$D$10+'СЕТ СН'!$H$5-'СЕТ СН'!$H$21</f>
        <v>3252.0165426799999</v>
      </c>
      <c r="N110" s="36">
        <f>SUMIFS(СВЦЭМ!$D$33:$D$776,СВЦЭМ!$A$33:$A$776,$A110,СВЦЭМ!$B$33:$B$776,N$83)+'СЕТ СН'!$H$11+СВЦЭМ!$D$10+'СЕТ СН'!$H$5-'СЕТ СН'!$H$21</f>
        <v>3240.05253945</v>
      </c>
      <c r="O110" s="36">
        <f>SUMIFS(СВЦЭМ!$D$33:$D$776,СВЦЭМ!$A$33:$A$776,$A110,СВЦЭМ!$B$33:$B$776,O$83)+'СЕТ СН'!$H$11+СВЦЭМ!$D$10+'СЕТ СН'!$H$5-'СЕТ СН'!$H$21</f>
        <v>3254.2531694199997</v>
      </c>
      <c r="P110" s="36">
        <f>SUMIFS(СВЦЭМ!$D$33:$D$776,СВЦЭМ!$A$33:$A$776,$A110,СВЦЭМ!$B$33:$B$776,P$83)+'СЕТ СН'!$H$11+СВЦЭМ!$D$10+'СЕТ СН'!$H$5-'СЕТ СН'!$H$21</f>
        <v>3253.3872207300001</v>
      </c>
      <c r="Q110" s="36">
        <f>SUMIFS(СВЦЭМ!$D$33:$D$776,СВЦЭМ!$A$33:$A$776,$A110,СВЦЭМ!$B$33:$B$776,Q$83)+'СЕТ СН'!$H$11+СВЦЭМ!$D$10+'СЕТ СН'!$H$5-'СЕТ СН'!$H$21</f>
        <v>3246.7456931199999</v>
      </c>
      <c r="R110" s="36">
        <f>SUMIFS(СВЦЭМ!$D$33:$D$776,СВЦЭМ!$A$33:$A$776,$A110,СВЦЭМ!$B$33:$B$776,R$83)+'СЕТ СН'!$H$11+СВЦЭМ!$D$10+'СЕТ СН'!$H$5-'СЕТ СН'!$H$21</f>
        <v>3245.37458677</v>
      </c>
      <c r="S110" s="36">
        <f>SUMIFS(СВЦЭМ!$D$33:$D$776,СВЦЭМ!$A$33:$A$776,$A110,СВЦЭМ!$B$33:$B$776,S$83)+'СЕТ СН'!$H$11+СВЦЭМ!$D$10+'СЕТ СН'!$H$5-'СЕТ СН'!$H$21</f>
        <v>3253.05649408</v>
      </c>
      <c r="T110" s="36">
        <f>SUMIFS(СВЦЭМ!$D$33:$D$776,СВЦЭМ!$A$33:$A$776,$A110,СВЦЭМ!$B$33:$B$776,T$83)+'СЕТ СН'!$H$11+СВЦЭМ!$D$10+'СЕТ СН'!$H$5-'СЕТ СН'!$H$21</f>
        <v>3250.6141450499999</v>
      </c>
      <c r="U110" s="36">
        <f>SUMIFS(СВЦЭМ!$D$33:$D$776,СВЦЭМ!$A$33:$A$776,$A110,СВЦЭМ!$B$33:$B$776,U$83)+'СЕТ СН'!$H$11+СВЦЭМ!$D$10+'СЕТ СН'!$H$5-'СЕТ СН'!$H$21</f>
        <v>3242.9171274999999</v>
      </c>
      <c r="V110" s="36">
        <f>SUMIFS(СВЦЭМ!$D$33:$D$776,СВЦЭМ!$A$33:$A$776,$A110,СВЦЭМ!$B$33:$B$776,V$83)+'СЕТ СН'!$H$11+СВЦЭМ!$D$10+'СЕТ СН'!$H$5-'СЕТ СН'!$H$21</f>
        <v>3233.3503643200002</v>
      </c>
      <c r="W110" s="36">
        <f>SUMIFS(СВЦЭМ!$D$33:$D$776,СВЦЭМ!$A$33:$A$776,$A110,СВЦЭМ!$B$33:$B$776,W$83)+'СЕТ СН'!$H$11+СВЦЭМ!$D$10+'СЕТ СН'!$H$5-'СЕТ СН'!$H$21</f>
        <v>3196.3474759199999</v>
      </c>
      <c r="X110" s="36">
        <f>SUMIFS(СВЦЭМ!$D$33:$D$776,СВЦЭМ!$A$33:$A$776,$A110,СВЦЭМ!$B$33:$B$776,X$83)+'СЕТ СН'!$H$11+СВЦЭМ!$D$10+'СЕТ СН'!$H$5-'СЕТ СН'!$H$21</f>
        <v>3215.0493025199999</v>
      </c>
      <c r="Y110" s="36">
        <f>SUMIFS(СВЦЭМ!$D$33:$D$776,СВЦЭМ!$A$33:$A$776,$A110,СВЦЭМ!$B$33:$B$776,Y$83)+'СЕТ СН'!$H$11+СВЦЭМ!$D$10+'СЕТ СН'!$H$5-'СЕТ СН'!$H$21</f>
        <v>3299.4553040299998</v>
      </c>
    </row>
    <row r="111" spans="1:25" ht="15.75" x14ac:dyDescent="0.2">
      <c r="A111" s="35">
        <f t="shared" si="2"/>
        <v>43613</v>
      </c>
      <c r="B111" s="36">
        <f>SUMIFS(СВЦЭМ!$D$33:$D$776,СВЦЭМ!$A$33:$A$776,$A111,СВЦЭМ!$B$33:$B$776,B$83)+'СЕТ СН'!$H$11+СВЦЭМ!$D$10+'СЕТ СН'!$H$5-'СЕТ СН'!$H$21</f>
        <v>3427.4813065399999</v>
      </c>
      <c r="C111" s="36">
        <f>SUMIFS(СВЦЭМ!$D$33:$D$776,СВЦЭМ!$A$33:$A$776,$A111,СВЦЭМ!$B$33:$B$776,C$83)+'СЕТ СН'!$H$11+СВЦЭМ!$D$10+'СЕТ СН'!$H$5-'СЕТ СН'!$H$21</f>
        <v>3515.1134505199998</v>
      </c>
      <c r="D111" s="36">
        <f>SUMIFS(СВЦЭМ!$D$33:$D$776,СВЦЭМ!$A$33:$A$776,$A111,СВЦЭМ!$B$33:$B$776,D$83)+'СЕТ СН'!$H$11+СВЦЭМ!$D$10+'СЕТ СН'!$H$5-'СЕТ СН'!$H$21</f>
        <v>3614.3194827500001</v>
      </c>
      <c r="E111" s="36">
        <f>SUMIFS(СВЦЭМ!$D$33:$D$776,СВЦЭМ!$A$33:$A$776,$A111,СВЦЭМ!$B$33:$B$776,E$83)+'СЕТ СН'!$H$11+СВЦЭМ!$D$10+'СЕТ СН'!$H$5-'СЕТ СН'!$H$21</f>
        <v>3630.2725365400001</v>
      </c>
      <c r="F111" s="36">
        <f>SUMIFS(СВЦЭМ!$D$33:$D$776,СВЦЭМ!$A$33:$A$776,$A111,СВЦЭМ!$B$33:$B$776,F$83)+'СЕТ СН'!$H$11+СВЦЭМ!$D$10+'СЕТ СН'!$H$5-'СЕТ СН'!$H$21</f>
        <v>3630.3920409800003</v>
      </c>
      <c r="G111" s="36">
        <f>SUMIFS(СВЦЭМ!$D$33:$D$776,СВЦЭМ!$A$33:$A$776,$A111,СВЦЭМ!$B$33:$B$776,G$83)+'СЕТ СН'!$H$11+СВЦЭМ!$D$10+'СЕТ СН'!$H$5-'СЕТ СН'!$H$21</f>
        <v>3638.3416197500001</v>
      </c>
      <c r="H111" s="36">
        <f>SUMIFS(СВЦЭМ!$D$33:$D$776,СВЦЭМ!$A$33:$A$776,$A111,СВЦЭМ!$B$33:$B$776,H$83)+'СЕТ СН'!$H$11+СВЦЭМ!$D$10+'СЕТ СН'!$H$5-'СЕТ СН'!$H$21</f>
        <v>3551.0634258599998</v>
      </c>
      <c r="I111" s="36">
        <f>SUMIFS(СВЦЭМ!$D$33:$D$776,СВЦЭМ!$A$33:$A$776,$A111,СВЦЭМ!$B$33:$B$776,I$83)+'СЕТ СН'!$H$11+СВЦЭМ!$D$10+'СЕТ СН'!$H$5-'СЕТ СН'!$H$21</f>
        <v>3420.1171485599998</v>
      </c>
      <c r="J111" s="36">
        <f>SUMIFS(СВЦЭМ!$D$33:$D$776,СВЦЭМ!$A$33:$A$776,$A111,СВЦЭМ!$B$33:$B$776,J$83)+'СЕТ СН'!$H$11+СВЦЭМ!$D$10+'СЕТ СН'!$H$5-'СЕТ СН'!$H$21</f>
        <v>3314.1273174399998</v>
      </c>
      <c r="K111" s="36">
        <f>SUMIFS(СВЦЭМ!$D$33:$D$776,СВЦЭМ!$A$33:$A$776,$A111,СВЦЭМ!$B$33:$B$776,K$83)+'СЕТ СН'!$H$11+СВЦЭМ!$D$10+'СЕТ СН'!$H$5-'СЕТ СН'!$H$21</f>
        <v>3242.9416069899999</v>
      </c>
      <c r="L111" s="36">
        <f>SUMIFS(СВЦЭМ!$D$33:$D$776,СВЦЭМ!$A$33:$A$776,$A111,СВЦЭМ!$B$33:$B$776,L$83)+'СЕТ СН'!$H$11+СВЦЭМ!$D$10+'СЕТ СН'!$H$5-'СЕТ СН'!$H$21</f>
        <v>3212.5938874900003</v>
      </c>
      <c r="M111" s="36">
        <f>SUMIFS(СВЦЭМ!$D$33:$D$776,СВЦЭМ!$A$33:$A$776,$A111,СВЦЭМ!$B$33:$B$776,M$83)+'СЕТ СН'!$H$11+СВЦЭМ!$D$10+'СЕТ СН'!$H$5-'СЕТ СН'!$H$21</f>
        <v>3205.2954173200001</v>
      </c>
      <c r="N111" s="36">
        <f>SUMIFS(СВЦЭМ!$D$33:$D$776,СВЦЭМ!$A$33:$A$776,$A111,СВЦЭМ!$B$33:$B$776,N$83)+'СЕТ СН'!$H$11+СВЦЭМ!$D$10+'СЕТ СН'!$H$5-'СЕТ СН'!$H$21</f>
        <v>3205.95502317</v>
      </c>
      <c r="O111" s="36">
        <f>SUMIFS(СВЦЭМ!$D$33:$D$776,СВЦЭМ!$A$33:$A$776,$A111,СВЦЭМ!$B$33:$B$776,O$83)+'СЕТ СН'!$H$11+СВЦЭМ!$D$10+'СЕТ СН'!$H$5-'СЕТ СН'!$H$21</f>
        <v>3200.7196904299999</v>
      </c>
      <c r="P111" s="36">
        <f>SUMIFS(СВЦЭМ!$D$33:$D$776,СВЦЭМ!$A$33:$A$776,$A111,СВЦЭМ!$B$33:$B$776,P$83)+'СЕТ СН'!$H$11+СВЦЭМ!$D$10+'СЕТ СН'!$H$5-'СЕТ СН'!$H$21</f>
        <v>3203.2337927200001</v>
      </c>
      <c r="Q111" s="36">
        <f>SUMIFS(СВЦЭМ!$D$33:$D$776,СВЦЭМ!$A$33:$A$776,$A111,СВЦЭМ!$B$33:$B$776,Q$83)+'СЕТ СН'!$H$11+СВЦЭМ!$D$10+'СЕТ СН'!$H$5-'СЕТ СН'!$H$21</f>
        <v>3202.9205892499999</v>
      </c>
      <c r="R111" s="36">
        <f>SUMIFS(СВЦЭМ!$D$33:$D$776,СВЦЭМ!$A$33:$A$776,$A111,СВЦЭМ!$B$33:$B$776,R$83)+'СЕТ СН'!$H$11+СВЦЭМ!$D$10+'СЕТ СН'!$H$5-'СЕТ СН'!$H$21</f>
        <v>3211.5428472600001</v>
      </c>
      <c r="S111" s="36">
        <f>SUMIFS(СВЦЭМ!$D$33:$D$776,СВЦЭМ!$A$33:$A$776,$A111,СВЦЭМ!$B$33:$B$776,S$83)+'СЕТ СН'!$H$11+СВЦЭМ!$D$10+'СЕТ СН'!$H$5-'СЕТ СН'!$H$21</f>
        <v>3218.77520929</v>
      </c>
      <c r="T111" s="36">
        <f>SUMIFS(СВЦЭМ!$D$33:$D$776,СВЦЭМ!$A$33:$A$776,$A111,СВЦЭМ!$B$33:$B$776,T$83)+'СЕТ СН'!$H$11+СВЦЭМ!$D$10+'СЕТ СН'!$H$5-'СЕТ СН'!$H$21</f>
        <v>3220.5259011200001</v>
      </c>
      <c r="U111" s="36">
        <f>SUMIFS(СВЦЭМ!$D$33:$D$776,СВЦЭМ!$A$33:$A$776,$A111,СВЦЭМ!$B$33:$B$776,U$83)+'СЕТ СН'!$H$11+СВЦЭМ!$D$10+'СЕТ СН'!$H$5-'СЕТ СН'!$H$21</f>
        <v>3237.3561831799998</v>
      </c>
      <c r="V111" s="36">
        <f>SUMIFS(СВЦЭМ!$D$33:$D$776,СВЦЭМ!$A$33:$A$776,$A111,СВЦЭМ!$B$33:$B$776,V$83)+'СЕТ СН'!$H$11+СВЦЭМ!$D$10+'СЕТ СН'!$H$5-'СЕТ СН'!$H$21</f>
        <v>3243.79978226</v>
      </c>
      <c r="W111" s="36">
        <f>SUMIFS(СВЦЭМ!$D$33:$D$776,СВЦЭМ!$A$33:$A$776,$A111,СВЦЭМ!$B$33:$B$776,W$83)+'СЕТ СН'!$H$11+СВЦЭМ!$D$10+'СЕТ СН'!$H$5-'СЕТ СН'!$H$21</f>
        <v>3227.0046281499999</v>
      </c>
      <c r="X111" s="36">
        <f>SUMIFS(СВЦЭМ!$D$33:$D$776,СВЦЭМ!$A$33:$A$776,$A111,СВЦЭМ!$B$33:$B$776,X$83)+'СЕТ СН'!$H$11+СВЦЭМ!$D$10+'СЕТ СН'!$H$5-'СЕТ СН'!$H$21</f>
        <v>3265.6175936700001</v>
      </c>
      <c r="Y111" s="36">
        <f>SUMIFS(СВЦЭМ!$D$33:$D$776,СВЦЭМ!$A$33:$A$776,$A111,СВЦЭМ!$B$33:$B$776,Y$83)+'СЕТ СН'!$H$11+СВЦЭМ!$D$10+'СЕТ СН'!$H$5-'СЕТ СН'!$H$21</f>
        <v>3338.0269458799999</v>
      </c>
    </row>
    <row r="112" spans="1:25" ht="15.75" x14ac:dyDescent="0.2">
      <c r="A112" s="35">
        <f t="shared" si="2"/>
        <v>43614</v>
      </c>
      <c r="B112" s="36">
        <f>SUMIFS(СВЦЭМ!$D$33:$D$776,СВЦЭМ!$A$33:$A$776,$A112,СВЦЭМ!$B$33:$B$776,B$83)+'СЕТ СН'!$H$11+СВЦЭМ!$D$10+'СЕТ СН'!$H$5-'СЕТ СН'!$H$21</f>
        <v>3496.67437999</v>
      </c>
      <c r="C112" s="36">
        <f>SUMIFS(СВЦЭМ!$D$33:$D$776,СВЦЭМ!$A$33:$A$776,$A112,СВЦЭМ!$B$33:$B$776,C$83)+'СЕТ СН'!$H$11+СВЦЭМ!$D$10+'СЕТ СН'!$H$5-'СЕТ СН'!$H$21</f>
        <v>3594.6666791400003</v>
      </c>
      <c r="D112" s="36">
        <f>SUMIFS(СВЦЭМ!$D$33:$D$776,СВЦЭМ!$A$33:$A$776,$A112,СВЦЭМ!$B$33:$B$776,D$83)+'СЕТ СН'!$H$11+СВЦЭМ!$D$10+'СЕТ СН'!$H$5-'СЕТ СН'!$H$21</f>
        <v>3624.97582061</v>
      </c>
      <c r="E112" s="36">
        <f>SUMIFS(СВЦЭМ!$D$33:$D$776,СВЦЭМ!$A$33:$A$776,$A112,СВЦЭМ!$B$33:$B$776,E$83)+'СЕТ СН'!$H$11+СВЦЭМ!$D$10+'СЕТ СН'!$H$5-'СЕТ СН'!$H$21</f>
        <v>3615.6541951300001</v>
      </c>
      <c r="F112" s="36">
        <f>SUMIFS(СВЦЭМ!$D$33:$D$776,СВЦЭМ!$A$33:$A$776,$A112,СВЦЭМ!$B$33:$B$776,F$83)+'СЕТ СН'!$H$11+СВЦЭМ!$D$10+'СЕТ СН'!$H$5-'СЕТ СН'!$H$21</f>
        <v>3611.9945717400001</v>
      </c>
      <c r="G112" s="36">
        <f>SUMIFS(СВЦЭМ!$D$33:$D$776,СВЦЭМ!$A$33:$A$776,$A112,СВЦЭМ!$B$33:$B$776,G$83)+'СЕТ СН'!$H$11+СВЦЭМ!$D$10+'СЕТ СН'!$H$5-'СЕТ СН'!$H$21</f>
        <v>3617.6031151299999</v>
      </c>
      <c r="H112" s="36">
        <f>SUMIFS(СВЦЭМ!$D$33:$D$776,СВЦЭМ!$A$33:$A$776,$A112,СВЦЭМ!$B$33:$B$776,H$83)+'СЕТ СН'!$H$11+СВЦЭМ!$D$10+'СЕТ СН'!$H$5-'СЕТ СН'!$H$21</f>
        <v>3606.3614551599999</v>
      </c>
      <c r="I112" s="36">
        <f>SUMIFS(СВЦЭМ!$D$33:$D$776,СВЦЭМ!$A$33:$A$776,$A112,СВЦЭМ!$B$33:$B$776,I$83)+'СЕТ СН'!$H$11+СВЦЭМ!$D$10+'СЕТ СН'!$H$5-'СЕТ СН'!$H$21</f>
        <v>3495.8780888800002</v>
      </c>
      <c r="J112" s="36">
        <f>SUMIFS(СВЦЭМ!$D$33:$D$776,СВЦЭМ!$A$33:$A$776,$A112,СВЦЭМ!$B$33:$B$776,J$83)+'СЕТ СН'!$H$11+СВЦЭМ!$D$10+'СЕТ СН'!$H$5-'СЕТ СН'!$H$21</f>
        <v>3392.62051617</v>
      </c>
      <c r="K112" s="36">
        <f>SUMIFS(СВЦЭМ!$D$33:$D$776,СВЦЭМ!$A$33:$A$776,$A112,СВЦЭМ!$B$33:$B$776,K$83)+'СЕТ СН'!$H$11+СВЦЭМ!$D$10+'СЕТ СН'!$H$5-'СЕТ СН'!$H$21</f>
        <v>3323.14158404</v>
      </c>
      <c r="L112" s="36">
        <f>SUMIFS(СВЦЭМ!$D$33:$D$776,СВЦЭМ!$A$33:$A$776,$A112,СВЦЭМ!$B$33:$B$776,L$83)+'СЕТ СН'!$H$11+СВЦЭМ!$D$10+'СЕТ СН'!$H$5-'СЕТ СН'!$H$21</f>
        <v>3310.32111248</v>
      </c>
      <c r="M112" s="36">
        <f>SUMIFS(СВЦЭМ!$D$33:$D$776,СВЦЭМ!$A$33:$A$776,$A112,СВЦЭМ!$B$33:$B$776,M$83)+'СЕТ СН'!$H$11+СВЦЭМ!$D$10+'СЕТ СН'!$H$5-'СЕТ СН'!$H$21</f>
        <v>3318.16261153</v>
      </c>
      <c r="N112" s="36">
        <f>SUMIFS(СВЦЭМ!$D$33:$D$776,СВЦЭМ!$A$33:$A$776,$A112,СВЦЭМ!$B$33:$B$776,N$83)+'СЕТ СН'!$H$11+СВЦЭМ!$D$10+'СЕТ СН'!$H$5-'СЕТ СН'!$H$21</f>
        <v>3318.0681896599999</v>
      </c>
      <c r="O112" s="36">
        <f>SUMIFS(СВЦЭМ!$D$33:$D$776,СВЦЭМ!$A$33:$A$776,$A112,СВЦЭМ!$B$33:$B$776,O$83)+'СЕТ СН'!$H$11+СВЦЭМ!$D$10+'СЕТ СН'!$H$5-'СЕТ СН'!$H$21</f>
        <v>3313.2053899699999</v>
      </c>
      <c r="P112" s="36">
        <f>SUMIFS(СВЦЭМ!$D$33:$D$776,СВЦЭМ!$A$33:$A$776,$A112,СВЦЭМ!$B$33:$B$776,P$83)+'СЕТ СН'!$H$11+СВЦЭМ!$D$10+'СЕТ СН'!$H$5-'СЕТ СН'!$H$21</f>
        <v>3328.48271054</v>
      </c>
      <c r="Q112" s="36">
        <f>SUMIFS(СВЦЭМ!$D$33:$D$776,СВЦЭМ!$A$33:$A$776,$A112,СВЦЭМ!$B$33:$B$776,Q$83)+'СЕТ СН'!$H$11+СВЦЭМ!$D$10+'СЕТ СН'!$H$5-'СЕТ СН'!$H$21</f>
        <v>3321.0850490399998</v>
      </c>
      <c r="R112" s="36">
        <f>SUMIFS(СВЦЭМ!$D$33:$D$776,СВЦЭМ!$A$33:$A$776,$A112,СВЦЭМ!$B$33:$B$776,R$83)+'СЕТ СН'!$H$11+СВЦЭМ!$D$10+'СЕТ СН'!$H$5-'СЕТ СН'!$H$21</f>
        <v>3316.96005324</v>
      </c>
      <c r="S112" s="36">
        <f>SUMIFS(СВЦЭМ!$D$33:$D$776,СВЦЭМ!$A$33:$A$776,$A112,СВЦЭМ!$B$33:$B$776,S$83)+'СЕТ СН'!$H$11+СВЦЭМ!$D$10+'СЕТ СН'!$H$5-'СЕТ СН'!$H$21</f>
        <v>3324.7733352499999</v>
      </c>
      <c r="T112" s="36">
        <f>SUMIFS(СВЦЭМ!$D$33:$D$776,СВЦЭМ!$A$33:$A$776,$A112,СВЦЭМ!$B$33:$B$776,T$83)+'СЕТ СН'!$H$11+СВЦЭМ!$D$10+'СЕТ СН'!$H$5-'СЕТ СН'!$H$21</f>
        <v>3316.4362965300002</v>
      </c>
      <c r="U112" s="36">
        <f>SUMIFS(СВЦЭМ!$D$33:$D$776,СВЦЭМ!$A$33:$A$776,$A112,СВЦЭМ!$B$33:$B$776,U$83)+'СЕТ СН'!$H$11+СВЦЭМ!$D$10+'СЕТ СН'!$H$5-'СЕТ СН'!$H$21</f>
        <v>3295.8009603700002</v>
      </c>
      <c r="V112" s="36">
        <f>SUMIFS(СВЦЭМ!$D$33:$D$776,СВЦЭМ!$A$33:$A$776,$A112,СВЦЭМ!$B$33:$B$776,V$83)+'СЕТ СН'!$H$11+СВЦЭМ!$D$10+'СЕТ СН'!$H$5-'СЕТ СН'!$H$21</f>
        <v>3286.7041330100001</v>
      </c>
      <c r="W112" s="36">
        <f>SUMIFS(СВЦЭМ!$D$33:$D$776,СВЦЭМ!$A$33:$A$776,$A112,СВЦЭМ!$B$33:$B$776,W$83)+'СЕТ СН'!$H$11+СВЦЭМ!$D$10+'СЕТ СН'!$H$5-'СЕТ СН'!$H$21</f>
        <v>3289.2981465799999</v>
      </c>
      <c r="X112" s="36">
        <f>SUMIFS(СВЦЭМ!$D$33:$D$776,СВЦЭМ!$A$33:$A$776,$A112,СВЦЭМ!$B$33:$B$776,X$83)+'СЕТ СН'!$H$11+СВЦЭМ!$D$10+'СЕТ СН'!$H$5-'СЕТ СН'!$H$21</f>
        <v>3329.51323959</v>
      </c>
      <c r="Y112" s="36">
        <f>SUMIFS(СВЦЭМ!$D$33:$D$776,СВЦЭМ!$A$33:$A$776,$A112,СВЦЭМ!$B$33:$B$776,Y$83)+'СЕТ СН'!$H$11+СВЦЭМ!$D$10+'СЕТ СН'!$H$5-'СЕТ СН'!$H$21</f>
        <v>3422.24673755</v>
      </c>
    </row>
    <row r="113" spans="1:27" ht="15.75" x14ac:dyDescent="0.2">
      <c r="A113" s="35">
        <f t="shared" si="2"/>
        <v>43615</v>
      </c>
      <c r="B113" s="36">
        <f>SUMIFS(СВЦЭМ!$D$33:$D$776,СВЦЭМ!$A$33:$A$776,$A113,СВЦЭМ!$B$33:$B$776,B$83)+'СЕТ СН'!$H$11+СВЦЭМ!$D$10+'СЕТ СН'!$H$5-'СЕТ СН'!$H$21</f>
        <v>3537.5772236399998</v>
      </c>
      <c r="C113" s="36">
        <f>SUMIFS(СВЦЭМ!$D$33:$D$776,СВЦЭМ!$A$33:$A$776,$A113,СВЦЭМ!$B$33:$B$776,C$83)+'СЕТ СН'!$H$11+СВЦЭМ!$D$10+'СЕТ СН'!$H$5-'СЕТ СН'!$H$21</f>
        <v>3576.5364352299998</v>
      </c>
      <c r="D113" s="36">
        <f>SUMIFS(СВЦЭМ!$D$33:$D$776,СВЦЭМ!$A$33:$A$776,$A113,СВЦЭМ!$B$33:$B$776,D$83)+'СЕТ СН'!$H$11+СВЦЭМ!$D$10+'СЕТ СН'!$H$5-'СЕТ СН'!$H$21</f>
        <v>3635.6256301799999</v>
      </c>
      <c r="E113" s="36">
        <f>SUMIFS(СВЦЭМ!$D$33:$D$776,СВЦЭМ!$A$33:$A$776,$A113,СВЦЭМ!$B$33:$B$776,E$83)+'СЕТ СН'!$H$11+СВЦЭМ!$D$10+'СЕТ СН'!$H$5-'СЕТ СН'!$H$21</f>
        <v>3624.2082481799998</v>
      </c>
      <c r="F113" s="36">
        <f>SUMIFS(СВЦЭМ!$D$33:$D$776,СВЦЭМ!$A$33:$A$776,$A113,СВЦЭМ!$B$33:$B$776,F$83)+'СЕТ СН'!$H$11+СВЦЭМ!$D$10+'СЕТ СН'!$H$5-'СЕТ СН'!$H$21</f>
        <v>3623.0487684899999</v>
      </c>
      <c r="G113" s="36">
        <f>SUMIFS(СВЦЭМ!$D$33:$D$776,СВЦЭМ!$A$33:$A$776,$A113,СВЦЭМ!$B$33:$B$776,G$83)+'СЕТ СН'!$H$11+СВЦЭМ!$D$10+'СЕТ СН'!$H$5-'СЕТ СН'!$H$21</f>
        <v>3637.9866226599997</v>
      </c>
      <c r="H113" s="36">
        <f>SUMIFS(СВЦЭМ!$D$33:$D$776,СВЦЭМ!$A$33:$A$776,$A113,СВЦЭМ!$B$33:$B$776,H$83)+'СЕТ СН'!$H$11+СВЦЭМ!$D$10+'СЕТ СН'!$H$5-'СЕТ СН'!$H$21</f>
        <v>3639.5997655900001</v>
      </c>
      <c r="I113" s="36">
        <f>SUMIFS(СВЦЭМ!$D$33:$D$776,СВЦЭМ!$A$33:$A$776,$A113,СВЦЭМ!$B$33:$B$776,I$83)+'СЕТ СН'!$H$11+СВЦЭМ!$D$10+'СЕТ СН'!$H$5-'СЕТ СН'!$H$21</f>
        <v>3535.4187356799998</v>
      </c>
      <c r="J113" s="36">
        <f>SUMIFS(СВЦЭМ!$D$33:$D$776,СВЦЭМ!$A$33:$A$776,$A113,СВЦЭМ!$B$33:$B$776,J$83)+'СЕТ СН'!$H$11+СВЦЭМ!$D$10+'СЕТ СН'!$H$5-'СЕТ СН'!$H$21</f>
        <v>3441.4016547900001</v>
      </c>
      <c r="K113" s="36">
        <f>SUMIFS(СВЦЭМ!$D$33:$D$776,СВЦЭМ!$A$33:$A$776,$A113,СВЦЭМ!$B$33:$B$776,K$83)+'СЕТ СН'!$H$11+СВЦЭМ!$D$10+'СЕТ СН'!$H$5-'СЕТ СН'!$H$21</f>
        <v>3358.45636332</v>
      </c>
      <c r="L113" s="36">
        <f>SUMIFS(СВЦЭМ!$D$33:$D$776,СВЦЭМ!$A$33:$A$776,$A113,СВЦЭМ!$B$33:$B$776,L$83)+'СЕТ СН'!$H$11+СВЦЭМ!$D$10+'СЕТ СН'!$H$5-'СЕТ СН'!$H$21</f>
        <v>3346.8577052000001</v>
      </c>
      <c r="M113" s="36">
        <f>SUMIFS(СВЦЭМ!$D$33:$D$776,СВЦЭМ!$A$33:$A$776,$A113,СВЦЭМ!$B$33:$B$776,M$83)+'СЕТ СН'!$H$11+СВЦЭМ!$D$10+'СЕТ СН'!$H$5-'СЕТ СН'!$H$21</f>
        <v>3361.4810429600002</v>
      </c>
      <c r="N113" s="36">
        <f>SUMIFS(СВЦЭМ!$D$33:$D$776,СВЦЭМ!$A$33:$A$776,$A113,СВЦЭМ!$B$33:$B$776,N$83)+'СЕТ СН'!$H$11+СВЦЭМ!$D$10+'СЕТ СН'!$H$5-'СЕТ СН'!$H$21</f>
        <v>3350.1639562</v>
      </c>
      <c r="O113" s="36">
        <f>SUMIFS(СВЦЭМ!$D$33:$D$776,СВЦЭМ!$A$33:$A$776,$A113,СВЦЭМ!$B$33:$B$776,O$83)+'СЕТ СН'!$H$11+СВЦЭМ!$D$10+'СЕТ СН'!$H$5-'СЕТ СН'!$H$21</f>
        <v>3338.70134594</v>
      </c>
      <c r="P113" s="36">
        <f>SUMIFS(СВЦЭМ!$D$33:$D$776,СВЦЭМ!$A$33:$A$776,$A113,СВЦЭМ!$B$33:$B$776,P$83)+'СЕТ СН'!$H$11+СВЦЭМ!$D$10+'СЕТ СН'!$H$5-'СЕТ СН'!$H$21</f>
        <v>3340.4650839599999</v>
      </c>
      <c r="Q113" s="36">
        <f>SUMIFS(СВЦЭМ!$D$33:$D$776,СВЦЭМ!$A$33:$A$776,$A113,СВЦЭМ!$B$33:$B$776,Q$83)+'СЕТ СН'!$H$11+СВЦЭМ!$D$10+'СЕТ СН'!$H$5-'СЕТ СН'!$H$21</f>
        <v>3362.6313870200001</v>
      </c>
      <c r="R113" s="36">
        <f>SUMIFS(СВЦЭМ!$D$33:$D$776,СВЦЭМ!$A$33:$A$776,$A113,СВЦЭМ!$B$33:$B$776,R$83)+'СЕТ СН'!$H$11+СВЦЭМ!$D$10+'СЕТ СН'!$H$5-'СЕТ СН'!$H$21</f>
        <v>3355.0928700200002</v>
      </c>
      <c r="S113" s="36">
        <f>SUMIFS(СВЦЭМ!$D$33:$D$776,СВЦЭМ!$A$33:$A$776,$A113,СВЦЭМ!$B$33:$B$776,S$83)+'СЕТ СН'!$H$11+СВЦЭМ!$D$10+'СЕТ СН'!$H$5-'СЕТ СН'!$H$21</f>
        <v>3357.9887459900001</v>
      </c>
      <c r="T113" s="36">
        <f>SUMIFS(СВЦЭМ!$D$33:$D$776,СВЦЭМ!$A$33:$A$776,$A113,СВЦЭМ!$B$33:$B$776,T$83)+'СЕТ СН'!$H$11+СВЦЭМ!$D$10+'СЕТ СН'!$H$5-'СЕТ СН'!$H$21</f>
        <v>3366.7638067100002</v>
      </c>
      <c r="U113" s="36">
        <f>SUMIFS(СВЦЭМ!$D$33:$D$776,СВЦЭМ!$A$33:$A$776,$A113,СВЦЭМ!$B$33:$B$776,U$83)+'СЕТ СН'!$H$11+СВЦЭМ!$D$10+'СЕТ СН'!$H$5-'СЕТ СН'!$H$21</f>
        <v>3350.0180397499998</v>
      </c>
      <c r="V113" s="36">
        <f>SUMIFS(СВЦЭМ!$D$33:$D$776,СВЦЭМ!$A$33:$A$776,$A113,СВЦЭМ!$B$33:$B$776,V$83)+'СЕТ СН'!$H$11+СВЦЭМ!$D$10+'СЕТ СН'!$H$5-'СЕТ СН'!$H$21</f>
        <v>3331.1384081199999</v>
      </c>
      <c r="W113" s="36">
        <f>SUMIFS(СВЦЭМ!$D$33:$D$776,СВЦЭМ!$A$33:$A$776,$A113,СВЦЭМ!$B$33:$B$776,W$83)+'СЕТ СН'!$H$11+СВЦЭМ!$D$10+'СЕТ СН'!$H$5-'СЕТ СН'!$H$21</f>
        <v>3300.4482326899997</v>
      </c>
      <c r="X113" s="36">
        <f>SUMIFS(СВЦЭМ!$D$33:$D$776,СВЦЭМ!$A$33:$A$776,$A113,СВЦЭМ!$B$33:$B$776,X$83)+'СЕТ СН'!$H$11+СВЦЭМ!$D$10+'СЕТ СН'!$H$5-'СЕТ СН'!$H$21</f>
        <v>3294.31812799</v>
      </c>
      <c r="Y113" s="36">
        <f>SUMIFS(СВЦЭМ!$D$33:$D$776,СВЦЭМ!$A$33:$A$776,$A113,СВЦЭМ!$B$33:$B$776,Y$83)+'СЕТ СН'!$H$11+СВЦЭМ!$D$10+'СЕТ СН'!$H$5-'СЕТ СН'!$H$21</f>
        <v>3368.7187870600001</v>
      </c>
    </row>
    <row r="114" spans="1:27" ht="15.75" x14ac:dyDescent="0.2">
      <c r="A114" s="35">
        <f t="shared" si="2"/>
        <v>43616</v>
      </c>
      <c r="B114" s="36">
        <f>SUMIFS(СВЦЭМ!$D$33:$D$776,СВЦЭМ!$A$33:$A$776,$A114,СВЦЭМ!$B$33:$B$776,B$83)+'СЕТ СН'!$H$11+СВЦЭМ!$D$10+'СЕТ СН'!$H$5-'СЕТ СН'!$H$21</f>
        <v>3505.8804178999999</v>
      </c>
      <c r="C114" s="36">
        <f>SUMIFS(СВЦЭМ!$D$33:$D$776,СВЦЭМ!$A$33:$A$776,$A114,СВЦЭМ!$B$33:$B$776,C$83)+'СЕТ СН'!$H$11+СВЦЭМ!$D$10+'СЕТ СН'!$H$5-'СЕТ СН'!$H$21</f>
        <v>3562.3072519299999</v>
      </c>
      <c r="D114" s="36">
        <f>SUMIFS(СВЦЭМ!$D$33:$D$776,СВЦЭМ!$A$33:$A$776,$A114,СВЦЭМ!$B$33:$B$776,D$83)+'СЕТ СН'!$H$11+СВЦЭМ!$D$10+'СЕТ СН'!$H$5-'СЕТ СН'!$H$21</f>
        <v>3635.5358461599999</v>
      </c>
      <c r="E114" s="36">
        <f>SUMIFS(СВЦЭМ!$D$33:$D$776,СВЦЭМ!$A$33:$A$776,$A114,СВЦЭМ!$B$33:$B$776,E$83)+'СЕТ СН'!$H$11+СВЦЭМ!$D$10+'СЕТ СН'!$H$5-'СЕТ СН'!$H$21</f>
        <v>3627.7020047800002</v>
      </c>
      <c r="F114" s="36">
        <f>SUMIFS(СВЦЭМ!$D$33:$D$776,СВЦЭМ!$A$33:$A$776,$A114,СВЦЭМ!$B$33:$B$776,F$83)+'СЕТ СН'!$H$11+СВЦЭМ!$D$10+'СЕТ СН'!$H$5-'СЕТ СН'!$H$21</f>
        <v>3620.6417004700002</v>
      </c>
      <c r="G114" s="36">
        <f>SUMIFS(СВЦЭМ!$D$33:$D$776,СВЦЭМ!$A$33:$A$776,$A114,СВЦЭМ!$B$33:$B$776,G$83)+'СЕТ СН'!$H$11+СВЦЭМ!$D$10+'СЕТ СН'!$H$5-'СЕТ СН'!$H$21</f>
        <v>3630.5013873899998</v>
      </c>
      <c r="H114" s="36">
        <f>SUMIFS(СВЦЭМ!$D$33:$D$776,СВЦЭМ!$A$33:$A$776,$A114,СВЦЭМ!$B$33:$B$776,H$83)+'СЕТ СН'!$H$11+СВЦЭМ!$D$10+'СЕТ СН'!$H$5-'СЕТ СН'!$H$21</f>
        <v>3632.09826595</v>
      </c>
      <c r="I114" s="36">
        <f>SUMIFS(СВЦЭМ!$D$33:$D$776,СВЦЭМ!$A$33:$A$776,$A114,СВЦЭМ!$B$33:$B$776,I$83)+'СЕТ СН'!$H$11+СВЦЭМ!$D$10+'СЕТ СН'!$H$5-'СЕТ СН'!$H$21</f>
        <v>3533.6499621600001</v>
      </c>
      <c r="J114" s="36">
        <f>SUMIFS(СВЦЭМ!$D$33:$D$776,СВЦЭМ!$A$33:$A$776,$A114,СВЦЭМ!$B$33:$B$776,J$83)+'СЕТ СН'!$H$11+СВЦЭМ!$D$10+'СЕТ СН'!$H$5-'СЕТ СН'!$H$21</f>
        <v>3430.9141423900001</v>
      </c>
      <c r="K114" s="36">
        <f>SUMIFS(СВЦЭМ!$D$33:$D$776,СВЦЭМ!$A$33:$A$776,$A114,СВЦЭМ!$B$33:$B$776,K$83)+'СЕТ СН'!$H$11+СВЦЭМ!$D$10+'СЕТ СН'!$H$5-'СЕТ СН'!$H$21</f>
        <v>3373.8318876600001</v>
      </c>
      <c r="L114" s="36">
        <f>SUMIFS(СВЦЭМ!$D$33:$D$776,СВЦЭМ!$A$33:$A$776,$A114,СВЦЭМ!$B$33:$B$776,L$83)+'СЕТ СН'!$H$11+СВЦЭМ!$D$10+'СЕТ СН'!$H$5-'СЕТ СН'!$H$21</f>
        <v>3341.3630732199999</v>
      </c>
      <c r="M114" s="36">
        <f>SUMIFS(СВЦЭМ!$D$33:$D$776,СВЦЭМ!$A$33:$A$776,$A114,СВЦЭМ!$B$33:$B$776,M$83)+'СЕТ СН'!$H$11+СВЦЭМ!$D$10+'СЕТ СН'!$H$5-'СЕТ СН'!$H$21</f>
        <v>3339.91258423</v>
      </c>
      <c r="N114" s="36">
        <f>SUMIFS(СВЦЭМ!$D$33:$D$776,СВЦЭМ!$A$33:$A$776,$A114,СВЦЭМ!$B$33:$B$776,N$83)+'СЕТ СН'!$H$11+СВЦЭМ!$D$10+'СЕТ СН'!$H$5-'СЕТ СН'!$H$21</f>
        <v>3334.76473188</v>
      </c>
      <c r="O114" s="36">
        <f>SUMIFS(СВЦЭМ!$D$33:$D$776,СВЦЭМ!$A$33:$A$776,$A114,СВЦЭМ!$B$33:$B$776,O$83)+'СЕТ СН'!$H$11+СВЦЭМ!$D$10+'СЕТ СН'!$H$5-'СЕТ СН'!$H$21</f>
        <v>3334.0841511600001</v>
      </c>
      <c r="P114" s="36">
        <f>SUMIFS(СВЦЭМ!$D$33:$D$776,СВЦЭМ!$A$33:$A$776,$A114,СВЦЭМ!$B$33:$B$776,P$83)+'СЕТ СН'!$H$11+СВЦЭМ!$D$10+'СЕТ СН'!$H$5-'СЕТ СН'!$H$21</f>
        <v>3335.0258006200002</v>
      </c>
      <c r="Q114" s="36">
        <f>SUMIFS(СВЦЭМ!$D$33:$D$776,СВЦЭМ!$A$33:$A$776,$A114,СВЦЭМ!$B$33:$B$776,Q$83)+'СЕТ СН'!$H$11+СВЦЭМ!$D$10+'СЕТ СН'!$H$5-'СЕТ СН'!$H$21</f>
        <v>3343.9663744600002</v>
      </c>
      <c r="R114" s="36">
        <f>SUMIFS(СВЦЭМ!$D$33:$D$776,СВЦЭМ!$A$33:$A$776,$A114,СВЦЭМ!$B$33:$B$776,R$83)+'СЕТ СН'!$H$11+СВЦЭМ!$D$10+'СЕТ СН'!$H$5-'СЕТ СН'!$H$21</f>
        <v>3332.7648578500002</v>
      </c>
      <c r="S114" s="36">
        <f>SUMIFS(СВЦЭМ!$D$33:$D$776,СВЦЭМ!$A$33:$A$776,$A114,СВЦЭМ!$B$33:$B$776,S$83)+'СЕТ СН'!$H$11+СВЦЭМ!$D$10+'СЕТ СН'!$H$5-'СЕТ СН'!$H$21</f>
        <v>3333.9275133000001</v>
      </c>
      <c r="T114" s="36">
        <f>SUMIFS(СВЦЭМ!$D$33:$D$776,СВЦЭМ!$A$33:$A$776,$A114,СВЦЭМ!$B$33:$B$776,T$83)+'СЕТ СН'!$H$11+СВЦЭМ!$D$10+'СЕТ СН'!$H$5-'СЕТ СН'!$H$21</f>
        <v>3336.97000544</v>
      </c>
      <c r="U114" s="36">
        <f>SUMIFS(СВЦЭМ!$D$33:$D$776,СВЦЭМ!$A$33:$A$776,$A114,СВЦЭМ!$B$33:$B$776,U$83)+'СЕТ СН'!$H$11+СВЦЭМ!$D$10+'СЕТ СН'!$H$5-'СЕТ СН'!$H$21</f>
        <v>3331.16414958</v>
      </c>
      <c r="V114" s="36">
        <f>SUMIFS(СВЦЭМ!$D$33:$D$776,СВЦЭМ!$A$33:$A$776,$A114,СВЦЭМ!$B$33:$B$776,V$83)+'СЕТ СН'!$H$11+СВЦЭМ!$D$10+'СЕТ СН'!$H$5-'СЕТ СН'!$H$21</f>
        <v>3312.4170704600001</v>
      </c>
      <c r="W114" s="36">
        <f>SUMIFS(СВЦЭМ!$D$33:$D$776,СВЦЭМ!$A$33:$A$776,$A114,СВЦЭМ!$B$33:$B$776,W$83)+'СЕТ СН'!$H$11+СВЦЭМ!$D$10+'СЕТ СН'!$H$5-'СЕТ СН'!$H$21</f>
        <v>3298.4440384600002</v>
      </c>
      <c r="X114" s="36">
        <f>SUMIFS(СВЦЭМ!$D$33:$D$776,СВЦЭМ!$A$33:$A$776,$A114,СВЦЭМ!$B$33:$B$776,X$83)+'СЕТ СН'!$H$11+СВЦЭМ!$D$10+'СЕТ СН'!$H$5-'СЕТ СН'!$H$21</f>
        <v>3335.0061993600002</v>
      </c>
      <c r="Y114" s="36">
        <f>SUMIFS(СВЦЭМ!$D$33:$D$776,СВЦЭМ!$A$33:$A$776,$A114,СВЦЭМ!$B$33:$B$776,Y$83)+'СЕТ СН'!$H$11+СВЦЭМ!$D$10+'СЕТ СН'!$H$5-'СЕТ СН'!$H$21</f>
        <v>3400.9867328599998</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1"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22"/>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2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01.05.2019</v>
      </c>
      <c r="B120" s="36">
        <f>SUMIFS(СВЦЭМ!$D$33:$D$776,СВЦЭМ!$A$33:$A$776,$A120,СВЦЭМ!$B$33:$B$776,B$119)+'СЕТ СН'!$I$11+СВЦЭМ!$D$10+'СЕТ СН'!$I$5-'СЕТ СН'!$I$21</f>
        <v>3641.2486917599999</v>
      </c>
      <c r="C120" s="36">
        <f>SUMIFS(СВЦЭМ!$D$33:$D$776,СВЦЭМ!$A$33:$A$776,$A120,СВЦЭМ!$B$33:$B$776,C$119)+'СЕТ СН'!$I$11+СВЦЭМ!$D$10+'СЕТ СН'!$I$5-'СЕТ СН'!$I$21</f>
        <v>3654.7349049999998</v>
      </c>
      <c r="D120" s="36">
        <f>SUMIFS(СВЦЭМ!$D$33:$D$776,СВЦЭМ!$A$33:$A$776,$A120,СВЦЭМ!$B$33:$B$776,D$119)+'СЕТ СН'!$I$11+СВЦЭМ!$D$10+'СЕТ СН'!$I$5-'СЕТ СН'!$I$21</f>
        <v>3674.4029058000001</v>
      </c>
      <c r="E120" s="36">
        <f>SUMIFS(СВЦЭМ!$D$33:$D$776,СВЦЭМ!$A$33:$A$776,$A120,СВЦЭМ!$B$33:$B$776,E$119)+'СЕТ СН'!$I$11+СВЦЭМ!$D$10+'СЕТ СН'!$I$5-'СЕТ СН'!$I$21</f>
        <v>3682.1581848199999</v>
      </c>
      <c r="F120" s="36">
        <f>SUMIFS(СВЦЭМ!$D$33:$D$776,СВЦЭМ!$A$33:$A$776,$A120,СВЦЭМ!$B$33:$B$776,F$119)+'СЕТ СН'!$I$11+СВЦЭМ!$D$10+'СЕТ СН'!$I$5-'СЕТ СН'!$I$21</f>
        <v>3678.8692160099999</v>
      </c>
      <c r="G120" s="36">
        <f>SUMIFS(СВЦЭМ!$D$33:$D$776,СВЦЭМ!$A$33:$A$776,$A120,СВЦЭМ!$B$33:$B$776,G$119)+'СЕТ СН'!$I$11+СВЦЭМ!$D$10+'СЕТ СН'!$I$5-'СЕТ СН'!$I$21</f>
        <v>3670.5709052399998</v>
      </c>
      <c r="H120" s="36">
        <f>SUMIFS(СВЦЭМ!$D$33:$D$776,СВЦЭМ!$A$33:$A$776,$A120,СВЦЭМ!$B$33:$B$776,H$119)+'СЕТ СН'!$I$11+СВЦЭМ!$D$10+'СЕТ СН'!$I$5-'СЕТ СН'!$I$21</f>
        <v>3644.23753007</v>
      </c>
      <c r="I120" s="36">
        <f>SUMIFS(СВЦЭМ!$D$33:$D$776,СВЦЭМ!$A$33:$A$776,$A120,СВЦЭМ!$B$33:$B$776,I$119)+'СЕТ СН'!$I$11+СВЦЭМ!$D$10+'СЕТ СН'!$I$5-'СЕТ СН'!$I$21</f>
        <v>3612.5550126999997</v>
      </c>
      <c r="J120" s="36">
        <f>SUMIFS(СВЦЭМ!$D$33:$D$776,СВЦЭМ!$A$33:$A$776,$A120,СВЦЭМ!$B$33:$B$776,J$119)+'СЕТ СН'!$I$11+СВЦЭМ!$D$10+'СЕТ СН'!$I$5-'СЕТ СН'!$I$21</f>
        <v>3577.6011628799997</v>
      </c>
      <c r="K120" s="36">
        <f>SUMIFS(СВЦЭМ!$D$33:$D$776,СВЦЭМ!$A$33:$A$776,$A120,СВЦЭМ!$B$33:$B$776,K$119)+'СЕТ СН'!$I$11+СВЦЭМ!$D$10+'СЕТ СН'!$I$5-'СЕТ СН'!$I$21</f>
        <v>3544.15330911</v>
      </c>
      <c r="L120" s="36">
        <f>SUMIFS(СВЦЭМ!$D$33:$D$776,СВЦЭМ!$A$33:$A$776,$A120,СВЦЭМ!$B$33:$B$776,L$119)+'СЕТ СН'!$I$11+СВЦЭМ!$D$10+'СЕТ СН'!$I$5-'СЕТ СН'!$I$21</f>
        <v>3536.7241208599999</v>
      </c>
      <c r="M120" s="36">
        <f>SUMIFS(СВЦЭМ!$D$33:$D$776,СВЦЭМ!$A$33:$A$776,$A120,СВЦЭМ!$B$33:$B$776,M$119)+'СЕТ СН'!$I$11+СВЦЭМ!$D$10+'СЕТ СН'!$I$5-'СЕТ СН'!$I$21</f>
        <v>3549.3039446100001</v>
      </c>
      <c r="N120" s="36">
        <f>SUMIFS(СВЦЭМ!$D$33:$D$776,СВЦЭМ!$A$33:$A$776,$A120,СВЦЭМ!$B$33:$B$776,N$119)+'СЕТ СН'!$I$11+СВЦЭМ!$D$10+'СЕТ СН'!$I$5-'СЕТ СН'!$I$21</f>
        <v>3561.9490196299998</v>
      </c>
      <c r="O120" s="36">
        <f>SUMIFS(СВЦЭМ!$D$33:$D$776,СВЦЭМ!$A$33:$A$776,$A120,СВЦЭМ!$B$33:$B$776,O$119)+'СЕТ СН'!$I$11+СВЦЭМ!$D$10+'СЕТ СН'!$I$5-'СЕТ СН'!$I$21</f>
        <v>3562.3646538200001</v>
      </c>
      <c r="P120" s="36">
        <f>SUMIFS(СВЦЭМ!$D$33:$D$776,СВЦЭМ!$A$33:$A$776,$A120,СВЦЭМ!$B$33:$B$776,P$119)+'СЕТ СН'!$I$11+СВЦЭМ!$D$10+'СЕТ СН'!$I$5-'СЕТ СН'!$I$21</f>
        <v>3568.0269539199999</v>
      </c>
      <c r="Q120" s="36">
        <f>SUMIFS(СВЦЭМ!$D$33:$D$776,СВЦЭМ!$A$33:$A$776,$A120,СВЦЭМ!$B$33:$B$776,Q$119)+'СЕТ СН'!$I$11+СВЦЭМ!$D$10+'СЕТ СН'!$I$5-'СЕТ СН'!$I$21</f>
        <v>3576.29247953</v>
      </c>
      <c r="R120" s="36">
        <f>SUMIFS(СВЦЭМ!$D$33:$D$776,СВЦЭМ!$A$33:$A$776,$A120,СВЦЭМ!$B$33:$B$776,R$119)+'СЕТ СН'!$I$11+СВЦЭМ!$D$10+'СЕТ СН'!$I$5-'СЕТ СН'!$I$21</f>
        <v>3574.6737659400001</v>
      </c>
      <c r="S120" s="36">
        <f>SUMIFS(СВЦЭМ!$D$33:$D$776,СВЦЭМ!$A$33:$A$776,$A120,СВЦЭМ!$B$33:$B$776,S$119)+'СЕТ СН'!$I$11+СВЦЭМ!$D$10+'СЕТ СН'!$I$5-'СЕТ СН'!$I$21</f>
        <v>3565.8234928699999</v>
      </c>
      <c r="T120" s="36">
        <f>SUMIFS(СВЦЭМ!$D$33:$D$776,СВЦЭМ!$A$33:$A$776,$A120,СВЦЭМ!$B$33:$B$776,T$119)+'СЕТ СН'!$I$11+СВЦЭМ!$D$10+'СЕТ СН'!$I$5-'СЕТ СН'!$I$21</f>
        <v>3543.0181299699998</v>
      </c>
      <c r="U120" s="36">
        <f>SUMIFS(СВЦЭМ!$D$33:$D$776,СВЦЭМ!$A$33:$A$776,$A120,СВЦЭМ!$B$33:$B$776,U$119)+'СЕТ СН'!$I$11+СВЦЭМ!$D$10+'СЕТ СН'!$I$5-'СЕТ СН'!$I$21</f>
        <v>3528.3558010199999</v>
      </c>
      <c r="V120" s="36">
        <f>SUMIFS(СВЦЭМ!$D$33:$D$776,СВЦЭМ!$A$33:$A$776,$A120,СВЦЭМ!$B$33:$B$776,V$119)+'СЕТ СН'!$I$11+СВЦЭМ!$D$10+'СЕТ СН'!$I$5-'СЕТ СН'!$I$21</f>
        <v>3503.4301871600001</v>
      </c>
      <c r="W120" s="36">
        <f>SUMIFS(СВЦЭМ!$D$33:$D$776,СВЦЭМ!$A$33:$A$776,$A120,СВЦЭМ!$B$33:$B$776,W$119)+'СЕТ СН'!$I$11+СВЦЭМ!$D$10+'СЕТ СН'!$I$5-'СЕТ СН'!$I$21</f>
        <v>3510.6206366699998</v>
      </c>
      <c r="X120" s="36">
        <f>SUMIFS(СВЦЭМ!$D$33:$D$776,СВЦЭМ!$A$33:$A$776,$A120,СВЦЭМ!$B$33:$B$776,X$119)+'СЕТ СН'!$I$11+СВЦЭМ!$D$10+'СЕТ СН'!$I$5-'СЕТ СН'!$I$21</f>
        <v>3530.1243033400001</v>
      </c>
      <c r="Y120" s="36">
        <f>SUMIFS(СВЦЭМ!$D$33:$D$776,СВЦЭМ!$A$33:$A$776,$A120,СВЦЭМ!$B$33:$B$776,Y$119)+'СЕТ СН'!$I$11+СВЦЭМ!$D$10+'СЕТ СН'!$I$5-'СЕТ СН'!$I$21</f>
        <v>3524.7075178800001</v>
      </c>
      <c r="AA120" s="45"/>
    </row>
    <row r="121" spans="1:27" ht="15.75" x14ac:dyDescent="0.2">
      <c r="A121" s="35">
        <f>A120+1</f>
        <v>43587</v>
      </c>
      <c r="B121" s="36">
        <f>SUMIFS(СВЦЭМ!$D$33:$D$776,СВЦЭМ!$A$33:$A$776,$A121,СВЦЭМ!$B$33:$B$776,B$119)+'СЕТ СН'!$I$11+СВЦЭМ!$D$10+'СЕТ СН'!$I$5-'СЕТ СН'!$I$21</f>
        <v>3543.2964895300001</v>
      </c>
      <c r="C121" s="36">
        <f>SUMIFS(СВЦЭМ!$D$33:$D$776,СВЦЭМ!$A$33:$A$776,$A121,СВЦЭМ!$B$33:$B$776,C$119)+'СЕТ СН'!$I$11+СВЦЭМ!$D$10+'СЕТ СН'!$I$5-'СЕТ СН'!$I$21</f>
        <v>3583.6458990800002</v>
      </c>
      <c r="D121" s="36">
        <f>SUMIFS(СВЦЭМ!$D$33:$D$776,СВЦЭМ!$A$33:$A$776,$A121,СВЦЭМ!$B$33:$B$776,D$119)+'СЕТ СН'!$I$11+СВЦЭМ!$D$10+'СЕТ СН'!$I$5-'СЕТ СН'!$I$21</f>
        <v>3606.1933955099998</v>
      </c>
      <c r="E121" s="36">
        <f>SUMIFS(СВЦЭМ!$D$33:$D$776,СВЦЭМ!$A$33:$A$776,$A121,СВЦЭМ!$B$33:$B$776,E$119)+'СЕТ СН'!$I$11+СВЦЭМ!$D$10+'СЕТ СН'!$I$5-'СЕТ СН'!$I$21</f>
        <v>3620.5427052999999</v>
      </c>
      <c r="F121" s="36">
        <f>SUMIFS(СВЦЭМ!$D$33:$D$776,СВЦЭМ!$A$33:$A$776,$A121,СВЦЭМ!$B$33:$B$776,F$119)+'СЕТ СН'!$I$11+СВЦЭМ!$D$10+'СЕТ СН'!$I$5-'СЕТ СН'!$I$21</f>
        <v>3636.1137500599998</v>
      </c>
      <c r="G121" s="36">
        <f>SUMIFS(СВЦЭМ!$D$33:$D$776,СВЦЭМ!$A$33:$A$776,$A121,СВЦЭМ!$B$33:$B$776,G$119)+'СЕТ СН'!$I$11+СВЦЭМ!$D$10+'СЕТ СН'!$I$5-'СЕТ СН'!$I$21</f>
        <v>3630.0174508299997</v>
      </c>
      <c r="H121" s="36">
        <f>SUMIFS(СВЦЭМ!$D$33:$D$776,СВЦЭМ!$A$33:$A$776,$A121,СВЦЭМ!$B$33:$B$776,H$119)+'СЕТ СН'!$I$11+СВЦЭМ!$D$10+'СЕТ СН'!$I$5-'СЕТ СН'!$I$21</f>
        <v>3656.2191801700001</v>
      </c>
      <c r="I121" s="36">
        <f>SUMIFS(СВЦЭМ!$D$33:$D$776,СВЦЭМ!$A$33:$A$776,$A121,СВЦЭМ!$B$33:$B$776,I$119)+'СЕТ СН'!$I$11+СВЦЭМ!$D$10+'СЕТ СН'!$I$5-'СЕТ СН'!$I$21</f>
        <v>3620.1650647799997</v>
      </c>
      <c r="J121" s="36">
        <f>SUMIFS(СВЦЭМ!$D$33:$D$776,СВЦЭМ!$A$33:$A$776,$A121,СВЦЭМ!$B$33:$B$776,J$119)+'СЕТ СН'!$I$11+СВЦЭМ!$D$10+'СЕТ СН'!$I$5-'СЕТ СН'!$I$21</f>
        <v>3565.19147294</v>
      </c>
      <c r="K121" s="36">
        <f>SUMIFS(СВЦЭМ!$D$33:$D$776,СВЦЭМ!$A$33:$A$776,$A121,СВЦЭМ!$B$33:$B$776,K$119)+'СЕТ СН'!$I$11+СВЦЭМ!$D$10+'СЕТ СН'!$I$5-'СЕТ СН'!$I$21</f>
        <v>3512.8876354499998</v>
      </c>
      <c r="L121" s="36">
        <f>SUMIFS(СВЦЭМ!$D$33:$D$776,СВЦЭМ!$A$33:$A$776,$A121,СВЦЭМ!$B$33:$B$776,L$119)+'СЕТ СН'!$I$11+СВЦЭМ!$D$10+'СЕТ СН'!$I$5-'СЕТ СН'!$I$21</f>
        <v>3502.1999071599998</v>
      </c>
      <c r="M121" s="36">
        <f>SUMIFS(СВЦЭМ!$D$33:$D$776,СВЦЭМ!$A$33:$A$776,$A121,СВЦЭМ!$B$33:$B$776,M$119)+'СЕТ СН'!$I$11+СВЦЭМ!$D$10+'СЕТ СН'!$I$5-'СЕТ СН'!$I$21</f>
        <v>3511.0399527199997</v>
      </c>
      <c r="N121" s="36">
        <f>SUMIFS(СВЦЭМ!$D$33:$D$776,СВЦЭМ!$A$33:$A$776,$A121,СВЦЭМ!$B$33:$B$776,N$119)+'СЕТ СН'!$I$11+СВЦЭМ!$D$10+'СЕТ СН'!$I$5-'СЕТ СН'!$I$21</f>
        <v>3531.4060065200001</v>
      </c>
      <c r="O121" s="36">
        <f>SUMIFS(СВЦЭМ!$D$33:$D$776,СВЦЭМ!$A$33:$A$776,$A121,СВЦЭМ!$B$33:$B$776,O$119)+'СЕТ СН'!$I$11+СВЦЭМ!$D$10+'СЕТ СН'!$I$5-'СЕТ СН'!$I$21</f>
        <v>3541.9024465399998</v>
      </c>
      <c r="P121" s="36">
        <f>SUMIFS(СВЦЭМ!$D$33:$D$776,СВЦЭМ!$A$33:$A$776,$A121,СВЦЭМ!$B$33:$B$776,P$119)+'СЕТ СН'!$I$11+СВЦЭМ!$D$10+'СЕТ СН'!$I$5-'СЕТ СН'!$I$21</f>
        <v>3549.2981574800001</v>
      </c>
      <c r="Q121" s="36">
        <f>SUMIFS(СВЦЭМ!$D$33:$D$776,СВЦЭМ!$A$33:$A$776,$A121,СВЦЭМ!$B$33:$B$776,Q$119)+'СЕТ СН'!$I$11+СВЦЭМ!$D$10+'СЕТ СН'!$I$5-'СЕТ СН'!$I$21</f>
        <v>3556.39271525</v>
      </c>
      <c r="R121" s="36">
        <f>SUMIFS(СВЦЭМ!$D$33:$D$776,СВЦЭМ!$A$33:$A$776,$A121,СВЦЭМ!$B$33:$B$776,R$119)+'СЕТ СН'!$I$11+СВЦЭМ!$D$10+'СЕТ СН'!$I$5-'СЕТ СН'!$I$21</f>
        <v>3568.7647220499998</v>
      </c>
      <c r="S121" s="36">
        <f>SUMIFS(СВЦЭМ!$D$33:$D$776,СВЦЭМ!$A$33:$A$776,$A121,СВЦЭМ!$B$33:$B$776,S$119)+'СЕТ СН'!$I$11+СВЦЭМ!$D$10+'СЕТ СН'!$I$5-'СЕТ СН'!$I$21</f>
        <v>3572.0547840300001</v>
      </c>
      <c r="T121" s="36">
        <f>SUMIFS(СВЦЭМ!$D$33:$D$776,СВЦЭМ!$A$33:$A$776,$A121,СВЦЭМ!$B$33:$B$776,T$119)+'СЕТ СН'!$I$11+СВЦЭМ!$D$10+'СЕТ СН'!$I$5-'СЕТ СН'!$I$21</f>
        <v>3567.6478968399997</v>
      </c>
      <c r="U121" s="36">
        <f>SUMIFS(СВЦЭМ!$D$33:$D$776,СВЦЭМ!$A$33:$A$776,$A121,СВЦЭМ!$B$33:$B$776,U$119)+'СЕТ СН'!$I$11+СВЦЭМ!$D$10+'СЕТ СН'!$I$5-'СЕТ СН'!$I$21</f>
        <v>3566.52331465</v>
      </c>
      <c r="V121" s="36">
        <f>SUMIFS(СВЦЭМ!$D$33:$D$776,СВЦЭМ!$A$33:$A$776,$A121,СВЦЭМ!$B$33:$B$776,V$119)+'СЕТ СН'!$I$11+СВЦЭМ!$D$10+'СЕТ СН'!$I$5-'СЕТ СН'!$I$21</f>
        <v>3562.67895258</v>
      </c>
      <c r="W121" s="36">
        <f>SUMIFS(СВЦЭМ!$D$33:$D$776,СВЦЭМ!$A$33:$A$776,$A121,СВЦЭМ!$B$33:$B$776,W$119)+'СЕТ СН'!$I$11+СВЦЭМ!$D$10+'СЕТ СН'!$I$5-'СЕТ СН'!$I$21</f>
        <v>3551.5363707900001</v>
      </c>
      <c r="X121" s="36">
        <f>SUMIFS(СВЦЭМ!$D$33:$D$776,СВЦЭМ!$A$33:$A$776,$A121,СВЦЭМ!$B$33:$B$776,X$119)+'СЕТ СН'!$I$11+СВЦЭМ!$D$10+'СЕТ СН'!$I$5-'СЕТ СН'!$I$21</f>
        <v>3567.8229312499998</v>
      </c>
      <c r="Y121" s="36">
        <f>SUMIFS(СВЦЭМ!$D$33:$D$776,СВЦЭМ!$A$33:$A$776,$A121,СВЦЭМ!$B$33:$B$776,Y$119)+'СЕТ СН'!$I$11+СВЦЭМ!$D$10+'СЕТ СН'!$I$5-'СЕТ СН'!$I$21</f>
        <v>3599.7178501600001</v>
      </c>
    </row>
    <row r="122" spans="1:27" ht="15.75" x14ac:dyDescent="0.2">
      <c r="A122" s="35">
        <f t="shared" ref="A122:A150" si="3">A121+1</f>
        <v>43588</v>
      </c>
      <c r="B122" s="36">
        <f>SUMIFS(СВЦЭМ!$D$33:$D$776,СВЦЭМ!$A$33:$A$776,$A122,СВЦЭМ!$B$33:$B$776,B$119)+'СЕТ СН'!$I$11+СВЦЭМ!$D$10+'СЕТ СН'!$I$5-'СЕТ СН'!$I$21</f>
        <v>3544.5253999699999</v>
      </c>
      <c r="C122" s="36">
        <f>SUMIFS(СВЦЭМ!$D$33:$D$776,СВЦЭМ!$A$33:$A$776,$A122,СВЦЭМ!$B$33:$B$776,C$119)+'СЕТ СН'!$I$11+СВЦЭМ!$D$10+'СЕТ СН'!$I$5-'СЕТ СН'!$I$21</f>
        <v>3572.60135661</v>
      </c>
      <c r="D122" s="36">
        <f>SUMIFS(СВЦЭМ!$D$33:$D$776,СВЦЭМ!$A$33:$A$776,$A122,СВЦЭМ!$B$33:$B$776,D$119)+'СЕТ СН'!$I$11+СВЦЭМ!$D$10+'СЕТ СН'!$I$5-'СЕТ СН'!$I$21</f>
        <v>3598.1033465299997</v>
      </c>
      <c r="E122" s="36">
        <f>SUMIFS(СВЦЭМ!$D$33:$D$776,СВЦЭМ!$A$33:$A$776,$A122,СВЦЭМ!$B$33:$B$776,E$119)+'СЕТ СН'!$I$11+СВЦЭМ!$D$10+'СЕТ СН'!$I$5-'СЕТ СН'!$I$21</f>
        <v>3615.3272776399999</v>
      </c>
      <c r="F122" s="36">
        <f>SUMIFS(СВЦЭМ!$D$33:$D$776,СВЦЭМ!$A$33:$A$776,$A122,СВЦЭМ!$B$33:$B$776,F$119)+'СЕТ СН'!$I$11+СВЦЭМ!$D$10+'СЕТ СН'!$I$5-'СЕТ СН'!$I$21</f>
        <v>3616.5212050299997</v>
      </c>
      <c r="G122" s="36">
        <f>SUMIFS(СВЦЭМ!$D$33:$D$776,СВЦЭМ!$A$33:$A$776,$A122,СВЦЭМ!$B$33:$B$776,G$119)+'СЕТ СН'!$I$11+СВЦЭМ!$D$10+'СЕТ СН'!$I$5-'СЕТ СН'!$I$21</f>
        <v>3624.91117085</v>
      </c>
      <c r="H122" s="36">
        <f>SUMIFS(СВЦЭМ!$D$33:$D$776,СВЦЭМ!$A$33:$A$776,$A122,СВЦЭМ!$B$33:$B$776,H$119)+'СЕТ СН'!$I$11+СВЦЭМ!$D$10+'СЕТ СН'!$I$5-'СЕТ СН'!$I$21</f>
        <v>3619.0167864300001</v>
      </c>
      <c r="I122" s="36">
        <f>SUMIFS(СВЦЭМ!$D$33:$D$776,СВЦЭМ!$A$33:$A$776,$A122,СВЦЭМ!$B$33:$B$776,I$119)+'СЕТ СН'!$I$11+СВЦЭМ!$D$10+'СЕТ СН'!$I$5-'СЕТ СН'!$I$21</f>
        <v>3569.1183197999999</v>
      </c>
      <c r="J122" s="36">
        <f>SUMIFS(СВЦЭМ!$D$33:$D$776,СВЦЭМ!$A$33:$A$776,$A122,СВЦЭМ!$B$33:$B$776,J$119)+'СЕТ СН'!$I$11+СВЦЭМ!$D$10+'СЕТ СН'!$I$5-'СЕТ СН'!$I$21</f>
        <v>3534.1623171199999</v>
      </c>
      <c r="K122" s="36">
        <f>SUMIFS(СВЦЭМ!$D$33:$D$776,СВЦЭМ!$A$33:$A$776,$A122,СВЦЭМ!$B$33:$B$776,K$119)+'СЕТ СН'!$I$11+СВЦЭМ!$D$10+'СЕТ СН'!$I$5-'СЕТ СН'!$I$21</f>
        <v>3504.4350595400001</v>
      </c>
      <c r="L122" s="36">
        <f>SUMIFS(СВЦЭМ!$D$33:$D$776,СВЦЭМ!$A$33:$A$776,$A122,СВЦЭМ!$B$33:$B$776,L$119)+'СЕТ СН'!$I$11+СВЦЭМ!$D$10+'СЕТ СН'!$I$5-'СЕТ СН'!$I$21</f>
        <v>3506.9794125799999</v>
      </c>
      <c r="M122" s="36">
        <f>SUMIFS(СВЦЭМ!$D$33:$D$776,СВЦЭМ!$A$33:$A$776,$A122,СВЦЭМ!$B$33:$B$776,M$119)+'СЕТ СН'!$I$11+СВЦЭМ!$D$10+'СЕТ СН'!$I$5-'СЕТ СН'!$I$21</f>
        <v>3508.9588324400002</v>
      </c>
      <c r="N122" s="36">
        <f>SUMIFS(СВЦЭМ!$D$33:$D$776,СВЦЭМ!$A$33:$A$776,$A122,СВЦЭМ!$B$33:$B$776,N$119)+'СЕТ СН'!$I$11+СВЦЭМ!$D$10+'СЕТ СН'!$I$5-'СЕТ СН'!$I$21</f>
        <v>3520.36520066</v>
      </c>
      <c r="O122" s="36">
        <f>SUMIFS(СВЦЭМ!$D$33:$D$776,СВЦЭМ!$A$33:$A$776,$A122,СВЦЭМ!$B$33:$B$776,O$119)+'СЕТ СН'!$I$11+СВЦЭМ!$D$10+'СЕТ СН'!$I$5-'СЕТ СН'!$I$21</f>
        <v>3543.59893973</v>
      </c>
      <c r="P122" s="36">
        <f>SUMIFS(СВЦЭМ!$D$33:$D$776,СВЦЭМ!$A$33:$A$776,$A122,СВЦЭМ!$B$33:$B$776,P$119)+'СЕТ СН'!$I$11+СВЦЭМ!$D$10+'СЕТ СН'!$I$5-'СЕТ СН'!$I$21</f>
        <v>3577.9722778</v>
      </c>
      <c r="Q122" s="36">
        <f>SUMIFS(СВЦЭМ!$D$33:$D$776,СВЦЭМ!$A$33:$A$776,$A122,СВЦЭМ!$B$33:$B$776,Q$119)+'СЕТ СН'!$I$11+СВЦЭМ!$D$10+'СЕТ СН'!$I$5-'СЕТ СН'!$I$21</f>
        <v>3598.49792759</v>
      </c>
      <c r="R122" s="36">
        <f>SUMIFS(СВЦЭМ!$D$33:$D$776,СВЦЭМ!$A$33:$A$776,$A122,СВЦЭМ!$B$33:$B$776,R$119)+'СЕТ СН'!$I$11+СВЦЭМ!$D$10+'СЕТ СН'!$I$5-'СЕТ СН'!$I$21</f>
        <v>3576.0056249300001</v>
      </c>
      <c r="S122" s="36">
        <f>SUMIFS(СВЦЭМ!$D$33:$D$776,СВЦЭМ!$A$33:$A$776,$A122,СВЦЭМ!$B$33:$B$776,S$119)+'СЕТ СН'!$I$11+СВЦЭМ!$D$10+'СЕТ СН'!$I$5-'СЕТ СН'!$I$21</f>
        <v>3578.15475401</v>
      </c>
      <c r="T122" s="36">
        <f>SUMIFS(СВЦЭМ!$D$33:$D$776,СВЦЭМ!$A$33:$A$776,$A122,СВЦЭМ!$B$33:$B$776,T$119)+'СЕТ СН'!$I$11+СВЦЭМ!$D$10+'СЕТ СН'!$I$5-'СЕТ СН'!$I$21</f>
        <v>3572.2780420300001</v>
      </c>
      <c r="U122" s="36">
        <f>SUMIFS(СВЦЭМ!$D$33:$D$776,СВЦЭМ!$A$33:$A$776,$A122,СВЦЭМ!$B$33:$B$776,U$119)+'СЕТ СН'!$I$11+СВЦЭМ!$D$10+'СЕТ СН'!$I$5-'СЕТ СН'!$I$21</f>
        <v>3556.90837827</v>
      </c>
      <c r="V122" s="36">
        <f>SUMIFS(СВЦЭМ!$D$33:$D$776,СВЦЭМ!$A$33:$A$776,$A122,СВЦЭМ!$B$33:$B$776,V$119)+'СЕТ СН'!$I$11+СВЦЭМ!$D$10+'СЕТ СН'!$I$5-'СЕТ СН'!$I$21</f>
        <v>3533.6764569500001</v>
      </c>
      <c r="W122" s="36">
        <f>SUMIFS(СВЦЭМ!$D$33:$D$776,СВЦЭМ!$A$33:$A$776,$A122,СВЦЭМ!$B$33:$B$776,W$119)+'СЕТ СН'!$I$11+СВЦЭМ!$D$10+'СЕТ СН'!$I$5-'СЕТ СН'!$I$21</f>
        <v>3515.7573925900001</v>
      </c>
      <c r="X122" s="36">
        <f>SUMIFS(СВЦЭМ!$D$33:$D$776,СВЦЭМ!$A$33:$A$776,$A122,СВЦЭМ!$B$33:$B$776,X$119)+'СЕТ СН'!$I$11+СВЦЭМ!$D$10+'СЕТ СН'!$I$5-'СЕТ СН'!$I$21</f>
        <v>3541.5796945900001</v>
      </c>
      <c r="Y122" s="36">
        <f>SUMIFS(СВЦЭМ!$D$33:$D$776,СВЦЭМ!$A$33:$A$776,$A122,СВЦЭМ!$B$33:$B$776,Y$119)+'СЕТ СН'!$I$11+СВЦЭМ!$D$10+'СЕТ СН'!$I$5-'СЕТ СН'!$I$21</f>
        <v>3543.1257167899998</v>
      </c>
    </row>
    <row r="123" spans="1:27" ht="15.75" x14ac:dyDescent="0.2">
      <c r="A123" s="35">
        <f t="shared" si="3"/>
        <v>43589</v>
      </c>
      <c r="B123" s="36">
        <f>SUMIFS(СВЦЭМ!$D$33:$D$776,СВЦЭМ!$A$33:$A$776,$A123,СВЦЭМ!$B$33:$B$776,B$119)+'СЕТ СН'!$I$11+СВЦЭМ!$D$10+'СЕТ СН'!$I$5-'СЕТ СН'!$I$21</f>
        <v>3576.0347554299997</v>
      </c>
      <c r="C123" s="36">
        <f>SUMIFS(СВЦЭМ!$D$33:$D$776,СВЦЭМ!$A$33:$A$776,$A123,СВЦЭМ!$B$33:$B$776,C$119)+'СЕТ СН'!$I$11+СВЦЭМ!$D$10+'СЕТ СН'!$I$5-'СЕТ СН'!$I$21</f>
        <v>3610.6633879999999</v>
      </c>
      <c r="D123" s="36">
        <f>SUMIFS(СВЦЭМ!$D$33:$D$776,СВЦЭМ!$A$33:$A$776,$A123,СВЦЭМ!$B$33:$B$776,D$119)+'СЕТ СН'!$I$11+СВЦЭМ!$D$10+'СЕТ СН'!$I$5-'СЕТ СН'!$I$21</f>
        <v>3646.3960031299998</v>
      </c>
      <c r="E123" s="36">
        <f>SUMIFS(СВЦЭМ!$D$33:$D$776,СВЦЭМ!$A$33:$A$776,$A123,СВЦЭМ!$B$33:$B$776,E$119)+'СЕТ СН'!$I$11+СВЦЭМ!$D$10+'СЕТ СН'!$I$5-'СЕТ СН'!$I$21</f>
        <v>3656.8515169499997</v>
      </c>
      <c r="F123" s="36">
        <f>SUMIFS(СВЦЭМ!$D$33:$D$776,СВЦЭМ!$A$33:$A$776,$A123,СВЦЭМ!$B$33:$B$776,F$119)+'СЕТ СН'!$I$11+СВЦЭМ!$D$10+'СЕТ СН'!$I$5-'СЕТ СН'!$I$21</f>
        <v>3664.3645077599999</v>
      </c>
      <c r="G123" s="36">
        <f>SUMIFS(СВЦЭМ!$D$33:$D$776,СВЦЭМ!$A$33:$A$776,$A123,СВЦЭМ!$B$33:$B$776,G$119)+'СЕТ СН'!$I$11+СВЦЭМ!$D$10+'СЕТ СН'!$I$5-'СЕТ СН'!$I$21</f>
        <v>3661.8830988499999</v>
      </c>
      <c r="H123" s="36">
        <f>SUMIFS(СВЦЭМ!$D$33:$D$776,СВЦЭМ!$A$33:$A$776,$A123,СВЦЭМ!$B$33:$B$776,H$119)+'СЕТ СН'!$I$11+СВЦЭМ!$D$10+'СЕТ СН'!$I$5-'СЕТ СН'!$I$21</f>
        <v>3631.4679834199997</v>
      </c>
      <c r="I123" s="36">
        <f>SUMIFS(СВЦЭМ!$D$33:$D$776,СВЦЭМ!$A$33:$A$776,$A123,СВЦЭМ!$B$33:$B$776,I$119)+'СЕТ СН'!$I$11+СВЦЭМ!$D$10+'СЕТ СН'!$I$5-'СЕТ СН'!$I$21</f>
        <v>3596.26367239</v>
      </c>
      <c r="J123" s="36">
        <f>SUMIFS(СВЦЭМ!$D$33:$D$776,СВЦЭМ!$A$33:$A$776,$A123,СВЦЭМ!$B$33:$B$776,J$119)+'СЕТ СН'!$I$11+СВЦЭМ!$D$10+'СЕТ СН'!$I$5-'СЕТ СН'!$I$21</f>
        <v>3556.1176055699998</v>
      </c>
      <c r="K123" s="36">
        <f>SUMIFS(СВЦЭМ!$D$33:$D$776,СВЦЭМ!$A$33:$A$776,$A123,СВЦЭМ!$B$33:$B$776,K$119)+'СЕТ СН'!$I$11+СВЦЭМ!$D$10+'СЕТ СН'!$I$5-'СЕТ СН'!$I$21</f>
        <v>3522.4232139000001</v>
      </c>
      <c r="L123" s="36">
        <f>SUMIFS(СВЦЭМ!$D$33:$D$776,СВЦЭМ!$A$33:$A$776,$A123,СВЦЭМ!$B$33:$B$776,L$119)+'СЕТ СН'!$I$11+СВЦЭМ!$D$10+'СЕТ СН'!$I$5-'СЕТ СН'!$I$21</f>
        <v>3518.6684648999999</v>
      </c>
      <c r="M123" s="36">
        <f>SUMIFS(СВЦЭМ!$D$33:$D$776,СВЦЭМ!$A$33:$A$776,$A123,СВЦЭМ!$B$33:$B$776,M$119)+'СЕТ СН'!$I$11+СВЦЭМ!$D$10+'СЕТ СН'!$I$5-'СЕТ СН'!$I$21</f>
        <v>3529.2642524100002</v>
      </c>
      <c r="N123" s="36">
        <f>SUMIFS(СВЦЭМ!$D$33:$D$776,СВЦЭМ!$A$33:$A$776,$A123,СВЦЭМ!$B$33:$B$776,N$119)+'СЕТ СН'!$I$11+СВЦЭМ!$D$10+'СЕТ СН'!$I$5-'СЕТ СН'!$I$21</f>
        <v>3543.1962964300001</v>
      </c>
      <c r="O123" s="36">
        <f>SUMIFS(СВЦЭМ!$D$33:$D$776,СВЦЭМ!$A$33:$A$776,$A123,СВЦЭМ!$B$33:$B$776,O$119)+'СЕТ СН'!$I$11+СВЦЭМ!$D$10+'СЕТ СН'!$I$5-'СЕТ СН'!$I$21</f>
        <v>3555.67225396</v>
      </c>
      <c r="P123" s="36">
        <f>SUMIFS(СВЦЭМ!$D$33:$D$776,СВЦЭМ!$A$33:$A$776,$A123,СВЦЭМ!$B$33:$B$776,P$119)+'СЕТ СН'!$I$11+СВЦЭМ!$D$10+'СЕТ СН'!$I$5-'СЕТ СН'!$I$21</f>
        <v>3562.75287351</v>
      </c>
      <c r="Q123" s="36">
        <f>SUMIFS(СВЦЭМ!$D$33:$D$776,СВЦЭМ!$A$33:$A$776,$A123,СВЦЭМ!$B$33:$B$776,Q$119)+'СЕТ СН'!$I$11+СВЦЭМ!$D$10+'СЕТ СН'!$I$5-'СЕТ СН'!$I$21</f>
        <v>3572.6244255699999</v>
      </c>
      <c r="R123" s="36">
        <f>SUMIFS(СВЦЭМ!$D$33:$D$776,СВЦЭМ!$A$33:$A$776,$A123,СВЦЭМ!$B$33:$B$776,R$119)+'СЕТ СН'!$I$11+СВЦЭМ!$D$10+'СЕТ СН'!$I$5-'СЕТ СН'!$I$21</f>
        <v>3579.9003383099998</v>
      </c>
      <c r="S123" s="36">
        <f>SUMIFS(СВЦЭМ!$D$33:$D$776,СВЦЭМ!$A$33:$A$776,$A123,СВЦЭМ!$B$33:$B$776,S$119)+'СЕТ СН'!$I$11+СВЦЭМ!$D$10+'СЕТ СН'!$I$5-'СЕТ СН'!$I$21</f>
        <v>3587.1663262699999</v>
      </c>
      <c r="T123" s="36">
        <f>SUMIFS(СВЦЭМ!$D$33:$D$776,СВЦЭМ!$A$33:$A$776,$A123,СВЦЭМ!$B$33:$B$776,T$119)+'СЕТ СН'!$I$11+СВЦЭМ!$D$10+'СЕТ СН'!$I$5-'СЕТ СН'!$I$21</f>
        <v>3565.2926387699999</v>
      </c>
      <c r="U123" s="36">
        <f>SUMIFS(СВЦЭМ!$D$33:$D$776,СВЦЭМ!$A$33:$A$776,$A123,СВЦЭМ!$B$33:$B$776,U$119)+'СЕТ СН'!$I$11+СВЦЭМ!$D$10+'СЕТ СН'!$I$5-'СЕТ СН'!$I$21</f>
        <v>3521.6459755300002</v>
      </c>
      <c r="V123" s="36">
        <f>SUMIFS(СВЦЭМ!$D$33:$D$776,СВЦЭМ!$A$33:$A$776,$A123,СВЦЭМ!$B$33:$B$776,V$119)+'СЕТ СН'!$I$11+СВЦЭМ!$D$10+'СЕТ СН'!$I$5-'СЕТ СН'!$I$21</f>
        <v>3493.2097708800002</v>
      </c>
      <c r="W123" s="36">
        <f>SUMIFS(СВЦЭМ!$D$33:$D$776,СВЦЭМ!$A$33:$A$776,$A123,СВЦЭМ!$B$33:$B$776,W$119)+'СЕТ СН'!$I$11+СВЦЭМ!$D$10+'СЕТ СН'!$I$5-'СЕТ СН'!$I$21</f>
        <v>3506.6165680499998</v>
      </c>
      <c r="X123" s="36">
        <f>SUMIFS(СВЦЭМ!$D$33:$D$776,СВЦЭМ!$A$33:$A$776,$A123,СВЦЭМ!$B$33:$B$776,X$119)+'СЕТ СН'!$I$11+СВЦЭМ!$D$10+'СЕТ СН'!$I$5-'СЕТ СН'!$I$21</f>
        <v>3508.0329775800001</v>
      </c>
      <c r="Y123" s="36">
        <f>SUMIFS(СВЦЭМ!$D$33:$D$776,СВЦЭМ!$A$33:$A$776,$A123,СВЦЭМ!$B$33:$B$776,Y$119)+'СЕТ СН'!$I$11+СВЦЭМ!$D$10+'СЕТ СН'!$I$5-'СЕТ СН'!$I$21</f>
        <v>3517.94355976</v>
      </c>
    </row>
    <row r="124" spans="1:27" ht="15.75" x14ac:dyDescent="0.2">
      <c r="A124" s="35">
        <f t="shared" si="3"/>
        <v>43590</v>
      </c>
      <c r="B124" s="36">
        <f>SUMIFS(СВЦЭМ!$D$33:$D$776,СВЦЭМ!$A$33:$A$776,$A124,СВЦЭМ!$B$33:$B$776,B$119)+'СЕТ СН'!$I$11+СВЦЭМ!$D$10+'СЕТ СН'!$I$5-'СЕТ СН'!$I$21</f>
        <v>3577.30755305</v>
      </c>
      <c r="C124" s="36">
        <f>SUMIFS(СВЦЭМ!$D$33:$D$776,СВЦЭМ!$A$33:$A$776,$A124,СВЦЭМ!$B$33:$B$776,C$119)+'СЕТ СН'!$I$11+СВЦЭМ!$D$10+'СЕТ СН'!$I$5-'СЕТ СН'!$I$21</f>
        <v>3624.53509394</v>
      </c>
      <c r="D124" s="36">
        <f>SUMIFS(СВЦЭМ!$D$33:$D$776,СВЦЭМ!$A$33:$A$776,$A124,СВЦЭМ!$B$33:$B$776,D$119)+'СЕТ СН'!$I$11+СВЦЭМ!$D$10+'СЕТ СН'!$I$5-'СЕТ СН'!$I$21</f>
        <v>3661.09961922</v>
      </c>
      <c r="E124" s="36">
        <f>SUMIFS(СВЦЭМ!$D$33:$D$776,СВЦЭМ!$A$33:$A$776,$A124,СВЦЭМ!$B$33:$B$776,E$119)+'СЕТ СН'!$I$11+СВЦЭМ!$D$10+'СЕТ СН'!$I$5-'СЕТ СН'!$I$21</f>
        <v>3677.9139522999999</v>
      </c>
      <c r="F124" s="36">
        <f>SUMIFS(СВЦЭМ!$D$33:$D$776,СВЦЭМ!$A$33:$A$776,$A124,СВЦЭМ!$B$33:$B$776,F$119)+'СЕТ СН'!$I$11+СВЦЭМ!$D$10+'СЕТ СН'!$I$5-'СЕТ СН'!$I$21</f>
        <v>3692.5652796300001</v>
      </c>
      <c r="G124" s="36">
        <f>SUMIFS(СВЦЭМ!$D$33:$D$776,СВЦЭМ!$A$33:$A$776,$A124,СВЦЭМ!$B$33:$B$776,G$119)+'СЕТ СН'!$I$11+СВЦЭМ!$D$10+'СЕТ СН'!$I$5-'СЕТ СН'!$I$21</f>
        <v>3683.0040203399999</v>
      </c>
      <c r="H124" s="36">
        <f>SUMIFS(СВЦЭМ!$D$33:$D$776,СВЦЭМ!$A$33:$A$776,$A124,СВЦЭМ!$B$33:$B$776,H$119)+'СЕТ СН'!$I$11+СВЦЭМ!$D$10+'СЕТ СН'!$I$5-'СЕТ СН'!$I$21</f>
        <v>3654.9046277799998</v>
      </c>
      <c r="I124" s="36">
        <f>SUMIFS(СВЦЭМ!$D$33:$D$776,СВЦЭМ!$A$33:$A$776,$A124,СВЦЭМ!$B$33:$B$776,I$119)+'СЕТ СН'!$I$11+СВЦЭМ!$D$10+'СЕТ СН'!$I$5-'СЕТ СН'!$I$21</f>
        <v>3604.3469184999999</v>
      </c>
      <c r="J124" s="36">
        <f>SUMIFS(СВЦЭМ!$D$33:$D$776,СВЦЭМ!$A$33:$A$776,$A124,СВЦЭМ!$B$33:$B$776,J$119)+'СЕТ СН'!$I$11+СВЦЭМ!$D$10+'СЕТ СН'!$I$5-'СЕТ СН'!$I$21</f>
        <v>3559.07419093</v>
      </c>
      <c r="K124" s="36">
        <f>SUMIFS(СВЦЭМ!$D$33:$D$776,СВЦЭМ!$A$33:$A$776,$A124,СВЦЭМ!$B$33:$B$776,K$119)+'СЕТ СН'!$I$11+СВЦЭМ!$D$10+'СЕТ СН'!$I$5-'СЕТ СН'!$I$21</f>
        <v>3557.5247220900001</v>
      </c>
      <c r="L124" s="36">
        <f>SUMIFS(СВЦЭМ!$D$33:$D$776,СВЦЭМ!$A$33:$A$776,$A124,СВЦЭМ!$B$33:$B$776,L$119)+'СЕТ СН'!$I$11+СВЦЭМ!$D$10+'СЕТ СН'!$I$5-'СЕТ СН'!$I$21</f>
        <v>3557.1142843500002</v>
      </c>
      <c r="M124" s="36">
        <f>SUMIFS(СВЦЭМ!$D$33:$D$776,СВЦЭМ!$A$33:$A$776,$A124,СВЦЭМ!$B$33:$B$776,M$119)+'СЕТ СН'!$I$11+СВЦЭМ!$D$10+'СЕТ СН'!$I$5-'СЕТ СН'!$I$21</f>
        <v>3550.27675249</v>
      </c>
      <c r="N124" s="36">
        <f>SUMIFS(СВЦЭМ!$D$33:$D$776,СВЦЭМ!$A$33:$A$776,$A124,СВЦЭМ!$B$33:$B$776,N$119)+'СЕТ СН'!$I$11+СВЦЭМ!$D$10+'СЕТ СН'!$I$5-'СЕТ СН'!$I$21</f>
        <v>3554.78342226</v>
      </c>
      <c r="O124" s="36">
        <f>SUMIFS(СВЦЭМ!$D$33:$D$776,СВЦЭМ!$A$33:$A$776,$A124,СВЦЭМ!$B$33:$B$776,O$119)+'СЕТ СН'!$I$11+СВЦЭМ!$D$10+'СЕТ СН'!$I$5-'СЕТ СН'!$I$21</f>
        <v>3549.6772938200002</v>
      </c>
      <c r="P124" s="36">
        <f>SUMIFS(СВЦЭМ!$D$33:$D$776,СВЦЭМ!$A$33:$A$776,$A124,СВЦЭМ!$B$33:$B$776,P$119)+'СЕТ СН'!$I$11+СВЦЭМ!$D$10+'СЕТ СН'!$I$5-'СЕТ СН'!$I$21</f>
        <v>3557.9106351800001</v>
      </c>
      <c r="Q124" s="36">
        <f>SUMIFS(СВЦЭМ!$D$33:$D$776,СВЦЭМ!$A$33:$A$776,$A124,СВЦЭМ!$B$33:$B$776,Q$119)+'СЕТ СН'!$I$11+СВЦЭМ!$D$10+'СЕТ СН'!$I$5-'СЕТ СН'!$I$21</f>
        <v>3559.23770866</v>
      </c>
      <c r="R124" s="36">
        <f>SUMIFS(СВЦЭМ!$D$33:$D$776,СВЦЭМ!$A$33:$A$776,$A124,СВЦЭМ!$B$33:$B$776,R$119)+'СЕТ СН'!$I$11+СВЦЭМ!$D$10+'СЕТ СН'!$I$5-'СЕТ СН'!$I$21</f>
        <v>3545.7631317800001</v>
      </c>
      <c r="S124" s="36">
        <f>SUMIFS(СВЦЭМ!$D$33:$D$776,СВЦЭМ!$A$33:$A$776,$A124,СВЦЭМ!$B$33:$B$776,S$119)+'СЕТ СН'!$I$11+СВЦЭМ!$D$10+'СЕТ СН'!$I$5-'СЕТ СН'!$I$21</f>
        <v>3543.9738574600001</v>
      </c>
      <c r="T124" s="36">
        <f>SUMIFS(СВЦЭМ!$D$33:$D$776,СВЦЭМ!$A$33:$A$776,$A124,СВЦЭМ!$B$33:$B$776,T$119)+'СЕТ СН'!$I$11+СВЦЭМ!$D$10+'СЕТ СН'!$I$5-'СЕТ СН'!$I$21</f>
        <v>3550.1718731299998</v>
      </c>
      <c r="U124" s="36">
        <f>SUMIFS(СВЦЭМ!$D$33:$D$776,СВЦЭМ!$A$33:$A$776,$A124,СВЦЭМ!$B$33:$B$776,U$119)+'СЕТ СН'!$I$11+СВЦЭМ!$D$10+'СЕТ СН'!$I$5-'СЕТ СН'!$I$21</f>
        <v>3540.1426178399997</v>
      </c>
      <c r="V124" s="36">
        <f>SUMIFS(СВЦЭМ!$D$33:$D$776,СВЦЭМ!$A$33:$A$776,$A124,СВЦЭМ!$B$33:$B$776,V$119)+'СЕТ СН'!$I$11+СВЦЭМ!$D$10+'СЕТ СН'!$I$5-'СЕТ СН'!$I$21</f>
        <v>3502.2846955599998</v>
      </c>
      <c r="W124" s="36">
        <f>SUMIFS(СВЦЭМ!$D$33:$D$776,СВЦЭМ!$A$33:$A$776,$A124,СВЦЭМ!$B$33:$B$776,W$119)+'СЕТ СН'!$I$11+СВЦЭМ!$D$10+'СЕТ СН'!$I$5-'СЕТ СН'!$I$21</f>
        <v>3495.0001810700001</v>
      </c>
      <c r="X124" s="36">
        <f>SUMIFS(СВЦЭМ!$D$33:$D$776,СВЦЭМ!$A$33:$A$776,$A124,СВЦЭМ!$B$33:$B$776,X$119)+'СЕТ СН'!$I$11+СВЦЭМ!$D$10+'СЕТ СН'!$I$5-'СЕТ СН'!$I$21</f>
        <v>3515.1482007300001</v>
      </c>
      <c r="Y124" s="36">
        <f>SUMIFS(СВЦЭМ!$D$33:$D$776,СВЦЭМ!$A$33:$A$776,$A124,СВЦЭМ!$B$33:$B$776,Y$119)+'СЕТ СН'!$I$11+СВЦЭМ!$D$10+'СЕТ СН'!$I$5-'СЕТ СН'!$I$21</f>
        <v>3557.2245456999999</v>
      </c>
    </row>
    <row r="125" spans="1:27" ht="15.75" x14ac:dyDescent="0.2">
      <c r="A125" s="35">
        <f t="shared" si="3"/>
        <v>43591</v>
      </c>
      <c r="B125" s="36">
        <f>SUMIFS(СВЦЭМ!$D$33:$D$776,СВЦЭМ!$A$33:$A$776,$A125,СВЦЭМ!$B$33:$B$776,B$119)+'СЕТ СН'!$I$11+СВЦЭМ!$D$10+'СЕТ СН'!$I$5-'СЕТ СН'!$I$21</f>
        <v>3652.44838923</v>
      </c>
      <c r="C125" s="36">
        <f>SUMIFS(СВЦЭМ!$D$33:$D$776,СВЦЭМ!$A$33:$A$776,$A125,СВЦЭМ!$B$33:$B$776,C$119)+'СЕТ СН'!$I$11+СВЦЭМ!$D$10+'СЕТ СН'!$I$5-'СЕТ СН'!$I$21</f>
        <v>3714.1514781799997</v>
      </c>
      <c r="D125" s="36">
        <f>SUMIFS(СВЦЭМ!$D$33:$D$776,СВЦЭМ!$A$33:$A$776,$A125,СВЦЭМ!$B$33:$B$776,D$119)+'СЕТ СН'!$I$11+СВЦЭМ!$D$10+'СЕТ СН'!$I$5-'СЕТ СН'!$I$21</f>
        <v>3743.8402671399999</v>
      </c>
      <c r="E125" s="36">
        <f>SUMIFS(СВЦЭМ!$D$33:$D$776,СВЦЭМ!$A$33:$A$776,$A125,СВЦЭМ!$B$33:$B$776,E$119)+'СЕТ СН'!$I$11+СВЦЭМ!$D$10+'СЕТ СН'!$I$5-'СЕТ СН'!$I$21</f>
        <v>3758.52455104</v>
      </c>
      <c r="F125" s="36">
        <f>SUMIFS(СВЦЭМ!$D$33:$D$776,СВЦЭМ!$A$33:$A$776,$A125,СВЦЭМ!$B$33:$B$776,F$119)+'СЕТ СН'!$I$11+СВЦЭМ!$D$10+'СЕТ СН'!$I$5-'СЕТ СН'!$I$21</f>
        <v>3747.0979329900001</v>
      </c>
      <c r="G125" s="36">
        <f>SUMIFS(СВЦЭМ!$D$33:$D$776,СВЦЭМ!$A$33:$A$776,$A125,СВЦЭМ!$B$33:$B$776,G$119)+'СЕТ СН'!$I$11+СВЦЭМ!$D$10+'СЕТ СН'!$I$5-'СЕТ СН'!$I$21</f>
        <v>3716.4488990299997</v>
      </c>
      <c r="H125" s="36">
        <f>SUMIFS(СВЦЭМ!$D$33:$D$776,СВЦЭМ!$A$33:$A$776,$A125,СВЦЭМ!$B$33:$B$776,H$119)+'СЕТ СН'!$I$11+СВЦЭМ!$D$10+'СЕТ СН'!$I$5-'СЕТ СН'!$I$21</f>
        <v>3651.4171054099997</v>
      </c>
      <c r="I125" s="36">
        <f>SUMIFS(СВЦЭМ!$D$33:$D$776,СВЦЭМ!$A$33:$A$776,$A125,СВЦЭМ!$B$33:$B$776,I$119)+'СЕТ СН'!$I$11+СВЦЭМ!$D$10+'СЕТ СН'!$I$5-'СЕТ СН'!$I$21</f>
        <v>3594.3554755599998</v>
      </c>
      <c r="J125" s="36">
        <f>SUMIFS(СВЦЭМ!$D$33:$D$776,СВЦЭМ!$A$33:$A$776,$A125,СВЦЭМ!$B$33:$B$776,J$119)+'СЕТ СН'!$I$11+СВЦЭМ!$D$10+'СЕТ СН'!$I$5-'СЕТ СН'!$I$21</f>
        <v>3565.5039365900002</v>
      </c>
      <c r="K125" s="36">
        <f>SUMIFS(СВЦЭМ!$D$33:$D$776,СВЦЭМ!$A$33:$A$776,$A125,СВЦЭМ!$B$33:$B$776,K$119)+'СЕТ СН'!$I$11+СВЦЭМ!$D$10+'СЕТ СН'!$I$5-'СЕТ СН'!$I$21</f>
        <v>3552.51875819</v>
      </c>
      <c r="L125" s="36">
        <f>SUMIFS(СВЦЭМ!$D$33:$D$776,СВЦЭМ!$A$33:$A$776,$A125,СВЦЭМ!$B$33:$B$776,L$119)+'СЕТ СН'!$I$11+СВЦЭМ!$D$10+'СЕТ СН'!$I$5-'СЕТ СН'!$I$21</f>
        <v>3542.3966405599999</v>
      </c>
      <c r="M125" s="36">
        <f>SUMIFS(СВЦЭМ!$D$33:$D$776,СВЦЭМ!$A$33:$A$776,$A125,СВЦЭМ!$B$33:$B$776,M$119)+'СЕТ СН'!$I$11+СВЦЭМ!$D$10+'СЕТ СН'!$I$5-'СЕТ СН'!$I$21</f>
        <v>3537.1019924299999</v>
      </c>
      <c r="N125" s="36">
        <f>SUMIFS(СВЦЭМ!$D$33:$D$776,СВЦЭМ!$A$33:$A$776,$A125,СВЦЭМ!$B$33:$B$776,N$119)+'СЕТ СН'!$I$11+СВЦЭМ!$D$10+'СЕТ СН'!$I$5-'СЕТ СН'!$I$21</f>
        <v>3546.35193445</v>
      </c>
      <c r="O125" s="36">
        <f>SUMIFS(СВЦЭМ!$D$33:$D$776,СВЦЭМ!$A$33:$A$776,$A125,СВЦЭМ!$B$33:$B$776,O$119)+'СЕТ СН'!$I$11+СВЦЭМ!$D$10+'СЕТ СН'!$I$5-'СЕТ СН'!$I$21</f>
        <v>3543.2445817500002</v>
      </c>
      <c r="P125" s="36">
        <f>SUMIFS(СВЦЭМ!$D$33:$D$776,СВЦЭМ!$A$33:$A$776,$A125,СВЦЭМ!$B$33:$B$776,P$119)+'СЕТ СН'!$I$11+СВЦЭМ!$D$10+'СЕТ СН'!$I$5-'СЕТ СН'!$I$21</f>
        <v>3562.86577756</v>
      </c>
      <c r="Q125" s="36">
        <f>SUMIFS(СВЦЭМ!$D$33:$D$776,СВЦЭМ!$A$33:$A$776,$A125,СВЦЭМ!$B$33:$B$776,Q$119)+'СЕТ СН'!$I$11+СВЦЭМ!$D$10+'СЕТ СН'!$I$5-'СЕТ СН'!$I$21</f>
        <v>3575.24702647</v>
      </c>
      <c r="R125" s="36">
        <f>SUMIFS(СВЦЭМ!$D$33:$D$776,СВЦЭМ!$A$33:$A$776,$A125,СВЦЭМ!$B$33:$B$776,R$119)+'СЕТ СН'!$I$11+СВЦЭМ!$D$10+'СЕТ СН'!$I$5-'СЕТ СН'!$I$21</f>
        <v>3569.2005295700001</v>
      </c>
      <c r="S125" s="36">
        <f>SUMIFS(СВЦЭМ!$D$33:$D$776,СВЦЭМ!$A$33:$A$776,$A125,СВЦЭМ!$B$33:$B$776,S$119)+'СЕТ СН'!$I$11+СВЦЭМ!$D$10+'СЕТ СН'!$I$5-'СЕТ СН'!$I$21</f>
        <v>3559.58834372</v>
      </c>
      <c r="T125" s="36">
        <f>SUMIFS(СВЦЭМ!$D$33:$D$776,СВЦЭМ!$A$33:$A$776,$A125,СВЦЭМ!$B$33:$B$776,T$119)+'СЕТ СН'!$I$11+СВЦЭМ!$D$10+'СЕТ СН'!$I$5-'СЕТ СН'!$I$21</f>
        <v>3552.5391593099998</v>
      </c>
      <c r="U125" s="36">
        <f>SUMIFS(СВЦЭМ!$D$33:$D$776,СВЦЭМ!$A$33:$A$776,$A125,СВЦЭМ!$B$33:$B$776,U$119)+'СЕТ СН'!$I$11+СВЦЭМ!$D$10+'СЕТ СН'!$I$5-'СЕТ СН'!$I$21</f>
        <v>3525.7475355500001</v>
      </c>
      <c r="V125" s="36">
        <f>SUMIFS(СВЦЭМ!$D$33:$D$776,СВЦЭМ!$A$33:$A$776,$A125,СВЦЭМ!$B$33:$B$776,V$119)+'СЕТ СН'!$I$11+СВЦЭМ!$D$10+'СЕТ СН'!$I$5-'СЕТ СН'!$I$21</f>
        <v>3519.8084665799997</v>
      </c>
      <c r="W125" s="36">
        <f>SUMIFS(СВЦЭМ!$D$33:$D$776,СВЦЭМ!$A$33:$A$776,$A125,СВЦЭМ!$B$33:$B$776,W$119)+'СЕТ СН'!$I$11+СВЦЭМ!$D$10+'СЕТ СН'!$I$5-'СЕТ СН'!$I$21</f>
        <v>3514.1667741800002</v>
      </c>
      <c r="X125" s="36">
        <f>SUMIFS(СВЦЭМ!$D$33:$D$776,СВЦЭМ!$A$33:$A$776,$A125,СВЦЭМ!$B$33:$B$776,X$119)+'СЕТ СН'!$I$11+СВЦЭМ!$D$10+'СЕТ СН'!$I$5-'СЕТ СН'!$I$21</f>
        <v>3531.2088697099998</v>
      </c>
      <c r="Y125" s="36">
        <f>SUMIFS(СВЦЭМ!$D$33:$D$776,СВЦЭМ!$A$33:$A$776,$A125,СВЦЭМ!$B$33:$B$776,Y$119)+'СЕТ СН'!$I$11+СВЦЭМ!$D$10+'СЕТ СН'!$I$5-'СЕТ СН'!$I$21</f>
        <v>3598.4123815900002</v>
      </c>
    </row>
    <row r="126" spans="1:27" ht="15.75" x14ac:dyDescent="0.2">
      <c r="A126" s="35">
        <f t="shared" si="3"/>
        <v>43592</v>
      </c>
      <c r="B126" s="36">
        <f>SUMIFS(СВЦЭМ!$D$33:$D$776,СВЦЭМ!$A$33:$A$776,$A126,СВЦЭМ!$B$33:$B$776,B$119)+'СЕТ СН'!$I$11+СВЦЭМ!$D$10+'СЕТ СН'!$I$5-'СЕТ СН'!$I$21</f>
        <v>3631.9676920500001</v>
      </c>
      <c r="C126" s="36">
        <f>SUMIFS(СВЦЭМ!$D$33:$D$776,СВЦЭМ!$A$33:$A$776,$A126,СВЦЭМ!$B$33:$B$776,C$119)+'СЕТ СН'!$I$11+СВЦЭМ!$D$10+'СЕТ СН'!$I$5-'СЕТ СН'!$I$21</f>
        <v>3660.0108474499998</v>
      </c>
      <c r="D126" s="36">
        <f>SUMIFS(СВЦЭМ!$D$33:$D$776,СВЦЭМ!$A$33:$A$776,$A126,СВЦЭМ!$B$33:$B$776,D$119)+'СЕТ СН'!$I$11+СВЦЭМ!$D$10+'СЕТ СН'!$I$5-'СЕТ СН'!$I$21</f>
        <v>3670.8779236099999</v>
      </c>
      <c r="E126" s="36">
        <f>SUMIFS(СВЦЭМ!$D$33:$D$776,СВЦЭМ!$A$33:$A$776,$A126,СВЦЭМ!$B$33:$B$776,E$119)+'СЕТ СН'!$I$11+СВЦЭМ!$D$10+'СЕТ СН'!$I$5-'СЕТ СН'!$I$21</f>
        <v>3677.8457138700001</v>
      </c>
      <c r="F126" s="36">
        <f>SUMIFS(СВЦЭМ!$D$33:$D$776,СВЦЭМ!$A$33:$A$776,$A126,СВЦЭМ!$B$33:$B$776,F$119)+'СЕТ СН'!$I$11+СВЦЭМ!$D$10+'СЕТ СН'!$I$5-'СЕТ СН'!$I$21</f>
        <v>3676.6757406400002</v>
      </c>
      <c r="G126" s="36">
        <f>SUMIFS(СВЦЭМ!$D$33:$D$776,СВЦЭМ!$A$33:$A$776,$A126,СВЦЭМ!$B$33:$B$776,G$119)+'СЕТ СН'!$I$11+СВЦЭМ!$D$10+'СЕТ СН'!$I$5-'СЕТ СН'!$I$21</f>
        <v>3657.5752763099999</v>
      </c>
      <c r="H126" s="36">
        <f>SUMIFS(СВЦЭМ!$D$33:$D$776,СВЦЭМ!$A$33:$A$776,$A126,СВЦЭМ!$B$33:$B$776,H$119)+'СЕТ СН'!$I$11+СВЦЭМ!$D$10+'СЕТ СН'!$I$5-'СЕТ СН'!$I$21</f>
        <v>3615.3974656400001</v>
      </c>
      <c r="I126" s="36">
        <f>SUMIFS(СВЦЭМ!$D$33:$D$776,СВЦЭМ!$A$33:$A$776,$A126,СВЦЭМ!$B$33:$B$776,I$119)+'СЕТ СН'!$I$11+СВЦЭМ!$D$10+'СЕТ СН'!$I$5-'СЕТ СН'!$I$21</f>
        <v>3559.6655675100001</v>
      </c>
      <c r="J126" s="36">
        <f>SUMIFS(СВЦЭМ!$D$33:$D$776,СВЦЭМ!$A$33:$A$776,$A126,СВЦЭМ!$B$33:$B$776,J$119)+'СЕТ СН'!$I$11+СВЦЭМ!$D$10+'СЕТ СН'!$I$5-'СЕТ СН'!$I$21</f>
        <v>3538.6828177100001</v>
      </c>
      <c r="K126" s="36">
        <f>SUMIFS(СВЦЭМ!$D$33:$D$776,СВЦЭМ!$A$33:$A$776,$A126,СВЦЭМ!$B$33:$B$776,K$119)+'СЕТ СН'!$I$11+СВЦЭМ!$D$10+'СЕТ СН'!$I$5-'СЕТ СН'!$I$21</f>
        <v>3547.13381781</v>
      </c>
      <c r="L126" s="36">
        <f>SUMIFS(СВЦЭМ!$D$33:$D$776,СВЦЭМ!$A$33:$A$776,$A126,СВЦЭМ!$B$33:$B$776,L$119)+'СЕТ СН'!$I$11+СВЦЭМ!$D$10+'СЕТ СН'!$I$5-'СЕТ СН'!$I$21</f>
        <v>3538.4136500999998</v>
      </c>
      <c r="M126" s="36">
        <f>SUMIFS(СВЦЭМ!$D$33:$D$776,СВЦЭМ!$A$33:$A$776,$A126,СВЦЭМ!$B$33:$B$776,M$119)+'СЕТ СН'!$I$11+СВЦЭМ!$D$10+'СЕТ СН'!$I$5-'СЕТ СН'!$I$21</f>
        <v>3546.7005241699999</v>
      </c>
      <c r="N126" s="36">
        <f>SUMIFS(СВЦЭМ!$D$33:$D$776,СВЦЭМ!$A$33:$A$776,$A126,СВЦЭМ!$B$33:$B$776,N$119)+'СЕТ СН'!$I$11+СВЦЭМ!$D$10+'СЕТ СН'!$I$5-'СЕТ СН'!$I$21</f>
        <v>3554.9116597399998</v>
      </c>
      <c r="O126" s="36">
        <f>SUMIFS(СВЦЭМ!$D$33:$D$776,СВЦЭМ!$A$33:$A$776,$A126,СВЦЭМ!$B$33:$B$776,O$119)+'СЕТ СН'!$I$11+СВЦЭМ!$D$10+'СЕТ СН'!$I$5-'СЕТ СН'!$I$21</f>
        <v>3533.0781609599999</v>
      </c>
      <c r="P126" s="36">
        <f>SUMIFS(СВЦЭМ!$D$33:$D$776,СВЦЭМ!$A$33:$A$776,$A126,СВЦЭМ!$B$33:$B$776,P$119)+'СЕТ СН'!$I$11+СВЦЭМ!$D$10+'СЕТ СН'!$I$5-'СЕТ СН'!$I$21</f>
        <v>3540.1311011500002</v>
      </c>
      <c r="Q126" s="36">
        <f>SUMIFS(СВЦЭМ!$D$33:$D$776,СВЦЭМ!$A$33:$A$776,$A126,СВЦЭМ!$B$33:$B$776,Q$119)+'СЕТ СН'!$I$11+СВЦЭМ!$D$10+'СЕТ СН'!$I$5-'СЕТ СН'!$I$21</f>
        <v>3551.6693683799999</v>
      </c>
      <c r="R126" s="36">
        <f>SUMIFS(СВЦЭМ!$D$33:$D$776,СВЦЭМ!$A$33:$A$776,$A126,СВЦЭМ!$B$33:$B$776,R$119)+'СЕТ СН'!$I$11+СВЦЭМ!$D$10+'СЕТ СН'!$I$5-'СЕТ СН'!$I$21</f>
        <v>3554.8928391499999</v>
      </c>
      <c r="S126" s="36">
        <f>SUMIFS(СВЦЭМ!$D$33:$D$776,СВЦЭМ!$A$33:$A$776,$A126,СВЦЭМ!$B$33:$B$776,S$119)+'СЕТ СН'!$I$11+СВЦЭМ!$D$10+'СЕТ СН'!$I$5-'СЕТ СН'!$I$21</f>
        <v>3554.5878109599998</v>
      </c>
      <c r="T126" s="36">
        <f>SUMIFS(СВЦЭМ!$D$33:$D$776,СВЦЭМ!$A$33:$A$776,$A126,СВЦЭМ!$B$33:$B$776,T$119)+'СЕТ СН'!$I$11+СВЦЭМ!$D$10+'СЕТ СН'!$I$5-'СЕТ СН'!$I$21</f>
        <v>3538.0218008000002</v>
      </c>
      <c r="U126" s="36">
        <f>SUMIFS(СВЦЭМ!$D$33:$D$776,СВЦЭМ!$A$33:$A$776,$A126,СВЦЭМ!$B$33:$B$776,U$119)+'СЕТ СН'!$I$11+СВЦЭМ!$D$10+'СЕТ СН'!$I$5-'СЕТ СН'!$I$21</f>
        <v>3546.9500123600001</v>
      </c>
      <c r="V126" s="36">
        <f>SUMIFS(СВЦЭМ!$D$33:$D$776,СВЦЭМ!$A$33:$A$776,$A126,СВЦЭМ!$B$33:$B$776,V$119)+'СЕТ СН'!$I$11+СВЦЭМ!$D$10+'СЕТ СН'!$I$5-'СЕТ СН'!$I$21</f>
        <v>3538.8365701100001</v>
      </c>
      <c r="W126" s="36">
        <f>SUMIFS(СВЦЭМ!$D$33:$D$776,СВЦЭМ!$A$33:$A$776,$A126,СВЦЭМ!$B$33:$B$776,W$119)+'СЕТ СН'!$I$11+СВЦЭМ!$D$10+'СЕТ СН'!$I$5-'СЕТ СН'!$I$21</f>
        <v>3517.60789501</v>
      </c>
      <c r="X126" s="36">
        <f>SUMIFS(СВЦЭМ!$D$33:$D$776,СВЦЭМ!$A$33:$A$776,$A126,СВЦЭМ!$B$33:$B$776,X$119)+'СЕТ СН'!$I$11+СВЦЭМ!$D$10+'СЕТ СН'!$I$5-'СЕТ СН'!$I$21</f>
        <v>3549.6725778099999</v>
      </c>
      <c r="Y126" s="36">
        <f>SUMIFS(СВЦЭМ!$D$33:$D$776,СВЦЭМ!$A$33:$A$776,$A126,СВЦЭМ!$B$33:$B$776,Y$119)+'СЕТ СН'!$I$11+СВЦЭМ!$D$10+'СЕТ СН'!$I$5-'СЕТ СН'!$I$21</f>
        <v>3559.0323366100001</v>
      </c>
    </row>
    <row r="127" spans="1:27" ht="15.75" x14ac:dyDescent="0.2">
      <c r="A127" s="35">
        <f t="shared" si="3"/>
        <v>43593</v>
      </c>
      <c r="B127" s="36">
        <f>SUMIFS(СВЦЭМ!$D$33:$D$776,СВЦЭМ!$A$33:$A$776,$A127,СВЦЭМ!$B$33:$B$776,B$119)+'СЕТ СН'!$I$11+СВЦЭМ!$D$10+'СЕТ СН'!$I$5-'СЕТ СН'!$I$21</f>
        <v>3596.4677088899998</v>
      </c>
      <c r="C127" s="36">
        <f>SUMIFS(СВЦЭМ!$D$33:$D$776,СВЦЭМ!$A$33:$A$776,$A127,СВЦЭМ!$B$33:$B$776,C$119)+'СЕТ СН'!$I$11+СВЦЭМ!$D$10+'СЕТ СН'!$I$5-'СЕТ СН'!$I$21</f>
        <v>3617.0477246199998</v>
      </c>
      <c r="D127" s="36">
        <f>SUMIFS(СВЦЭМ!$D$33:$D$776,СВЦЭМ!$A$33:$A$776,$A127,СВЦЭМ!$B$33:$B$776,D$119)+'СЕТ СН'!$I$11+СВЦЭМ!$D$10+'СЕТ СН'!$I$5-'СЕТ СН'!$I$21</f>
        <v>3617.4903808499998</v>
      </c>
      <c r="E127" s="36">
        <f>SUMIFS(СВЦЭМ!$D$33:$D$776,СВЦЭМ!$A$33:$A$776,$A127,СВЦЭМ!$B$33:$B$776,E$119)+'СЕТ СН'!$I$11+СВЦЭМ!$D$10+'СЕТ СН'!$I$5-'СЕТ СН'!$I$21</f>
        <v>3625.0363852599999</v>
      </c>
      <c r="F127" s="36">
        <f>SUMIFS(СВЦЭМ!$D$33:$D$776,СВЦЭМ!$A$33:$A$776,$A127,СВЦЭМ!$B$33:$B$776,F$119)+'СЕТ СН'!$I$11+СВЦЭМ!$D$10+'СЕТ СН'!$I$5-'СЕТ СН'!$I$21</f>
        <v>3622.5460421799999</v>
      </c>
      <c r="G127" s="36">
        <f>SUMIFS(СВЦЭМ!$D$33:$D$776,СВЦЭМ!$A$33:$A$776,$A127,СВЦЭМ!$B$33:$B$776,G$119)+'СЕТ СН'!$I$11+СВЦЭМ!$D$10+'СЕТ СН'!$I$5-'СЕТ СН'!$I$21</f>
        <v>3601.0187901300001</v>
      </c>
      <c r="H127" s="36">
        <f>SUMIFS(СВЦЭМ!$D$33:$D$776,СВЦЭМ!$A$33:$A$776,$A127,СВЦЭМ!$B$33:$B$776,H$119)+'СЕТ СН'!$I$11+СВЦЭМ!$D$10+'СЕТ СН'!$I$5-'СЕТ СН'!$I$21</f>
        <v>3581.3028013600001</v>
      </c>
      <c r="I127" s="36">
        <f>SUMIFS(СВЦЭМ!$D$33:$D$776,СВЦЭМ!$A$33:$A$776,$A127,СВЦЭМ!$B$33:$B$776,I$119)+'СЕТ СН'!$I$11+СВЦЭМ!$D$10+'СЕТ СН'!$I$5-'СЕТ СН'!$I$21</f>
        <v>3555.7773637199998</v>
      </c>
      <c r="J127" s="36">
        <f>SUMIFS(СВЦЭМ!$D$33:$D$776,СВЦЭМ!$A$33:$A$776,$A127,СВЦЭМ!$B$33:$B$776,J$119)+'СЕТ СН'!$I$11+СВЦЭМ!$D$10+'СЕТ СН'!$I$5-'СЕТ СН'!$I$21</f>
        <v>3542.1926720500001</v>
      </c>
      <c r="K127" s="36">
        <f>SUMIFS(СВЦЭМ!$D$33:$D$776,СВЦЭМ!$A$33:$A$776,$A127,СВЦЭМ!$B$33:$B$776,K$119)+'СЕТ СН'!$I$11+СВЦЭМ!$D$10+'СЕТ СН'!$I$5-'СЕТ СН'!$I$21</f>
        <v>3548.4706904499999</v>
      </c>
      <c r="L127" s="36">
        <f>SUMIFS(СВЦЭМ!$D$33:$D$776,СВЦЭМ!$A$33:$A$776,$A127,СВЦЭМ!$B$33:$B$776,L$119)+'СЕТ СН'!$I$11+СВЦЭМ!$D$10+'СЕТ СН'!$I$5-'СЕТ СН'!$I$21</f>
        <v>3556.2866924499999</v>
      </c>
      <c r="M127" s="36">
        <f>SUMIFS(СВЦЭМ!$D$33:$D$776,СВЦЭМ!$A$33:$A$776,$A127,СВЦЭМ!$B$33:$B$776,M$119)+'СЕТ СН'!$I$11+СВЦЭМ!$D$10+'СЕТ СН'!$I$5-'СЕТ СН'!$I$21</f>
        <v>3558.5147664599999</v>
      </c>
      <c r="N127" s="36">
        <f>SUMIFS(СВЦЭМ!$D$33:$D$776,СВЦЭМ!$A$33:$A$776,$A127,СВЦЭМ!$B$33:$B$776,N$119)+'СЕТ СН'!$I$11+СВЦЭМ!$D$10+'СЕТ СН'!$I$5-'СЕТ СН'!$I$21</f>
        <v>3559.3868310500002</v>
      </c>
      <c r="O127" s="36">
        <f>SUMIFS(СВЦЭМ!$D$33:$D$776,СВЦЭМ!$A$33:$A$776,$A127,СВЦЭМ!$B$33:$B$776,O$119)+'СЕТ СН'!$I$11+СВЦЭМ!$D$10+'СЕТ СН'!$I$5-'СЕТ СН'!$I$21</f>
        <v>3552.8585738500001</v>
      </c>
      <c r="P127" s="36">
        <f>SUMIFS(СВЦЭМ!$D$33:$D$776,СВЦЭМ!$A$33:$A$776,$A127,СВЦЭМ!$B$33:$B$776,P$119)+'СЕТ СН'!$I$11+СВЦЭМ!$D$10+'СЕТ СН'!$I$5-'СЕТ СН'!$I$21</f>
        <v>3564.1133170799999</v>
      </c>
      <c r="Q127" s="36">
        <f>SUMIFS(СВЦЭМ!$D$33:$D$776,СВЦЭМ!$A$33:$A$776,$A127,СВЦЭМ!$B$33:$B$776,Q$119)+'СЕТ СН'!$I$11+СВЦЭМ!$D$10+'СЕТ СН'!$I$5-'СЕТ СН'!$I$21</f>
        <v>3566.71221823</v>
      </c>
      <c r="R127" s="36">
        <f>SUMIFS(СВЦЭМ!$D$33:$D$776,СВЦЭМ!$A$33:$A$776,$A127,СВЦЭМ!$B$33:$B$776,R$119)+'СЕТ СН'!$I$11+СВЦЭМ!$D$10+'СЕТ СН'!$I$5-'СЕТ СН'!$I$21</f>
        <v>3565.13892188</v>
      </c>
      <c r="S127" s="36">
        <f>SUMIFS(СВЦЭМ!$D$33:$D$776,СВЦЭМ!$A$33:$A$776,$A127,СВЦЭМ!$B$33:$B$776,S$119)+'СЕТ СН'!$I$11+СВЦЭМ!$D$10+'СЕТ СН'!$I$5-'СЕТ СН'!$I$21</f>
        <v>3569.9452926899999</v>
      </c>
      <c r="T127" s="36">
        <f>SUMIFS(СВЦЭМ!$D$33:$D$776,СВЦЭМ!$A$33:$A$776,$A127,СВЦЭМ!$B$33:$B$776,T$119)+'СЕТ СН'!$I$11+СВЦЭМ!$D$10+'СЕТ СН'!$I$5-'СЕТ СН'!$I$21</f>
        <v>3561.1579148599999</v>
      </c>
      <c r="U127" s="36">
        <f>SUMIFS(СВЦЭМ!$D$33:$D$776,СВЦЭМ!$A$33:$A$776,$A127,СВЦЭМ!$B$33:$B$776,U$119)+'СЕТ СН'!$I$11+СВЦЭМ!$D$10+'СЕТ СН'!$I$5-'СЕТ СН'!$I$21</f>
        <v>3550.79175145</v>
      </c>
      <c r="V127" s="36">
        <f>SUMIFS(СВЦЭМ!$D$33:$D$776,СВЦЭМ!$A$33:$A$776,$A127,СВЦЭМ!$B$33:$B$776,V$119)+'СЕТ СН'!$I$11+СВЦЭМ!$D$10+'СЕТ СН'!$I$5-'СЕТ СН'!$I$21</f>
        <v>3545.3226155100001</v>
      </c>
      <c r="W127" s="36">
        <f>SUMIFS(СВЦЭМ!$D$33:$D$776,СВЦЭМ!$A$33:$A$776,$A127,СВЦЭМ!$B$33:$B$776,W$119)+'СЕТ СН'!$I$11+СВЦЭМ!$D$10+'СЕТ СН'!$I$5-'СЕТ СН'!$I$21</f>
        <v>3535.0503992899999</v>
      </c>
      <c r="X127" s="36">
        <f>SUMIFS(СВЦЭМ!$D$33:$D$776,СВЦЭМ!$A$33:$A$776,$A127,СВЦЭМ!$B$33:$B$776,X$119)+'СЕТ СН'!$I$11+СВЦЭМ!$D$10+'СЕТ СН'!$I$5-'СЕТ СН'!$I$21</f>
        <v>3547.98713236</v>
      </c>
      <c r="Y127" s="36">
        <f>SUMIFS(СВЦЭМ!$D$33:$D$776,СВЦЭМ!$A$33:$A$776,$A127,СВЦЭМ!$B$33:$B$776,Y$119)+'СЕТ СН'!$I$11+СВЦЭМ!$D$10+'СЕТ СН'!$I$5-'СЕТ СН'!$I$21</f>
        <v>3572.7082790300001</v>
      </c>
    </row>
    <row r="128" spans="1:27" ht="15.75" x14ac:dyDescent="0.2">
      <c r="A128" s="35">
        <f t="shared" si="3"/>
        <v>43594</v>
      </c>
      <c r="B128" s="36">
        <f>SUMIFS(СВЦЭМ!$D$33:$D$776,СВЦЭМ!$A$33:$A$776,$A128,СВЦЭМ!$B$33:$B$776,B$119)+'СЕТ СН'!$I$11+СВЦЭМ!$D$10+'СЕТ СН'!$I$5-'СЕТ СН'!$I$21</f>
        <v>3552.2139123100001</v>
      </c>
      <c r="C128" s="36">
        <f>SUMIFS(СВЦЭМ!$D$33:$D$776,СВЦЭМ!$A$33:$A$776,$A128,СВЦЭМ!$B$33:$B$776,C$119)+'СЕТ СН'!$I$11+СВЦЭМ!$D$10+'СЕТ СН'!$I$5-'СЕТ СН'!$I$21</f>
        <v>3567.0430810299999</v>
      </c>
      <c r="D128" s="36">
        <f>SUMIFS(СВЦЭМ!$D$33:$D$776,СВЦЭМ!$A$33:$A$776,$A128,СВЦЭМ!$B$33:$B$776,D$119)+'СЕТ СН'!$I$11+СВЦЭМ!$D$10+'СЕТ СН'!$I$5-'СЕТ СН'!$I$21</f>
        <v>3569.8403024499999</v>
      </c>
      <c r="E128" s="36">
        <f>SUMIFS(СВЦЭМ!$D$33:$D$776,СВЦЭМ!$A$33:$A$776,$A128,СВЦЭМ!$B$33:$B$776,E$119)+'СЕТ СН'!$I$11+СВЦЭМ!$D$10+'СЕТ СН'!$I$5-'СЕТ СН'!$I$21</f>
        <v>3575.9186621999997</v>
      </c>
      <c r="F128" s="36">
        <f>SUMIFS(СВЦЭМ!$D$33:$D$776,СВЦЭМ!$A$33:$A$776,$A128,СВЦЭМ!$B$33:$B$776,F$119)+'СЕТ СН'!$I$11+СВЦЭМ!$D$10+'СЕТ СН'!$I$5-'СЕТ СН'!$I$21</f>
        <v>3577.5586635999998</v>
      </c>
      <c r="G128" s="36">
        <f>SUMIFS(СВЦЭМ!$D$33:$D$776,СВЦЭМ!$A$33:$A$776,$A128,СВЦЭМ!$B$33:$B$776,G$119)+'СЕТ СН'!$I$11+СВЦЭМ!$D$10+'СЕТ СН'!$I$5-'СЕТ СН'!$I$21</f>
        <v>3579.48928277</v>
      </c>
      <c r="H128" s="36">
        <f>SUMIFS(СВЦЭМ!$D$33:$D$776,СВЦЭМ!$A$33:$A$776,$A128,СВЦЭМ!$B$33:$B$776,H$119)+'СЕТ СН'!$I$11+СВЦЭМ!$D$10+'СЕТ СН'!$I$5-'СЕТ СН'!$I$21</f>
        <v>3566.4181517299999</v>
      </c>
      <c r="I128" s="36">
        <f>SUMIFS(СВЦЭМ!$D$33:$D$776,СВЦЭМ!$A$33:$A$776,$A128,СВЦЭМ!$B$33:$B$776,I$119)+'СЕТ СН'!$I$11+СВЦЭМ!$D$10+'СЕТ СН'!$I$5-'СЕТ СН'!$I$21</f>
        <v>3533.1555426899999</v>
      </c>
      <c r="J128" s="36">
        <f>SUMIFS(СВЦЭМ!$D$33:$D$776,СВЦЭМ!$A$33:$A$776,$A128,СВЦЭМ!$B$33:$B$776,J$119)+'СЕТ СН'!$I$11+СВЦЭМ!$D$10+'СЕТ СН'!$I$5-'СЕТ СН'!$I$21</f>
        <v>3502.9193158500002</v>
      </c>
      <c r="K128" s="36">
        <f>SUMIFS(СВЦЭМ!$D$33:$D$776,СВЦЭМ!$A$33:$A$776,$A128,СВЦЭМ!$B$33:$B$776,K$119)+'СЕТ СН'!$I$11+СВЦЭМ!$D$10+'СЕТ СН'!$I$5-'СЕТ СН'!$I$21</f>
        <v>3491.54448641</v>
      </c>
      <c r="L128" s="36">
        <f>SUMIFS(СВЦЭМ!$D$33:$D$776,СВЦЭМ!$A$33:$A$776,$A128,СВЦЭМ!$B$33:$B$776,L$119)+'СЕТ СН'!$I$11+СВЦЭМ!$D$10+'СЕТ СН'!$I$5-'СЕТ СН'!$I$21</f>
        <v>3513.73532325</v>
      </c>
      <c r="M128" s="36">
        <f>SUMIFS(СВЦЭМ!$D$33:$D$776,СВЦЭМ!$A$33:$A$776,$A128,СВЦЭМ!$B$33:$B$776,M$119)+'СЕТ СН'!$I$11+СВЦЭМ!$D$10+'СЕТ СН'!$I$5-'СЕТ СН'!$I$21</f>
        <v>3543.8994444</v>
      </c>
      <c r="N128" s="36">
        <f>SUMIFS(СВЦЭМ!$D$33:$D$776,СВЦЭМ!$A$33:$A$776,$A128,СВЦЭМ!$B$33:$B$776,N$119)+'СЕТ СН'!$I$11+СВЦЭМ!$D$10+'СЕТ СН'!$I$5-'СЕТ СН'!$I$21</f>
        <v>3586.0675176699997</v>
      </c>
      <c r="O128" s="36">
        <f>SUMIFS(СВЦЭМ!$D$33:$D$776,СВЦЭМ!$A$33:$A$776,$A128,СВЦЭМ!$B$33:$B$776,O$119)+'СЕТ СН'!$I$11+СВЦЭМ!$D$10+'СЕТ СН'!$I$5-'СЕТ СН'!$I$21</f>
        <v>3592.5934049500001</v>
      </c>
      <c r="P128" s="36">
        <f>SUMIFS(СВЦЭМ!$D$33:$D$776,СВЦЭМ!$A$33:$A$776,$A128,СВЦЭМ!$B$33:$B$776,P$119)+'СЕТ СН'!$I$11+СВЦЭМ!$D$10+'СЕТ СН'!$I$5-'СЕТ СН'!$I$21</f>
        <v>3601.7862277300001</v>
      </c>
      <c r="Q128" s="36">
        <f>SUMIFS(СВЦЭМ!$D$33:$D$776,СВЦЭМ!$A$33:$A$776,$A128,СВЦЭМ!$B$33:$B$776,Q$119)+'СЕТ СН'!$I$11+СВЦЭМ!$D$10+'СЕТ СН'!$I$5-'СЕТ СН'!$I$21</f>
        <v>3607.59100782</v>
      </c>
      <c r="R128" s="36">
        <f>SUMIFS(СВЦЭМ!$D$33:$D$776,СВЦЭМ!$A$33:$A$776,$A128,СВЦЭМ!$B$33:$B$776,R$119)+'СЕТ СН'!$I$11+СВЦЭМ!$D$10+'СЕТ СН'!$I$5-'СЕТ СН'!$I$21</f>
        <v>3608.5393548299999</v>
      </c>
      <c r="S128" s="36">
        <f>SUMIFS(СВЦЭМ!$D$33:$D$776,СВЦЭМ!$A$33:$A$776,$A128,СВЦЭМ!$B$33:$B$776,S$119)+'СЕТ СН'!$I$11+СВЦЭМ!$D$10+'СЕТ СН'!$I$5-'СЕТ СН'!$I$21</f>
        <v>3609.47982254</v>
      </c>
      <c r="T128" s="36">
        <f>SUMIFS(СВЦЭМ!$D$33:$D$776,СВЦЭМ!$A$33:$A$776,$A128,СВЦЭМ!$B$33:$B$776,T$119)+'СЕТ СН'!$I$11+СВЦЭМ!$D$10+'СЕТ СН'!$I$5-'СЕТ СН'!$I$21</f>
        <v>3605.9417473499998</v>
      </c>
      <c r="U128" s="36">
        <f>SUMIFS(СВЦЭМ!$D$33:$D$776,СВЦЭМ!$A$33:$A$776,$A128,СВЦЭМ!$B$33:$B$776,U$119)+'СЕТ СН'!$I$11+СВЦЭМ!$D$10+'СЕТ СН'!$I$5-'СЕТ СН'!$I$21</f>
        <v>3587.03135428</v>
      </c>
      <c r="V128" s="36">
        <f>SUMIFS(СВЦЭМ!$D$33:$D$776,СВЦЭМ!$A$33:$A$776,$A128,СВЦЭМ!$B$33:$B$776,V$119)+'СЕТ СН'!$I$11+СВЦЭМ!$D$10+'СЕТ СН'!$I$5-'СЕТ СН'!$I$21</f>
        <v>3540.41362359</v>
      </c>
      <c r="W128" s="36">
        <f>SUMIFS(СВЦЭМ!$D$33:$D$776,СВЦЭМ!$A$33:$A$776,$A128,СВЦЭМ!$B$33:$B$776,W$119)+'СЕТ СН'!$I$11+СВЦЭМ!$D$10+'СЕТ СН'!$I$5-'СЕТ СН'!$I$21</f>
        <v>3518.4513011600002</v>
      </c>
      <c r="X128" s="36">
        <f>SUMIFS(СВЦЭМ!$D$33:$D$776,СВЦЭМ!$A$33:$A$776,$A128,СВЦЭМ!$B$33:$B$776,X$119)+'СЕТ СН'!$I$11+СВЦЭМ!$D$10+'СЕТ СН'!$I$5-'СЕТ СН'!$I$21</f>
        <v>3549.99632096</v>
      </c>
      <c r="Y128" s="36">
        <f>SUMIFS(СВЦЭМ!$D$33:$D$776,СВЦЭМ!$A$33:$A$776,$A128,СВЦЭМ!$B$33:$B$776,Y$119)+'СЕТ СН'!$I$11+СВЦЭМ!$D$10+'СЕТ СН'!$I$5-'СЕТ СН'!$I$21</f>
        <v>3537.2169076199998</v>
      </c>
    </row>
    <row r="129" spans="1:25" ht="15.75" x14ac:dyDescent="0.2">
      <c r="A129" s="35">
        <f t="shared" si="3"/>
        <v>43595</v>
      </c>
      <c r="B129" s="36">
        <f>SUMIFS(СВЦЭМ!$D$33:$D$776,СВЦЭМ!$A$33:$A$776,$A129,СВЦЭМ!$B$33:$B$776,B$119)+'СЕТ СН'!$I$11+СВЦЭМ!$D$10+'СЕТ СН'!$I$5-'СЕТ СН'!$I$21</f>
        <v>3559.3484917699998</v>
      </c>
      <c r="C129" s="36">
        <f>SUMIFS(СВЦЭМ!$D$33:$D$776,СВЦЭМ!$A$33:$A$776,$A129,СВЦЭМ!$B$33:$B$776,C$119)+'СЕТ СН'!$I$11+СВЦЭМ!$D$10+'СЕТ СН'!$I$5-'СЕТ СН'!$I$21</f>
        <v>3613.07806798</v>
      </c>
      <c r="D129" s="36">
        <f>SUMIFS(СВЦЭМ!$D$33:$D$776,СВЦЭМ!$A$33:$A$776,$A129,СВЦЭМ!$B$33:$B$776,D$119)+'СЕТ СН'!$I$11+СВЦЭМ!$D$10+'СЕТ СН'!$I$5-'СЕТ СН'!$I$21</f>
        <v>3627.77595303</v>
      </c>
      <c r="E129" s="36">
        <f>SUMIFS(СВЦЭМ!$D$33:$D$776,СВЦЭМ!$A$33:$A$776,$A129,СВЦЭМ!$B$33:$B$776,E$119)+'СЕТ СН'!$I$11+СВЦЭМ!$D$10+'СЕТ СН'!$I$5-'СЕТ СН'!$I$21</f>
        <v>3647.14594016</v>
      </c>
      <c r="F129" s="36">
        <f>SUMIFS(СВЦЭМ!$D$33:$D$776,СВЦЭМ!$A$33:$A$776,$A129,СВЦЭМ!$B$33:$B$776,F$119)+'СЕТ СН'!$I$11+СВЦЭМ!$D$10+'СЕТ СН'!$I$5-'СЕТ СН'!$I$21</f>
        <v>3665.4975720699999</v>
      </c>
      <c r="G129" s="36">
        <f>SUMIFS(СВЦЭМ!$D$33:$D$776,СВЦЭМ!$A$33:$A$776,$A129,СВЦЭМ!$B$33:$B$776,G$119)+'СЕТ СН'!$I$11+СВЦЭМ!$D$10+'СЕТ СН'!$I$5-'СЕТ СН'!$I$21</f>
        <v>3663.9987020399999</v>
      </c>
      <c r="H129" s="36">
        <f>SUMIFS(СВЦЭМ!$D$33:$D$776,СВЦЭМ!$A$33:$A$776,$A129,СВЦЭМ!$B$33:$B$776,H$119)+'СЕТ СН'!$I$11+СВЦЭМ!$D$10+'СЕТ СН'!$I$5-'СЕТ СН'!$I$21</f>
        <v>3653.35811775</v>
      </c>
      <c r="I129" s="36">
        <f>SUMIFS(СВЦЭМ!$D$33:$D$776,СВЦЭМ!$A$33:$A$776,$A129,СВЦЭМ!$B$33:$B$776,I$119)+'СЕТ СН'!$I$11+СВЦЭМ!$D$10+'СЕТ СН'!$I$5-'СЕТ СН'!$I$21</f>
        <v>3621.7920842599997</v>
      </c>
      <c r="J129" s="36">
        <f>SUMIFS(СВЦЭМ!$D$33:$D$776,СВЦЭМ!$A$33:$A$776,$A129,СВЦЭМ!$B$33:$B$776,J$119)+'СЕТ СН'!$I$11+СВЦЭМ!$D$10+'СЕТ СН'!$I$5-'СЕТ СН'!$I$21</f>
        <v>3580.08381388</v>
      </c>
      <c r="K129" s="36">
        <f>SUMIFS(СВЦЭМ!$D$33:$D$776,СВЦЭМ!$A$33:$A$776,$A129,СВЦЭМ!$B$33:$B$776,K$119)+'СЕТ СН'!$I$11+СВЦЭМ!$D$10+'СЕТ СН'!$I$5-'СЕТ СН'!$I$21</f>
        <v>3550.3556993000002</v>
      </c>
      <c r="L129" s="36">
        <f>SUMIFS(СВЦЭМ!$D$33:$D$776,СВЦЭМ!$A$33:$A$776,$A129,СВЦЭМ!$B$33:$B$776,L$119)+'СЕТ СН'!$I$11+СВЦЭМ!$D$10+'СЕТ СН'!$I$5-'СЕТ СН'!$I$21</f>
        <v>3542.11943591</v>
      </c>
      <c r="M129" s="36">
        <f>SUMIFS(СВЦЭМ!$D$33:$D$776,СВЦЭМ!$A$33:$A$776,$A129,СВЦЭМ!$B$33:$B$776,M$119)+'СЕТ СН'!$I$11+СВЦЭМ!$D$10+'СЕТ СН'!$I$5-'СЕТ СН'!$I$21</f>
        <v>3540.3124792999997</v>
      </c>
      <c r="N129" s="36">
        <f>SUMIFS(СВЦЭМ!$D$33:$D$776,СВЦЭМ!$A$33:$A$776,$A129,СВЦЭМ!$B$33:$B$776,N$119)+'СЕТ СН'!$I$11+СВЦЭМ!$D$10+'СЕТ СН'!$I$5-'СЕТ СН'!$I$21</f>
        <v>3555.6077433400001</v>
      </c>
      <c r="O129" s="36">
        <f>SUMIFS(СВЦЭМ!$D$33:$D$776,СВЦЭМ!$A$33:$A$776,$A129,СВЦЭМ!$B$33:$B$776,O$119)+'СЕТ СН'!$I$11+СВЦЭМ!$D$10+'СЕТ СН'!$I$5-'СЕТ СН'!$I$21</f>
        <v>3580.2416760400001</v>
      </c>
      <c r="P129" s="36">
        <f>SUMIFS(СВЦЭМ!$D$33:$D$776,СВЦЭМ!$A$33:$A$776,$A129,СВЦЭМ!$B$33:$B$776,P$119)+'СЕТ СН'!$I$11+СВЦЭМ!$D$10+'СЕТ СН'!$I$5-'СЕТ СН'!$I$21</f>
        <v>3588.79375519</v>
      </c>
      <c r="Q129" s="36">
        <f>SUMIFS(СВЦЭМ!$D$33:$D$776,СВЦЭМ!$A$33:$A$776,$A129,СВЦЭМ!$B$33:$B$776,Q$119)+'СЕТ СН'!$I$11+СВЦЭМ!$D$10+'СЕТ СН'!$I$5-'СЕТ СН'!$I$21</f>
        <v>3606.7658429600001</v>
      </c>
      <c r="R129" s="36">
        <f>SUMIFS(СВЦЭМ!$D$33:$D$776,СВЦЭМ!$A$33:$A$776,$A129,СВЦЭМ!$B$33:$B$776,R$119)+'СЕТ СН'!$I$11+СВЦЭМ!$D$10+'СЕТ СН'!$I$5-'СЕТ СН'!$I$21</f>
        <v>3616.7280816399998</v>
      </c>
      <c r="S129" s="36">
        <f>SUMIFS(СВЦЭМ!$D$33:$D$776,СВЦЭМ!$A$33:$A$776,$A129,СВЦЭМ!$B$33:$B$776,S$119)+'СЕТ СН'!$I$11+СВЦЭМ!$D$10+'СЕТ СН'!$I$5-'СЕТ СН'!$I$21</f>
        <v>3619.43595499</v>
      </c>
      <c r="T129" s="36">
        <f>SUMIFS(СВЦЭМ!$D$33:$D$776,СВЦЭМ!$A$33:$A$776,$A129,СВЦЭМ!$B$33:$B$776,T$119)+'СЕТ СН'!$I$11+СВЦЭМ!$D$10+'СЕТ СН'!$I$5-'СЕТ СН'!$I$21</f>
        <v>3604.3494508599997</v>
      </c>
      <c r="U129" s="36">
        <f>SUMIFS(СВЦЭМ!$D$33:$D$776,СВЦЭМ!$A$33:$A$776,$A129,СВЦЭМ!$B$33:$B$776,U$119)+'СЕТ СН'!$I$11+СВЦЭМ!$D$10+'СЕТ СН'!$I$5-'СЕТ СН'!$I$21</f>
        <v>3582.8289772999997</v>
      </c>
      <c r="V129" s="36">
        <f>SUMIFS(СВЦЭМ!$D$33:$D$776,СВЦЭМ!$A$33:$A$776,$A129,СВЦЭМ!$B$33:$B$776,V$119)+'СЕТ СН'!$I$11+СВЦЭМ!$D$10+'СЕТ СН'!$I$5-'СЕТ СН'!$I$21</f>
        <v>3548.8312964500001</v>
      </c>
      <c r="W129" s="36">
        <f>SUMIFS(СВЦЭМ!$D$33:$D$776,СВЦЭМ!$A$33:$A$776,$A129,СВЦЭМ!$B$33:$B$776,W$119)+'СЕТ СН'!$I$11+СВЦЭМ!$D$10+'СЕТ СН'!$I$5-'СЕТ СН'!$I$21</f>
        <v>3528.56932891</v>
      </c>
      <c r="X129" s="36">
        <f>SUMIFS(СВЦЭМ!$D$33:$D$776,СВЦЭМ!$A$33:$A$776,$A129,СВЦЭМ!$B$33:$B$776,X$119)+'СЕТ СН'!$I$11+СВЦЭМ!$D$10+'СЕТ СН'!$I$5-'СЕТ СН'!$I$21</f>
        <v>3551.6578697199998</v>
      </c>
      <c r="Y129" s="36">
        <f>SUMIFS(СВЦЭМ!$D$33:$D$776,СВЦЭМ!$A$33:$A$776,$A129,СВЦЭМ!$B$33:$B$776,Y$119)+'СЕТ СН'!$I$11+СВЦЭМ!$D$10+'СЕТ СН'!$I$5-'СЕТ СН'!$I$21</f>
        <v>3585.2751349099999</v>
      </c>
    </row>
    <row r="130" spans="1:25" ht="15.75" x14ac:dyDescent="0.2">
      <c r="A130" s="35">
        <f t="shared" si="3"/>
        <v>43596</v>
      </c>
      <c r="B130" s="36">
        <f>SUMIFS(СВЦЭМ!$D$33:$D$776,СВЦЭМ!$A$33:$A$776,$A130,СВЦЭМ!$B$33:$B$776,B$119)+'СЕТ СН'!$I$11+СВЦЭМ!$D$10+'СЕТ СН'!$I$5-'СЕТ СН'!$I$21</f>
        <v>3629.5698454899998</v>
      </c>
      <c r="C130" s="36">
        <f>SUMIFS(СВЦЭМ!$D$33:$D$776,СВЦЭМ!$A$33:$A$776,$A130,СВЦЭМ!$B$33:$B$776,C$119)+'СЕТ СН'!$I$11+СВЦЭМ!$D$10+'СЕТ СН'!$I$5-'СЕТ СН'!$I$21</f>
        <v>3646.4776496200002</v>
      </c>
      <c r="D130" s="36">
        <f>SUMIFS(СВЦЭМ!$D$33:$D$776,СВЦЭМ!$A$33:$A$776,$A130,СВЦЭМ!$B$33:$B$776,D$119)+'СЕТ СН'!$I$11+СВЦЭМ!$D$10+'СЕТ СН'!$I$5-'СЕТ СН'!$I$21</f>
        <v>3678.9489361799997</v>
      </c>
      <c r="E130" s="36">
        <f>SUMIFS(СВЦЭМ!$D$33:$D$776,СВЦЭМ!$A$33:$A$776,$A130,СВЦЭМ!$B$33:$B$776,E$119)+'СЕТ СН'!$I$11+СВЦЭМ!$D$10+'СЕТ СН'!$I$5-'СЕТ СН'!$I$21</f>
        <v>3673.5519880100001</v>
      </c>
      <c r="F130" s="36">
        <f>SUMIFS(СВЦЭМ!$D$33:$D$776,СВЦЭМ!$A$33:$A$776,$A130,СВЦЭМ!$B$33:$B$776,F$119)+'СЕТ СН'!$I$11+СВЦЭМ!$D$10+'СЕТ СН'!$I$5-'СЕТ СН'!$I$21</f>
        <v>3697.6933871000001</v>
      </c>
      <c r="G130" s="36">
        <f>SUMIFS(СВЦЭМ!$D$33:$D$776,СВЦЭМ!$A$33:$A$776,$A130,СВЦЭМ!$B$33:$B$776,G$119)+'СЕТ СН'!$I$11+СВЦЭМ!$D$10+'СЕТ СН'!$I$5-'СЕТ СН'!$I$21</f>
        <v>3697.3995623699998</v>
      </c>
      <c r="H130" s="36">
        <f>SUMIFS(СВЦЭМ!$D$33:$D$776,СВЦЭМ!$A$33:$A$776,$A130,СВЦЭМ!$B$33:$B$776,H$119)+'СЕТ СН'!$I$11+СВЦЭМ!$D$10+'СЕТ СН'!$I$5-'СЕТ СН'!$I$21</f>
        <v>3614.6818497099998</v>
      </c>
      <c r="I130" s="36">
        <f>SUMIFS(СВЦЭМ!$D$33:$D$776,СВЦЭМ!$A$33:$A$776,$A130,СВЦЭМ!$B$33:$B$776,I$119)+'СЕТ СН'!$I$11+СВЦЭМ!$D$10+'СЕТ СН'!$I$5-'СЕТ СН'!$I$21</f>
        <v>3573.0114735399998</v>
      </c>
      <c r="J130" s="36">
        <f>SUMIFS(СВЦЭМ!$D$33:$D$776,СВЦЭМ!$A$33:$A$776,$A130,СВЦЭМ!$B$33:$B$776,J$119)+'СЕТ СН'!$I$11+СВЦЭМ!$D$10+'СЕТ СН'!$I$5-'СЕТ СН'!$I$21</f>
        <v>3465.8574430999997</v>
      </c>
      <c r="K130" s="36">
        <f>SUMIFS(СВЦЭМ!$D$33:$D$776,СВЦЭМ!$A$33:$A$776,$A130,СВЦЭМ!$B$33:$B$776,K$119)+'СЕТ СН'!$I$11+СВЦЭМ!$D$10+'СЕТ СН'!$I$5-'СЕТ СН'!$I$21</f>
        <v>3386.4452392899998</v>
      </c>
      <c r="L130" s="36">
        <f>SUMIFS(СВЦЭМ!$D$33:$D$776,СВЦЭМ!$A$33:$A$776,$A130,СВЦЭМ!$B$33:$B$776,L$119)+'СЕТ СН'!$I$11+СВЦЭМ!$D$10+'СЕТ СН'!$I$5-'СЕТ СН'!$I$21</f>
        <v>3359.81046066</v>
      </c>
      <c r="M130" s="36">
        <f>SUMIFS(СВЦЭМ!$D$33:$D$776,СВЦЭМ!$A$33:$A$776,$A130,СВЦЭМ!$B$33:$B$776,M$119)+'СЕТ СН'!$I$11+СВЦЭМ!$D$10+'СЕТ СН'!$I$5-'СЕТ СН'!$I$21</f>
        <v>3360.3684603299998</v>
      </c>
      <c r="N130" s="36">
        <f>SUMIFS(СВЦЭМ!$D$33:$D$776,СВЦЭМ!$A$33:$A$776,$A130,СВЦЭМ!$B$33:$B$776,N$119)+'СЕТ СН'!$I$11+СВЦЭМ!$D$10+'СЕТ СН'!$I$5-'СЕТ СН'!$I$21</f>
        <v>3372.39333308</v>
      </c>
      <c r="O130" s="36">
        <f>SUMIFS(СВЦЭМ!$D$33:$D$776,СВЦЭМ!$A$33:$A$776,$A130,СВЦЭМ!$B$33:$B$776,O$119)+'СЕТ СН'!$I$11+СВЦЭМ!$D$10+'СЕТ СН'!$I$5-'СЕТ СН'!$I$21</f>
        <v>3378.6346564199998</v>
      </c>
      <c r="P130" s="36">
        <f>SUMIFS(СВЦЭМ!$D$33:$D$776,СВЦЭМ!$A$33:$A$776,$A130,СВЦЭМ!$B$33:$B$776,P$119)+'СЕТ СН'!$I$11+СВЦЭМ!$D$10+'СЕТ СН'!$I$5-'СЕТ СН'!$I$21</f>
        <v>3386.1005138999999</v>
      </c>
      <c r="Q130" s="36">
        <f>SUMIFS(СВЦЭМ!$D$33:$D$776,СВЦЭМ!$A$33:$A$776,$A130,СВЦЭМ!$B$33:$B$776,Q$119)+'СЕТ СН'!$I$11+СВЦЭМ!$D$10+'СЕТ СН'!$I$5-'СЕТ СН'!$I$21</f>
        <v>3391.6573713399998</v>
      </c>
      <c r="R130" s="36">
        <f>SUMIFS(СВЦЭМ!$D$33:$D$776,СВЦЭМ!$A$33:$A$776,$A130,СВЦЭМ!$B$33:$B$776,R$119)+'СЕТ СН'!$I$11+СВЦЭМ!$D$10+'СЕТ СН'!$I$5-'СЕТ СН'!$I$21</f>
        <v>3387.7817467599998</v>
      </c>
      <c r="S130" s="36">
        <f>SUMIFS(СВЦЭМ!$D$33:$D$776,СВЦЭМ!$A$33:$A$776,$A130,СВЦЭМ!$B$33:$B$776,S$119)+'СЕТ СН'!$I$11+СВЦЭМ!$D$10+'СЕТ СН'!$I$5-'СЕТ СН'!$I$21</f>
        <v>3389.7209129600001</v>
      </c>
      <c r="T130" s="36">
        <f>SUMIFS(СВЦЭМ!$D$33:$D$776,СВЦЭМ!$A$33:$A$776,$A130,СВЦЭМ!$B$33:$B$776,T$119)+'СЕТ СН'!$I$11+СВЦЭМ!$D$10+'СЕТ СН'!$I$5-'СЕТ СН'!$I$21</f>
        <v>3378.9132038299999</v>
      </c>
      <c r="U130" s="36">
        <f>SUMIFS(СВЦЭМ!$D$33:$D$776,СВЦЭМ!$A$33:$A$776,$A130,СВЦЭМ!$B$33:$B$776,U$119)+'СЕТ СН'!$I$11+СВЦЭМ!$D$10+'СЕТ СН'!$I$5-'СЕТ СН'!$I$21</f>
        <v>3365.4348987799999</v>
      </c>
      <c r="V130" s="36">
        <f>SUMIFS(СВЦЭМ!$D$33:$D$776,СВЦЭМ!$A$33:$A$776,$A130,СВЦЭМ!$B$33:$B$776,V$119)+'СЕТ СН'!$I$11+СВЦЭМ!$D$10+'СЕТ СН'!$I$5-'СЕТ СН'!$I$21</f>
        <v>3356.0162473599999</v>
      </c>
      <c r="W130" s="36">
        <f>SUMIFS(СВЦЭМ!$D$33:$D$776,СВЦЭМ!$A$33:$A$776,$A130,СВЦЭМ!$B$33:$B$776,W$119)+'СЕТ СН'!$I$11+СВЦЭМ!$D$10+'СЕТ СН'!$I$5-'СЕТ СН'!$I$21</f>
        <v>3367.94863252</v>
      </c>
      <c r="X130" s="36">
        <f>SUMIFS(СВЦЭМ!$D$33:$D$776,СВЦЭМ!$A$33:$A$776,$A130,СВЦЭМ!$B$33:$B$776,X$119)+'СЕТ СН'!$I$11+СВЦЭМ!$D$10+'СЕТ СН'!$I$5-'СЕТ СН'!$I$21</f>
        <v>3389.8382702399999</v>
      </c>
      <c r="Y130" s="36">
        <f>SUMIFS(СВЦЭМ!$D$33:$D$776,СВЦЭМ!$A$33:$A$776,$A130,СВЦЭМ!$B$33:$B$776,Y$119)+'СЕТ СН'!$I$11+СВЦЭМ!$D$10+'СЕТ СН'!$I$5-'СЕТ СН'!$I$21</f>
        <v>3467.9580019800001</v>
      </c>
    </row>
    <row r="131" spans="1:25" ht="15.75" x14ac:dyDescent="0.2">
      <c r="A131" s="35">
        <f t="shared" si="3"/>
        <v>43597</v>
      </c>
      <c r="B131" s="36">
        <f>SUMIFS(СВЦЭМ!$D$33:$D$776,СВЦЭМ!$A$33:$A$776,$A131,СВЦЭМ!$B$33:$B$776,B$119)+'СЕТ СН'!$I$11+СВЦЭМ!$D$10+'СЕТ СН'!$I$5-'СЕТ СН'!$I$21</f>
        <v>3552.2201411400001</v>
      </c>
      <c r="C131" s="36">
        <f>SUMIFS(СВЦЭМ!$D$33:$D$776,СВЦЭМ!$A$33:$A$776,$A131,СВЦЭМ!$B$33:$B$776,C$119)+'СЕТ СН'!$I$11+СВЦЭМ!$D$10+'СЕТ СН'!$I$5-'СЕТ СН'!$I$21</f>
        <v>3650.2314155899999</v>
      </c>
      <c r="D131" s="36">
        <f>SUMIFS(СВЦЭМ!$D$33:$D$776,СВЦЭМ!$A$33:$A$776,$A131,СВЦЭМ!$B$33:$B$776,D$119)+'СЕТ СН'!$I$11+СВЦЭМ!$D$10+'СЕТ СН'!$I$5-'СЕТ СН'!$I$21</f>
        <v>3734.95135755</v>
      </c>
      <c r="E131" s="36">
        <f>SUMIFS(СВЦЭМ!$D$33:$D$776,СВЦЭМ!$A$33:$A$776,$A131,СВЦЭМ!$B$33:$B$776,E$119)+'СЕТ СН'!$I$11+СВЦЭМ!$D$10+'СЕТ СН'!$I$5-'СЕТ СН'!$I$21</f>
        <v>3729.4101594099998</v>
      </c>
      <c r="F131" s="36">
        <f>SUMIFS(СВЦЭМ!$D$33:$D$776,СВЦЭМ!$A$33:$A$776,$A131,СВЦЭМ!$B$33:$B$776,F$119)+'СЕТ СН'!$I$11+СВЦЭМ!$D$10+'СЕТ СН'!$I$5-'СЕТ СН'!$I$21</f>
        <v>3734.4932819799997</v>
      </c>
      <c r="G131" s="36">
        <f>SUMIFS(СВЦЭМ!$D$33:$D$776,СВЦЭМ!$A$33:$A$776,$A131,СВЦЭМ!$B$33:$B$776,G$119)+'СЕТ СН'!$I$11+СВЦЭМ!$D$10+'СЕТ СН'!$I$5-'СЕТ СН'!$I$21</f>
        <v>3751.4452540000002</v>
      </c>
      <c r="H131" s="36">
        <f>SUMIFS(СВЦЭМ!$D$33:$D$776,СВЦЭМ!$A$33:$A$776,$A131,СВЦЭМ!$B$33:$B$776,H$119)+'СЕТ СН'!$I$11+СВЦЭМ!$D$10+'СЕТ СН'!$I$5-'СЕТ СН'!$I$21</f>
        <v>3690.0016799800001</v>
      </c>
      <c r="I131" s="36">
        <f>SUMIFS(СВЦЭМ!$D$33:$D$776,СВЦЭМ!$A$33:$A$776,$A131,СВЦЭМ!$B$33:$B$776,I$119)+'СЕТ СН'!$I$11+СВЦЭМ!$D$10+'СЕТ СН'!$I$5-'СЕТ СН'!$I$21</f>
        <v>3596.8521822600001</v>
      </c>
      <c r="J131" s="36">
        <f>SUMIFS(СВЦЭМ!$D$33:$D$776,СВЦЭМ!$A$33:$A$776,$A131,СВЦЭМ!$B$33:$B$776,J$119)+'СЕТ СН'!$I$11+СВЦЭМ!$D$10+'СЕТ СН'!$I$5-'СЕТ СН'!$I$21</f>
        <v>3505.3495533699997</v>
      </c>
      <c r="K131" s="36">
        <f>SUMIFS(СВЦЭМ!$D$33:$D$776,СВЦЭМ!$A$33:$A$776,$A131,СВЦЭМ!$B$33:$B$776,K$119)+'СЕТ СН'!$I$11+СВЦЭМ!$D$10+'СЕТ СН'!$I$5-'СЕТ СН'!$I$21</f>
        <v>3411.16193286</v>
      </c>
      <c r="L131" s="36">
        <f>SUMIFS(СВЦЭМ!$D$33:$D$776,СВЦЭМ!$A$33:$A$776,$A131,СВЦЭМ!$B$33:$B$776,L$119)+'СЕТ СН'!$I$11+СВЦЭМ!$D$10+'СЕТ СН'!$I$5-'СЕТ СН'!$I$21</f>
        <v>3363.5238431299999</v>
      </c>
      <c r="M131" s="36">
        <f>SUMIFS(СВЦЭМ!$D$33:$D$776,СВЦЭМ!$A$33:$A$776,$A131,СВЦЭМ!$B$33:$B$776,M$119)+'СЕТ СН'!$I$11+СВЦЭМ!$D$10+'СЕТ СН'!$I$5-'СЕТ СН'!$I$21</f>
        <v>3347.4865493399998</v>
      </c>
      <c r="N131" s="36">
        <f>SUMIFS(СВЦЭМ!$D$33:$D$776,СВЦЭМ!$A$33:$A$776,$A131,СВЦЭМ!$B$33:$B$776,N$119)+'СЕТ СН'!$I$11+СВЦЭМ!$D$10+'СЕТ СН'!$I$5-'СЕТ СН'!$I$21</f>
        <v>3354.0278130699999</v>
      </c>
      <c r="O131" s="36">
        <f>SUMIFS(СВЦЭМ!$D$33:$D$776,СВЦЭМ!$A$33:$A$776,$A131,СВЦЭМ!$B$33:$B$776,O$119)+'СЕТ СН'!$I$11+СВЦЭМ!$D$10+'СЕТ СН'!$I$5-'СЕТ СН'!$I$21</f>
        <v>3360.5249736400001</v>
      </c>
      <c r="P131" s="36">
        <f>SUMIFS(СВЦЭМ!$D$33:$D$776,СВЦЭМ!$A$33:$A$776,$A131,СВЦЭМ!$B$33:$B$776,P$119)+'СЕТ СН'!$I$11+СВЦЭМ!$D$10+'СЕТ СН'!$I$5-'СЕТ СН'!$I$21</f>
        <v>3371.1718418599999</v>
      </c>
      <c r="Q131" s="36">
        <f>SUMIFS(СВЦЭМ!$D$33:$D$776,СВЦЭМ!$A$33:$A$776,$A131,СВЦЭМ!$B$33:$B$776,Q$119)+'СЕТ СН'!$I$11+СВЦЭМ!$D$10+'СЕТ СН'!$I$5-'СЕТ СН'!$I$21</f>
        <v>3386.0694356399999</v>
      </c>
      <c r="R131" s="36">
        <f>SUMIFS(СВЦЭМ!$D$33:$D$776,СВЦЭМ!$A$33:$A$776,$A131,СВЦЭМ!$B$33:$B$776,R$119)+'СЕТ СН'!$I$11+СВЦЭМ!$D$10+'СЕТ СН'!$I$5-'СЕТ СН'!$I$21</f>
        <v>3384.3175654500001</v>
      </c>
      <c r="S131" s="36">
        <f>SUMIFS(СВЦЭМ!$D$33:$D$776,СВЦЭМ!$A$33:$A$776,$A131,СВЦЭМ!$B$33:$B$776,S$119)+'СЕТ СН'!$I$11+СВЦЭМ!$D$10+'СЕТ СН'!$I$5-'СЕТ СН'!$I$21</f>
        <v>3375.5509104600001</v>
      </c>
      <c r="T131" s="36">
        <f>SUMIFS(СВЦЭМ!$D$33:$D$776,СВЦЭМ!$A$33:$A$776,$A131,СВЦЭМ!$B$33:$B$776,T$119)+'СЕТ СН'!$I$11+СВЦЭМ!$D$10+'СЕТ СН'!$I$5-'СЕТ СН'!$I$21</f>
        <v>3359.4905072299998</v>
      </c>
      <c r="U131" s="36">
        <f>SUMIFS(СВЦЭМ!$D$33:$D$776,СВЦЭМ!$A$33:$A$776,$A131,СВЦЭМ!$B$33:$B$776,U$119)+'СЕТ СН'!$I$11+СВЦЭМ!$D$10+'СЕТ СН'!$I$5-'СЕТ СН'!$I$21</f>
        <v>3336.0503545399997</v>
      </c>
      <c r="V131" s="36">
        <f>SUMIFS(СВЦЭМ!$D$33:$D$776,СВЦЭМ!$A$33:$A$776,$A131,СВЦЭМ!$B$33:$B$776,V$119)+'СЕТ СН'!$I$11+СВЦЭМ!$D$10+'СЕТ СН'!$I$5-'СЕТ СН'!$I$21</f>
        <v>3311.7662599699997</v>
      </c>
      <c r="W131" s="36">
        <f>SUMIFS(СВЦЭМ!$D$33:$D$776,СВЦЭМ!$A$33:$A$776,$A131,СВЦЭМ!$B$33:$B$776,W$119)+'СЕТ СН'!$I$11+СВЦЭМ!$D$10+'СЕТ СН'!$I$5-'СЕТ СН'!$I$21</f>
        <v>3314.3701433199999</v>
      </c>
      <c r="X131" s="36">
        <f>SUMIFS(СВЦЭМ!$D$33:$D$776,СВЦЭМ!$A$33:$A$776,$A131,СВЦЭМ!$B$33:$B$776,X$119)+'СЕТ СН'!$I$11+СВЦЭМ!$D$10+'СЕТ СН'!$I$5-'СЕТ СН'!$I$21</f>
        <v>3349.1939242600001</v>
      </c>
      <c r="Y131" s="36">
        <f>SUMIFS(СВЦЭМ!$D$33:$D$776,СВЦЭМ!$A$33:$A$776,$A131,СВЦЭМ!$B$33:$B$776,Y$119)+'СЕТ СН'!$I$11+СВЦЭМ!$D$10+'СЕТ СН'!$I$5-'СЕТ СН'!$I$21</f>
        <v>3426.6206308400001</v>
      </c>
    </row>
    <row r="132" spans="1:25" ht="15.75" x14ac:dyDescent="0.2">
      <c r="A132" s="35">
        <f t="shared" si="3"/>
        <v>43598</v>
      </c>
      <c r="B132" s="36">
        <f>SUMIFS(СВЦЭМ!$D$33:$D$776,СВЦЭМ!$A$33:$A$776,$A132,СВЦЭМ!$B$33:$B$776,B$119)+'СЕТ СН'!$I$11+СВЦЭМ!$D$10+'СЕТ СН'!$I$5-'СЕТ СН'!$I$21</f>
        <v>3452.6363767399998</v>
      </c>
      <c r="C132" s="36">
        <f>SUMIFS(СВЦЭМ!$D$33:$D$776,СВЦЭМ!$A$33:$A$776,$A132,СВЦЭМ!$B$33:$B$776,C$119)+'СЕТ СН'!$I$11+СВЦЭМ!$D$10+'СЕТ СН'!$I$5-'СЕТ СН'!$I$21</f>
        <v>3551.8897420200001</v>
      </c>
      <c r="D132" s="36">
        <f>SUMIFS(СВЦЭМ!$D$33:$D$776,СВЦЭМ!$A$33:$A$776,$A132,СВЦЭМ!$B$33:$B$776,D$119)+'СЕТ СН'!$I$11+СВЦЭМ!$D$10+'СЕТ СН'!$I$5-'СЕТ СН'!$I$21</f>
        <v>3653.44885866</v>
      </c>
      <c r="E132" s="36">
        <f>SUMIFS(СВЦЭМ!$D$33:$D$776,СВЦЭМ!$A$33:$A$776,$A132,СВЦЭМ!$B$33:$B$776,E$119)+'СЕТ СН'!$I$11+СВЦЭМ!$D$10+'СЕТ СН'!$I$5-'СЕТ СН'!$I$21</f>
        <v>3665.82592957</v>
      </c>
      <c r="F132" s="36">
        <f>SUMIFS(СВЦЭМ!$D$33:$D$776,СВЦЭМ!$A$33:$A$776,$A132,СВЦЭМ!$B$33:$B$776,F$119)+'СЕТ СН'!$I$11+СВЦЭМ!$D$10+'СЕТ СН'!$I$5-'СЕТ СН'!$I$21</f>
        <v>3676.6028524499998</v>
      </c>
      <c r="G132" s="36">
        <f>SUMIFS(СВЦЭМ!$D$33:$D$776,СВЦЭМ!$A$33:$A$776,$A132,СВЦЭМ!$B$33:$B$776,G$119)+'СЕТ СН'!$I$11+СВЦЭМ!$D$10+'СЕТ СН'!$I$5-'СЕТ СН'!$I$21</f>
        <v>3673.5708372099998</v>
      </c>
      <c r="H132" s="36">
        <f>SUMIFS(СВЦЭМ!$D$33:$D$776,СВЦЭМ!$A$33:$A$776,$A132,СВЦЭМ!$B$33:$B$776,H$119)+'СЕТ СН'!$I$11+СВЦЭМ!$D$10+'СЕТ СН'!$I$5-'СЕТ СН'!$I$21</f>
        <v>3605.8144929599998</v>
      </c>
      <c r="I132" s="36">
        <f>SUMIFS(СВЦЭМ!$D$33:$D$776,СВЦЭМ!$A$33:$A$776,$A132,СВЦЭМ!$B$33:$B$776,I$119)+'СЕТ СН'!$I$11+СВЦЭМ!$D$10+'СЕТ СН'!$I$5-'СЕТ СН'!$I$21</f>
        <v>3508.0107845900002</v>
      </c>
      <c r="J132" s="36">
        <f>SUMIFS(СВЦЭМ!$D$33:$D$776,СВЦЭМ!$A$33:$A$776,$A132,СВЦЭМ!$B$33:$B$776,J$119)+'СЕТ СН'!$I$11+СВЦЭМ!$D$10+'СЕТ СН'!$I$5-'СЕТ СН'!$I$21</f>
        <v>3445.6679197499998</v>
      </c>
      <c r="K132" s="36">
        <f>SUMIFS(СВЦЭМ!$D$33:$D$776,СВЦЭМ!$A$33:$A$776,$A132,СВЦЭМ!$B$33:$B$776,K$119)+'СЕТ СН'!$I$11+СВЦЭМ!$D$10+'СЕТ СН'!$I$5-'СЕТ СН'!$I$21</f>
        <v>3420.1577263499998</v>
      </c>
      <c r="L132" s="36">
        <f>SUMIFS(СВЦЭМ!$D$33:$D$776,СВЦЭМ!$A$33:$A$776,$A132,СВЦЭМ!$B$33:$B$776,L$119)+'СЕТ СН'!$I$11+СВЦЭМ!$D$10+'СЕТ СН'!$I$5-'СЕТ СН'!$I$21</f>
        <v>3395.79367611</v>
      </c>
      <c r="M132" s="36">
        <f>SUMIFS(СВЦЭМ!$D$33:$D$776,СВЦЭМ!$A$33:$A$776,$A132,СВЦЭМ!$B$33:$B$776,M$119)+'СЕТ СН'!$I$11+СВЦЭМ!$D$10+'СЕТ СН'!$I$5-'СЕТ СН'!$I$21</f>
        <v>3393.2821973</v>
      </c>
      <c r="N132" s="36">
        <f>SUMIFS(СВЦЭМ!$D$33:$D$776,СВЦЭМ!$A$33:$A$776,$A132,СВЦЭМ!$B$33:$B$776,N$119)+'СЕТ СН'!$I$11+СВЦЭМ!$D$10+'СЕТ СН'!$I$5-'СЕТ СН'!$I$21</f>
        <v>3387.6683917800001</v>
      </c>
      <c r="O132" s="36">
        <f>SUMIFS(СВЦЭМ!$D$33:$D$776,СВЦЭМ!$A$33:$A$776,$A132,СВЦЭМ!$B$33:$B$776,O$119)+'СЕТ СН'!$I$11+СВЦЭМ!$D$10+'СЕТ СН'!$I$5-'СЕТ СН'!$I$21</f>
        <v>3396.4713264000002</v>
      </c>
      <c r="P132" s="36">
        <f>SUMIFS(СВЦЭМ!$D$33:$D$776,СВЦЭМ!$A$33:$A$776,$A132,СВЦЭМ!$B$33:$B$776,P$119)+'СЕТ СН'!$I$11+СВЦЭМ!$D$10+'СЕТ СН'!$I$5-'СЕТ СН'!$I$21</f>
        <v>3405.5425835799997</v>
      </c>
      <c r="Q132" s="36">
        <f>SUMIFS(СВЦЭМ!$D$33:$D$776,СВЦЭМ!$A$33:$A$776,$A132,СВЦЭМ!$B$33:$B$776,Q$119)+'СЕТ СН'!$I$11+СВЦЭМ!$D$10+'СЕТ СН'!$I$5-'СЕТ СН'!$I$21</f>
        <v>3400.3404099099998</v>
      </c>
      <c r="R132" s="36">
        <f>SUMIFS(СВЦЭМ!$D$33:$D$776,СВЦЭМ!$A$33:$A$776,$A132,СВЦЭМ!$B$33:$B$776,R$119)+'СЕТ СН'!$I$11+СВЦЭМ!$D$10+'СЕТ СН'!$I$5-'СЕТ СН'!$I$21</f>
        <v>3407.8684281999999</v>
      </c>
      <c r="S132" s="36">
        <f>SUMIFS(СВЦЭМ!$D$33:$D$776,СВЦЭМ!$A$33:$A$776,$A132,СВЦЭМ!$B$33:$B$776,S$119)+'СЕТ СН'!$I$11+СВЦЭМ!$D$10+'СЕТ СН'!$I$5-'СЕТ СН'!$I$21</f>
        <v>3410.12961666</v>
      </c>
      <c r="T132" s="36">
        <f>SUMIFS(СВЦЭМ!$D$33:$D$776,СВЦЭМ!$A$33:$A$776,$A132,СВЦЭМ!$B$33:$B$776,T$119)+'СЕТ СН'!$I$11+СВЦЭМ!$D$10+'СЕТ СН'!$I$5-'СЕТ СН'!$I$21</f>
        <v>3399.69604592</v>
      </c>
      <c r="U132" s="36">
        <f>SUMIFS(СВЦЭМ!$D$33:$D$776,СВЦЭМ!$A$33:$A$776,$A132,СВЦЭМ!$B$33:$B$776,U$119)+'СЕТ СН'!$I$11+СВЦЭМ!$D$10+'СЕТ СН'!$I$5-'СЕТ СН'!$I$21</f>
        <v>3400.2186929899999</v>
      </c>
      <c r="V132" s="36">
        <f>SUMIFS(СВЦЭМ!$D$33:$D$776,СВЦЭМ!$A$33:$A$776,$A132,СВЦЭМ!$B$33:$B$776,V$119)+'СЕТ СН'!$I$11+СВЦЭМ!$D$10+'СЕТ СН'!$I$5-'СЕТ СН'!$I$21</f>
        <v>3403.3928624599998</v>
      </c>
      <c r="W132" s="36">
        <f>SUMIFS(СВЦЭМ!$D$33:$D$776,СВЦЭМ!$A$33:$A$776,$A132,СВЦЭМ!$B$33:$B$776,W$119)+'СЕТ СН'!$I$11+СВЦЭМ!$D$10+'СЕТ СН'!$I$5-'СЕТ СН'!$I$21</f>
        <v>3384.2751924700001</v>
      </c>
      <c r="X132" s="36">
        <f>SUMIFS(СВЦЭМ!$D$33:$D$776,СВЦЭМ!$A$33:$A$776,$A132,СВЦЭМ!$B$33:$B$776,X$119)+'СЕТ СН'!$I$11+СВЦЭМ!$D$10+'СЕТ СН'!$I$5-'СЕТ СН'!$I$21</f>
        <v>3421.2101809400001</v>
      </c>
      <c r="Y132" s="36">
        <f>SUMIFS(СВЦЭМ!$D$33:$D$776,СВЦЭМ!$A$33:$A$776,$A132,СВЦЭМ!$B$33:$B$776,Y$119)+'СЕТ СН'!$I$11+СВЦЭМ!$D$10+'СЕТ СН'!$I$5-'СЕТ СН'!$I$21</f>
        <v>3480.47551058</v>
      </c>
    </row>
    <row r="133" spans="1:25" ht="15.75" x14ac:dyDescent="0.2">
      <c r="A133" s="35">
        <f t="shared" si="3"/>
        <v>43599</v>
      </c>
      <c r="B133" s="36">
        <f>SUMIFS(СВЦЭМ!$D$33:$D$776,СВЦЭМ!$A$33:$A$776,$A133,СВЦЭМ!$B$33:$B$776,B$119)+'СЕТ СН'!$I$11+СВЦЭМ!$D$10+'СЕТ СН'!$I$5-'СЕТ СН'!$I$21</f>
        <v>3569.6183269899998</v>
      </c>
      <c r="C133" s="36">
        <f>SUMIFS(СВЦЭМ!$D$33:$D$776,СВЦЭМ!$A$33:$A$776,$A133,СВЦЭМ!$B$33:$B$776,C$119)+'СЕТ СН'!$I$11+СВЦЭМ!$D$10+'СЕТ СН'!$I$5-'СЕТ СН'!$I$21</f>
        <v>3683.46961203</v>
      </c>
      <c r="D133" s="36">
        <f>SUMIFS(СВЦЭМ!$D$33:$D$776,СВЦЭМ!$A$33:$A$776,$A133,СВЦЭМ!$B$33:$B$776,D$119)+'СЕТ СН'!$I$11+СВЦЭМ!$D$10+'СЕТ СН'!$I$5-'СЕТ СН'!$I$21</f>
        <v>3778.45409599</v>
      </c>
      <c r="E133" s="36">
        <f>SUMIFS(СВЦЭМ!$D$33:$D$776,СВЦЭМ!$A$33:$A$776,$A133,СВЦЭМ!$B$33:$B$776,E$119)+'СЕТ СН'!$I$11+СВЦЭМ!$D$10+'СЕТ СН'!$I$5-'СЕТ СН'!$I$21</f>
        <v>3784.0748730999999</v>
      </c>
      <c r="F133" s="36">
        <f>SUMIFS(СВЦЭМ!$D$33:$D$776,СВЦЭМ!$A$33:$A$776,$A133,СВЦЭМ!$B$33:$B$776,F$119)+'СЕТ СН'!$I$11+СВЦЭМ!$D$10+'СЕТ СН'!$I$5-'СЕТ СН'!$I$21</f>
        <v>3784.3398336599998</v>
      </c>
      <c r="G133" s="36">
        <f>SUMIFS(СВЦЭМ!$D$33:$D$776,СВЦЭМ!$A$33:$A$776,$A133,СВЦЭМ!$B$33:$B$776,G$119)+'СЕТ СН'!$I$11+СВЦЭМ!$D$10+'СЕТ СН'!$I$5-'СЕТ СН'!$I$21</f>
        <v>3761.8391165000003</v>
      </c>
      <c r="H133" s="36">
        <f>SUMIFS(СВЦЭМ!$D$33:$D$776,СВЦЭМ!$A$33:$A$776,$A133,СВЦЭМ!$B$33:$B$776,H$119)+'СЕТ СН'!$I$11+СВЦЭМ!$D$10+'СЕТ СН'!$I$5-'СЕТ СН'!$I$21</f>
        <v>3641.10404208</v>
      </c>
      <c r="I133" s="36">
        <f>SUMIFS(СВЦЭМ!$D$33:$D$776,СВЦЭМ!$A$33:$A$776,$A133,СВЦЭМ!$B$33:$B$776,I$119)+'СЕТ СН'!$I$11+СВЦЭМ!$D$10+'СЕТ СН'!$I$5-'СЕТ СН'!$I$21</f>
        <v>3518.20512439</v>
      </c>
      <c r="J133" s="36">
        <f>SUMIFS(СВЦЭМ!$D$33:$D$776,СВЦЭМ!$A$33:$A$776,$A133,СВЦЭМ!$B$33:$B$776,J$119)+'СЕТ СН'!$I$11+СВЦЭМ!$D$10+'СЕТ СН'!$I$5-'СЕТ СН'!$I$21</f>
        <v>3456.5129945999997</v>
      </c>
      <c r="K133" s="36">
        <f>SUMIFS(СВЦЭМ!$D$33:$D$776,СВЦЭМ!$A$33:$A$776,$A133,СВЦЭМ!$B$33:$B$776,K$119)+'СЕТ СН'!$I$11+СВЦЭМ!$D$10+'СЕТ СН'!$I$5-'СЕТ СН'!$I$21</f>
        <v>3393.4669926400002</v>
      </c>
      <c r="L133" s="36">
        <f>SUMIFS(СВЦЭМ!$D$33:$D$776,СВЦЭМ!$A$33:$A$776,$A133,СВЦЭМ!$B$33:$B$776,L$119)+'СЕТ СН'!$I$11+СВЦЭМ!$D$10+'СЕТ СН'!$I$5-'СЕТ СН'!$I$21</f>
        <v>3376.9557474100002</v>
      </c>
      <c r="M133" s="36">
        <f>SUMIFS(СВЦЭМ!$D$33:$D$776,СВЦЭМ!$A$33:$A$776,$A133,СВЦЭМ!$B$33:$B$776,M$119)+'СЕТ СН'!$I$11+СВЦЭМ!$D$10+'СЕТ СН'!$I$5-'СЕТ СН'!$I$21</f>
        <v>3372.2961575600002</v>
      </c>
      <c r="N133" s="36">
        <f>SUMIFS(СВЦЭМ!$D$33:$D$776,СВЦЭМ!$A$33:$A$776,$A133,СВЦЭМ!$B$33:$B$776,N$119)+'СЕТ СН'!$I$11+СВЦЭМ!$D$10+'СЕТ СН'!$I$5-'СЕТ СН'!$I$21</f>
        <v>3377.41221649</v>
      </c>
      <c r="O133" s="36">
        <f>SUMIFS(СВЦЭМ!$D$33:$D$776,СВЦЭМ!$A$33:$A$776,$A133,СВЦЭМ!$B$33:$B$776,O$119)+'СЕТ СН'!$I$11+СВЦЭМ!$D$10+'СЕТ СН'!$I$5-'СЕТ СН'!$I$21</f>
        <v>3385.9140115299997</v>
      </c>
      <c r="P133" s="36">
        <f>SUMIFS(СВЦЭМ!$D$33:$D$776,СВЦЭМ!$A$33:$A$776,$A133,СВЦЭМ!$B$33:$B$776,P$119)+'СЕТ СН'!$I$11+СВЦЭМ!$D$10+'СЕТ СН'!$I$5-'СЕТ СН'!$I$21</f>
        <v>3397.1057392799999</v>
      </c>
      <c r="Q133" s="36">
        <f>SUMIFS(СВЦЭМ!$D$33:$D$776,СВЦЭМ!$A$33:$A$776,$A133,СВЦЭМ!$B$33:$B$776,Q$119)+'СЕТ СН'!$I$11+СВЦЭМ!$D$10+'СЕТ СН'!$I$5-'СЕТ СН'!$I$21</f>
        <v>3399.3924445600001</v>
      </c>
      <c r="R133" s="36">
        <f>SUMIFS(СВЦЭМ!$D$33:$D$776,СВЦЭМ!$A$33:$A$776,$A133,СВЦЭМ!$B$33:$B$776,R$119)+'СЕТ СН'!$I$11+СВЦЭМ!$D$10+'СЕТ СН'!$I$5-'СЕТ СН'!$I$21</f>
        <v>3393.2380556999997</v>
      </c>
      <c r="S133" s="36">
        <f>SUMIFS(СВЦЭМ!$D$33:$D$776,СВЦЭМ!$A$33:$A$776,$A133,СВЦЭМ!$B$33:$B$776,S$119)+'СЕТ СН'!$I$11+СВЦЭМ!$D$10+'СЕТ СН'!$I$5-'СЕТ СН'!$I$21</f>
        <v>3394.5637591899999</v>
      </c>
      <c r="T133" s="36">
        <f>SUMIFS(СВЦЭМ!$D$33:$D$776,СВЦЭМ!$A$33:$A$776,$A133,СВЦЭМ!$B$33:$B$776,T$119)+'СЕТ СН'!$I$11+СВЦЭМ!$D$10+'СЕТ СН'!$I$5-'СЕТ СН'!$I$21</f>
        <v>3390.7971725799998</v>
      </c>
      <c r="U133" s="36">
        <f>SUMIFS(СВЦЭМ!$D$33:$D$776,СВЦЭМ!$A$33:$A$776,$A133,СВЦЭМ!$B$33:$B$776,U$119)+'СЕТ СН'!$I$11+СВЦЭМ!$D$10+'СЕТ СН'!$I$5-'СЕТ СН'!$I$21</f>
        <v>3369.7518029299999</v>
      </c>
      <c r="V133" s="36">
        <f>SUMIFS(СВЦЭМ!$D$33:$D$776,СВЦЭМ!$A$33:$A$776,$A133,СВЦЭМ!$B$33:$B$776,V$119)+'СЕТ СН'!$I$11+СВЦЭМ!$D$10+'СЕТ СН'!$I$5-'СЕТ СН'!$I$21</f>
        <v>3358.67664087</v>
      </c>
      <c r="W133" s="36">
        <f>SUMIFS(СВЦЭМ!$D$33:$D$776,СВЦЭМ!$A$33:$A$776,$A133,СВЦЭМ!$B$33:$B$776,W$119)+'СЕТ СН'!$I$11+СВЦЭМ!$D$10+'СЕТ СН'!$I$5-'СЕТ СН'!$I$21</f>
        <v>3372.6432076900001</v>
      </c>
      <c r="X133" s="36">
        <f>SUMIFS(СВЦЭМ!$D$33:$D$776,СВЦЭМ!$A$33:$A$776,$A133,СВЦЭМ!$B$33:$B$776,X$119)+'СЕТ СН'!$I$11+СВЦЭМ!$D$10+'СЕТ СН'!$I$5-'СЕТ СН'!$I$21</f>
        <v>3351.7834312999998</v>
      </c>
      <c r="Y133" s="36">
        <f>SUMIFS(СВЦЭМ!$D$33:$D$776,СВЦЭМ!$A$33:$A$776,$A133,СВЦЭМ!$B$33:$B$776,Y$119)+'СЕТ СН'!$I$11+СВЦЭМ!$D$10+'СЕТ СН'!$I$5-'СЕТ СН'!$I$21</f>
        <v>3422.5012649700002</v>
      </c>
    </row>
    <row r="134" spans="1:25" ht="15.75" x14ac:dyDescent="0.2">
      <c r="A134" s="35">
        <f t="shared" si="3"/>
        <v>43600</v>
      </c>
      <c r="B134" s="36">
        <f>SUMIFS(СВЦЭМ!$D$33:$D$776,СВЦЭМ!$A$33:$A$776,$A134,СВЦЭМ!$B$33:$B$776,B$119)+'СЕТ СН'!$I$11+СВЦЭМ!$D$10+'СЕТ СН'!$I$5-'СЕТ СН'!$I$21</f>
        <v>3501.0406363100001</v>
      </c>
      <c r="C134" s="36">
        <f>SUMIFS(СВЦЭМ!$D$33:$D$776,СВЦЭМ!$A$33:$A$776,$A134,СВЦЭМ!$B$33:$B$776,C$119)+'СЕТ СН'!$I$11+СВЦЭМ!$D$10+'СЕТ СН'!$I$5-'СЕТ СН'!$I$21</f>
        <v>3582.26284016</v>
      </c>
      <c r="D134" s="36">
        <f>SUMIFS(СВЦЭМ!$D$33:$D$776,СВЦЭМ!$A$33:$A$776,$A134,СВЦЭМ!$B$33:$B$776,D$119)+'СЕТ СН'!$I$11+СВЦЭМ!$D$10+'СЕТ СН'!$I$5-'СЕТ СН'!$I$21</f>
        <v>3671.28627465</v>
      </c>
      <c r="E134" s="36">
        <f>SUMIFS(СВЦЭМ!$D$33:$D$776,СВЦЭМ!$A$33:$A$776,$A134,СВЦЭМ!$B$33:$B$776,E$119)+'СЕТ СН'!$I$11+СВЦЭМ!$D$10+'СЕТ СН'!$I$5-'СЕТ СН'!$I$21</f>
        <v>3683.3935326000001</v>
      </c>
      <c r="F134" s="36">
        <f>SUMIFS(СВЦЭМ!$D$33:$D$776,СВЦЭМ!$A$33:$A$776,$A134,СВЦЭМ!$B$33:$B$776,F$119)+'СЕТ СН'!$I$11+СВЦЭМ!$D$10+'СЕТ СН'!$I$5-'СЕТ СН'!$I$21</f>
        <v>3694.5586168700002</v>
      </c>
      <c r="G134" s="36">
        <f>SUMIFS(СВЦЭМ!$D$33:$D$776,СВЦЭМ!$A$33:$A$776,$A134,СВЦЭМ!$B$33:$B$776,G$119)+'СЕТ СН'!$I$11+СВЦЭМ!$D$10+'СЕТ СН'!$I$5-'СЕТ СН'!$I$21</f>
        <v>3684.08574146</v>
      </c>
      <c r="H134" s="36">
        <f>SUMIFS(СВЦЭМ!$D$33:$D$776,СВЦЭМ!$A$33:$A$776,$A134,СВЦЭМ!$B$33:$B$776,H$119)+'СЕТ СН'!$I$11+СВЦЭМ!$D$10+'СЕТ СН'!$I$5-'СЕТ СН'!$I$21</f>
        <v>3587.5457493599997</v>
      </c>
      <c r="I134" s="36">
        <f>SUMIFS(СВЦЭМ!$D$33:$D$776,СВЦЭМ!$A$33:$A$776,$A134,СВЦЭМ!$B$33:$B$776,I$119)+'СЕТ СН'!$I$11+СВЦЭМ!$D$10+'СЕТ СН'!$I$5-'СЕТ СН'!$I$21</f>
        <v>3496.9797317900002</v>
      </c>
      <c r="J134" s="36">
        <f>SUMIFS(СВЦЭМ!$D$33:$D$776,СВЦЭМ!$A$33:$A$776,$A134,СВЦЭМ!$B$33:$B$776,J$119)+'СЕТ СН'!$I$11+СВЦЭМ!$D$10+'СЕТ СН'!$I$5-'СЕТ СН'!$I$21</f>
        <v>3437.4540544199999</v>
      </c>
      <c r="K134" s="36">
        <f>SUMIFS(СВЦЭМ!$D$33:$D$776,СВЦЭМ!$A$33:$A$776,$A134,СВЦЭМ!$B$33:$B$776,K$119)+'СЕТ СН'!$I$11+СВЦЭМ!$D$10+'СЕТ СН'!$I$5-'СЕТ СН'!$I$21</f>
        <v>3383.7859444799997</v>
      </c>
      <c r="L134" s="36">
        <f>SUMIFS(СВЦЭМ!$D$33:$D$776,СВЦЭМ!$A$33:$A$776,$A134,СВЦЭМ!$B$33:$B$776,L$119)+'СЕТ СН'!$I$11+СВЦЭМ!$D$10+'СЕТ СН'!$I$5-'СЕТ СН'!$I$21</f>
        <v>3367.2707045100001</v>
      </c>
      <c r="M134" s="36">
        <f>SUMIFS(СВЦЭМ!$D$33:$D$776,СВЦЭМ!$A$33:$A$776,$A134,СВЦЭМ!$B$33:$B$776,M$119)+'СЕТ СН'!$I$11+СВЦЭМ!$D$10+'СЕТ СН'!$I$5-'СЕТ СН'!$I$21</f>
        <v>3377.9820697599998</v>
      </c>
      <c r="N134" s="36">
        <f>SUMIFS(СВЦЭМ!$D$33:$D$776,СВЦЭМ!$A$33:$A$776,$A134,СВЦЭМ!$B$33:$B$776,N$119)+'СЕТ СН'!$I$11+СВЦЭМ!$D$10+'СЕТ СН'!$I$5-'СЕТ СН'!$I$21</f>
        <v>3372.6890347899998</v>
      </c>
      <c r="O134" s="36">
        <f>SUMIFS(СВЦЭМ!$D$33:$D$776,СВЦЭМ!$A$33:$A$776,$A134,СВЦЭМ!$B$33:$B$776,O$119)+'СЕТ СН'!$I$11+СВЦЭМ!$D$10+'СЕТ СН'!$I$5-'СЕТ СН'!$I$21</f>
        <v>3386.2131142799999</v>
      </c>
      <c r="P134" s="36">
        <f>SUMIFS(СВЦЭМ!$D$33:$D$776,СВЦЭМ!$A$33:$A$776,$A134,СВЦЭМ!$B$33:$B$776,P$119)+'СЕТ СН'!$I$11+СВЦЭМ!$D$10+'СЕТ СН'!$I$5-'СЕТ СН'!$I$21</f>
        <v>3391.7175915899998</v>
      </c>
      <c r="Q134" s="36">
        <f>SUMIFS(СВЦЭМ!$D$33:$D$776,СВЦЭМ!$A$33:$A$776,$A134,СВЦЭМ!$B$33:$B$776,Q$119)+'СЕТ СН'!$I$11+СВЦЭМ!$D$10+'СЕТ СН'!$I$5-'СЕТ СН'!$I$21</f>
        <v>3388.3694021599999</v>
      </c>
      <c r="R134" s="36">
        <f>SUMIFS(СВЦЭМ!$D$33:$D$776,СВЦЭМ!$A$33:$A$776,$A134,СВЦЭМ!$B$33:$B$776,R$119)+'СЕТ СН'!$I$11+СВЦЭМ!$D$10+'СЕТ СН'!$I$5-'СЕТ СН'!$I$21</f>
        <v>3390.99529407</v>
      </c>
      <c r="S134" s="36">
        <f>SUMIFS(СВЦЭМ!$D$33:$D$776,СВЦЭМ!$A$33:$A$776,$A134,СВЦЭМ!$B$33:$B$776,S$119)+'СЕТ СН'!$I$11+СВЦЭМ!$D$10+'СЕТ СН'!$I$5-'СЕТ СН'!$I$21</f>
        <v>3410.6627436099998</v>
      </c>
      <c r="T134" s="36">
        <f>SUMIFS(СВЦЭМ!$D$33:$D$776,СВЦЭМ!$A$33:$A$776,$A134,СВЦЭМ!$B$33:$B$776,T$119)+'СЕТ СН'!$I$11+СВЦЭМ!$D$10+'СЕТ СН'!$I$5-'СЕТ СН'!$I$21</f>
        <v>3409.2734808999999</v>
      </c>
      <c r="U134" s="36">
        <f>SUMIFS(СВЦЭМ!$D$33:$D$776,СВЦЭМ!$A$33:$A$776,$A134,СВЦЭМ!$B$33:$B$776,U$119)+'СЕТ СН'!$I$11+СВЦЭМ!$D$10+'СЕТ СН'!$I$5-'СЕТ СН'!$I$21</f>
        <v>3399.3943016899998</v>
      </c>
      <c r="V134" s="36">
        <f>SUMIFS(СВЦЭМ!$D$33:$D$776,СВЦЭМ!$A$33:$A$776,$A134,СВЦЭМ!$B$33:$B$776,V$119)+'СЕТ СН'!$I$11+СВЦЭМ!$D$10+'СЕТ СН'!$I$5-'СЕТ СН'!$I$21</f>
        <v>3387.3765354299999</v>
      </c>
      <c r="W134" s="36">
        <f>SUMIFS(СВЦЭМ!$D$33:$D$776,СВЦЭМ!$A$33:$A$776,$A134,СВЦЭМ!$B$33:$B$776,W$119)+'СЕТ СН'!$I$11+СВЦЭМ!$D$10+'СЕТ СН'!$I$5-'СЕТ СН'!$I$21</f>
        <v>3388.98469613</v>
      </c>
      <c r="X134" s="36">
        <f>SUMIFS(СВЦЭМ!$D$33:$D$776,СВЦЭМ!$A$33:$A$776,$A134,СВЦЭМ!$B$33:$B$776,X$119)+'СЕТ СН'!$I$11+СВЦЭМ!$D$10+'СЕТ СН'!$I$5-'СЕТ СН'!$I$21</f>
        <v>3392.9215663499999</v>
      </c>
      <c r="Y134" s="36">
        <f>SUMIFS(СВЦЭМ!$D$33:$D$776,СВЦЭМ!$A$33:$A$776,$A134,СВЦЭМ!$B$33:$B$776,Y$119)+'СЕТ СН'!$I$11+СВЦЭМ!$D$10+'СЕТ СН'!$I$5-'СЕТ СН'!$I$21</f>
        <v>3471.8006267800001</v>
      </c>
    </row>
    <row r="135" spans="1:25" ht="15.75" x14ac:dyDescent="0.2">
      <c r="A135" s="35">
        <f t="shared" si="3"/>
        <v>43601</v>
      </c>
      <c r="B135" s="36">
        <f>SUMIFS(СВЦЭМ!$D$33:$D$776,СВЦЭМ!$A$33:$A$776,$A135,СВЦЭМ!$B$33:$B$776,B$119)+'СЕТ СН'!$I$11+СВЦЭМ!$D$10+'СЕТ СН'!$I$5-'СЕТ СН'!$I$21</f>
        <v>3515.6083489100001</v>
      </c>
      <c r="C135" s="36">
        <f>SUMIFS(СВЦЭМ!$D$33:$D$776,СВЦЭМ!$A$33:$A$776,$A135,СВЦЭМ!$B$33:$B$776,C$119)+'СЕТ СН'!$I$11+СВЦЭМ!$D$10+'СЕТ СН'!$I$5-'СЕТ СН'!$I$21</f>
        <v>3632.2937175899997</v>
      </c>
      <c r="D135" s="36">
        <f>SUMIFS(СВЦЭМ!$D$33:$D$776,СВЦЭМ!$A$33:$A$776,$A135,СВЦЭМ!$B$33:$B$776,D$119)+'СЕТ СН'!$I$11+СВЦЭМ!$D$10+'СЕТ СН'!$I$5-'СЕТ СН'!$I$21</f>
        <v>3702.3170256899998</v>
      </c>
      <c r="E135" s="36">
        <f>SUMIFS(СВЦЭМ!$D$33:$D$776,СВЦЭМ!$A$33:$A$776,$A135,СВЦЭМ!$B$33:$B$776,E$119)+'СЕТ СН'!$I$11+СВЦЭМ!$D$10+'СЕТ СН'!$I$5-'СЕТ СН'!$I$21</f>
        <v>3719.7807231799998</v>
      </c>
      <c r="F135" s="36">
        <f>SUMIFS(СВЦЭМ!$D$33:$D$776,СВЦЭМ!$A$33:$A$776,$A135,СВЦЭМ!$B$33:$B$776,F$119)+'СЕТ СН'!$I$11+СВЦЭМ!$D$10+'СЕТ СН'!$I$5-'СЕТ СН'!$I$21</f>
        <v>3723.62543525</v>
      </c>
      <c r="G135" s="36">
        <f>SUMIFS(СВЦЭМ!$D$33:$D$776,СВЦЭМ!$A$33:$A$776,$A135,СВЦЭМ!$B$33:$B$776,G$119)+'СЕТ СН'!$I$11+СВЦЭМ!$D$10+'СЕТ СН'!$I$5-'СЕТ СН'!$I$21</f>
        <v>3704.0170576</v>
      </c>
      <c r="H135" s="36">
        <f>SUMIFS(СВЦЭМ!$D$33:$D$776,СВЦЭМ!$A$33:$A$776,$A135,СВЦЭМ!$B$33:$B$776,H$119)+'СЕТ СН'!$I$11+СВЦЭМ!$D$10+'СЕТ СН'!$I$5-'СЕТ СН'!$I$21</f>
        <v>3621.2177954799999</v>
      </c>
      <c r="I135" s="36">
        <f>SUMIFS(СВЦЭМ!$D$33:$D$776,СВЦЭМ!$A$33:$A$776,$A135,СВЦЭМ!$B$33:$B$776,I$119)+'СЕТ СН'!$I$11+СВЦЭМ!$D$10+'СЕТ СН'!$I$5-'СЕТ СН'!$I$21</f>
        <v>3487.6953987400002</v>
      </c>
      <c r="J135" s="36">
        <f>SUMIFS(СВЦЭМ!$D$33:$D$776,СВЦЭМ!$A$33:$A$776,$A135,СВЦЭМ!$B$33:$B$776,J$119)+'СЕТ СН'!$I$11+СВЦЭМ!$D$10+'СЕТ СН'!$I$5-'СЕТ СН'!$I$21</f>
        <v>3433.9014296300002</v>
      </c>
      <c r="K135" s="36">
        <f>SUMIFS(СВЦЭМ!$D$33:$D$776,СВЦЭМ!$A$33:$A$776,$A135,СВЦЭМ!$B$33:$B$776,K$119)+'СЕТ СН'!$I$11+СВЦЭМ!$D$10+'СЕТ СН'!$I$5-'СЕТ СН'!$I$21</f>
        <v>3374.67658777</v>
      </c>
      <c r="L135" s="36">
        <f>SUMIFS(СВЦЭМ!$D$33:$D$776,СВЦЭМ!$A$33:$A$776,$A135,СВЦЭМ!$B$33:$B$776,L$119)+'СЕТ СН'!$I$11+СВЦЭМ!$D$10+'СЕТ СН'!$I$5-'СЕТ СН'!$I$21</f>
        <v>3352.7335616599999</v>
      </c>
      <c r="M135" s="36">
        <f>SUMIFS(СВЦЭМ!$D$33:$D$776,СВЦЭМ!$A$33:$A$776,$A135,СВЦЭМ!$B$33:$B$776,M$119)+'СЕТ СН'!$I$11+СВЦЭМ!$D$10+'СЕТ СН'!$I$5-'СЕТ СН'!$I$21</f>
        <v>3358.4820936299998</v>
      </c>
      <c r="N135" s="36">
        <f>SUMIFS(СВЦЭМ!$D$33:$D$776,СВЦЭМ!$A$33:$A$776,$A135,СВЦЭМ!$B$33:$B$776,N$119)+'СЕТ СН'!$I$11+СВЦЭМ!$D$10+'СЕТ СН'!$I$5-'СЕТ СН'!$I$21</f>
        <v>3358.0401044099999</v>
      </c>
      <c r="O135" s="36">
        <f>SUMIFS(СВЦЭМ!$D$33:$D$776,СВЦЭМ!$A$33:$A$776,$A135,СВЦЭМ!$B$33:$B$776,O$119)+'СЕТ СН'!$I$11+СВЦЭМ!$D$10+'СЕТ СН'!$I$5-'СЕТ СН'!$I$21</f>
        <v>3359.91893463</v>
      </c>
      <c r="P135" s="36">
        <f>SUMIFS(СВЦЭМ!$D$33:$D$776,СВЦЭМ!$A$33:$A$776,$A135,СВЦЭМ!$B$33:$B$776,P$119)+'СЕТ СН'!$I$11+СВЦЭМ!$D$10+'СЕТ СН'!$I$5-'СЕТ СН'!$I$21</f>
        <v>3359.0118367</v>
      </c>
      <c r="Q135" s="36">
        <f>SUMIFS(СВЦЭМ!$D$33:$D$776,СВЦЭМ!$A$33:$A$776,$A135,СВЦЭМ!$B$33:$B$776,Q$119)+'СЕТ СН'!$I$11+СВЦЭМ!$D$10+'СЕТ СН'!$I$5-'СЕТ СН'!$I$21</f>
        <v>3360.4357475100001</v>
      </c>
      <c r="R135" s="36">
        <f>SUMIFS(СВЦЭМ!$D$33:$D$776,СВЦЭМ!$A$33:$A$776,$A135,СВЦЭМ!$B$33:$B$776,R$119)+'СЕТ СН'!$I$11+СВЦЭМ!$D$10+'СЕТ СН'!$I$5-'СЕТ СН'!$I$21</f>
        <v>3360.5522528000001</v>
      </c>
      <c r="S135" s="36">
        <f>SUMIFS(СВЦЭМ!$D$33:$D$776,СВЦЭМ!$A$33:$A$776,$A135,СВЦЭМ!$B$33:$B$776,S$119)+'СЕТ СН'!$I$11+СВЦЭМ!$D$10+'СЕТ СН'!$I$5-'СЕТ СН'!$I$21</f>
        <v>3361.7692329500001</v>
      </c>
      <c r="T135" s="36">
        <f>SUMIFS(СВЦЭМ!$D$33:$D$776,СВЦЭМ!$A$33:$A$776,$A135,СВЦЭМ!$B$33:$B$776,T$119)+'СЕТ СН'!$I$11+СВЦЭМ!$D$10+'СЕТ СН'!$I$5-'СЕТ СН'!$I$21</f>
        <v>3356.6706387999998</v>
      </c>
      <c r="U135" s="36">
        <f>SUMIFS(СВЦЭМ!$D$33:$D$776,СВЦЭМ!$A$33:$A$776,$A135,СВЦЭМ!$B$33:$B$776,U$119)+'СЕТ СН'!$I$11+СВЦЭМ!$D$10+'СЕТ СН'!$I$5-'СЕТ СН'!$I$21</f>
        <v>3349.3673496500001</v>
      </c>
      <c r="V135" s="36">
        <f>SUMIFS(СВЦЭМ!$D$33:$D$776,СВЦЭМ!$A$33:$A$776,$A135,СВЦЭМ!$B$33:$B$776,V$119)+'СЕТ СН'!$I$11+СВЦЭМ!$D$10+'СЕТ СН'!$I$5-'СЕТ СН'!$I$21</f>
        <v>3339.3990011599999</v>
      </c>
      <c r="W135" s="36">
        <f>SUMIFS(СВЦЭМ!$D$33:$D$776,СВЦЭМ!$A$33:$A$776,$A135,СВЦЭМ!$B$33:$B$776,W$119)+'СЕТ СН'!$I$11+СВЦЭМ!$D$10+'СЕТ СН'!$I$5-'СЕТ СН'!$I$21</f>
        <v>3325.3690478200001</v>
      </c>
      <c r="X135" s="36">
        <f>SUMIFS(СВЦЭМ!$D$33:$D$776,СВЦЭМ!$A$33:$A$776,$A135,СВЦЭМ!$B$33:$B$776,X$119)+'СЕТ СН'!$I$11+СВЦЭМ!$D$10+'СЕТ СН'!$I$5-'СЕТ СН'!$I$21</f>
        <v>3352.11158991</v>
      </c>
      <c r="Y135" s="36">
        <f>SUMIFS(СВЦЭМ!$D$33:$D$776,СВЦЭМ!$A$33:$A$776,$A135,СВЦЭМ!$B$33:$B$776,Y$119)+'СЕТ СН'!$I$11+СВЦЭМ!$D$10+'СЕТ СН'!$I$5-'СЕТ СН'!$I$21</f>
        <v>3446.2205641199998</v>
      </c>
    </row>
    <row r="136" spans="1:25" ht="15.75" x14ac:dyDescent="0.2">
      <c r="A136" s="35">
        <f t="shared" si="3"/>
        <v>43602</v>
      </c>
      <c r="B136" s="36">
        <f>SUMIFS(СВЦЭМ!$D$33:$D$776,СВЦЭМ!$A$33:$A$776,$A136,СВЦЭМ!$B$33:$B$776,B$119)+'СЕТ СН'!$I$11+СВЦЭМ!$D$10+'СЕТ СН'!$I$5-'СЕТ СН'!$I$21</f>
        <v>3562.2106502299998</v>
      </c>
      <c r="C136" s="36">
        <f>SUMIFS(СВЦЭМ!$D$33:$D$776,СВЦЭМ!$A$33:$A$776,$A136,СВЦЭМ!$B$33:$B$776,C$119)+'СЕТ СН'!$I$11+СВЦЭМ!$D$10+'СЕТ СН'!$I$5-'СЕТ СН'!$I$21</f>
        <v>3662.33581753</v>
      </c>
      <c r="D136" s="36">
        <f>SUMIFS(СВЦЭМ!$D$33:$D$776,СВЦЭМ!$A$33:$A$776,$A136,СВЦЭМ!$B$33:$B$776,D$119)+'СЕТ СН'!$I$11+СВЦЭМ!$D$10+'СЕТ СН'!$I$5-'СЕТ СН'!$I$21</f>
        <v>3731.5532861500001</v>
      </c>
      <c r="E136" s="36">
        <f>SUMIFS(СВЦЭМ!$D$33:$D$776,СВЦЭМ!$A$33:$A$776,$A136,СВЦЭМ!$B$33:$B$776,E$119)+'СЕТ СН'!$I$11+СВЦЭМ!$D$10+'СЕТ СН'!$I$5-'СЕТ СН'!$I$21</f>
        <v>3748.8152148099998</v>
      </c>
      <c r="F136" s="36">
        <f>SUMIFS(СВЦЭМ!$D$33:$D$776,СВЦЭМ!$A$33:$A$776,$A136,СВЦЭМ!$B$33:$B$776,F$119)+'СЕТ СН'!$I$11+СВЦЭМ!$D$10+'СЕТ СН'!$I$5-'СЕТ СН'!$I$21</f>
        <v>3752.1192109799999</v>
      </c>
      <c r="G136" s="36">
        <f>SUMIFS(СВЦЭМ!$D$33:$D$776,СВЦЭМ!$A$33:$A$776,$A136,СВЦЭМ!$B$33:$B$776,G$119)+'СЕТ СН'!$I$11+СВЦЭМ!$D$10+'СЕТ СН'!$I$5-'СЕТ СН'!$I$21</f>
        <v>3733.1297501899999</v>
      </c>
      <c r="H136" s="36">
        <f>SUMIFS(СВЦЭМ!$D$33:$D$776,СВЦЭМ!$A$33:$A$776,$A136,СВЦЭМ!$B$33:$B$776,H$119)+'СЕТ СН'!$I$11+СВЦЭМ!$D$10+'СЕТ СН'!$I$5-'СЕТ СН'!$I$21</f>
        <v>3651.91971982</v>
      </c>
      <c r="I136" s="36">
        <f>SUMIFS(СВЦЭМ!$D$33:$D$776,СВЦЭМ!$A$33:$A$776,$A136,СВЦЭМ!$B$33:$B$776,I$119)+'СЕТ СН'!$I$11+СВЦЭМ!$D$10+'СЕТ СН'!$I$5-'СЕТ СН'!$I$21</f>
        <v>3522.8131343999999</v>
      </c>
      <c r="J136" s="36">
        <f>SUMIFS(СВЦЭМ!$D$33:$D$776,СВЦЭМ!$A$33:$A$776,$A136,СВЦЭМ!$B$33:$B$776,J$119)+'СЕТ СН'!$I$11+СВЦЭМ!$D$10+'СЕТ СН'!$I$5-'СЕТ СН'!$I$21</f>
        <v>3426.0264381899997</v>
      </c>
      <c r="K136" s="36">
        <f>SUMIFS(СВЦЭМ!$D$33:$D$776,СВЦЭМ!$A$33:$A$776,$A136,СВЦЭМ!$B$33:$B$776,K$119)+'СЕТ СН'!$I$11+СВЦЭМ!$D$10+'СЕТ СН'!$I$5-'СЕТ СН'!$I$21</f>
        <v>3349.1468076299998</v>
      </c>
      <c r="L136" s="36">
        <f>SUMIFS(СВЦЭМ!$D$33:$D$776,СВЦЭМ!$A$33:$A$776,$A136,СВЦЭМ!$B$33:$B$776,L$119)+'СЕТ СН'!$I$11+СВЦЭМ!$D$10+'СЕТ СН'!$I$5-'СЕТ СН'!$I$21</f>
        <v>3337.5393489999997</v>
      </c>
      <c r="M136" s="36">
        <f>SUMIFS(СВЦЭМ!$D$33:$D$776,СВЦЭМ!$A$33:$A$776,$A136,СВЦЭМ!$B$33:$B$776,M$119)+'СЕТ СН'!$I$11+СВЦЭМ!$D$10+'СЕТ СН'!$I$5-'СЕТ СН'!$I$21</f>
        <v>3343.3950471600001</v>
      </c>
      <c r="N136" s="36">
        <f>SUMIFS(СВЦЭМ!$D$33:$D$776,СВЦЭМ!$A$33:$A$776,$A136,СВЦЭМ!$B$33:$B$776,N$119)+'СЕТ СН'!$I$11+СВЦЭМ!$D$10+'СЕТ СН'!$I$5-'СЕТ СН'!$I$21</f>
        <v>3343.13047628</v>
      </c>
      <c r="O136" s="36">
        <f>SUMIFS(СВЦЭМ!$D$33:$D$776,СВЦЭМ!$A$33:$A$776,$A136,СВЦЭМ!$B$33:$B$776,O$119)+'СЕТ СН'!$I$11+СВЦЭМ!$D$10+'СЕТ СН'!$I$5-'СЕТ СН'!$I$21</f>
        <v>3346.1752280400001</v>
      </c>
      <c r="P136" s="36">
        <f>SUMIFS(СВЦЭМ!$D$33:$D$776,СВЦЭМ!$A$33:$A$776,$A136,СВЦЭМ!$B$33:$B$776,P$119)+'СЕТ СН'!$I$11+СВЦЭМ!$D$10+'СЕТ СН'!$I$5-'СЕТ СН'!$I$21</f>
        <v>3354.4303623199999</v>
      </c>
      <c r="Q136" s="36">
        <f>SUMIFS(СВЦЭМ!$D$33:$D$776,СВЦЭМ!$A$33:$A$776,$A136,СВЦЭМ!$B$33:$B$776,Q$119)+'СЕТ СН'!$I$11+СВЦЭМ!$D$10+'СЕТ СН'!$I$5-'СЕТ СН'!$I$21</f>
        <v>3354.21641301</v>
      </c>
      <c r="R136" s="36">
        <f>SUMIFS(СВЦЭМ!$D$33:$D$776,СВЦЭМ!$A$33:$A$776,$A136,СВЦЭМ!$B$33:$B$776,R$119)+'СЕТ СН'!$I$11+СВЦЭМ!$D$10+'СЕТ СН'!$I$5-'СЕТ СН'!$I$21</f>
        <v>3354.6721487099999</v>
      </c>
      <c r="S136" s="36">
        <f>SUMIFS(СВЦЭМ!$D$33:$D$776,СВЦЭМ!$A$33:$A$776,$A136,СВЦЭМ!$B$33:$B$776,S$119)+'СЕТ СН'!$I$11+СВЦЭМ!$D$10+'СЕТ СН'!$I$5-'СЕТ СН'!$I$21</f>
        <v>3357.8707725200002</v>
      </c>
      <c r="T136" s="36">
        <f>SUMIFS(СВЦЭМ!$D$33:$D$776,СВЦЭМ!$A$33:$A$776,$A136,СВЦЭМ!$B$33:$B$776,T$119)+'СЕТ СН'!$I$11+СВЦЭМ!$D$10+'СЕТ СН'!$I$5-'СЕТ СН'!$I$21</f>
        <v>3357.8615339999997</v>
      </c>
      <c r="U136" s="36">
        <f>SUMIFS(СВЦЭМ!$D$33:$D$776,СВЦЭМ!$A$33:$A$776,$A136,СВЦЭМ!$B$33:$B$776,U$119)+'СЕТ СН'!$I$11+СВЦЭМ!$D$10+'СЕТ СН'!$I$5-'СЕТ СН'!$I$21</f>
        <v>3353.9187286799997</v>
      </c>
      <c r="V136" s="36">
        <f>SUMIFS(СВЦЭМ!$D$33:$D$776,СВЦЭМ!$A$33:$A$776,$A136,СВЦЭМ!$B$33:$B$776,V$119)+'СЕТ СН'!$I$11+СВЦЭМ!$D$10+'СЕТ СН'!$I$5-'СЕТ СН'!$I$21</f>
        <v>3341.8834577799998</v>
      </c>
      <c r="W136" s="36">
        <f>SUMIFS(СВЦЭМ!$D$33:$D$776,СВЦЭМ!$A$33:$A$776,$A136,СВЦЭМ!$B$33:$B$776,W$119)+'СЕТ СН'!$I$11+СВЦЭМ!$D$10+'СЕТ СН'!$I$5-'СЕТ СН'!$I$21</f>
        <v>3332.9007062599999</v>
      </c>
      <c r="X136" s="36">
        <f>SUMIFS(СВЦЭМ!$D$33:$D$776,СВЦЭМ!$A$33:$A$776,$A136,СВЦЭМ!$B$33:$B$776,X$119)+'СЕТ СН'!$I$11+СВЦЭМ!$D$10+'СЕТ СН'!$I$5-'СЕТ СН'!$I$21</f>
        <v>3355.0601284099998</v>
      </c>
      <c r="Y136" s="36">
        <f>SUMIFS(СВЦЭМ!$D$33:$D$776,СВЦЭМ!$A$33:$A$776,$A136,СВЦЭМ!$B$33:$B$776,Y$119)+'СЕТ СН'!$I$11+СВЦЭМ!$D$10+'СЕТ СН'!$I$5-'СЕТ СН'!$I$21</f>
        <v>3441.0166678000001</v>
      </c>
    </row>
    <row r="137" spans="1:25" ht="15.75" x14ac:dyDescent="0.2">
      <c r="A137" s="35">
        <f t="shared" si="3"/>
        <v>43603</v>
      </c>
      <c r="B137" s="36">
        <f>SUMIFS(СВЦЭМ!$D$33:$D$776,СВЦЭМ!$A$33:$A$776,$A137,СВЦЭМ!$B$33:$B$776,B$119)+'СЕТ СН'!$I$11+СВЦЭМ!$D$10+'СЕТ СН'!$I$5-'СЕТ СН'!$I$21</f>
        <v>3494.36968458</v>
      </c>
      <c r="C137" s="36">
        <f>SUMIFS(СВЦЭМ!$D$33:$D$776,СВЦЭМ!$A$33:$A$776,$A137,СВЦЭМ!$B$33:$B$776,C$119)+'СЕТ СН'!$I$11+СВЦЭМ!$D$10+'СЕТ СН'!$I$5-'СЕТ СН'!$I$21</f>
        <v>3563.4689680199999</v>
      </c>
      <c r="D137" s="36">
        <f>SUMIFS(СВЦЭМ!$D$33:$D$776,СВЦЭМ!$A$33:$A$776,$A137,СВЦЭМ!$B$33:$B$776,D$119)+'СЕТ СН'!$I$11+СВЦЭМ!$D$10+'СЕТ СН'!$I$5-'СЕТ СН'!$I$21</f>
        <v>3643.5871108299998</v>
      </c>
      <c r="E137" s="36">
        <f>SUMIFS(СВЦЭМ!$D$33:$D$776,СВЦЭМ!$A$33:$A$776,$A137,СВЦЭМ!$B$33:$B$776,E$119)+'СЕТ СН'!$I$11+СВЦЭМ!$D$10+'СЕТ СН'!$I$5-'СЕТ СН'!$I$21</f>
        <v>3662.2356750399999</v>
      </c>
      <c r="F137" s="36">
        <f>SUMIFS(СВЦЭМ!$D$33:$D$776,СВЦЭМ!$A$33:$A$776,$A137,СВЦЭМ!$B$33:$B$776,F$119)+'СЕТ СН'!$I$11+СВЦЭМ!$D$10+'СЕТ СН'!$I$5-'СЕТ СН'!$I$21</f>
        <v>3671.0165689699998</v>
      </c>
      <c r="G137" s="36">
        <f>SUMIFS(СВЦЭМ!$D$33:$D$776,СВЦЭМ!$A$33:$A$776,$A137,СВЦЭМ!$B$33:$B$776,G$119)+'СЕТ СН'!$I$11+СВЦЭМ!$D$10+'СЕТ СН'!$I$5-'СЕТ СН'!$I$21</f>
        <v>3650.2294583100002</v>
      </c>
      <c r="H137" s="36">
        <f>SUMIFS(СВЦЭМ!$D$33:$D$776,СВЦЭМ!$A$33:$A$776,$A137,СВЦЭМ!$B$33:$B$776,H$119)+'СЕТ СН'!$I$11+СВЦЭМ!$D$10+'СЕТ СН'!$I$5-'СЕТ СН'!$I$21</f>
        <v>3564.9293274199999</v>
      </c>
      <c r="I137" s="36">
        <f>SUMIFS(СВЦЭМ!$D$33:$D$776,СВЦЭМ!$A$33:$A$776,$A137,СВЦЭМ!$B$33:$B$776,I$119)+'СЕТ СН'!$I$11+СВЦЭМ!$D$10+'СЕТ СН'!$I$5-'СЕТ СН'!$I$21</f>
        <v>3469.9600997399998</v>
      </c>
      <c r="J137" s="36">
        <f>SUMIFS(СВЦЭМ!$D$33:$D$776,СВЦЭМ!$A$33:$A$776,$A137,СВЦЭМ!$B$33:$B$776,J$119)+'СЕТ СН'!$I$11+СВЦЭМ!$D$10+'СЕТ СН'!$I$5-'СЕТ СН'!$I$21</f>
        <v>3393.4064263599998</v>
      </c>
      <c r="K137" s="36">
        <f>SUMIFS(СВЦЭМ!$D$33:$D$776,СВЦЭМ!$A$33:$A$776,$A137,СВЦЭМ!$B$33:$B$776,K$119)+'СЕТ СН'!$I$11+СВЦЭМ!$D$10+'СЕТ СН'!$I$5-'СЕТ СН'!$I$21</f>
        <v>3325.0980698899998</v>
      </c>
      <c r="L137" s="36">
        <f>SUMIFS(СВЦЭМ!$D$33:$D$776,СВЦЭМ!$A$33:$A$776,$A137,СВЦЭМ!$B$33:$B$776,L$119)+'СЕТ СН'!$I$11+СВЦЭМ!$D$10+'СЕТ СН'!$I$5-'СЕТ СН'!$I$21</f>
        <v>3294.77492618</v>
      </c>
      <c r="M137" s="36">
        <f>SUMIFS(СВЦЭМ!$D$33:$D$776,СВЦЭМ!$A$33:$A$776,$A137,СВЦЭМ!$B$33:$B$776,M$119)+'СЕТ СН'!$I$11+СВЦЭМ!$D$10+'СЕТ СН'!$I$5-'СЕТ СН'!$I$21</f>
        <v>3294.2799276400001</v>
      </c>
      <c r="N137" s="36">
        <f>SUMIFS(СВЦЭМ!$D$33:$D$776,СВЦЭМ!$A$33:$A$776,$A137,СВЦЭМ!$B$33:$B$776,N$119)+'СЕТ СН'!$I$11+СВЦЭМ!$D$10+'СЕТ СН'!$I$5-'СЕТ СН'!$I$21</f>
        <v>3292.2845964399999</v>
      </c>
      <c r="O137" s="36">
        <f>SUMIFS(СВЦЭМ!$D$33:$D$776,СВЦЭМ!$A$33:$A$776,$A137,СВЦЭМ!$B$33:$B$776,O$119)+'СЕТ СН'!$I$11+СВЦЭМ!$D$10+'СЕТ СН'!$I$5-'СЕТ СН'!$I$21</f>
        <v>3298.9606540599998</v>
      </c>
      <c r="P137" s="36">
        <f>SUMIFS(СВЦЭМ!$D$33:$D$776,СВЦЭМ!$A$33:$A$776,$A137,СВЦЭМ!$B$33:$B$776,P$119)+'СЕТ СН'!$I$11+СВЦЭМ!$D$10+'СЕТ СН'!$I$5-'СЕТ СН'!$I$21</f>
        <v>3302.7598114000002</v>
      </c>
      <c r="Q137" s="36">
        <f>SUMIFS(СВЦЭМ!$D$33:$D$776,СВЦЭМ!$A$33:$A$776,$A137,СВЦЭМ!$B$33:$B$776,Q$119)+'СЕТ СН'!$I$11+СВЦЭМ!$D$10+'СЕТ СН'!$I$5-'СЕТ СН'!$I$21</f>
        <v>3298.6320915400001</v>
      </c>
      <c r="R137" s="36">
        <f>SUMIFS(СВЦЭМ!$D$33:$D$776,СВЦЭМ!$A$33:$A$776,$A137,СВЦЭМ!$B$33:$B$776,R$119)+'СЕТ СН'!$I$11+СВЦЭМ!$D$10+'СЕТ СН'!$I$5-'СЕТ СН'!$I$21</f>
        <v>3300.6631066899999</v>
      </c>
      <c r="S137" s="36">
        <f>SUMIFS(СВЦЭМ!$D$33:$D$776,СВЦЭМ!$A$33:$A$776,$A137,СВЦЭМ!$B$33:$B$776,S$119)+'СЕТ СН'!$I$11+СВЦЭМ!$D$10+'СЕТ СН'!$I$5-'СЕТ СН'!$I$21</f>
        <v>3300.6713751299999</v>
      </c>
      <c r="T137" s="36">
        <f>SUMIFS(СВЦЭМ!$D$33:$D$776,СВЦЭМ!$A$33:$A$776,$A137,СВЦЭМ!$B$33:$B$776,T$119)+'СЕТ СН'!$I$11+СВЦЭМ!$D$10+'СЕТ СН'!$I$5-'СЕТ СН'!$I$21</f>
        <v>3287.1030368299998</v>
      </c>
      <c r="U137" s="36">
        <f>SUMIFS(СВЦЭМ!$D$33:$D$776,СВЦЭМ!$A$33:$A$776,$A137,СВЦЭМ!$B$33:$B$776,U$119)+'СЕТ СН'!$I$11+СВЦЭМ!$D$10+'СЕТ СН'!$I$5-'СЕТ СН'!$I$21</f>
        <v>3269.6444873400001</v>
      </c>
      <c r="V137" s="36">
        <f>SUMIFS(СВЦЭМ!$D$33:$D$776,СВЦЭМ!$A$33:$A$776,$A137,СВЦЭМ!$B$33:$B$776,V$119)+'СЕТ СН'!$I$11+СВЦЭМ!$D$10+'СЕТ СН'!$I$5-'СЕТ СН'!$I$21</f>
        <v>3255.11265869</v>
      </c>
      <c r="W137" s="36">
        <f>SUMIFS(СВЦЭМ!$D$33:$D$776,СВЦЭМ!$A$33:$A$776,$A137,СВЦЭМ!$B$33:$B$776,W$119)+'СЕТ СН'!$I$11+СВЦЭМ!$D$10+'СЕТ СН'!$I$5-'СЕТ СН'!$I$21</f>
        <v>3268.7888293799997</v>
      </c>
      <c r="X137" s="36">
        <f>SUMIFS(СВЦЭМ!$D$33:$D$776,СВЦЭМ!$A$33:$A$776,$A137,СВЦЭМ!$B$33:$B$776,X$119)+'СЕТ СН'!$I$11+СВЦЭМ!$D$10+'СЕТ СН'!$I$5-'СЕТ СН'!$I$21</f>
        <v>3282.0489785999998</v>
      </c>
      <c r="Y137" s="36">
        <f>SUMIFS(СВЦЭМ!$D$33:$D$776,СВЦЭМ!$A$33:$A$776,$A137,СВЦЭМ!$B$33:$B$776,Y$119)+'СЕТ СН'!$I$11+СВЦЭМ!$D$10+'СЕТ СН'!$I$5-'СЕТ СН'!$I$21</f>
        <v>3364.0824831899999</v>
      </c>
    </row>
    <row r="138" spans="1:25" ht="15.75" x14ac:dyDescent="0.2">
      <c r="A138" s="35">
        <f t="shared" si="3"/>
        <v>43604</v>
      </c>
      <c r="B138" s="36">
        <f>SUMIFS(СВЦЭМ!$D$33:$D$776,СВЦЭМ!$A$33:$A$776,$A138,СВЦЭМ!$B$33:$B$776,B$119)+'СЕТ СН'!$I$11+СВЦЭМ!$D$10+'СЕТ СН'!$I$5-'СЕТ СН'!$I$21</f>
        <v>3473.7529396499999</v>
      </c>
      <c r="C138" s="36">
        <f>SUMIFS(СВЦЭМ!$D$33:$D$776,СВЦЭМ!$A$33:$A$776,$A138,СВЦЭМ!$B$33:$B$776,C$119)+'СЕТ СН'!$I$11+СВЦЭМ!$D$10+'СЕТ СН'!$I$5-'СЕТ СН'!$I$21</f>
        <v>3590.5729806600002</v>
      </c>
      <c r="D138" s="36">
        <f>SUMIFS(СВЦЭМ!$D$33:$D$776,СВЦЭМ!$A$33:$A$776,$A138,СВЦЭМ!$B$33:$B$776,D$119)+'СЕТ СН'!$I$11+СВЦЭМ!$D$10+'СЕТ СН'!$I$5-'СЕТ СН'!$I$21</f>
        <v>3662.3243012600001</v>
      </c>
      <c r="E138" s="36">
        <f>SUMIFS(СВЦЭМ!$D$33:$D$776,СВЦЭМ!$A$33:$A$776,$A138,СВЦЭМ!$B$33:$B$776,E$119)+'СЕТ СН'!$I$11+СВЦЭМ!$D$10+'СЕТ СН'!$I$5-'СЕТ СН'!$I$21</f>
        <v>3684.40927517</v>
      </c>
      <c r="F138" s="36">
        <f>SUMIFS(СВЦЭМ!$D$33:$D$776,СВЦЭМ!$A$33:$A$776,$A138,СВЦЭМ!$B$33:$B$776,F$119)+'СЕТ СН'!$I$11+СВЦЭМ!$D$10+'СЕТ СН'!$I$5-'СЕТ СН'!$I$21</f>
        <v>3707.3358965399998</v>
      </c>
      <c r="G138" s="36">
        <f>SUMIFS(СВЦЭМ!$D$33:$D$776,СВЦЭМ!$A$33:$A$776,$A138,СВЦЭМ!$B$33:$B$776,G$119)+'СЕТ СН'!$I$11+СВЦЭМ!$D$10+'СЕТ СН'!$I$5-'СЕТ СН'!$I$21</f>
        <v>3680.4841101299999</v>
      </c>
      <c r="H138" s="36">
        <f>SUMIFS(СВЦЭМ!$D$33:$D$776,СВЦЭМ!$A$33:$A$776,$A138,СВЦЭМ!$B$33:$B$776,H$119)+'СЕТ СН'!$I$11+СВЦЭМ!$D$10+'СЕТ СН'!$I$5-'СЕТ СН'!$I$21</f>
        <v>3618.7982892499999</v>
      </c>
      <c r="I138" s="36">
        <f>SUMIFS(СВЦЭМ!$D$33:$D$776,СВЦЭМ!$A$33:$A$776,$A138,СВЦЭМ!$B$33:$B$776,I$119)+'СЕТ СН'!$I$11+СВЦЭМ!$D$10+'СЕТ СН'!$I$5-'СЕТ СН'!$I$21</f>
        <v>3516.24087448</v>
      </c>
      <c r="J138" s="36">
        <f>SUMIFS(СВЦЭМ!$D$33:$D$776,СВЦЭМ!$A$33:$A$776,$A138,СВЦЭМ!$B$33:$B$776,J$119)+'СЕТ СН'!$I$11+СВЦЭМ!$D$10+'СЕТ СН'!$I$5-'СЕТ СН'!$I$21</f>
        <v>3397.0276005000001</v>
      </c>
      <c r="K138" s="36">
        <f>SUMIFS(СВЦЭМ!$D$33:$D$776,СВЦЭМ!$A$33:$A$776,$A138,СВЦЭМ!$B$33:$B$776,K$119)+'СЕТ СН'!$I$11+СВЦЭМ!$D$10+'СЕТ СН'!$I$5-'СЕТ СН'!$I$21</f>
        <v>3311.89218974</v>
      </c>
      <c r="L138" s="36">
        <f>SUMIFS(СВЦЭМ!$D$33:$D$776,СВЦЭМ!$A$33:$A$776,$A138,СВЦЭМ!$B$33:$B$776,L$119)+'СЕТ СН'!$I$11+СВЦЭМ!$D$10+'СЕТ СН'!$I$5-'СЕТ СН'!$I$21</f>
        <v>3288.4120276799999</v>
      </c>
      <c r="M138" s="36">
        <f>SUMIFS(СВЦЭМ!$D$33:$D$776,СВЦЭМ!$A$33:$A$776,$A138,СВЦЭМ!$B$33:$B$776,M$119)+'СЕТ СН'!$I$11+СВЦЭМ!$D$10+'СЕТ СН'!$I$5-'СЕТ СН'!$I$21</f>
        <v>3290.8972498399999</v>
      </c>
      <c r="N138" s="36">
        <f>SUMIFS(СВЦЭМ!$D$33:$D$776,СВЦЭМ!$A$33:$A$776,$A138,СВЦЭМ!$B$33:$B$776,N$119)+'СЕТ СН'!$I$11+СВЦЭМ!$D$10+'СЕТ СН'!$I$5-'СЕТ СН'!$I$21</f>
        <v>3300.8885794500002</v>
      </c>
      <c r="O138" s="36">
        <f>SUMIFS(СВЦЭМ!$D$33:$D$776,СВЦЭМ!$A$33:$A$776,$A138,СВЦЭМ!$B$33:$B$776,O$119)+'СЕТ СН'!$I$11+СВЦЭМ!$D$10+'СЕТ СН'!$I$5-'СЕТ СН'!$I$21</f>
        <v>3314.9473820799999</v>
      </c>
      <c r="P138" s="36">
        <f>SUMIFS(СВЦЭМ!$D$33:$D$776,СВЦЭМ!$A$33:$A$776,$A138,СВЦЭМ!$B$33:$B$776,P$119)+'СЕТ СН'!$I$11+СВЦЭМ!$D$10+'СЕТ СН'!$I$5-'СЕТ СН'!$I$21</f>
        <v>3336.8565871199999</v>
      </c>
      <c r="Q138" s="36">
        <f>SUMIFS(СВЦЭМ!$D$33:$D$776,СВЦЭМ!$A$33:$A$776,$A138,СВЦЭМ!$B$33:$B$776,Q$119)+'СЕТ СН'!$I$11+СВЦЭМ!$D$10+'СЕТ СН'!$I$5-'СЕТ СН'!$I$21</f>
        <v>3330.3550965300001</v>
      </c>
      <c r="R138" s="36">
        <f>SUMIFS(СВЦЭМ!$D$33:$D$776,СВЦЭМ!$A$33:$A$776,$A138,СВЦЭМ!$B$33:$B$776,R$119)+'СЕТ СН'!$I$11+СВЦЭМ!$D$10+'СЕТ СН'!$I$5-'СЕТ СН'!$I$21</f>
        <v>3326.4697434499999</v>
      </c>
      <c r="S138" s="36">
        <f>SUMIFS(СВЦЭМ!$D$33:$D$776,СВЦЭМ!$A$33:$A$776,$A138,СВЦЭМ!$B$33:$B$776,S$119)+'СЕТ СН'!$I$11+СВЦЭМ!$D$10+'СЕТ СН'!$I$5-'СЕТ СН'!$I$21</f>
        <v>3320.07623921</v>
      </c>
      <c r="T138" s="36">
        <f>SUMIFS(СВЦЭМ!$D$33:$D$776,СВЦЭМ!$A$33:$A$776,$A138,СВЦЭМ!$B$33:$B$776,T$119)+'СЕТ СН'!$I$11+СВЦЭМ!$D$10+'СЕТ СН'!$I$5-'СЕТ СН'!$I$21</f>
        <v>3313.4162830599998</v>
      </c>
      <c r="U138" s="36">
        <f>SUMIFS(СВЦЭМ!$D$33:$D$776,СВЦЭМ!$A$33:$A$776,$A138,СВЦЭМ!$B$33:$B$776,U$119)+'СЕТ СН'!$I$11+СВЦЭМ!$D$10+'СЕТ СН'!$I$5-'СЕТ СН'!$I$21</f>
        <v>3281.65880221</v>
      </c>
      <c r="V138" s="36">
        <f>SUMIFS(СВЦЭМ!$D$33:$D$776,СВЦЭМ!$A$33:$A$776,$A138,СВЦЭМ!$B$33:$B$776,V$119)+'СЕТ СН'!$I$11+СВЦЭМ!$D$10+'СЕТ СН'!$I$5-'СЕТ СН'!$I$21</f>
        <v>3256.3092834999998</v>
      </c>
      <c r="W138" s="36">
        <f>SUMIFS(СВЦЭМ!$D$33:$D$776,СВЦЭМ!$A$33:$A$776,$A138,СВЦЭМ!$B$33:$B$776,W$119)+'СЕТ СН'!$I$11+СВЦЭМ!$D$10+'СЕТ СН'!$I$5-'СЕТ СН'!$I$21</f>
        <v>3262.0906021299998</v>
      </c>
      <c r="X138" s="36">
        <f>SUMIFS(СВЦЭМ!$D$33:$D$776,СВЦЭМ!$A$33:$A$776,$A138,СВЦЭМ!$B$33:$B$776,X$119)+'СЕТ СН'!$I$11+СВЦЭМ!$D$10+'СЕТ СН'!$I$5-'СЕТ СН'!$I$21</f>
        <v>3288.5565220499998</v>
      </c>
      <c r="Y138" s="36">
        <f>SUMIFS(СВЦЭМ!$D$33:$D$776,СВЦЭМ!$A$33:$A$776,$A138,СВЦЭМ!$B$33:$B$776,Y$119)+'СЕТ СН'!$I$11+СВЦЭМ!$D$10+'СЕТ СН'!$I$5-'СЕТ СН'!$I$21</f>
        <v>3361.9684270299999</v>
      </c>
    </row>
    <row r="139" spans="1:25" ht="15.75" x14ac:dyDescent="0.2">
      <c r="A139" s="35">
        <f t="shared" si="3"/>
        <v>43605</v>
      </c>
      <c r="B139" s="36">
        <f>SUMIFS(СВЦЭМ!$D$33:$D$776,СВЦЭМ!$A$33:$A$776,$A139,СВЦЭМ!$B$33:$B$776,B$119)+'СЕТ СН'!$I$11+СВЦЭМ!$D$10+'СЕТ СН'!$I$5-'СЕТ СН'!$I$21</f>
        <v>3469.9071141300001</v>
      </c>
      <c r="C139" s="36">
        <f>SUMIFS(СВЦЭМ!$D$33:$D$776,СВЦЭМ!$A$33:$A$776,$A139,СВЦЭМ!$B$33:$B$776,C$119)+'СЕТ СН'!$I$11+СВЦЭМ!$D$10+'СЕТ СН'!$I$5-'СЕТ СН'!$I$21</f>
        <v>3569.1351660599998</v>
      </c>
      <c r="D139" s="36">
        <f>SUMIFS(СВЦЭМ!$D$33:$D$776,СВЦЭМ!$A$33:$A$776,$A139,СВЦЭМ!$B$33:$B$776,D$119)+'СЕТ СН'!$I$11+СВЦЭМ!$D$10+'СЕТ СН'!$I$5-'СЕТ СН'!$I$21</f>
        <v>3643.91325396</v>
      </c>
      <c r="E139" s="36">
        <f>SUMIFS(СВЦЭМ!$D$33:$D$776,СВЦЭМ!$A$33:$A$776,$A139,СВЦЭМ!$B$33:$B$776,E$119)+'СЕТ СН'!$I$11+СВЦЭМ!$D$10+'СЕТ СН'!$I$5-'СЕТ СН'!$I$21</f>
        <v>3646.7291074599998</v>
      </c>
      <c r="F139" s="36">
        <f>SUMIFS(СВЦЭМ!$D$33:$D$776,СВЦЭМ!$A$33:$A$776,$A139,СВЦЭМ!$B$33:$B$776,F$119)+'СЕТ СН'!$I$11+СВЦЭМ!$D$10+'СЕТ СН'!$I$5-'СЕТ СН'!$I$21</f>
        <v>3638.3736285999998</v>
      </c>
      <c r="G139" s="36">
        <f>SUMIFS(СВЦЭМ!$D$33:$D$776,СВЦЭМ!$A$33:$A$776,$A139,СВЦЭМ!$B$33:$B$776,G$119)+'СЕТ СН'!$I$11+СВЦЭМ!$D$10+'СЕТ СН'!$I$5-'СЕТ СН'!$I$21</f>
        <v>3639.3758593799998</v>
      </c>
      <c r="H139" s="36">
        <f>SUMIFS(СВЦЭМ!$D$33:$D$776,СВЦЭМ!$A$33:$A$776,$A139,СВЦЭМ!$B$33:$B$776,H$119)+'СЕТ СН'!$I$11+СВЦЭМ!$D$10+'СЕТ СН'!$I$5-'СЕТ СН'!$I$21</f>
        <v>3555.7765294000001</v>
      </c>
      <c r="I139" s="36">
        <f>SUMIFS(СВЦЭМ!$D$33:$D$776,СВЦЭМ!$A$33:$A$776,$A139,СВЦЭМ!$B$33:$B$776,I$119)+'СЕТ СН'!$I$11+СВЦЭМ!$D$10+'СЕТ СН'!$I$5-'СЕТ СН'!$I$21</f>
        <v>3458.9620182199997</v>
      </c>
      <c r="J139" s="36">
        <f>SUMIFS(СВЦЭМ!$D$33:$D$776,СВЦЭМ!$A$33:$A$776,$A139,СВЦЭМ!$B$33:$B$776,J$119)+'СЕТ СН'!$I$11+СВЦЭМ!$D$10+'СЕТ СН'!$I$5-'СЕТ СН'!$I$21</f>
        <v>3399.93004888</v>
      </c>
      <c r="K139" s="36">
        <f>SUMIFS(СВЦЭМ!$D$33:$D$776,СВЦЭМ!$A$33:$A$776,$A139,СВЦЭМ!$B$33:$B$776,K$119)+'СЕТ СН'!$I$11+СВЦЭМ!$D$10+'СЕТ СН'!$I$5-'СЕТ СН'!$I$21</f>
        <v>3353.9909384100001</v>
      </c>
      <c r="L139" s="36">
        <f>SUMIFS(СВЦЭМ!$D$33:$D$776,СВЦЭМ!$A$33:$A$776,$A139,СВЦЭМ!$B$33:$B$776,L$119)+'СЕТ СН'!$I$11+СВЦЭМ!$D$10+'СЕТ СН'!$I$5-'СЕТ СН'!$I$21</f>
        <v>3335.43897608</v>
      </c>
      <c r="M139" s="36">
        <f>SUMIFS(СВЦЭМ!$D$33:$D$776,СВЦЭМ!$A$33:$A$776,$A139,СВЦЭМ!$B$33:$B$776,M$119)+'СЕТ СН'!$I$11+СВЦЭМ!$D$10+'СЕТ СН'!$I$5-'СЕТ СН'!$I$21</f>
        <v>3327.171343</v>
      </c>
      <c r="N139" s="36">
        <f>SUMIFS(СВЦЭМ!$D$33:$D$776,СВЦЭМ!$A$33:$A$776,$A139,СВЦЭМ!$B$33:$B$776,N$119)+'СЕТ СН'!$I$11+СВЦЭМ!$D$10+'СЕТ СН'!$I$5-'СЕТ СН'!$I$21</f>
        <v>3329.4401134</v>
      </c>
      <c r="O139" s="36">
        <f>SUMIFS(СВЦЭМ!$D$33:$D$776,СВЦЭМ!$A$33:$A$776,$A139,СВЦЭМ!$B$33:$B$776,O$119)+'СЕТ СН'!$I$11+СВЦЭМ!$D$10+'СЕТ СН'!$I$5-'СЕТ СН'!$I$21</f>
        <v>3330.56854269</v>
      </c>
      <c r="P139" s="36">
        <f>SUMIFS(СВЦЭМ!$D$33:$D$776,СВЦЭМ!$A$33:$A$776,$A139,СВЦЭМ!$B$33:$B$776,P$119)+'СЕТ СН'!$I$11+СВЦЭМ!$D$10+'СЕТ СН'!$I$5-'СЕТ СН'!$I$21</f>
        <v>3337.3806653299998</v>
      </c>
      <c r="Q139" s="36">
        <f>SUMIFS(СВЦЭМ!$D$33:$D$776,СВЦЭМ!$A$33:$A$776,$A139,СВЦЭМ!$B$33:$B$776,Q$119)+'СЕТ СН'!$I$11+СВЦЭМ!$D$10+'СЕТ СН'!$I$5-'СЕТ СН'!$I$21</f>
        <v>3340.8498018400001</v>
      </c>
      <c r="R139" s="36">
        <f>SUMIFS(СВЦЭМ!$D$33:$D$776,СВЦЭМ!$A$33:$A$776,$A139,СВЦЭМ!$B$33:$B$776,R$119)+'СЕТ СН'!$I$11+СВЦЭМ!$D$10+'СЕТ СН'!$I$5-'СЕТ СН'!$I$21</f>
        <v>3343.8138990500001</v>
      </c>
      <c r="S139" s="36">
        <f>SUMIFS(СВЦЭМ!$D$33:$D$776,СВЦЭМ!$A$33:$A$776,$A139,СВЦЭМ!$B$33:$B$776,S$119)+'СЕТ СН'!$I$11+СВЦЭМ!$D$10+'СЕТ СН'!$I$5-'СЕТ СН'!$I$21</f>
        <v>3346.37876689</v>
      </c>
      <c r="T139" s="36">
        <f>SUMIFS(СВЦЭМ!$D$33:$D$776,СВЦЭМ!$A$33:$A$776,$A139,СВЦЭМ!$B$33:$B$776,T$119)+'СЕТ СН'!$I$11+СВЦЭМ!$D$10+'СЕТ СН'!$I$5-'СЕТ СН'!$I$21</f>
        <v>3346.3187955899998</v>
      </c>
      <c r="U139" s="36">
        <f>SUMIFS(СВЦЭМ!$D$33:$D$776,СВЦЭМ!$A$33:$A$776,$A139,СВЦЭМ!$B$33:$B$776,U$119)+'СЕТ СН'!$I$11+СВЦЭМ!$D$10+'СЕТ СН'!$I$5-'СЕТ СН'!$I$21</f>
        <v>3346.1122094499997</v>
      </c>
      <c r="V139" s="36">
        <f>SUMIFS(СВЦЭМ!$D$33:$D$776,СВЦЭМ!$A$33:$A$776,$A139,СВЦЭМ!$B$33:$B$776,V$119)+'СЕТ СН'!$I$11+СВЦЭМ!$D$10+'СЕТ СН'!$I$5-'СЕТ СН'!$I$21</f>
        <v>3351.62884906</v>
      </c>
      <c r="W139" s="36">
        <f>SUMIFS(СВЦЭМ!$D$33:$D$776,СВЦЭМ!$A$33:$A$776,$A139,СВЦЭМ!$B$33:$B$776,W$119)+'СЕТ СН'!$I$11+СВЦЭМ!$D$10+'СЕТ СН'!$I$5-'СЕТ СН'!$I$21</f>
        <v>3356.57797884</v>
      </c>
      <c r="X139" s="36">
        <f>SUMIFS(СВЦЭМ!$D$33:$D$776,СВЦЭМ!$A$33:$A$776,$A139,СВЦЭМ!$B$33:$B$776,X$119)+'СЕТ СН'!$I$11+СВЦЭМ!$D$10+'СЕТ СН'!$I$5-'СЕТ СН'!$I$21</f>
        <v>3365.2643921199997</v>
      </c>
      <c r="Y139" s="36">
        <f>SUMIFS(СВЦЭМ!$D$33:$D$776,СВЦЭМ!$A$33:$A$776,$A139,СВЦЭМ!$B$33:$B$776,Y$119)+'СЕТ СН'!$I$11+СВЦЭМ!$D$10+'СЕТ СН'!$I$5-'СЕТ СН'!$I$21</f>
        <v>3429.4568478199999</v>
      </c>
    </row>
    <row r="140" spans="1:25" ht="15.75" x14ac:dyDescent="0.2">
      <c r="A140" s="35">
        <f t="shared" si="3"/>
        <v>43606</v>
      </c>
      <c r="B140" s="36">
        <f>SUMIFS(СВЦЭМ!$D$33:$D$776,СВЦЭМ!$A$33:$A$776,$A140,СВЦЭМ!$B$33:$B$776,B$119)+'СЕТ СН'!$I$11+СВЦЭМ!$D$10+'СЕТ СН'!$I$5-'СЕТ СН'!$I$21</f>
        <v>3516.06646727</v>
      </c>
      <c r="C140" s="36">
        <f>SUMIFS(СВЦЭМ!$D$33:$D$776,СВЦЭМ!$A$33:$A$776,$A140,СВЦЭМ!$B$33:$B$776,C$119)+'СЕТ СН'!$I$11+СВЦЭМ!$D$10+'СЕТ СН'!$I$5-'СЕТ СН'!$I$21</f>
        <v>3600.4885666199998</v>
      </c>
      <c r="D140" s="36">
        <f>SUMIFS(СВЦЭМ!$D$33:$D$776,СВЦЭМ!$A$33:$A$776,$A140,СВЦЭМ!$B$33:$B$776,D$119)+'СЕТ СН'!$I$11+СВЦЭМ!$D$10+'СЕТ СН'!$I$5-'СЕТ СН'!$I$21</f>
        <v>3680.1309101899997</v>
      </c>
      <c r="E140" s="36">
        <f>SUMIFS(СВЦЭМ!$D$33:$D$776,СВЦЭМ!$A$33:$A$776,$A140,СВЦЭМ!$B$33:$B$776,E$119)+'СЕТ СН'!$I$11+СВЦЭМ!$D$10+'СЕТ СН'!$I$5-'СЕТ СН'!$I$21</f>
        <v>3691.9506185400001</v>
      </c>
      <c r="F140" s="36">
        <f>SUMIFS(СВЦЭМ!$D$33:$D$776,СВЦЭМ!$A$33:$A$776,$A140,СВЦЭМ!$B$33:$B$776,F$119)+'СЕТ СН'!$I$11+СВЦЭМ!$D$10+'СЕТ СН'!$I$5-'СЕТ СН'!$I$21</f>
        <v>3678.47504536</v>
      </c>
      <c r="G140" s="36">
        <f>SUMIFS(СВЦЭМ!$D$33:$D$776,СВЦЭМ!$A$33:$A$776,$A140,СВЦЭМ!$B$33:$B$776,G$119)+'СЕТ СН'!$I$11+СВЦЭМ!$D$10+'СЕТ СН'!$I$5-'СЕТ СН'!$I$21</f>
        <v>3660.3360268400002</v>
      </c>
      <c r="H140" s="36">
        <f>SUMIFS(СВЦЭМ!$D$33:$D$776,СВЦЭМ!$A$33:$A$776,$A140,СВЦЭМ!$B$33:$B$776,H$119)+'СЕТ СН'!$I$11+СВЦЭМ!$D$10+'СЕТ СН'!$I$5-'СЕТ СН'!$I$21</f>
        <v>3578.9896597699999</v>
      </c>
      <c r="I140" s="36">
        <f>SUMIFS(СВЦЭМ!$D$33:$D$776,СВЦЭМ!$A$33:$A$776,$A140,СВЦЭМ!$B$33:$B$776,I$119)+'СЕТ СН'!$I$11+СВЦЭМ!$D$10+'СЕТ СН'!$I$5-'СЕТ СН'!$I$21</f>
        <v>3482.4139441500001</v>
      </c>
      <c r="J140" s="36">
        <f>SUMIFS(СВЦЭМ!$D$33:$D$776,СВЦЭМ!$A$33:$A$776,$A140,СВЦЭМ!$B$33:$B$776,J$119)+'СЕТ СН'!$I$11+СВЦЭМ!$D$10+'СЕТ СН'!$I$5-'СЕТ СН'!$I$21</f>
        <v>3385.9153455400001</v>
      </c>
      <c r="K140" s="36">
        <f>SUMIFS(СВЦЭМ!$D$33:$D$776,СВЦЭМ!$A$33:$A$776,$A140,СВЦЭМ!$B$33:$B$776,K$119)+'СЕТ СН'!$I$11+СВЦЭМ!$D$10+'СЕТ СН'!$I$5-'СЕТ СН'!$I$21</f>
        <v>3344.0127005099998</v>
      </c>
      <c r="L140" s="36">
        <f>SUMIFS(СВЦЭМ!$D$33:$D$776,СВЦЭМ!$A$33:$A$776,$A140,СВЦЭМ!$B$33:$B$776,L$119)+'СЕТ СН'!$I$11+СВЦЭМ!$D$10+'СЕТ СН'!$I$5-'СЕТ СН'!$I$21</f>
        <v>3324.0659814400001</v>
      </c>
      <c r="M140" s="36">
        <f>SUMIFS(СВЦЭМ!$D$33:$D$776,СВЦЭМ!$A$33:$A$776,$A140,СВЦЭМ!$B$33:$B$776,M$119)+'СЕТ СН'!$I$11+СВЦЭМ!$D$10+'СЕТ СН'!$I$5-'СЕТ СН'!$I$21</f>
        <v>3321.2905690399998</v>
      </c>
      <c r="N140" s="36">
        <f>SUMIFS(СВЦЭМ!$D$33:$D$776,СВЦЭМ!$A$33:$A$776,$A140,СВЦЭМ!$B$33:$B$776,N$119)+'СЕТ СН'!$I$11+СВЦЭМ!$D$10+'СЕТ СН'!$I$5-'СЕТ СН'!$I$21</f>
        <v>3318.85946517</v>
      </c>
      <c r="O140" s="36">
        <f>SUMIFS(СВЦЭМ!$D$33:$D$776,СВЦЭМ!$A$33:$A$776,$A140,СВЦЭМ!$B$33:$B$776,O$119)+'СЕТ СН'!$I$11+СВЦЭМ!$D$10+'СЕТ СН'!$I$5-'СЕТ СН'!$I$21</f>
        <v>3322.0001960199997</v>
      </c>
      <c r="P140" s="36">
        <f>SUMIFS(СВЦЭМ!$D$33:$D$776,СВЦЭМ!$A$33:$A$776,$A140,СВЦЭМ!$B$33:$B$776,P$119)+'СЕТ СН'!$I$11+СВЦЭМ!$D$10+'СЕТ СН'!$I$5-'СЕТ СН'!$I$21</f>
        <v>3330.8419332200001</v>
      </c>
      <c r="Q140" s="36">
        <f>SUMIFS(СВЦЭМ!$D$33:$D$776,СВЦЭМ!$A$33:$A$776,$A140,СВЦЭМ!$B$33:$B$776,Q$119)+'СЕТ СН'!$I$11+СВЦЭМ!$D$10+'СЕТ СН'!$I$5-'СЕТ СН'!$I$21</f>
        <v>3334.6855400300001</v>
      </c>
      <c r="R140" s="36">
        <f>SUMIFS(СВЦЭМ!$D$33:$D$776,СВЦЭМ!$A$33:$A$776,$A140,СВЦЭМ!$B$33:$B$776,R$119)+'СЕТ СН'!$I$11+СВЦЭМ!$D$10+'СЕТ СН'!$I$5-'СЕТ СН'!$I$21</f>
        <v>3336.3860316800001</v>
      </c>
      <c r="S140" s="36">
        <f>SUMIFS(СВЦЭМ!$D$33:$D$776,СВЦЭМ!$A$33:$A$776,$A140,СВЦЭМ!$B$33:$B$776,S$119)+'СЕТ СН'!$I$11+СВЦЭМ!$D$10+'СЕТ СН'!$I$5-'СЕТ СН'!$I$21</f>
        <v>3336.4776033999997</v>
      </c>
      <c r="T140" s="36">
        <f>SUMIFS(СВЦЭМ!$D$33:$D$776,СВЦЭМ!$A$33:$A$776,$A140,СВЦЭМ!$B$33:$B$776,T$119)+'СЕТ СН'!$I$11+СВЦЭМ!$D$10+'СЕТ СН'!$I$5-'СЕТ СН'!$I$21</f>
        <v>3330.07356527</v>
      </c>
      <c r="U140" s="36">
        <f>SUMIFS(СВЦЭМ!$D$33:$D$776,СВЦЭМ!$A$33:$A$776,$A140,СВЦЭМ!$B$33:$B$776,U$119)+'СЕТ СН'!$I$11+СВЦЭМ!$D$10+'СЕТ СН'!$I$5-'СЕТ СН'!$I$21</f>
        <v>3326.0170692000002</v>
      </c>
      <c r="V140" s="36">
        <f>SUMIFS(СВЦЭМ!$D$33:$D$776,СВЦЭМ!$A$33:$A$776,$A140,СВЦЭМ!$B$33:$B$776,V$119)+'СЕТ СН'!$I$11+СВЦЭМ!$D$10+'СЕТ СН'!$I$5-'СЕТ СН'!$I$21</f>
        <v>3338.1158618499999</v>
      </c>
      <c r="W140" s="36">
        <f>SUMIFS(СВЦЭМ!$D$33:$D$776,СВЦЭМ!$A$33:$A$776,$A140,СВЦЭМ!$B$33:$B$776,W$119)+'СЕТ СН'!$I$11+СВЦЭМ!$D$10+'СЕТ СН'!$I$5-'СЕТ СН'!$I$21</f>
        <v>3345.6535162099999</v>
      </c>
      <c r="X140" s="36">
        <f>SUMIFS(СВЦЭМ!$D$33:$D$776,СВЦЭМ!$A$33:$A$776,$A140,СВЦЭМ!$B$33:$B$776,X$119)+'СЕТ СН'!$I$11+СВЦЭМ!$D$10+'СЕТ СН'!$I$5-'СЕТ СН'!$I$21</f>
        <v>3350.6785006299997</v>
      </c>
      <c r="Y140" s="36">
        <f>SUMIFS(СВЦЭМ!$D$33:$D$776,СВЦЭМ!$A$33:$A$776,$A140,СВЦЭМ!$B$33:$B$776,Y$119)+'СЕТ СН'!$I$11+СВЦЭМ!$D$10+'СЕТ СН'!$I$5-'СЕТ СН'!$I$21</f>
        <v>3423.8143966299999</v>
      </c>
    </row>
    <row r="141" spans="1:25" ht="15.75" x14ac:dyDescent="0.2">
      <c r="A141" s="35">
        <f t="shared" si="3"/>
        <v>43607</v>
      </c>
      <c r="B141" s="36">
        <f>SUMIFS(СВЦЭМ!$D$33:$D$776,СВЦЭМ!$A$33:$A$776,$A141,СВЦЭМ!$B$33:$B$776,B$119)+'СЕТ СН'!$I$11+СВЦЭМ!$D$10+'СЕТ СН'!$I$5-'СЕТ СН'!$I$21</f>
        <v>3515.0670131699999</v>
      </c>
      <c r="C141" s="36">
        <f>SUMIFS(СВЦЭМ!$D$33:$D$776,СВЦЭМ!$A$33:$A$776,$A141,СВЦЭМ!$B$33:$B$776,C$119)+'СЕТ СН'!$I$11+СВЦЭМ!$D$10+'СЕТ СН'!$I$5-'СЕТ СН'!$I$21</f>
        <v>3616.9428664899997</v>
      </c>
      <c r="D141" s="36">
        <f>SUMIFS(СВЦЭМ!$D$33:$D$776,СВЦЭМ!$A$33:$A$776,$A141,СВЦЭМ!$B$33:$B$776,D$119)+'СЕТ СН'!$I$11+СВЦЭМ!$D$10+'СЕТ СН'!$I$5-'СЕТ СН'!$I$21</f>
        <v>3669.2762695000001</v>
      </c>
      <c r="E141" s="36">
        <f>SUMIFS(СВЦЭМ!$D$33:$D$776,СВЦЭМ!$A$33:$A$776,$A141,СВЦЭМ!$B$33:$B$776,E$119)+'СЕТ СН'!$I$11+СВЦЭМ!$D$10+'СЕТ СН'!$I$5-'СЕТ СН'!$I$21</f>
        <v>3669.1249559600001</v>
      </c>
      <c r="F141" s="36">
        <f>SUMIFS(СВЦЭМ!$D$33:$D$776,СВЦЭМ!$A$33:$A$776,$A141,СВЦЭМ!$B$33:$B$776,F$119)+'СЕТ СН'!$I$11+СВЦЭМ!$D$10+'СЕТ СН'!$I$5-'СЕТ СН'!$I$21</f>
        <v>3663.45261953</v>
      </c>
      <c r="G141" s="36">
        <f>SUMIFS(СВЦЭМ!$D$33:$D$776,СВЦЭМ!$A$33:$A$776,$A141,СВЦЭМ!$B$33:$B$776,G$119)+'СЕТ СН'!$I$11+СВЦЭМ!$D$10+'СЕТ СН'!$I$5-'СЕТ СН'!$I$21</f>
        <v>3658.8684054199998</v>
      </c>
      <c r="H141" s="36">
        <f>SUMIFS(СВЦЭМ!$D$33:$D$776,СВЦЭМ!$A$33:$A$776,$A141,СВЦЭМ!$B$33:$B$776,H$119)+'СЕТ СН'!$I$11+СВЦЭМ!$D$10+'СЕТ СН'!$I$5-'СЕТ СН'!$I$21</f>
        <v>3564.5965904</v>
      </c>
      <c r="I141" s="36">
        <f>SUMIFS(СВЦЭМ!$D$33:$D$776,СВЦЭМ!$A$33:$A$776,$A141,СВЦЭМ!$B$33:$B$776,I$119)+'СЕТ СН'!$I$11+СВЦЭМ!$D$10+'СЕТ СН'!$I$5-'СЕТ СН'!$I$21</f>
        <v>3474.4265575700001</v>
      </c>
      <c r="J141" s="36">
        <f>SUMIFS(СВЦЭМ!$D$33:$D$776,СВЦЭМ!$A$33:$A$776,$A141,СВЦЭМ!$B$33:$B$776,J$119)+'СЕТ СН'!$I$11+СВЦЭМ!$D$10+'СЕТ СН'!$I$5-'СЕТ СН'!$I$21</f>
        <v>3394.5083137900001</v>
      </c>
      <c r="K141" s="36">
        <f>SUMIFS(СВЦЭМ!$D$33:$D$776,СВЦЭМ!$A$33:$A$776,$A141,СВЦЭМ!$B$33:$B$776,K$119)+'СЕТ СН'!$I$11+СВЦЭМ!$D$10+'СЕТ СН'!$I$5-'СЕТ СН'!$I$21</f>
        <v>3351.9756192699997</v>
      </c>
      <c r="L141" s="36">
        <f>SUMIFS(СВЦЭМ!$D$33:$D$776,СВЦЭМ!$A$33:$A$776,$A141,СВЦЭМ!$B$33:$B$776,L$119)+'СЕТ СН'!$I$11+СВЦЭМ!$D$10+'СЕТ СН'!$I$5-'СЕТ СН'!$I$21</f>
        <v>3332.5651767199997</v>
      </c>
      <c r="M141" s="36">
        <f>SUMIFS(СВЦЭМ!$D$33:$D$776,СВЦЭМ!$A$33:$A$776,$A141,СВЦЭМ!$B$33:$B$776,M$119)+'СЕТ СН'!$I$11+СВЦЭМ!$D$10+'СЕТ СН'!$I$5-'СЕТ СН'!$I$21</f>
        <v>3325.7307844899997</v>
      </c>
      <c r="N141" s="36">
        <f>SUMIFS(СВЦЭМ!$D$33:$D$776,СВЦЭМ!$A$33:$A$776,$A141,СВЦЭМ!$B$33:$B$776,N$119)+'СЕТ СН'!$I$11+СВЦЭМ!$D$10+'СЕТ СН'!$I$5-'СЕТ СН'!$I$21</f>
        <v>3325.0653479499997</v>
      </c>
      <c r="O141" s="36">
        <f>SUMIFS(СВЦЭМ!$D$33:$D$776,СВЦЭМ!$A$33:$A$776,$A141,СВЦЭМ!$B$33:$B$776,O$119)+'СЕТ СН'!$I$11+СВЦЭМ!$D$10+'СЕТ СН'!$I$5-'СЕТ СН'!$I$21</f>
        <v>3322.1566209699999</v>
      </c>
      <c r="P141" s="36">
        <f>SUMIFS(СВЦЭМ!$D$33:$D$776,СВЦЭМ!$A$33:$A$776,$A141,СВЦЭМ!$B$33:$B$776,P$119)+'СЕТ СН'!$I$11+СВЦЭМ!$D$10+'СЕТ СН'!$I$5-'СЕТ СН'!$I$21</f>
        <v>3326.1617880200001</v>
      </c>
      <c r="Q141" s="36">
        <f>SUMIFS(СВЦЭМ!$D$33:$D$776,СВЦЭМ!$A$33:$A$776,$A141,СВЦЭМ!$B$33:$B$776,Q$119)+'СЕТ СН'!$I$11+СВЦЭМ!$D$10+'СЕТ СН'!$I$5-'СЕТ СН'!$I$21</f>
        <v>3324.9115555799999</v>
      </c>
      <c r="R141" s="36">
        <f>SUMIFS(СВЦЭМ!$D$33:$D$776,СВЦЭМ!$A$33:$A$776,$A141,СВЦЭМ!$B$33:$B$776,R$119)+'СЕТ СН'!$I$11+СВЦЭМ!$D$10+'СЕТ СН'!$I$5-'СЕТ СН'!$I$21</f>
        <v>3324.0427584700001</v>
      </c>
      <c r="S141" s="36">
        <f>SUMIFS(СВЦЭМ!$D$33:$D$776,СВЦЭМ!$A$33:$A$776,$A141,СВЦЭМ!$B$33:$B$776,S$119)+'СЕТ СН'!$I$11+СВЦЭМ!$D$10+'СЕТ СН'!$I$5-'СЕТ СН'!$I$21</f>
        <v>3324.6125130999999</v>
      </c>
      <c r="T141" s="36">
        <f>SUMIFS(СВЦЭМ!$D$33:$D$776,СВЦЭМ!$A$33:$A$776,$A141,СВЦЭМ!$B$33:$B$776,T$119)+'СЕТ СН'!$I$11+СВЦЭМ!$D$10+'СЕТ СН'!$I$5-'СЕТ СН'!$I$21</f>
        <v>3326.4520115800001</v>
      </c>
      <c r="U141" s="36">
        <f>SUMIFS(СВЦЭМ!$D$33:$D$776,СВЦЭМ!$A$33:$A$776,$A141,СВЦЭМ!$B$33:$B$776,U$119)+'СЕТ СН'!$I$11+СВЦЭМ!$D$10+'СЕТ СН'!$I$5-'СЕТ СН'!$I$21</f>
        <v>3327.6669433699999</v>
      </c>
      <c r="V141" s="36">
        <f>SUMIFS(СВЦЭМ!$D$33:$D$776,СВЦЭМ!$A$33:$A$776,$A141,СВЦЭМ!$B$33:$B$776,V$119)+'СЕТ СН'!$I$11+СВЦЭМ!$D$10+'СЕТ СН'!$I$5-'СЕТ СН'!$I$21</f>
        <v>3338.1564186199998</v>
      </c>
      <c r="W141" s="36">
        <f>SUMIFS(СВЦЭМ!$D$33:$D$776,СВЦЭМ!$A$33:$A$776,$A141,СВЦЭМ!$B$33:$B$776,W$119)+'СЕТ СН'!$I$11+СВЦЭМ!$D$10+'СЕТ СН'!$I$5-'СЕТ СН'!$I$21</f>
        <v>3343.33829788</v>
      </c>
      <c r="X141" s="36">
        <f>SUMIFS(СВЦЭМ!$D$33:$D$776,СВЦЭМ!$A$33:$A$776,$A141,СВЦЭМ!$B$33:$B$776,X$119)+'СЕТ СН'!$I$11+СВЦЭМ!$D$10+'СЕТ СН'!$I$5-'СЕТ СН'!$I$21</f>
        <v>3348.7851654000001</v>
      </c>
      <c r="Y141" s="36">
        <f>SUMIFS(СВЦЭМ!$D$33:$D$776,СВЦЭМ!$A$33:$A$776,$A141,СВЦЭМ!$B$33:$B$776,Y$119)+'СЕТ СН'!$I$11+СВЦЭМ!$D$10+'СЕТ СН'!$I$5-'СЕТ СН'!$I$21</f>
        <v>3406.17630181</v>
      </c>
    </row>
    <row r="142" spans="1:25" ht="15.75" x14ac:dyDescent="0.2">
      <c r="A142" s="35">
        <f t="shared" si="3"/>
        <v>43608</v>
      </c>
      <c r="B142" s="36">
        <f>SUMIFS(СВЦЭМ!$D$33:$D$776,СВЦЭМ!$A$33:$A$776,$A142,СВЦЭМ!$B$33:$B$776,B$119)+'СЕТ СН'!$I$11+СВЦЭМ!$D$10+'СЕТ СН'!$I$5-'СЕТ СН'!$I$21</f>
        <v>3522.4483330799999</v>
      </c>
      <c r="C142" s="36">
        <f>SUMIFS(СВЦЭМ!$D$33:$D$776,СВЦЭМ!$A$33:$A$776,$A142,СВЦЭМ!$B$33:$B$776,C$119)+'СЕТ СН'!$I$11+СВЦЭМ!$D$10+'СЕТ СН'!$I$5-'СЕТ СН'!$I$21</f>
        <v>3612.8595454799997</v>
      </c>
      <c r="D142" s="36">
        <f>SUMIFS(СВЦЭМ!$D$33:$D$776,СВЦЭМ!$A$33:$A$776,$A142,СВЦЭМ!$B$33:$B$776,D$119)+'СЕТ СН'!$I$11+СВЦЭМ!$D$10+'СЕТ СН'!$I$5-'СЕТ СН'!$I$21</f>
        <v>3668.4587094899998</v>
      </c>
      <c r="E142" s="36">
        <f>SUMIFS(СВЦЭМ!$D$33:$D$776,СВЦЭМ!$A$33:$A$776,$A142,СВЦЭМ!$B$33:$B$776,E$119)+'СЕТ СН'!$I$11+СВЦЭМ!$D$10+'СЕТ СН'!$I$5-'СЕТ СН'!$I$21</f>
        <v>3675.4482725600001</v>
      </c>
      <c r="F142" s="36">
        <f>SUMIFS(СВЦЭМ!$D$33:$D$776,СВЦЭМ!$A$33:$A$776,$A142,СВЦЭМ!$B$33:$B$776,F$119)+'СЕТ СН'!$I$11+СВЦЭМ!$D$10+'СЕТ СН'!$I$5-'СЕТ СН'!$I$21</f>
        <v>3661.81471289</v>
      </c>
      <c r="G142" s="36">
        <f>SUMIFS(СВЦЭМ!$D$33:$D$776,СВЦЭМ!$A$33:$A$776,$A142,СВЦЭМ!$B$33:$B$776,G$119)+'СЕТ СН'!$I$11+СВЦЭМ!$D$10+'СЕТ СН'!$I$5-'СЕТ СН'!$I$21</f>
        <v>3664.7106774700001</v>
      </c>
      <c r="H142" s="36">
        <f>SUMIFS(СВЦЭМ!$D$33:$D$776,СВЦЭМ!$A$33:$A$776,$A142,СВЦЭМ!$B$33:$B$776,H$119)+'СЕТ СН'!$I$11+СВЦЭМ!$D$10+'СЕТ СН'!$I$5-'СЕТ СН'!$I$21</f>
        <v>3577.3503349100001</v>
      </c>
      <c r="I142" s="36">
        <f>SUMIFS(СВЦЭМ!$D$33:$D$776,СВЦЭМ!$A$33:$A$776,$A142,СВЦЭМ!$B$33:$B$776,I$119)+'СЕТ СН'!$I$11+СВЦЭМ!$D$10+'СЕТ СН'!$I$5-'СЕТ СН'!$I$21</f>
        <v>3465.82942318</v>
      </c>
      <c r="J142" s="36">
        <f>SUMIFS(СВЦЭМ!$D$33:$D$776,СВЦЭМ!$A$33:$A$776,$A142,СВЦЭМ!$B$33:$B$776,J$119)+'СЕТ СН'!$I$11+СВЦЭМ!$D$10+'СЕТ СН'!$I$5-'СЕТ СН'!$I$21</f>
        <v>3386.44901708</v>
      </c>
      <c r="K142" s="36">
        <f>SUMIFS(СВЦЭМ!$D$33:$D$776,СВЦЭМ!$A$33:$A$776,$A142,СВЦЭМ!$B$33:$B$776,K$119)+'СЕТ СН'!$I$11+СВЦЭМ!$D$10+'СЕТ СН'!$I$5-'СЕТ СН'!$I$21</f>
        <v>3343.6247682899998</v>
      </c>
      <c r="L142" s="36">
        <f>SUMIFS(СВЦЭМ!$D$33:$D$776,СВЦЭМ!$A$33:$A$776,$A142,СВЦЭМ!$B$33:$B$776,L$119)+'СЕТ СН'!$I$11+СВЦЭМ!$D$10+'СЕТ СН'!$I$5-'СЕТ СН'!$I$21</f>
        <v>3322.9372267899998</v>
      </c>
      <c r="M142" s="36">
        <f>SUMIFS(СВЦЭМ!$D$33:$D$776,СВЦЭМ!$A$33:$A$776,$A142,СВЦЭМ!$B$33:$B$776,M$119)+'СЕТ СН'!$I$11+СВЦЭМ!$D$10+'СЕТ СН'!$I$5-'СЕТ СН'!$I$21</f>
        <v>3314.8569020999998</v>
      </c>
      <c r="N142" s="36">
        <f>SUMIFS(СВЦЭМ!$D$33:$D$776,СВЦЭМ!$A$33:$A$776,$A142,СВЦЭМ!$B$33:$B$776,N$119)+'СЕТ СН'!$I$11+СВЦЭМ!$D$10+'СЕТ СН'!$I$5-'СЕТ СН'!$I$21</f>
        <v>3310.5603404200001</v>
      </c>
      <c r="O142" s="36">
        <f>SUMIFS(СВЦЭМ!$D$33:$D$776,СВЦЭМ!$A$33:$A$776,$A142,СВЦЭМ!$B$33:$B$776,O$119)+'СЕТ СН'!$I$11+СВЦЭМ!$D$10+'СЕТ СН'!$I$5-'СЕТ СН'!$I$21</f>
        <v>3302.2102392199999</v>
      </c>
      <c r="P142" s="36">
        <f>SUMIFS(СВЦЭМ!$D$33:$D$776,СВЦЭМ!$A$33:$A$776,$A142,СВЦЭМ!$B$33:$B$776,P$119)+'СЕТ СН'!$I$11+СВЦЭМ!$D$10+'СЕТ СН'!$I$5-'СЕТ СН'!$I$21</f>
        <v>3310.31414447</v>
      </c>
      <c r="Q142" s="36">
        <f>SUMIFS(СВЦЭМ!$D$33:$D$776,СВЦЭМ!$A$33:$A$776,$A142,СВЦЭМ!$B$33:$B$776,Q$119)+'СЕТ СН'!$I$11+СВЦЭМ!$D$10+'СЕТ СН'!$I$5-'СЕТ СН'!$I$21</f>
        <v>3315.8079855599999</v>
      </c>
      <c r="R142" s="36">
        <f>SUMIFS(СВЦЭМ!$D$33:$D$776,СВЦЭМ!$A$33:$A$776,$A142,СВЦЭМ!$B$33:$B$776,R$119)+'СЕТ СН'!$I$11+СВЦЭМ!$D$10+'СЕТ СН'!$I$5-'СЕТ СН'!$I$21</f>
        <v>3314.7017298699998</v>
      </c>
      <c r="S142" s="36">
        <f>SUMIFS(СВЦЭМ!$D$33:$D$776,СВЦЭМ!$A$33:$A$776,$A142,СВЦЭМ!$B$33:$B$776,S$119)+'СЕТ СН'!$I$11+СВЦЭМ!$D$10+'СЕТ СН'!$I$5-'СЕТ СН'!$I$21</f>
        <v>3311.0132263199998</v>
      </c>
      <c r="T142" s="36">
        <f>SUMIFS(СВЦЭМ!$D$33:$D$776,СВЦЭМ!$A$33:$A$776,$A142,СВЦЭМ!$B$33:$B$776,T$119)+'СЕТ СН'!$I$11+СВЦЭМ!$D$10+'СЕТ СН'!$I$5-'СЕТ СН'!$I$21</f>
        <v>3315.0123476999997</v>
      </c>
      <c r="U142" s="36">
        <f>SUMIFS(СВЦЭМ!$D$33:$D$776,СВЦЭМ!$A$33:$A$776,$A142,СВЦЭМ!$B$33:$B$776,U$119)+'СЕТ СН'!$I$11+СВЦЭМ!$D$10+'СЕТ СН'!$I$5-'СЕТ СН'!$I$21</f>
        <v>3314.1737947800002</v>
      </c>
      <c r="V142" s="36">
        <f>SUMIFS(СВЦЭМ!$D$33:$D$776,СВЦЭМ!$A$33:$A$776,$A142,СВЦЭМ!$B$33:$B$776,V$119)+'СЕТ СН'!$I$11+СВЦЭМ!$D$10+'СЕТ СН'!$I$5-'СЕТ СН'!$I$21</f>
        <v>3320.6198454999999</v>
      </c>
      <c r="W142" s="36">
        <f>SUMIFS(СВЦЭМ!$D$33:$D$776,СВЦЭМ!$A$33:$A$776,$A142,СВЦЭМ!$B$33:$B$776,W$119)+'СЕТ СН'!$I$11+СВЦЭМ!$D$10+'СЕТ СН'!$I$5-'СЕТ СН'!$I$21</f>
        <v>3324.8678081500002</v>
      </c>
      <c r="X142" s="36">
        <f>SUMIFS(СВЦЭМ!$D$33:$D$776,СВЦЭМ!$A$33:$A$776,$A142,СВЦЭМ!$B$33:$B$776,X$119)+'СЕТ СН'!$I$11+СВЦЭМ!$D$10+'СЕТ СН'!$I$5-'СЕТ СН'!$I$21</f>
        <v>3337.3810612899997</v>
      </c>
      <c r="Y142" s="36">
        <f>SUMIFS(СВЦЭМ!$D$33:$D$776,СВЦЭМ!$A$33:$A$776,$A142,СВЦЭМ!$B$33:$B$776,Y$119)+'СЕТ СН'!$I$11+СВЦЭМ!$D$10+'СЕТ СН'!$I$5-'СЕТ СН'!$I$21</f>
        <v>3380.1154641799999</v>
      </c>
    </row>
    <row r="143" spans="1:25" ht="15.75" x14ac:dyDescent="0.2">
      <c r="A143" s="35">
        <f t="shared" si="3"/>
        <v>43609</v>
      </c>
      <c r="B143" s="36">
        <f>SUMIFS(СВЦЭМ!$D$33:$D$776,СВЦЭМ!$A$33:$A$776,$A143,СВЦЭМ!$B$33:$B$776,B$119)+'СЕТ СН'!$I$11+СВЦЭМ!$D$10+'СЕТ СН'!$I$5-'СЕТ СН'!$I$21</f>
        <v>3496.3701733299999</v>
      </c>
      <c r="C143" s="36">
        <f>SUMIFS(СВЦЭМ!$D$33:$D$776,СВЦЭМ!$A$33:$A$776,$A143,СВЦЭМ!$B$33:$B$776,C$119)+'СЕТ СН'!$I$11+СВЦЭМ!$D$10+'СЕТ СН'!$I$5-'СЕТ СН'!$I$21</f>
        <v>3590.6488043499999</v>
      </c>
      <c r="D143" s="36">
        <f>SUMIFS(СВЦЭМ!$D$33:$D$776,СВЦЭМ!$A$33:$A$776,$A143,СВЦЭМ!$B$33:$B$776,D$119)+'СЕТ СН'!$I$11+СВЦЭМ!$D$10+'СЕТ СН'!$I$5-'СЕТ СН'!$I$21</f>
        <v>3692.9102235400001</v>
      </c>
      <c r="E143" s="36">
        <f>SUMIFS(СВЦЭМ!$D$33:$D$776,СВЦЭМ!$A$33:$A$776,$A143,СВЦЭМ!$B$33:$B$776,E$119)+'СЕТ СН'!$I$11+СВЦЭМ!$D$10+'СЕТ СН'!$I$5-'СЕТ СН'!$I$21</f>
        <v>3711.3326462099999</v>
      </c>
      <c r="F143" s="36">
        <f>SUMIFS(СВЦЭМ!$D$33:$D$776,СВЦЭМ!$A$33:$A$776,$A143,СВЦЭМ!$B$33:$B$776,F$119)+'СЕТ СН'!$I$11+СВЦЭМ!$D$10+'СЕТ СН'!$I$5-'СЕТ СН'!$I$21</f>
        <v>3710.1532304399998</v>
      </c>
      <c r="G143" s="36">
        <f>SUMIFS(СВЦЭМ!$D$33:$D$776,СВЦЭМ!$A$33:$A$776,$A143,СВЦЭМ!$B$33:$B$776,G$119)+'СЕТ СН'!$I$11+СВЦЭМ!$D$10+'СЕТ СН'!$I$5-'СЕТ СН'!$I$21</f>
        <v>3694.0337802700001</v>
      </c>
      <c r="H143" s="36">
        <f>SUMIFS(СВЦЭМ!$D$33:$D$776,СВЦЭМ!$A$33:$A$776,$A143,СВЦЭМ!$B$33:$B$776,H$119)+'СЕТ СН'!$I$11+СВЦЭМ!$D$10+'СЕТ СН'!$I$5-'СЕТ СН'!$I$21</f>
        <v>3570.3924951199997</v>
      </c>
      <c r="I143" s="36">
        <f>SUMIFS(СВЦЭМ!$D$33:$D$776,СВЦЭМ!$A$33:$A$776,$A143,СВЦЭМ!$B$33:$B$776,I$119)+'СЕТ СН'!$I$11+СВЦЭМ!$D$10+'СЕТ СН'!$I$5-'СЕТ СН'!$I$21</f>
        <v>3465.4478982800001</v>
      </c>
      <c r="J143" s="36">
        <f>SUMIFS(СВЦЭМ!$D$33:$D$776,СВЦЭМ!$A$33:$A$776,$A143,СВЦЭМ!$B$33:$B$776,J$119)+'СЕТ СН'!$I$11+СВЦЭМ!$D$10+'СЕТ СН'!$I$5-'СЕТ СН'!$I$21</f>
        <v>3401.08629832</v>
      </c>
      <c r="K143" s="36">
        <f>SUMIFS(СВЦЭМ!$D$33:$D$776,СВЦЭМ!$A$33:$A$776,$A143,СВЦЭМ!$B$33:$B$776,K$119)+'СЕТ СН'!$I$11+СВЦЭМ!$D$10+'СЕТ СН'!$I$5-'СЕТ СН'!$I$21</f>
        <v>3356.9082484700002</v>
      </c>
      <c r="L143" s="36">
        <f>SUMIFS(СВЦЭМ!$D$33:$D$776,СВЦЭМ!$A$33:$A$776,$A143,СВЦЭМ!$B$33:$B$776,L$119)+'СЕТ СН'!$I$11+СВЦЭМ!$D$10+'СЕТ СН'!$I$5-'СЕТ СН'!$I$21</f>
        <v>3330.7448997500001</v>
      </c>
      <c r="M143" s="36">
        <f>SUMIFS(СВЦЭМ!$D$33:$D$776,СВЦЭМ!$A$33:$A$776,$A143,СВЦЭМ!$B$33:$B$776,M$119)+'СЕТ СН'!$I$11+СВЦЭМ!$D$10+'СЕТ СН'!$I$5-'СЕТ СН'!$I$21</f>
        <v>3322.0787892499998</v>
      </c>
      <c r="N143" s="36">
        <f>SUMIFS(СВЦЭМ!$D$33:$D$776,СВЦЭМ!$A$33:$A$776,$A143,СВЦЭМ!$B$33:$B$776,N$119)+'СЕТ СН'!$I$11+СВЦЭМ!$D$10+'СЕТ СН'!$I$5-'СЕТ СН'!$I$21</f>
        <v>3319.7175110799999</v>
      </c>
      <c r="O143" s="36">
        <f>SUMIFS(СВЦЭМ!$D$33:$D$776,СВЦЭМ!$A$33:$A$776,$A143,СВЦЭМ!$B$33:$B$776,O$119)+'СЕТ СН'!$I$11+СВЦЭМ!$D$10+'СЕТ СН'!$I$5-'СЕТ СН'!$I$21</f>
        <v>3313.0309618299998</v>
      </c>
      <c r="P143" s="36">
        <f>SUMIFS(СВЦЭМ!$D$33:$D$776,СВЦЭМ!$A$33:$A$776,$A143,СВЦЭМ!$B$33:$B$776,P$119)+'СЕТ СН'!$I$11+СВЦЭМ!$D$10+'СЕТ СН'!$I$5-'СЕТ СН'!$I$21</f>
        <v>3311.8940574899998</v>
      </c>
      <c r="Q143" s="36">
        <f>SUMIFS(СВЦЭМ!$D$33:$D$776,СВЦЭМ!$A$33:$A$776,$A143,СВЦЭМ!$B$33:$B$776,Q$119)+'СЕТ СН'!$I$11+СВЦЭМ!$D$10+'СЕТ СН'!$I$5-'СЕТ СН'!$I$21</f>
        <v>3308.5819372300002</v>
      </c>
      <c r="R143" s="36">
        <f>SUMIFS(СВЦЭМ!$D$33:$D$776,СВЦЭМ!$A$33:$A$776,$A143,СВЦЭМ!$B$33:$B$776,R$119)+'СЕТ СН'!$I$11+СВЦЭМ!$D$10+'СЕТ СН'!$I$5-'СЕТ СН'!$I$21</f>
        <v>3308.67591971</v>
      </c>
      <c r="S143" s="36">
        <f>SUMIFS(СВЦЭМ!$D$33:$D$776,СВЦЭМ!$A$33:$A$776,$A143,СВЦЭМ!$B$33:$B$776,S$119)+'СЕТ СН'!$I$11+СВЦЭМ!$D$10+'СЕТ СН'!$I$5-'СЕТ СН'!$I$21</f>
        <v>3312.59827283</v>
      </c>
      <c r="T143" s="36">
        <f>SUMIFS(СВЦЭМ!$D$33:$D$776,СВЦЭМ!$A$33:$A$776,$A143,СВЦЭМ!$B$33:$B$776,T$119)+'СЕТ СН'!$I$11+СВЦЭМ!$D$10+'СЕТ СН'!$I$5-'СЕТ СН'!$I$21</f>
        <v>3320.1225304499999</v>
      </c>
      <c r="U143" s="36">
        <f>SUMIFS(СВЦЭМ!$D$33:$D$776,СВЦЭМ!$A$33:$A$776,$A143,СВЦЭМ!$B$33:$B$776,U$119)+'СЕТ СН'!$I$11+СВЦЭМ!$D$10+'СЕТ СН'!$I$5-'СЕТ СН'!$I$21</f>
        <v>3316.5398400899999</v>
      </c>
      <c r="V143" s="36">
        <f>SUMIFS(СВЦЭМ!$D$33:$D$776,СВЦЭМ!$A$33:$A$776,$A143,СВЦЭМ!$B$33:$B$776,V$119)+'СЕТ СН'!$I$11+СВЦЭМ!$D$10+'СЕТ СН'!$I$5-'СЕТ СН'!$I$21</f>
        <v>3322.2351209099998</v>
      </c>
      <c r="W143" s="36">
        <f>SUMIFS(СВЦЭМ!$D$33:$D$776,СВЦЭМ!$A$33:$A$776,$A143,СВЦЭМ!$B$33:$B$776,W$119)+'СЕТ СН'!$I$11+СВЦЭМ!$D$10+'СЕТ СН'!$I$5-'СЕТ СН'!$I$21</f>
        <v>3333.25975423</v>
      </c>
      <c r="X143" s="36">
        <f>SUMIFS(СВЦЭМ!$D$33:$D$776,СВЦЭМ!$A$33:$A$776,$A143,СВЦЭМ!$B$33:$B$776,X$119)+'СЕТ СН'!$I$11+СВЦЭМ!$D$10+'СЕТ СН'!$I$5-'СЕТ СН'!$I$21</f>
        <v>3339.5484868499998</v>
      </c>
      <c r="Y143" s="36">
        <f>SUMIFS(СВЦЭМ!$D$33:$D$776,СВЦЭМ!$A$33:$A$776,$A143,СВЦЭМ!$B$33:$B$776,Y$119)+'СЕТ СН'!$I$11+СВЦЭМ!$D$10+'СЕТ СН'!$I$5-'СЕТ СН'!$I$21</f>
        <v>3376.4100664299999</v>
      </c>
    </row>
    <row r="144" spans="1:25" ht="15.75" x14ac:dyDescent="0.2">
      <c r="A144" s="35">
        <f t="shared" si="3"/>
        <v>43610</v>
      </c>
      <c r="B144" s="36">
        <f>SUMIFS(СВЦЭМ!$D$33:$D$776,СВЦЭМ!$A$33:$A$776,$A144,СВЦЭМ!$B$33:$B$776,B$119)+'СЕТ СН'!$I$11+СВЦЭМ!$D$10+'СЕТ СН'!$I$5-'СЕТ СН'!$I$21</f>
        <v>3462.5613344399999</v>
      </c>
      <c r="C144" s="36">
        <f>SUMIFS(СВЦЭМ!$D$33:$D$776,СВЦЭМ!$A$33:$A$776,$A144,СВЦЭМ!$B$33:$B$776,C$119)+'СЕТ СН'!$I$11+СВЦЭМ!$D$10+'СЕТ СН'!$I$5-'СЕТ СН'!$I$21</f>
        <v>3520.5370171999998</v>
      </c>
      <c r="D144" s="36">
        <f>SUMIFS(СВЦЭМ!$D$33:$D$776,СВЦЭМ!$A$33:$A$776,$A144,СВЦЭМ!$B$33:$B$776,D$119)+'СЕТ СН'!$I$11+СВЦЭМ!$D$10+'СЕТ СН'!$I$5-'СЕТ СН'!$I$21</f>
        <v>3595.3950680299999</v>
      </c>
      <c r="E144" s="36">
        <f>SUMIFS(СВЦЭМ!$D$33:$D$776,СВЦЭМ!$A$33:$A$776,$A144,СВЦЭМ!$B$33:$B$776,E$119)+'СЕТ СН'!$I$11+СВЦЭМ!$D$10+'СЕТ СН'!$I$5-'СЕТ СН'!$I$21</f>
        <v>3618.6067505299998</v>
      </c>
      <c r="F144" s="36">
        <f>SUMIFS(СВЦЭМ!$D$33:$D$776,СВЦЭМ!$A$33:$A$776,$A144,СВЦЭМ!$B$33:$B$776,F$119)+'СЕТ СН'!$I$11+СВЦЭМ!$D$10+'СЕТ СН'!$I$5-'СЕТ СН'!$I$21</f>
        <v>3620.8545719700001</v>
      </c>
      <c r="G144" s="36">
        <f>SUMIFS(СВЦЭМ!$D$33:$D$776,СВЦЭМ!$A$33:$A$776,$A144,СВЦЭМ!$B$33:$B$776,G$119)+'СЕТ СН'!$I$11+СВЦЭМ!$D$10+'СЕТ СН'!$I$5-'СЕТ СН'!$I$21</f>
        <v>3628.6801941399999</v>
      </c>
      <c r="H144" s="36">
        <f>SUMIFS(СВЦЭМ!$D$33:$D$776,СВЦЭМ!$A$33:$A$776,$A144,СВЦЭМ!$B$33:$B$776,H$119)+'СЕТ СН'!$I$11+СВЦЭМ!$D$10+'СЕТ СН'!$I$5-'СЕТ СН'!$I$21</f>
        <v>3540.78156451</v>
      </c>
      <c r="I144" s="36">
        <f>SUMIFS(СВЦЭМ!$D$33:$D$776,СВЦЭМ!$A$33:$A$776,$A144,СВЦЭМ!$B$33:$B$776,I$119)+'СЕТ СН'!$I$11+СВЦЭМ!$D$10+'СЕТ СН'!$I$5-'СЕТ СН'!$I$21</f>
        <v>3455.6918928999999</v>
      </c>
      <c r="J144" s="36">
        <f>SUMIFS(СВЦЭМ!$D$33:$D$776,СВЦЭМ!$A$33:$A$776,$A144,СВЦЭМ!$B$33:$B$776,J$119)+'СЕТ СН'!$I$11+СВЦЭМ!$D$10+'СЕТ СН'!$I$5-'СЕТ СН'!$I$21</f>
        <v>3388.31362644</v>
      </c>
      <c r="K144" s="36">
        <f>SUMIFS(СВЦЭМ!$D$33:$D$776,СВЦЭМ!$A$33:$A$776,$A144,СВЦЭМ!$B$33:$B$776,K$119)+'СЕТ СН'!$I$11+СВЦЭМ!$D$10+'СЕТ СН'!$I$5-'СЕТ СН'!$I$21</f>
        <v>3340.2767289100002</v>
      </c>
      <c r="L144" s="36">
        <f>SUMIFS(СВЦЭМ!$D$33:$D$776,СВЦЭМ!$A$33:$A$776,$A144,СВЦЭМ!$B$33:$B$776,L$119)+'СЕТ СН'!$I$11+СВЦЭМ!$D$10+'СЕТ СН'!$I$5-'СЕТ СН'!$I$21</f>
        <v>3327.2374376399998</v>
      </c>
      <c r="M144" s="36">
        <f>SUMIFS(СВЦЭМ!$D$33:$D$776,СВЦЭМ!$A$33:$A$776,$A144,СВЦЭМ!$B$33:$B$776,M$119)+'СЕТ СН'!$I$11+СВЦЭМ!$D$10+'СЕТ СН'!$I$5-'СЕТ СН'!$I$21</f>
        <v>3313.3836158499998</v>
      </c>
      <c r="N144" s="36">
        <f>SUMIFS(СВЦЭМ!$D$33:$D$776,СВЦЭМ!$A$33:$A$776,$A144,СВЦЭМ!$B$33:$B$776,N$119)+'СЕТ СН'!$I$11+СВЦЭМ!$D$10+'СЕТ СН'!$I$5-'СЕТ СН'!$I$21</f>
        <v>3312.5401072200002</v>
      </c>
      <c r="O144" s="36">
        <f>SUMIFS(СВЦЭМ!$D$33:$D$776,СВЦЭМ!$A$33:$A$776,$A144,СВЦЭМ!$B$33:$B$776,O$119)+'СЕТ СН'!$I$11+СВЦЭМ!$D$10+'СЕТ СН'!$I$5-'СЕТ СН'!$I$21</f>
        <v>3306.8605130799997</v>
      </c>
      <c r="P144" s="36">
        <f>SUMIFS(СВЦЭМ!$D$33:$D$776,СВЦЭМ!$A$33:$A$776,$A144,СВЦЭМ!$B$33:$B$776,P$119)+'СЕТ СН'!$I$11+СВЦЭМ!$D$10+'СЕТ СН'!$I$5-'СЕТ СН'!$I$21</f>
        <v>3305.49539727</v>
      </c>
      <c r="Q144" s="36">
        <f>SUMIFS(СВЦЭМ!$D$33:$D$776,СВЦЭМ!$A$33:$A$776,$A144,СВЦЭМ!$B$33:$B$776,Q$119)+'СЕТ СН'!$I$11+СВЦЭМ!$D$10+'СЕТ СН'!$I$5-'СЕТ СН'!$I$21</f>
        <v>3303.5113977699998</v>
      </c>
      <c r="R144" s="36">
        <f>SUMIFS(СВЦЭМ!$D$33:$D$776,СВЦЭМ!$A$33:$A$776,$A144,СВЦЭМ!$B$33:$B$776,R$119)+'СЕТ СН'!$I$11+СВЦЭМ!$D$10+'СЕТ СН'!$I$5-'СЕТ СН'!$I$21</f>
        <v>3298.4850319899997</v>
      </c>
      <c r="S144" s="36">
        <f>SUMIFS(СВЦЭМ!$D$33:$D$776,СВЦЭМ!$A$33:$A$776,$A144,СВЦЭМ!$B$33:$B$776,S$119)+'СЕТ СН'!$I$11+СВЦЭМ!$D$10+'СЕТ СН'!$I$5-'СЕТ СН'!$I$21</f>
        <v>3283.4569698300002</v>
      </c>
      <c r="T144" s="36">
        <f>SUMIFS(СВЦЭМ!$D$33:$D$776,СВЦЭМ!$A$33:$A$776,$A144,СВЦЭМ!$B$33:$B$776,T$119)+'СЕТ СН'!$I$11+СВЦЭМ!$D$10+'СЕТ СН'!$I$5-'СЕТ СН'!$I$21</f>
        <v>3285.26454169</v>
      </c>
      <c r="U144" s="36">
        <f>SUMIFS(СВЦЭМ!$D$33:$D$776,СВЦЭМ!$A$33:$A$776,$A144,СВЦЭМ!$B$33:$B$776,U$119)+'СЕТ СН'!$I$11+СВЦЭМ!$D$10+'СЕТ СН'!$I$5-'СЕТ СН'!$I$21</f>
        <v>3280.6166515300001</v>
      </c>
      <c r="V144" s="36">
        <f>SUMIFS(СВЦЭМ!$D$33:$D$776,СВЦЭМ!$A$33:$A$776,$A144,СВЦЭМ!$B$33:$B$776,V$119)+'СЕТ СН'!$I$11+СВЦЭМ!$D$10+'СЕТ СН'!$I$5-'СЕТ СН'!$I$21</f>
        <v>3273.3714405299997</v>
      </c>
      <c r="W144" s="36">
        <f>SUMIFS(СВЦЭМ!$D$33:$D$776,СВЦЭМ!$A$33:$A$776,$A144,СВЦЭМ!$B$33:$B$776,W$119)+'СЕТ СН'!$I$11+СВЦЭМ!$D$10+'СЕТ СН'!$I$5-'СЕТ СН'!$I$21</f>
        <v>3290.2429667299998</v>
      </c>
      <c r="X144" s="36">
        <f>SUMIFS(СВЦЭМ!$D$33:$D$776,СВЦЭМ!$A$33:$A$776,$A144,СВЦЭМ!$B$33:$B$776,X$119)+'СЕТ СН'!$I$11+СВЦЭМ!$D$10+'СЕТ СН'!$I$5-'СЕТ СН'!$I$21</f>
        <v>3304.0555740999998</v>
      </c>
      <c r="Y144" s="36">
        <f>SUMIFS(СВЦЭМ!$D$33:$D$776,СВЦЭМ!$A$33:$A$776,$A144,СВЦЭМ!$B$33:$B$776,Y$119)+'СЕТ СН'!$I$11+СВЦЭМ!$D$10+'СЕТ СН'!$I$5-'СЕТ СН'!$I$21</f>
        <v>3346.2763827600002</v>
      </c>
    </row>
    <row r="145" spans="1:27" ht="15.75" x14ac:dyDescent="0.2">
      <c r="A145" s="35">
        <f t="shared" si="3"/>
        <v>43611</v>
      </c>
      <c r="B145" s="36">
        <f>SUMIFS(СВЦЭМ!$D$33:$D$776,СВЦЭМ!$A$33:$A$776,$A145,СВЦЭМ!$B$33:$B$776,B$119)+'СЕТ СН'!$I$11+СВЦЭМ!$D$10+'СЕТ СН'!$I$5-'СЕТ СН'!$I$21</f>
        <v>3436.2468785199999</v>
      </c>
      <c r="C145" s="36">
        <f>SUMIFS(СВЦЭМ!$D$33:$D$776,СВЦЭМ!$A$33:$A$776,$A145,СВЦЭМ!$B$33:$B$776,C$119)+'СЕТ СН'!$I$11+СВЦЭМ!$D$10+'СЕТ СН'!$I$5-'СЕТ СН'!$I$21</f>
        <v>3550.6516644499998</v>
      </c>
      <c r="D145" s="36">
        <f>SUMIFS(СВЦЭМ!$D$33:$D$776,СВЦЭМ!$A$33:$A$776,$A145,СВЦЭМ!$B$33:$B$776,D$119)+'СЕТ СН'!$I$11+СВЦЭМ!$D$10+'СЕТ СН'!$I$5-'СЕТ СН'!$I$21</f>
        <v>3648.0120977699999</v>
      </c>
      <c r="E145" s="36">
        <f>SUMIFS(СВЦЭМ!$D$33:$D$776,СВЦЭМ!$A$33:$A$776,$A145,СВЦЭМ!$B$33:$B$776,E$119)+'СЕТ СН'!$I$11+СВЦЭМ!$D$10+'СЕТ СН'!$I$5-'СЕТ СН'!$I$21</f>
        <v>3662.8895665</v>
      </c>
      <c r="F145" s="36">
        <f>SUMIFS(СВЦЭМ!$D$33:$D$776,СВЦЭМ!$A$33:$A$776,$A145,СВЦЭМ!$B$33:$B$776,F$119)+'СЕТ СН'!$I$11+СВЦЭМ!$D$10+'СЕТ СН'!$I$5-'СЕТ СН'!$I$21</f>
        <v>3661.4946723799999</v>
      </c>
      <c r="G145" s="36">
        <f>SUMIFS(СВЦЭМ!$D$33:$D$776,СВЦЭМ!$A$33:$A$776,$A145,СВЦЭМ!$B$33:$B$776,G$119)+'СЕТ СН'!$I$11+СВЦЭМ!$D$10+'СЕТ СН'!$I$5-'СЕТ СН'!$I$21</f>
        <v>3653.6849069499999</v>
      </c>
      <c r="H145" s="36">
        <f>SUMIFS(СВЦЭМ!$D$33:$D$776,СВЦЭМ!$A$33:$A$776,$A145,СВЦЭМ!$B$33:$B$776,H$119)+'СЕТ СН'!$I$11+СВЦЭМ!$D$10+'СЕТ СН'!$I$5-'СЕТ СН'!$I$21</f>
        <v>3570.8026047499998</v>
      </c>
      <c r="I145" s="36">
        <f>SUMIFS(СВЦЭМ!$D$33:$D$776,СВЦЭМ!$A$33:$A$776,$A145,СВЦЭМ!$B$33:$B$776,I$119)+'СЕТ СН'!$I$11+СВЦЭМ!$D$10+'СЕТ СН'!$I$5-'СЕТ СН'!$I$21</f>
        <v>3464.46246737</v>
      </c>
      <c r="J145" s="36">
        <f>SUMIFS(СВЦЭМ!$D$33:$D$776,СВЦЭМ!$A$33:$A$776,$A145,СВЦЭМ!$B$33:$B$776,J$119)+'СЕТ СН'!$I$11+СВЦЭМ!$D$10+'СЕТ СН'!$I$5-'СЕТ СН'!$I$21</f>
        <v>3349.8486302299998</v>
      </c>
      <c r="K145" s="36">
        <f>SUMIFS(СВЦЭМ!$D$33:$D$776,СВЦЭМ!$A$33:$A$776,$A145,СВЦЭМ!$B$33:$B$776,K$119)+'СЕТ СН'!$I$11+СВЦЭМ!$D$10+'СЕТ СН'!$I$5-'СЕТ СН'!$I$21</f>
        <v>3322.5791886699999</v>
      </c>
      <c r="L145" s="36">
        <f>SUMIFS(СВЦЭМ!$D$33:$D$776,СВЦЭМ!$A$33:$A$776,$A145,СВЦЭМ!$B$33:$B$776,L$119)+'СЕТ СН'!$I$11+СВЦЭМ!$D$10+'СЕТ СН'!$I$5-'СЕТ СН'!$I$21</f>
        <v>3325.12093323</v>
      </c>
      <c r="M145" s="36">
        <f>SUMIFS(СВЦЭМ!$D$33:$D$776,СВЦЭМ!$A$33:$A$776,$A145,СВЦЭМ!$B$33:$B$776,M$119)+'СЕТ СН'!$I$11+СВЦЭМ!$D$10+'СЕТ СН'!$I$5-'СЕТ СН'!$I$21</f>
        <v>3313.9469693699998</v>
      </c>
      <c r="N145" s="36">
        <f>SUMIFS(СВЦЭМ!$D$33:$D$776,СВЦЭМ!$A$33:$A$776,$A145,СВЦЭМ!$B$33:$B$776,N$119)+'СЕТ СН'!$I$11+СВЦЭМ!$D$10+'СЕТ СН'!$I$5-'СЕТ СН'!$I$21</f>
        <v>3314.9901461600002</v>
      </c>
      <c r="O145" s="36">
        <f>SUMIFS(СВЦЭМ!$D$33:$D$776,СВЦЭМ!$A$33:$A$776,$A145,СВЦЭМ!$B$33:$B$776,O$119)+'СЕТ СН'!$I$11+СВЦЭМ!$D$10+'СЕТ СН'!$I$5-'СЕТ СН'!$I$21</f>
        <v>3312.1280596900001</v>
      </c>
      <c r="P145" s="36">
        <f>SUMIFS(СВЦЭМ!$D$33:$D$776,СВЦЭМ!$A$33:$A$776,$A145,СВЦЭМ!$B$33:$B$776,P$119)+'СЕТ СН'!$I$11+СВЦЭМ!$D$10+'СЕТ СН'!$I$5-'СЕТ СН'!$I$21</f>
        <v>3312.8221674400002</v>
      </c>
      <c r="Q145" s="36">
        <f>SUMIFS(СВЦЭМ!$D$33:$D$776,СВЦЭМ!$A$33:$A$776,$A145,СВЦЭМ!$B$33:$B$776,Q$119)+'СЕТ СН'!$I$11+СВЦЭМ!$D$10+'СЕТ СН'!$I$5-'СЕТ СН'!$I$21</f>
        <v>3316.6254231100002</v>
      </c>
      <c r="R145" s="36">
        <f>SUMIFS(СВЦЭМ!$D$33:$D$776,СВЦЭМ!$A$33:$A$776,$A145,СВЦЭМ!$B$33:$B$776,R$119)+'СЕТ СН'!$I$11+СВЦЭМ!$D$10+'СЕТ СН'!$I$5-'СЕТ СН'!$I$21</f>
        <v>3317.4643003900001</v>
      </c>
      <c r="S145" s="36">
        <f>SUMIFS(СВЦЭМ!$D$33:$D$776,СВЦЭМ!$A$33:$A$776,$A145,СВЦЭМ!$B$33:$B$776,S$119)+'СЕТ СН'!$I$11+СВЦЭМ!$D$10+'СЕТ СН'!$I$5-'СЕТ СН'!$I$21</f>
        <v>3257.95289512</v>
      </c>
      <c r="T145" s="36">
        <f>SUMIFS(СВЦЭМ!$D$33:$D$776,СВЦЭМ!$A$33:$A$776,$A145,СВЦЭМ!$B$33:$B$776,T$119)+'СЕТ СН'!$I$11+СВЦЭМ!$D$10+'СЕТ СН'!$I$5-'СЕТ СН'!$I$21</f>
        <v>3254.9097326699998</v>
      </c>
      <c r="U145" s="36">
        <f>SUMIFS(СВЦЭМ!$D$33:$D$776,СВЦЭМ!$A$33:$A$776,$A145,СВЦЭМ!$B$33:$B$776,U$119)+'СЕТ СН'!$I$11+СВЦЭМ!$D$10+'СЕТ СН'!$I$5-'СЕТ СН'!$I$21</f>
        <v>3242.4406158000002</v>
      </c>
      <c r="V145" s="36">
        <f>SUMIFS(СВЦЭМ!$D$33:$D$776,СВЦЭМ!$A$33:$A$776,$A145,СВЦЭМ!$B$33:$B$776,V$119)+'СЕТ СН'!$I$11+СВЦЭМ!$D$10+'СЕТ СН'!$I$5-'СЕТ СН'!$I$21</f>
        <v>3248.0090525199998</v>
      </c>
      <c r="W145" s="36">
        <f>SUMIFS(СВЦЭМ!$D$33:$D$776,СВЦЭМ!$A$33:$A$776,$A145,СВЦЭМ!$B$33:$B$776,W$119)+'СЕТ СН'!$I$11+СВЦЭМ!$D$10+'СЕТ СН'!$I$5-'СЕТ СН'!$I$21</f>
        <v>3276.2888112099999</v>
      </c>
      <c r="X145" s="36">
        <f>SUMIFS(СВЦЭМ!$D$33:$D$776,СВЦЭМ!$A$33:$A$776,$A145,СВЦЭМ!$B$33:$B$776,X$119)+'СЕТ СН'!$I$11+СВЦЭМ!$D$10+'СЕТ СН'!$I$5-'СЕТ СН'!$I$21</f>
        <v>3270.6153509799997</v>
      </c>
      <c r="Y145" s="36">
        <f>SUMIFS(СВЦЭМ!$D$33:$D$776,СВЦЭМ!$A$33:$A$776,$A145,СВЦЭМ!$B$33:$B$776,Y$119)+'СЕТ СН'!$I$11+СВЦЭМ!$D$10+'СЕТ СН'!$I$5-'СЕТ СН'!$I$21</f>
        <v>3300.9504031500001</v>
      </c>
    </row>
    <row r="146" spans="1:27" ht="15.75" x14ac:dyDescent="0.2">
      <c r="A146" s="35">
        <f t="shared" si="3"/>
        <v>43612</v>
      </c>
      <c r="B146" s="36">
        <f>SUMIFS(СВЦЭМ!$D$33:$D$776,СВЦЭМ!$A$33:$A$776,$A146,СВЦЭМ!$B$33:$B$776,B$119)+'СЕТ СН'!$I$11+СВЦЭМ!$D$10+'СЕТ СН'!$I$5-'СЕТ СН'!$I$21</f>
        <v>3447.7967202499999</v>
      </c>
      <c r="C146" s="36">
        <f>SUMIFS(СВЦЭМ!$D$33:$D$776,СВЦЭМ!$A$33:$A$776,$A146,СВЦЭМ!$B$33:$B$776,C$119)+'СЕТ СН'!$I$11+СВЦЭМ!$D$10+'СЕТ СН'!$I$5-'СЕТ СН'!$I$21</f>
        <v>3510.1305160900001</v>
      </c>
      <c r="D146" s="36">
        <f>SUMIFS(СВЦЭМ!$D$33:$D$776,СВЦЭМ!$A$33:$A$776,$A146,СВЦЭМ!$B$33:$B$776,D$119)+'СЕТ СН'!$I$11+СВЦЭМ!$D$10+'СЕТ СН'!$I$5-'СЕТ СН'!$I$21</f>
        <v>3583.5314633899998</v>
      </c>
      <c r="E146" s="36">
        <f>SUMIFS(СВЦЭМ!$D$33:$D$776,СВЦЭМ!$A$33:$A$776,$A146,СВЦЭМ!$B$33:$B$776,E$119)+'СЕТ СН'!$I$11+СВЦЭМ!$D$10+'СЕТ СН'!$I$5-'СЕТ СН'!$I$21</f>
        <v>3602.0865990000002</v>
      </c>
      <c r="F146" s="36">
        <f>SUMIFS(СВЦЭМ!$D$33:$D$776,СВЦЭМ!$A$33:$A$776,$A146,СВЦЭМ!$B$33:$B$776,F$119)+'СЕТ СН'!$I$11+СВЦЭМ!$D$10+'СЕТ СН'!$I$5-'СЕТ СН'!$I$21</f>
        <v>3613.5412138699999</v>
      </c>
      <c r="G146" s="36">
        <f>SUMIFS(СВЦЭМ!$D$33:$D$776,СВЦЭМ!$A$33:$A$776,$A146,СВЦЭМ!$B$33:$B$776,G$119)+'СЕТ СН'!$I$11+СВЦЭМ!$D$10+'СЕТ СН'!$I$5-'СЕТ СН'!$I$21</f>
        <v>3605.0720963499998</v>
      </c>
      <c r="H146" s="36">
        <f>SUMIFS(СВЦЭМ!$D$33:$D$776,СВЦЭМ!$A$33:$A$776,$A146,СВЦЭМ!$B$33:$B$776,H$119)+'СЕТ СН'!$I$11+СВЦЭМ!$D$10+'СЕТ СН'!$I$5-'СЕТ СН'!$I$21</f>
        <v>3508.3441144399999</v>
      </c>
      <c r="I146" s="36">
        <f>SUMIFS(СВЦЭМ!$D$33:$D$776,СВЦЭМ!$A$33:$A$776,$A146,СВЦЭМ!$B$33:$B$776,I$119)+'СЕТ СН'!$I$11+СВЦЭМ!$D$10+'СЕТ СН'!$I$5-'СЕТ СН'!$I$21</f>
        <v>3455.1450442800001</v>
      </c>
      <c r="J146" s="36">
        <f>SUMIFS(СВЦЭМ!$D$33:$D$776,СВЦЭМ!$A$33:$A$776,$A146,СВЦЭМ!$B$33:$B$776,J$119)+'СЕТ СН'!$I$11+СВЦЭМ!$D$10+'СЕТ СН'!$I$5-'СЕТ СН'!$I$21</f>
        <v>3408.8608408999999</v>
      </c>
      <c r="K146" s="36">
        <f>SUMIFS(СВЦЭМ!$D$33:$D$776,СВЦЭМ!$A$33:$A$776,$A146,СВЦЭМ!$B$33:$B$776,K$119)+'СЕТ СН'!$I$11+СВЦЭМ!$D$10+'СЕТ СН'!$I$5-'СЕТ СН'!$I$21</f>
        <v>3342.2019942799998</v>
      </c>
      <c r="L146" s="36">
        <f>SUMIFS(СВЦЭМ!$D$33:$D$776,СВЦЭМ!$A$33:$A$776,$A146,СВЦЭМ!$B$33:$B$776,L$119)+'СЕТ СН'!$I$11+СВЦЭМ!$D$10+'СЕТ СН'!$I$5-'СЕТ СН'!$I$21</f>
        <v>3331.4190094599999</v>
      </c>
      <c r="M146" s="36">
        <f>SUMIFS(СВЦЭМ!$D$33:$D$776,СВЦЭМ!$A$33:$A$776,$A146,СВЦЭМ!$B$33:$B$776,M$119)+'СЕТ СН'!$I$11+СВЦЭМ!$D$10+'СЕТ СН'!$I$5-'СЕТ СН'!$I$21</f>
        <v>3320.5765426799999</v>
      </c>
      <c r="N146" s="36">
        <f>SUMIFS(СВЦЭМ!$D$33:$D$776,СВЦЭМ!$A$33:$A$776,$A146,СВЦЭМ!$B$33:$B$776,N$119)+'СЕТ СН'!$I$11+СВЦЭМ!$D$10+'СЕТ СН'!$I$5-'СЕТ СН'!$I$21</f>
        <v>3308.61253945</v>
      </c>
      <c r="O146" s="36">
        <f>SUMIFS(СВЦЭМ!$D$33:$D$776,СВЦЭМ!$A$33:$A$776,$A146,СВЦЭМ!$B$33:$B$776,O$119)+'СЕТ СН'!$I$11+СВЦЭМ!$D$10+'СЕТ СН'!$I$5-'СЕТ СН'!$I$21</f>
        <v>3322.8131694200001</v>
      </c>
      <c r="P146" s="36">
        <f>SUMIFS(СВЦЭМ!$D$33:$D$776,СВЦЭМ!$A$33:$A$776,$A146,СВЦЭМ!$B$33:$B$776,P$119)+'СЕТ СН'!$I$11+СВЦЭМ!$D$10+'СЕТ СН'!$I$5-'СЕТ СН'!$I$21</f>
        <v>3321.94722073</v>
      </c>
      <c r="Q146" s="36">
        <f>SUMIFS(СВЦЭМ!$D$33:$D$776,СВЦЭМ!$A$33:$A$776,$A146,СВЦЭМ!$B$33:$B$776,Q$119)+'СЕТ СН'!$I$11+СВЦЭМ!$D$10+'СЕТ СН'!$I$5-'СЕТ СН'!$I$21</f>
        <v>3315.3056931199999</v>
      </c>
      <c r="R146" s="36">
        <f>SUMIFS(СВЦЭМ!$D$33:$D$776,СВЦЭМ!$A$33:$A$776,$A146,СВЦЭМ!$B$33:$B$776,R$119)+'СЕТ СН'!$I$11+СВЦЭМ!$D$10+'СЕТ СН'!$I$5-'СЕТ СН'!$I$21</f>
        <v>3313.9345867699999</v>
      </c>
      <c r="S146" s="36">
        <f>SUMIFS(СВЦЭМ!$D$33:$D$776,СВЦЭМ!$A$33:$A$776,$A146,СВЦЭМ!$B$33:$B$776,S$119)+'СЕТ СН'!$I$11+СВЦЭМ!$D$10+'СЕТ СН'!$I$5-'СЕТ СН'!$I$21</f>
        <v>3321.6164940799999</v>
      </c>
      <c r="T146" s="36">
        <f>SUMIFS(СВЦЭМ!$D$33:$D$776,СВЦЭМ!$A$33:$A$776,$A146,СВЦЭМ!$B$33:$B$776,T$119)+'СЕТ СН'!$I$11+СВЦЭМ!$D$10+'СЕТ СН'!$I$5-'СЕТ СН'!$I$21</f>
        <v>3319.1741450499999</v>
      </c>
      <c r="U146" s="36">
        <f>SUMIFS(СВЦЭМ!$D$33:$D$776,СВЦЭМ!$A$33:$A$776,$A146,СВЦЭМ!$B$33:$B$776,U$119)+'СЕТ СН'!$I$11+СВЦЭМ!$D$10+'СЕТ СН'!$I$5-'СЕТ СН'!$I$21</f>
        <v>3311.4771274999998</v>
      </c>
      <c r="V146" s="36">
        <f>SUMIFS(СВЦЭМ!$D$33:$D$776,СВЦЭМ!$A$33:$A$776,$A146,СВЦЭМ!$B$33:$B$776,V$119)+'СЕТ СН'!$I$11+СВЦЭМ!$D$10+'СЕТ СН'!$I$5-'СЕТ СН'!$I$21</f>
        <v>3301.9103643200001</v>
      </c>
      <c r="W146" s="36">
        <f>SUMIFS(СВЦЭМ!$D$33:$D$776,СВЦЭМ!$A$33:$A$776,$A146,СВЦЭМ!$B$33:$B$776,W$119)+'СЕТ СН'!$I$11+СВЦЭМ!$D$10+'СЕТ СН'!$I$5-'СЕТ СН'!$I$21</f>
        <v>3264.9074759199998</v>
      </c>
      <c r="X146" s="36">
        <f>SUMIFS(СВЦЭМ!$D$33:$D$776,СВЦЭМ!$A$33:$A$776,$A146,СВЦЭМ!$B$33:$B$776,X$119)+'СЕТ СН'!$I$11+СВЦЭМ!$D$10+'СЕТ СН'!$I$5-'СЕТ СН'!$I$21</f>
        <v>3283.6093025199998</v>
      </c>
      <c r="Y146" s="36">
        <f>SUMIFS(СВЦЭМ!$D$33:$D$776,СВЦЭМ!$A$33:$A$776,$A146,СВЦЭМ!$B$33:$B$776,Y$119)+'СЕТ СН'!$I$11+СВЦЭМ!$D$10+'СЕТ СН'!$I$5-'СЕТ СН'!$I$21</f>
        <v>3368.0153040300002</v>
      </c>
    </row>
    <row r="147" spans="1:27" ht="15.75" x14ac:dyDescent="0.2">
      <c r="A147" s="35">
        <f t="shared" si="3"/>
        <v>43613</v>
      </c>
      <c r="B147" s="36">
        <f>SUMIFS(СВЦЭМ!$D$33:$D$776,СВЦЭМ!$A$33:$A$776,$A147,СВЦЭМ!$B$33:$B$776,B$119)+'СЕТ СН'!$I$11+СВЦЭМ!$D$10+'СЕТ СН'!$I$5-'СЕТ СН'!$I$21</f>
        <v>3496.0413065399998</v>
      </c>
      <c r="C147" s="36">
        <f>SUMIFS(СВЦЭМ!$D$33:$D$776,СВЦЭМ!$A$33:$A$776,$A147,СВЦЭМ!$B$33:$B$776,C$119)+'СЕТ СН'!$I$11+СВЦЭМ!$D$10+'СЕТ СН'!$I$5-'СЕТ СН'!$I$21</f>
        <v>3583.6734505200002</v>
      </c>
      <c r="D147" s="36">
        <f>SUMIFS(СВЦЭМ!$D$33:$D$776,СВЦЭМ!$A$33:$A$776,$A147,СВЦЭМ!$B$33:$B$776,D$119)+'СЕТ СН'!$I$11+СВЦЭМ!$D$10+'СЕТ СН'!$I$5-'СЕТ СН'!$I$21</f>
        <v>3682.8794827500001</v>
      </c>
      <c r="E147" s="36">
        <f>SUMIFS(СВЦЭМ!$D$33:$D$776,СВЦЭМ!$A$33:$A$776,$A147,СВЦЭМ!$B$33:$B$776,E$119)+'СЕТ СН'!$I$11+СВЦЭМ!$D$10+'СЕТ СН'!$I$5-'СЕТ СН'!$I$21</f>
        <v>3698.8325365400001</v>
      </c>
      <c r="F147" s="36">
        <f>SUMIFS(СВЦЭМ!$D$33:$D$776,СВЦЭМ!$A$33:$A$776,$A147,СВЦЭМ!$B$33:$B$776,F$119)+'СЕТ СН'!$I$11+СВЦЭМ!$D$10+'СЕТ СН'!$I$5-'СЕТ СН'!$I$21</f>
        <v>3698.9520409799998</v>
      </c>
      <c r="G147" s="36">
        <f>SUMIFS(СВЦЭМ!$D$33:$D$776,СВЦЭМ!$A$33:$A$776,$A147,СВЦЭМ!$B$33:$B$776,G$119)+'СЕТ СН'!$I$11+СВЦЭМ!$D$10+'СЕТ СН'!$I$5-'СЕТ СН'!$I$21</f>
        <v>3706.90161975</v>
      </c>
      <c r="H147" s="36">
        <f>SUMIFS(СВЦЭМ!$D$33:$D$776,СВЦЭМ!$A$33:$A$776,$A147,СВЦЭМ!$B$33:$B$776,H$119)+'СЕТ СН'!$I$11+СВЦЭМ!$D$10+'СЕТ СН'!$I$5-'СЕТ СН'!$I$21</f>
        <v>3619.6234258599998</v>
      </c>
      <c r="I147" s="36">
        <f>SUMIFS(СВЦЭМ!$D$33:$D$776,СВЦЭМ!$A$33:$A$776,$A147,СВЦЭМ!$B$33:$B$776,I$119)+'СЕТ СН'!$I$11+СВЦЭМ!$D$10+'СЕТ СН'!$I$5-'СЕТ СН'!$I$21</f>
        <v>3488.6771485600002</v>
      </c>
      <c r="J147" s="36">
        <f>SUMIFS(СВЦЭМ!$D$33:$D$776,СВЦЭМ!$A$33:$A$776,$A147,СВЦЭМ!$B$33:$B$776,J$119)+'СЕТ СН'!$I$11+СВЦЭМ!$D$10+'СЕТ СН'!$I$5-'СЕТ СН'!$I$21</f>
        <v>3382.6873174399998</v>
      </c>
      <c r="K147" s="36">
        <f>SUMIFS(СВЦЭМ!$D$33:$D$776,СВЦЭМ!$A$33:$A$776,$A147,СВЦЭМ!$B$33:$B$776,K$119)+'СЕТ СН'!$I$11+СВЦЭМ!$D$10+'СЕТ СН'!$I$5-'СЕТ СН'!$I$21</f>
        <v>3311.5016069899998</v>
      </c>
      <c r="L147" s="36">
        <f>SUMIFS(СВЦЭМ!$D$33:$D$776,СВЦЭМ!$A$33:$A$776,$A147,СВЦЭМ!$B$33:$B$776,L$119)+'СЕТ СН'!$I$11+СВЦЭМ!$D$10+'СЕТ СН'!$I$5-'СЕТ СН'!$I$21</f>
        <v>3281.1538874899998</v>
      </c>
      <c r="M147" s="36">
        <f>SUMIFS(СВЦЭМ!$D$33:$D$776,СВЦЭМ!$A$33:$A$776,$A147,СВЦЭМ!$B$33:$B$776,M$119)+'СЕТ СН'!$I$11+СВЦЭМ!$D$10+'СЕТ СН'!$I$5-'СЕТ СН'!$I$21</f>
        <v>3273.85541732</v>
      </c>
      <c r="N147" s="36">
        <f>SUMIFS(СВЦЭМ!$D$33:$D$776,СВЦЭМ!$A$33:$A$776,$A147,СВЦЭМ!$B$33:$B$776,N$119)+'СЕТ СН'!$I$11+СВЦЭМ!$D$10+'СЕТ СН'!$I$5-'СЕТ СН'!$I$21</f>
        <v>3274.5150231699999</v>
      </c>
      <c r="O147" s="36">
        <f>SUMIFS(СВЦЭМ!$D$33:$D$776,СВЦЭМ!$A$33:$A$776,$A147,СВЦЭМ!$B$33:$B$776,O$119)+'СЕТ СН'!$I$11+СВЦЭМ!$D$10+'СЕТ СН'!$I$5-'СЕТ СН'!$I$21</f>
        <v>3269.2796904299998</v>
      </c>
      <c r="P147" s="36">
        <f>SUMIFS(СВЦЭМ!$D$33:$D$776,СВЦЭМ!$A$33:$A$776,$A147,СВЦЭМ!$B$33:$B$776,P$119)+'СЕТ СН'!$I$11+СВЦЭМ!$D$10+'СЕТ СН'!$I$5-'СЕТ СН'!$I$21</f>
        <v>3271.7937927200001</v>
      </c>
      <c r="Q147" s="36">
        <f>SUMIFS(СВЦЭМ!$D$33:$D$776,СВЦЭМ!$A$33:$A$776,$A147,СВЦЭМ!$B$33:$B$776,Q$119)+'СЕТ СН'!$I$11+СВЦЭМ!$D$10+'СЕТ СН'!$I$5-'СЕТ СН'!$I$21</f>
        <v>3271.4805892499999</v>
      </c>
      <c r="R147" s="36">
        <f>SUMIFS(СВЦЭМ!$D$33:$D$776,СВЦЭМ!$A$33:$A$776,$A147,СВЦЭМ!$B$33:$B$776,R$119)+'СЕТ СН'!$I$11+СВЦЭМ!$D$10+'СЕТ СН'!$I$5-'СЕТ СН'!$I$21</f>
        <v>3280.1028472600001</v>
      </c>
      <c r="S147" s="36">
        <f>SUMIFS(СВЦЭМ!$D$33:$D$776,СВЦЭМ!$A$33:$A$776,$A147,СВЦЭМ!$B$33:$B$776,S$119)+'СЕТ СН'!$I$11+СВЦЭМ!$D$10+'СЕТ СН'!$I$5-'СЕТ СН'!$I$21</f>
        <v>3287.33520929</v>
      </c>
      <c r="T147" s="36">
        <f>SUMIFS(СВЦЭМ!$D$33:$D$776,СВЦЭМ!$A$33:$A$776,$A147,СВЦЭМ!$B$33:$B$776,T$119)+'СЕТ СН'!$I$11+СВЦЭМ!$D$10+'СЕТ СН'!$I$5-'СЕТ СН'!$I$21</f>
        <v>3289.08590112</v>
      </c>
      <c r="U147" s="36">
        <f>SUMIFS(СВЦЭМ!$D$33:$D$776,СВЦЭМ!$A$33:$A$776,$A147,СВЦЭМ!$B$33:$B$776,U$119)+'СЕТ СН'!$I$11+СВЦЭМ!$D$10+'СЕТ СН'!$I$5-'СЕТ СН'!$I$21</f>
        <v>3305.9161831800002</v>
      </c>
      <c r="V147" s="36">
        <f>SUMIFS(СВЦЭМ!$D$33:$D$776,СВЦЭМ!$A$33:$A$776,$A147,СВЦЭМ!$B$33:$B$776,V$119)+'СЕТ СН'!$I$11+СВЦЭМ!$D$10+'СЕТ СН'!$I$5-'СЕТ СН'!$I$21</f>
        <v>3312.35978226</v>
      </c>
      <c r="W147" s="36">
        <f>SUMIFS(СВЦЭМ!$D$33:$D$776,СВЦЭМ!$A$33:$A$776,$A147,СВЦЭМ!$B$33:$B$776,W$119)+'СЕТ СН'!$I$11+СВЦЭМ!$D$10+'СЕТ СН'!$I$5-'СЕТ СН'!$I$21</f>
        <v>3295.5646281499999</v>
      </c>
      <c r="X147" s="36">
        <f>SUMIFS(СВЦЭМ!$D$33:$D$776,СВЦЭМ!$A$33:$A$776,$A147,СВЦЭМ!$B$33:$B$776,X$119)+'СЕТ СН'!$I$11+СВЦЭМ!$D$10+'СЕТ СН'!$I$5-'СЕТ СН'!$I$21</f>
        <v>3334.1775936700001</v>
      </c>
      <c r="Y147" s="36">
        <f>SUMIFS(СВЦЭМ!$D$33:$D$776,СВЦЭМ!$A$33:$A$776,$A147,СВЦЭМ!$B$33:$B$776,Y$119)+'СЕТ СН'!$I$11+СВЦЭМ!$D$10+'СЕТ СН'!$I$5-'СЕТ СН'!$I$21</f>
        <v>3406.5869458799998</v>
      </c>
    </row>
    <row r="148" spans="1:27" ht="15.75" x14ac:dyDescent="0.2">
      <c r="A148" s="35">
        <f t="shared" si="3"/>
        <v>43614</v>
      </c>
      <c r="B148" s="36">
        <f>SUMIFS(СВЦЭМ!$D$33:$D$776,СВЦЭМ!$A$33:$A$776,$A148,СВЦЭМ!$B$33:$B$776,B$119)+'СЕТ СН'!$I$11+СВЦЭМ!$D$10+'СЕТ СН'!$I$5-'СЕТ СН'!$I$21</f>
        <v>3565.23437999</v>
      </c>
      <c r="C148" s="36">
        <f>SUMIFS(СВЦЭМ!$D$33:$D$776,СВЦЭМ!$A$33:$A$776,$A148,СВЦЭМ!$B$33:$B$776,C$119)+'СЕТ СН'!$I$11+СВЦЭМ!$D$10+'СЕТ СН'!$I$5-'СЕТ СН'!$I$21</f>
        <v>3663.2266791399998</v>
      </c>
      <c r="D148" s="36">
        <f>SUMIFS(СВЦЭМ!$D$33:$D$776,СВЦЭМ!$A$33:$A$776,$A148,СВЦЭМ!$B$33:$B$776,D$119)+'СЕТ СН'!$I$11+СВЦЭМ!$D$10+'СЕТ СН'!$I$5-'СЕТ СН'!$I$21</f>
        <v>3693.53582061</v>
      </c>
      <c r="E148" s="36">
        <f>SUMIFS(СВЦЭМ!$D$33:$D$776,СВЦЭМ!$A$33:$A$776,$A148,СВЦЭМ!$B$33:$B$776,E$119)+'СЕТ СН'!$I$11+СВЦЭМ!$D$10+'СЕТ СН'!$I$5-'СЕТ СН'!$I$21</f>
        <v>3684.21419513</v>
      </c>
      <c r="F148" s="36">
        <f>SUMIFS(СВЦЭМ!$D$33:$D$776,СВЦЭМ!$A$33:$A$776,$A148,СВЦЭМ!$B$33:$B$776,F$119)+'СЕТ СН'!$I$11+СВЦЭМ!$D$10+'СЕТ СН'!$I$5-'СЕТ СН'!$I$21</f>
        <v>3680.55457174</v>
      </c>
      <c r="G148" s="36">
        <f>SUMIFS(СВЦЭМ!$D$33:$D$776,СВЦЭМ!$A$33:$A$776,$A148,СВЦЭМ!$B$33:$B$776,G$119)+'СЕТ СН'!$I$11+СВЦЭМ!$D$10+'СЕТ СН'!$I$5-'СЕТ СН'!$I$21</f>
        <v>3686.1631151299998</v>
      </c>
      <c r="H148" s="36">
        <f>SUMIFS(СВЦЭМ!$D$33:$D$776,СВЦЭМ!$A$33:$A$776,$A148,СВЦЭМ!$B$33:$B$776,H$119)+'СЕТ СН'!$I$11+СВЦЭМ!$D$10+'СЕТ СН'!$I$5-'СЕТ СН'!$I$21</f>
        <v>3674.9214551599998</v>
      </c>
      <c r="I148" s="36">
        <f>SUMIFS(СВЦЭМ!$D$33:$D$776,СВЦЭМ!$A$33:$A$776,$A148,СВЦЭМ!$B$33:$B$776,I$119)+'СЕТ СН'!$I$11+СВЦЭМ!$D$10+'СЕТ СН'!$I$5-'СЕТ СН'!$I$21</f>
        <v>3564.4380888799997</v>
      </c>
      <c r="J148" s="36">
        <f>SUMIFS(СВЦЭМ!$D$33:$D$776,СВЦЭМ!$A$33:$A$776,$A148,СВЦЭМ!$B$33:$B$776,J$119)+'СЕТ СН'!$I$11+СВЦЭМ!$D$10+'СЕТ СН'!$I$5-'СЕТ СН'!$I$21</f>
        <v>3461.1805161699999</v>
      </c>
      <c r="K148" s="36">
        <f>SUMIFS(СВЦЭМ!$D$33:$D$776,СВЦЭМ!$A$33:$A$776,$A148,СВЦЭМ!$B$33:$B$776,K$119)+'СЕТ СН'!$I$11+СВЦЭМ!$D$10+'СЕТ СН'!$I$5-'СЕТ СН'!$I$21</f>
        <v>3391.7015840399999</v>
      </c>
      <c r="L148" s="36">
        <f>SUMIFS(СВЦЭМ!$D$33:$D$776,СВЦЭМ!$A$33:$A$776,$A148,СВЦЭМ!$B$33:$B$776,L$119)+'СЕТ СН'!$I$11+СВЦЭМ!$D$10+'СЕТ СН'!$I$5-'СЕТ СН'!$I$21</f>
        <v>3378.88111248</v>
      </c>
      <c r="M148" s="36">
        <f>SUMIFS(СВЦЭМ!$D$33:$D$776,СВЦЭМ!$A$33:$A$776,$A148,СВЦЭМ!$B$33:$B$776,M$119)+'СЕТ СН'!$I$11+СВЦЭМ!$D$10+'СЕТ СН'!$I$5-'СЕТ СН'!$I$21</f>
        <v>3386.72261153</v>
      </c>
      <c r="N148" s="36">
        <f>SUMIFS(СВЦЭМ!$D$33:$D$776,СВЦЭМ!$A$33:$A$776,$A148,СВЦЭМ!$B$33:$B$776,N$119)+'СЕТ СН'!$I$11+СВЦЭМ!$D$10+'СЕТ СН'!$I$5-'СЕТ СН'!$I$21</f>
        <v>3386.6281896599999</v>
      </c>
      <c r="O148" s="36">
        <f>SUMIFS(СВЦЭМ!$D$33:$D$776,СВЦЭМ!$A$33:$A$776,$A148,СВЦЭМ!$B$33:$B$776,O$119)+'СЕТ СН'!$I$11+СВЦЭМ!$D$10+'СЕТ СН'!$I$5-'СЕТ СН'!$I$21</f>
        <v>3381.7653899699999</v>
      </c>
      <c r="P148" s="36">
        <f>SUMIFS(СВЦЭМ!$D$33:$D$776,СВЦЭМ!$A$33:$A$776,$A148,СВЦЭМ!$B$33:$B$776,P$119)+'СЕТ СН'!$I$11+СВЦЭМ!$D$10+'СЕТ СН'!$I$5-'СЕТ СН'!$I$21</f>
        <v>3397.0427105399999</v>
      </c>
      <c r="Q148" s="36">
        <f>SUMIFS(СВЦЭМ!$D$33:$D$776,СВЦЭМ!$A$33:$A$776,$A148,СВЦЭМ!$B$33:$B$776,Q$119)+'СЕТ СН'!$I$11+СВЦЭМ!$D$10+'СЕТ СН'!$I$5-'СЕТ СН'!$I$21</f>
        <v>3389.6450490399998</v>
      </c>
      <c r="R148" s="36">
        <f>SUMIFS(СВЦЭМ!$D$33:$D$776,СВЦЭМ!$A$33:$A$776,$A148,СВЦЭМ!$B$33:$B$776,R$119)+'СЕТ СН'!$I$11+СВЦЭМ!$D$10+'СЕТ СН'!$I$5-'СЕТ СН'!$I$21</f>
        <v>3385.5200532399999</v>
      </c>
      <c r="S148" s="36">
        <f>SUMIFS(СВЦЭМ!$D$33:$D$776,СВЦЭМ!$A$33:$A$776,$A148,СВЦЭМ!$B$33:$B$776,S$119)+'СЕТ СН'!$I$11+СВЦЭМ!$D$10+'СЕТ СН'!$I$5-'СЕТ СН'!$I$21</f>
        <v>3393.3333352499999</v>
      </c>
      <c r="T148" s="36">
        <f>SUMIFS(СВЦЭМ!$D$33:$D$776,СВЦЭМ!$A$33:$A$776,$A148,СВЦЭМ!$B$33:$B$776,T$119)+'СЕТ СН'!$I$11+СВЦЭМ!$D$10+'СЕТ СН'!$I$5-'СЕТ СН'!$I$21</f>
        <v>3384.9962965300001</v>
      </c>
      <c r="U148" s="36">
        <f>SUMIFS(СВЦЭМ!$D$33:$D$776,СВЦЭМ!$A$33:$A$776,$A148,СВЦЭМ!$B$33:$B$776,U$119)+'СЕТ СН'!$I$11+СВЦЭМ!$D$10+'СЕТ СН'!$I$5-'СЕТ СН'!$I$21</f>
        <v>3364.3609603699997</v>
      </c>
      <c r="V148" s="36">
        <f>SUMIFS(СВЦЭМ!$D$33:$D$776,СВЦЭМ!$A$33:$A$776,$A148,СВЦЭМ!$B$33:$B$776,V$119)+'СЕТ СН'!$I$11+СВЦЭМ!$D$10+'СЕТ СН'!$I$5-'СЕТ СН'!$I$21</f>
        <v>3355.26413301</v>
      </c>
      <c r="W148" s="36">
        <f>SUMIFS(СВЦЭМ!$D$33:$D$776,СВЦЭМ!$A$33:$A$776,$A148,СВЦЭМ!$B$33:$B$776,W$119)+'СЕТ СН'!$I$11+СВЦЭМ!$D$10+'СЕТ СН'!$I$5-'СЕТ СН'!$I$21</f>
        <v>3357.8581465799998</v>
      </c>
      <c r="X148" s="36">
        <f>SUMIFS(СВЦЭМ!$D$33:$D$776,СВЦЭМ!$A$33:$A$776,$A148,СВЦЭМ!$B$33:$B$776,X$119)+'СЕТ СН'!$I$11+СВЦЭМ!$D$10+'СЕТ СН'!$I$5-'СЕТ СН'!$I$21</f>
        <v>3398.07323959</v>
      </c>
      <c r="Y148" s="36">
        <f>SUMIFS(СВЦЭМ!$D$33:$D$776,СВЦЭМ!$A$33:$A$776,$A148,СВЦЭМ!$B$33:$B$776,Y$119)+'СЕТ СН'!$I$11+СВЦЭМ!$D$10+'СЕТ СН'!$I$5-'СЕТ СН'!$I$21</f>
        <v>3490.80673755</v>
      </c>
    </row>
    <row r="149" spans="1:27" ht="15.75" x14ac:dyDescent="0.2">
      <c r="A149" s="35">
        <f t="shared" si="3"/>
        <v>43615</v>
      </c>
      <c r="B149" s="36">
        <f>SUMIFS(СВЦЭМ!$D$33:$D$776,СВЦЭМ!$A$33:$A$776,$A149,СВЦЭМ!$B$33:$B$776,B$119)+'СЕТ СН'!$I$11+СВЦЭМ!$D$10+'СЕТ СН'!$I$5-'СЕТ СН'!$I$21</f>
        <v>3606.1372236399998</v>
      </c>
      <c r="C149" s="36">
        <f>SUMIFS(СВЦЭМ!$D$33:$D$776,СВЦЭМ!$A$33:$A$776,$A149,СВЦЭМ!$B$33:$B$776,C$119)+'СЕТ СН'!$I$11+СВЦЭМ!$D$10+'СЕТ СН'!$I$5-'СЕТ СН'!$I$21</f>
        <v>3645.0964352299998</v>
      </c>
      <c r="D149" s="36">
        <f>SUMIFS(СВЦЭМ!$D$33:$D$776,СВЦЭМ!$A$33:$A$776,$A149,СВЦЭМ!$B$33:$B$776,D$119)+'СЕТ СН'!$I$11+СВЦЭМ!$D$10+'СЕТ СН'!$I$5-'СЕТ СН'!$I$21</f>
        <v>3704.1856301799999</v>
      </c>
      <c r="E149" s="36">
        <f>SUMIFS(СВЦЭМ!$D$33:$D$776,СВЦЭМ!$A$33:$A$776,$A149,СВЦЭМ!$B$33:$B$776,E$119)+'СЕТ СН'!$I$11+СВЦЭМ!$D$10+'СЕТ СН'!$I$5-'СЕТ СН'!$I$21</f>
        <v>3692.7682481800002</v>
      </c>
      <c r="F149" s="36">
        <f>SUMIFS(СВЦЭМ!$D$33:$D$776,СВЦЭМ!$A$33:$A$776,$A149,СВЦЭМ!$B$33:$B$776,F$119)+'СЕТ СН'!$I$11+СВЦЭМ!$D$10+'СЕТ СН'!$I$5-'СЕТ СН'!$I$21</f>
        <v>3691.6087684899999</v>
      </c>
      <c r="G149" s="36">
        <f>SUMIFS(СВЦЭМ!$D$33:$D$776,СВЦЭМ!$A$33:$A$776,$A149,СВЦЭМ!$B$33:$B$776,G$119)+'СЕТ СН'!$I$11+СВЦЭМ!$D$10+'СЕТ СН'!$I$5-'СЕТ СН'!$I$21</f>
        <v>3706.5466226600001</v>
      </c>
      <c r="H149" s="36">
        <f>SUMIFS(СВЦЭМ!$D$33:$D$776,СВЦЭМ!$A$33:$A$776,$A149,СВЦЭМ!$B$33:$B$776,H$119)+'СЕТ СН'!$I$11+СВЦЭМ!$D$10+'СЕТ СН'!$I$5-'СЕТ СН'!$I$21</f>
        <v>3708.15976559</v>
      </c>
      <c r="I149" s="36">
        <f>SUMIFS(СВЦЭМ!$D$33:$D$776,СВЦЭМ!$A$33:$A$776,$A149,СВЦЭМ!$B$33:$B$776,I$119)+'СЕТ СН'!$I$11+СВЦЭМ!$D$10+'СЕТ СН'!$I$5-'СЕТ СН'!$I$21</f>
        <v>3603.9787356799998</v>
      </c>
      <c r="J149" s="36">
        <f>SUMIFS(СВЦЭМ!$D$33:$D$776,СВЦЭМ!$A$33:$A$776,$A149,СВЦЭМ!$B$33:$B$776,J$119)+'СЕТ СН'!$I$11+СВЦЭМ!$D$10+'СЕТ СН'!$I$5-'СЕТ СН'!$I$21</f>
        <v>3509.96165479</v>
      </c>
      <c r="K149" s="36">
        <f>SUMIFS(СВЦЭМ!$D$33:$D$776,СВЦЭМ!$A$33:$A$776,$A149,СВЦЭМ!$B$33:$B$776,K$119)+'СЕТ СН'!$I$11+СВЦЭМ!$D$10+'СЕТ СН'!$I$5-'СЕТ СН'!$I$21</f>
        <v>3427.01636332</v>
      </c>
      <c r="L149" s="36">
        <f>SUMIFS(СВЦЭМ!$D$33:$D$776,СВЦЭМ!$A$33:$A$776,$A149,СВЦЭМ!$B$33:$B$776,L$119)+'СЕТ СН'!$I$11+СВЦЭМ!$D$10+'СЕТ СН'!$I$5-'СЕТ СН'!$I$21</f>
        <v>3415.4177052</v>
      </c>
      <c r="M149" s="36">
        <f>SUMIFS(СВЦЭМ!$D$33:$D$776,СВЦЭМ!$A$33:$A$776,$A149,СВЦЭМ!$B$33:$B$776,M$119)+'СЕТ СН'!$I$11+СВЦЭМ!$D$10+'СЕТ СН'!$I$5-'СЕТ СН'!$I$21</f>
        <v>3430.0410429599997</v>
      </c>
      <c r="N149" s="36">
        <f>SUMIFS(СВЦЭМ!$D$33:$D$776,СВЦЭМ!$A$33:$A$776,$A149,СВЦЭМ!$B$33:$B$776,N$119)+'СЕТ СН'!$I$11+СВЦЭМ!$D$10+'СЕТ СН'!$I$5-'СЕТ СН'!$I$21</f>
        <v>3418.7239562</v>
      </c>
      <c r="O149" s="36">
        <f>SUMIFS(СВЦЭМ!$D$33:$D$776,СВЦЭМ!$A$33:$A$776,$A149,СВЦЭМ!$B$33:$B$776,O$119)+'СЕТ СН'!$I$11+СВЦЭМ!$D$10+'СЕТ СН'!$I$5-'СЕТ СН'!$I$21</f>
        <v>3407.26134594</v>
      </c>
      <c r="P149" s="36">
        <f>SUMIFS(СВЦЭМ!$D$33:$D$776,СВЦЭМ!$A$33:$A$776,$A149,СВЦЭМ!$B$33:$B$776,P$119)+'СЕТ СН'!$I$11+СВЦЭМ!$D$10+'СЕТ СН'!$I$5-'СЕТ СН'!$I$21</f>
        <v>3409.0250839599998</v>
      </c>
      <c r="Q149" s="36">
        <f>SUMIFS(СВЦЭМ!$D$33:$D$776,СВЦЭМ!$A$33:$A$776,$A149,СВЦЭМ!$B$33:$B$776,Q$119)+'СЕТ СН'!$I$11+СВЦЭМ!$D$10+'СЕТ СН'!$I$5-'СЕТ СН'!$I$21</f>
        <v>3431.1913870200001</v>
      </c>
      <c r="R149" s="36">
        <f>SUMIFS(СВЦЭМ!$D$33:$D$776,СВЦЭМ!$A$33:$A$776,$A149,СВЦЭМ!$B$33:$B$776,R$119)+'СЕТ СН'!$I$11+СВЦЭМ!$D$10+'СЕТ СН'!$I$5-'СЕТ СН'!$I$21</f>
        <v>3423.6528700199997</v>
      </c>
      <c r="S149" s="36">
        <f>SUMIFS(СВЦЭМ!$D$33:$D$776,СВЦЭМ!$A$33:$A$776,$A149,СВЦЭМ!$B$33:$B$776,S$119)+'СЕТ СН'!$I$11+СВЦЭМ!$D$10+'СЕТ СН'!$I$5-'СЕТ СН'!$I$21</f>
        <v>3426.54874599</v>
      </c>
      <c r="T149" s="36">
        <f>SUMIFS(СВЦЭМ!$D$33:$D$776,СВЦЭМ!$A$33:$A$776,$A149,СВЦЭМ!$B$33:$B$776,T$119)+'СЕТ СН'!$I$11+СВЦЭМ!$D$10+'СЕТ СН'!$I$5-'СЕТ СН'!$I$21</f>
        <v>3435.3238067100001</v>
      </c>
      <c r="U149" s="36">
        <f>SUMIFS(СВЦЭМ!$D$33:$D$776,СВЦЭМ!$A$33:$A$776,$A149,СВЦЭМ!$B$33:$B$776,U$119)+'СЕТ СН'!$I$11+СВЦЭМ!$D$10+'СЕТ СН'!$I$5-'СЕТ СН'!$I$21</f>
        <v>3418.5780397499998</v>
      </c>
      <c r="V149" s="36">
        <f>SUMIFS(СВЦЭМ!$D$33:$D$776,СВЦЭМ!$A$33:$A$776,$A149,СВЦЭМ!$B$33:$B$776,V$119)+'СЕТ СН'!$I$11+СВЦЭМ!$D$10+'СЕТ СН'!$I$5-'СЕТ СН'!$I$21</f>
        <v>3399.6984081199998</v>
      </c>
      <c r="W149" s="36">
        <f>SUMIFS(СВЦЭМ!$D$33:$D$776,СВЦЭМ!$A$33:$A$776,$A149,СВЦЭМ!$B$33:$B$776,W$119)+'СЕТ СН'!$I$11+СВЦЭМ!$D$10+'СЕТ СН'!$I$5-'СЕТ СН'!$I$21</f>
        <v>3369.0082326900001</v>
      </c>
      <c r="X149" s="36">
        <f>SUMIFS(СВЦЭМ!$D$33:$D$776,СВЦЭМ!$A$33:$A$776,$A149,СВЦЭМ!$B$33:$B$776,X$119)+'СЕТ СН'!$I$11+СВЦЭМ!$D$10+'СЕТ СН'!$I$5-'СЕТ СН'!$I$21</f>
        <v>3362.8781279899999</v>
      </c>
      <c r="Y149" s="36">
        <f>SUMIFS(СВЦЭМ!$D$33:$D$776,СВЦЭМ!$A$33:$A$776,$A149,СВЦЭМ!$B$33:$B$776,Y$119)+'СЕТ СН'!$I$11+СВЦЭМ!$D$10+'СЕТ СН'!$I$5-'СЕТ СН'!$I$21</f>
        <v>3437.27878706</v>
      </c>
    </row>
    <row r="150" spans="1:27" ht="15.75" x14ac:dyDescent="0.2">
      <c r="A150" s="35">
        <f t="shared" si="3"/>
        <v>43616</v>
      </c>
      <c r="B150" s="36">
        <f>SUMIFS(СВЦЭМ!$D$33:$D$776,СВЦЭМ!$A$33:$A$776,$A150,СВЦЭМ!$B$33:$B$776,B$119)+'СЕТ СН'!$I$11+СВЦЭМ!$D$10+'СЕТ СН'!$I$5-'СЕТ СН'!$I$21</f>
        <v>3574.4404178999998</v>
      </c>
      <c r="C150" s="36">
        <f>SUMIFS(СВЦЭМ!$D$33:$D$776,СВЦЭМ!$A$33:$A$776,$A150,СВЦЭМ!$B$33:$B$776,C$119)+'СЕТ СН'!$I$11+СВЦЭМ!$D$10+'СЕТ СН'!$I$5-'СЕТ СН'!$I$21</f>
        <v>3630.8672519299998</v>
      </c>
      <c r="D150" s="36">
        <f>SUMIFS(СВЦЭМ!$D$33:$D$776,СВЦЭМ!$A$33:$A$776,$A150,СВЦЭМ!$B$33:$B$776,D$119)+'СЕТ СН'!$I$11+СВЦЭМ!$D$10+'СЕТ СН'!$I$5-'СЕТ СН'!$I$21</f>
        <v>3704.0958461599998</v>
      </c>
      <c r="E150" s="36">
        <f>SUMIFS(СВЦЭМ!$D$33:$D$776,СВЦЭМ!$A$33:$A$776,$A150,СВЦЭМ!$B$33:$B$776,E$119)+'СЕТ СН'!$I$11+СВЦЭМ!$D$10+'СЕТ СН'!$I$5-'СЕТ СН'!$I$21</f>
        <v>3696.2620047800001</v>
      </c>
      <c r="F150" s="36">
        <f>SUMIFS(СВЦЭМ!$D$33:$D$776,СВЦЭМ!$A$33:$A$776,$A150,СВЦЭМ!$B$33:$B$776,F$119)+'СЕТ СН'!$I$11+СВЦЭМ!$D$10+'СЕТ СН'!$I$5-'СЕТ СН'!$I$21</f>
        <v>3689.2017004700001</v>
      </c>
      <c r="G150" s="36">
        <f>SUMIFS(СВЦЭМ!$D$33:$D$776,СВЦЭМ!$A$33:$A$776,$A150,СВЦЭМ!$B$33:$B$776,G$119)+'СЕТ СН'!$I$11+СВЦЭМ!$D$10+'СЕТ СН'!$I$5-'СЕТ СН'!$I$21</f>
        <v>3699.0613873900002</v>
      </c>
      <c r="H150" s="36">
        <f>SUMIFS(СВЦЭМ!$D$33:$D$776,СВЦЭМ!$A$33:$A$776,$A150,СВЦЭМ!$B$33:$B$776,H$119)+'СЕТ СН'!$I$11+СВЦЭМ!$D$10+'СЕТ СН'!$I$5-'СЕТ СН'!$I$21</f>
        <v>3700.65826595</v>
      </c>
      <c r="I150" s="36">
        <f>SUMIFS(СВЦЭМ!$D$33:$D$776,СВЦЭМ!$A$33:$A$776,$A150,СВЦЭМ!$B$33:$B$776,I$119)+'СЕТ СН'!$I$11+СВЦЭМ!$D$10+'СЕТ СН'!$I$5-'СЕТ СН'!$I$21</f>
        <v>3602.20996216</v>
      </c>
      <c r="J150" s="36">
        <f>SUMIFS(СВЦЭМ!$D$33:$D$776,СВЦЭМ!$A$33:$A$776,$A150,СВЦЭМ!$B$33:$B$776,J$119)+'СЕТ СН'!$I$11+СВЦЭМ!$D$10+'СЕТ СН'!$I$5-'СЕТ СН'!$I$21</f>
        <v>3499.47414239</v>
      </c>
      <c r="K150" s="36">
        <f>SUMIFS(СВЦЭМ!$D$33:$D$776,СВЦЭМ!$A$33:$A$776,$A150,СВЦЭМ!$B$33:$B$776,K$119)+'СЕТ СН'!$I$11+СВЦЭМ!$D$10+'СЕТ СН'!$I$5-'СЕТ СН'!$I$21</f>
        <v>3442.3918876600001</v>
      </c>
      <c r="L150" s="36">
        <f>SUMIFS(СВЦЭМ!$D$33:$D$776,СВЦЭМ!$A$33:$A$776,$A150,СВЦЭМ!$B$33:$B$776,L$119)+'СЕТ СН'!$I$11+СВЦЭМ!$D$10+'СЕТ СН'!$I$5-'СЕТ СН'!$I$21</f>
        <v>3409.9230732199999</v>
      </c>
      <c r="M150" s="36">
        <f>SUMIFS(СВЦЭМ!$D$33:$D$776,СВЦЭМ!$A$33:$A$776,$A150,СВЦЭМ!$B$33:$B$776,M$119)+'СЕТ СН'!$I$11+СВЦЭМ!$D$10+'СЕТ СН'!$I$5-'СЕТ СН'!$I$21</f>
        <v>3408.4725842299999</v>
      </c>
      <c r="N150" s="36">
        <f>SUMIFS(СВЦЭМ!$D$33:$D$776,СВЦЭМ!$A$33:$A$776,$A150,СВЦЭМ!$B$33:$B$776,N$119)+'СЕТ СН'!$I$11+СВЦЭМ!$D$10+'СЕТ СН'!$I$5-'СЕТ СН'!$I$21</f>
        <v>3403.3247318799999</v>
      </c>
      <c r="O150" s="36">
        <f>SUMIFS(СВЦЭМ!$D$33:$D$776,СВЦЭМ!$A$33:$A$776,$A150,СВЦЭМ!$B$33:$B$776,O$119)+'СЕТ СН'!$I$11+СВЦЭМ!$D$10+'СЕТ СН'!$I$5-'СЕТ СН'!$I$21</f>
        <v>3402.6441511600001</v>
      </c>
      <c r="P150" s="36">
        <f>SUMIFS(СВЦЭМ!$D$33:$D$776,СВЦЭМ!$A$33:$A$776,$A150,СВЦЭМ!$B$33:$B$776,P$119)+'СЕТ СН'!$I$11+СВЦЭМ!$D$10+'СЕТ СН'!$I$5-'СЕТ СН'!$I$21</f>
        <v>3403.5858006200001</v>
      </c>
      <c r="Q150" s="36">
        <f>SUMIFS(СВЦЭМ!$D$33:$D$776,СВЦЭМ!$A$33:$A$776,$A150,СВЦЭМ!$B$33:$B$776,Q$119)+'СЕТ СН'!$I$11+СВЦЭМ!$D$10+'СЕТ СН'!$I$5-'СЕТ СН'!$I$21</f>
        <v>3412.5263744599997</v>
      </c>
      <c r="R150" s="36">
        <f>SUMIFS(СВЦЭМ!$D$33:$D$776,СВЦЭМ!$A$33:$A$776,$A150,СВЦЭМ!$B$33:$B$776,R$119)+'СЕТ СН'!$I$11+СВЦЭМ!$D$10+'СЕТ СН'!$I$5-'СЕТ СН'!$I$21</f>
        <v>3401.3248578499997</v>
      </c>
      <c r="S150" s="36">
        <f>SUMIFS(СВЦЭМ!$D$33:$D$776,СВЦЭМ!$A$33:$A$776,$A150,СВЦЭМ!$B$33:$B$776,S$119)+'СЕТ СН'!$I$11+СВЦЭМ!$D$10+'СЕТ СН'!$I$5-'СЕТ СН'!$I$21</f>
        <v>3402.4875133</v>
      </c>
      <c r="T150" s="36">
        <f>SUMIFS(СВЦЭМ!$D$33:$D$776,СВЦЭМ!$A$33:$A$776,$A150,СВЦЭМ!$B$33:$B$776,T$119)+'СЕТ СН'!$I$11+СВЦЭМ!$D$10+'СЕТ СН'!$I$5-'СЕТ СН'!$I$21</f>
        <v>3405.53000544</v>
      </c>
      <c r="U150" s="36">
        <f>SUMIFS(СВЦЭМ!$D$33:$D$776,СВЦЭМ!$A$33:$A$776,$A150,СВЦЭМ!$B$33:$B$776,U$119)+'СЕТ СН'!$I$11+СВЦЭМ!$D$10+'СЕТ СН'!$I$5-'СЕТ СН'!$I$21</f>
        <v>3399.7241495799999</v>
      </c>
      <c r="V150" s="36">
        <f>SUMIFS(СВЦЭМ!$D$33:$D$776,СВЦЭМ!$A$33:$A$776,$A150,СВЦЭМ!$B$33:$B$776,V$119)+'СЕТ СН'!$I$11+СВЦЭМ!$D$10+'СЕТ СН'!$I$5-'СЕТ СН'!$I$21</f>
        <v>3380.97707046</v>
      </c>
      <c r="W150" s="36">
        <f>SUMIFS(СВЦЭМ!$D$33:$D$776,СВЦЭМ!$A$33:$A$776,$A150,СВЦЭМ!$B$33:$B$776,W$119)+'СЕТ СН'!$I$11+СВЦЭМ!$D$10+'СЕТ СН'!$I$5-'СЕТ СН'!$I$21</f>
        <v>3367.0040384599997</v>
      </c>
      <c r="X150" s="36">
        <f>SUMIFS(СВЦЭМ!$D$33:$D$776,СВЦЭМ!$A$33:$A$776,$A150,СВЦЭМ!$B$33:$B$776,X$119)+'СЕТ СН'!$I$11+СВЦЭМ!$D$10+'СЕТ СН'!$I$5-'СЕТ СН'!$I$21</f>
        <v>3403.5661993599997</v>
      </c>
      <c r="Y150" s="36">
        <f>SUMIFS(СВЦЭМ!$D$33:$D$776,СВЦЭМ!$A$33:$A$776,$A150,СВЦЭМ!$B$33:$B$776,Y$119)+'СЕТ СН'!$I$11+СВЦЭМ!$D$10+'СЕТ СН'!$I$5-'СЕТ СН'!$I$21</f>
        <v>3469.5467328599998</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1" t="s">
        <v>7</v>
      </c>
      <c r="B153" s="124" t="s">
        <v>139</v>
      </c>
      <c r="C153" s="125"/>
      <c r="D153" s="125"/>
      <c r="E153" s="125"/>
      <c r="F153" s="125"/>
      <c r="G153" s="125"/>
      <c r="H153" s="125"/>
      <c r="I153" s="125"/>
      <c r="J153" s="125"/>
      <c r="K153" s="125"/>
      <c r="L153" s="125"/>
      <c r="M153" s="125"/>
      <c r="N153" s="125"/>
      <c r="O153" s="125"/>
      <c r="P153" s="125"/>
      <c r="Q153" s="125"/>
      <c r="R153" s="125"/>
      <c r="S153" s="125"/>
      <c r="T153" s="125"/>
      <c r="U153" s="125"/>
      <c r="V153" s="125"/>
      <c r="W153" s="125"/>
      <c r="X153" s="125"/>
      <c r="Y153" s="126"/>
    </row>
    <row r="154" spans="1:27" ht="12.75" customHeight="1" x14ac:dyDescent="0.2">
      <c r="A154" s="122"/>
      <c r="B154" s="127"/>
      <c r="C154" s="128"/>
      <c r="D154" s="128"/>
      <c r="E154" s="128"/>
      <c r="F154" s="128"/>
      <c r="G154" s="128"/>
      <c r="H154" s="128"/>
      <c r="I154" s="128"/>
      <c r="J154" s="128"/>
      <c r="K154" s="128"/>
      <c r="L154" s="128"/>
      <c r="M154" s="128"/>
      <c r="N154" s="128"/>
      <c r="O154" s="128"/>
      <c r="P154" s="128"/>
      <c r="Q154" s="128"/>
      <c r="R154" s="128"/>
      <c r="S154" s="128"/>
      <c r="T154" s="128"/>
      <c r="U154" s="128"/>
      <c r="V154" s="128"/>
      <c r="W154" s="128"/>
      <c r="X154" s="128"/>
      <c r="Y154" s="129"/>
    </row>
    <row r="155" spans="1:27" s="46" customFormat="1" ht="12.75" customHeight="1" x14ac:dyDescent="0.2">
      <c r="A155" s="123"/>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01.05.2019</v>
      </c>
      <c r="B156" s="36">
        <f>SUMIFS(СВЦЭМ!$E$33:$E$776,СВЦЭМ!$A$33:$A$776,$A156,СВЦЭМ!$B$33:$B$776,B$155)+'СЕТ СН'!$F$12</f>
        <v>208.78328493999999</v>
      </c>
      <c r="C156" s="36">
        <f>SUMIFS(СВЦЭМ!$E$33:$E$776,СВЦЭМ!$A$33:$A$776,$A156,СВЦЭМ!$B$33:$B$776,C$155)+'СЕТ СН'!$F$12</f>
        <v>211.84402893000001</v>
      </c>
      <c r="D156" s="36">
        <f>SUMIFS(СВЦЭМ!$E$33:$E$776,СВЦЭМ!$A$33:$A$776,$A156,СВЦЭМ!$B$33:$B$776,D$155)+'СЕТ СН'!$F$12</f>
        <v>216.30775155000001</v>
      </c>
      <c r="E156" s="36">
        <f>SUMIFS(СВЦЭМ!$E$33:$E$776,СВЦЭМ!$A$33:$A$776,$A156,СВЦЭМ!$B$33:$B$776,E$155)+'СЕТ СН'!$F$12</f>
        <v>218.06783966</v>
      </c>
      <c r="F156" s="36">
        <f>SUMIFS(СВЦЭМ!$E$33:$E$776,СВЦЭМ!$A$33:$A$776,$A156,СВЦЭМ!$B$33:$B$776,F$155)+'СЕТ СН'!$F$12</f>
        <v>217.32139651</v>
      </c>
      <c r="G156" s="36">
        <f>SUMIFS(СВЦЭМ!$E$33:$E$776,СВЦЭМ!$A$33:$A$776,$A156,СВЦЭМ!$B$33:$B$776,G$155)+'СЕТ СН'!$F$12</f>
        <v>215.43806541999999</v>
      </c>
      <c r="H156" s="36">
        <f>SUMIFS(СВЦЭМ!$E$33:$E$776,СВЦЭМ!$A$33:$A$776,$A156,СВЦЭМ!$B$33:$B$776,H$155)+'СЕТ СН'!$F$12</f>
        <v>209.46161240999999</v>
      </c>
      <c r="I156" s="36">
        <f>SUMIFS(СВЦЭМ!$E$33:$E$776,СВЦЭМ!$A$33:$A$776,$A156,СВЦЭМ!$B$33:$B$776,I$155)+'СЕТ СН'!$F$12</f>
        <v>202.27115258000001</v>
      </c>
      <c r="J156" s="36">
        <f>SUMIFS(СВЦЭМ!$E$33:$E$776,СВЦЭМ!$A$33:$A$776,$A156,СВЦЭМ!$B$33:$B$776,J$155)+'СЕТ СН'!$F$12</f>
        <v>194.33825224</v>
      </c>
      <c r="K156" s="36">
        <f>SUMIFS(СВЦЭМ!$E$33:$E$776,СВЦЭМ!$A$33:$A$776,$A156,СВЦЭМ!$B$33:$B$776,K$155)+'СЕТ СН'!$F$12</f>
        <v>186.74714305000001</v>
      </c>
      <c r="L156" s="36">
        <f>SUMIFS(СВЦЭМ!$E$33:$E$776,СВЦЭМ!$A$33:$A$776,$A156,СВЦЭМ!$B$33:$B$776,L$155)+'СЕТ СН'!$F$12</f>
        <v>185.0610624</v>
      </c>
      <c r="M156" s="36">
        <f>SUMIFS(СВЦЭМ!$E$33:$E$776,СВЦЭМ!$A$33:$A$776,$A156,СВЦЭМ!$B$33:$B$776,M$155)+'СЕТ СН'!$F$12</f>
        <v>187.91609807</v>
      </c>
      <c r="N156" s="36">
        <f>SUMIFS(СВЦЭМ!$E$33:$E$776,СВЦЭМ!$A$33:$A$776,$A156,СВЦЭМ!$B$33:$B$776,N$155)+'СЕТ СН'!$F$12</f>
        <v>190.78594275</v>
      </c>
      <c r="O156" s="36">
        <f>SUMIFS(СВЦЭМ!$E$33:$E$776,СВЦЭМ!$A$33:$A$776,$A156,СВЦЭМ!$B$33:$B$776,O$155)+'СЕТ СН'!$F$12</f>
        <v>190.8802724</v>
      </c>
      <c r="P156" s="36">
        <f>SUMIFS(СВЦЭМ!$E$33:$E$776,СВЦЭМ!$A$33:$A$776,$A156,СВЦЭМ!$B$33:$B$776,P$155)+'СЕТ СН'!$F$12</f>
        <v>192.16535152</v>
      </c>
      <c r="Q156" s="36">
        <f>SUMIFS(СВЦЭМ!$E$33:$E$776,СВЦЭМ!$A$33:$A$776,$A156,СВЦЭМ!$B$33:$B$776,Q$155)+'СЕТ СН'!$F$12</f>
        <v>194.04124191</v>
      </c>
      <c r="R156" s="36">
        <f>SUMIFS(СВЦЭМ!$E$33:$E$776,СВЦЭМ!$A$33:$A$776,$A156,СВЦЭМ!$B$33:$B$776,R$155)+'СЕТ СН'!$F$12</f>
        <v>193.67386911</v>
      </c>
      <c r="S156" s="36">
        <f>SUMIFS(СВЦЭМ!$E$33:$E$776,СВЦЭМ!$A$33:$A$776,$A156,СВЦЭМ!$B$33:$B$776,S$155)+'СЕТ СН'!$F$12</f>
        <v>191.66526820999999</v>
      </c>
      <c r="T156" s="36">
        <f>SUMIFS(СВЦЭМ!$E$33:$E$776,СВЦЭМ!$A$33:$A$776,$A156,СВЦЭМ!$B$33:$B$776,T$155)+'СЕТ СН'!$F$12</f>
        <v>186.48951012000001</v>
      </c>
      <c r="U156" s="36">
        <f>SUMIFS(СВЦЭМ!$E$33:$E$776,СВЦЭМ!$A$33:$A$776,$A156,СВЦЭМ!$B$33:$B$776,U$155)+'СЕТ СН'!$F$12</f>
        <v>183.16184249</v>
      </c>
      <c r="V156" s="36">
        <f>SUMIFS(СВЦЭМ!$E$33:$E$776,СВЦЭМ!$A$33:$A$776,$A156,СВЦЭМ!$B$33:$B$776,V$155)+'СЕТ СН'!$F$12</f>
        <v>177.50488591000001</v>
      </c>
      <c r="W156" s="36">
        <f>SUMIFS(СВЦЭМ!$E$33:$E$776,СВЦЭМ!$A$33:$A$776,$A156,СВЦЭМ!$B$33:$B$776,W$155)+'СЕТ СН'!$F$12</f>
        <v>179.13678396</v>
      </c>
      <c r="X156" s="36">
        <f>SUMIFS(СВЦЭМ!$E$33:$E$776,СВЦЭМ!$A$33:$A$776,$A156,СВЦЭМ!$B$33:$B$776,X$155)+'СЕТ СН'!$F$12</f>
        <v>183.56321037000001</v>
      </c>
      <c r="Y156" s="36">
        <f>SUMIFS(СВЦЭМ!$E$33:$E$776,СВЦЭМ!$A$33:$A$776,$A156,СВЦЭМ!$B$33:$B$776,Y$155)+'СЕТ СН'!$F$12</f>
        <v>182.33385168000001</v>
      </c>
      <c r="AA156" s="45"/>
    </row>
    <row r="157" spans="1:27" ht="15.75" x14ac:dyDescent="0.2">
      <c r="A157" s="35">
        <f>A156+1</f>
        <v>43587</v>
      </c>
      <c r="B157" s="36">
        <f>SUMIFS(СВЦЭМ!$E$33:$E$776,СВЦЭМ!$A$33:$A$776,$A157,СВЦЭМ!$B$33:$B$776,B$155)+'СЕТ СН'!$F$12</f>
        <v>186.55268480999999</v>
      </c>
      <c r="C157" s="36">
        <f>SUMIFS(СВЦЭМ!$E$33:$E$776,СВЦЭМ!$A$33:$A$776,$A157,СВЦЭМ!$B$33:$B$776,C$155)+'СЕТ СН'!$F$12</f>
        <v>195.71012658999999</v>
      </c>
      <c r="D157" s="36">
        <f>SUMIFS(СВЦЭМ!$E$33:$E$776,СВЦЭМ!$A$33:$A$776,$A157,СВЦЭМ!$B$33:$B$776,D$155)+'СЕТ СН'!$F$12</f>
        <v>200.82736097</v>
      </c>
      <c r="E157" s="36">
        <f>SUMIFS(СВЦЭМ!$E$33:$E$776,СВЦЭМ!$A$33:$A$776,$A157,СВЦЭМ!$B$33:$B$776,E$155)+'СЕТ СН'!$F$12</f>
        <v>204.08398778</v>
      </c>
      <c r="F157" s="36">
        <f>SUMIFS(СВЦЭМ!$E$33:$E$776,СВЦЭМ!$A$33:$A$776,$A157,СВЦЭМ!$B$33:$B$776,F$155)+'СЕТ СН'!$F$12</f>
        <v>207.61789168999999</v>
      </c>
      <c r="G157" s="36">
        <f>SUMIFS(СВЦЭМ!$E$33:$E$776,СВЦЭМ!$A$33:$A$776,$A157,СВЦЭМ!$B$33:$B$776,G$155)+'СЕТ СН'!$F$12</f>
        <v>206.23431493000001</v>
      </c>
      <c r="H157" s="36">
        <f>SUMIFS(СВЦЭМ!$E$33:$E$776,СВЦЭМ!$A$33:$A$776,$A157,СВЦЭМ!$B$33:$B$776,H$155)+'СЕТ СН'!$F$12</f>
        <v>212.18089044999999</v>
      </c>
      <c r="I157" s="36">
        <f>SUMIFS(СВЦЭМ!$E$33:$E$776,СВЦЭМ!$A$33:$A$776,$A157,СВЦЭМ!$B$33:$B$776,I$155)+'СЕТ СН'!$F$12</f>
        <v>203.99828092999999</v>
      </c>
      <c r="J157" s="36">
        <f>SUMIFS(СВЦЭМ!$E$33:$E$776,СВЦЭМ!$A$33:$A$776,$A157,СВЦЭМ!$B$33:$B$776,J$155)+'СЕТ СН'!$F$12</f>
        <v>191.52182904</v>
      </c>
      <c r="K157" s="36">
        <f>SUMIFS(СВЦЭМ!$E$33:$E$776,СВЦЭМ!$A$33:$A$776,$A157,СВЦЭМ!$B$33:$B$776,K$155)+'СЕТ СН'!$F$12</f>
        <v>179.65128738999999</v>
      </c>
      <c r="L157" s="36">
        <f>SUMIFS(СВЦЭМ!$E$33:$E$776,СВЦЭМ!$A$33:$A$776,$A157,СВЦЭМ!$B$33:$B$776,L$155)+'СЕТ СН'!$F$12</f>
        <v>177.22566950000001</v>
      </c>
      <c r="M157" s="36">
        <f>SUMIFS(СВЦЭМ!$E$33:$E$776,СВЦЭМ!$A$33:$A$776,$A157,СВЦЭМ!$B$33:$B$776,M$155)+'СЕТ СН'!$F$12</f>
        <v>179.23194923</v>
      </c>
      <c r="N157" s="36">
        <f>SUMIFS(СВЦЭМ!$E$33:$E$776,СВЦЭМ!$A$33:$A$776,$A157,СВЦЭМ!$B$33:$B$776,N$155)+'СЕТ СН'!$F$12</f>
        <v>183.85409745999999</v>
      </c>
      <c r="O157" s="36">
        <f>SUMIFS(СВЦЭМ!$E$33:$E$776,СВЦЭМ!$A$33:$A$776,$A157,СВЦЭМ!$B$33:$B$776,O$155)+'СЕТ СН'!$F$12</f>
        <v>186.23630180000001</v>
      </c>
      <c r="P157" s="36">
        <f>SUMIFS(СВЦЭМ!$E$33:$E$776,СВЦЭМ!$A$33:$A$776,$A157,СВЦЭМ!$B$33:$B$776,P$155)+'СЕТ СН'!$F$12</f>
        <v>187.91478466000001</v>
      </c>
      <c r="Q157" s="36">
        <f>SUMIFS(СВЦЭМ!$E$33:$E$776,СВЦЭМ!$A$33:$A$776,$A157,СВЦЭМ!$B$33:$B$776,Q$155)+'СЕТ СН'!$F$12</f>
        <v>189.52491974</v>
      </c>
      <c r="R157" s="36">
        <f>SUMIFS(СВЦЭМ!$E$33:$E$776,СВЦЭМ!$A$33:$A$776,$A157,СВЦЭМ!$B$33:$B$776,R$155)+'СЕТ СН'!$F$12</f>
        <v>192.33279062</v>
      </c>
      <c r="S157" s="36">
        <f>SUMIFS(СВЦЭМ!$E$33:$E$776,СВЦЭМ!$A$33:$A$776,$A157,СВЦЭМ!$B$33:$B$776,S$155)+'СЕТ СН'!$F$12</f>
        <v>193.07948187</v>
      </c>
      <c r="T157" s="36">
        <f>SUMIFS(СВЦЭМ!$E$33:$E$776,СВЦЭМ!$A$33:$A$776,$A157,СВЦЭМ!$B$33:$B$776,T$155)+'СЕТ СН'!$F$12</f>
        <v>192.07932317000001</v>
      </c>
      <c r="U157" s="36">
        <f>SUMIFS(СВЦЭМ!$E$33:$E$776,СВЦЭМ!$A$33:$A$776,$A157,СВЦЭМ!$B$33:$B$776,U$155)+'СЕТ СН'!$F$12</f>
        <v>191.82409525</v>
      </c>
      <c r="V157" s="36">
        <f>SUMIFS(СВЦЭМ!$E$33:$E$776,СВЦЭМ!$A$33:$A$776,$A157,СВЦЭМ!$B$33:$B$776,V$155)+'СЕТ СН'!$F$12</f>
        <v>190.95160361999999</v>
      </c>
      <c r="W157" s="36">
        <f>SUMIFS(СВЦЭМ!$E$33:$E$776,СВЦЭМ!$A$33:$A$776,$A157,СВЦЭМ!$B$33:$B$776,W$155)+'СЕТ СН'!$F$12</f>
        <v>188.42275512000001</v>
      </c>
      <c r="X157" s="36">
        <f>SUMIFS(СВЦЭМ!$E$33:$E$776,СВЦЭМ!$A$33:$A$776,$A157,СВЦЭМ!$B$33:$B$776,X$155)+'СЕТ СН'!$F$12</f>
        <v>192.11904784999999</v>
      </c>
      <c r="Y157" s="36">
        <f>SUMIFS(СВЦЭМ!$E$33:$E$776,СВЦЭМ!$A$33:$A$776,$A157,СВЦЭМ!$B$33:$B$776,Y$155)+'СЕТ СН'!$F$12</f>
        <v>199.35771295999999</v>
      </c>
    </row>
    <row r="158" spans="1:27" ht="15.75" x14ac:dyDescent="0.2">
      <c r="A158" s="35">
        <f t="shared" ref="A158:A186" si="4">A157+1</f>
        <v>43588</v>
      </c>
      <c r="B158" s="36">
        <f>SUMIFS(СВЦЭМ!$E$33:$E$776,СВЦЭМ!$A$33:$A$776,$A158,СВЦЭМ!$B$33:$B$776,B$155)+'СЕТ СН'!$F$12</f>
        <v>186.83159039</v>
      </c>
      <c r="C158" s="36">
        <f>SUMIFS(СВЦЭМ!$E$33:$E$776,СВЦЭМ!$A$33:$A$776,$A158,СВЦЭМ!$B$33:$B$776,C$155)+'СЕТ СН'!$F$12</f>
        <v>193.20352844999999</v>
      </c>
      <c r="D158" s="36">
        <f>SUMIFS(СВЦЭМ!$E$33:$E$776,СВЦЭМ!$A$33:$A$776,$A158,СВЦЭМ!$B$33:$B$776,D$155)+'СЕТ СН'!$F$12</f>
        <v>198.99129563</v>
      </c>
      <c r="E158" s="36">
        <f>SUMIFS(СВЦЭМ!$E$33:$E$776,СВЦЭМ!$A$33:$A$776,$A158,СВЦЭМ!$B$33:$B$776,E$155)+'СЕТ СН'!$F$12</f>
        <v>202.90032796</v>
      </c>
      <c r="F158" s="36">
        <f>SUMIFS(СВЦЭМ!$E$33:$E$776,СВЦЭМ!$A$33:$A$776,$A158,СВЦЭМ!$B$33:$B$776,F$155)+'СЕТ СН'!$F$12</f>
        <v>203.17129402</v>
      </c>
      <c r="G158" s="36">
        <f>SUMIFS(СВЦЭМ!$E$33:$E$776,СВЦЭМ!$A$33:$A$776,$A158,СВЦЭМ!$B$33:$B$776,G$155)+'СЕТ СН'!$F$12</f>
        <v>205.07542655</v>
      </c>
      <c r="H158" s="36">
        <f>SUMIFS(СВЦЭМ!$E$33:$E$776,СВЦЭМ!$A$33:$A$776,$A158,СВЦЭМ!$B$33:$B$776,H$155)+'СЕТ СН'!$F$12</f>
        <v>203.73767508</v>
      </c>
      <c r="I158" s="36">
        <f>SUMIFS(СВЦЭМ!$E$33:$E$776,СВЦЭМ!$A$33:$A$776,$A158,СВЦЭМ!$B$33:$B$776,I$155)+'СЕТ СН'!$F$12</f>
        <v>192.41304088000001</v>
      </c>
      <c r="J158" s="36">
        <f>SUMIFS(СВЦЭМ!$E$33:$E$776,СВЦЭМ!$A$33:$A$776,$A158,СВЦЭМ!$B$33:$B$776,J$155)+'СЕТ СН'!$F$12</f>
        <v>184.47965194</v>
      </c>
      <c r="K158" s="36">
        <f>SUMIFS(СВЦЭМ!$E$33:$E$776,СВЦЭМ!$A$33:$A$776,$A158,СВЦЭМ!$B$33:$B$776,K$155)+'СЕТ СН'!$F$12</f>
        <v>177.73294526999999</v>
      </c>
      <c r="L158" s="36">
        <f>SUMIFS(СВЦЭМ!$E$33:$E$776,СВЦЭМ!$A$33:$A$776,$A158,СВЦЭМ!$B$33:$B$776,L$155)+'СЕТ СН'!$F$12</f>
        <v>178.31039523000001</v>
      </c>
      <c r="M158" s="36">
        <f>SUMIFS(СВЦЭМ!$E$33:$E$776,СВЦЭМ!$A$33:$A$776,$A158,СВЦЭМ!$B$33:$B$776,M$155)+'СЕТ СН'!$F$12</f>
        <v>178.75963159</v>
      </c>
      <c r="N158" s="36">
        <f>SUMIFS(СВЦЭМ!$E$33:$E$776,СВЦЭМ!$A$33:$A$776,$A158,СВЦЭМ!$B$33:$B$776,N$155)+'СЕТ СН'!$F$12</f>
        <v>181.34834737</v>
      </c>
      <c r="O158" s="36">
        <f>SUMIFS(СВЦЭМ!$E$33:$E$776,СВЦЭМ!$A$33:$A$776,$A158,СВЦЭМ!$B$33:$B$776,O$155)+'СЕТ СН'!$F$12</f>
        <v>186.62132695</v>
      </c>
      <c r="P158" s="36">
        <f>SUMIFS(СВЦЭМ!$E$33:$E$776,СВЦЭМ!$A$33:$A$776,$A158,СВЦЭМ!$B$33:$B$776,P$155)+'СЕТ СН'!$F$12</f>
        <v>194.42247809</v>
      </c>
      <c r="Q158" s="36">
        <f>SUMIFS(СВЦЭМ!$E$33:$E$776,СВЦЭМ!$A$33:$A$776,$A158,СВЦЭМ!$B$33:$B$776,Q$155)+'СЕТ СН'!$F$12</f>
        <v>199.08084719999999</v>
      </c>
      <c r="R158" s="36">
        <f>SUMIFS(СВЦЭМ!$E$33:$E$776,СВЦЭМ!$A$33:$A$776,$A158,СВЦЭМ!$B$33:$B$776,R$155)+'СЕТ СН'!$F$12</f>
        <v>193.97613924000001</v>
      </c>
      <c r="S158" s="36">
        <f>SUMIFS(СВЦЭМ!$E$33:$E$776,СВЦЭМ!$A$33:$A$776,$A158,СВЦЭМ!$B$33:$B$776,S$155)+'СЕТ СН'!$F$12</f>
        <v>194.46389171999999</v>
      </c>
      <c r="T158" s="36">
        <f>SUMIFS(СВЦЭМ!$E$33:$E$776,СВЦЭМ!$A$33:$A$776,$A158,СВЦЭМ!$B$33:$B$776,T$155)+'СЕТ СН'!$F$12</f>
        <v>193.13015106</v>
      </c>
      <c r="U158" s="36">
        <f>SUMIFS(СВЦЭМ!$E$33:$E$776,СВЦЭМ!$A$33:$A$776,$A158,СВЦЭМ!$B$33:$B$776,U$155)+'СЕТ СН'!$F$12</f>
        <v>189.64195129000001</v>
      </c>
      <c r="V158" s="36">
        <f>SUMIFS(СВЦЭМ!$E$33:$E$776,СВЦЭМ!$A$33:$A$776,$A158,СВЦЭМ!$B$33:$B$776,V$155)+'СЕТ СН'!$F$12</f>
        <v>184.36938425</v>
      </c>
      <c r="W158" s="36">
        <f>SUMIFS(СВЦЭМ!$E$33:$E$776,СВЦЭМ!$A$33:$A$776,$A158,СВЦЭМ!$B$33:$B$776,W$155)+'СЕТ СН'!$F$12</f>
        <v>180.30258896000001</v>
      </c>
      <c r="X158" s="36">
        <f>SUMIFS(СВЦЭМ!$E$33:$E$776,СВЦЭМ!$A$33:$A$776,$A158,СВЦЭМ!$B$33:$B$776,X$155)+'СЕТ СН'!$F$12</f>
        <v>186.16305209999999</v>
      </c>
      <c r="Y158" s="36">
        <f>SUMIFS(СВЦЭМ!$E$33:$E$776,СВЦЭМ!$A$33:$A$776,$A158,СВЦЭМ!$B$33:$B$776,Y$155)+'СЕТ СН'!$F$12</f>
        <v>186.51392733</v>
      </c>
    </row>
    <row r="159" spans="1:27" ht="15.75" x14ac:dyDescent="0.2">
      <c r="A159" s="35">
        <f t="shared" si="4"/>
        <v>43589</v>
      </c>
      <c r="B159" s="36">
        <f>SUMIFS(СВЦЭМ!$E$33:$E$776,СВЦЭМ!$A$33:$A$776,$A159,СВЦЭМ!$B$33:$B$776,B$155)+'СЕТ СН'!$F$12</f>
        <v>193.98275050999999</v>
      </c>
      <c r="C159" s="36">
        <f>SUMIFS(СВЦЭМ!$E$33:$E$776,СВЦЭМ!$A$33:$A$776,$A159,СВЦЭМ!$B$33:$B$776,C$155)+'СЕТ СН'!$F$12</f>
        <v>201.84184164000001</v>
      </c>
      <c r="D159" s="36">
        <f>SUMIFS(СВЦЭМ!$E$33:$E$776,СВЦЭМ!$A$33:$A$776,$A159,СВЦЭМ!$B$33:$B$776,D$155)+'СЕТ СН'!$F$12</f>
        <v>209.95148553000001</v>
      </c>
      <c r="E159" s="36">
        <f>SUMIFS(СВЦЭМ!$E$33:$E$776,СВЦЭМ!$A$33:$A$776,$A159,СВЦЭМ!$B$33:$B$776,E$155)+'СЕТ СН'!$F$12</f>
        <v>212.32440152000001</v>
      </c>
      <c r="F159" s="36">
        <f>SUMIFS(СВЦЭМ!$E$33:$E$776,СВЦЭМ!$A$33:$A$776,$A159,СВЦЭМ!$B$33:$B$776,F$155)+'СЕТ СН'!$F$12</f>
        <v>214.02950147000001</v>
      </c>
      <c r="G159" s="36">
        <f>SUMIFS(СВЦЭМ!$E$33:$E$776,СВЦЭМ!$A$33:$A$776,$A159,СВЦЭМ!$B$33:$B$776,G$155)+'СЕТ СН'!$F$12</f>
        <v>213.46633689999999</v>
      </c>
      <c r="H159" s="36">
        <f>SUMIFS(СВЦЭМ!$E$33:$E$776,СВЦЭМ!$A$33:$A$776,$A159,СВЦЭМ!$B$33:$B$776,H$155)+'СЕТ СН'!$F$12</f>
        <v>206.56351845</v>
      </c>
      <c r="I159" s="36">
        <f>SUMIFS(СВЦЭМ!$E$33:$E$776,СВЦЭМ!$A$33:$A$776,$A159,СВЦЭМ!$B$33:$B$776,I$155)+'СЕТ СН'!$F$12</f>
        <v>198.57377504999999</v>
      </c>
      <c r="J159" s="36">
        <f>SUMIFS(СВЦЭМ!$E$33:$E$776,СВЦЭМ!$A$33:$A$776,$A159,СВЦЭМ!$B$33:$B$776,J$155)+'СЕТ СН'!$F$12</f>
        <v>189.46248262</v>
      </c>
      <c r="K159" s="36">
        <f>SUMIFS(СВЦЭМ!$E$33:$E$776,СВЦЭМ!$A$33:$A$776,$A159,СВЦЭМ!$B$33:$B$776,K$155)+'СЕТ СН'!$F$12</f>
        <v>181.81542078000001</v>
      </c>
      <c r="L159" s="36">
        <f>SUMIFS(СВЦЭМ!$E$33:$E$776,СВЦЭМ!$A$33:$A$776,$A159,СВЦЭМ!$B$33:$B$776,L$155)+'СЕТ СН'!$F$12</f>
        <v>180.96326715999999</v>
      </c>
      <c r="M159" s="36">
        <f>SUMIFS(СВЦЭМ!$E$33:$E$776,СВЦЭМ!$A$33:$A$776,$A159,СВЦЭМ!$B$33:$B$776,M$155)+'СЕТ СН'!$F$12</f>
        <v>183.36801876000001</v>
      </c>
      <c r="N159" s="36">
        <f>SUMIFS(СВЦЭМ!$E$33:$E$776,СВЦЭМ!$A$33:$A$776,$A159,СВЦЭМ!$B$33:$B$776,N$155)+'СЕТ СН'!$F$12</f>
        <v>186.52994562999999</v>
      </c>
      <c r="O159" s="36">
        <f>SUMIFS(СВЦЭМ!$E$33:$E$776,СВЦЭМ!$A$33:$A$776,$A159,СВЦЭМ!$B$33:$B$776,O$155)+'СЕТ СН'!$F$12</f>
        <v>189.36140849</v>
      </c>
      <c r="P159" s="36">
        <f>SUMIFS(СВЦЭМ!$E$33:$E$776,СВЦЭМ!$A$33:$A$776,$A159,СВЦЭМ!$B$33:$B$776,P$155)+'СЕТ СН'!$F$12</f>
        <v>190.96838023999999</v>
      </c>
      <c r="Q159" s="36">
        <f>SUMIFS(СВЦЭМ!$E$33:$E$776,СВЦЭМ!$A$33:$A$776,$A159,СВЦЭМ!$B$33:$B$776,Q$155)+'СЕТ СН'!$F$12</f>
        <v>193.20876404000001</v>
      </c>
      <c r="R159" s="36">
        <f>SUMIFS(СВЦЭМ!$E$33:$E$776,СВЦЭМ!$A$33:$A$776,$A159,СВЦЭМ!$B$33:$B$776,R$155)+'СЕТ СН'!$F$12</f>
        <v>194.86005827</v>
      </c>
      <c r="S159" s="36">
        <f>SUMIFS(СВЦЭМ!$E$33:$E$776,СВЦЭМ!$A$33:$A$776,$A159,СВЦЭМ!$B$33:$B$776,S$155)+'СЕТ СН'!$F$12</f>
        <v>196.50910003999999</v>
      </c>
      <c r="T159" s="36">
        <f>SUMIFS(СВЦЭМ!$E$33:$E$776,СВЦЭМ!$A$33:$A$776,$A159,СВЦЭМ!$B$33:$B$776,T$155)+'СЕТ СН'!$F$12</f>
        <v>191.54478899</v>
      </c>
      <c r="U159" s="36">
        <f>SUMIFS(СВЦЭМ!$E$33:$E$776,СВЦЭМ!$A$33:$A$776,$A159,СВЦЭМ!$B$33:$B$776,U$155)+'СЕТ СН'!$F$12</f>
        <v>181.63902376999999</v>
      </c>
      <c r="V159" s="36">
        <f>SUMIFS(СВЦЭМ!$E$33:$E$776,СВЦЭМ!$A$33:$A$776,$A159,СВЦЭМ!$B$33:$B$776,V$155)+'СЕТ СН'!$F$12</f>
        <v>175.18532615000001</v>
      </c>
      <c r="W159" s="36">
        <f>SUMIFS(СВЦЭМ!$E$33:$E$776,СВЦЭМ!$A$33:$A$776,$A159,СВЦЭМ!$B$33:$B$776,W$155)+'СЕТ СН'!$F$12</f>
        <v>178.22804636999999</v>
      </c>
      <c r="X159" s="36">
        <f>SUMIFS(СВЦЭМ!$E$33:$E$776,СВЦЭМ!$A$33:$A$776,$A159,СВЦЭМ!$B$33:$B$776,X$155)+'СЕТ СН'!$F$12</f>
        <v>178.54950554999999</v>
      </c>
      <c r="Y159" s="36">
        <f>SUMIFS(СВЦЭМ!$E$33:$E$776,СВЦЭМ!$A$33:$A$776,$A159,СВЦЭМ!$B$33:$B$776,Y$155)+'СЕТ СН'!$F$12</f>
        <v>180.79874735999999</v>
      </c>
    </row>
    <row r="160" spans="1:27" ht="15.75" x14ac:dyDescent="0.2">
      <c r="A160" s="35">
        <f t="shared" si="4"/>
        <v>43590</v>
      </c>
      <c r="B160" s="36">
        <f>SUMIFS(СВЦЭМ!$E$33:$E$776,СВЦЭМ!$A$33:$A$776,$A160,СВЦЭМ!$B$33:$B$776,B$155)+'СЕТ СН'!$F$12</f>
        <v>194.27161645000001</v>
      </c>
      <c r="C160" s="36">
        <f>SUMIFS(СВЦЭМ!$E$33:$E$776,СВЦЭМ!$A$33:$A$776,$A160,СВЦЭМ!$B$33:$B$776,C$155)+'СЕТ СН'!$F$12</f>
        <v>204.99007456000001</v>
      </c>
      <c r="D160" s="36">
        <f>SUMIFS(СВЦЭМ!$E$33:$E$776,СВЦЭМ!$A$33:$A$776,$A160,СВЦЭМ!$B$33:$B$776,D$155)+'СЕТ СН'!$F$12</f>
        <v>213.28852341999999</v>
      </c>
      <c r="E160" s="36">
        <f>SUMIFS(СВЦЭМ!$E$33:$E$776,СВЦЭМ!$A$33:$A$776,$A160,СВЦЭМ!$B$33:$B$776,E$155)+'СЕТ СН'!$F$12</f>
        <v>217.10459602</v>
      </c>
      <c r="F160" s="36">
        <f>SUMIFS(СВЦЭМ!$E$33:$E$776,СВЦЭМ!$A$33:$A$776,$A160,СВЦЭМ!$B$33:$B$776,F$155)+'СЕТ СН'!$F$12</f>
        <v>220.42976679</v>
      </c>
      <c r="G160" s="36">
        <f>SUMIFS(СВЦЭМ!$E$33:$E$776,СВЦЭМ!$A$33:$A$776,$A160,СВЦЭМ!$B$33:$B$776,G$155)+'СЕТ СН'!$F$12</f>
        <v>218.25980504</v>
      </c>
      <c r="H160" s="36">
        <f>SUMIFS(СВЦЭМ!$E$33:$E$776,СВЦЭМ!$A$33:$A$776,$A160,СВЦЭМ!$B$33:$B$776,H$155)+'СЕТ СН'!$F$12</f>
        <v>211.88254810999999</v>
      </c>
      <c r="I160" s="36">
        <f>SUMIFS(СВЦЭМ!$E$33:$E$776,СВЦЭМ!$A$33:$A$776,$A160,СВЦЭМ!$B$33:$B$776,I$155)+'СЕТ СН'!$F$12</f>
        <v>200.40829646</v>
      </c>
      <c r="J160" s="36">
        <f>SUMIFS(СВЦЭМ!$E$33:$E$776,СВЦЭМ!$A$33:$A$776,$A160,СВЦЭМ!$B$33:$B$776,J$155)+'СЕТ СН'!$F$12</f>
        <v>190.13349016999999</v>
      </c>
      <c r="K160" s="36">
        <f>SUMIFS(СВЦЭМ!$E$33:$E$776,СВЦЭМ!$A$33:$A$776,$A160,СВЦЭМ!$B$33:$B$776,K$155)+'СЕТ СН'!$F$12</f>
        <v>189.78183271</v>
      </c>
      <c r="L160" s="36">
        <f>SUMIFS(СВЦЭМ!$E$33:$E$776,СВЦЭМ!$A$33:$A$776,$A160,СВЦЭМ!$B$33:$B$776,L$155)+'СЕТ СН'!$F$12</f>
        <v>189.68868241000001</v>
      </c>
      <c r="M160" s="36">
        <f>SUMIFS(СВЦЭМ!$E$33:$E$776,СВЦЭМ!$A$33:$A$776,$A160,СВЦЭМ!$B$33:$B$776,M$155)+'СЕТ СН'!$F$12</f>
        <v>188.13688027000001</v>
      </c>
      <c r="N160" s="36">
        <f>SUMIFS(СВЦЭМ!$E$33:$E$776,СВЦЭМ!$A$33:$A$776,$A160,СВЦЭМ!$B$33:$B$776,N$155)+'СЕТ СН'!$F$12</f>
        <v>189.15968498000001</v>
      </c>
      <c r="O160" s="36">
        <f>SUMIFS(СВЦЭМ!$E$33:$E$776,СВЦЭМ!$A$33:$A$776,$A160,СВЦЭМ!$B$33:$B$776,O$155)+'СЕТ СН'!$F$12</f>
        <v>188.00083100000001</v>
      </c>
      <c r="P160" s="36">
        <f>SUMIFS(СВЦЭМ!$E$33:$E$776,СВЦЭМ!$A$33:$A$776,$A160,СВЦЭМ!$B$33:$B$776,P$155)+'СЕТ СН'!$F$12</f>
        <v>189.86941705999999</v>
      </c>
      <c r="Q160" s="36">
        <f>SUMIFS(СВЦЭМ!$E$33:$E$776,СВЦЭМ!$A$33:$A$776,$A160,СВЦЭМ!$B$33:$B$776,Q$155)+'СЕТ СН'!$F$12</f>
        <v>190.1706011</v>
      </c>
      <c r="R160" s="36">
        <f>SUMIFS(СВЦЭМ!$E$33:$E$776,СВЦЭМ!$A$33:$A$776,$A160,СВЦЭМ!$B$33:$B$776,R$155)+'СЕТ СН'!$F$12</f>
        <v>187.11249802</v>
      </c>
      <c r="S160" s="36">
        <f>SUMIFS(СВЦЭМ!$E$33:$E$776,СВЦЭМ!$A$33:$A$776,$A160,СВЦЭМ!$B$33:$B$776,S$155)+'СЕТ СН'!$F$12</f>
        <v>186.70641585999999</v>
      </c>
      <c r="T160" s="36">
        <f>SUMIFS(СВЦЭМ!$E$33:$E$776,СВЦЭМ!$A$33:$A$776,$A160,СВЦЭМ!$B$33:$B$776,T$155)+'СЕТ СН'!$F$12</f>
        <v>188.11307753</v>
      </c>
      <c r="U160" s="36">
        <f>SUMIFS(СВЦЭМ!$E$33:$E$776,СВЦЭМ!$A$33:$A$776,$A160,СВЦЭМ!$B$33:$B$776,U$155)+'СЕТ СН'!$F$12</f>
        <v>185.83690243000001</v>
      </c>
      <c r="V160" s="36">
        <f>SUMIFS(СВЦЭМ!$E$33:$E$776,СВЦЭМ!$A$33:$A$776,$A160,СВЦЭМ!$B$33:$B$776,V$155)+'СЕТ СН'!$F$12</f>
        <v>177.24491252999999</v>
      </c>
      <c r="W160" s="36">
        <f>SUMIFS(СВЦЭМ!$E$33:$E$776,СВЦЭМ!$A$33:$A$776,$A160,СВЦЭМ!$B$33:$B$776,W$155)+'СЕТ СН'!$F$12</f>
        <v>175.5916661</v>
      </c>
      <c r="X160" s="36">
        <f>SUMIFS(СВЦЭМ!$E$33:$E$776,СВЦЭМ!$A$33:$A$776,$A160,СВЦЭМ!$B$33:$B$776,X$155)+'СЕТ СН'!$F$12</f>
        <v>180.16433071</v>
      </c>
      <c r="Y160" s="36">
        <f>SUMIFS(СВЦЭМ!$E$33:$E$776,СВЦЭМ!$A$33:$A$776,$A160,СВЦЭМ!$B$33:$B$776,Y$155)+'СЕТ СН'!$F$12</f>
        <v>189.71370661</v>
      </c>
    </row>
    <row r="161" spans="1:25" ht="15.75" x14ac:dyDescent="0.2">
      <c r="A161" s="35">
        <f t="shared" si="4"/>
        <v>43591</v>
      </c>
      <c r="B161" s="36">
        <f>SUMIFS(СВЦЭМ!$E$33:$E$776,СВЦЭМ!$A$33:$A$776,$A161,СВЦЭМ!$B$33:$B$776,B$155)+'СЕТ СН'!$F$12</f>
        <v>211.32509605000001</v>
      </c>
      <c r="C161" s="36">
        <f>SUMIFS(СВЦЭМ!$E$33:$E$776,СВЦЭМ!$A$33:$A$776,$A161,СВЦЭМ!$B$33:$B$776,C$155)+'СЕТ СН'!$F$12</f>
        <v>225.3288312</v>
      </c>
      <c r="D161" s="36">
        <f>SUMIFS(СВЦЭМ!$E$33:$E$776,СВЦЭМ!$A$33:$A$776,$A161,СВЦЭМ!$B$33:$B$776,D$155)+'СЕТ СН'!$F$12</f>
        <v>232.06680728000001</v>
      </c>
      <c r="E161" s="36">
        <f>SUMIFS(СВЦЭМ!$E$33:$E$776,СВЦЭМ!$A$33:$A$776,$A161,СВЦЭМ!$B$33:$B$776,E$155)+'СЕТ СН'!$F$12</f>
        <v>235.39945766</v>
      </c>
      <c r="F161" s="36">
        <f>SUMIFS(СВЦЭМ!$E$33:$E$776,СВЦЭМ!$A$33:$A$776,$A161,СВЦЭМ!$B$33:$B$776,F$155)+'СЕТ СН'!$F$12</f>
        <v>232.80614611999999</v>
      </c>
      <c r="G161" s="36">
        <f>SUMIFS(СВЦЭМ!$E$33:$E$776,СВЦЭМ!$A$33:$A$776,$A161,СВЦЭМ!$B$33:$B$776,G$155)+'СЕТ СН'!$F$12</f>
        <v>225.85023902</v>
      </c>
      <c r="H161" s="36">
        <f>SUMIFS(СВЦЭМ!$E$33:$E$776,СВЦЭМ!$A$33:$A$776,$A161,СВЦЭМ!$B$33:$B$776,H$155)+'СЕТ СН'!$F$12</f>
        <v>211.09104253000001</v>
      </c>
      <c r="I161" s="36">
        <f>SUMIFS(СВЦЭМ!$E$33:$E$776,СВЦЭМ!$A$33:$A$776,$A161,СВЦЭМ!$B$33:$B$776,I$155)+'СЕТ СН'!$F$12</f>
        <v>198.140703</v>
      </c>
      <c r="J161" s="36">
        <f>SUMIFS(СВЦЭМ!$E$33:$E$776,СВЦЭМ!$A$33:$A$776,$A161,СВЦЭМ!$B$33:$B$776,J$155)+'СЕТ СН'!$F$12</f>
        <v>191.59274378000001</v>
      </c>
      <c r="K161" s="36">
        <f>SUMIFS(СВЦЭМ!$E$33:$E$776,СВЦЭМ!$A$33:$A$776,$A161,СВЦЭМ!$B$33:$B$776,K$155)+'СЕТ СН'!$F$12</f>
        <v>188.64571143000001</v>
      </c>
      <c r="L161" s="36">
        <f>SUMIFS(СВЦЭМ!$E$33:$E$776,СВЦЭМ!$A$33:$A$776,$A161,СВЦЭМ!$B$33:$B$776,L$155)+'СЕТ СН'!$F$12</f>
        <v>186.34846089000001</v>
      </c>
      <c r="M161" s="36">
        <f>SUMIFS(СВЦЭМ!$E$33:$E$776,СВЦЭМ!$A$33:$A$776,$A161,СВЦЭМ!$B$33:$B$776,M$155)+'СЕТ СН'!$F$12</f>
        <v>185.14682169</v>
      </c>
      <c r="N161" s="36">
        <f>SUMIFS(СВЦЭМ!$E$33:$E$776,СВЦЭМ!$A$33:$A$776,$A161,СВЦЭМ!$B$33:$B$776,N$155)+'СЕТ СН'!$F$12</f>
        <v>187.24612887999999</v>
      </c>
      <c r="O161" s="36">
        <f>SUMIFS(СВЦЭМ!$E$33:$E$776,СВЦЭМ!$A$33:$A$776,$A161,СВЦЭМ!$B$33:$B$776,O$155)+'СЕТ СН'!$F$12</f>
        <v>186.54090414999999</v>
      </c>
      <c r="P161" s="36">
        <f>SUMIFS(СВЦЭМ!$E$33:$E$776,СВЦЭМ!$A$33:$A$776,$A161,СВЦЭМ!$B$33:$B$776,P$155)+'СЕТ СН'!$F$12</f>
        <v>190.99400421999999</v>
      </c>
      <c r="Q161" s="36">
        <f>SUMIFS(СВЦЭМ!$E$33:$E$776,СВЦЭМ!$A$33:$A$776,$A161,СВЦЭМ!$B$33:$B$776,Q$155)+'СЕТ СН'!$F$12</f>
        <v>193.80397262</v>
      </c>
      <c r="R161" s="36">
        <f>SUMIFS(СВЦЭМ!$E$33:$E$776,СВЦЭМ!$A$33:$A$776,$A161,СВЦЭМ!$B$33:$B$776,R$155)+'СЕТ СН'!$F$12</f>
        <v>192.43169868000001</v>
      </c>
      <c r="S161" s="36">
        <f>SUMIFS(СВЦЭМ!$E$33:$E$776,СВЦЭМ!$A$33:$A$776,$A161,СВЦЭМ!$B$33:$B$776,S$155)+'СЕТ СН'!$F$12</f>
        <v>190.25017897000001</v>
      </c>
      <c r="T161" s="36">
        <f>SUMIFS(СВЦЭМ!$E$33:$E$776,СВЦЭМ!$A$33:$A$776,$A161,СВЦЭМ!$B$33:$B$776,T$155)+'СЕТ СН'!$F$12</f>
        <v>188.65034152999999</v>
      </c>
      <c r="U161" s="36">
        <f>SUMIFS(СВЦЭМ!$E$33:$E$776,СВЦЭМ!$A$33:$A$776,$A161,СВЦЭМ!$B$33:$B$776,U$155)+'СЕТ СН'!$F$12</f>
        <v>182.56988738000001</v>
      </c>
      <c r="V161" s="36">
        <f>SUMIFS(СВЦЭМ!$E$33:$E$776,СВЦЭМ!$A$33:$A$776,$A161,СВЦЭМ!$B$33:$B$776,V$155)+'СЕТ СН'!$F$12</f>
        <v>181.22199459000001</v>
      </c>
      <c r="W161" s="36">
        <f>SUMIFS(СВЦЭМ!$E$33:$E$776,СВЦЭМ!$A$33:$A$776,$A161,СВЦЭМ!$B$33:$B$776,W$155)+'СЕТ СН'!$F$12</f>
        <v>179.94159246999999</v>
      </c>
      <c r="X161" s="36">
        <f>SUMIFS(СВЦЭМ!$E$33:$E$776,СВЦЭМ!$A$33:$A$776,$A161,СВЦЭМ!$B$33:$B$776,X$155)+'СЕТ СН'!$F$12</f>
        <v>183.80935656</v>
      </c>
      <c r="Y161" s="36">
        <f>SUMIFS(СВЦЭМ!$E$33:$E$776,СВЦЭМ!$A$33:$A$776,$A161,СВЦЭМ!$B$33:$B$776,Y$155)+'СЕТ СН'!$F$12</f>
        <v>199.06143223000001</v>
      </c>
    </row>
    <row r="162" spans="1:25" ht="15.75" x14ac:dyDescent="0.2">
      <c r="A162" s="35">
        <f t="shared" si="4"/>
        <v>43592</v>
      </c>
      <c r="B162" s="36">
        <f>SUMIFS(СВЦЭМ!$E$33:$E$776,СВЦЭМ!$A$33:$A$776,$A162,СВЦЭМ!$B$33:$B$776,B$155)+'СЕТ СН'!$F$12</f>
        <v>206.6769291</v>
      </c>
      <c r="C162" s="36">
        <f>SUMIFS(СВЦЭМ!$E$33:$E$776,СВЦЭМ!$A$33:$A$776,$A162,СВЦЭМ!$B$33:$B$776,C$155)+'СЕТ СН'!$F$12</f>
        <v>213.04142279999999</v>
      </c>
      <c r="D162" s="36">
        <f>SUMIFS(СВЦЭМ!$E$33:$E$776,СВЦЭМ!$A$33:$A$776,$A162,СВЦЭМ!$B$33:$B$776,D$155)+'СЕТ СН'!$F$12</f>
        <v>215.50774432</v>
      </c>
      <c r="E162" s="36">
        <f>SUMIFS(СВЦЭМ!$E$33:$E$776,СВЦЭМ!$A$33:$A$776,$A162,СВЦЭМ!$B$33:$B$776,E$155)+'СЕТ СН'!$F$12</f>
        <v>217.08910907000001</v>
      </c>
      <c r="F162" s="36">
        <f>SUMIFS(СВЦЭМ!$E$33:$E$776,СВЦЭМ!$A$33:$A$776,$A162,СВЦЭМ!$B$33:$B$776,F$155)+'СЕТ СН'!$F$12</f>
        <v>216.82357948999999</v>
      </c>
      <c r="G162" s="36">
        <f>SUMIFS(СВЦЭМ!$E$33:$E$776,СВЦЭМ!$A$33:$A$776,$A162,СВЦЭМ!$B$33:$B$776,G$155)+'СЕТ СН'!$F$12</f>
        <v>212.48866128</v>
      </c>
      <c r="H162" s="36">
        <f>SUMIFS(СВЦЭМ!$E$33:$E$776,СВЦЭМ!$A$33:$A$776,$A162,СВЦЭМ!$B$33:$B$776,H$155)+'СЕТ СН'!$F$12</f>
        <v>202.91625737000001</v>
      </c>
      <c r="I162" s="36">
        <f>SUMIFS(СВЦЭМ!$E$33:$E$776,СВЦЭМ!$A$33:$A$776,$A162,СВЦЭМ!$B$33:$B$776,I$155)+'СЕТ СН'!$F$12</f>
        <v>190.26770518000001</v>
      </c>
      <c r="J162" s="36">
        <f>SUMIFS(СВЦЭМ!$E$33:$E$776,СВЦЭМ!$A$33:$A$776,$A162,СВЦЭМ!$B$33:$B$776,J$155)+'СЕТ СН'!$F$12</f>
        <v>185.50559559999999</v>
      </c>
      <c r="K162" s="36">
        <f>SUMIFS(СВЦЭМ!$E$33:$E$776,СВЦЭМ!$A$33:$A$776,$A162,СВЦЭМ!$B$33:$B$776,K$155)+'СЕТ СН'!$F$12</f>
        <v>187.42358009</v>
      </c>
      <c r="L162" s="36">
        <f>SUMIFS(СВЦЭМ!$E$33:$E$776,СВЦЭМ!$A$33:$A$776,$A162,СВЦЭМ!$B$33:$B$776,L$155)+'СЕТ СН'!$F$12</f>
        <v>185.44450706000001</v>
      </c>
      <c r="M162" s="36">
        <f>SUMIFS(СВЦЭМ!$E$33:$E$776,СВЦЭМ!$A$33:$A$776,$A162,СВЦЭМ!$B$33:$B$776,M$155)+'СЕТ СН'!$F$12</f>
        <v>187.32524255999999</v>
      </c>
      <c r="N162" s="36">
        <f>SUMIFS(СВЦЭМ!$E$33:$E$776,СВЦЭМ!$A$33:$A$776,$A162,СВЦЭМ!$B$33:$B$776,N$155)+'СЕТ СН'!$F$12</f>
        <v>189.18878892999999</v>
      </c>
      <c r="O162" s="36">
        <f>SUMIFS(СВЦЭМ!$E$33:$E$776,СВЦЭМ!$A$33:$A$776,$A162,СВЦЭМ!$B$33:$B$776,O$155)+'СЕТ СН'!$F$12</f>
        <v>184.23359884999999</v>
      </c>
      <c r="P162" s="36">
        <f>SUMIFS(СВЦЭМ!$E$33:$E$776,СВЦЭМ!$A$33:$A$776,$A162,СВЦЭМ!$B$33:$B$776,P$155)+'СЕТ СН'!$F$12</f>
        <v>185.83428867000001</v>
      </c>
      <c r="Q162" s="36">
        <f>SUMIFS(СВЦЭМ!$E$33:$E$776,СВЦЭМ!$A$33:$A$776,$A162,СВЦЭМ!$B$33:$B$776,Q$155)+'СЕТ СН'!$F$12</f>
        <v>188.45293939000001</v>
      </c>
      <c r="R162" s="36">
        <f>SUMIFS(СВЦЭМ!$E$33:$E$776,СВЦЭМ!$A$33:$A$776,$A162,СВЦЭМ!$B$33:$B$776,R$155)+'СЕТ СН'!$F$12</f>
        <v>189.18451752999999</v>
      </c>
      <c r="S162" s="36">
        <f>SUMIFS(СВЦЭМ!$E$33:$E$776,СВЦЭМ!$A$33:$A$776,$A162,СВЦЭМ!$B$33:$B$776,S$155)+'СЕТ СН'!$F$12</f>
        <v>189.1152903</v>
      </c>
      <c r="T162" s="36">
        <f>SUMIFS(СВЦЭМ!$E$33:$E$776,СВЦЭМ!$A$33:$A$776,$A162,СВЦЭМ!$B$33:$B$776,T$155)+'СЕТ СН'!$F$12</f>
        <v>185.35557546999999</v>
      </c>
      <c r="U162" s="36">
        <f>SUMIFS(СВЦЭМ!$E$33:$E$776,СВЦЭМ!$A$33:$A$776,$A162,СВЦЭМ!$B$33:$B$776,U$155)+'СЕТ СН'!$F$12</f>
        <v>187.38186479000001</v>
      </c>
      <c r="V162" s="36">
        <f>SUMIFS(СВЦЭМ!$E$33:$E$776,СВЦЭМ!$A$33:$A$776,$A162,СВЦЭМ!$B$33:$B$776,V$155)+'СЕТ СН'!$F$12</f>
        <v>185.54049026000001</v>
      </c>
      <c r="W162" s="36">
        <f>SUMIFS(СВЦЭМ!$E$33:$E$776,СВЦЭМ!$A$33:$A$776,$A162,СВЦЭМ!$B$33:$B$776,W$155)+'СЕТ СН'!$F$12</f>
        <v>180.72256705999999</v>
      </c>
      <c r="X162" s="36">
        <f>SUMIFS(СВЦЭМ!$E$33:$E$776,СВЦЭМ!$A$33:$A$776,$A162,СВЦЭМ!$B$33:$B$776,X$155)+'СЕТ СН'!$F$12</f>
        <v>187.99976068000001</v>
      </c>
      <c r="Y162" s="36">
        <f>SUMIFS(СВЦЭМ!$E$33:$E$776,СВЦЭМ!$A$33:$A$776,$A162,СВЦЭМ!$B$33:$B$776,Y$155)+'СЕТ СН'!$F$12</f>
        <v>190.12399117999999</v>
      </c>
    </row>
    <row r="163" spans="1:25" ht="15.75" x14ac:dyDescent="0.2">
      <c r="A163" s="35">
        <f t="shared" si="4"/>
        <v>43593</v>
      </c>
      <c r="B163" s="36">
        <f>SUMIFS(СВЦЭМ!$E$33:$E$776,СВЦЭМ!$A$33:$A$776,$A163,СВЦЭМ!$B$33:$B$776,B$155)+'СЕТ СН'!$F$12</f>
        <v>198.62008186</v>
      </c>
      <c r="C163" s="36">
        <f>SUMIFS(СВЦЭМ!$E$33:$E$776,СВЦЭМ!$A$33:$A$776,$A163,СВЦЭМ!$B$33:$B$776,C$155)+'СЕТ СН'!$F$12</f>
        <v>203.29078951</v>
      </c>
      <c r="D163" s="36">
        <f>SUMIFS(СВЦЭМ!$E$33:$E$776,СВЦЭМ!$A$33:$A$776,$A163,СВЦЭМ!$B$33:$B$776,D$155)+'СЕТ СН'!$F$12</f>
        <v>203.39125190999999</v>
      </c>
      <c r="E163" s="36">
        <f>SUMIFS(СВЦЭМ!$E$33:$E$776,СВЦЭМ!$A$33:$A$776,$A163,СВЦЭМ!$B$33:$B$776,E$155)+'СЕТ СН'!$F$12</f>
        <v>205.10384440999999</v>
      </c>
      <c r="F163" s="36">
        <f>SUMIFS(СВЦЭМ!$E$33:$E$776,СВЦЭМ!$A$33:$A$776,$A163,СВЦЭМ!$B$33:$B$776,F$155)+'СЕТ СН'!$F$12</f>
        <v>204.5386522</v>
      </c>
      <c r="G163" s="36">
        <f>SUMIFS(СВЦЭМ!$E$33:$E$776,СВЦЭМ!$A$33:$A$776,$A163,СВЦЭМ!$B$33:$B$776,G$155)+'СЕТ СН'!$F$12</f>
        <v>199.6529659</v>
      </c>
      <c r="H163" s="36">
        <f>SUMIFS(СВЦЭМ!$E$33:$E$776,СВЦЭМ!$A$33:$A$776,$A163,СВЦЭМ!$B$33:$B$776,H$155)+'СЕТ СН'!$F$12</f>
        <v>195.17835224000001</v>
      </c>
      <c r="I163" s="36">
        <f>SUMIFS(СВЦЭМ!$E$33:$E$776,СВЦЭМ!$A$33:$A$776,$A163,СВЦЭМ!$B$33:$B$776,I$155)+'СЕТ СН'!$F$12</f>
        <v>189.38526352</v>
      </c>
      <c r="J163" s="36">
        <f>SUMIFS(СВЦЭМ!$E$33:$E$776,СВЦЭМ!$A$33:$A$776,$A163,СВЦЭМ!$B$33:$B$776,J$155)+'СЕТ СН'!$F$12</f>
        <v>186.30216951</v>
      </c>
      <c r="K163" s="36">
        <f>SUMIFS(СВЦЭМ!$E$33:$E$776,СВЦЭМ!$A$33:$A$776,$A163,СВЦЭМ!$B$33:$B$776,K$155)+'СЕТ СН'!$F$12</f>
        <v>187.72698808000001</v>
      </c>
      <c r="L163" s="36">
        <f>SUMIFS(СВЦЭМ!$E$33:$E$776,СВЦЭМ!$A$33:$A$776,$A163,СВЦЭМ!$B$33:$B$776,L$155)+'СЕТ СН'!$F$12</f>
        <v>189.50085748999999</v>
      </c>
      <c r="M163" s="36">
        <f>SUMIFS(СВЦЭМ!$E$33:$E$776,СВЦЭМ!$A$33:$A$776,$A163,СВЦЭМ!$B$33:$B$776,M$155)+'СЕТ СН'!$F$12</f>
        <v>190.00652679999999</v>
      </c>
      <c r="N163" s="36">
        <f>SUMIFS(СВЦЭМ!$E$33:$E$776,СВЦЭМ!$A$33:$A$776,$A163,СВЦЭМ!$B$33:$B$776,N$155)+'СЕТ СН'!$F$12</f>
        <v>190.20444495000001</v>
      </c>
      <c r="O163" s="36">
        <f>SUMIFS(СВЦЭМ!$E$33:$E$776,СВЦЭМ!$A$33:$A$776,$A163,СВЦЭМ!$B$33:$B$776,O$155)+'СЕТ СН'!$F$12</f>
        <v>188.72283379999999</v>
      </c>
      <c r="P163" s="36">
        <f>SUMIFS(СВЦЭМ!$E$33:$E$776,СВЦЭМ!$A$33:$A$776,$A163,СВЦЭМ!$B$33:$B$776,P$155)+'СЕТ СН'!$F$12</f>
        <v>191.27713774</v>
      </c>
      <c r="Q163" s="36">
        <f>SUMIFS(СВЦЭМ!$E$33:$E$776,СВЦЭМ!$A$33:$A$776,$A163,СВЦЭМ!$B$33:$B$776,Q$155)+'СЕТ СН'!$F$12</f>
        <v>191.86696759</v>
      </c>
      <c r="R163" s="36">
        <f>SUMIFS(СВЦЭМ!$E$33:$E$776,СВЦЭМ!$A$33:$A$776,$A163,СВЦЭМ!$B$33:$B$776,R$155)+'СЕТ СН'!$F$12</f>
        <v>191.50990239000001</v>
      </c>
      <c r="S163" s="36">
        <f>SUMIFS(СВЦЭМ!$E$33:$E$776,СВЦЭМ!$A$33:$A$776,$A163,СВЦЭМ!$B$33:$B$776,S$155)+'СЕТ СН'!$F$12</f>
        <v>192.60072532000001</v>
      </c>
      <c r="T163" s="36">
        <f>SUMIFS(СВЦЭМ!$E$33:$E$776,СВЦЭМ!$A$33:$A$776,$A163,СВЦЭМ!$B$33:$B$776,T$155)+'СЕТ СН'!$F$12</f>
        <v>190.60639871000001</v>
      </c>
      <c r="U163" s="36">
        <f>SUMIFS(СВЦЭМ!$E$33:$E$776,СВЦЭМ!$A$33:$A$776,$A163,СВЦЭМ!$B$33:$B$776,U$155)+'СЕТ СН'!$F$12</f>
        <v>188.25376112000001</v>
      </c>
      <c r="V163" s="36">
        <f>SUMIFS(СВЦЭМ!$E$33:$E$776,СВЦЭМ!$A$33:$A$776,$A163,СВЦЭМ!$B$33:$B$776,V$155)+'СЕТ СН'!$F$12</f>
        <v>187.01252129</v>
      </c>
      <c r="W163" s="36">
        <f>SUMIFS(СВЦЭМ!$E$33:$E$776,СВЦЭМ!$A$33:$A$776,$A163,СВЦЭМ!$B$33:$B$776,W$155)+'СЕТ СН'!$F$12</f>
        <v>184.68120533999999</v>
      </c>
      <c r="X163" s="36">
        <f>SUMIFS(СВЦЭМ!$E$33:$E$776,СВЦЭМ!$A$33:$A$776,$A163,СВЦЭМ!$B$33:$B$776,X$155)+'СЕТ СН'!$F$12</f>
        <v>187.61724285</v>
      </c>
      <c r="Y163" s="36">
        <f>SUMIFS(СВЦЭМ!$E$33:$E$776,СВЦЭМ!$A$33:$A$776,$A163,СВЦЭМ!$B$33:$B$776,Y$155)+'СЕТ СН'!$F$12</f>
        <v>193.22779488</v>
      </c>
    </row>
    <row r="164" spans="1:25" ht="15.75" x14ac:dyDescent="0.2">
      <c r="A164" s="35">
        <f t="shared" si="4"/>
        <v>43594</v>
      </c>
      <c r="B164" s="36">
        <f>SUMIFS(СВЦЭМ!$E$33:$E$776,СВЦЭМ!$A$33:$A$776,$A164,СВЦЭМ!$B$33:$B$776,B$155)+'СЕТ СН'!$F$12</f>
        <v>188.57652557</v>
      </c>
      <c r="C164" s="36">
        <f>SUMIFS(СВЦЭМ!$E$33:$E$776,СВЦЭМ!$A$33:$A$776,$A164,СВЦЭМ!$B$33:$B$776,C$155)+'СЕТ СН'!$F$12</f>
        <v>191.94205807</v>
      </c>
      <c r="D164" s="36">
        <f>SUMIFS(СВЦЭМ!$E$33:$E$776,СВЦЭМ!$A$33:$A$776,$A164,СВЦЭМ!$B$33:$B$776,D$155)+'СЕТ СН'!$F$12</f>
        <v>192.57689740999999</v>
      </c>
      <c r="E164" s="36">
        <f>SUMIFS(СВЦЭМ!$E$33:$E$776,СВЦЭМ!$A$33:$A$776,$A164,СВЦЭМ!$B$33:$B$776,E$155)+'СЕТ СН'!$F$12</f>
        <v>193.95640273999999</v>
      </c>
      <c r="F164" s="36">
        <f>SUMIFS(СВЦЭМ!$E$33:$E$776,СВЦЭМ!$A$33:$A$776,$A164,СВЦЭМ!$B$33:$B$776,F$155)+'СЕТ СН'!$F$12</f>
        <v>194.32860688</v>
      </c>
      <c r="G164" s="36">
        <f>SUMIFS(СВЦЭМ!$E$33:$E$776,СВЦЭМ!$A$33:$A$776,$A164,СВЦЭМ!$B$33:$B$776,G$155)+'СЕТ СН'!$F$12</f>
        <v>194.76676775999999</v>
      </c>
      <c r="H164" s="36">
        <f>SUMIFS(СВЦЭМ!$E$33:$E$776,СВЦЭМ!$A$33:$A$776,$A164,СВЦЭМ!$B$33:$B$776,H$155)+'СЕТ СН'!$F$12</f>
        <v>191.80022815000001</v>
      </c>
      <c r="I164" s="36">
        <f>SUMIFS(СВЦЭМ!$E$33:$E$776,СВЦЭМ!$A$33:$A$776,$A164,СВЦЭМ!$B$33:$B$776,I$155)+'СЕТ СН'!$F$12</f>
        <v>184.25116091000001</v>
      </c>
      <c r="J164" s="36">
        <f>SUMIFS(СВЦЭМ!$E$33:$E$776,СВЦЭМ!$A$33:$A$776,$A164,СВЦЭМ!$B$33:$B$776,J$155)+'СЕТ СН'!$F$12</f>
        <v>177.38894185999999</v>
      </c>
      <c r="K164" s="36">
        <f>SUMIFS(СВЦЭМ!$E$33:$E$776,СВЦЭМ!$A$33:$A$776,$A164,СВЦЭМ!$B$33:$B$776,K$155)+'СЕТ СН'!$F$12</f>
        <v>174.80738392000001</v>
      </c>
      <c r="L164" s="36">
        <f>SUMIFS(СВЦЭМ!$E$33:$E$776,СВЦЭМ!$A$33:$A$776,$A164,СВЦЭМ!$B$33:$B$776,L$155)+'СЕТ СН'!$F$12</f>
        <v>179.84367313999999</v>
      </c>
      <c r="M164" s="36">
        <f>SUMIFS(СВЦЭМ!$E$33:$E$776,СВЦЭМ!$A$33:$A$776,$A164,СВЦЭМ!$B$33:$B$776,M$155)+'СЕТ СН'!$F$12</f>
        <v>186.68952755999999</v>
      </c>
      <c r="N164" s="36">
        <f>SUMIFS(СВЦЭМ!$E$33:$E$776,СВЦЭМ!$A$33:$A$776,$A164,СВЦЭМ!$B$33:$B$776,N$155)+'СЕТ СН'!$F$12</f>
        <v>196.25972153000001</v>
      </c>
      <c r="O164" s="36">
        <f>SUMIFS(СВЦЭМ!$E$33:$E$776,СВЦЭМ!$A$33:$A$776,$A164,СВЦЭМ!$B$33:$B$776,O$155)+'СЕТ СН'!$F$12</f>
        <v>197.74079481999999</v>
      </c>
      <c r="P164" s="36">
        <f>SUMIFS(СВЦЭМ!$E$33:$E$776,СВЦЭМ!$A$33:$A$776,$A164,СВЦЭМ!$B$33:$B$776,P$155)+'СЕТ СН'!$F$12</f>
        <v>199.82713859</v>
      </c>
      <c r="Q164" s="36">
        <f>SUMIFS(СВЦЭМ!$E$33:$E$776,СВЦЭМ!$A$33:$A$776,$A164,СВЦЭМ!$B$33:$B$776,Q$155)+'СЕТ СН'!$F$12</f>
        <v>201.14455405000001</v>
      </c>
      <c r="R164" s="36">
        <f>SUMIFS(СВЦЭМ!$E$33:$E$776,СВЦЭМ!$A$33:$A$776,$A164,СВЦЭМ!$B$33:$B$776,R$155)+'СЕТ СН'!$F$12</f>
        <v>201.35978477</v>
      </c>
      <c r="S164" s="36">
        <f>SUMIFS(СВЦЭМ!$E$33:$E$776,СВЦЭМ!$A$33:$A$776,$A164,СВЦЭМ!$B$33:$B$776,S$155)+'СЕТ СН'!$F$12</f>
        <v>201.57322726000001</v>
      </c>
      <c r="T164" s="36">
        <f>SUMIFS(СВЦЭМ!$E$33:$E$776,СВЦЭМ!$A$33:$A$776,$A164,СВЦЭМ!$B$33:$B$776,T$155)+'СЕТ СН'!$F$12</f>
        <v>200.77024853</v>
      </c>
      <c r="U164" s="36">
        <f>SUMIFS(СВЦЭМ!$E$33:$E$776,СВЦЭМ!$A$33:$A$776,$A164,СВЦЭМ!$B$33:$B$776,U$155)+'СЕТ СН'!$F$12</f>
        <v>196.47846766999999</v>
      </c>
      <c r="V164" s="36">
        <f>SUMIFS(СВЦЭМ!$E$33:$E$776,СВЦЭМ!$A$33:$A$776,$A164,СВЦЭМ!$B$33:$B$776,V$155)+'СЕТ СН'!$F$12</f>
        <v>185.89840813999999</v>
      </c>
      <c r="W164" s="36">
        <f>SUMIFS(СВЦЭМ!$E$33:$E$776,СВЦЭМ!$A$33:$A$776,$A164,СВЦЭМ!$B$33:$B$776,W$155)+'СЕТ СН'!$F$12</f>
        <v>180.91398108000001</v>
      </c>
      <c r="X164" s="36">
        <f>SUMIFS(СВЦЭМ!$E$33:$E$776,СВЦЭМ!$A$33:$A$776,$A164,СВЦЭМ!$B$33:$B$776,X$155)+'СЕТ СН'!$F$12</f>
        <v>188.07323534</v>
      </c>
      <c r="Y164" s="36">
        <f>SUMIFS(СВЦЭМ!$E$33:$E$776,СВЦЭМ!$A$33:$A$776,$A164,СВЦЭМ!$B$33:$B$776,Y$155)+'СЕТ СН'!$F$12</f>
        <v>185.17290209999999</v>
      </c>
    </row>
    <row r="165" spans="1:25" ht="15.75" x14ac:dyDescent="0.2">
      <c r="A165" s="35">
        <f t="shared" si="4"/>
        <v>43595</v>
      </c>
      <c r="B165" s="36">
        <f>SUMIFS(СВЦЭМ!$E$33:$E$776,СВЦЭМ!$A$33:$A$776,$A165,СВЦЭМ!$B$33:$B$776,B$155)+'СЕТ СН'!$F$12</f>
        <v>190.19574372</v>
      </c>
      <c r="C165" s="36">
        <f>SUMIFS(СВЦЭМ!$E$33:$E$776,СВЦЭМ!$A$33:$A$776,$A165,СВЦЭМ!$B$33:$B$776,C$155)+'СЕТ СН'!$F$12</f>
        <v>202.38986184000001</v>
      </c>
      <c r="D165" s="36">
        <f>SUMIFS(СВЦЭМ!$E$33:$E$776,СВЦЭМ!$A$33:$A$776,$A165,СВЦЭМ!$B$33:$B$776,D$155)+'СЕТ СН'!$F$12</f>
        <v>205.72559903999999</v>
      </c>
      <c r="E165" s="36">
        <f>SUMIFS(СВЦЭМ!$E$33:$E$776,СВЦЭМ!$A$33:$A$776,$A165,СВЦЭМ!$B$33:$B$776,E$155)+'СЕТ СН'!$F$12</f>
        <v>210.12168641</v>
      </c>
      <c r="F165" s="36">
        <f>SUMIFS(СВЦЭМ!$E$33:$E$776,СВЦЭМ!$A$33:$A$776,$A165,СВЦЭМ!$B$33:$B$776,F$155)+'СЕТ СН'!$F$12</f>
        <v>214.28665444000001</v>
      </c>
      <c r="G165" s="36">
        <f>SUMIFS(СВЦЭМ!$E$33:$E$776,СВЦЭМ!$A$33:$A$776,$A165,СВЦЭМ!$B$33:$B$776,G$155)+'СЕТ СН'!$F$12</f>
        <v>213.94648056</v>
      </c>
      <c r="H165" s="36">
        <f>SUMIFS(СВЦЭМ!$E$33:$E$776,СВЦЭМ!$A$33:$A$776,$A165,СВЦЭМ!$B$33:$B$776,H$155)+'СЕТ СН'!$F$12</f>
        <v>211.53156217</v>
      </c>
      <c r="I165" s="36">
        <f>SUMIFS(СВЦЭМ!$E$33:$E$776,СВЦЭМ!$A$33:$A$776,$A165,СВЦЭМ!$B$33:$B$776,I$155)+'СЕТ СН'!$F$12</f>
        <v>204.36753877999999</v>
      </c>
      <c r="J165" s="36">
        <f>SUMIFS(СВЦЭМ!$E$33:$E$776,СВЦЭМ!$A$33:$A$776,$A165,СВЦЭМ!$B$33:$B$776,J$155)+'СЕТ СН'!$F$12</f>
        <v>194.9016987</v>
      </c>
      <c r="K165" s="36">
        <f>SUMIFS(СВЦЭМ!$E$33:$E$776,СВЦЭМ!$A$33:$A$776,$A165,СВЦЭМ!$B$33:$B$776,K$155)+'СЕТ СН'!$F$12</f>
        <v>188.15479753</v>
      </c>
      <c r="L165" s="36">
        <f>SUMIFS(СВЦЭМ!$E$33:$E$776,СВЦЭМ!$A$33:$A$776,$A165,СВЦЭМ!$B$33:$B$776,L$155)+'СЕТ СН'!$F$12</f>
        <v>186.28554831</v>
      </c>
      <c r="M165" s="36">
        <f>SUMIFS(СВЦЭМ!$E$33:$E$776,СВЦЭМ!$A$33:$A$776,$A165,СВЦЭМ!$B$33:$B$776,M$155)+'СЕТ СН'!$F$12</f>
        <v>185.87545309000001</v>
      </c>
      <c r="N165" s="36">
        <f>SUMIFS(СВЦЭМ!$E$33:$E$776,СВЦЭМ!$A$33:$A$776,$A165,СВЦЭМ!$B$33:$B$776,N$155)+'СЕТ СН'!$F$12</f>
        <v>189.34676758000001</v>
      </c>
      <c r="O165" s="36">
        <f>SUMIFS(СВЦЭМ!$E$33:$E$776,СВЦЭМ!$A$33:$A$776,$A165,СВЦЭМ!$B$33:$B$776,O$155)+'СЕТ СН'!$F$12</f>
        <v>194.93752608</v>
      </c>
      <c r="P165" s="36">
        <f>SUMIFS(СВЦЭМ!$E$33:$E$776,СВЦЭМ!$A$33:$A$776,$A165,СВЦЭМ!$B$33:$B$776,P$155)+'СЕТ СН'!$F$12</f>
        <v>196.87845081</v>
      </c>
      <c r="Q165" s="36">
        <f>SUMIFS(СВЦЭМ!$E$33:$E$776,СВЦЭМ!$A$33:$A$776,$A165,СВЦЭМ!$B$33:$B$776,Q$155)+'СЕТ СН'!$F$12</f>
        <v>200.95727994999999</v>
      </c>
      <c r="R165" s="36">
        <f>SUMIFS(СВЦЭМ!$E$33:$E$776,СВЦЭМ!$A$33:$A$776,$A165,СВЦЭМ!$B$33:$B$776,R$155)+'СЕТ СН'!$F$12</f>
        <v>203.2182454</v>
      </c>
      <c r="S165" s="36">
        <f>SUMIFS(СВЦЭМ!$E$33:$E$776,СВЦЭМ!$A$33:$A$776,$A165,СВЦЭМ!$B$33:$B$776,S$155)+'СЕТ СН'!$F$12</f>
        <v>203.83280687000001</v>
      </c>
      <c r="T165" s="36">
        <f>SUMIFS(СВЦЭМ!$E$33:$E$776,СВЦЭМ!$A$33:$A$776,$A165,СВЦЭМ!$B$33:$B$776,T$155)+'СЕТ СН'!$F$12</f>
        <v>200.40887119000001</v>
      </c>
      <c r="U165" s="36">
        <f>SUMIFS(СВЦЭМ!$E$33:$E$776,СВЦЭМ!$A$33:$A$776,$A165,СВЦЭМ!$B$33:$B$776,U$155)+'СЕТ СН'!$F$12</f>
        <v>195.52472329</v>
      </c>
      <c r="V165" s="36">
        <f>SUMIFS(СВЦЭМ!$E$33:$E$776,СВЦЭМ!$A$33:$A$776,$A165,СВЦЭМ!$B$33:$B$776,V$155)+'СЕТ СН'!$F$12</f>
        <v>187.80882889</v>
      </c>
      <c r="W165" s="36">
        <f>SUMIFS(СВЦЭМ!$E$33:$E$776,СВЦЭМ!$A$33:$A$776,$A165,СВЦЭМ!$B$33:$B$776,W$155)+'СЕТ СН'!$F$12</f>
        <v>183.21030340999999</v>
      </c>
      <c r="X165" s="36">
        <f>SUMIFS(СВЦЭМ!$E$33:$E$776,СВЦЭМ!$A$33:$A$776,$A165,СВЦЭМ!$B$33:$B$776,X$155)+'СЕТ СН'!$F$12</f>
        <v>188.45032972999999</v>
      </c>
      <c r="Y165" s="36">
        <f>SUMIFS(СВЦЭМ!$E$33:$E$776,СВЦЭМ!$A$33:$A$776,$A165,СВЦЭМ!$B$33:$B$776,Y$155)+'СЕТ СН'!$F$12</f>
        <v>196.07988745</v>
      </c>
    </row>
    <row r="166" spans="1:25" ht="15.75" x14ac:dyDescent="0.2">
      <c r="A166" s="35">
        <f t="shared" si="4"/>
        <v>43596</v>
      </c>
      <c r="B166" s="36">
        <f>SUMIFS(СВЦЭМ!$E$33:$E$776,СВЦЭМ!$A$33:$A$776,$A166,СВЦЭМ!$B$33:$B$776,B$155)+'СЕТ СН'!$F$12</f>
        <v>206.13272931</v>
      </c>
      <c r="C166" s="36">
        <f>SUMIFS(СВЦЭМ!$E$33:$E$776,СВЦЭМ!$A$33:$A$776,$A166,СВЦЭМ!$B$33:$B$776,C$155)+'СЕТ СН'!$F$12</f>
        <v>209.97001549000001</v>
      </c>
      <c r="D166" s="36">
        <f>SUMIFS(СВЦЭМ!$E$33:$E$776,СВЦЭМ!$A$33:$A$776,$A166,СВЦЭМ!$B$33:$B$776,D$155)+'СЕТ СН'!$F$12</f>
        <v>217.33948928999999</v>
      </c>
      <c r="E166" s="36">
        <f>SUMIFS(СВЦЭМ!$E$33:$E$776,СВЦЭМ!$A$33:$A$776,$A166,СВЦЭМ!$B$33:$B$776,E$155)+'СЕТ СН'!$F$12</f>
        <v>216.11463273999999</v>
      </c>
      <c r="F166" s="36">
        <f>SUMIFS(СВЦЭМ!$E$33:$E$776,СВЦЭМ!$A$33:$A$776,$A166,СВЦЭМ!$B$33:$B$776,F$155)+'СЕТ СН'!$F$12</f>
        <v>221.59360899000001</v>
      </c>
      <c r="G166" s="36">
        <f>SUMIFS(СВЦЭМ!$E$33:$E$776,СВЦЭМ!$A$33:$A$776,$A166,СВЦЭМ!$B$33:$B$776,G$155)+'СЕТ СН'!$F$12</f>
        <v>221.52692442</v>
      </c>
      <c r="H166" s="36">
        <f>SUMIFS(СВЦЭМ!$E$33:$E$776,СВЦЭМ!$A$33:$A$776,$A166,СВЦЭМ!$B$33:$B$776,H$155)+'СЕТ СН'!$F$12</f>
        <v>202.75384579999999</v>
      </c>
      <c r="I166" s="36">
        <f>SUMIFS(СВЦЭМ!$E$33:$E$776,СВЦЭМ!$A$33:$A$776,$A166,СВЦЭМ!$B$33:$B$776,I$155)+'СЕТ СН'!$F$12</f>
        <v>193.29660594999999</v>
      </c>
      <c r="J166" s="36">
        <f>SUMIFS(СВЦЭМ!$E$33:$E$776,СВЦЭМ!$A$33:$A$776,$A166,СВЦЭМ!$B$33:$B$776,J$155)+'СЕТ СН'!$F$12</f>
        <v>168.97761822999999</v>
      </c>
      <c r="K166" s="36">
        <f>SUMIFS(СВЦЭМ!$E$33:$E$776,СВЦЭМ!$A$33:$A$776,$A166,СВЦЭМ!$B$33:$B$776,K$155)+'СЕТ СН'!$F$12</f>
        <v>150.95473656999999</v>
      </c>
      <c r="L166" s="36">
        <f>SUMIFS(СВЦЭМ!$E$33:$E$776,СВЦЭМ!$A$33:$A$776,$A166,СВЦЭМ!$B$33:$B$776,L$155)+'СЕТ СН'!$F$12</f>
        <v>144.90987898</v>
      </c>
      <c r="M166" s="36">
        <f>SUMIFS(СВЦЭМ!$E$33:$E$776,СВЦЭМ!$A$33:$A$776,$A166,СВЦЭМ!$B$33:$B$776,M$155)+'СЕТ СН'!$F$12</f>
        <v>145.03651898000001</v>
      </c>
      <c r="N166" s="36">
        <f>SUMIFS(СВЦЭМ!$E$33:$E$776,СВЦЭМ!$A$33:$A$776,$A166,СВЦЭМ!$B$33:$B$776,N$155)+'СЕТ СН'!$F$12</f>
        <v>147.76560656000001</v>
      </c>
      <c r="O166" s="36">
        <f>SUMIFS(СВЦЭМ!$E$33:$E$776,СВЦЭМ!$A$33:$A$776,$A166,СВЦЭМ!$B$33:$B$776,O$155)+'СЕТ СН'!$F$12</f>
        <v>149.18209705000001</v>
      </c>
      <c r="P166" s="36">
        <f>SUMIFS(СВЦЭМ!$E$33:$E$776,СВЦЭМ!$A$33:$A$776,$A166,СВЦЭМ!$B$33:$B$776,P$155)+'СЕТ СН'!$F$12</f>
        <v>150.87649991999999</v>
      </c>
      <c r="Q166" s="36">
        <f>SUMIFS(СВЦЭМ!$E$33:$E$776,СВЦЭМ!$A$33:$A$776,$A166,СВЦЭМ!$B$33:$B$776,Q$155)+'СЕТ СН'!$F$12</f>
        <v>152.13764845</v>
      </c>
      <c r="R166" s="36">
        <f>SUMIFS(СВЦЭМ!$E$33:$E$776,СВЦЭМ!$A$33:$A$776,$A166,СВЦЭМ!$B$33:$B$776,R$155)+'СЕТ СН'!$F$12</f>
        <v>151.25806169000001</v>
      </c>
      <c r="S166" s="36">
        <f>SUMIFS(СВЦЭМ!$E$33:$E$776,СВЦЭМ!$A$33:$A$776,$A166,СВЦЭМ!$B$33:$B$776,S$155)+'СЕТ СН'!$F$12</f>
        <v>151.69816234000001</v>
      </c>
      <c r="T166" s="36">
        <f>SUMIFS(СВЦЭМ!$E$33:$E$776,СВЦЭМ!$A$33:$A$776,$A166,СВЦЭМ!$B$33:$B$776,T$155)+'СЕТ СН'!$F$12</f>
        <v>149.24531438</v>
      </c>
      <c r="U166" s="36">
        <f>SUMIFS(СВЦЭМ!$E$33:$E$776,СВЦЭМ!$A$33:$A$776,$A166,СВЦЭМ!$B$33:$B$776,U$155)+'СЕТ СН'!$F$12</f>
        <v>146.18636518</v>
      </c>
      <c r="V166" s="36">
        <f>SUMIFS(СВЦЭМ!$E$33:$E$776,СВЦЭМ!$A$33:$A$776,$A166,СВЦЭМ!$B$33:$B$776,V$155)+'СЕТ СН'!$F$12</f>
        <v>144.0487688</v>
      </c>
      <c r="W166" s="36">
        <f>SUMIFS(СВЦЭМ!$E$33:$E$776,СВЦЭМ!$A$33:$A$776,$A166,СВЦЭМ!$B$33:$B$776,W$155)+'СЕТ СН'!$F$12</f>
        <v>146.75686597999999</v>
      </c>
      <c r="X166" s="36">
        <f>SUMIFS(СВЦЭМ!$E$33:$E$776,СВЦЭМ!$A$33:$A$776,$A166,СВЦЭМ!$B$33:$B$776,X$155)+'СЕТ СН'!$F$12</f>
        <v>151.72479698999999</v>
      </c>
      <c r="Y166" s="36">
        <f>SUMIFS(СВЦЭМ!$E$33:$E$776,СВЦЭМ!$A$33:$A$776,$A166,СВЦЭМ!$B$33:$B$776,Y$155)+'СЕТ СН'!$F$12</f>
        <v>169.45434752</v>
      </c>
    </row>
    <row r="167" spans="1:25" ht="15.75" x14ac:dyDescent="0.2">
      <c r="A167" s="35">
        <f t="shared" si="4"/>
        <v>43597</v>
      </c>
      <c r="B167" s="36">
        <f>SUMIFS(СВЦЭМ!$E$33:$E$776,СВЦЭМ!$A$33:$A$776,$A167,СВЦЭМ!$B$33:$B$776,B$155)+'СЕТ СН'!$F$12</f>
        <v>188.57793923</v>
      </c>
      <c r="C167" s="36">
        <f>SUMIFS(СВЦЭМ!$E$33:$E$776,СВЦЭМ!$A$33:$A$776,$A167,СВЦЭМ!$B$33:$B$776,C$155)+'СЕТ СН'!$F$12</f>
        <v>210.82194601</v>
      </c>
      <c r="D167" s="36">
        <f>SUMIFS(СВЦЭМ!$E$33:$E$776,СВЦЭМ!$A$33:$A$776,$A167,СВЦЭМ!$B$33:$B$776,D$155)+'СЕТ СН'!$F$12</f>
        <v>230.04943768999999</v>
      </c>
      <c r="E167" s="36">
        <f>SUMIFS(СВЦЭМ!$E$33:$E$776,СВЦЭМ!$A$33:$A$776,$A167,СВЦЭМ!$B$33:$B$776,E$155)+'СЕТ СН'!$F$12</f>
        <v>228.79184308999999</v>
      </c>
      <c r="F167" s="36">
        <f>SUMIFS(СВЦЭМ!$E$33:$E$776,СВЦЭМ!$A$33:$A$776,$A167,СВЦЭМ!$B$33:$B$776,F$155)+'СЕТ СН'!$F$12</f>
        <v>229.94547581</v>
      </c>
      <c r="G167" s="36">
        <f>SUMIFS(СВЦЭМ!$E$33:$E$776,СВЦЭМ!$A$33:$A$776,$A167,СВЦЭМ!$B$33:$B$776,G$155)+'СЕТ СН'!$F$12</f>
        <v>233.79278606</v>
      </c>
      <c r="H167" s="36">
        <f>SUMIFS(СВЦЭМ!$E$33:$E$776,СВЦЭМ!$A$33:$A$776,$A167,СВЦЭМ!$B$33:$B$776,H$155)+'СЕТ СН'!$F$12</f>
        <v>219.84794873999999</v>
      </c>
      <c r="I167" s="36">
        <f>SUMIFS(СВЦЭМ!$E$33:$E$776,СВЦЭМ!$A$33:$A$776,$A167,СВЦЭМ!$B$33:$B$776,I$155)+'СЕТ СН'!$F$12</f>
        <v>198.70733945000001</v>
      </c>
      <c r="J167" s="36">
        <f>SUMIFS(СВЦЭМ!$E$33:$E$776,СВЦЭМ!$A$33:$A$776,$A167,СВЦЭМ!$B$33:$B$776,J$155)+'СЕТ СН'!$F$12</f>
        <v>177.94049289</v>
      </c>
      <c r="K167" s="36">
        <f>SUMIFS(СВЦЭМ!$E$33:$E$776,СВЦЭМ!$A$33:$A$776,$A167,СВЦЭМ!$B$33:$B$776,K$155)+'СЕТ СН'!$F$12</f>
        <v>156.56427794999999</v>
      </c>
      <c r="L167" s="36">
        <f>SUMIFS(СВЦЭМ!$E$33:$E$776,СВЦЭМ!$A$33:$A$776,$A167,СВЦЭМ!$B$33:$B$776,L$155)+'СЕТ СН'!$F$12</f>
        <v>145.75264432</v>
      </c>
      <c r="M167" s="36">
        <f>SUMIFS(СВЦЭМ!$E$33:$E$776,СВЦЭМ!$A$33:$A$776,$A167,СВЦЭМ!$B$33:$B$776,M$155)+'СЕТ СН'!$F$12</f>
        <v>142.11292354</v>
      </c>
      <c r="N167" s="36">
        <f>SUMIFS(СВЦЭМ!$E$33:$E$776,СВЦЭМ!$A$33:$A$776,$A167,СВЦЭМ!$B$33:$B$776,N$155)+'СЕТ СН'!$F$12</f>
        <v>143.59748657</v>
      </c>
      <c r="O167" s="36">
        <f>SUMIFS(СВЦЭМ!$E$33:$E$776,СВЦЭМ!$A$33:$A$776,$A167,СВЦЭМ!$B$33:$B$776,O$155)+'СЕТ СН'!$F$12</f>
        <v>145.07204024000001</v>
      </c>
      <c r="P167" s="36">
        <f>SUMIFS(СВЦЭМ!$E$33:$E$776,СВЦЭМ!$A$33:$A$776,$A167,СВЦЭМ!$B$33:$B$776,P$155)+'СЕТ СН'!$F$12</f>
        <v>147.48838479</v>
      </c>
      <c r="Q167" s="36">
        <f>SUMIFS(СВЦЭМ!$E$33:$E$776,СВЦЭМ!$A$33:$A$776,$A167,СВЦЭМ!$B$33:$B$776,Q$155)+'СЕТ СН'!$F$12</f>
        <v>150.8694466</v>
      </c>
      <c r="R167" s="36">
        <f>SUMIFS(СВЦЭМ!$E$33:$E$776,СВЦЭМ!$A$33:$A$776,$A167,СВЦЭМ!$B$33:$B$776,R$155)+'СЕТ СН'!$F$12</f>
        <v>150.47185343999999</v>
      </c>
      <c r="S167" s="36">
        <f>SUMIFS(СВЦЭМ!$E$33:$E$776,СВЦЭМ!$A$33:$A$776,$A167,СВЦЭМ!$B$33:$B$776,S$155)+'СЕТ СН'!$F$12</f>
        <v>148.48222996000001</v>
      </c>
      <c r="T167" s="36">
        <f>SUMIFS(СВЦЭМ!$E$33:$E$776,СВЦЭМ!$A$33:$A$776,$A167,СВЦЭМ!$B$33:$B$776,T$155)+'СЕТ СН'!$F$12</f>
        <v>144.83726440999999</v>
      </c>
      <c r="U167" s="36">
        <f>SUMIFS(СВЦЭМ!$E$33:$E$776,СВЦЭМ!$A$33:$A$776,$A167,СВЦЭМ!$B$33:$B$776,U$155)+'СЕТ СН'!$F$12</f>
        <v>139.51743852000001</v>
      </c>
      <c r="V167" s="36">
        <f>SUMIFS(СВЦЭМ!$E$33:$E$776,СВЦЭМ!$A$33:$A$776,$A167,СВЦЭМ!$B$33:$B$776,V$155)+'СЕТ СН'!$F$12</f>
        <v>134.00607701999999</v>
      </c>
      <c r="W167" s="36">
        <f>SUMIFS(СВЦЭМ!$E$33:$E$776,СВЦЭМ!$A$33:$A$776,$A167,СВЦЭМ!$B$33:$B$776,W$155)+'СЕТ СН'!$F$12</f>
        <v>134.59703759999999</v>
      </c>
      <c r="X167" s="36">
        <f>SUMIFS(СВЦЭМ!$E$33:$E$776,СВЦЭМ!$A$33:$A$776,$A167,СВЦЭМ!$B$33:$B$776,X$155)+'СЕТ СН'!$F$12</f>
        <v>142.50041834000001</v>
      </c>
      <c r="Y167" s="36">
        <f>SUMIFS(СВЦЭМ!$E$33:$E$776,СВЦЭМ!$A$33:$A$776,$A167,СВЦЭМ!$B$33:$B$776,Y$155)+'СЕТ СН'!$F$12</f>
        <v>160.07268435</v>
      </c>
    </row>
    <row r="168" spans="1:25" ht="15.75" x14ac:dyDescent="0.2">
      <c r="A168" s="35">
        <f t="shared" si="4"/>
        <v>43598</v>
      </c>
      <c r="B168" s="36">
        <f>SUMIFS(СВЦЭМ!$E$33:$E$776,СВЦЭМ!$A$33:$A$776,$A168,СВЦЭМ!$B$33:$B$776,B$155)+'СЕТ СН'!$F$12</f>
        <v>165.97705027000001</v>
      </c>
      <c r="C168" s="36">
        <f>SUMIFS(СВЦЭМ!$E$33:$E$776,СВЦЭМ!$A$33:$A$776,$A168,СВЦЭМ!$B$33:$B$776,C$155)+'СЕТ СН'!$F$12</f>
        <v>188.50295396999999</v>
      </c>
      <c r="D168" s="36">
        <f>SUMIFS(СВЦЭМ!$E$33:$E$776,СВЦЭМ!$A$33:$A$776,$A168,СВЦЭМ!$B$33:$B$776,D$155)+'СЕТ СН'!$F$12</f>
        <v>211.55215613999999</v>
      </c>
      <c r="E168" s="36">
        <f>SUMIFS(СВЦЭМ!$E$33:$E$776,СВЦЭМ!$A$33:$A$776,$A168,СВЦЭМ!$B$33:$B$776,E$155)+'СЕТ СН'!$F$12</f>
        <v>214.36117633999999</v>
      </c>
      <c r="F168" s="36">
        <f>SUMIFS(СВЦЭМ!$E$33:$E$776,СВЦЭМ!$A$33:$A$776,$A168,СВЦЭМ!$B$33:$B$776,F$155)+'СЕТ СН'!$F$12</f>
        <v>216.80703725000001</v>
      </c>
      <c r="G168" s="36">
        <f>SUMIFS(СВЦЭМ!$E$33:$E$776,СВЦЭМ!$A$33:$A$776,$A168,СВЦЭМ!$B$33:$B$776,G$155)+'СЕТ СН'!$F$12</f>
        <v>216.11891062999999</v>
      </c>
      <c r="H168" s="36">
        <f>SUMIFS(СВЦЭМ!$E$33:$E$776,СВЦЭМ!$A$33:$A$776,$A168,СВЦЭМ!$B$33:$B$776,H$155)+'СЕТ СН'!$F$12</f>
        <v>200.74136769</v>
      </c>
      <c r="I168" s="36">
        <f>SUMIFS(СВЦЭМ!$E$33:$E$776,СВЦЭМ!$A$33:$A$776,$A168,СВЦЭМ!$B$33:$B$776,I$155)+'СЕТ СН'!$F$12</f>
        <v>178.54446877000001</v>
      </c>
      <c r="J168" s="36">
        <f>SUMIFS(СВЦЭМ!$E$33:$E$776,СВЦЭМ!$A$33:$A$776,$A168,СВЦЭМ!$B$33:$B$776,J$155)+'СЕТ СН'!$F$12</f>
        <v>164.39553420999999</v>
      </c>
      <c r="K168" s="36">
        <f>SUMIFS(СВЦЭМ!$E$33:$E$776,СВЦЭМ!$A$33:$A$776,$A168,СВЦЭМ!$B$33:$B$776,K$155)+'СЕТ СН'!$F$12</f>
        <v>158.60590522999999</v>
      </c>
      <c r="L168" s="36">
        <f>SUMIFS(СВЦЭМ!$E$33:$E$776,СВЦЭМ!$A$33:$A$776,$A168,СВЦЭМ!$B$33:$B$776,L$155)+'СЕТ СН'!$F$12</f>
        <v>153.07639750000001</v>
      </c>
      <c r="M168" s="36">
        <f>SUMIFS(СВЦЭМ!$E$33:$E$776,СВЦЭМ!$A$33:$A$776,$A168,СВЦЭМ!$B$33:$B$776,M$155)+'СЕТ СН'!$F$12</f>
        <v>152.50640847</v>
      </c>
      <c r="N168" s="36">
        <f>SUMIFS(СВЦЭМ!$E$33:$E$776,СВЦЭМ!$A$33:$A$776,$A168,СВЦЭМ!$B$33:$B$776,N$155)+'СЕТ СН'!$F$12</f>
        <v>151.23233536999999</v>
      </c>
      <c r="O168" s="36">
        <f>SUMIFS(СВЦЭМ!$E$33:$E$776,СВЦЭМ!$A$33:$A$776,$A168,СВЦЭМ!$B$33:$B$776,O$155)+'СЕТ СН'!$F$12</f>
        <v>153.23019264000001</v>
      </c>
      <c r="P168" s="36">
        <f>SUMIFS(СВЦЭМ!$E$33:$E$776,СВЦЭМ!$A$33:$A$776,$A168,СВЦЭМ!$B$33:$B$776,P$155)+'СЕТ СН'!$F$12</f>
        <v>155.28894667</v>
      </c>
      <c r="Q168" s="36">
        <f>SUMIFS(СВЦЭМ!$E$33:$E$776,СВЦЭМ!$A$33:$A$776,$A168,СВЦЭМ!$B$33:$B$776,Q$155)+'СЕТ СН'!$F$12</f>
        <v>154.10829489</v>
      </c>
      <c r="R168" s="36">
        <f>SUMIFS(СВЦЭМ!$E$33:$E$776,СВЦЭМ!$A$33:$A$776,$A168,СВЦЭМ!$B$33:$B$776,R$155)+'СЕТ СН'!$F$12</f>
        <v>155.81680537</v>
      </c>
      <c r="S168" s="36">
        <f>SUMIFS(СВЦЭМ!$E$33:$E$776,СВЦЭМ!$A$33:$A$776,$A168,СВЦЭМ!$B$33:$B$776,S$155)+'СЕТ СН'!$F$12</f>
        <v>156.32999011999999</v>
      </c>
      <c r="T168" s="36">
        <f>SUMIFS(СВЦЭМ!$E$33:$E$776,СВЦЭМ!$A$33:$A$776,$A168,СВЦЭМ!$B$33:$B$776,T$155)+'СЕТ СН'!$F$12</f>
        <v>153.96205419</v>
      </c>
      <c r="U168" s="36">
        <f>SUMIFS(СВЦЭМ!$E$33:$E$776,СВЦЭМ!$A$33:$A$776,$A168,СВЦЭМ!$B$33:$B$776,U$155)+'СЕТ СН'!$F$12</f>
        <v>154.08067080000001</v>
      </c>
      <c r="V168" s="36">
        <f>SUMIFS(СВЦЭМ!$E$33:$E$776,СВЦЭМ!$A$33:$A$776,$A168,СВЦЭМ!$B$33:$B$776,V$155)+'СЕТ СН'!$F$12</f>
        <v>154.80105983000001</v>
      </c>
      <c r="W168" s="36">
        <f>SUMIFS(СВЦЭМ!$E$33:$E$776,СВЦЭМ!$A$33:$A$776,$A168,СВЦЭМ!$B$33:$B$776,W$155)+'СЕТ СН'!$F$12</f>
        <v>150.46223674000001</v>
      </c>
      <c r="X168" s="36">
        <f>SUMIFS(СВЦЭМ!$E$33:$E$776,СВЦЭМ!$A$33:$A$776,$A168,СВЦЭМ!$B$33:$B$776,X$155)+'СЕТ СН'!$F$12</f>
        <v>158.84476352999999</v>
      </c>
      <c r="Y168" s="36">
        <f>SUMIFS(СВЦЭМ!$E$33:$E$776,СВЦЭМ!$A$33:$A$776,$A168,СВЦЭМ!$B$33:$B$776,Y$155)+'СЕТ СН'!$F$12</f>
        <v>172.29524054999999</v>
      </c>
    </row>
    <row r="169" spans="1:25" ht="15.75" x14ac:dyDescent="0.2">
      <c r="A169" s="35">
        <f t="shared" si="4"/>
        <v>43599</v>
      </c>
      <c r="B169" s="36">
        <f>SUMIFS(СВЦЭМ!$E$33:$E$776,СВЦЭМ!$A$33:$A$776,$A169,СВЦЭМ!$B$33:$B$776,B$155)+'СЕТ СН'!$F$12</f>
        <v>192.52651929000001</v>
      </c>
      <c r="C169" s="36">
        <f>SUMIFS(СВЦЭМ!$E$33:$E$776,СВЦЭМ!$A$33:$A$776,$A169,СВЦЭМ!$B$33:$B$776,C$155)+'СЕТ СН'!$F$12</f>
        <v>218.36547272999999</v>
      </c>
      <c r="D169" s="36">
        <f>SUMIFS(СВЦЭМ!$E$33:$E$776,СВЦЭМ!$A$33:$A$776,$A169,СВЦЭМ!$B$33:$B$776,D$155)+'СЕТ СН'!$F$12</f>
        <v>239.92253865999999</v>
      </c>
      <c r="E169" s="36">
        <f>SUMIFS(СВЦЭМ!$E$33:$E$776,СВЦЭМ!$A$33:$A$776,$A169,СВЦЭМ!$B$33:$B$776,E$155)+'СЕТ СН'!$F$12</f>
        <v>241.19819398000001</v>
      </c>
      <c r="F169" s="36">
        <f>SUMIFS(СВЦЭМ!$E$33:$E$776,СВЦЭМ!$A$33:$A$776,$A169,СВЦЭМ!$B$33:$B$776,F$155)+'СЕТ СН'!$F$12</f>
        <v>241.25832772000001</v>
      </c>
      <c r="G169" s="36">
        <f>SUMIFS(СВЦЭМ!$E$33:$E$776,СВЦЭМ!$A$33:$A$776,$A169,СВЦЭМ!$B$33:$B$776,G$155)+'СЕТ СН'!$F$12</f>
        <v>236.15171006</v>
      </c>
      <c r="H169" s="36">
        <f>SUMIFS(СВЦЭМ!$E$33:$E$776,СВЦЭМ!$A$33:$A$776,$A169,СВЦЭМ!$B$33:$B$776,H$155)+'СЕТ СН'!$F$12</f>
        <v>208.75045617999999</v>
      </c>
      <c r="I169" s="36">
        <f>SUMIFS(СВЦЭМ!$E$33:$E$776,СВЦЭМ!$A$33:$A$776,$A169,СВЦЭМ!$B$33:$B$776,I$155)+'СЕТ СН'!$F$12</f>
        <v>180.85811039000001</v>
      </c>
      <c r="J169" s="36">
        <f>SUMIFS(СВЦЭМ!$E$33:$E$776,СВЦЭМ!$A$33:$A$776,$A169,СВЦЭМ!$B$33:$B$776,J$155)+'СЕТ СН'!$F$12</f>
        <v>166.85686246</v>
      </c>
      <c r="K169" s="36">
        <f>SUMIFS(СВЦЭМ!$E$33:$E$776,СВЦЭМ!$A$33:$A$776,$A169,СВЦЭМ!$B$33:$B$776,K$155)+'СЕТ СН'!$F$12</f>
        <v>152.54834843</v>
      </c>
      <c r="L169" s="36">
        <f>SUMIFS(СВЦЭМ!$E$33:$E$776,СВЦЭМ!$A$33:$A$776,$A169,СВЦЭМ!$B$33:$B$776,L$155)+'СЕТ СН'!$F$12</f>
        <v>148.80106269000001</v>
      </c>
      <c r="M169" s="36">
        <f>SUMIFS(СВЦЭМ!$E$33:$E$776,СВЦЭМ!$A$33:$A$776,$A169,СВЦЭМ!$B$33:$B$776,M$155)+'СЕТ СН'!$F$12</f>
        <v>147.74355223000001</v>
      </c>
      <c r="N169" s="36">
        <f>SUMIFS(СВЦЭМ!$E$33:$E$776,СВЦЭМ!$A$33:$A$776,$A169,СВЦЭМ!$B$33:$B$776,N$155)+'СЕТ СН'!$F$12</f>
        <v>148.90465997000001</v>
      </c>
      <c r="O169" s="36">
        <f>SUMIFS(СВЦЭМ!$E$33:$E$776,СВЦЭМ!$A$33:$A$776,$A169,СВЦЭМ!$B$33:$B$776,O$155)+'СЕТ СН'!$F$12</f>
        <v>150.83417254</v>
      </c>
      <c r="P169" s="36">
        <f>SUMIFS(СВЦЭМ!$E$33:$E$776,СВЦЭМ!$A$33:$A$776,$A169,СВЦЭМ!$B$33:$B$776,P$155)+'СЕТ СН'!$F$12</f>
        <v>153.37417490000001</v>
      </c>
      <c r="Q169" s="36">
        <f>SUMIFS(СВЦЭМ!$E$33:$E$776,СВЦЭМ!$A$33:$A$776,$A169,СВЦЭМ!$B$33:$B$776,Q$155)+'СЕТ СН'!$F$12</f>
        <v>153.89315078000001</v>
      </c>
      <c r="R169" s="36">
        <f>SUMIFS(СВЦЭМ!$E$33:$E$776,СВЦЭМ!$A$33:$A$776,$A169,СВЦЭМ!$B$33:$B$776,R$155)+'СЕТ СН'!$F$12</f>
        <v>152.49639038000001</v>
      </c>
      <c r="S169" s="36">
        <f>SUMIFS(СВЦЭМ!$E$33:$E$776,СВЦЭМ!$A$33:$A$776,$A169,СВЦЭМ!$B$33:$B$776,S$155)+'СЕТ СН'!$F$12</f>
        <v>152.79726349000001</v>
      </c>
      <c r="T169" s="36">
        <f>SUMIFS(СВЦЭМ!$E$33:$E$776,СВЦЭМ!$A$33:$A$776,$A169,СВЦЭМ!$B$33:$B$776,T$155)+'СЕТ СН'!$F$12</f>
        <v>151.94242328999999</v>
      </c>
      <c r="U169" s="36">
        <f>SUMIFS(СВЦЭМ!$E$33:$E$776,СВЦЭМ!$A$33:$A$776,$A169,СВЦЭМ!$B$33:$B$776,U$155)+'СЕТ СН'!$F$12</f>
        <v>147.16610191000001</v>
      </c>
      <c r="V169" s="36">
        <f>SUMIFS(СВЦЭМ!$E$33:$E$776,СВЦЭМ!$A$33:$A$776,$A169,СВЦЭМ!$B$33:$B$776,V$155)+'СЕТ СН'!$F$12</f>
        <v>144.65255454999999</v>
      </c>
      <c r="W169" s="36">
        <f>SUMIFS(СВЦЭМ!$E$33:$E$776,СВЦЭМ!$A$33:$A$776,$A169,СВЦЭМ!$B$33:$B$776,W$155)+'СЕТ СН'!$F$12</f>
        <v>147.82231648999999</v>
      </c>
      <c r="X169" s="36">
        <f>SUMIFS(СВЦЭМ!$E$33:$E$776,СВЦЭМ!$A$33:$A$776,$A169,СВЦЭМ!$B$33:$B$776,X$155)+'СЕТ СН'!$F$12</f>
        <v>143.08811616</v>
      </c>
      <c r="Y169" s="36">
        <f>SUMIFS(СВЦЭМ!$E$33:$E$776,СВЦЭМ!$A$33:$A$776,$A169,СВЦЭМ!$B$33:$B$776,Y$155)+'СЕТ СН'!$F$12</f>
        <v>159.13777963999999</v>
      </c>
    </row>
    <row r="170" spans="1:25" ht="15.75" x14ac:dyDescent="0.2">
      <c r="A170" s="35">
        <f t="shared" si="4"/>
        <v>43600</v>
      </c>
      <c r="B170" s="36">
        <f>SUMIFS(СВЦЭМ!$E$33:$E$776,СВЦЭМ!$A$33:$A$776,$A170,СВЦЭМ!$B$33:$B$776,B$155)+'СЕТ СН'!$F$12</f>
        <v>176.96256886</v>
      </c>
      <c r="C170" s="36">
        <f>SUMIFS(СВЦЭМ!$E$33:$E$776,СВЦЭМ!$A$33:$A$776,$A170,СВЦЭМ!$B$33:$B$776,C$155)+'СЕТ СН'!$F$12</f>
        <v>195.39623646000001</v>
      </c>
      <c r="D170" s="36">
        <f>SUMIFS(СВЦЭМ!$E$33:$E$776,СВЦЭМ!$A$33:$A$776,$A170,СВЦЭМ!$B$33:$B$776,D$155)+'СЕТ СН'!$F$12</f>
        <v>215.60042103999999</v>
      </c>
      <c r="E170" s="36">
        <f>SUMIFS(СВЦЭМ!$E$33:$E$776,СВЦЭМ!$A$33:$A$776,$A170,СВЦЭМ!$B$33:$B$776,E$155)+'СЕТ СН'!$F$12</f>
        <v>218.34820622999999</v>
      </c>
      <c r="F170" s="36">
        <f>SUMIFS(СВЦЭМ!$E$33:$E$776,СВЦЭМ!$A$33:$A$776,$A170,СВЦЭМ!$B$33:$B$776,F$155)+'СЕТ СН'!$F$12</f>
        <v>220.88216174999999</v>
      </c>
      <c r="G170" s="36">
        <f>SUMIFS(СВЦЭМ!$E$33:$E$776,СВЦЭМ!$A$33:$A$776,$A170,СВЦЭМ!$B$33:$B$776,G$155)+'СЕТ СН'!$F$12</f>
        <v>218.50530549000001</v>
      </c>
      <c r="H170" s="36">
        <f>SUMIFS(СВЦЭМ!$E$33:$E$776,СВЦЭМ!$A$33:$A$776,$A170,СВЦЭМ!$B$33:$B$776,H$155)+'СЕТ СН'!$F$12</f>
        <v>196.59521146</v>
      </c>
      <c r="I170" s="36">
        <f>SUMIFS(СВЦЭМ!$E$33:$E$776,СВЦЭМ!$A$33:$A$776,$A170,СВЦЭМ!$B$33:$B$776,I$155)+'СЕТ СН'!$F$12</f>
        <v>176.04093216000001</v>
      </c>
      <c r="J170" s="36">
        <f>SUMIFS(СВЦЭМ!$E$33:$E$776,СВЦЭМ!$A$33:$A$776,$A170,СВЦЭМ!$B$33:$B$776,J$155)+'СЕТ СН'!$F$12</f>
        <v>162.5313683</v>
      </c>
      <c r="K170" s="36">
        <f>SUMIFS(СВЦЭМ!$E$33:$E$776,СВЦЭМ!$A$33:$A$776,$A170,СВЦЭМ!$B$33:$B$776,K$155)+'СЕТ СН'!$F$12</f>
        <v>150.35120017</v>
      </c>
      <c r="L170" s="36">
        <f>SUMIFS(СВЦЭМ!$E$33:$E$776,СВЦЭМ!$A$33:$A$776,$A170,СВЦЭМ!$B$33:$B$776,L$155)+'СЕТ СН'!$F$12</f>
        <v>146.60300781000001</v>
      </c>
      <c r="M170" s="36">
        <f>SUMIFS(СВЦЭМ!$E$33:$E$776,СВЦЭМ!$A$33:$A$776,$A170,СВЦЭМ!$B$33:$B$776,M$155)+'СЕТ СН'!$F$12</f>
        <v>149.03399019</v>
      </c>
      <c r="N170" s="36">
        <f>SUMIFS(СВЦЭМ!$E$33:$E$776,СВЦЭМ!$A$33:$A$776,$A170,СВЦЭМ!$B$33:$B$776,N$155)+'СЕТ СН'!$F$12</f>
        <v>147.83271711</v>
      </c>
      <c r="O170" s="36">
        <f>SUMIFS(СВЦЭМ!$E$33:$E$776,СВЦЭМ!$A$33:$A$776,$A170,СВЦЭМ!$B$33:$B$776,O$155)+'СЕТ СН'!$F$12</f>
        <v>150.90205498</v>
      </c>
      <c r="P170" s="36">
        <f>SUMIFS(СВЦЭМ!$E$33:$E$776,СВЦЭМ!$A$33:$A$776,$A170,СВЦЭМ!$B$33:$B$776,P$155)+'СЕТ СН'!$F$12</f>
        <v>152.15131564999999</v>
      </c>
      <c r="Q170" s="36">
        <f>SUMIFS(СВЦЭМ!$E$33:$E$776,СВЦЭМ!$A$33:$A$776,$A170,СВЦЭМ!$B$33:$B$776,Q$155)+'СЕТ СН'!$F$12</f>
        <v>151.39143217</v>
      </c>
      <c r="R170" s="36">
        <f>SUMIFS(СВЦЭМ!$E$33:$E$776,СВЦЭМ!$A$33:$A$776,$A170,СВЦЭМ!$B$33:$B$776,R$155)+'СЕТ СН'!$F$12</f>
        <v>151.98738766</v>
      </c>
      <c r="S170" s="36">
        <f>SUMIFS(СВЦЭМ!$E$33:$E$776,СВЦЭМ!$A$33:$A$776,$A170,СВЦЭМ!$B$33:$B$776,S$155)+'СЕТ СН'!$F$12</f>
        <v>156.45098518</v>
      </c>
      <c r="T170" s="36">
        <f>SUMIFS(СВЦЭМ!$E$33:$E$776,СВЦЭМ!$A$33:$A$776,$A170,СВЦЭМ!$B$33:$B$776,T$155)+'СЕТ СН'!$F$12</f>
        <v>156.13568706999999</v>
      </c>
      <c r="U170" s="36">
        <f>SUMIFS(СВЦЭМ!$E$33:$E$776,СВЦЭМ!$A$33:$A$776,$A170,СВЦЭМ!$B$33:$B$776,U$155)+'СЕТ СН'!$F$12</f>
        <v>153.89357226999999</v>
      </c>
      <c r="V170" s="36">
        <f>SUMIFS(СВЦЭМ!$E$33:$E$776,СВЦЭМ!$A$33:$A$776,$A170,СВЦЭМ!$B$33:$B$776,V$155)+'СЕТ СН'!$F$12</f>
        <v>151.16609754000001</v>
      </c>
      <c r="W170" s="36">
        <f>SUMIFS(СВЦЭМ!$E$33:$E$776,СВЦЭМ!$A$33:$A$776,$A170,СВЦЭМ!$B$33:$B$776,W$155)+'СЕТ СН'!$F$12</f>
        <v>151.53107532000001</v>
      </c>
      <c r="X170" s="36">
        <f>SUMIFS(СВЦЭМ!$E$33:$E$776,СВЦЭМ!$A$33:$A$776,$A170,СВЦЭМ!$B$33:$B$776,X$155)+'СЕТ СН'!$F$12</f>
        <v>152.42456200000001</v>
      </c>
      <c r="Y170" s="36">
        <f>SUMIFS(СВЦЭМ!$E$33:$E$776,СВЦЭМ!$A$33:$A$776,$A170,СВЦЭМ!$B$33:$B$776,Y$155)+'СЕТ СН'!$F$12</f>
        <v>170.32644486999999</v>
      </c>
    </row>
    <row r="171" spans="1:25" ht="15.75" x14ac:dyDescent="0.2">
      <c r="A171" s="35">
        <f t="shared" si="4"/>
        <v>43601</v>
      </c>
      <c r="B171" s="36">
        <f>SUMIFS(СВЦЭМ!$E$33:$E$776,СВЦЭМ!$A$33:$A$776,$A171,СВЦЭМ!$B$33:$B$776,B$155)+'СЕТ СН'!$F$12</f>
        <v>180.26876297000001</v>
      </c>
      <c r="C171" s="36">
        <f>SUMIFS(СВЦЭМ!$E$33:$E$776,СВЦЭМ!$A$33:$A$776,$A171,СВЦЭМ!$B$33:$B$776,C$155)+'СЕТ СН'!$F$12</f>
        <v>206.75092175</v>
      </c>
      <c r="D171" s="36">
        <f>SUMIFS(СВЦЭМ!$E$33:$E$776,СВЦЭМ!$A$33:$A$776,$A171,СВЦЭМ!$B$33:$B$776,D$155)+'СЕТ СН'!$F$12</f>
        <v>222.64296017999999</v>
      </c>
      <c r="E171" s="36">
        <f>SUMIFS(СВЦЭМ!$E$33:$E$776,СВЦЭМ!$A$33:$A$776,$A171,СВЦЭМ!$B$33:$B$776,E$155)+'СЕТ СН'!$F$12</f>
        <v>226.60640835000001</v>
      </c>
      <c r="F171" s="36">
        <f>SUMIFS(СВЦЭМ!$E$33:$E$776,СВЦЭМ!$A$33:$A$776,$A171,СВЦЭМ!$B$33:$B$776,F$155)+'СЕТ СН'!$F$12</f>
        <v>227.47897939999999</v>
      </c>
      <c r="G171" s="36">
        <f>SUMIFS(СВЦЭМ!$E$33:$E$776,СВЦЭМ!$A$33:$A$776,$A171,СВЦЭМ!$B$33:$B$776,G$155)+'СЕТ СН'!$F$12</f>
        <v>223.02878845999999</v>
      </c>
      <c r="H171" s="36">
        <f>SUMIFS(СВЦЭМ!$E$33:$E$776,СВЦЭМ!$A$33:$A$776,$A171,СВЦЭМ!$B$33:$B$776,H$155)+'СЕТ СН'!$F$12</f>
        <v>204.2372019</v>
      </c>
      <c r="I171" s="36">
        <f>SUMIFS(СВЦЭМ!$E$33:$E$776,СВЦЭМ!$A$33:$A$776,$A171,СВЦЭМ!$B$33:$B$776,I$155)+'СЕТ СН'!$F$12</f>
        <v>173.93381980999999</v>
      </c>
      <c r="J171" s="36">
        <f>SUMIFS(СВЦЭМ!$E$33:$E$776,СВЦЭМ!$A$33:$A$776,$A171,СВЦЭМ!$B$33:$B$776,J$155)+'СЕТ СН'!$F$12</f>
        <v>161.72508748999999</v>
      </c>
      <c r="K171" s="36">
        <f>SUMIFS(СВЦЭМ!$E$33:$E$776,СВЦЭМ!$A$33:$A$776,$A171,СВЦЭМ!$B$33:$B$776,K$155)+'СЕТ СН'!$F$12</f>
        <v>148.28379932000001</v>
      </c>
      <c r="L171" s="36">
        <f>SUMIFS(СВЦЭМ!$E$33:$E$776,СВЦЭМ!$A$33:$A$776,$A171,СВЦЭМ!$B$33:$B$776,L$155)+'СЕТ СН'!$F$12</f>
        <v>143.30375162000001</v>
      </c>
      <c r="M171" s="36">
        <f>SUMIFS(СВЦЭМ!$E$33:$E$776,СВЦЭМ!$A$33:$A$776,$A171,СВЦЭМ!$B$33:$B$776,M$155)+'СЕТ СН'!$F$12</f>
        <v>144.60840135999999</v>
      </c>
      <c r="N171" s="36">
        <f>SUMIFS(СВЦЭМ!$E$33:$E$776,СВЦЭМ!$A$33:$A$776,$A171,СВЦЭМ!$B$33:$B$776,N$155)+'СЕТ СН'!$F$12</f>
        <v>144.50809034</v>
      </c>
      <c r="O171" s="36">
        <f>SUMIFS(СВЦЭМ!$E$33:$E$776,СВЦЭМ!$A$33:$A$776,$A171,СВЦЭМ!$B$33:$B$776,O$155)+'СЕТ СН'!$F$12</f>
        <v>144.93449752999999</v>
      </c>
      <c r="P171" s="36">
        <f>SUMIFS(СВЦЭМ!$E$33:$E$776,СВЦЭМ!$A$33:$A$776,$A171,СВЦЭМ!$B$33:$B$776,P$155)+'СЕТ СН'!$F$12</f>
        <v>144.72862842999999</v>
      </c>
      <c r="Q171" s="36">
        <f>SUMIFS(СВЦЭМ!$E$33:$E$776,СВЦЭМ!$A$33:$A$776,$A171,СВЦЭМ!$B$33:$B$776,Q$155)+'СЕТ СН'!$F$12</f>
        <v>145.05179004999999</v>
      </c>
      <c r="R171" s="36">
        <f>SUMIFS(СВЦЭМ!$E$33:$E$776,СВЦЭМ!$A$33:$A$776,$A171,СВЦЭМ!$B$33:$B$776,R$155)+'СЕТ СН'!$F$12</f>
        <v>145.07823134</v>
      </c>
      <c r="S171" s="36">
        <f>SUMIFS(СВЦЭМ!$E$33:$E$776,СВЦЭМ!$A$33:$A$776,$A171,СВЦЭМ!$B$33:$B$776,S$155)+'СЕТ СН'!$F$12</f>
        <v>145.35442931</v>
      </c>
      <c r="T171" s="36">
        <f>SUMIFS(СВЦЭМ!$E$33:$E$776,СВЦЭМ!$A$33:$A$776,$A171,СВЦЭМ!$B$33:$B$776,T$155)+'СЕТ СН'!$F$12</f>
        <v>144.19728526</v>
      </c>
      <c r="U171" s="36">
        <f>SUMIFS(СВЦЭМ!$E$33:$E$776,СВЦЭМ!$A$33:$A$776,$A171,СВЦЭМ!$B$33:$B$776,U$155)+'СЕТ СН'!$F$12</f>
        <v>142.53977785000001</v>
      </c>
      <c r="V171" s="36">
        <f>SUMIFS(СВЦЭМ!$E$33:$E$776,СВЦЭМ!$A$33:$A$776,$A171,СВЦЭМ!$B$33:$B$776,V$155)+'СЕТ СН'!$F$12</f>
        <v>140.27742576</v>
      </c>
      <c r="W171" s="36">
        <f>SUMIFS(СВЦЭМ!$E$33:$E$776,СВЦЭМ!$A$33:$A$776,$A171,СВЦЭМ!$B$33:$B$776,W$155)+'СЕТ СН'!$F$12</f>
        <v>137.09327802999999</v>
      </c>
      <c r="X171" s="36">
        <f>SUMIFS(СВЦЭМ!$E$33:$E$776,СВЦЭМ!$A$33:$A$776,$A171,СВЦЭМ!$B$33:$B$776,X$155)+'СЕТ СН'!$F$12</f>
        <v>143.16259292000001</v>
      </c>
      <c r="Y171" s="36">
        <f>SUMIFS(СВЦЭМ!$E$33:$E$776,СВЦЭМ!$A$33:$A$776,$A171,СВЦЭМ!$B$33:$B$776,Y$155)+'СЕТ СН'!$F$12</f>
        <v>164.52095881</v>
      </c>
    </row>
    <row r="172" spans="1:25" ht="15.75" x14ac:dyDescent="0.2">
      <c r="A172" s="35">
        <f t="shared" si="4"/>
        <v>43602</v>
      </c>
      <c r="B172" s="36">
        <f>SUMIFS(СВЦЭМ!$E$33:$E$776,СВЦЭМ!$A$33:$A$776,$A172,СВЦЭМ!$B$33:$B$776,B$155)+'СЕТ СН'!$F$12</f>
        <v>190.84532074000001</v>
      </c>
      <c r="C172" s="36">
        <f>SUMIFS(СВЦЭМ!$E$33:$E$776,СВЦЭМ!$A$33:$A$776,$A172,СВЦЭМ!$B$33:$B$776,C$155)+'СЕТ СН'!$F$12</f>
        <v>213.56908301999999</v>
      </c>
      <c r="D172" s="36">
        <f>SUMIFS(СВЦЭМ!$E$33:$E$776,СВЦЭМ!$A$33:$A$776,$A172,СВЦЭМ!$B$33:$B$776,D$155)+'СЕТ СН'!$F$12</f>
        <v>229.27823332</v>
      </c>
      <c r="E172" s="36">
        <f>SUMIFS(СВЦЭМ!$E$33:$E$776,СВЦЭМ!$A$33:$A$776,$A172,СВЦЭМ!$B$33:$B$776,E$155)+'СЕТ СН'!$F$12</f>
        <v>233.19588931999999</v>
      </c>
      <c r="F172" s="36">
        <f>SUMIFS(СВЦЭМ!$E$33:$E$776,СВЦЭМ!$A$33:$A$776,$A172,СВЦЭМ!$B$33:$B$776,F$155)+'СЕТ СН'!$F$12</f>
        <v>233.94574299000001</v>
      </c>
      <c r="G172" s="36">
        <f>SUMIFS(СВЦЭМ!$E$33:$E$776,СВЦЭМ!$A$33:$A$776,$A172,СВЦЭМ!$B$33:$B$776,G$155)+'СЕТ СН'!$F$12</f>
        <v>229.63601743000001</v>
      </c>
      <c r="H172" s="36">
        <f>SUMIFS(СВЦЭМ!$E$33:$E$776,СВЦЭМ!$A$33:$A$776,$A172,СВЦЭМ!$B$33:$B$776,H$155)+'СЕТ СН'!$F$12</f>
        <v>211.20511264999999</v>
      </c>
      <c r="I172" s="36">
        <f>SUMIFS(СВЦЭМ!$E$33:$E$776,СВЦЭМ!$A$33:$A$776,$A172,СВЦЭМ!$B$33:$B$776,I$155)+'СЕТ СН'!$F$12</f>
        <v>181.90391461999999</v>
      </c>
      <c r="J172" s="36">
        <f>SUMIFS(СВЦЭМ!$E$33:$E$776,СВЦЭМ!$A$33:$A$776,$A172,СВЦЭМ!$B$33:$B$776,J$155)+'СЕТ СН'!$F$12</f>
        <v>159.93783022</v>
      </c>
      <c r="K172" s="36">
        <f>SUMIFS(СВЦЭМ!$E$33:$E$776,СВЦЭМ!$A$33:$A$776,$A172,СВЦЭМ!$B$33:$B$776,K$155)+'СЕТ СН'!$F$12</f>
        <v>142.48972506000001</v>
      </c>
      <c r="L172" s="36">
        <f>SUMIFS(СВЦЭМ!$E$33:$E$776,СВЦЭМ!$A$33:$A$776,$A172,СВЦЭМ!$B$33:$B$776,L$155)+'СЕТ СН'!$F$12</f>
        <v>139.85537110000001</v>
      </c>
      <c r="M172" s="36">
        <f>SUMIFS(СВЦЭМ!$E$33:$E$776,СВЦЭМ!$A$33:$A$776,$A172,СВЦЭМ!$B$33:$B$776,M$155)+'СЕТ СН'!$F$12</f>
        <v>141.18434259</v>
      </c>
      <c r="N172" s="36">
        <f>SUMIFS(СВЦЭМ!$E$33:$E$776,СВЦЭМ!$A$33:$A$776,$A172,СВЦЭМ!$B$33:$B$776,N$155)+'СЕТ СН'!$F$12</f>
        <v>141.12429728999999</v>
      </c>
      <c r="O172" s="36">
        <f>SUMIFS(СВЦЭМ!$E$33:$E$776,СВЦЭМ!$A$33:$A$776,$A172,СВЦЭМ!$B$33:$B$776,O$155)+'СЕТ СН'!$F$12</f>
        <v>141.81531451999999</v>
      </c>
      <c r="P172" s="36">
        <f>SUMIFS(СВЦЭМ!$E$33:$E$776,СВЦЭМ!$A$33:$A$776,$A172,СВЦЭМ!$B$33:$B$776,P$155)+'СЕТ СН'!$F$12</f>
        <v>143.68884654999999</v>
      </c>
      <c r="Q172" s="36">
        <f>SUMIFS(СВЦЭМ!$E$33:$E$776,СВЦЭМ!$A$33:$A$776,$A172,СВЦЭМ!$B$33:$B$776,Q$155)+'СЕТ СН'!$F$12</f>
        <v>143.64028999999999</v>
      </c>
      <c r="R172" s="36">
        <f>SUMIFS(СВЦЭМ!$E$33:$E$776,СВЦЭМ!$A$33:$A$776,$A172,СВЦЭМ!$B$33:$B$776,R$155)+'СЕТ СН'!$F$12</f>
        <v>143.74372083</v>
      </c>
      <c r="S172" s="36">
        <f>SUMIFS(СВЦЭМ!$E$33:$E$776,СВЦЭМ!$A$33:$A$776,$A172,СВЦЭМ!$B$33:$B$776,S$155)+'СЕТ СН'!$F$12</f>
        <v>144.46965986999999</v>
      </c>
      <c r="T172" s="36">
        <f>SUMIFS(СВЦЭМ!$E$33:$E$776,СВЦЭМ!$A$33:$A$776,$A172,СВЦЭМ!$B$33:$B$776,T$155)+'СЕТ СН'!$F$12</f>
        <v>144.46756314999999</v>
      </c>
      <c r="U172" s="36">
        <f>SUMIFS(СВЦЭМ!$E$33:$E$776,СВЦЭМ!$A$33:$A$776,$A172,СВЦЭМ!$B$33:$B$776,U$155)+'СЕТ СН'!$F$12</f>
        <v>143.57272947999999</v>
      </c>
      <c r="V172" s="36">
        <f>SUMIFS(СВЦЭМ!$E$33:$E$776,СВЦЭМ!$A$33:$A$776,$A172,СВЦЭМ!$B$33:$B$776,V$155)+'СЕТ СН'!$F$12</f>
        <v>140.84128200999999</v>
      </c>
      <c r="W172" s="36">
        <f>SUMIFS(СВЦЭМ!$E$33:$E$776,СВЦЭМ!$A$33:$A$776,$A172,СВЦЭМ!$B$33:$B$776,W$155)+'СЕТ СН'!$F$12</f>
        <v>138.80261465999999</v>
      </c>
      <c r="X172" s="36">
        <f>SUMIFS(СВЦЭМ!$E$33:$E$776,СВЦЭМ!$A$33:$A$776,$A172,СВЦЭМ!$B$33:$B$776,X$155)+'СЕТ СН'!$F$12</f>
        <v>143.83177420999999</v>
      </c>
      <c r="Y172" s="36">
        <f>SUMIFS(СВЦЭМ!$E$33:$E$776,СВЦЭМ!$A$33:$A$776,$A172,СВЦЭМ!$B$33:$B$776,Y$155)+'СЕТ СН'!$F$12</f>
        <v>163.33991606000001</v>
      </c>
    </row>
    <row r="173" spans="1:25" ht="15.75" x14ac:dyDescent="0.2">
      <c r="A173" s="35">
        <f t="shared" si="4"/>
        <v>43603</v>
      </c>
      <c r="B173" s="36">
        <f>SUMIFS(СВЦЭМ!$E$33:$E$776,СВЦЭМ!$A$33:$A$776,$A173,СВЦЭМ!$B$33:$B$776,B$155)+'СЕТ СН'!$F$12</f>
        <v>175.44857268000001</v>
      </c>
      <c r="C173" s="36">
        <f>SUMIFS(СВЦЭМ!$E$33:$E$776,СВЦЭМ!$A$33:$A$776,$A173,СВЦЭМ!$B$33:$B$776,C$155)+'СЕТ СН'!$F$12</f>
        <v>191.13090043</v>
      </c>
      <c r="D173" s="36">
        <f>SUMIFS(СВЦЭМ!$E$33:$E$776,СВЦЭМ!$A$33:$A$776,$A173,СВЦЭМ!$B$33:$B$776,D$155)+'СЕТ СН'!$F$12</f>
        <v>209.31399744999999</v>
      </c>
      <c r="E173" s="36">
        <f>SUMIFS(СВЦЭМ!$E$33:$E$776,СВЦЭМ!$A$33:$A$776,$A173,СВЦЭМ!$B$33:$B$776,E$155)+'СЕТ СН'!$F$12</f>
        <v>213.54635532</v>
      </c>
      <c r="F173" s="36">
        <f>SUMIFS(СВЦЭМ!$E$33:$E$776,СВЦЭМ!$A$33:$A$776,$A173,СВЦЭМ!$B$33:$B$776,F$155)+'СЕТ СН'!$F$12</f>
        <v>215.53921037999999</v>
      </c>
      <c r="G173" s="36">
        <f>SUMIFS(СВЦЭМ!$E$33:$E$776,СВЦЭМ!$A$33:$A$776,$A173,СВЦЭМ!$B$33:$B$776,G$155)+'СЕТ СН'!$F$12</f>
        <v>210.82150179999999</v>
      </c>
      <c r="H173" s="36">
        <f>SUMIFS(СВЦЭМ!$E$33:$E$776,СВЦЭМ!$A$33:$A$776,$A173,СВЦЭМ!$B$33:$B$776,H$155)+'СЕТ СН'!$F$12</f>
        <v>191.46233419000001</v>
      </c>
      <c r="I173" s="36">
        <f>SUMIFS(СВЦЭМ!$E$33:$E$776,СВЦЭМ!$A$33:$A$776,$A173,СВЦЭМ!$B$33:$B$776,I$155)+'СЕТ СН'!$F$12</f>
        <v>169.90873071999999</v>
      </c>
      <c r="J173" s="36">
        <f>SUMIFS(СВЦЭМ!$E$33:$E$776,СВЦЭМ!$A$33:$A$776,$A173,СВЦЭМ!$B$33:$B$776,J$155)+'СЕТ СН'!$F$12</f>
        <v>152.53460269999999</v>
      </c>
      <c r="K173" s="36">
        <f>SUMIFS(СВЦЭМ!$E$33:$E$776,СВЦЭМ!$A$33:$A$776,$A173,СВЦЭМ!$B$33:$B$776,K$155)+'СЕТ СН'!$F$12</f>
        <v>137.03177862999999</v>
      </c>
      <c r="L173" s="36">
        <f>SUMIFS(СВЦЭМ!$E$33:$E$776,СВЦЭМ!$A$33:$A$776,$A173,СВЦЭМ!$B$33:$B$776,L$155)+'СЕТ СН'!$F$12</f>
        <v>130.14983348000001</v>
      </c>
      <c r="M173" s="36">
        <f>SUMIFS(СВЦЭМ!$E$33:$E$776,СВЦЭМ!$A$33:$A$776,$A173,СВЦЭМ!$B$33:$B$776,M$155)+'СЕТ СН'!$F$12</f>
        <v>130.0374918</v>
      </c>
      <c r="N173" s="36">
        <f>SUMIFS(СВЦЭМ!$E$33:$E$776,СВЦЭМ!$A$33:$A$776,$A173,СВЦЭМ!$B$33:$B$776,N$155)+'СЕТ СН'!$F$12</f>
        <v>129.58464430000001</v>
      </c>
      <c r="O173" s="36">
        <f>SUMIFS(СВЦЭМ!$E$33:$E$776,СВЦЭМ!$A$33:$A$776,$A173,СВЦЭМ!$B$33:$B$776,O$155)+'СЕТ СН'!$F$12</f>
        <v>131.09979928999999</v>
      </c>
      <c r="P173" s="36">
        <f>SUMIFS(СВЦЭМ!$E$33:$E$776,СВЦЭМ!$A$33:$A$776,$A173,СВЦЭМ!$B$33:$B$776,P$155)+'СЕТ СН'!$F$12</f>
        <v>131.96203154</v>
      </c>
      <c r="Q173" s="36">
        <f>SUMIFS(СВЦЭМ!$E$33:$E$776,СВЦЭМ!$A$33:$A$776,$A173,СВЦЭМ!$B$33:$B$776,Q$155)+'СЕТ СН'!$F$12</f>
        <v>131.02523085999999</v>
      </c>
      <c r="R173" s="36">
        <f>SUMIFS(СВЦЭМ!$E$33:$E$776,СВЦЭМ!$A$33:$A$776,$A173,СВЦЭМ!$B$33:$B$776,R$155)+'СЕТ СН'!$F$12</f>
        <v>131.48617695999999</v>
      </c>
      <c r="S173" s="36">
        <f>SUMIFS(СВЦЭМ!$E$33:$E$776,СВЦЭМ!$A$33:$A$776,$A173,СВЦЭМ!$B$33:$B$776,S$155)+'СЕТ СН'!$F$12</f>
        <v>131.48805350999999</v>
      </c>
      <c r="T173" s="36">
        <f>SUMIFS(СВЦЭМ!$E$33:$E$776,СВЦЭМ!$A$33:$A$776,$A173,СВЦЭМ!$B$33:$B$776,T$155)+'СЕТ СН'!$F$12</f>
        <v>128.40867094999999</v>
      </c>
      <c r="U173" s="36">
        <f>SUMIFS(СВЦЭМ!$E$33:$E$776,СВЦЭМ!$A$33:$A$776,$A173,СВЦЭМ!$B$33:$B$776,U$155)+'СЕТ СН'!$F$12</f>
        <v>124.44639115</v>
      </c>
      <c r="V173" s="36">
        <f>SUMIFS(СВЦЭМ!$E$33:$E$776,СВЦЭМ!$A$33:$A$776,$A173,СВЦЭМ!$B$33:$B$776,V$155)+'СЕТ СН'!$F$12</f>
        <v>121.14834103</v>
      </c>
      <c r="W173" s="36">
        <f>SUMIFS(СВЦЭМ!$E$33:$E$776,СВЦЭМ!$A$33:$A$776,$A173,СВЦЭМ!$B$33:$B$776,W$155)+'СЕТ СН'!$F$12</f>
        <v>124.25219653000001</v>
      </c>
      <c r="X173" s="36">
        <f>SUMIFS(СВЦЭМ!$E$33:$E$776,СВЦЭМ!$A$33:$A$776,$A173,СВЦЭМ!$B$33:$B$776,X$155)+'СЕТ СН'!$F$12</f>
        <v>127.26163449000001</v>
      </c>
      <c r="Y173" s="36">
        <f>SUMIFS(СВЦЭМ!$E$33:$E$776,СВЦЭМ!$A$33:$A$776,$A173,СВЦЭМ!$B$33:$B$776,Y$155)+'СЕТ СН'!$F$12</f>
        <v>145.87942966</v>
      </c>
    </row>
    <row r="174" spans="1:25" ht="15.75" x14ac:dyDescent="0.2">
      <c r="A174" s="35">
        <f t="shared" si="4"/>
        <v>43604</v>
      </c>
      <c r="B174" s="36">
        <f>SUMIFS(СВЦЭМ!$E$33:$E$776,СВЦЭМ!$A$33:$A$776,$A174,СВЦЭМ!$B$33:$B$776,B$155)+'СЕТ СН'!$F$12</f>
        <v>170.76952921</v>
      </c>
      <c r="C174" s="36">
        <f>SUMIFS(СВЦЭМ!$E$33:$E$776,СВЦЭМ!$A$33:$A$776,$A174,СВЦЭМ!$B$33:$B$776,C$155)+'СЕТ СН'!$F$12</f>
        <v>197.28225234999999</v>
      </c>
      <c r="D174" s="36">
        <f>SUMIFS(СВЦЭМ!$E$33:$E$776,СВЦЭМ!$A$33:$A$776,$A174,СВЦЭМ!$B$33:$B$776,D$155)+'СЕТ СН'!$F$12</f>
        <v>213.56646936000001</v>
      </c>
      <c r="E174" s="36">
        <f>SUMIFS(СВЦЭМ!$E$33:$E$776,СВЦЭМ!$A$33:$A$776,$A174,СВЦЭМ!$B$33:$B$776,E$155)+'СЕТ СН'!$F$12</f>
        <v>218.57873261</v>
      </c>
      <c r="F174" s="36">
        <f>SUMIFS(СВЦЭМ!$E$33:$E$776,СВЦЭМ!$A$33:$A$776,$A174,СВЦЭМ!$B$33:$B$776,F$155)+'СЕТ СН'!$F$12</f>
        <v>223.78201075000001</v>
      </c>
      <c r="G174" s="36">
        <f>SUMIFS(СВЦЭМ!$E$33:$E$776,СВЦЭМ!$A$33:$A$776,$A174,СВЦЭМ!$B$33:$B$776,G$155)+'СЕТ СН'!$F$12</f>
        <v>217.68790247000001</v>
      </c>
      <c r="H174" s="36">
        <f>SUMIFS(СВЦЭМ!$E$33:$E$776,СВЦЭМ!$A$33:$A$776,$A174,СВЦЭМ!$B$33:$B$776,H$155)+'СЕТ СН'!$F$12</f>
        <v>203.68808637000001</v>
      </c>
      <c r="I174" s="36">
        <f>SUMIFS(СВЦЭМ!$E$33:$E$776,СВЦЭМ!$A$33:$A$776,$A174,СВЦЭМ!$B$33:$B$776,I$155)+'СЕТ СН'!$F$12</f>
        <v>180.41231689</v>
      </c>
      <c r="J174" s="36">
        <f>SUMIFS(СВЦЭМ!$E$33:$E$776,СВЦЭМ!$A$33:$A$776,$A174,СВЦЭМ!$B$33:$B$776,J$155)+'СЕТ СН'!$F$12</f>
        <v>153.35644103000001</v>
      </c>
      <c r="K174" s="36">
        <f>SUMIFS(СВЦЭМ!$E$33:$E$776,СВЦЭМ!$A$33:$A$776,$A174,СВЦЭМ!$B$33:$B$776,K$155)+'СЕТ СН'!$F$12</f>
        <v>134.03465722999999</v>
      </c>
      <c r="L174" s="36">
        <f>SUMIFS(СВЦЭМ!$E$33:$E$776,СВЦЭМ!$A$33:$A$776,$A174,СВЦЭМ!$B$33:$B$776,L$155)+'СЕТ СН'!$F$12</f>
        <v>128.70575106999999</v>
      </c>
      <c r="M174" s="36">
        <f>SUMIFS(СВЦЭМ!$E$33:$E$776,СВЦЭМ!$A$33:$A$776,$A174,СВЦЭМ!$B$33:$B$776,M$155)+'СЕТ СН'!$F$12</f>
        <v>129.26978106999999</v>
      </c>
      <c r="N174" s="36">
        <f>SUMIFS(СВЦЭМ!$E$33:$E$776,СВЦЭМ!$A$33:$A$776,$A174,СВЦЭМ!$B$33:$B$776,N$155)+'СЕТ СН'!$F$12</f>
        <v>131.53734879999999</v>
      </c>
      <c r="O174" s="36">
        <f>SUMIFS(СВЦЭМ!$E$33:$E$776,СВЦЭМ!$A$33:$A$776,$A174,СВЦЭМ!$B$33:$B$776,O$155)+'СЕТ СН'!$F$12</f>
        <v>134.72804398</v>
      </c>
      <c r="P174" s="36">
        <f>SUMIFS(СВЦЭМ!$E$33:$E$776,СВЦЭМ!$A$33:$A$776,$A174,СВЦЭМ!$B$33:$B$776,P$155)+'СЕТ СН'!$F$12</f>
        <v>139.70041587</v>
      </c>
      <c r="Q174" s="36">
        <f>SUMIFS(СВЦЭМ!$E$33:$E$776,СВЦЭМ!$A$33:$A$776,$A174,СВЦЭМ!$B$33:$B$776,Q$155)+'СЕТ СН'!$F$12</f>
        <v>138.22487949000001</v>
      </c>
      <c r="R174" s="36">
        <f>SUMIFS(СВЦЭМ!$E$33:$E$776,СВЦЭМ!$A$33:$A$776,$A174,СВЦЭМ!$B$33:$B$776,R$155)+'СЕТ СН'!$F$12</f>
        <v>137.34308480999999</v>
      </c>
      <c r="S174" s="36">
        <f>SUMIFS(СВЦЭМ!$E$33:$E$776,СВЦЭМ!$A$33:$A$776,$A174,СВЦЭМ!$B$33:$B$776,S$155)+'СЕТ СН'!$F$12</f>
        <v>135.89205631999999</v>
      </c>
      <c r="T174" s="36">
        <f>SUMIFS(СВЦЭМ!$E$33:$E$776,СВЦЭМ!$A$33:$A$776,$A174,СВЦЭМ!$B$33:$B$776,T$155)+'СЕТ СН'!$F$12</f>
        <v>134.38055562</v>
      </c>
      <c r="U174" s="36">
        <f>SUMIFS(СВЦЭМ!$E$33:$E$776,СВЦЭМ!$A$33:$A$776,$A174,СВЦЭМ!$B$33:$B$776,U$155)+'СЕТ СН'!$F$12</f>
        <v>127.17308257000001</v>
      </c>
      <c r="V174" s="36">
        <f>SUMIFS(СВЦЭМ!$E$33:$E$776,СВЦЭМ!$A$33:$A$776,$A174,СВЦЭМ!$B$33:$B$776,V$155)+'СЕТ СН'!$F$12</f>
        <v>121.41991928</v>
      </c>
      <c r="W174" s="36">
        <f>SUMIFS(СВЦЭМ!$E$33:$E$776,СВЦЭМ!$A$33:$A$776,$A174,СВЦЭМ!$B$33:$B$776,W$155)+'СЕТ СН'!$F$12</f>
        <v>122.73201007</v>
      </c>
      <c r="X174" s="36">
        <f>SUMIFS(СВЦЭМ!$E$33:$E$776,СВЦЭМ!$A$33:$A$776,$A174,СВЦЭМ!$B$33:$B$776,X$155)+'СЕТ СН'!$F$12</f>
        <v>128.73854458</v>
      </c>
      <c r="Y174" s="36">
        <f>SUMIFS(СВЦЭМ!$E$33:$E$776,СВЦЭМ!$A$33:$A$776,$A174,СВЦЭМ!$B$33:$B$776,Y$155)+'СЕТ СН'!$F$12</f>
        <v>145.39963710999999</v>
      </c>
    </row>
    <row r="175" spans="1:25" ht="15.75" x14ac:dyDescent="0.2">
      <c r="A175" s="35">
        <f t="shared" si="4"/>
        <v>43605</v>
      </c>
      <c r="B175" s="36">
        <f>SUMIFS(СВЦЭМ!$E$33:$E$776,СВЦЭМ!$A$33:$A$776,$A175,СВЦЭМ!$B$33:$B$776,B$155)+'СЕТ СН'!$F$12</f>
        <v>169.89670545000001</v>
      </c>
      <c r="C175" s="36">
        <f>SUMIFS(СВЦЭМ!$E$33:$E$776,СВЦЭМ!$A$33:$A$776,$A175,СВЦЭМ!$B$33:$B$776,C$155)+'СЕТ СН'!$F$12</f>
        <v>192.41686419999999</v>
      </c>
      <c r="D175" s="36">
        <f>SUMIFS(СВЦЭМ!$E$33:$E$776,СВЦЭМ!$A$33:$A$776,$A175,СВЦЭМ!$B$33:$B$776,D$155)+'СЕТ СН'!$F$12</f>
        <v>209.38801678999999</v>
      </c>
      <c r="E175" s="36">
        <f>SUMIFS(СВЦЭМ!$E$33:$E$776,СВЦЭМ!$A$33:$A$776,$A175,СВЦЭМ!$B$33:$B$776,E$155)+'СЕТ СН'!$F$12</f>
        <v>210.02708473999999</v>
      </c>
      <c r="F175" s="36">
        <f>SUMIFS(СВЦЭМ!$E$33:$E$776,СВЦЭМ!$A$33:$A$776,$A175,СВЦЭМ!$B$33:$B$776,F$155)+'СЕТ СН'!$F$12</f>
        <v>208.13077915</v>
      </c>
      <c r="G175" s="36">
        <f>SUMIFS(СВЦЭМ!$E$33:$E$776,СВЦЭМ!$A$33:$A$776,$A175,СВЦЭМ!$B$33:$B$776,G$155)+'СЕТ СН'!$F$12</f>
        <v>208.35823898000001</v>
      </c>
      <c r="H175" s="36">
        <f>SUMIFS(СВЦЭМ!$E$33:$E$776,СВЦЭМ!$A$33:$A$776,$A175,СВЦЭМ!$B$33:$B$776,H$155)+'СЕТ СН'!$F$12</f>
        <v>189.38507417</v>
      </c>
      <c r="I175" s="36">
        <f>SUMIFS(СВЦЭМ!$E$33:$E$776,СВЦЭМ!$A$33:$A$776,$A175,СВЦЭМ!$B$33:$B$776,I$155)+'СЕТ СН'!$F$12</f>
        <v>167.41267705999999</v>
      </c>
      <c r="J175" s="36">
        <f>SUMIFS(СВЦЭМ!$E$33:$E$776,СВЦЭМ!$A$33:$A$776,$A175,СВЦЭМ!$B$33:$B$776,J$155)+'СЕТ СН'!$F$12</f>
        <v>154.01516199</v>
      </c>
      <c r="K175" s="36">
        <f>SUMIFS(СВЦЭМ!$E$33:$E$776,СВЦЭМ!$A$33:$A$776,$A175,СВЦЭМ!$B$33:$B$776,K$155)+'СЕТ СН'!$F$12</f>
        <v>143.58911774000001</v>
      </c>
      <c r="L175" s="36">
        <f>SUMIFS(СВЦЭМ!$E$33:$E$776,СВЦЭМ!$A$33:$A$776,$A175,СВЦЭМ!$B$33:$B$776,L$155)+'СЕТ СН'!$F$12</f>
        <v>139.37868401</v>
      </c>
      <c r="M175" s="36">
        <f>SUMIFS(СВЦЭМ!$E$33:$E$776,СВЦЭМ!$A$33:$A$776,$A175,СВЦЭМ!$B$33:$B$776,M$155)+'СЕТ СН'!$F$12</f>
        <v>137.50231532000001</v>
      </c>
      <c r="N175" s="36">
        <f>SUMIFS(СВЦЭМ!$E$33:$E$776,СВЦЭМ!$A$33:$A$776,$A175,СВЦЭМ!$B$33:$B$776,N$155)+'СЕТ СН'!$F$12</f>
        <v>138.01722082000001</v>
      </c>
      <c r="O175" s="36">
        <f>SUMIFS(СВЦЭМ!$E$33:$E$776,СВЦЭМ!$A$33:$A$776,$A175,СВЦЭМ!$B$33:$B$776,O$155)+'СЕТ СН'!$F$12</f>
        <v>138.27332185</v>
      </c>
      <c r="P175" s="36">
        <f>SUMIFS(СВЦЭМ!$E$33:$E$776,СВЦЭМ!$A$33:$A$776,$A175,СВЦЭМ!$B$33:$B$776,P$155)+'СЕТ СН'!$F$12</f>
        <v>139.81935727999999</v>
      </c>
      <c r="Q175" s="36">
        <f>SUMIFS(СВЦЭМ!$E$33:$E$776,СВЦЭМ!$A$33:$A$776,$A175,СВЦЭМ!$B$33:$B$776,Q$155)+'СЕТ СН'!$F$12</f>
        <v>140.60669013</v>
      </c>
      <c r="R175" s="36">
        <f>SUMIFS(СВЦЭМ!$E$33:$E$776,СВЦЭМ!$A$33:$A$776,$A175,СВЦЭМ!$B$33:$B$776,R$155)+'СЕТ СН'!$F$12</f>
        <v>141.27940251999999</v>
      </c>
      <c r="S175" s="36">
        <f>SUMIFS(СВЦЭМ!$E$33:$E$776,СВЦЭМ!$A$33:$A$776,$A175,СВЦЭМ!$B$33:$B$776,S$155)+'СЕТ СН'!$F$12</f>
        <v>141.86150838</v>
      </c>
      <c r="T175" s="36">
        <f>SUMIFS(СВЦЭМ!$E$33:$E$776,СВЦЭМ!$A$33:$A$776,$A175,СВЦЭМ!$B$33:$B$776,T$155)+'СЕТ СН'!$F$12</f>
        <v>141.84789767999999</v>
      </c>
      <c r="U175" s="36">
        <f>SUMIFS(СВЦЭМ!$E$33:$E$776,СВЦЭМ!$A$33:$A$776,$A175,СВЦЭМ!$B$33:$B$776,U$155)+'СЕТ СН'!$F$12</f>
        <v>141.80101221999999</v>
      </c>
      <c r="V175" s="36">
        <f>SUMIFS(СВЦЭМ!$E$33:$E$776,СВЦЭМ!$A$33:$A$776,$A175,СВЦЭМ!$B$33:$B$776,V$155)+'СЕТ СН'!$F$12</f>
        <v>143.05303316999999</v>
      </c>
      <c r="W175" s="36">
        <f>SUMIFS(СВЦЭМ!$E$33:$E$776,СВЦЭМ!$A$33:$A$776,$A175,СВЦЭМ!$B$33:$B$776,W$155)+'СЕТ СН'!$F$12</f>
        <v>144.17625575</v>
      </c>
      <c r="X175" s="36">
        <f>SUMIFS(СВЦЭМ!$E$33:$E$776,СВЦЭМ!$A$33:$A$776,$A175,СВЦЭМ!$B$33:$B$776,X$155)+'СЕТ СН'!$F$12</f>
        <v>146.14766809</v>
      </c>
      <c r="Y175" s="36">
        <f>SUMIFS(СВЦЭМ!$E$33:$E$776,СВЦЭМ!$A$33:$A$776,$A175,СВЦЭМ!$B$33:$B$776,Y$155)+'СЕТ СН'!$F$12</f>
        <v>160.71637387000001</v>
      </c>
    </row>
    <row r="176" spans="1:25" ht="15.75" x14ac:dyDescent="0.2">
      <c r="A176" s="35">
        <f t="shared" si="4"/>
        <v>43606</v>
      </c>
      <c r="B176" s="36">
        <f>SUMIFS(СВЦЭМ!$E$33:$E$776,СВЦЭМ!$A$33:$A$776,$A176,СВЦЭМ!$B$33:$B$776,B$155)+'СЕТ СН'!$F$12</f>
        <v>180.37273456</v>
      </c>
      <c r="C176" s="36">
        <f>SUMIFS(СВЦЭМ!$E$33:$E$776,СВЦЭМ!$A$33:$A$776,$A176,СВЦЭМ!$B$33:$B$776,C$155)+'СЕТ СН'!$F$12</f>
        <v>199.5326298</v>
      </c>
      <c r="D176" s="36">
        <f>SUMIFS(СВЦЭМ!$E$33:$E$776,СВЦЭМ!$A$33:$A$776,$A176,СВЦЭМ!$B$33:$B$776,D$155)+'СЕТ СН'!$F$12</f>
        <v>217.60774248999999</v>
      </c>
      <c r="E176" s="36">
        <f>SUMIFS(СВЦЭМ!$E$33:$E$776,СВЦЭМ!$A$33:$A$776,$A176,СВЦЭМ!$B$33:$B$776,E$155)+'СЕТ СН'!$F$12</f>
        <v>220.29026726999999</v>
      </c>
      <c r="F176" s="36">
        <f>SUMIFS(СВЦЭМ!$E$33:$E$776,СВЦЭМ!$A$33:$A$776,$A176,СВЦЭМ!$B$33:$B$776,F$155)+'СЕТ СН'!$F$12</f>
        <v>217.23193807999999</v>
      </c>
      <c r="G176" s="36">
        <f>SUMIFS(СВЦЭМ!$E$33:$E$776,СВЦЭМ!$A$33:$A$776,$A176,СВЦЭМ!$B$33:$B$776,G$155)+'СЕТ СН'!$F$12</f>
        <v>213.11522342000001</v>
      </c>
      <c r="H176" s="36">
        <f>SUMIFS(СВЦЭМ!$E$33:$E$776,СВЦЭМ!$A$33:$A$776,$A176,СВЦЭМ!$B$33:$B$776,H$155)+'СЕТ СН'!$F$12</f>
        <v>194.65337654000001</v>
      </c>
      <c r="I176" s="36">
        <f>SUMIFS(СВЦЭМ!$E$33:$E$776,СВЦЭМ!$A$33:$A$776,$A176,СВЦЭМ!$B$33:$B$776,I$155)+'СЕТ СН'!$F$12</f>
        <v>172.73517493</v>
      </c>
      <c r="J176" s="36">
        <f>SUMIFS(СВЦЭМ!$E$33:$E$776,СВЦЭМ!$A$33:$A$776,$A176,СВЦЭМ!$B$33:$B$776,J$155)+'СЕТ СН'!$F$12</f>
        <v>150.83447530000001</v>
      </c>
      <c r="K176" s="36">
        <f>SUMIFS(СВЦЭМ!$E$33:$E$776,СВЦЭМ!$A$33:$A$776,$A176,СВЦЭМ!$B$33:$B$776,K$155)+'СЕТ СН'!$F$12</f>
        <v>141.32452121</v>
      </c>
      <c r="L176" s="36">
        <f>SUMIFS(СВЦЭМ!$E$33:$E$776,СВЦЭМ!$A$33:$A$776,$A176,СВЦЭМ!$B$33:$B$776,L$155)+'СЕТ СН'!$F$12</f>
        <v>136.79754249000001</v>
      </c>
      <c r="M176" s="36">
        <f>SUMIFS(СВЦЭМ!$E$33:$E$776,СВЦЭМ!$A$33:$A$776,$A176,СВЦЭМ!$B$33:$B$776,M$155)+'СЕТ СН'!$F$12</f>
        <v>136.16765279000001</v>
      </c>
      <c r="N176" s="36">
        <f>SUMIFS(СВЦЭМ!$E$33:$E$776,СВЦЭМ!$A$33:$A$776,$A176,СВЦЭМ!$B$33:$B$776,N$155)+'СЕТ СН'!$F$12</f>
        <v>135.61590512999999</v>
      </c>
      <c r="O176" s="36">
        <f>SUMIFS(СВЦЭМ!$E$33:$E$776,СВЦЭМ!$A$33:$A$776,$A176,СВЦЭМ!$B$33:$B$776,O$155)+'СЕТ СН'!$F$12</f>
        <v>136.32870514999999</v>
      </c>
      <c r="P176" s="36">
        <f>SUMIFS(СВЦЭМ!$E$33:$E$776,СВЦЭМ!$A$33:$A$776,$A176,СВЦЭМ!$B$33:$B$776,P$155)+'СЕТ СН'!$F$12</f>
        <v>138.33536881000001</v>
      </c>
      <c r="Q176" s="36">
        <f>SUMIFS(СВЦЭМ!$E$33:$E$776,СВЦЭМ!$A$33:$A$776,$A176,СВЦЭМ!$B$33:$B$776,Q$155)+'СЕТ СН'!$F$12</f>
        <v>139.20768902</v>
      </c>
      <c r="R176" s="36">
        <f>SUMIFS(СВЦЭМ!$E$33:$E$776,СВЦЭМ!$A$33:$A$776,$A176,СВЦЭМ!$B$33:$B$776,R$155)+'СЕТ СН'!$F$12</f>
        <v>139.59362164000001</v>
      </c>
      <c r="S176" s="36">
        <f>SUMIFS(СВЦЭМ!$E$33:$E$776,СВЦЭМ!$A$33:$A$776,$A176,СВЦЭМ!$B$33:$B$776,S$155)+'СЕТ СН'!$F$12</f>
        <v>139.61440417</v>
      </c>
      <c r="T176" s="36">
        <f>SUMIFS(СВЦЭМ!$E$33:$E$776,СВЦЭМ!$A$33:$A$776,$A176,СВЦЭМ!$B$33:$B$776,T$155)+'СЕТ СН'!$F$12</f>
        <v>138.16098496999999</v>
      </c>
      <c r="U176" s="36">
        <f>SUMIFS(СВЦЭМ!$E$33:$E$776,СВЦЭМ!$A$33:$A$776,$A176,СВЦЭМ!$B$33:$B$776,U$155)+'СЕТ СН'!$F$12</f>
        <v>137.24034878000001</v>
      </c>
      <c r="V176" s="36">
        <f>SUMIFS(СВЦЭМ!$E$33:$E$776,СВЦЭМ!$A$33:$A$776,$A176,СВЦЭМ!$B$33:$B$776,V$155)+'СЕТ СН'!$F$12</f>
        <v>139.98621274000001</v>
      </c>
      <c r="W176" s="36">
        <f>SUMIFS(СВЦЭМ!$E$33:$E$776,СВЦЭМ!$A$33:$A$776,$A176,СВЦЭМ!$B$33:$B$776,W$155)+'СЕТ СН'!$F$12</f>
        <v>141.69691015999999</v>
      </c>
      <c r="X176" s="36">
        <f>SUMIFS(СВЦЭМ!$E$33:$E$776,СВЦЭМ!$A$33:$A$776,$A176,СВЦЭМ!$B$33:$B$776,X$155)+'СЕТ СН'!$F$12</f>
        <v>142.83734822</v>
      </c>
      <c r="Y176" s="36">
        <f>SUMIFS(СВЦЭМ!$E$33:$E$776,СВЦЭМ!$A$33:$A$776,$A176,СВЦЭМ!$B$33:$B$776,Y$155)+'СЕТ СН'!$F$12</f>
        <v>159.43579953</v>
      </c>
    </row>
    <row r="177" spans="1:27" ht="15.75" x14ac:dyDescent="0.2">
      <c r="A177" s="35">
        <f t="shared" si="4"/>
        <v>43607</v>
      </c>
      <c r="B177" s="36">
        <f>SUMIFS(СВЦЭМ!$E$33:$E$776,СВЦЭМ!$A$33:$A$776,$A177,СВЦЭМ!$B$33:$B$776,B$155)+'СЕТ СН'!$F$12</f>
        <v>180.14590490000001</v>
      </c>
      <c r="C177" s="36">
        <f>SUMIFS(СВЦЭМ!$E$33:$E$776,СВЦЭМ!$A$33:$A$776,$A177,СВЦЭМ!$B$33:$B$776,C$155)+'СЕТ СН'!$F$12</f>
        <v>203.26699158</v>
      </c>
      <c r="D177" s="36">
        <f>SUMIFS(СВЦЭМ!$E$33:$E$776,СВЦЭМ!$A$33:$A$776,$A177,СВЦЭМ!$B$33:$B$776,D$155)+'СЕТ СН'!$F$12</f>
        <v>215.14424324000001</v>
      </c>
      <c r="E177" s="36">
        <f>SUMIFS(СВЦЭМ!$E$33:$E$776,СВЦЭМ!$A$33:$A$776,$A177,СВЦЭМ!$B$33:$B$776,E$155)+'СЕТ СН'!$F$12</f>
        <v>215.10990208999999</v>
      </c>
      <c r="F177" s="36">
        <f>SUMIFS(СВЦЭМ!$E$33:$E$776,СВЦЭМ!$A$33:$A$776,$A177,СВЦЭМ!$B$33:$B$776,F$155)+'СЕТ СН'!$F$12</f>
        <v>213.82254520000001</v>
      </c>
      <c r="G177" s="36">
        <f>SUMIFS(СВЦЭМ!$E$33:$E$776,СВЦЭМ!$A$33:$A$776,$A177,СВЦЭМ!$B$33:$B$776,G$155)+'СЕТ СН'!$F$12</f>
        <v>212.78214152000001</v>
      </c>
      <c r="H177" s="36">
        <f>SUMIFS(СВЦЭМ!$E$33:$E$776,СВЦЭМ!$A$33:$A$776,$A177,СВЦЭМ!$B$33:$B$776,H$155)+'СЕТ СН'!$F$12</f>
        <v>191.38681833999999</v>
      </c>
      <c r="I177" s="36">
        <f>SUMIFS(СВЦЭМ!$E$33:$E$776,СВЦЭМ!$A$33:$A$776,$A177,СВЦЭМ!$B$33:$B$776,I$155)+'СЕТ СН'!$F$12</f>
        <v>170.92240917999999</v>
      </c>
      <c r="J177" s="36">
        <f>SUMIFS(СВЦЭМ!$E$33:$E$776,СВЦЭМ!$A$33:$A$776,$A177,СВЦЭМ!$B$33:$B$776,J$155)+'СЕТ СН'!$F$12</f>
        <v>152.78467996000001</v>
      </c>
      <c r="K177" s="36">
        <f>SUMIFS(СВЦЭМ!$E$33:$E$776,СВЦЭМ!$A$33:$A$776,$A177,СВЦЭМ!$B$33:$B$776,K$155)+'СЕТ СН'!$F$12</f>
        <v>143.1317339</v>
      </c>
      <c r="L177" s="36">
        <f>SUMIFS(СВЦЭМ!$E$33:$E$776,СВЦЭМ!$A$33:$A$776,$A177,СВЦЭМ!$B$33:$B$776,L$155)+'СЕТ СН'!$F$12</f>
        <v>138.72646503999999</v>
      </c>
      <c r="M177" s="36">
        <f>SUMIFS(СВЦЭМ!$E$33:$E$776,СВЦЭМ!$A$33:$A$776,$A177,СВЦЭМ!$B$33:$B$776,M$155)+'СЕТ СН'!$F$12</f>
        <v>137.17537544999999</v>
      </c>
      <c r="N177" s="36">
        <f>SUMIFS(СВЦЭМ!$E$33:$E$776,СВЦЭМ!$A$33:$A$776,$A177,СВЦЭМ!$B$33:$B$776,N$155)+'СЕТ СН'!$F$12</f>
        <v>137.02435227000001</v>
      </c>
      <c r="O177" s="36">
        <f>SUMIFS(СВЦЭМ!$E$33:$E$776,СВЦЭМ!$A$33:$A$776,$A177,СВЦЭМ!$B$33:$B$776,O$155)+'СЕТ СН'!$F$12</f>
        <v>136.36420634999999</v>
      </c>
      <c r="P177" s="36">
        <f>SUMIFS(СВЦЭМ!$E$33:$E$776,СВЦЭМ!$A$33:$A$776,$A177,СВЦЭМ!$B$33:$B$776,P$155)+'СЕТ СН'!$F$12</f>
        <v>137.27319323</v>
      </c>
      <c r="Q177" s="36">
        <f>SUMIFS(СВЦЭМ!$E$33:$E$776,СВЦЭМ!$A$33:$A$776,$A177,СВЦЭМ!$B$33:$B$776,Q$155)+'СЕТ СН'!$F$12</f>
        <v>136.98944854000001</v>
      </c>
      <c r="R177" s="36">
        <f>SUMIFS(СВЦЭМ!$E$33:$E$776,СВЦЭМ!$A$33:$A$776,$A177,СВЦЭМ!$B$33:$B$776,R$155)+'СЕТ СН'!$F$12</f>
        <v>136.79227195000001</v>
      </c>
      <c r="S177" s="36">
        <f>SUMIFS(СВЦЭМ!$E$33:$E$776,СВЦЭМ!$A$33:$A$776,$A177,СВЦЭМ!$B$33:$B$776,S$155)+'СЕТ СН'!$F$12</f>
        <v>136.92157979000001</v>
      </c>
      <c r="T177" s="36">
        <f>SUMIFS(СВЦЭМ!$E$33:$E$776,СВЦЭМ!$A$33:$A$776,$A177,СВЦЭМ!$B$33:$B$776,T$155)+'СЕТ СН'!$F$12</f>
        <v>137.33906049999999</v>
      </c>
      <c r="U177" s="36">
        <f>SUMIFS(СВЦЭМ!$E$33:$E$776,СВЦЭМ!$A$33:$A$776,$A177,СВЦЭМ!$B$33:$B$776,U$155)+'СЕТ СН'!$F$12</f>
        <v>137.61479358</v>
      </c>
      <c r="V177" s="36">
        <f>SUMIFS(СВЦЭМ!$E$33:$E$776,СВЦЭМ!$A$33:$A$776,$A177,СВЦЭМ!$B$33:$B$776,V$155)+'СЕТ СН'!$F$12</f>
        <v>139.99541723999999</v>
      </c>
      <c r="W177" s="36">
        <f>SUMIFS(СВЦЭМ!$E$33:$E$776,СВЦЭМ!$A$33:$A$776,$A177,СВЦЭМ!$B$33:$B$776,W$155)+'СЕТ СН'!$F$12</f>
        <v>141.17146313999999</v>
      </c>
      <c r="X177" s="36">
        <f>SUMIFS(СВЦЭМ!$E$33:$E$776,СВЦЭМ!$A$33:$A$776,$A177,СВЦЭМ!$B$33:$B$776,X$155)+'СЕТ СН'!$F$12</f>
        <v>142.40764906999999</v>
      </c>
      <c r="Y177" s="36">
        <f>SUMIFS(СВЦЭМ!$E$33:$E$776,СВЦЭМ!$A$33:$A$776,$A177,СВЦЭМ!$B$33:$B$776,Y$155)+'СЕТ СН'!$F$12</f>
        <v>155.43277128</v>
      </c>
    </row>
    <row r="178" spans="1:27" ht="15.75" x14ac:dyDescent="0.2">
      <c r="A178" s="35">
        <f t="shared" si="4"/>
        <v>43608</v>
      </c>
      <c r="B178" s="36">
        <f>SUMIFS(СВЦЭМ!$E$33:$E$776,СВЦЭМ!$A$33:$A$776,$A178,СВЦЭМ!$B$33:$B$776,B$155)+'СЕТ СН'!$F$12</f>
        <v>181.82112167</v>
      </c>
      <c r="C178" s="36">
        <f>SUMIFS(СВЦЭМ!$E$33:$E$776,СВЦЭМ!$A$33:$A$776,$A178,СВЦЭМ!$B$33:$B$776,C$155)+'СЕТ СН'!$F$12</f>
        <v>202.34026738</v>
      </c>
      <c r="D178" s="36">
        <f>SUMIFS(СВЦЭМ!$E$33:$E$776,СВЦЭМ!$A$33:$A$776,$A178,СВЦЭМ!$B$33:$B$776,D$155)+'СЕТ СН'!$F$12</f>
        <v>214.95869508999999</v>
      </c>
      <c r="E178" s="36">
        <f>SUMIFS(СВЦЭМ!$E$33:$E$776,СВЦЭМ!$A$33:$A$776,$A178,СВЦЭМ!$B$33:$B$776,E$155)+'СЕТ СН'!$F$12</f>
        <v>216.54500125000001</v>
      </c>
      <c r="F178" s="36">
        <f>SUMIFS(СВЦЭМ!$E$33:$E$776,СВЦЭМ!$A$33:$A$776,$A178,СВЦЭМ!$B$33:$B$776,F$155)+'СЕТ СН'!$F$12</f>
        <v>213.45081647000001</v>
      </c>
      <c r="G178" s="36">
        <f>SUMIFS(СВЦЭМ!$E$33:$E$776,СВЦЭМ!$A$33:$A$776,$A178,СВЦЭМ!$B$33:$B$776,G$155)+'СЕТ СН'!$F$12</f>
        <v>214.10806590999999</v>
      </c>
      <c r="H178" s="36">
        <f>SUMIFS(СВЦЭМ!$E$33:$E$776,СВЦЭМ!$A$33:$A$776,$A178,СВЦЭМ!$B$33:$B$776,H$155)+'СЕТ СН'!$F$12</f>
        <v>194.28132593999999</v>
      </c>
      <c r="I178" s="36">
        <f>SUMIFS(СВЦЭМ!$E$33:$E$776,СВЦЭМ!$A$33:$A$776,$A178,СВЦЭМ!$B$33:$B$776,I$155)+'СЕТ СН'!$F$12</f>
        <v>168.97125901000001</v>
      </c>
      <c r="J178" s="36">
        <f>SUMIFS(СВЦЭМ!$E$33:$E$776,СВЦЭМ!$A$33:$A$776,$A178,СВЦЭМ!$B$33:$B$776,J$155)+'СЕТ СН'!$F$12</f>
        <v>150.95559395000001</v>
      </c>
      <c r="K178" s="36">
        <f>SUMIFS(СВЦЭМ!$E$33:$E$776,СВЦЭМ!$A$33:$A$776,$A178,СВЦЭМ!$B$33:$B$776,K$155)+'СЕТ СН'!$F$12</f>
        <v>141.23647862000001</v>
      </c>
      <c r="L178" s="36">
        <f>SUMIFS(СВЦЭМ!$E$33:$E$776,СВЦЭМ!$A$33:$A$776,$A178,СВЦЭМ!$B$33:$B$776,L$155)+'СЕТ СН'!$F$12</f>
        <v>136.54136761000001</v>
      </c>
      <c r="M178" s="36">
        <f>SUMIFS(СВЦЭМ!$E$33:$E$776,СВЦЭМ!$A$33:$A$776,$A178,СВЦЭМ!$B$33:$B$776,M$155)+'СЕТ СН'!$F$12</f>
        <v>134.70750923</v>
      </c>
      <c r="N178" s="36">
        <f>SUMIFS(СВЦЭМ!$E$33:$E$776,СВЦЭМ!$A$33:$A$776,$A178,СВЦЭМ!$B$33:$B$776,N$155)+'СЕТ СН'!$F$12</f>
        <v>133.73238929999999</v>
      </c>
      <c r="O178" s="36">
        <f>SUMIFS(СВЦЭМ!$E$33:$E$776,СВЦЭМ!$A$33:$A$776,$A178,СВЦЭМ!$B$33:$B$776,O$155)+'СЕТ СН'!$F$12</f>
        <v>131.83730417999999</v>
      </c>
      <c r="P178" s="36">
        <f>SUMIFS(СВЦЭМ!$E$33:$E$776,СВЦЭМ!$A$33:$A$776,$A178,СВЦЭМ!$B$33:$B$776,P$155)+'СЕТ СН'!$F$12</f>
        <v>133.67651425</v>
      </c>
      <c r="Q178" s="36">
        <f>SUMIFS(СВЦЭМ!$E$33:$E$776,СВЦЭМ!$A$33:$A$776,$A178,СВЦЭМ!$B$33:$B$776,Q$155)+'СЕТ СН'!$F$12</f>
        <v>134.923361</v>
      </c>
      <c r="R178" s="36">
        <f>SUMIFS(СВЦЭМ!$E$33:$E$776,СВЦЭМ!$A$33:$A$776,$A178,СВЦЭМ!$B$33:$B$776,R$155)+'СЕТ СН'!$F$12</f>
        <v>134.67229234000001</v>
      </c>
      <c r="S178" s="36">
        <f>SUMIFS(СВЦЭМ!$E$33:$E$776,СВЦЭМ!$A$33:$A$776,$A178,СВЦЭМ!$B$33:$B$776,S$155)+'СЕТ СН'!$F$12</f>
        <v>133.83517336</v>
      </c>
      <c r="T178" s="36">
        <f>SUMIFS(СВЦЭМ!$E$33:$E$776,СВЦЭМ!$A$33:$A$776,$A178,СВЦЭМ!$B$33:$B$776,T$155)+'СЕТ СН'!$F$12</f>
        <v>134.74278816</v>
      </c>
      <c r="U178" s="36">
        <f>SUMIFS(СВЦЭМ!$E$33:$E$776,СВЦЭМ!$A$33:$A$776,$A178,СВЦЭМ!$B$33:$B$776,U$155)+'СЕТ СН'!$F$12</f>
        <v>134.55247560000001</v>
      </c>
      <c r="V178" s="36">
        <f>SUMIFS(СВЦЭМ!$E$33:$E$776,СВЦЭМ!$A$33:$A$776,$A178,СВЦЭМ!$B$33:$B$776,V$155)+'СЕТ СН'!$F$12</f>
        <v>136.0154297</v>
      </c>
      <c r="W178" s="36">
        <f>SUMIFS(СВЦЭМ!$E$33:$E$776,СВЦЭМ!$A$33:$A$776,$A178,СВЦЭМ!$B$33:$B$776,W$155)+'СЕТ СН'!$F$12</f>
        <v>136.97951990999999</v>
      </c>
      <c r="X178" s="36">
        <f>SUMIFS(СВЦЭМ!$E$33:$E$776,СВЦЭМ!$A$33:$A$776,$A178,СВЦЭМ!$B$33:$B$776,X$155)+'СЕТ СН'!$F$12</f>
        <v>139.81944713999999</v>
      </c>
      <c r="Y178" s="36">
        <f>SUMIFS(СВЦЭМ!$E$33:$E$776,СВЦЭМ!$A$33:$A$776,$A178,СВЦЭМ!$B$33:$B$776,Y$155)+'СЕТ СН'!$F$12</f>
        <v>149.51817163000001</v>
      </c>
    </row>
    <row r="179" spans="1:27" ht="15.75" x14ac:dyDescent="0.2">
      <c r="A179" s="35">
        <f t="shared" si="4"/>
        <v>43609</v>
      </c>
      <c r="B179" s="36">
        <f>SUMIFS(СВЦЭМ!$E$33:$E$776,СВЦЭМ!$A$33:$A$776,$A179,СВЦЭМ!$B$33:$B$776,B$155)+'СЕТ СН'!$F$12</f>
        <v>175.90259071</v>
      </c>
      <c r="C179" s="36">
        <f>SUMIFS(СВЦЭМ!$E$33:$E$776,СВЦЭМ!$A$33:$A$776,$A179,СВЦЭМ!$B$33:$B$776,C$155)+'СЕТ СН'!$F$12</f>
        <v>197.29946081</v>
      </c>
      <c r="D179" s="36">
        <f>SUMIFS(СВЦЭМ!$E$33:$E$776,СВЦЭМ!$A$33:$A$776,$A179,СВЦЭМ!$B$33:$B$776,D$155)+'СЕТ СН'!$F$12</f>
        <v>220.50805303000001</v>
      </c>
      <c r="E179" s="36">
        <f>SUMIFS(СВЦЭМ!$E$33:$E$776,СВЦЭМ!$A$33:$A$776,$A179,СВЦЭМ!$B$33:$B$776,E$155)+'СЕТ СН'!$F$12</f>
        <v>224.68908728</v>
      </c>
      <c r="F179" s="36">
        <f>SUMIFS(СВЦЭМ!$E$33:$E$776,СВЦЭМ!$A$33:$A$776,$A179,СВЦЭМ!$B$33:$B$776,F$155)+'СЕТ СН'!$F$12</f>
        <v>224.42141468</v>
      </c>
      <c r="G179" s="36">
        <f>SUMIFS(СВЦЭМ!$E$33:$E$776,СВЦЭМ!$A$33:$A$776,$A179,СВЦЭМ!$B$33:$B$776,G$155)+'СЕТ СН'!$F$12</f>
        <v>220.76304822</v>
      </c>
      <c r="H179" s="36">
        <f>SUMIFS(СВЦЭМ!$E$33:$E$776,СВЦЭМ!$A$33:$A$776,$A179,СВЦЭМ!$B$33:$B$776,H$155)+'СЕТ СН'!$F$12</f>
        <v>192.70221950000001</v>
      </c>
      <c r="I179" s="36">
        <f>SUMIFS(СВЦЭМ!$E$33:$E$776,СВЦЭМ!$A$33:$A$776,$A179,СВЦЭМ!$B$33:$B$776,I$155)+'СЕТ СН'!$F$12</f>
        <v>168.88467057</v>
      </c>
      <c r="J179" s="36">
        <f>SUMIFS(СВЦЭМ!$E$33:$E$776,СВЦЭМ!$A$33:$A$776,$A179,СВЦЭМ!$B$33:$B$776,J$155)+'СЕТ СН'!$F$12</f>
        <v>154.27757690999999</v>
      </c>
      <c r="K179" s="36">
        <f>SUMIFS(СВЦЭМ!$E$33:$E$776,СВЦЭМ!$A$33:$A$776,$A179,СВЦЭМ!$B$33:$B$776,K$155)+'СЕТ СН'!$F$12</f>
        <v>144.25121161999999</v>
      </c>
      <c r="L179" s="36">
        <f>SUMIFS(СВЦЭМ!$E$33:$E$776,СВЦЭМ!$A$33:$A$776,$A179,СВЦЭМ!$B$33:$B$776,L$155)+'СЕТ СН'!$F$12</f>
        <v>138.31334672</v>
      </c>
      <c r="M179" s="36">
        <f>SUMIFS(СВЦЭМ!$E$33:$E$776,СВЦЭМ!$A$33:$A$776,$A179,СВЦЭМ!$B$33:$B$776,M$155)+'СЕТ СН'!$F$12</f>
        <v>136.34654216000001</v>
      </c>
      <c r="N179" s="36">
        <f>SUMIFS(СВЦЭМ!$E$33:$E$776,СВЦЭМ!$A$33:$A$776,$A179,СВЦЭМ!$B$33:$B$776,N$155)+'СЕТ СН'!$F$12</f>
        <v>135.81064169999999</v>
      </c>
      <c r="O179" s="36">
        <f>SUMIFS(СВЦЭМ!$E$33:$E$776,СВЦЭМ!$A$33:$A$776,$A179,СВЦЭМ!$B$33:$B$776,O$155)+'СЕТ СН'!$F$12</f>
        <v>134.29310559999999</v>
      </c>
      <c r="P179" s="36">
        <f>SUMIFS(СВЦЭМ!$E$33:$E$776,СВЦЭМ!$A$33:$A$776,$A179,СВЦЭМ!$B$33:$B$776,P$155)+'СЕТ СН'!$F$12</f>
        <v>134.03508112</v>
      </c>
      <c r="Q179" s="36">
        <f>SUMIFS(СВЦЭМ!$E$33:$E$776,СВЦЭМ!$A$33:$A$776,$A179,СВЦЭМ!$B$33:$B$776,Q$155)+'СЕТ СН'!$F$12</f>
        <v>133.28338367000001</v>
      </c>
      <c r="R179" s="36">
        <f>SUMIFS(СВЦЭМ!$E$33:$E$776,СВЦЭМ!$A$33:$A$776,$A179,СВЦЭМ!$B$33:$B$776,R$155)+'СЕТ СН'!$F$12</f>
        <v>133.30471333</v>
      </c>
      <c r="S179" s="36">
        <f>SUMIFS(СВЦЭМ!$E$33:$E$776,СВЦЭМ!$A$33:$A$776,$A179,СВЦЭМ!$B$33:$B$776,S$155)+'СЕТ СН'!$F$12</f>
        <v>134.19490529999999</v>
      </c>
      <c r="T179" s="36">
        <f>SUMIFS(СВЦЭМ!$E$33:$E$776,СВЦЭМ!$A$33:$A$776,$A179,СВЦЭМ!$B$33:$B$776,T$155)+'СЕТ СН'!$F$12</f>
        <v>135.90256228000001</v>
      </c>
      <c r="U179" s="36">
        <f>SUMIFS(СВЦЭМ!$E$33:$E$776,СВЦЭМ!$A$33:$A$776,$A179,СВЦЭМ!$B$33:$B$776,U$155)+'СЕТ СН'!$F$12</f>
        <v>135.08945797999999</v>
      </c>
      <c r="V179" s="36">
        <f>SUMIFS(СВЦЭМ!$E$33:$E$776,СВЦЭМ!$A$33:$A$776,$A179,СВЦЭМ!$B$33:$B$776,V$155)+'СЕТ СН'!$F$12</f>
        <v>136.38202218999999</v>
      </c>
      <c r="W179" s="36">
        <f>SUMIFS(СВЦЭМ!$E$33:$E$776,СВЦЭМ!$A$33:$A$776,$A179,СВЦЭМ!$B$33:$B$776,W$155)+'СЕТ СН'!$F$12</f>
        <v>138.88410186999999</v>
      </c>
      <c r="X179" s="36">
        <f>SUMIFS(СВЦЭМ!$E$33:$E$776,СВЦЭМ!$A$33:$A$776,$A179,СВЦЭМ!$B$33:$B$776,X$155)+'СЕТ СН'!$F$12</f>
        <v>140.31135207</v>
      </c>
      <c r="Y179" s="36">
        <f>SUMIFS(СВЦЭМ!$E$33:$E$776,СВЦЭМ!$A$33:$A$776,$A179,СВЦЭМ!$B$33:$B$776,Y$155)+'СЕТ СН'!$F$12</f>
        <v>148.67721845</v>
      </c>
    </row>
    <row r="180" spans="1:27" ht="15.75" x14ac:dyDescent="0.2">
      <c r="A180" s="35">
        <f t="shared" si="4"/>
        <v>43610</v>
      </c>
      <c r="B180" s="36">
        <f>SUMIFS(СВЦЭМ!$E$33:$E$776,СВЦЭМ!$A$33:$A$776,$A180,СВЦЭМ!$B$33:$B$776,B$155)+'СЕТ СН'!$F$12</f>
        <v>168.22955465999999</v>
      </c>
      <c r="C180" s="36">
        <f>SUMIFS(СВЦЭМ!$E$33:$E$776,СВЦЭМ!$A$33:$A$776,$A180,СВЦЭМ!$B$33:$B$776,C$155)+'СЕТ СН'!$F$12</f>
        <v>181.38734174000001</v>
      </c>
      <c r="D180" s="36">
        <f>SUMIFS(СВЦЭМ!$E$33:$E$776,СВЦЭМ!$A$33:$A$776,$A180,СВЦЭМ!$B$33:$B$776,D$155)+'СЕТ СН'!$F$12</f>
        <v>198.37664219999999</v>
      </c>
      <c r="E180" s="36">
        <f>SUMIFS(СВЦЭМ!$E$33:$E$776,СВЦЭМ!$A$33:$A$776,$A180,СВЦЭМ!$B$33:$B$776,E$155)+'СЕТ СН'!$F$12</f>
        <v>203.64461596999999</v>
      </c>
      <c r="F180" s="36">
        <f>SUMIFS(СВЦЭМ!$E$33:$E$776,СВЦЭМ!$A$33:$A$776,$A180,СВЦЭМ!$B$33:$B$776,F$155)+'СЕТ СН'!$F$12</f>
        <v>204.15476702999999</v>
      </c>
      <c r="G180" s="36">
        <f>SUMIFS(СВЦЭМ!$E$33:$E$776,СВЦЭМ!$A$33:$A$776,$A180,СВЦЭМ!$B$33:$B$776,G$155)+'СЕТ СН'!$F$12</f>
        <v>205.93081977</v>
      </c>
      <c r="H180" s="36">
        <f>SUMIFS(СВЦЭМ!$E$33:$E$776,СВЦЭМ!$A$33:$A$776,$A180,СВЦЭМ!$B$33:$B$776,H$155)+'СЕТ СН'!$F$12</f>
        <v>185.98191363999999</v>
      </c>
      <c r="I180" s="36">
        <f>SUMIFS(СВЦЭМ!$E$33:$E$776,СВЦЭМ!$A$33:$A$776,$A180,СВЦЭМ!$B$33:$B$776,I$155)+'СЕТ СН'!$F$12</f>
        <v>166.67051051000001</v>
      </c>
      <c r="J180" s="36">
        <f>SUMIFS(СВЦЭМ!$E$33:$E$776,СВЦЭМ!$A$33:$A$776,$A180,СВЦЭМ!$B$33:$B$776,J$155)+'СЕТ СН'!$F$12</f>
        <v>151.37877366999999</v>
      </c>
      <c r="K180" s="36">
        <f>SUMIFS(СВЦЭМ!$E$33:$E$776,СВЦЭМ!$A$33:$A$776,$A180,СВЦЭМ!$B$33:$B$776,K$155)+'СЕТ СН'!$F$12</f>
        <v>140.47662919000001</v>
      </c>
      <c r="L180" s="36">
        <f>SUMIFS(СВЦЭМ!$E$33:$E$776,СВЦЭМ!$A$33:$A$776,$A180,СВЦЭМ!$B$33:$B$776,L$155)+'СЕТ СН'!$F$12</f>
        <v>137.51731573000001</v>
      </c>
      <c r="M180" s="36">
        <f>SUMIFS(СВЦЭМ!$E$33:$E$776,СВЦЭМ!$A$33:$A$776,$A180,СВЦЭМ!$B$33:$B$776,M$155)+'СЕТ СН'!$F$12</f>
        <v>134.37314168</v>
      </c>
      <c r="N180" s="36">
        <f>SUMIFS(СВЦЭМ!$E$33:$E$776,СВЦЭМ!$A$33:$A$776,$A180,СВЦЭМ!$B$33:$B$776,N$155)+'СЕТ СН'!$F$12</f>
        <v>134.1817044</v>
      </c>
      <c r="O180" s="36">
        <f>SUMIFS(СВЦЭМ!$E$33:$E$776,СВЦЭМ!$A$33:$A$776,$A180,СВЦЭМ!$B$33:$B$776,O$155)+'СЕТ СН'!$F$12</f>
        <v>132.89270034</v>
      </c>
      <c r="P180" s="36">
        <f>SUMIFS(СВЦЭМ!$E$33:$E$776,СВЦЭМ!$A$33:$A$776,$A180,СВЦЭМ!$B$33:$B$776,P$155)+'СЕТ СН'!$F$12</f>
        <v>132.58288246000001</v>
      </c>
      <c r="Q180" s="36">
        <f>SUMIFS(СВЦЭМ!$E$33:$E$776,СВЦЭМ!$A$33:$A$776,$A180,СВЦЭМ!$B$33:$B$776,Q$155)+'СЕТ СН'!$F$12</f>
        <v>132.13260672999999</v>
      </c>
      <c r="R180" s="36">
        <f>SUMIFS(СВЦЭМ!$E$33:$E$776,СВЦЭМ!$A$33:$A$776,$A180,СВЦЭМ!$B$33:$B$776,R$155)+'СЕТ СН'!$F$12</f>
        <v>130.99185517000001</v>
      </c>
      <c r="S180" s="36">
        <f>SUMIFS(СВЦЭМ!$E$33:$E$776,СВЦЭМ!$A$33:$A$776,$A180,СВЦЭМ!$B$33:$B$776,S$155)+'СЕТ СН'!$F$12</f>
        <v>127.5811831</v>
      </c>
      <c r="T180" s="36">
        <f>SUMIFS(СВЦЭМ!$E$33:$E$776,СВЦЭМ!$A$33:$A$776,$A180,СВЦЭМ!$B$33:$B$776,T$155)+'СЕТ СН'!$F$12</f>
        <v>127.99141795</v>
      </c>
      <c r="U180" s="36">
        <f>SUMIFS(СВЦЭМ!$E$33:$E$776,СВЦЭМ!$A$33:$A$776,$A180,СВЦЭМ!$B$33:$B$776,U$155)+'СЕТ СН'!$F$12</f>
        <v>126.93656276999999</v>
      </c>
      <c r="V180" s="36">
        <f>SUMIFS(СВЦЭМ!$E$33:$E$776,СВЦЭМ!$A$33:$A$776,$A180,СВЦЭМ!$B$33:$B$776,V$155)+'СЕТ СН'!$F$12</f>
        <v>125.29223641</v>
      </c>
      <c r="W180" s="36">
        <f>SUMIFS(СВЦЭМ!$E$33:$E$776,СВЦЭМ!$A$33:$A$776,$A180,СВЦЭМ!$B$33:$B$776,W$155)+'СЕТ СН'!$F$12</f>
        <v>129.12128919</v>
      </c>
      <c r="X180" s="36">
        <f>SUMIFS(СВЦЭМ!$E$33:$E$776,СВЦЭМ!$A$33:$A$776,$A180,СВЦЭМ!$B$33:$B$776,X$155)+'СЕТ СН'!$F$12</f>
        <v>132.25610947999999</v>
      </c>
      <c r="Y180" s="36">
        <f>SUMIFS(СВЦЭМ!$E$33:$E$776,СВЦЭМ!$A$33:$A$776,$A180,СВЦЭМ!$B$33:$B$776,Y$155)+'СЕТ СН'!$F$12</f>
        <v>141.83827194</v>
      </c>
    </row>
    <row r="181" spans="1:27" ht="15.75" x14ac:dyDescent="0.2">
      <c r="A181" s="35">
        <f t="shared" si="4"/>
        <v>43611</v>
      </c>
      <c r="B181" s="36">
        <f>SUMIFS(СВЦЭМ!$E$33:$E$776,СВЦЭМ!$A$33:$A$776,$A181,СВЦЭМ!$B$33:$B$776,B$155)+'СЕТ СН'!$F$12</f>
        <v>162.25739544000001</v>
      </c>
      <c r="C181" s="36">
        <f>SUMIFS(СВЦЭМ!$E$33:$E$776,СВЦЭМ!$A$33:$A$776,$A181,СВЦЭМ!$B$33:$B$776,C$155)+'СЕТ СН'!$F$12</f>
        <v>188.22196786999999</v>
      </c>
      <c r="D181" s="36">
        <f>SUMIFS(СВЦЭМ!$E$33:$E$776,СВЦЭМ!$A$33:$A$776,$A181,СВЦЭМ!$B$33:$B$776,D$155)+'СЕТ СН'!$F$12</f>
        <v>210.31826394999999</v>
      </c>
      <c r="E181" s="36">
        <f>SUMIFS(СВЦЭМ!$E$33:$E$776,СВЦЭМ!$A$33:$A$776,$A181,СВЦЭМ!$B$33:$B$776,E$155)+'СЕТ СН'!$F$12</f>
        <v>213.69475831</v>
      </c>
      <c r="F181" s="36">
        <f>SUMIFS(СВЦЭМ!$E$33:$E$776,СВЦЭМ!$A$33:$A$776,$A181,СВЦЭМ!$B$33:$B$776,F$155)+'СЕТ СН'!$F$12</f>
        <v>213.37818214000001</v>
      </c>
      <c r="G181" s="36">
        <f>SUMIFS(СВЦЭМ!$E$33:$E$776,СВЦЭМ!$A$33:$A$776,$A181,СВЦЭМ!$B$33:$B$776,G$155)+'СЕТ СН'!$F$12</f>
        <v>211.60572814</v>
      </c>
      <c r="H181" s="36">
        <f>SUMIFS(СВЦЭМ!$E$33:$E$776,СВЦЭМ!$A$33:$A$776,$A181,СВЦЭМ!$B$33:$B$776,H$155)+'СЕТ СН'!$F$12</f>
        <v>192.79529532999999</v>
      </c>
      <c r="I181" s="36">
        <f>SUMIFS(СВЦЭМ!$E$33:$E$776,СВЦЭМ!$A$33:$A$776,$A181,СВЦЭМ!$B$33:$B$776,I$155)+'СЕТ СН'!$F$12</f>
        <v>168.66102352999999</v>
      </c>
      <c r="J181" s="36">
        <f>SUMIFS(СВЦЭМ!$E$33:$E$776,СВЦЭМ!$A$33:$A$776,$A181,СВЦЭМ!$B$33:$B$776,J$155)+'СЕТ СН'!$F$12</f>
        <v>142.64900618999999</v>
      </c>
      <c r="K181" s="36">
        <f>SUMIFS(СВЦЭМ!$E$33:$E$776,СВЦЭМ!$A$33:$A$776,$A181,СВЦЭМ!$B$33:$B$776,K$155)+'СЕТ СН'!$F$12</f>
        <v>136.46010959</v>
      </c>
      <c r="L181" s="36">
        <f>SUMIFS(СВЦЭМ!$E$33:$E$776,СВЦЭМ!$A$33:$A$776,$A181,СВЦЭМ!$B$33:$B$776,L$155)+'СЕТ СН'!$F$12</f>
        <v>137.03696754000001</v>
      </c>
      <c r="M181" s="36">
        <f>SUMIFS(СВЦЭМ!$E$33:$E$776,СВЦЭМ!$A$33:$A$776,$A181,СВЦЭМ!$B$33:$B$776,M$155)+'СЕТ СН'!$F$12</f>
        <v>134.50099675999999</v>
      </c>
      <c r="N181" s="36">
        <f>SUMIFS(СВЦЭМ!$E$33:$E$776,СВЦЭМ!$A$33:$A$776,$A181,СВЦЭМ!$B$33:$B$776,N$155)+'СЕТ СН'!$F$12</f>
        <v>134.73774943999999</v>
      </c>
      <c r="O181" s="36">
        <f>SUMIFS(СВЦЭМ!$E$33:$E$776,СВЦЭМ!$A$33:$A$776,$A181,СВЦЭМ!$B$33:$B$776,O$155)+'СЕТ СН'!$F$12</f>
        <v>134.08818875</v>
      </c>
      <c r="P181" s="36">
        <f>SUMIFS(СВЦЭМ!$E$33:$E$776,СВЦЭМ!$A$33:$A$776,$A181,СВЦЭМ!$B$33:$B$776,P$155)+'СЕТ СН'!$F$12</f>
        <v>134.24571897000001</v>
      </c>
      <c r="Q181" s="36">
        <f>SUMIFS(СВЦЭМ!$E$33:$E$776,СВЦЭМ!$A$33:$A$776,$A181,СВЦЭМ!$B$33:$B$776,Q$155)+'СЕТ СН'!$F$12</f>
        <v>135.10888134999999</v>
      </c>
      <c r="R181" s="36">
        <f>SUMIFS(СВЦЭМ!$E$33:$E$776,СВЦЭМ!$A$33:$A$776,$A181,СВЦЭМ!$B$33:$B$776,R$155)+'СЕТ СН'!$F$12</f>
        <v>135.29926753000001</v>
      </c>
      <c r="S181" s="36">
        <f>SUMIFS(СВЦЭМ!$E$33:$E$776,СВЦЭМ!$A$33:$A$776,$A181,СВЦЭМ!$B$33:$B$776,S$155)+'СЕТ СН'!$F$12</f>
        <v>121.79294277</v>
      </c>
      <c r="T181" s="36">
        <f>SUMIFS(СВЦЭМ!$E$33:$E$776,СВЦЭМ!$A$33:$A$776,$A181,СВЦЭМ!$B$33:$B$776,T$155)+'СЕТ СН'!$F$12</f>
        <v>121.10228625000001</v>
      </c>
      <c r="U181" s="36">
        <f>SUMIFS(СВЦЭМ!$E$33:$E$776,СВЦЭМ!$A$33:$A$776,$A181,СВЦЭМ!$B$33:$B$776,U$155)+'СЕТ СН'!$F$12</f>
        <v>118.2723759</v>
      </c>
      <c r="V181" s="36">
        <f>SUMIFS(СВЦЭМ!$E$33:$E$776,СВЦЭМ!$A$33:$A$776,$A181,СВЦЭМ!$B$33:$B$776,V$155)+'СЕТ СН'!$F$12</f>
        <v>119.53615238</v>
      </c>
      <c r="W181" s="36">
        <f>SUMIFS(СВЦЭМ!$E$33:$E$776,СВЦЭМ!$A$33:$A$776,$A181,СВЦЭМ!$B$33:$B$776,W$155)+'СЕТ СН'!$F$12</f>
        <v>125.95434404</v>
      </c>
      <c r="X181" s="36">
        <f>SUMIFS(СВЦЭМ!$E$33:$E$776,СВЦЭМ!$A$33:$A$776,$A181,СВЦЭМ!$B$33:$B$776,X$155)+'СЕТ СН'!$F$12</f>
        <v>124.6667321</v>
      </c>
      <c r="Y181" s="36">
        <f>SUMIFS(СВЦЭМ!$E$33:$E$776,СВЦЭМ!$A$33:$A$776,$A181,СВЦЭМ!$B$33:$B$776,Y$155)+'СЕТ СН'!$F$12</f>
        <v>131.55137991000001</v>
      </c>
    </row>
    <row r="182" spans="1:27" ht="15.75" x14ac:dyDescent="0.2">
      <c r="A182" s="35">
        <f t="shared" si="4"/>
        <v>43612</v>
      </c>
      <c r="B182" s="36">
        <f>SUMIFS(СВЦЭМ!$E$33:$E$776,СВЦЭМ!$A$33:$A$776,$A182,СВЦЭМ!$B$33:$B$776,B$155)+'СЕТ СН'!$F$12</f>
        <v>164.87867304</v>
      </c>
      <c r="C182" s="36">
        <f>SUMIFS(СВЦЭМ!$E$33:$E$776,СВЦЭМ!$A$33:$A$776,$A182,СВЦЭМ!$B$33:$B$776,C$155)+'СЕТ СН'!$F$12</f>
        <v>179.02554936000001</v>
      </c>
      <c r="D182" s="36">
        <f>SUMIFS(СВЦЭМ!$E$33:$E$776,СВЦЭМ!$A$33:$A$776,$A182,СВЦЭМ!$B$33:$B$776,D$155)+'СЕТ СН'!$F$12</f>
        <v>195.684155</v>
      </c>
      <c r="E182" s="36">
        <f>SUMIFS(СВЦЭМ!$E$33:$E$776,СВЦЭМ!$A$33:$A$776,$A182,СВЦЭМ!$B$33:$B$776,E$155)+'СЕТ СН'!$F$12</f>
        <v>199.89530891999999</v>
      </c>
      <c r="F182" s="36">
        <f>SUMIFS(СВЦЭМ!$E$33:$E$776,СВЦЭМ!$A$33:$A$776,$A182,СВЦЭМ!$B$33:$B$776,F$155)+'СЕТ СН'!$F$12</f>
        <v>202.49497443999999</v>
      </c>
      <c r="G182" s="36">
        <f>SUMIFS(СВЦЭМ!$E$33:$E$776,СВЦЭМ!$A$33:$A$776,$A182,СВЦЭМ!$B$33:$B$776,G$155)+'СЕТ СН'!$F$12</f>
        <v>200.57287815000001</v>
      </c>
      <c r="H182" s="36">
        <f>SUMIFS(СВЦЭМ!$E$33:$E$776,СВЦЭМ!$A$33:$A$776,$A182,СВЦЭМ!$B$33:$B$776,H$155)+'СЕТ СН'!$F$12</f>
        <v>178.62011916</v>
      </c>
      <c r="I182" s="36">
        <f>SUMIFS(СВЦЭМ!$E$33:$E$776,СВЦЭМ!$A$33:$A$776,$A182,СВЦЭМ!$B$33:$B$776,I$155)+'СЕТ СН'!$F$12</f>
        <v>166.54640126999999</v>
      </c>
      <c r="J182" s="36">
        <f>SUMIFS(СВЦЭМ!$E$33:$E$776,СВЦЭМ!$A$33:$A$776,$A182,СВЦЭМ!$B$33:$B$776,J$155)+'СЕТ СН'!$F$12</f>
        <v>156.04203695999999</v>
      </c>
      <c r="K182" s="36">
        <f>SUMIFS(СВЦЭМ!$E$33:$E$776,СВЦЭМ!$A$33:$A$776,$A182,СВЦЭМ!$B$33:$B$776,K$155)+'СЕТ СН'!$F$12</f>
        <v>140.91357500000001</v>
      </c>
      <c r="L182" s="36">
        <f>SUMIFS(СВЦЭМ!$E$33:$E$776,СВЦЭМ!$A$33:$A$776,$A182,СВЦЭМ!$B$33:$B$776,L$155)+'СЕТ СН'!$F$12</f>
        <v>138.46633831</v>
      </c>
      <c r="M182" s="36">
        <f>SUMIFS(СВЦЭМ!$E$33:$E$776,СВЦЭМ!$A$33:$A$776,$A182,СВЦЭМ!$B$33:$B$776,M$155)+'СЕТ СН'!$F$12</f>
        <v>136.00560196999999</v>
      </c>
      <c r="N182" s="36">
        <f>SUMIFS(СВЦЭМ!$E$33:$E$776,СВЦЭМ!$A$33:$A$776,$A182,СВЦЭМ!$B$33:$B$776,N$155)+'СЕТ СН'!$F$12</f>
        <v>133.29032895</v>
      </c>
      <c r="O182" s="36">
        <f>SUMIFS(СВЦЭМ!$E$33:$E$776,СВЦЭМ!$A$33:$A$776,$A182,СВЦЭМ!$B$33:$B$776,O$155)+'СЕТ СН'!$F$12</f>
        <v>136.51321235</v>
      </c>
      <c r="P182" s="36">
        <f>SUMIFS(СВЦЭМ!$E$33:$E$776,СВЦЭМ!$A$33:$A$776,$A182,СВЦЭМ!$B$33:$B$776,P$155)+'СЕТ СН'!$F$12</f>
        <v>136.31668221999999</v>
      </c>
      <c r="Q182" s="36">
        <f>SUMIFS(СВЦЭМ!$E$33:$E$776,СВЦЭМ!$A$33:$A$776,$A182,СВЦЭМ!$B$33:$B$776,Q$155)+'СЕТ СН'!$F$12</f>
        <v>134.80936394</v>
      </c>
      <c r="R182" s="36">
        <f>SUMIFS(СВЦЭМ!$E$33:$E$776,СВЦЭМ!$A$33:$A$776,$A182,СВЦЭМ!$B$33:$B$776,R$155)+'СЕТ СН'!$F$12</f>
        <v>134.49818648999999</v>
      </c>
      <c r="S182" s="36">
        <f>SUMIFS(СВЦЭМ!$E$33:$E$776,СВЦЭМ!$A$33:$A$776,$A182,СВЦЭМ!$B$33:$B$776,S$155)+'СЕТ СН'!$F$12</f>
        <v>136.24162262999999</v>
      </c>
      <c r="T182" s="36">
        <f>SUMIFS(СВЦЭМ!$E$33:$E$776,СВЦЭМ!$A$33:$A$776,$A182,СВЦЭМ!$B$33:$B$776,T$155)+'СЕТ СН'!$F$12</f>
        <v>135.68732284999999</v>
      </c>
      <c r="U182" s="36">
        <f>SUMIFS(СВЦЭМ!$E$33:$E$776,СВЦЭМ!$A$33:$A$776,$A182,СВЦЭМ!$B$33:$B$776,U$155)+'СЕТ СН'!$F$12</f>
        <v>133.94045738</v>
      </c>
      <c r="V182" s="36">
        <f>SUMIFS(СВЦЭМ!$E$33:$E$776,СВЦЭМ!$A$33:$A$776,$A182,СВЦЭМ!$B$33:$B$776,V$155)+'СЕТ СН'!$F$12</f>
        <v>131.76924650999999</v>
      </c>
      <c r="W182" s="36">
        <f>SUMIFS(СВЦЭМ!$E$33:$E$776,СВЦЭМ!$A$33:$A$776,$A182,СВЦЭМ!$B$33:$B$776,W$155)+'СЕТ СН'!$F$12</f>
        <v>123.37130958</v>
      </c>
      <c r="X182" s="36">
        <f>SUMIFS(СВЦЭМ!$E$33:$E$776,СВЦЭМ!$A$33:$A$776,$A182,СВЦЭМ!$B$33:$B$776,X$155)+'СЕТ СН'!$F$12</f>
        <v>127.61575553999999</v>
      </c>
      <c r="Y182" s="36">
        <f>SUMIFS(СВЦЭМ!$E$33:$E$776,СВЦЭМ!$A$33:$A$776,$A182,СВЦЭМ!$B$33:$B$776,Y$155)+'СЕТ СН'!$F$12</f>
        <v>146.77199732</v>
      </c>
    </row>
    <row r="183" spans="1:27" ht="15.75" x14ac:dyDescent="0.2">
      <c r="A183" s="35">
        <f t="shared" si="4"/>
        <v>43613</v>
      </c>
      <c r="B183" s="36">
        <f>SUMIFS(СВЦЭМ!$E$33:$E$776,СВЦЭМ!$A$33:$A$776,$A183,СВЦЭМ!$B$33:$B$776,B$155)+'СЕТ СН'!$F$12</f>
        <v>175.82795322000001</v>
      </c>
      <c r="C183" s="36">
        <f>SUMIFS(СВЦЭМ!$E$33:$E$776,СВЦЭМ!$A$33:$A$776,$A183,СВЦЭМ!$B$33:$B$776,C$155)+'СЕТ СН'!$F$12</f>
        <v>195.71637949000001</v>
      </c>
      <c r="D183" s="36">
        <f>SUMIFS(СВЦЭМ!$E$33:$E$776,СВЦЭМ!$A$33:$A$776,$A183,СВЦЭМ!$B$33:$B$776,D$155)+'СЕТ СН'!$F$12</f>
        <v>218.23154079</v>
      </c>
      <c r="E183" s="36">
        <f>SUMIFS(СВЦЭМ!$E$33:$E$776,СВЦЭМ!$A$33:$A$776,$A183,СВЦЭМ!$B$33:$B$776,E$155)+'СЕТ СН'!$F$12</f>
        <v>221.85214300000001</v>
      </c>
      <c r="F183" s="36">
        <f>SUMIFS(СВЦЭМ!$E$33:$E$776,СВЦЭМ!$A$33:$A$776,$A183,СВЦЭМ!$B$33:$B$776,F$155)+'СЕТ СН'!$F$12</f>
        <v>221.87926496</v>
      </c>
      <c r="G183" s="36">
        <f>SUMIFS(СВЦЭМ!$E$33:$E$776,СВЦЭМ!$A$33:$A$776,$A183,СВЦЭМ!$B$33:$B$776,G$155)+'СЕТ СН'!$F$12</f>
        <v>223.68345009000001</v>
      </c>
      <c r="H183" s="36">
        <f>SUMIFS(СВЦЭМ!$E$33:$E$776,СВЦЭМ!$A$33:$A$776,$A183,СВЦЭМ!$B$33:$B$776,H$155)+'СЕТ СН'!$F$12</f>
        <v>203.87535405</v>
      </c>
      <c r="I183" s="36">
        <f>SUMIFS(СВЦЭМ!$E$33:$E$776,СВЦЭМ!$A$33:$A$776,$A183,СВЦЭМ!$B$33:$B$776,I$155)+'СЕТ СН'!$F$12</f>
        <v>174.15663140999999</v>
      </c>
      <c r="J183" s="36">
        <f>SUMIFS(СВЦЭМ!$E$33:$E$776,СВЦЭМ!$A$33:$A$776,$A183,СВЦЭМ!$B$33:$B$776,J$155)+'СЕТ СН'!$F$12</f>
        <v>150.10186286000001</v>
      </c>
      <c r="K183" s="36">
        <f>SUMIFS(СВЦЭМ!$E$33:$E$776,СВЦЭМ!$A$33:$A$776,$A183,СВЦЭМ!$B$33:$B$776,K$155)+'СЕТ СН'!$F$12</f>
        <v>133.94601309000001</v>
      </c>
      <c r="L183" s="36">
        <f>SUMIFS(СВЦЭМ!$E$33:$E$776,СВЦЭМ!$A$33:$A$776,$A183,СВЦЭМ!$B$33:$B$776,L$155)+'СЕТ СН'!$F$12</f>
        <v>127.05849037999999</v>
      </c>
      <c r="M183" s="36">
        <f>SUMIFS(СВЦЭМ!$E$33:$E$776,СВЦЭМ!$A$33:$A$776,$A183,СВЦЭМ!$B$33:$B$776,M$155)+'СЕТ СН'!$F$12</f>
        <v>125.40207666000001</v>
      </c>
      <c r="N183" s="36">
        <f>SUMIFS(СВЦЭМ!$E$33:$E$776,СВЦЭМ!$A$33:$A$776,$A183,СВЦЭМ!$B$33:$B$776,N$155)+'СЕТ СН'!$F$12</f>
        <v>125.55177655</v>
      </c>
      <c r="O183" s="36">
        <f>SUMIFS(СВЦЭМ!$E$33:$E$776,СВЦЭМ!$A$33:$A$776,$A183,СВЦЭМ!$B$33:$B$776,O$155)+'СЕТ СН'!$F$12</f>
        <v>124.36359919</v>
      </c>
      <c r="P183" s="36">
        <f>SUMIFS(СВЦЭМ!$E$33:$E$776,СВЦЭМ!$A$33:$A$776,$A183,СВЦЭМ!$B$33:$B$776,P$155)+'СЕТ СН'!$F$12</f>
        <v>124.93418363000001</v>
      </c>
      <c r="Q183" s="36">
        <f>SUMIFS(СВЦЭМ!$E$33:$E$776,СВЦЭМ!$A$33:$A$776,$A183,СВЦЭМ!$B$33:$B$776,Q$155)+'СЕТ СН'!$F$12</f>
        <v>124.86310099000001</v>
      </c>
      <c r="R183" s="36">
        <f>SUMIFS(СВЦЭМ!$E$33:$E$776,СВЦЭМ!$A$33:$A$776,$A183,СВЦЭМ!$B$33:$B$776,R$155)+'СЕТ СН'!$F$12</f>
        <v>126.81995307</v>
      </c>
      <c r="S183" s="36">
        <f>SUMIFS(СВЦЭМ!$E$33:$E$776,СВЦЭМ!$A$33:$A$776,$A183,СВЦЭМ!$B$33:$B$776,S$155)+'СЕТ СН'!$F$12</f>
        <v>128.46136331</v>
      </c>
      <c r="T183" s="36">
        <f>SUMIFS(СВЦЭМ!$E$33:$E$776,СВЦЭМ!$A$33:$A$776,$A183,СВЦЭМ!$B$33:$B$776,T$155)+'СЕТ СН'!$F$12</f>
        <v>128.85868904</v>
      </c>
      <c r="U183" s="36">
        <f>SUMIFS(СВЦЭМ!$E$33:$E$776,СВЦЭМ!$A$33:$A$776,$A183,СВЦЭМ!$B$33:$B$776,U$155)+'СЕТ СН'!$F$12</f>
        <v>132.67838132</v>
      </c>
      <c r="V183" s="36">
        <f>SUMIFS(СВЦЭМ!$E$33:$E$776,СВЦЭМ!$A$33:$A$776,$A183,СВЦЭМ!$B$33:$B$776,V$155)+'СЕТ СН'!$F$12</f>
        <v>134.14077900999999</v>
      </c>
      <c r="W183" s="36">
        <f>SUMIFS(СВЦЭМ!$E$33:$E$776,СВЦЭМ!$A$33:$A$776,$A183,СВЦЭМ!$B$33:$B$776,W$155)+'СЕТ СН'!$F$12</f>
        <v>130.32905915000001</v>
      </c>
      <c r="X183" s="36">
        <f>SUMIFS(СВЦЭМ!$E$33:$E$776,СВЦЭМ!$A$33:$A$776,$A183,СВЦЭМ!$B$33:$B$776,X$155)+'СЕТ СН'!$F$12</f>
        <v>139.09240879000001</v>
      </c>
      <c r="Y183" s="36">
        <f>SUMIFS(СВЦЭМ!$E$33:$E$776,СВЦЭМ!$A$33:$A$776,$A183,СВЦЭМ!$B$33:$B$776,Y$155)+'СЕТ СН'!$F$12</f>
        <v>155.52596840999999</v>
      </c>
    </row>
    <row r="184" spans="1:27" ht="15.75" x14ac:dyDescent="0.2">
      <c r="A184" s="35">
        <f t="shared" si="4"/>
        <v>43614</v>
      </c>
      <c r="B184" s="36">
        <f>SUMIFS(СВЦЭМ!$E$33:$E$776,СВЦЭМ!$A$33:$A$776,$A184,СВЦЭМ!$B$33:$B$776,B$155)+'СЕТ СН'!$F$12</f>
        <v>191.53156695000001</v>
      </c>
      <c r="C184" s="36">
        <f>SUMIFS(СВЦЭМ!$E$33:$E$776,СВЦЭМ!$A$33:$A$776,$A184,СВЦЭМ!$B$33:$B$776,C$155)+'СЕТ СН'!$F$12</f>
        <v>213.77126722</v>
      </c>
      <c r="D184" s="36">
        <f>SUMIFS(СВЦЭМ!$E$33:$E$776,СВЦЭМ!$A$33:$A$776,$A184,СВЦЭМ!$B$33:$B$776,D$155)+'СЕТ СН'!$F$12</f>
        <v>220.65003451000001</v>
      </c>
      <c r="E184" s="36">
        <f>SUMIFS(СВЦЭМ!$E$33:$E$776,СВЦЭМ!$A$33:$A$776,$A184,СВЦЭМ!$B$33:$B$776,E$155)+'СЕТ СН'!$F$12</f>
        <v>218.5344585</v>
      </c>
      <c r="F184" s="36">
        <f>SUMIFS(СВЦЭМ!$E$33:$E$776,СВЦЭМ!$A$33:$A$776,$A184,СВЦЭМ!$B$33:$B$776,F$155)+'СЕТ СН'!$F$12</f>
        <v>217.70389398</v>
      </c>
      <c r="G184" s="36">
        <f>SUMIFS(СВЦЭМ!$E$33:$E$776,СВЦЭМ!$A$33:$A$776,$A184,СВЦЭМ!$B$33:$B$776,G$155)+'СЕТ СН'!$F$12</f>
        <v>218.97677282000001</v>
      </c>
      <c r="H184" s="36">
        <f>SUMIFS(СВЦЭМ!$E$33:$E$776,СВЦЭМ!$A$33:$A$776,$A184,СВЦЭМ!$B$33:$B$776,H$155)+'СЕТ СН'!$F$12</f>
        <v>216.42543817000001</v>
      </c>
      <c r="I184" s="36">
        <f>SUMIFS(СВЦЭМ!$E$33:$E$776,СВЦЭМ!$A$33:$A$776,$A184,СВЦЭМ!$B$33:$B$776,I$155)+'СЕТ СН'!$F$12</f>
        <v>191.35084585000001</v>
      </c>
      <c r="J184" s="36">
        <f>SUMIFS(СВЦЭМ!$E$33:$E$776,СВЦЭМ!$A$33:$A$776,$A184,СВЦЭМ!$B$33:$B$776,J$155)+'СЕТ СН'!$F$12</f>
        <v>167.91617305</v>
      </c>
      <c r="K184" s="36">
        <f>SUMIFS(СВЦЭМ!$E$33:$E$776,СВЦЭМ!$A$33:$A$776,$A184,СВЦЭМ!$B$33:$B$776,K$155)+'СЕТ СН'!$F$12</f>
        <v>152.14768268</v>
      </c>
      <c r="L184" s="36">
        <f>SUMIFS(СВЦЭМ!$E$33:$E$776,СВЦЭМ!$A$33:$A$776,$A184,СВЦЭМ!$B$33:$B$776,L$155)+'СЕТ СН'!$F$12</f>
        <v>149.23803113</v>
      </c>
      <c r="M184" s="36">
        <f>SUMIFS(СВЦЭМ!$E$33:$E$776,СВЦЭМ!$A$33:$A$776,$A184,СВЦЭМ!$B$33:$B$776,M$155)+'СЕТ СН'!$F$12</f>
        <v>151.01768719</v>
      </c>
      <c r="N184" s="36">
        <f>SUMIFS(СВЦЭМ!$E$33:$E$776,СВЦЭМ!$A$33:$A$776,$A184,СВЦЭМ!$B$33:$B$776,N$155)+'СЕТ СН'!$F$12</f>
        <v>150.99625781</v>
      </c>
      <c r="O184" s="36">
        <f>SUMIFS(СВЦЭМ!$E$33:$E$776,СВЦЭМ!$A$33:$A$776,$A184,СВЦЭМ!$B$33:$B$776,O$155)+'СЕТ СН'!$F$12</f>
        <v>149.89262815000001</v>
      </c>
      <c r="P184" s="36">
        <f>SUMIFS(СВЦЭМ!$E$33:$E$776,СВЦЭМ!$A$33:$A$776,$A184,СВЦЭМ!$B$33:$B$776,P$155)+'СЕТ СН'!$F$12</f>
        <v>153.35987030000001</v>
      </c>
      <c r="Q184" s="36">
        <f>SUMIFS(СВЦЭМ!$E$33:$E$776,СВЦЭМ!$A$33:$A$776,$A184,СВЦЭМ!$B$33:$B$776,Q$155)+'СЕТ СН'!$F$12</f>
        <v>151.68094475999999</v>
      </c>
      <c r="R184" s="36">
        <f>SUMIFS(СВЦЭМ!$E$33:$E$776,СВЦЭМ!$A$33:$A$776,$A184,СВЦЭМ!$B$33:$B$776,R$155)+'СЕТ СН'!$F$12</f>
        <v>150.74476231</v>
      </c>
      <c r="S184" s="36">
        <f>SUMIFS(СВЦЭМ!$E$33:$E$776,СВЦЭМ!$A$33:$A$776,$A184,СВЦЭМ!$B$33:$B$776,S$155)+'СЕТ СН'!$F$12</f>
        <v>152.51801441000001</v>
      </c>
      <c r="T184" s="36">
        <f>SUMIFS(СВЦЭМ!$E$33:$E$776,СВЦЭМ!$A$33:$A$776,$A184,СВЦЭМ!$B$33:$B$776,T$155)+'СЕТ СН'!$F$12</f>
        <v>150.62589387</v>
      </c>
      <c r="U184" s="36">
        <f>SUMIFS(СВЦЭМ!$E$33:$E$776,СВЦЭМ!$A$33:$A$776,$A184,СВЦЭМ!$B$33:$B$776,U$155)+'СЕТ СН'!$F$12</f>
        <v>145.94263104999999</v>
      </c>
      <c r="V184" s="36">
        <f>SUMIFS(СВЦЭМ!$E$33:$E$776,СВЦЭМ!$A$33:$A$776,$A184,СВЦЭМ!$B$33:$B$776,V$155)+'СЕТ СН'!$F$12</f>
        <v>143.87807376999999</v>
      </c>
      <c r="W184" s="36">
        <f>SUMIFS(СВЦЭМ!$E$33:$E$776,СВЦЭМ!$A$33:$A$776,$A184,СВЦЭМ!$B$33:$B$776,W$155)+'СЕТ СН'!$F$12</f>
        <v>144.46679437</v>
      </c>
      <c r="X184" s="36">
        <f>SUMIFS(СВЦЭМ!$E$33:$E$776,СВЦЭМ!$A$33:$A$776,$A184,СВЦЭМ!$B$33:$B$776,X$155)+'СЕТ СН'!$F$12</f>
        <v>153.59375252999999</v>
      </c>
      <c r="Y184" s="36">
        <f>SUMIFS(СВЦЭМ!$E$33:$E$776,СВЦЭМ!$A$33:$A$776,$A184,СВЦЭМ!$B$33:$B$776,Y$155)+'СЕТ СН'!$F$12</f>
        <v>174.63994919999999</v>
      </c>
    </row>
    <row r="185" spans="1:27" ht="15.75" x14ac:dyDescent="0.2">
      <c r="A185" s="35">
        <f t="shared" si="4"/>
        <v>43615</v>
      </c>
      <c r="B185" s="36">
        <f>SUMIFS(СВЦЭМ!$E$33:$E$776,СВЦЭМ!$A$33:$A$776,$A185,СВЦЭМ!$B$33:$B$776,B$155)+'СЕТ СН'!$F$12</f>
        <v>200.81461257000001</v>
      </c>
      <c r="C185" s="36">
        <f>SUMIFS(СВЦЭМ!$E$33:$E$776,СВЦЭМ!$A$33:$A$776,$A185,СВЦЭМ!$B$33:$B$776,C$155)+'СЕТ СН'!$F$12</f>
        <v>209.65654398000001</v>
      </c>
      <c r="D185" s="36">
        <f>SUMIFS(СВЦЭМ!$E$33:$E$776,СВЦЭМ!$A$33:$A$776,$A185,СВЦЭМ!$B$33:$B$776,D$155)+'СЕТ СН'!$F$12</f>
        <v>223.06704661000001</v>
      </c>
      <c r="E185" s="36">
        <f>SUMIFS(СВЦЭМ!$E$33:$E$776,СВЦЭМ!$A$33:$A$776,$A185,СВЦЭМ!$B$33:$B$776,E$155)+'СЕТ СН'!$F$12</f>
        <v>220.47583122</v>
      </c>
      <c r="F185" s="36">
        <f>SUMIFS(СВЦЭМ!$E$33:$E$776,СВЦЭМ!$A$33:$A$776,$A185,СВЦЭМ!$B$33:$B$776,F$155)+'СЕТ СН'!$F$12</f>
        <v>220.21268319000001</v>
      </c>
      <c r="G185" s="36">
        <f>SUMIFS(СВЦЭМ!$E$33:$E$776,СВЦЭМ!$A$33:$A$776,$A185,СВЦЭМ!$B$33:$B$776,G$155)+'СЕТ СН'!$F$12</f>
        <v>223.60288224000001</v>
      </c>
      <c r="H185" s="36">
        <f>SUMIFS(СВЦЭМ!$E$33:$E$776,СВЦЭМ!$A$33:$A$776,$A185,СВЦЭМ!$B$33:$B$776,H$155)+'СЕТ СН'!$F$12</f>
        <v>223.96899074999999</v>
      </c>
      <c r="I185" s="36">
        <f>SUMIFS(СВЦЭМ!$E$33:$E$776,СВЦЭМ!$A$33:$A$776,$A185,СВЦЭМ!$B$33:$B$776,I$155)+'СЕТ СН'!$F$12</f>
        <v>200.32473605999999</v>
      </c>
      <c r="J185" s="36">
        <f>SUMIFS(СВЦЭМ!$E$33:$E$776,СВЦЭМ!$A$33:$A$776,$A185,СВЦЭМ!$B$33:$B$776,J$155)+'СЕТ СН'!$F$12</f>
        <v>178.98722569</v>
      </c>
      <c r="K185" s="36">
        <f>SUMIFS(СВЦЭМ!$E$33:$E$776,СВЦЭМ!$A$33:$A$776,$A185,СВЦЭМ!$B$33:$B$776,K$155)+'СЕТ СН'!$F$12</f>
        <v>160.16249723999999</v>
      </c>
      <c r="L185" s="36">
        <f>SUMIFS(СВЦЭМ!$E$33:$E$776,СВЦЭМ!$A$33:$A$776,$A185,СВЦЭМ!$B$33:$B$776,L$155)+'СЕТ СН'!$F$12</f>
        <v>157.53014059</v>
      </c>
      <c r="M185" s="36">
        <f>SUMIFS(СВЦЭМ!$E$33:$E$776,СВЦЭМ!$A$33:$A$776,$A185,СВЦЭМ!$B$33:$B$776,M$155)+'СЕТ СН'!$F$12</f>
        <v>160.84895903</v>
      </c>
      <c r="N185" s="36">
        <f>SUMIFS(СВЦЭМ!$E$33:$E$776,СВЦЭМ!$A$33:$A$776,$A185,СВЦЭМ!$B$33:$B$776,N$155)+'СЕТ СН'!$F$12</f>
        <v>158.280506</v>
      </c>
      <c r="O185" s="36">
        <f>SUMIFS(СВЦЭМ!$E$33:$E$776,СВЦЭМ!$A$33:$A$776,$A185,СВЦЭМ!$B$33:$B$776,O$155)+'СЕТ СН'!$F$12</f>
        <v>155.6790259</v>
      </c>
      <c r="P185" s="36">
        <f>SUMIFS(СВЦЭМ!$E$33:$E$776,СВЦЭМ!$A$33:$A$776,$A185,СВЦЭМ!$B$33:$B$776,P$155)+'СЕТ СН'!$F$12</f>
        <v>156.07931249999999</v>
      </c>
      <c r="Q185" s="36">
        <f>SUMIFS(СВЦЭМ!$E$33:$E$776,СВЦЭМ!$A$33:$A$776,$A185,СВЦЭМ!$B$33:$B$776,Q$155)+'СЕТ СН'!$F$12</f>
        <v>161.1100337</v>
      </c>
      <c r="R185" s="36">
        <f>SUMIFS(СВЦЭМ!$E$33:$E$776,СВЦЭМ!$A$33:$A$776,$A185,СВЦЭМ!$B$33:$B$776,R$155)+'СЕТ СН'!$F$12</f>
        <v>159.39914049000001</v>
      </c>
      <c r="S185" s="36">
        <f>SUMIFS(СВЦЭМ!$E$33:$E$776,СВЦЭМ!$A$33:$A$776,$A185,СВЦЭМ!$B$33:$B$776,S$155)+'СЕТ СН'!$F$12</f>
        <v>160.05636982999999</v>
      </c>
      <c r="T185" s="36">
        <f>SUMIFS(СВЦЭМ!$E$33:$E$776,СВЦЭМ!$A$33:$A$776,$A185,СВЦЭМ!$B$33:$B$776,T$155)+'СЕТ СН'!$F$12</f>
        <v>162.04790102000001</v>
      </c>
      <c r="U185" s="36">
        <f>SUMIFS(СВЦЭМ!$E$33:$E$776,СВЦЭМ!$A$33:$A$776,$A185,СВЦЭМ!$B$33:$B$776,U$155)+'СЕТ СН'!$F$12</f>
        <v>158.24738973999999</v>
      </c>
      <c r="V185" s="36">
        <f>SUMIFS(СВЦЭМ!$E$33:$E$776,СВЦЭМ!$A$33:$A$776,$A185,СВЦЭМ!$B$33:$B$776,V$155)+'СЕТ СН'!$F$12</f>
        <v>153.96259029999999</v>
      </c>
      <c r="W185" s="36">
        <f>SUMIFS(СВЦЭМ!$E$33:$E$776,СВЦЭМ!$A$33:$A$776,$A185,СВЦЭМ!$B$33:$B$776,W$155)+'СЕТ СН'!$F$12</f>
        <v>146.99734599999999</v>
      </c>
      <c r="X185" s="36">
        <f>SUMIFS(СВЦЭМ!$E$33:$E$776,СВЦЭМ!$A$33:$A$776,$A185,СВЦЭМ!$B$33:$B$776,X$155)+'СЕТ СН'!$F$12</f>
        <v>145.60609697000001</v>
      </c>
      <c r="Y185" s="36">
        <f>SUMIFS(СВЦЭМ!$E$33:$E$776,СВЦЭМ!$A$33:$A$776,$A185,СВЦЭМ!$B$33:$B$776,Y$155)+'СЕТ СН'!$F$12</f>
        <v>162.49159075</v>
      </c>
    </row>
    <row r="186" spans="1:27" ht="15.75" x14ac:dyDescent="0.2">
      <c r="A186" s="35">
        <f t="shared" si="4"/>
        <v>43616</v>
      </c>
      <c r="B186" s="36">
        <f>SUMIFS(СВЦЭМ!$E$33:$E$776,СВЦЭМ!$A$33:$A$776,$A186,СВЦЭМ!$B$33:$B$776,B$155)+'СЕТ СН'!$F$12</f>
        <v>193.62090993999999</v>
      </c>
      <c r="C186" s="36">
        <f>SUMIFS(СВЦЭМ!$E$33:$E$776,СВЦЭМ!$A$33:$A$776,$A186,СВЦЭМ!$B$33:$B$776,C$155)+'СЕТ СН'!$F$12</f>
        <v>206.42718031000001</v>
      </c>
      <c r="D186" s="36">
        <f>SUMIFS(СВЦЭМ!$E$33:$E$776,СВЦЭМ!$A$33:$A$776,$A186,СВЦЭМ!$B$33:$B$776,D$155)+'СЕТ СН'!$F$12</f>
        <v>223.04666981</v>
      </c>
      <c r="E186" s="36">
        <f>SUMIFS(СВЦЭМ!$E$33:$E$776,СВЦЭМ!$A$33:$A$776,$A186,СВЦЭМ!$B$33:$B$776,E$155)+'СЕТ СН'!$F$12</f>
        <v>221.26875168999999</v>
      </c>
      <c r="F186" s="36">
        <f>SUMIFS(СВЦЭМ!$E$33:$E$776,СВЦЭМ!$A$33:$A$776,$A186,СВЦЭМ!$B$33:$B$776,F$155)+'СЕТ СН'!$F$12</f>
        <v>219.66639054999999</v>
      </c>
      <c r="G186" s="36">
        <f>SUMIFS(СВЦЭМ!$E$33:$E$776,СВЦЭМ!$A$33:$A$776,$A186,СВЦЭМ!$B$33:$B$776,G$155)+'СЕТ СН'!$F$12</f>
        <v>221.90408151</v>
      </c>
      <c r="H186" s="36">
        <f>SUMIFS(СВЦЭМ!$E$33:$E$776,СВЦЭМ!$A$33:$A$776,$A186,СВЦЭМ!$B$33:$B$776,H$155)+'СЕТ СН'!$F$12</f>
        <v>222.26649877</v>
      </c>
      <c r="I186" s="36">
        <f>SUMIFS(СВЦЭМ!$E$33:$E$776,СВЦЭМ!$A$33:$A$776,$A186,СВЦЭМ!$B$33:$B$776,I$155)+'СЕТ СН'!$F$12</f>
        <v>199.92330663000001</v>
      </c>
      <c r="J186" s="36">
        <f>SUMIFS(СВЦЭМ!$E$33:$E$776,СВЦЭМ!$A$33:$A$776,$A186,СВЦЭМ!$B$33:$B$776,J$155)+'СЕТ СН'!$F$12</f>
        <v>176.60704751</v>
      </c>
      <c r="K186" s="36">
        <f>SUMIFS(СВЦЭМ!$E$33:$E$776,СВЦЭМ!$A$33:$A$776,$A186,СВЦЭМ!$B$33:$B$776,K$155)+'СЕТ СН'!$F$12</f>
        <v>163.65202708999999</v>
      </c>
      <c r="L186" s="36">
        <f>SUMIFS(СВЦЭМ!$E$33:$E$776,СВЦЭМ!$A$33:$A$776,$A186,СВЦЭМ!$B$33:$B$776,L$155)+'СЕТ СН'!$F$12</f>
        <v>156.28311435000001</v>
      </c>
      <c r="M186" s="36">
        <f>SUMIFS(СВЦЭМ!$E$33:$E$776,СВЦЭМ!$A$33:$A$776,$A186,СВЦЭМ!$B$33:$B$776,M$155)+'СЕТ СН'!$F$12</f>
        <v>155.95392072999999</v>
      </c>
      <c r="N186" s="36">
        <f>SUMIFS(СВЦЭМ!$E$33:$E$776,СВЦЭМ!$A$33:$A$776,$A186,СВЦЭМ!$B$33:$B$776,N$155)+'СЕТ СН'!$F$12</f>
        <v>154.78559734999999</v>
      </c>
      <c r="O186" s="36">
        <f>SUMIFS(СВЦЭМ!$E$33:$E$776,СВЦЭМ!$A$33:$A$776,$A186,СВЦЭМ!$B$33:$B$776,O$155)+'СЕТ СН'!$F$12</f>
        <v>154.63113713999999</v>
      </c>
      <c r="P186" s="36">
        <f>SUMIFS(СВЦЭМ!$E$33:$E$776,СВЦЭМ!$A$33:$A$776,$A186,СВЦЭМ!$B$33:$B$776,P$155)+'СЕТ СН'!$F$12</f>
        <v>154.84484782999999</v>
      </c>
      <c r="Q186" s="36">
        <f>SUMIFS(СВЦЭМ!$E$33:$E$776,СВЦЭМ!$A$33:$A$776,$A186,СВЦЭМ!$B$33:$B$776,Q$155)+'СЕТ СН'!$F$12</f>
        <v>156.87394280999999</v>
      </c>
      <c r="R186" s="36">
        <f>SUMIFS(СВЦЭМ!$E$33:$E$776,СВЦЭМ!$A$33:$A$776,$A186,СВЦЭМ!$B$33:$B$776,R$155)+'СЕТ СН'!$F$12</f>
        <v>154.33171884000001</v>
      </c>
      <c r="S186" s="36">
        <f>SUMIFS(СВЦЭМ!$E$33:$E$776,СВЦЭМ!$A$33:$A$776,$A186,СВЦЭМ!$B$33:$B$776,S$155)+'СЕТ СН'!$F$12</f>
        <v>154.59558763000001</v>
      </c>
      <c r="T186" s="36">
        <f>SUMIFS(СВЦЭМ!$E$33:$E$776,СВЦЭМ!$A$33:$A$776,$A186,СВЦЭМ!$B$33:$B$776,T$155)+'СЕТ СН'!$F$12</f>
        <v>155.28609202000001</v>
      </c>
      <c r="U186" s="36">
        <f>SUMIFS(СВЦЭМ!$E$33:$E$776,СВЦЭМ!$A$33:$A$776,$A186,СВЦЭМ!$B$33:$B$776,U$155)+'СЕТ СН'!$F$12</f>
        <v>153.96843242</v>
      </c>
      <c r="V186" s="36">
        <f>SUMIFS(СВЦЭМ!$E$33:$E$776,СВЦЭМ!$A$33:$A$776,$A186,СВЦЭМ!$B$33:$B$776,V$155)+'СЕТ СН'!$F$12</f>
        <v>149.71371624</v>
      </c>
      <c r="W186" s="36">
        <f>SUMIFS(СВЦЭМ!$E$33:$E$776,СВЦЭМ!$A$33:$A$776,$A186,СВЦЭМ!$B$33:$B$776,W$155)+'СЕТ СН'!$F$12</f>
        <v>146.54248701</v>
      </c>
      <c r="X186" s="36">
        <f>SUMIFS(СВЦЭМ!$E$33:$E$776,СВЦЭМ!$A$33:$A$776,$A186,СВЦЭМ!$B$33:$B$776,X$155)+'СЕТ СН'!$F$12</f>
        <v>154.84039926</v>
      </c>
      <c r="Y186" s="36">
        <f>SUMIFS(СВЦЭМ!$E$33:$E$776,СВЦЭМ!$A$33:$A$776,$A186,СВЦЭМ!$B$33:$B$776,Y$155)+'СЕТ СН'!$F$12</f>
        <v>169.81491564000001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1" t="s">
        <v>7</v>
      </c>
      <c r="B188" s="124" t="s">
        <v>140</v>
      </c>
      <c r="C188" s="125"/>
      <c r="D188" s="125"/>
      <c r="E188" s="125"/>
      <c r="F188" s="125"/>
      <c r="G188" s="125"/>
      <c r="H188" s="125"/>
      <c r="I188" s="125"/>
      <c r="J188" s="125"/>
      <c r="K188" s="125"/>
      <c r="L188" s="125"/>
      <c r="M188" s="125"/>
      <c r="N188" s="125"/>
      <c r="O188" s="125"/>
      <c r="P188" s="125"/>
      <c r="Q188" s="125"/>
      <c r="R188" s="125"/>
      <c r="S188" s="125"/>
      <c r="T188" s="125"/>
      <c r="U188" s="125"/>
      <c r="V188" s="125"/>
      <c r="W188" s="125"/>
      <c r="X188" s="125"/>
      <c r="Y188" s="126"/>
    </row>
    <row r="189" spans="1:27" ht="12.75" customHeight="1" x14ac:dyDescent="0.2">
      <c r="A189" s="122"/>
      <c r="B189" s="127"/>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9"/>
    </row>
    <row r="190" spans="1:27" s="46" customFormat="1" ht="12.75" customHeight="1" x14ac:dyDescent="0.2">
      <c r="A190" s="123"/>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01.05.2019</v>
      </c>
      <c r="B191" s="36">
        <f>SUMIFS(СВЦЭМ!$F$33:$F$776,СВЦЭМ!$A$33:$A$776,$A191,СВЦЭМ!$B$33:$B$776,B$190)+'СЕТ СН'!$F$12</f>
        <v>208.78328493999999</v>
      </c>
      <c r="C191" s="36">
        <f>SUMIFS(СВЦЭМ!$F$33:$F$776,СВЦЭМ!$A$33:$A$776,$A191,СВЦЭМ!$B$33:$B$776,C$190)+'СЕТ СН'!$F$12</f>
        <v>211.84402893000001</v>
      </c>
      <c r="D191" s="36">
        <f>SUMIFS(СВЦЭМ!$F$33:$F$776,СВЦЭМ!$A$33:$A$776,$A191,СВЦЭМ!$B$33:$B$776,D$190)+'СЕТ СН'!$F$12</f>
        <v>216.30775155000001</v>
      </c>
      <c r="E191" s="36">
        <f>SUMIFS(СВЦЭМ!$F$33:$F$776,СВЦЭМ!$A$33:$A$776,$A191,СВЦЭМ!$B$33:$B$776,E$190)+'СЕТ СН'!$F$12</f>
        <v>218.06783966</v>
      </c>
      <c r="F191" s="36">
        <f>SUMIFS(СВЦЭМ!$F$33:$F$776,СВЦЭМ!$A$33:$A$776,$A191,СВЦЭМ!$B$33:$B$776,F$190)+'СЕТ СН'!$F$12</f>
        <v>217.32139651</v>
      </c>
      <c r="G191" s="36">
        <f>SUMIFS(СВЦЭМ!$F$33:$F$776,СВЦЭМ!$A$33:$A$776,$A191,СВЦЭМ!$B$33:$B$776,G$190)+'СЕТ СН'!$F$12</f>
        <v>215.43806541999999</v>
      </c>
      <c r="H191" s="36">
        <f>SUMIFS(СВЦЭМ!$F$33:$F$776,СВЦЭМ!$A$33:$A$776,$A191,СВЦЭМ!$B$33:$B$776,H$190)+'СЕТ СН'!$F$12</f>
        <v>209.46161240999999</v>
      </c>
      <c r="I191" s="36">
        <f>SUMIFS(СВЦЭМ!$F$33:$F$776,СВЦЭМ!$A$33:$A$776,$A191,СВЦЭМ!$B$33:$B$776,I$190)+'СЕТ СН'!$F$12</f>
        <v>202.27115258000001</v>
      </c>
      <c r="J191" s="36">
        <f>SUMIFS(СВЦЭМ!$F$33:$F$776,СВЦЭМ!$A$33:$A$776,$A191,СВЦЭМ!$B$33:$B$776,J$190)+'СЕТ СН'!$F$12</f>
        <v>194.33825224</v>
      </c>
      <c r="K191" s="36">
        <f>SUMIFS(СВЦЭМ!$F$33:$F$776,СВЦЭМ!$A$33:$A$776,$A191,СВЦЭМ!$B$33:$B$776,K$190)+'СЕТ СН'!$F$12</f>
        <v>186.74714305000001</v>
      </c>
      <c r="L191" s="36">
        <f>SUMIFS(СВЦЭМ!$F$33:$F$776,СВЦЭМ!$A$33:$A$776,$A191,СВЦЭМ!$B$33:$B$776,L$190)+'СЕТ СН'!$F$12</f>
        <v>185.0610624</v>
      </c>
      <c r="M191" s="36">
        <f>SUMIFS(СВЦЭМ!$F$33:$F$776,СВЦЭМ!$A$33:$A$776,$A191,СВЦЭМ!$B$33:$B$776,M$190)+'СЕТ СН'!$F$12</f>
        <v>187.91609807</v>
      </c>
      <c r="N191" s="36">
        <f>SUMIFS(СВЦЭМ!$F$33:$F$776,СВЦЭМ!$A$33:$A$776,$A191,СВЦЭМ!$B$33:$B$776,N$190)+'СЕТ СН'!$F$12</f>
        <v>190.78594275</v>
      </c>
      <c r="O191" s="36">
        <f>SUMIFS(СВЦЭМ!$F$33:$F$776,СВЦЭМ!$A$33:$A$776,$A191,СВЦЭМ!$B$33:$B$776,O$190)+'СЕТ СН'!$F$12</f>
        <v>190.8802724</v>
      </c>
      <c r="P191" s="36">
        <f>SUMIFS(СВЦЭМ!$F$33:$F$776,СВЦЭМ!$A$33:$A$776,$A191,СВЦЭМ!$B$33:$B$776,P$190)+'СЕТ СН'!$F$12</f>
        <v>192.16535152</v>
      </c>
      <c r="Q191" s="36">
        <f>SUMIFS(СВЦЭМ!$F$33:$F$776,СВЦЭМ!$A$33:$A$776,$A191,СВЦЭМ!$B$33:$B$776,Q$190)+'СЕТ СН'!$F$12</f>
        <v>194.04124191</v>
      </c>
      <c r="R191" s="36">
        <f>SUMIFS(СВЦЭМ!$F$33:$F$776,СВЦЭМ!$A$33:$A$776,$A191,СВЦЭМ!$B$33:$B$776,R$190)+'СЕТ СН'!$F$12</f>
        <v>193.67386911</v>
      </c>
      <c r="S191" s="36">
        <f>SUMIFS(СВЦЭМ!$F$33:$F$776,СВЦЭМ!$A$33:$A$776,$A191,СВЦЭМ!$B$33:$B$776,S$190)+'СЕТ СН'!$F$12</f>
        <v>191.66526820999999</v>
      </c>
      <c r="T191" s="36">
        <f>SUMIFS(СВЦЭМ!$F$33:$F$776,СВЦЭМ!$A$33:$A$776,$A191,СВЦЭМ!$B$33:$B$776,T$190)+'СЕТ СН'!$F$12</f>
        <v>186.48951012000001</v>
      </c>
      <c r="U191" s="36">
        <f>SUMIFS(СВЦЭМ!$F$33:$F$776,СВЦЭМ!$A$33:$A$776,$A191,СВЦЭМ!$B$33:$B$776,U$190)+'СЕТ СН'!$F$12</f>
        <v>183.16184249</v>
      </c>
      <c r="V191" s="36">
        <f>SUMIFS(СВЦЭМ!$F$33:$F$776,СВЦЭМ!$A$33:$A$776,$A191,СВЦЭМ!$B$33:$B$776,V$190)+'СЕТ СН'!$F$12</f>
        <v>177.50488591000001</v>
      </c>
      <c r="W191" s="36">
        <f>SUMIFS(СВЦЭМ!$F$33:$F$776,СВЦЭМ!$A$33:$A$776,$A191,СВЦЭМ!$B$33:$B$776,W$190)+'СЕТ СН'!$F$12</f>
        <v>179.13678396</v>
      </c>
      <c r="X191" s="36">
        <f>SUMIFS(СВЦЭМ!$F$33:$F$776,СВЦЭМ!$A$33:$A$776,$A191,СВЦЭМ!$B$33:$B$776,X$190)+'СЕТ СН'!$F$12</f>
        <v>183.56321037000001</v>
      </c>
      <c r="Y191" s="36">
        <f>SUMIFS(СВЦЭМ!$F$33:$F$776,СВЦЭМ!$A$33:$A$776,$A191,СВЦЭМ!$B$33:$B$776,Y$190)+'СЕТ СН'!$F$12</f>
        <v>182.33385168000001</v>
      </c>
      <c r="AA191" s="45"/>
    </row>
    <row r="192" spans="1:27" ht="15.75" x14ac:dyDescent="0.2">
      <c r="A192" s="35">
        <f>A191+1</f>
        <v>43587</v>
      </c>
      <c r="B192" s="36">
        <f>SUMIFS(СВЦЭМ!$F$33:$F$776,СВЦЭМ!$A$33:$A$776,$A192,СВЦЭМ!$B$33:$B$776,B$190)+'СЕТ СН'!$F$12</f>
        <v>186.55268480999999</v>
      </c>
      <c r="C192" s="36">
        <f>SUMIFS(СВЦЭМ!$F$33:$F$776,СВЦЭМ!$A$33:$A$776,$A192,СВЦЭМ!$B$33:$B$776,C$190)+'СЕТ СН'!$F$12</f>
        <v>195.71012658999999</v>
      </c>
      <c r="D192" s="36">
        <f>SUMIFS(СВЦЭМ!$F$33:$F$776,СВЦЭМ!$A$33:$A$776,$A192,СВЦЭМ!$B$33:$B$776,D$190)+'СЕТ СН'!$F$12</f>
        <v>200.82736097</v>
      </c>
      <c r="E192" s="36">
        <f>SUMIFS(СВЦЭМ!$F$33:$F$776,СВЦЭМ!$A$33:$A$776,$A192,СВЦЭМ!$B$33:$B$776,E$190)+'СЕТ СН'!$F$12</f>
        <v>204.08398778</v>
      </c>
      <c r="F192" s="36">
        <f>SUMIFS(СВЦЭМ!$F$33:$F$776,СВЦЭМ!$A$33:$A$776,$A192,СВЦЭМ!$B$33:$B$776,F$190)+'СЕТ СН'!$F$12</f>
        <v>207.61789168999999</v>
      </c>
      <c r="G192" s="36">
        <f>SUMIFS(СВЦЭМ!$F$33:$F$776,СВЦЭМ!$A$33:$A$776,$A192,СВЦЭМ!$B$33:$B$776,G$190)+'СЕТ СН'!$F$12</f>
        <v>206.23431493000001</v>
      </c>
      <c r="H192" s="36">
        <f>SUMIFS(СВЦЭМ!$F$33:$F$776,СВЦЭМ!$A$33:$A$776,$A192,СВЦЭМ!$B$33:$B$776,H$190)+'СЕТ СН'!$F$12</f>
        <v>212.18089044999999</v>
      </c>
      <c r="I192" s="36">
        <f>SUMIFS(СВЦЭМ!$F$33:$F$776,СВЦЭМ!$A$33:$A$776,$A192,СВЦЭМ!$B$33:$B$776,I$190)+'СЕТ СН'!$F$12</f>
        <v>203.99828092999999</v>
      </c>
      <c r="J192" s="36">
        <f>SUMIFS(СВЦЭМ!$F$33:$F$776,СВЦЭМ!$A$33:$A$776,$A192,СВЦЭМ!$B$33:$B$776,J$190)+'СЕТ СН'!$F$12</f>
        <v>191.52182904</v>
      </c>
      <c r="K192" s="36">
        <f>SUMIFS(СВЦЭМ!$F$33:$F$776,СВЦЭМ!$A$33:$A$776,$A192,СВЦЭМ!$B$33:$B$776,K$190)+'СЕТ СН'!$F$12</f>
        <v>179.65128738999999</v>
      </c>
      <c r="L192" s="36">
        <f>SUMIFS(СВЦЭМ!$F$33:$F$776,СВЦЭМ!$A$33:$A$776,$A192,СВЦЭМ!$B$33:$B$776,L$190)+'СЕТ СН'!$F$12</f>
        <v>177.22566950000001</v>
      </c>
      <c r="M192" s="36">
        <f>SUMIFS(СВЦЭМ!$F$33:$F$776,СВЦЭМ!$A$33:$A$776,$A192,СВЦЭМ!$B$33:$B$776,M$190)+'СЕТ СН'!$F$12</f>
        <v>179.23194923</v>
      </c>
      <c r="N192" s="36">
        <f>SUMIFS(СВЦЭМ!$F$33:$F$776,СВЦЭМ!$A$33:$A$776,$A192,СВЦЭМ!$B$33:$B$776,N$190)+'СЕТ СН'!$F$12</f>
        <v>183.85409745999999</v>
      </c>
      <c r="O192" s="36">
        <f>SUMIFS(СВЦЭМ!$F$33:$F$776,СВЦЭМ!$A$33:$A$776,$A192,СВЦЭМ!$B$33:$B$776,O$190)+'СЕТ СН'!$F$12</f>
        <v>186.23630180000001</v>
      </c>
      <c r="P192" s="36">
        <f>SUMIFS(СВЦЭМ!$F$33:$F$776,СВЦЭМ!$A$33:$A$776,$A192,СВЦЭМ!$B$33:$B$776,P$190)+'СЕТ СН'!$F$12</f>
        <v>187.91478466000001</v>
      </c>
      <c r="Q192" s="36">
        <f>SUMIFS(СВЦЭМ!$F$33:$F$776,СВЦЭМ!$A$33:$A$776,$A192,СВЦЭМ!$B$33:$B$776,Q$190)+'СЕТ СН'!$F$12</f>
        <v>189.52491974</v>
      </c>
      <c r="R192" s="36">
        <f>SUMIFS(СВЦЭМ!$F$33:$F$776,СВЦЭМ!$A$33:$A$776,$A192,СВЦЭМ!$B$33:$B$776,R$190)+'СЕТ СН'!$F$12</f>
        <v>192.33279062</v>
      </c>
      <c r="S192" s="36">
        <f>SUMIFS(СВЦЭМ!$F$33:$F$776,СВЦЭМ!$A$33:$A$776,$A192,СВЦЭМ!$B$33:$B$776,S$190)+'СЕТ СН'!$F$12</f>
        <v>193.07948187</v>
      </c>
      <c r="T192" s="36">
        <f>SUMIFS(СВЦЭМ!$F$33:$F$776,СВЦЭМ!$A$33:$A$776,$A192,СВЦЭМ!$B$33:$B$776,T$190)+'СЕТ СН'!$F$12</f>
        <v>192.07932317000001</v>
      </c>
      <c r="U192" s="36">
        <f>SUMIFS(СВЦЭМ!$F$33:$F$776,СВЦЭМ!$A$33:$A$776,$A192,СВЦЭМ!$B$33:$B$776,U$190)+'СЕТ СН'!$F$12</f>
        <v>191.82409525</v>
      </c>
      <c r="V192" s="36">
        <f>SUMIFS(СВЦЭМ!$F$33:$F$776,СВЦЭМ!$A$33:$A$776,$A192,СВЦЭМ!$B$33:$B$776,V$190)+'СЕТ СН'!$F$12</f>
        <v>190.95160361999999</v>
      </c>
      <c r="W192" s="36">
        <f>SUMIFS(СВЦЭМ!$F$33:$F$776,СВЦЭМ!$A$33:$A$776,$A192,СВЦЭМ!$B$33:$B$776,W$190)+'СЕТ СН'!$F$12</f>
        <v>188.42275512000001</v>
      </c>
      <c r="X192" s="36">
        <f>SUMIFS(СВЦЭМ!$F$33:$F$776,СВЦЭМ!$A$33:$A$776,$A192,СВЦЭМ!$B$33:$B$776,X$190)+'СЕТ СН'!$F$12</f>
        <v>192.11904784999999</v>
      </c>
      <c r="Y192" s="36">
        <f>SUMIFS(СВЦЭМ!$F$33:$F$776,СВЦЭМ!$A$33:$A$776,$A192,СВЦЭМ!$B$33:$B$776,Y$190)+'СЕТ СН'!$F$12</f>
        <v>199.35771295999999</v>
      </c>
    </row>
    <row r="193" spans="1:25" ht="15.75" x14ac:dyDescent="0.2">
      <c r="A193" s="35">
        <f t="shared" ref="A193:A221" si="5">A192+1</f>
        <v>43588</v>
      </c>
      <c r="B193" s="36">
        <f>SUMIFS(СВЦЭМ!$F$33:$F$776,СВЦЭМ!$A$33:$A$776,$A193,СВЦЭМ!$B$33:$B$776,B$190)+'СЕТ СН'!$F$12</f>
        <v>186.83159039</v>
      </c>
      <c r="C193" s="36">
        <f>SUMIFS(СВЦЭМ!$F$33:$F$776,СВЦЭМ!$A$33:$A$776,$A193,СВЦЭМ!$B$33:$B$776,C$190)+'СЕТ СН'!$F$12</f>
        <v>193.20352844999999</v>
      </c>
      <c r="D193" s="36">
        <f>SUMIFS(СВЦЭМ!$F$33:$F$776,СВЦЭМ!$A$33:$A$776,$A193,СВЦЭМ!$B$33:$B$776,D$190)+'СЕТ СН'!$F$12</f>
        <v>198.99129563</v>
      </c>
      <c r="E193" s="36">
        <f>SUMIFS(СВЦЭМ!$F$33:$F$776,СВЦЭМ!$A$33:$A$776,$A193,СВЦЭМ!$B$33:$B$776,E$190)+'СЕТ СН'!$F$12</f>
        <v>202.90032796</v>
      </c>
      <c r="F193" s="36">
        <f>SUMIFS(СВЦЭМ!$F$33:$F$776,СВЦЭМ!$A$33:$A$776,$A193,СВЦЭМ!$B$33:$B$776,F$190)+'СЕТ СН'!$F$12</f>
        <v>203.17129402</v>
      </c>
      <c r="G193" s="36">
        <f>SUMIFS(СВЦЭМ!$F$33:$F$776,СВЦЭМ!$A$33:$A$776,$A193,СВЦЭМ!$B$33:$B$776,G$190)+'СЕТ СН'!$F$12</f>
        <v>205.07542655</v>
      </c>
      <c r="H193" s="36">
        <f>SUMIFS(СВЦЭМ!$F$33:$F$776,СВЦЭМ!$A$33:$A$776,$A193,СВЦЭМ!$B$33:$B$776,H$190)+'СЕТ СН'!$F$12</f>
        <v>203.73767508</v>
      </c>
      <c r="I193" s="36">
        <f>SUMIFS(СВЦЭМ!$F$33:$F$776,СВЦЭМ!$A$33:$A$776,$A193,СВЦЭМ!$B$33:$B$776,I$190)+'СЕТ СН'!$F$12</f>
        <v>192.41304088000001</v>
      </c>
      <c r="J193" s="36">
        <f>SUMIFS(СВЦЭМ!$F$33:$F$776,СВЦЭМ!$A$33:$A$776,$A193,СВЦЭМ!$B$33:$B$776,J$190)+'СЕТ СН'!$F$12</f>
        <v>184.47965194</v>
      </c>
      <c r="K193" s="36">
        <f>SUMIFS(СВЦЭМ!$F$33:$F$776,СВЦЭМ!$A$33:$A$776,$A193,СВЦЭМ!$B$33:$B$776,K$190)+'СЕТ СН'!$F$12</f>
        <v>177.73294526999999</v>
      </c>
      <c r="L193" s="36">
        <f>SUMIFS(СВЦЭМ!$F$33:$F$776,СВЦЭМ!$A$33:$A$776,$A193,СВЦЭМ!$B$33:$B$776,L$190)+'СЕТ СН'!$F$12</f>
        <v>178.31039523000001</v>
      </c>
      <c r="M193" s="36">
        <f>SUMIFS(СВЦЭМ!$F$33:$F$776,СВЦЭМ!$A$33:$A$776,$A193,СВЦЭМ!$B$33:$B$776,M$190)+'СЕТ СН'!$F$12</f>
        <v>178.75963159</v>
      </c>
      <c r="N193" s="36">
        <f>SUMIFS(СВЦЭМ!$F$33:$F$776,СВЦЭМ!$A$33:$A$776,$A193,СВЦЭМ!$B$33:$B$776,N$190)+'СЕТ СН'!$F$12</f>
        <v>181.34834737</v>
      </c>
      <c r="O193" s="36">
        <f>SUMIFS(СВЦЭМ!$F$33:$F$776,СВЦЭМ!$A$33:$A$776,$A193,СВЦЭМ!$B$33:$B$776,O$190)+'СЕТ СН'!$F$12</f>
        <v>186.62132695</v>
      </c>
      <c r="P193" s="36">
        <f>SUMIFS(СВЦЭМ!$F$33:$F$776,СВЦЭМ!$A$33:$A$776,$A193,СВЦЭМ!$B$33:$B$776,P$190)+'СЕТ СН'!$F$12</f>
        <v>194.42247809</v>
      </c>
      <c r="Q193" s="36">
        <f>SUMIFS(СВЦЭМ!$F$33:$F$776,СВЦЭМ!$A$33:$A$776,$A193,СВЦЭМ!$B$33:$B$776,Q$190)+'СЕТ СН'!$F$12</f>
        <v>199.08084719999999</v>
      </c>
      <c r="R193" s="36">
        <f>SUMIFS(СВЦЭМ!$F$33:$F$776,СВЦЭМ!$A$33:$A$776,$A193,СВЦЭМ!$B$33:$B$776,R$190)+'СЕТ СН'!$F$12</f>
        <v>193.97613924000001</v>
      </c>
      <c r="S193" s="36">
        <f>SUMIFS(СВЦЭМ!$F$33:$F$776,СВЦЭМ!$A$33:$A$776,$A193,СВЦЭМ!$B$33:$B$776,S$190)+'СЕТ СН'!$F$12</f>
        <v>194.46389171999999</v>
      </c>
      <c r="T193" s="36">
        <f>SUMIFS(СВЦЭМ!$F$33:$F$776,СВЦЭМ!$A$33:$A$776,$A193,СВЦЭМ!$B$33:$B$776,T$190)+'СЕТ СН'!$F$12</f>
        <v>193.13015106</v>
      </c>
      <c r="U193" s="36">
        <f>SUMIFS(СВЦЭМ!$F$33:$F$776,СВЦЭМ!$A$33:$A$776,$A193,СВЦЭМ!$B$33:$B$776,U$190)+'СЕТ СН'!$F$12</f>
        <v>189.64195129000001</v>
      </c>
      <c r="V193" s="36">
        <f>SUMIFS(СВЦЭМ!$F$33:$F$776,СВЦЭМ!$A$33:$A$776,$A193,СВЦЭМ!$B$33:$B$776,V$190)+'СЕТ СН'!$F$12</f>
        <v>184.36938425</v>
      </c>
      <c r="W193" s="36">
        <f>SUMIFS(СВЦЭМ!$F$33:$F$776,СВЦЭМ!$A$33:$A$776,$A193,СВЦЭМ!$B$33:$B$776,W$190)+'СЕТ СН'!$F$12</f>
        <v>180.30258896000001</v>
      </c>
      <c r="X193" s="36">
        <f>SUMIFS(СВЦЭМ!$F$33:$F$776,СВЦЭМ!$A$33:$A$776,$A193,СВЦЭМ!$B$33:$B$776,X$190)+'СЕТ СН'!$F$12</f>
        <v>186.16305209999999</v>
      </c>
      <c r="Y193" s="36">
        <f>SUMIFS(СВЦЭМ!$F$33:$F$776,СВЦЭМ!$A$33:$A$776,$A193,СВЦЭМ!$B$33:$B$776,Y$190)+'СЕТ СН'!$F$12</f>
        <v>186.51392733</v>
      </c>
    </row>
    <row r="194" spans="1:25" ht="15.75" x14ac:dyDescent="0.2">
      <c r="A194" s="35">
        <f t="shared" si="5"/>
        <v>43589</v>
      </c>
      <c r="B194" s="36">
        <f>SUMIFS(СВЦЭМ!$F$33:$F$776,СВЦЭМ!$A$33:$A$776,$A194,СВЦЭМ!$B$33:$B$776,B$190)+'СЕТ СН'!$F$12</f>
        <v>193.98275050999999</v>
      </c>
      <c r="C194" s="36">
        <f>SUMIFS(СВЦЭМ!$F$33:$F$776,СВЦЭМ!$A$33:$A$776,$A194,СВЦЭМ!$B$33:$B$776,C$190)+'СЕТ СН'!$F$12</f>
        <v>201.84184164000001</v>
      </c>
      <c r="D194" s="36">
        <f>SUMIFS(СВЦЭМ!$F$33:$F$776,СВЦЭМ!$A$33:$A$776,$A194,СВЦЭМ!$B$33:$B$776,D$190)+'СЕТ СН'!$F$12</f>
        <v>209.95148553000001</v>
      </c>
      <c r="E194" s="36">
        <f>SUMIFS(СВЦЭМ!$F$33:$F$776,СВЦЭМ!$A$33:$A$776,$A194,СВЦЭМ!$B$33:$B$776,E$190)+'СЕТ СН'!$F$12</f>
        <v>212.32440152000001</v>
      </c>
      <c r="F194" s="36">
        <f>SUMIFS(СВЦЭМ!$F$33:$F$776,СВЦЭМ!$A$33:$A$776,$A194,СВЦЭМ!$B$33:$B$776,F$190)+'СЕТ СН'!$F$12</f>
        <v>214.02950147000001</v>
      </c>
      <c r="G194" s="36">
        <f>SUMIFS(СВЦЭМ!$F$33:$F$776,СВЦЭМ!$A$33:$A$776,$A194,СВЦЭМ!$B$33:$B$776,G$190)+'СЕТ СН'!$F$12</f>
        <v>213.46633689999999</v>
      </c>
      <c r="H194" s="36">
        <f>SUMIFS(СВЦЭМ!$F$33:$F$776,СВЦЭМ!$A$33:$A$776,$A194,СВЦЭМ!$B$33:$B$776,H$190)+'СЕТ СН'!$F$12</f>
        <v>206.56351845</v>
      </c>
      <c r="I194" s="36">
        <f>SUMIFS(СВЦЭМ!$F$33:$F$776,СВЦЭМ!$A$33:$A$776,$A194,СВЦЭМ!$B$33:$B$776,I$190)+'СЕТ СН'!$F$12</f>
        <v>198.57377504999999</v>
      </c>
      <c r="J194" s="36">
        <f>SUMIFS(СВЦЭМ!$F$33:$F$776,СВЦЭМ!$A$33:$A$776,$A194,СВЦЭМ!$B$33:$B$776,J$190)+'СЕТ СН'!$F$12</f>
        <v>189.46248262</v>
      </c>
      <c r="K194" s="36">
        <f>SUMIFS(СВЦЭМ!$F$33:$F$776,СВЦЭМ!$A$33:$A$776,$A194,СВЦЭМ!$B$33:$B$776,K$190)+'СЕТ СН'!$F$12</f>
        <v>181.81542078000001</v>
      </c>
      <c r="L194" s="36">
        <f>SUMIFS(СВЦЭМ!$F$33:$F$776,СВЦЭМ!$A$33:$A$776,$A194,СВЦЭМ!$B$33:$B$776,L$190)+'СЕТ СН'!$F$12</f>
        <v>180.96326715999999</v>
      </c>
      <c r="M194" s="36">
        <f>SUMIFS(СВЦЭМ!$F$33:$F$776,СВЦЭМ!$A$33:$A$776,$A194,СВЦЭМ!$B$33:$B$776,M$190)+'СЕТ СН'!$F$12</f>
        <v>183.36801876000001</v>
      </c>
      <c r="N194" s="36">
        <f>SUMIFS(СВЦЭМ!$F$33:$F$776,СВЦЭМ!$A$33:$A$776,$A194,СВЦЭМ!$B$33:$B$776,N$190)+'СЕТ СН'!$F$12</f>
        <v>186.52994562999999</v>
      </c>
      <c r="O194" s="36">
        <f>SUMIFS(СВЦЭМ!$F$33:$F$776,СВЦЭМ!$A$33:$A$776,$A194,СВЦЭМ!$B$33:$B$776,O$190)+'СЕТ СН'!$F$12</f>
        <v>189.36140849</v>
      </c>
      <c r="P194" s="36">
        <f>SUMIFS(СВЦЭМ!$F$33:$F$776,СВЦЭМ!$A$33:$A$776,$A194,СВЦЭМ!$B$33:$B$776,P$190)+'СЕТ СН'!$F$12</f>
        <v>190.96838023999999</v>
      </c>
      <c r="Q194" s="36">
        <f>SUMIFS(СВЦЭМ!$F$33:$F$776,СВЦЭМ!$A$33:$A$776,$A194,СВЦЭМ!$B$33:$B$776,Q$190)+'СЕТ СН'!$F$12</f>
        <v>193.20876404000001</v>
      </c>
      <c r="R194" s="36">
        <f>SUMIFS(СВЦЭМ!$F$33:$F$776,СВЦЭМ!$A$33:$A$776,$A194,СВЦЭМ!$B$33:$B$776,R$190)+'СЕТ СН'!$F$12</f>
        <v>194.86005827</v>
      </c>
      <c r="S194" s="36">
        <f>SUMIFS(СВЦЭМ!$F$33:$F$776,СВЦЭМ!$A$33:$A$776,$A194,СВЦЭМ!$B$33:$B$776,S$190)+'СЕТ СН'!$F$12</f>
        <v>196.50910003999999</v>
      </c>
      <c r="T194" s="36">
        <f>SUMIFS(СВЦЭМ!$F$33:$F$776,СВЦЭМ!$A$33:$A$776,$A194,СВЦЭМ!$B$33:$B$776,T$190)+'СЕТ СН'!$F$12</f>
        <v>191.54478899</v>
      </c>
      <c r="U194" s="36">
        <f>SUMIFS(СВЦЭМ!$F$33:$F$776,СВЦЭМ!$A$33:$A$776,$A194,СВЦЭМ!$B$33:$B$776,U$190)+'СЕТ СН'!$F$12</f>
        <v>181.63902376999999</v>
      </c>
      <c r="V194" s="36">
        <f>SUMIFS(СВЦЭМ!$F$33:$F$776,СВЦЭМ!$A$33:$A$776,$A194,СВЦЭМ!$B$33:$B$776,V$190)+'СЕТ СН'!$F$12</f>
        <v>175.18532615000001</v>
      </c>
      <c r="W194" s="36">
        <f>SUMIFS(СВЦЭМ!$F$33:$F$776,СВЦЭМ!$A$33:$A$776,$A194,СВЦЭМ!$B$33:$B$776,W$190)+'СЕТ СН'!$F$12</f>
        <v>178.22804636999999</v>
      </c>
      <c r="X194" s="36">
        <f>SUMIFS(СВЦЭМ!$F$33:$F$776,СВЦЭМ!$A$33:$A$776,$A194,СВЦЭМ!$B$33:$B$776,X$190)+'СЕТ СН'!$F$12</f>
        <v>178.54950554999999</v>
      </c>
      <c r="Y194" s="36">
        <f>SUMIFS(СВЦЭМ!$F$33:$F$776,СВЦЭМ!$A$33:$A$776,$A194,СВЦЭМ!$B$33:$B$776,Y$190)+'СЕТ СН'!$F$12</f>
        <v>180.79874735999999</v>
      </c>
    </row>
    <row r="195" spans="1:25" ht="15.75" x14ac:dyDescent="0.2">
      <c r="A195" s="35">
        <f t="shared" si="5"/>
        <v>43590</v>
      </c>
      <c r="B195" s="36">
        <f>SUMIFS(СВЦЭМ!$F$33:$F$776,СВЦЭМ!$A$33:$A$776,$A195,СВЦЭМ!$B$33:$B$776,B$190)+'СЕТ СН'!$F$12</f>
        <v>194.27161645000001</v>
      </c>
      <c r="C195" s="36">
        <f>SUMIFS(СВЦЭМ!$F$33:$F$776,СВЦЭМ!$A$33:$A$776,$A195,СВЦЭМ!$B$33:$B$776,C$190)+'СЕТ СН'!$F$12</f>
        <v>204.99007456000001</v>
      </c>
      <c r="D195" s="36">
        <f>SUMIFS(СВЦЭМ!$F$33:$F$776,СВЦЭМ!$A$33:$A$776,$A195,СВЦЭМ!$B$33:$B$776,D$190)+'СЕТ СН'!$F$12</f>
        <v>213.28852341999999</v>
      </c>
      <c r="E195" s="36">
        <f>SUMIFS(СВЦЭМ!$F$33:$F$776,СВЦЭМ!$A$33:$A$776,$A195,СВЦЭМ!$B$33:$B$776,E$190)+'СЕТ СН'!$F$12</f>
        <v>217.10459602</v>
      </c>
      <c r="F195" s="36">
        <f>SUMIFS(СВЦЭМ!$F$33:$F$776,СВЦЭМ!$A$33:$A$776,$A195,СВЦЭМ!$B$33:$B$776,F$190)+'СЕТ СН'!$F$12</f>
        <v>220.42976679</v>
      </c>
      <c r="G195" s="36">
        <f>SUMIFS(СВЦЭМ!$F$33:$F$776,СВЦЭМ!$A$33:$A$776,$A195,СВЦЭМ!$B$33:$B$776,G$190)+'СЕТ СН'!$F$12</f>
        <v>218.25980504</v>
      </c>
      <c r="H195" s="36">
        <f>SUMIFS(СВЦЭМ!$F$33:$F$776,СВЦЭМ!$A$33:$A$776,$A195,СВЦЭМ!$B$33:$B$776,H$190)+'СЕТ СН'!$F$12</f>
        <v>211.88254810999999</v>
      </c>
      <c r="I195" s="36">
        <f>SUMIFS(СВЦЭМ!$F$33:$F$776,СВЦЭМ!$A$33:$A$776,$A195,СВЦЭМ!$B$33:$B$776,I$190)+'СЕТ СН'!$F$12</f>
        <v>200.40829646</v>
      </c>
      <c r="J195" s="36">
        <f>SUMIFS(СВЦЭМ!$F$33:$F$776,СВЦЭМ!$A$33:$A$776,$A195,СВЦЭМ!$B$33:$B$776,J$190)+'СЕТ СН'!$F$12</f>
        <v>190.13349016999999</v>
      </c>
      <c r="K195" s="36">
        <f>SUMIFS(СВЦЭМ!$F$33:$F$776,СВЦЭМ!$A$33:$A$776,$A195,СВЦЭМ!$B$33:$B$776,K$190)+'СЕТ СН'!$F$12</f>
        <v>189.78183271</v>
      </c>
      <c r="L195" s="36">
        <f>SUMIFS(СВЦЭМ!$F$33:$F$776,СВЦЭМ!$A$33:$A$776,$A195,СВЦЭМ!$B$33:$B$776,L$190)+'СЕТ СН'!$F$12</f>
        <v>189.68868241000001</v>
      </c>
      <c r="M195" s="36">
        <f>SUMIFS(СВЦЭМ!$F$33:$F$776,СВЦЭМ!$A$33:$A$776,$A195,СВЦЭМ!$B$33:$B$776,M$190)+'СЕТ СН'!$F$12</f>
        <v>188.13688027000001</v>
      </c>
      <c r="N195" s="36">
        <f>SUMIFS(СВЦЭМ!$F$33:$F$776,СВЦЭМ!$A$33:$A$776,$A195,СВЦЭМ!$B$33:$B$776,N$190)+'СЕТ СН'!$F$12</f>
        <v>189.15968498000001</v>
      </c>
      <c r="O195" s="36">
        <f>SUMIFS(СВЦЭМ!$F$33:$F$776,СВЦЭМ!$A$33:$A$776,$A195,СВЦЭМ!$B$33:$B$776,O$190)+'СЕТ СН'!$F$12</f>
        <v>188.00083100000001</v>
      </c>
      <c r="P195" s="36">
        <f>SUMIFS(СВЦЭМ!$F$33:$F$776,СВЦЭМ!$A$33:$A$776,$A195,СВЦЭМ!$B$33:$B$776,P$190)+'СЕТ СН'!$F$12</f>
        <v>189.86941705999999</v>
      </c>
      <c r="Q195" s="36">
        <f>SUMIFS(СВЦЭМ!$F$33:$F$776,СВЦЭМ!$A$33:$A$776,$A195,СВЦЭМ!$B$33:$B$776,Q$190)+'СЕТ СН'!$F$12</f>
        <v>190.1706011</v>
      </c>
      <c r="R195" s="36">
        <f>SUMIFS(СВЦЭМ!$F$33:$F$776,СВЦЭМ!$A$33:$A$776,$A195,СВЦЭМ!$B$33:$B$776,R$190)+'СЕТ СН'!$F$12</f>
        <v>187.11249802</v>
      </c>
      <c r="S195" s="36">
        <f>SUMIFS(СВЦЭМ!$F$33:$F$776,СВЦЭМ!$A$33:$A$776,$A195,СВЦЭМ!$B$33:$B$776,S$190)+'СЕТ СН'!$F$12</f>
        <v>186.70641585999999</v>
      </c>
      <c r="T195" s="36">
        <f>SUMIFS(СВЦЭМ!$F$33:$F$776,СВЦЭМ!$A$33:$A$776,$A195,СВЦЭМ!$B$33:$B$776,T$190)+'СЕТ СН'!$F$12</f>
        <v>188.11307753</v>
      </c>
      <c r="U195" s="36">
        <f>SUMIFS(СВЦЭМ!$F$33:$F$776,СВЦЭМ!$A$33:$A$776,$A195,СВЦЭМ!$B$33:$B$776,U$190)+'СЕТ СН'!$F$12</f>
        <v>185.83690243000001</v>
      </c>
      <c r="V195" s="36">
        <f>SUMIFS(СВЦЭМ!$F$33:$F$776,СВЦЭМ!$A$33:$A$776,$A195,СВЦЭМ!$B$33:$B$776,V$190)+'СЕТ СН'!$F$12</f>
        <v>177.24491252999999</v>
      </c>
      <c r="W195" s="36">
        <f>SUMIFS(СВЦЭМ!$F$33:$F$776,СВЦЭМ!$A$33:$A$776,$A195,СВЦЭМ!$B$33:$B$776,W$190)+'СЕТ СН'!$F$12</f>
        <v>175.5916661</v>
      </c>
      <c r="X195" s="36">
        <f>SUMIFS(СВЦЭМ!$F$33:$F$776,СВЦЭМ!$A$33:$A$776,$A195,СВЦЭМ!$B$33:$B$776,X$190)+'СЕТ СН'!$F$12</f>
        <v>180.16433071</v>
      </c>
      <c r="Y195" s="36">
        <f>SUMIFS(СВЦЭМ!$F$33:$F$776,СВЦЭМ!$A$33:$A$776,$A195,СВЦЭМ!$B$33:$B$776,Y$190)+'СЕТ СН'!$F$12</f>
        <v>189.71370661</v>
      </c>
    </row>
    <row r="196" spans="1:25" ht="15.75" x14ac:dyDescent="0.2">
      <c r="A196" s="35">
        <f t="shared" si="5"/>
        <v>43591</v>
      </c>
      <c r="B196" s="36">
        <f>SUMIFS(СВЦЭМ!$F$33:$F$776,СВЦЭМ!$A$33:$A$776,$A196,СВЦЭМ!$B$33:$B$776,B$190)+'СЕТ СН'!$F$12</f>
        <v>211.32509605000001</v>
      </c>
      <c r="C196" s="36">
        <f>SUMIFS(СВЦЭМ!$F$33:$F$776,СВЦЭМ!$A$33:$A$776,$A196,СВЦЭМ!$B$33:$B$776,C$190)+'СЕТ СН'!$F$12</f>
        <v>225.3288312</v>
      </c>
      <c r="D196" s="36">
        <f>SUMIFS(СВЦЭМ!$F$33:$F$776,СВЦЭМ!$A$33:$A$776,$A196,СВЦЭМ!$B$33:$B$776,D$190)+'СЕТ СН'!$F$12</f>
        <v>232.06680728000001</v>
      </c>
      <c r="E196" s="36">
        <f>SUMIFS(СВЦЭМ!$F$33:$F$776,СВЦЭМ!$A$33:$A$776,$A196,СВЦЭМ!$B$33:$B$776,E$190)+'СЕТ СН'!$F$12</f>
        <v>235.39945766</v>
      </c>
      <c r="F196" s="36">
        <f>SUMIFS(СВЦЭМ!$F$33:$F$776,СВЦЭМ!$A$33:$A$776,$A196,СВЦЭМ!$B$33:$B$776,F$190)+'СЕТ СН'!$F$12</f>
        <v>232.80614611999999</v>
      </c>
      <c r="G196" s="36">
        <f>SUMIFS(СВЦЭМ!$F$33:$F$776,СВЦЭМ!$A$33:$A$776,$A196,СВЦЭМ!$B$33:$B$776,G$190)+'СЕТ СН'!$F$12</f>
        <v>225.85023902</v>
      </c>
      <c r="H196" s="36">
        <f>SUMIFS(СВЦЭМ!$F$33:$F$776,СВЦЭМ!$A$33:$A$776,$A196,СВЦЭМ!$B$33:$B$776,H$190)+'СЕТ СН'!$F$12</f>
        <v>211.09104253000001</v>
      </c>
      <c r="I196" s="36">
        <f>SUMIFS(СВЦЭМ!$F$33:$F$776,СВЦЭМ!$A$33:$A$776,$A196,СВЦЭМ!$B$33:$B$776,I$190)+'СЕТ СН'!$F$12</f>
        <v>198.140703</v>
      </c>
      <c r="J196" s="36">
        <f>SUMIFS(СВЦЭМ!$F$33:$F$776,СВЦЭМ!$A$33:$A$776,$A196,СВЦЭМ!$B$33:$B$776,J$190)+'СЕТ СН'!$F$12</f>
        <v>191.59274378000001</v>
      </c>
      <c r="K196" s="36">
        <f>SUMIFS(СВЦЭМ!$F$33:$F$776,СВЦЭМ!$A$33:$A$776,$A196,СВЦЭМ!$B$33:$B$776,K$190)+'СЕТ СН'!$F$12</f>
        <v>188.64571143000001</v>
      </c>
      <c r="L196" s="36">
        <f>SUMIFS(СВЦЭМ!$F$33:$F$776,СВЦЭМ!$A$33:$A$776,$A196,СВЦЭМ!$B$33:$B$776,L$190)+'СЕТ СН'!$F$12</f>
        <v>186.34846089000001</v>
      </c>
      <c r="M196" s="36">
        <f>SUMIFS(СВЦЭМ!$F$33:$F$776,СВЦЭМ!$A$33:$A$776,$A196,СВЦЭМ!$B$33:$B$776,M$190)+'СЕТ СН'!$F$12</f>
        <v>185.14682169</v>
      </c>
      <c r="N196" s="36">
        <f>SUMIFS(СВЦЭМ!$F$33:$F$776,СВЦЭМ!$A$33:$A$776,$A196,СВЦЭМ!$B$33:$B$776,N$190)+'СЕТ СН'!$F$12</f>
        <v>187.24612887999999</v>
      </c>
      <c r="O196" s="36">
        <f>SUMIFS(СВЦЭМ!$F$33:$F$776,СВЦЭМ!$A$33:$A$776,$A196,СВЦЭМ!$B$33:$B$776,O$190)+'СЕТ СН'!$F$12</f>
        <v>186.54090414999999</v>
      </c>
      <c r="P196" s="36">
        <f>SUMIFS(СВЦЭМ!$F$33:$F$776,СВЦЭМ!$A$33:$A$776,$A196,СВЦЭМ!$B$33:$B$776,P$190)+'СЕТ СН'!$F$12</f>
        <v>190.99400421999999</v>
      </c>
      <c r="Q196" s="36">
        <f>SUMIFS(СВЦЭМ!$F$33:$F$776,СВЦЭМ!$A$33:$A$776,$A196,СВЦЭМ!$B$33:$B$776,Q$190)+'СЕТ СН'!$F$12</f>
        <v>193.80397262</v>
      </c>
      <c r="R196" s="36">
        <f>SUMIFS(СВЦЭМ!$F$33:$F$776,СВЦЭМ!$A$33:$A$776,$A196,СВЦЭМ!$B$33:$B$776,R$190)+'СЕТ СН'!$F$12</f>
        <v>192.43169868000001</v>
      </c>
      <c r="S196" s="36">
        <f>SUMIFS(СВЦЭМ!$F$33:$F$776,СВЦЭМ!$A$33:$A$776,$A196,СВЦЭМ!$B$33:$B$776,S$190)+'СЕТ СН'!$F$12</f>
        <v>190.25017897000001</v>
      </c>
      <c r="T196" s="36">
        <f>SUMIFS(СВЦЭМ!$F$33:$F$776,СВЦЭМ!$A$33:$A$776,$A196,СВЦЭМ!$B$33:$B$776,T$190)+'СЕТ СН'!$F$12</f>
        <v>188.65034152999999</v>
      </c>
      <c r="U196" s="36">
        <f>SUMIFS(СВЦЭМ!$F$33:$F$776,СВЦЭМ!$A$33:$A$776,$A196,СВЦЭМ!$B$33:$B$776,U$190)+'СЕТ СН'!$F$12</f>
        <v>182.56988738000001</v>
      </c>
      <c r="V196" s="36">
        <f>SUMIFS(СВЦЭМ!$F$33:$F$776,СВЦЭМ!$A$33:$A$776,$A196,СВЦЭМ!$B$33:$B$776,V$190)+'СЕТ СН'!$F$12</f>
        <v>181.22199459000001</v>
      </c>
      <c r="W196" s="36">
        <f>SUMIFS(СВЦЭМ!$F$33:$F$776,СВЦЭМ!$A$33:$A$776,$A196,СВЦЭМ!$B$33:$B$776,W$190)+'СЕТ СН'!$F$12</f>
        <v>179.94159246999999</v>
      </c>
      <c r="X196" s="36">
        <f>SUMIFS(СВЦЭМ!$F$33:$F$776,СВЦЭМ!$A$33:$A$776,$A196,СВЦЭМ!$B$33:$B$776,X$190)+'СЕТ СН'!$F$12</f>
        <v>183.80935656</v>
      </c>
      <c r="Y196" s="36">
        <f>SUMIFS(СВЦЭМ!$F$33:$F$776,СВЦЭМ!$A$33:$A$776,$A196,СВЦЭМ!$B$33:$B$776,Y$190)+'СЕТ СН'!$F$12</f>
        <v>199.06143223000001</v>
      </c>
    </row>
    <row r="197" spans="1:25" ht="15.75" x14ac:dyDescent="0.2">
      <c r="A197" s="35">
        <f t="shared" si="5"/>
        <v>43592</v>
      </c>
      <c r="B197" s="36">
        <f>SUMIFS(СВЦЭМ!$F$33:$F$776,СВЦЭМ!$A$33:$A$776,$A197,СВЦЭМ!$B$33:$B$776,B$190)+'СЕТ СН'!$F$12</f>
        <v>206.6769291</v>
      </c>
      <c r="C197" s="36">
        <f>SUMIFS(СВЦЭМ!$F$33:$F$776,СВЦЭМ!$A$33:$A$776,$A197,СВЦЭМ!$B$33:$B$776,C$190)+'СЕТ СН'!$F$12</f>
        <v>213.04142279999999</v>
      </c>
      <c r="D197" s="36">
        <f>SUMIFS(СВЦЭМ!$F$33:$F$776,СВЦЭМ!$A$33:$A$776,$A197,СВЦЭМ!$B$33:$B$776,D$190)+'СЕТ СН'!$F$12</f>
        <v>215.50774432</v>
      </c>
      <c r="E197" s="36">
        <f>SUMIFS(СВЦЭМ!$F$33:$F$776,СВЦЭМ!$A$33:$A$776,$A197,СВЦЭМ!$B$33:$B$776,E$190)+'СЕТ СН'!$F$12</f>
        <v>217.08910907000001</v>
      </c>
      <c r="F197" s="36">
        <f>SUMIFS(СВЦЭМ!$F$33:$F$776,СВЦЭМ!$A$33:$A$776,$A197,СВЦЭМ!$B$33:$B$776,F$190)+'СЕТ СН'!$F$12</f>
        <v>216.82357948999999</v>
      </c>
      <c r="G197" s="36">
        <f>SUMIFS(СВЦЭМ!$F$33:$F$776,СВЦЭМ!$A$33:$A$776,$A197,СВЦЭМ!$B$33:$B$776,G$190)+'СЕТ СН'!$F$12</f>
        <v>212.48866128</v>
      </c>
      <c r="H197" s="36">
        <f>SUMIFS(СВЦЭМ!$F$33:$F$776,СВЦЭМ!$A$33:$A$776,$A197,СВЦЭМ!$B$33:$B$776,H$190)+'СЕТ СН'!$F$12</f>
        <v>202.91625737000001</v>
      </c>
      <c r="I197" s="36">
        <f>SUMIFS(СВЦЭМ!$F$33:$F$776,СВЦЭМ!$A$33:$A$776,$A197,СВЦЭМ!$B$33:$B$776,I$190)+'СЕТ СН'!$F$12</f>
        <v>190.26770518000001</v>
      </c>
      <c r="J197" s="36">
        <f>SUMIFS(СВЦЭМ!$F$33:$F$776,СВЦЭМ!$A$33:$A$776,$A197,СВЦЭМ!$B$33:$B$776,J$190)+'СЕТ СН'!$F$12</f>
        <v>185.50559559999999</v>
      </c>
      <c r="K197" s="36">
        <f>SUMIFS(СВЦЭМ!$F$33:$F$776,СВЦЭМ!$A$33:$A$776,$A197,СВЦЭМ!$B$33:$B$776,K$190)+'СЕТ СН'!$F$12</f>
        <v>187.42358009</v>
      </c>
      <c r="L197" s="36">
        <f>SUMIFS(СВЦЭМ!$F$33:$F$776,СВЦЭМ!$A$33:$A$776,$A197,СВЦЭМ!$B$33:$B$776,L$190)+'СЕТ СН'!$F$12</f>
        <v>185.44450706000001</v>
      </c>
      <c r="M197" s="36">
        <f>SUMIFS(СВЦЭМ!$F$33:$F$776,СВЦЭМ!$A$33:$A$776,$A197,СВЦЭМ!$B$33:$B$776,M$190)+'СЕТ СН'!$F$12</f>
        <v>187.32524255999999</v>
      </c>
      <c r="N197" s="36">
        <f>SUMIFS(СВЦЭМ!$F$33:$F$776,СВЦЭМ!$A$33:$A$776,$A197,СВЦЭМ!$B$33:$B$776,N$190)+'СЕТ СН'!$F$12</f>
        <v>189.18878892999999</v>
      </c>
      <c r="O197" s="36">
        <f>SUMIFS(СВЦЭМ!$F$33:$F$776,СВЦЭМ!$A$33:$A$776,$A197,СВЦЭМ!$B$33:$B$776,O$190)+'СЕТ СН'!$F$12</f>
        <v>184.23359884999999</v>
      </c>
      <c r="P197" s="36">
        <f>SUMIFS(СВЦЭМ!$F$33:$F$776,СВЦЭМ!$A$33:$A$776,$A197,СВЦЭМ!$B$33:$B$776,P$190)+'СЕТ СН'!$F$12</f>
        <v>185.83428867000001</v>
      </c>
      <c r="Q197" s="36">
        <f>SUMIFS(СВЦЭМ!$F$33:$F$776,СВЦЭМ!$A$33:$A$776,$A197,СВЦЭМ!$B$33:$B$776,Q$190)+'СЕТ СН'!$F$12</f>
        <v>188.45293939000001</v>
      </c>
      <c r="R197" s="36">
        <f>SUMIFS(СВЦЭМ!$F$33:$F$776,СВЦЭМ!$A$33:$A$776,$A197,СВЦЭМ!$B$33:$B$776,R$190)+'СЕТ СН'!$F$12</f>
        <v>189.18451752999999</v>
      </c>
      <c r="S197" s="36">
        <f>SUMIFS(СВЦЭМ!$F$33:$F$776,СВЦЭМ!$A$33:$A$776,$A197,СВЦЭМ!$B$33:$B$776,S$190)+'СЕТ СН'!$F$12</f>
        <v>189.1152903</v>
      </c>
      <c r="T197" s="36">
        <f>SUMIFS(СВЦЭМ!$F$33:$F$776,СВЦЭМ!$A$33:$A$776,$A197,СВЦЭМ!$B$33:$B$776,T$190)+'СЕТ СН'!$F$12</f>
        <v>185.35557546999999</v>
      </c>
      <c r="U197" s="36">
        <f>SUMIFS(СВЦЭМ!$F$33:$F$776,СВЦЭМ!$A$33:$A$776,$A197,СВЦЭМ!$B$33:$B$776,U$190)+'СЕТ СН'!$F$12</f>
        <v>187.38186479000001</v>
      </c>
      <c r="V197" s="36">
        <f>SUMIFS(СВЦЭМ!$F$33:$F$776,СВЦЭМ!$A$33:$A$776,$A197,СВЦЭМ!$B$33:$B$776,V$190)+'СЕТ СН'!$F$12</f>
        <v>185.54049026000001</v>
      </c>
      <c r="W197" s="36">
        <f>SUMIFS(СВЦЭМ!$F$33:$F$776,СВЦЭМ!$A$33:$A$776,$A197,СВЦЭМ!$B$33:$B$776,W$190)+'СЕТ СН'!$F$12</f>
        <v>180.72256705999999</v>
      </c>
      <c r="X197" s="36">
        <f>SUMIFS(СВЦЭМ!$F$33:$F$776,СВЦЭМ!$A$33:$A$776,$A197,СВЦЭМ!$B$33:$B$776,X$190)+'СЕТ СН'!$F$12</f>
        <v>187.99976068000001</v>
      </c>
      <c r="Y197" s="36">
        <f>SUMIFS(СВЦЭМ!$F$33:$F$776,СВЦЭМ!$A$33:$A$776,$A197,СВЦЭМ!$B$33:$B$776,Y$190)+'СЕТ СН'!$F$12</f>
        <v>190.12399117999999</v>
      </c>
    </row>
    <row r="198" spans="1:25" ht="15.75" x14ac:dyDescent="0.2">
      <c r="A198" s="35">
        <f t="shared" si="5"/>
        <v>43593</v>
      </c>
      <c r="B198" s="36">
        <f>SUMIFS(СВЦЭМ!$F$33:$F$776,СВЦЭМ!$A$33:$A$776,$A198,СВЦЭМ!$B$33:$B$776,B$190)+'СЕТ СН'!$F$12</f>
        <v>198.62008186</v>
      </c>
      <c r="C198" s="36">
        <f>SUMIFS(СВЦЭМ!$F$33:$F$776,СВЦЭМ!$A$33:$A$776,$A198,СВЦЭМ!$B$33:$B$776,C$190)+'СЕТ СН'!$F$12</f>
        <v>203.29078951</v>
      </c>
      <c r="D198" s="36">
        <f>SUMIFS(СВЦЭМ!$F$33:$F$776,СВЦЭМ!$A$33:$A$776,$A198,СВЦЭМ!$B$33:$B$776,D$190)+'СЕТ СН'!$F$12</f>
        <v>203.39125190999999</v>
      </c>
      <c r="E198" s="36">
        <f>SUMIFS(СВЦЭМ!$F$33:$F$776,СВЦЭМ!$A$33:$A$776,$A198,СВЦЭМ!$B$33:$B$776,E$190)+'СЕТ СН'!$F$12</f>
        <v>205.10384440999999</v>
      </c>
      <c r="F198" s="36">
        <f>SUMIFS(СВЦЭМ!$F$33:$F$776,СВЦЭМ!$A$33:$A$776,$A198,СВЦЭМ!$B$33:$B$776,F$190)+'СЕТ СН'!$F$12</f>
        <v>204.5386522</v>
      </c>
      <c r="G198" s="36">
        <f>SUMIFS(СВЦЭМ!$F$33:$F$776,СВЦЭМ!$A$33:$A$776,$A198,СВЦЭМ!$B$33:$B$776,G$190)+'СЕТ СН'!$F$12</f>
        <v>199.6529659</v>
      </c>
      <c r="H198" s="36">
        <f>SUMIFS(СВЦЭМ!$F$33:$F$776,СВЦЭМ!$A$33:$A$776,$A198,СВЦЭМ!$B$33:$B$776,H$190)+'СЕТ СН'!$F$12</f>
        <v>195.17835224000001</v>
      </c>
      <c r="I198" s="36">
        <f>SUMIFS(СВЦЭМ!$F$33:$F$776,СВЦЭМ!$A$33:$A$776,$A198,СВЦЭМ!$B$33:$B$776,I$190)+'СЕТ СН'!$F$12</f>
        <v>189.38526352</v>
      </c>
      <c r="J198" s="36">
        <f>SUMIFS(СВЦЭМ!$F$33:$F$776,СВЦЭМ!$A$33:$A$776,$A198,СВЦЭМ!$B$33:$B$776,J$190)+'СЕТ СН'!$F$12</f>
        <v>186.30216951</v>
      </c>
      <c r="K198" s="36">
        <f>SUMIFS(СВЦЭМ!$F$33:$F$776,СВЦЭМ!$A$33:$A$776,$A198,СВЦЭМ!$B$33:$B$776,K$190)+'СЕТ СН'!$F$12</f>
        <v>187.72698808000001</v>
      </c>
      <c r="L198" s="36">
        <f>SUMIFS(СВЦЭМ!$F$33:$F$776,СВЦЭМ!$A$33:$A$776,$A198,СВЦЭМ!$B$33:$B$776,L$190)+'СЕТ СН'!$F$12</f>
        <v>189.50085748999999</v>
      </c>
      <c r="M198" s="36">
        <f>SUMIFS(СВЦЭМ!$F$33:$F$776,СВЦЭМ!$A$33:$A$776,$A198,СВЦЭМ!$B$33:$B$776,M$190)+'СЕТ СН'!$F$12</f>
        <v>190.00652679999999</v>
      </c>
      <c r="N198" s="36">
        <f>SUMIFS(СВЦЭМ!$F$33:$F$776,СВЦЭМ!$A$33:$A$776,$A198,СВЦЭМ!$B$33:$B$776,N$190)+'СЕТ СН'!$F$12</f>
        <v>190.20444495000001</v>
      </c>
      <c r="O198" s="36">
        <f>SUMIFS(СВЦЭМ!$F$33:$F$776,СВЦЭМ!$A$33:$A$776,$A198,СВЦЭМ!$B$33:$B$776,O$190)+'СЕТ СН'!$F$12</f>
        <v>188.72283379999999</v>
      </c>
      <c r="P198" s="36">
        <f>SUMIFS(СВЦЭМ!$F$33:$F$776,СВЦЭМ!$A$33:$A$776,$A198,СВЦЭМ!$B$33:$B$776,P$190)+'СЕТ СН'!$F$12</f>
        <v>191.27713774</v>
      </c>
      <c r="Q198" s="36">
        <f>SUMIFS(СВЦЭМ!$F$33:$F$776,СВЦЭМ!$A$33:$A$776,$A198,СВЦЭМ!$B$33:$B$776,Q$190)+'СЕТ СН'!$F$12</f>
        <v>191.86696759</v>
      </c>
      <c r="R198" s="36">
        <f>SUMIFS(СВЦЭМ!$F$33:$F$776,СВЦЭМ!$A$33:$A$776,$A198,СВЦЭМ!$B$33:$B$776,R$190)+'СЕТ СН'!$F$12</f>
        <v>191.50990239000001</v>
      </c>
      <c r="S198" s="36">
        <f>SUMIFS(СВЦЭМ!$F$33:$F$776,СВЦЭМ!$A$33:$A$776,$A198,СВЦЭМ!$B$33:$B$776,S$190)+'СЕТ СН'!$F$12</f>
        <v>192.60072532000001</v>
      </c>
      <c r="T198" s="36">
        <f>SUMIFS(СВЦЭМ!$F$33:$F$776,СВЦЭМ!$A$33:$A$776,$A198,СВЦЭМ!$B$33:$B$776,T$190)+'СЕТ СН'!$F$12</f>
        <v>190.60639871000001</v>
      </c>
      <c r="U198" s="36">
        <f>SUMIFS(СВЦЭМ!$F$33:$F$776,СВЦЭМ!$A$33:$A$776,$A198,СВЦЭМ!$B$33:$B$776,U$190)+'СЕТ СН'!$F$12</f>
        <v>188.25376112000001</v>
      </c>
      <c r="V198" s="36">
        <f>SUMIFS(СВЦЭМ!$F$33:$F$776,СВЦЭМ!$A$33:$A$776,$A198,СВЦЭМ!$B$33:$B$776,V$190)+'СЕТ СН'!$F$12</f>
        <v>187.01252129</v>
      </c>
      <c r="W198" s="36">
        <f>SUMIFS(СВЦЭМ!$F$33:$F$776,СВЦЭМ!$A$33:$A$776,$A198,СВЦЭМ!$B$33:$B$776,W$190)+'СЕТ СН'!$F$12</f>
        <v>184.68120533999999</v>
      </c>
      <c r="X198" s="36">
        <f>SUMIFS(СВЦЭМ!$F$33:$F$776,СВЦЭМ!$A$33:$A$776,$A198,СВЦЭМ!$B$33:$B$776,X$190)+'СЕТ СН'!$F$12</f>
        <v>187.61724285</v>
      </c>
      <c r="Y198" s="36">
        <f>SUMIFS(СВЦЭМ!$F$33:$F$776,СВЦЭМ!$A$33:$A$776,$A198,СВЦЭМ!$B$33:$B$776,Y$190)+'СЕТ СН'!$F$12</f>
        <v>193.22779488</v>
      </c>
    </row>
    <row r="199" spans="1:25" ht="15.75" x14ac:dyDescent="0.2">
      <c r="A199" s="35">
        <f t="shared" si="5"/>
        <v>43594</v>
      </c>
      <c r="B199" s="36">
        <f>SUMIFS(СВЦЭМ!$F$33:$F$776,СВЦЭМ!$A$33:$A$776,$A199,СВЦЭМ!$B$33:$B$776,B$190)+'СЕТ СН'!$F$12</f>
        <v>188.57652557</v>
      </c>
      <c r="C199" s="36">
        <f>SUMIFS(СВЦЭМ!$F$33:$F$776,СВЦЭМ!$A$33:$A$776,$A199,СВЦЭМ!$B$33:$B$776,C$190)+'СЕТ СН'!$F$12</f>
        <v>191.94205807</v>
      </c>
      <c r="D199" s="36">
        <f>SUMIFS(СВЦЭМ!$F$33:$F$776,СВЦЭМ!$A$33:$A$776,$A199,СВЦЭМ!$B$33:$B$776,D$190)+'СЕТ СН'!$F$12</f>
        <v>192.57689740999999</v>
      </c>
      <c r="E199" s="36">
        <f>SUMIFS(СВЦЭМ!$F$33:$F$776,СВЦЭМ!$A$33:$A$776,$A199,СВЦЭМ!$B$33:$B$776,E$190)+'СЕТ СН'!$F$12</f>
        <v>193.95640273999999</v>
      </c>
      <c r="F199" s="36">
        <f>SUMIFS(СВЦЭМ!$F$33:$F$776,СВЦЭМ!$A$33:$A$776,$A199,СВЦЭМ!$B$33:$B$776,F$190)+'СЕТ СН'!$F$12</f>
        <v>194.32860688</v>
      </c>
      <c r="G199" s="36">
        <f>SUMIFS(СВЦЭМ!$F$33:$F$776,СВЦЭМ!$A$33:$A$776,$A199,СВЦЭМ!$B$33:$B$776,G$190)+'СЕТ СН'!$F$12</f>
        <v>194.76676775999999</v>
      </c>
      <c r="H199" s="36">
        <f>SUMIFS(СВЦЭМ!$F$33:$F$776,СВЦЭМ!$A$33:$A$776,$A199,СВЦЭМ!$B$33:$B$776,H$190)+'СЕТ СН'!$F$12</f>
        <v>191.80022815000001</v>
      </c>
      <c r="I199" s="36">
        <f>SUMIFS(СВЦЭМ!$F$33:$F$776,СВЦЭМ!$A$33:$A$776,$A199,СВЦЭМ!$B$33:$B$776,I$190)+'СЕТ СН'!$F$12</f>
        <v>184.25116091000001</v>
      </c>
      <c r="J199" s="36">
        <f>SUMIFS(СВЦЭМ!$F$33:$F$776,СВЦЭМ!$A$33:$A$776,$A199,СВЦЭМ!$B$33:$B$776,J$190)+'СЕТ СН'!$F$12</f>
        <v>177.38894185999999</v>
      </c>
      <c r="K199" s="36">
        <f>SUMIFS(СВЦЭМ!$F$33:$F$776,СВЦЭМ!$A$33:$A$776,$A199,СВЦЭМ!$B$33:$B$776,K$190)+'СЕТ СН'!$F$12</f>
        <v>174.80738392000001</v>
      </c>
      <c r="L199" s="36">
        <f>SUMIFS(СВЦЭМ!$F$33:$F$776,СВЦЭМ!$A$33:$A$776,$A199,СВЦЭМ!$B$33:$B$776,L$190)+'СЕТ СН'!$F$12</f>
        <v>179.84367313999999</v>
      </c>
      <c r="M199" s="36">
        <f>SUMIFS(СВЦЭМ!$F$33:$F$776,СВЦЭМ!$A$33:$A$776,$A199,СВЦЭМ!$B$33:$B$776,M$190)+'СЕТ СН'!$F$12</f>
        <v>186.68952755999999</v>
      </c>
      <c r="N199" s="36">
        <f>SUMIFS(СВЦЭМ!$F$33:$F$776,СВЦЭМ!$A$33:$A$776,$A199,СВЦЭМ!$B$33:$B$776,N$190)+'СЕТ СН'!$F$12</f>
        <v>196.25972153000001</v>
      </c>
      <c r="O199" s="36">
        <f>SUMIFS(СВЦЭМ!$F$33:$F$776,СВЦЭМ!$A$33:$A$776,$A199,СВЦЭМ!$B$33:$B$776,O$190)+'СЕТ СН'!$F$12</f>
        <v>197.74079481999999</v>
      </c>
      <c r="P199" s="36">
        <f>SUMIFS(СВЦЭМ!$F$33:$F$776,СВЦЭМ!$A$33:$A$776,$A199,СВЦЭМ!$B$33:$B$776,P$190)+'СЕТ СН'!$F$12</f>
        <v>199.82713859</v>
      </c>
      <c r="Q199" s="36">
        <f>SUMIFS(СВЦЭМ!$F$33:$F$776,СВЦЭМ!$A$33:$A$776,$A199,СВЦЭМ!$B$33:$B$776,Q$190)+'СЕТ СН'!$F$12</f>
        <v>201.14455405000001</v>
      </c>
      <c r="R199" s="36">
        <f>SUMIFS(СВЦЭМ!$F$33:$F$776,СВЦЭМ!$A$33:$A$776,$A199,СВЦЭМ!$B$33:$B$776,R$190)+'СЕТ СН'!$F$12</f>
        <v>201.35978477</v>
      </c>
      <c r="S199" s="36">
        <f>SUMIFS(СВЦЭМ!$F$33:$F$776,СВЦЭМ!$A$33:$A$776,$A199,СВЦЭМ!$B$33:$B$776,S$190)+'СЕТ СН'!$F$12</f>
        <v>201.57322726000001</v>
      </c>
      <c r="T199" s="36">
        <f>SUMIFS(СВЦЭМ!$F$33:$F$776,СВЦЭМ!$A$33:$A$776,$A199,СВЦЭМ!$B$33:$B$776,T$190)+'СЕТ СН'!$F$12</f>
        <v>200.77024853</v>
      </c>
      <c r="U199" s="36">
        <f>SUMIFS(СВЦЭМ!$F$33:$F$776,СВЦЭМ!$A$33:$A$776,$A199,СВЦЭМ!$B$33:$B$776,U$190)+'СЕТ СН'!$F$12</f>
        <v>196.47846766999999</v>
      </c>
      <c r="V199" s="36">
        <f>SUMIFS(СВЦЭМ!$F$33:$F$776,СВЦЭМ!$A$33:$A$776,$A199,СВЦЭМ!$B$33:$B$776,V$190)+'СЕТ СН'!$F$12</f>
        <v>185.89840813999999</v>
      </c>
      <c r="W199" s="36">
        <f>SUMIFS(СВЦЭМ!$F$33:$F$776,СВЦЭМ!$A$33:$A$776,$A199,СВЦЭМ!$B$33:$B$776,W$190)+'СЕТ СН'!$F$12</f>
        <v>180.91398108000001</v>
      </c>
      <c r="X199" s="36">
        <f>SUMIFS(СВЦЭМ!$F$33:$F$776,СВЦЭМ!$A$33:$A$776,$A199,СВЦЭМ!$B$33:$B$776,X$190)+'СЕТ СН'!$F$12</f>
        <v>188.07323534</v>
      </c>
      <c r="Y199" s="36">
        <f>SUMIFS(СВЦЭМ!$F$33:$F$776,СВЦЭМ!$A$33:$A$776,$A199,СВЦЭМ!$B$33:$B$776,Y$190)+'СЕТ СН'!$F$12</f>
        <v>185.17290209999999</v>
      </c>
    </row>
    <row r="200" spans="1:25" ht="15.75" x14ac:dyDescent="0.2">
      <c r="A200" s="35">
        <f t="shared" si="5"/>
        <v>43595</v>
      </c>
      <c r="B200" s="36">
        <f>SUMIFS(СВЦЭМ!$F$33:$F$776,СВЦЭМ!$A$33:$A$776,$A200,СВЦЭМ!$B$33:$B$776,B$190)+'СЕТ СН'!$F$12</f>
        <v>190.19574372</v>
      </c>
      <c r="C200" s="36">
        <f>SUMIFS(СВЦЭМ!$F$33:$F$776,СВЦЭМ!$A$33:$A$776,$A200,СВЦЭМ!$B$33:$B$776,C$190)+'СЕТ СН'!$F$12</f>
        <v>202.38986184000001</v>
      </c>
      <c r="D200" s="36">
        <f>SUMIFS(СВЦЭМ!$F$33:$F$776,СВЦЭМ!$A$33:$A$776,$A200,СВЦЭМ!$B$33:$B$776,D$190)+'СЕТ СН'!$F$12</f>
        <v>205.72559903999999</v>
      </c>
      <c r="E200" s="36">
        <f>SUMIFS(СВЦЭМ!$F$33:$F$776,СВЦЭМ!$A$33:$A$776,$A200,СВЦЭМ!$B$33:$B$776,E$190)+'СЕТ СН'!$F$12</f>
        <v>210.12168641</v>
      </c>
      <c r="F200" s="36">
        <f>SUMIFS(СВЦЭМ!$F$33:$F$776,СВЦЭМ!$A$33:$A$776,$A200,СВЦЭМ!$B$33:$B$776,F$190)+'СЕТ СН'!$F$12</f>
        <v>214.28665444000001</v>
      </c>
      <c r="G200" s="36">
        <f>SUMIFS(СВЦЭМ!$F$33:$F$776,СВЦЭМ!$A$33:$A$776,$A200,СВЦЭМ!$B$33:$B$776,G$190)+'СЕТ СН'!$F$12</f>
        <v>213.94648056</v>
      </c>
      <c r="H200" s="36">
        <f>SUMIFS(СВЦЭМ!$F$33:$F$776,СВЦЭМ!$A$33:$A$776,$A200,СВЦЭМ!$B$33:$B$776,H$190)+'СЕТ СН'!$F$12</f>
        <v>211.53156217</v>
      </c>
      <c r="I200" s="36">
        <f>SUMIFS(СВЦЭМ!$F$33:$F$776,СВЦЭМ!$A$33:$A$776,$A200,СВЦЭМ!$B$33:$B$776,I$190)+'СЕТ СН'!$F$12</f>
        <v>204.36753877999999</v>
      </c>
      <c r="J200" s="36">
        <f>SUMIFS(СВЦЭМ!$F$33:$F$776,СВЦЭМ!$A$33:$A$776,$A200,СВЦЭМ!$B$33:$B$776,J$190)+'СЕТ СН'!$F$12</f>
        <v>194.9016987</v>
      </c>
      <c r="K200" s="36">
        <f>SUMIFS(СВЦЭМ!$F$33:$F$776,СВЦЭМ!$A$33:$A$776,$A200,СВЦЭМ!$B$33:$B$776,K$190)+'СЕТ СН'!$F$12</f>
        <v>188.15479753</v>
      </c>
      <c r="L200" s="36">
        <f>SUMIFS(СВЦЭМ!$F$33:$F$776,СВЦЭМ!$A$33:$A$776,$A200,СВЦЭМ!$B$33:$B$776,L$190)+'СЕТ СН'!$F$12</f>
        <v>186.28554831</v>
      </c>
      <c r="M200" s="36">
        <f>SUMIFS(СВЦЭМ!$F$33:$F$776,СВЦЭМ!$A$33:$A$776,$A200,СВЦЭМ!$B$33:$B$776,M$190)+'СЕТ СН'!$F$12</f>
        <v>185.87545309000001</v>
      </c>
      <c r="N200" s="36">
        <f>SUMIFS(СВЦЭМ!$F$33:$F$776,СВЦЭМ!$A$33:$A$776,$A200,СВЦЭМ!$B$33:$B$776,N$190)+'СЕТ СН'!$F$12</f>
        <v>189.34676758000001</v>
      </c>
      <c r="O200" s="36">
        <f>SUMIFS(СВЦЭМ!$F$33:$F$776,СВЦЭМ!$A$33:$A$776,$A200,СВЦЭМ!$B$33:$B$776,O$190)+'СЕТ СН'!$F$12</f>
        <v>194.93752608</v>
      </c>
      <c r="P200" s="36">
        <f>SUMIFS(СВЦЭМ!$F$33:$F$776,СВЦЭМ!$A$33:$A$776,$A200,СВЦЭМ!$B$33:$B$776,P$190)+'СЕТ СН'!$F$12</f>
        <v>196.87845081</v>
      </c>
      <c r="Q200" s="36">
        <f>SUMIFS(СВЦЭМ!$F$33:$F$776,СВЦЭМ!$A$33:$A$776,$A200,СВЦЭМ!$B$33:$B$776,Q$190)+'СЕТ СН'!$F$12</f>
        <v>200.95727994999999</v>
      </c>
      <c r="R200" s="36">
        <f>SUMIFS(СВЦЭМ!$F$33:$F$776,СВЦЭМ!$A$33:$A$776,$A200,СВЦЭМ!$B$33:$B$776,R$190)+'СЕТ СН'!$F$12</f>
        <v>203.2182454</v>
      </c>
      <c r="S200" s="36">
        <f>SUMIFS(СВЦЭМ!$F$33:$F$776,СВЦЭМ!$A$33:$A$776,$A200,СВЦЭМ!$B$33:$B$776,S$190)+'СЕТ СН'!$F$12</f>
        <v>203.83280687000001</v>
      </c>
      <c r="T200" s="36">
        <f>SUMIFS(СВЦЭМ!$F$33:$F$776,СВЦЭМ!$A$33:$A$776,$A200,СВЦЭМ!$B$33:$B$776,T$190)+'СЕТ СН'!$F$12</f>
        <v>200.40887119000001</v>
      </c>
      <c r="U200" s="36">
        <f>SUMIFS(СВЦЭМ!$F$33:$F$776,СВЦЭМ!$A$33:$A$776,$A200,СВЦЭМ!$B$33:$B$776,U$190)+'СЕТ СН'!$F$12</f>
        <v>195.52472329</v>
      </c>
      <c r="V200" s="36">
        <f>SUMIFS(СВЦЭМ!$F$33:$F$776,СВЦЭМ!$A$33:$A$776,$A200,СВЦЭМ!$B$33:$B$776,V$190)+'СЕТ СН'!$F$12</f>
        <v>187.80882889</v>
      </c>
      <c r="W200" s="36">
        <f>SUMIFS(СВЦЭМ!$F$33:$F$776,СВЦЭМ!$A$33:$A$776,$A200,СВЦЭМ!$B$33:$B$776,W$190)+'СЕТ СН'!$F$12</f>
        <v>183.21030340999999</v>
      </c>
      <c r="X200" s="36">
        <f>SUMIFS(СВЦЭМ!$F$33:$F$776,СВЦЭМ!$A$33:$A$776,$A200,СВЦЭМ!$B$33:$B$776,X$190)+'СЕТ СН'!$F$12</f>
        <v>188.45032972999999</v>
      </c>
      <c r="Y200" s="36">
        <f>SUMIFS(СВЦЭМ!$F$33:$F$776,СВЦЭМ!$A$33:$A$776,$A200,СВЦЭМ!$B$33:$B$776,Y$190)+'СЕТ СН'!$F$12</f>
        <v>196.07988745</v>
      </c>
    </row>
    <row r="201" spans="1:25" ht="15.75" x14ac:dyDescent="0.2">
      <c r="A201" s="35">
        <f t="shared" si="5"/>
        <v>43596</v>
      </c>
      <c r="B201" s="36">
        <f>SUMIFS(СВЦЭМ!$F$33:$F$776,СВЦЭМ!$A$33:$A$776,$A201,СВЦЭМ!$B$33:$B$776,B$190)+'СЕТ СН'!$F$12</f>
        <v>206.13272931</v>
      </c>
      <c r="C201" s="36">
        <f>SUMIFS(СВЦЭМ!$F$33:$F$776,СВЦЭМ!$A$33:$A$776,$A201,СВЦЭМ!$B$33:$B$776,C$190)+'СЕТ СН'!$F$12</f>
        <v>209.97001549000001</v>
      </c>
      <c r="D201" s="36">
        <f>SUMIFS(СВЦЭМ!$F$33:$F$776,СВЦЭМ!$A$33:$A$776,$A201,СВЦЭМ!$B$33:$B$776,D$190)+'СЕТ СН'!$F$12</f>
        <v>217.33948928999999</v>
      </c>
      <c r="E201" s="36">
        <f>SUMIFS(СВЦЭМ!$F$33:$F$776,СВЦЭМ!$A$33:$A$776,$A201,СВЦЭМ!$B$33:$B$776,E$190)+'СЕТ СН'!$F$12</f>
        <v>216.11463273999999</v>
      </c>
      <c r="F201" s="36">
        <f>SUMIFS(СВЦЭМ!$F$33:$F$776,СВЦЭМ!$A$33:$A$776,$A201,СВЦЭМ!$B$33:$B$776,F$190)+'СЕТ СН'!$F$12</f>
        <v>221.59360899000001</v>
      </c>
      <c r="G201" s="36">
        <f>SUMIFS(СВЦЭМ!$F$33:$F$776,СВЦЭМ!$A$33:$A$776,$A201,СВЦЭМ!$B$33:$B$776,G$190)+'СЕТ СН'!$F$12</f>
        <v>221.52692442</v>
      </c>
      <c r="H201" s="36">
        <f>SUMIFS(СВЦЭМ!$F$33:$F$776,СВЦЭМ!$A$33:$A$776,$A201,СВЦЭМ!$B$33:$B$776,H$190)+'СЕТ СН'!$F$12</f>
        <v>202.75384579999999</v>
      </c>
      <c r="I201" s="36">
        <f>SUMIFS(СВЦЭМ!$F$33:$F$776,СВЦЭМ!$A$33:$A$776,$A201,СВЦЭМ!$B$33:$B$776,I$190)+'СЕТ СН'!$F$12</f>
        <v>193.29660594999999</v>
      </c>
      <c r="J201" s="36">
        <f>SUMIFS(СВЦЭМ!$F$33:$F$776,СВЦЭМ!$A$33:$A$776,$A201,СВЦЭМ!$B$33:$B$776,J$190)+'СЕТ СН'!$F$12</f>
        <v>168.97761822999999</v>
      </c>
      <c r="K201" s="36">
        <f>SUMIFS(СВЦЭМ!$F$33:$F$776,СВЦЭМ!$A$33:$A$776,$A201,СВЦЭМ!$B$33:$B$776,K$190)+'СЕТ СН'!$F$12</f>
        <v>150.95473656999999</v>
      </c>
      <c r="L201" s="36">
        <f>SUMIFS(СВЦЭМ!$F$33:$F$776,СВЦЭМ!$A$33:$A$776,$A201,СВЦЭМ!$B$33:$B$776,L$190)+'СЕТ СН'!$F$12</f>
        <v>144.90987898</v>
      </c>
      <c r="M201" s="36">
        <f>SUMIFS(СВЦЭМ!$F$33:$F$776,СВЦЭМ!$A$33:$A$776,$A201,СВЦЭМ!$B$33:$B$776,M$190)+'СЕТ СН'!$F$12</f>
        <v>145.03651898000001</v>
      </c>
      <c r="N201" s="36">
        <f>SUMIFS(СВЦЭМ!$F$33:$F$776,СВЦЭМ!$A$33:$A$776,$A201,СВЦЭМ!$B$33:$B$776,N$190)+'СЕТ СН'!$F$12</f>
        <v>147.76560656000001</v>
      </c>
      <c r="O201" s="36">
        <f>SUMIFS(СВЦЭМ!$F$33:$F$776,СВЦЭМ!$A$33:$A$776,$A201,СВЦЭМ!$B$33:$B$776,O$190)+'СЕТ СН'!$F$12</f>
        <v>149.18209705000001</v>
      </c>
      <c r="P201" s="36">
        <f>SUMIFS(СВЦЭМ!$F$33:$F$776,СВЦЭМ!$A$33:$A$776,$A201,СВЦЭМ!$B$33:$B$776,P$190)+'СЕТ СН'!$F$12</f>
        <v>150.87649991999999</v>
      </c>
      <c r="Q201" s="36">
        <f>SUMIFS(СВЦЭМ!$F$33:$F$776,СВЦЭМ!$A$33:$A$776,$A201,СВЦЭМ!$B$33:$B$776,Q$190)+'СЕТ СН'!$F$12</f>
        <v>152.13764845</v>
      </c>
      <c r="R201" s="36">
        <f>SUMIFS(СВЦЭМ!$F$33:$F$776,СВЦЭМ!$A$33:$A$776,$A201,СВЦЭМ!$B$33:$B$776,R$190)+'СЕТ СН'!$F$12</f>
        <v>151.25806169000001</v>
      </c>
      <c r="S201" s="36">
        <f>SUMIFS(СВЦЭМ!$F$33:$F$776,СВЦЭМ!$A$33:$A$776,$A201,СВЦЭМ!$B$33:$B$776,S$190)+'СЕТ СН'!$F$12</f>
        <v>151.69816234000001</v>
      </c>
      <c r="T201" s="36">
        <f>SUMIFS(СВЦЭМ!$F$33:$F$776,СВЦЭМ!$A$33:$A$776,$A201,СВЦЭМ!$B$33:$B$776,T$190)+'СЕТ СН'!$F$12</f>
        <v>149.24531438</v>
      </c>
      <c r="U201" s="36">
        <f>SUMIFS(СВЦЭМ!$F$33:$F$776,СВЦЭМ!$A$33:$A$776,$A201,СВЦЭМ!$B$33:$B$776,U$190)+'СЕТ СН'!$F$12</f>
        <v>146.18636518</v>
      </c>
      <c r="V201" s="36">
        <f>SUMIFS(СВЦЭМ!$F$33:$F$776,СВЦЭМ!$A$33:$A$776,$A201,СВЦЭМ!$B$33:$B$776,V$190)+'СЕТ СН'!$F$12</f>
        <v>144.0487688</v>
      </c>
      <c r="W201" s="36">
        <f>SUMIFS(СВЦЭМ!$F$33:$F$776,СВЦЭМ!$A$33:$A$776,$A201,СВЦЭМ!$B$33:$B$776,W$190)+'СЕТ СН'!$F$12</f>
        <v>146.75686597999999</v>
      </c>
      <c r="X201" s="36">
        <f>SUMIFS(СВЦЭМ!$F$33:$F$776,СВЦЭМ!$A$33:$A$776,$A201,СВЦЭМ!$B$33:$B$776,X$190)+'СЕТ СН'!$F$12</f>
        <v>151.72479698999999</v>
      </c>
      <c r="Y201" s="36">
        <f>SUMIFS(СВЦЭМ!$F$33:$F$776,СВЦЭМ!$A$33:$A$776,$A201,СВЦЭМ!$B$33:$B$776,Y$190)+'СЕТ СН'!$F$12</f>
        <v>169.45434752</v>
      </c>
    </row>
    <row r="202" spans="1:25" ht="15.75" x14ac:dyDescent="0.2">
      <c r="A202" s="35">
        <f t="shared" si="5"/>
        <v>43597</v>
      </c>
      <c r="B202" s="36">
        <f>SUMIFS(СВЦЭМ!$F$33:$F$776,СВЦЭМ!$A$33:$A$776,$A202,СВЦЭМ!$B$33:$B$776,B$190)+'СЕТ СН'!$F$12</f>
        <v>188.57793923</v>
      </c>
      <c r="C202" s="36">
        <f>SUMIFS(СВЦЭМ!$F$33:$F$776,СВЦЭМ!$A$33:$A$776,$A202,СВЦЭМ!$B$33:$B$776,C$190)+'СЕТ СН'!$F$12</f>
        <v>210.82194601</v>
      </c>
      <c r="D202" s="36">
        <f>SUMIFS(СВЦЭМ!$F$33:$F$776,СВЦЭМ!$A$33:$A$776,$A202,СВЦЭМ!$B$33:$B$776,D$190)+'СЕТ СН'!$F$12</f>
        <v>230.04943768999999</v>
      </c>
      <c r="E202" s="36">
        <f>SUMIFS(СВЦЭМ!$F$33:$F$776,СВЦЭМ!$A$33:$A$776,$A202,СВЦЭМ!$B$33:$B$776,E$190)+'СЕТ СН'!$F$12</f>
        <v>228.79184308999999</v>
      </c>
      <c r="F202" s="36">
        <f>SUMIFS(СВЦЭМ!$F$33:$F$776,СВЦЭМ!$A$33:$A$776,$A202,СВЦЭМ!$B$33:$B$776,F$190)+'СЕТ СН'!$F$12</f>
        <v>229.94547581</v>
      </c>
      <c r="G202" s="36">
        <f>SUMIFS(СВЦЭМ!$F$33:$F$776,СВЦЭМ!$A$33:$A$776,$A202,СВЦЭМ!$B$33:$B$776,G$190)+'СЕТ СН'!$F$12</f>
        <v>233.79278606</v>
      </c>
      <c r="H202" s="36">
        <f>SUMIFS(СВЦЭМ!$F$33:$F$776,СВЦЭМ!$A$33:$A$776,$A202,СВЦЭМ!$B$33:$B$776,H$190)+'СЕТ СН'!$F$12</f>
        <v>219.84794873999999</v>
      </c>
      <c r="I202" s="36">
        <f>SUMIFS(СВЦЭМ!$F$33:$F$776,СВЦЭМ!$A$33:$A$776,$A202,СВЦЭМ!$B$33:$B$776,I$190)+'СЕТ СН'!$F$12</f>
        <v>198.70733945000001</v>
      </c>
      <c r="J202" s="36">
        <f>SUMIFS(СВЦЭМ!$F$33:$F$776,СВЦЭМ!$A$33:$A$776,$A202,СВЦЭМ!$B$33:$B$776,J$190)+'СЕТ СН'!$F$12</f>
        <v>177.94049289</v>
      </c>
      <c r="K202" s="36">
        <f>SUMIFS(СВЦЭМ!$F$33:$F$776,СВЦЭМ!$A$33:$A$776,$A202,СВЦЭМ!$B$33:$B$776,K$190)+'СЕТ СН'!$F$12</f>
        <v>156.56427794999999</v>
      </c>
      <c r="L202" s="36">
        <f>SUMIFS(СВЦЭМ!$F$33:$F$776,СВЦЭМ!$A$33:$A$776,$A202,СВЦЭМ!$B$33:$B$776,L$190)+'СЕТ СН'!$F$12</f>
        <v>145.75264432</v>
      </c>
      <c r="M202" s="36">
        <f>SUMIFS(СВЦЭМ!$F$33:$F$776,СВЦЭМ!$A$33:$A$776,$A202,СВЦЭМ!$B$33:$B$776,M$190)+'СЕТ СН'!$F$12</f>
        <v>142.11292354</v>
      </c>
      <c r="N202" s="36">
        <f>SUMIFS(СВЦЭМ!$F$33:$F$776,СВЦЭМ!$A$33:$A$776,$A202,СВЦЭМ!$B$33:$B$776,N$190)+'СЕТ СН'!$F$12</f>
        <v>143.59748657</v>
      </c>
      <c r="O202" s="36">
        <f>SUMIFS(СВЦЭМ!$F$33:$F$776,СВЦЭМ!$A$33:$A$776,$A202,СВЦЭМ!$B$33:$B$776,O$190)+'СЕТ СН'!$F$12</f>
        <v>145.07204024000001</v>
      </c>
      <c r="P202" s="36">
        <f>SUMIFS(СВЦЭМ!$F$33:$F$776,СВЦЭМ!$A$33:$A$776,$A202,СВЦЭМ!$B$33:$B$776,P$190)+'СЕТ СН'!$F$12</f>
        <v>147.48838479</v>
      </c>
      <c r="Q202" s="36">
        <f>SUMIFS(СВЦЭМ!$F$33:$F$776,СВЦЭМ!$A$33:$A$776,$A202,СВЦЭМ!$B$33:$B$776,Q$190)+'СЕТ СН'!$F$12</f>
        <v>150.8694466</v>
      </c>
      <c r="R202" s="36">
        <f>SUMIFS(СВЦЭМ!$F$33:$F$776,СВЦЭМ!$A$33:$A$776,$A202,СВЦЭМ!$B$33:$B$776,R$190)+'СЕТ СН'!$F$12</f>
        <v>150.47185343999999</v>
      </c>
      <c r="S202" s="36">
        <f>SUMIFS(СВЦЭМ!$F$33:$F$776,СВЦЭМ!$A$33:$A$776,$A202,СВЦЭМ!$B$33:$B$776,S$190)+'СЕТ СН'!$F$12</f>
        <v>148.48222996000001</v>
      </c>
      <c r="T202" s="36">
        <f>SUMIFS(СВЦЭМ!$F$33:$F$776,СВЦЭМ!$A$33:$A$776,$A202,СВЦЭМ!$B$33:$B$776,T$190)+'СЕТ СН'!$F$12</f>
        <v>144.83726440999999</v>
      </c>
      <c r="U202" s="36">
        <f>SUMIFS(СВЦЭМ!$F$33:$F$776,СВЦЭМ!$A$33:$A$776,$A202,СВЦЭМ!$B$33:$B$776,U$190)+'СЕТ СН'!$F$12</f>
        <v>139.51743852000001</v>
      </c>
      <c r="V202" s="36">
        <f>SUMIFS(СВЦЭМ!$F$33:$F$776,СВЦЭМ!$A$33:$A$776,$A202,СВЦЭМ!$B$33:$B$776,V$190)+'СЕТ СН'!$F$12</f>
        <v>134.00607701999999</v>
      </c>
      <c r="W202" s="36">
        <f>SUMIFS(СВЦЭМ!$F$33:$F$776,СВЦЭМ!$A$33:$A$776,$A202,СВЦЭМ!$B$33:$B$776,W$190)+'СЕТ СН'!$F$12</f>
        <v>134.59703759999999</v>
      </c>
      <c r="X202" s="36">
        <f>SUMIFS(СВЦЭМ!$F$33:$F$776,СВЦЭМ!$A$33:$A$776,$A202,СВЦЭМ!$B$33:$B$776,X$190)+'СЕТ СН'!$F$12</f>
        <v>142.50041834000001</v>
      </c>
      <c r="Y202" s="36">
        <f>SUMIFS(СВЦЭМ!$F$33:$F$776,СВЦЭМ!$A$33:$A$776,$A202,СВЦЭМ!$B$33:$B$776,Y$190)+'СЕТ СН'!$F$12</f>
        <v>160.07268435</v>
      </c>
    </row>
    <row r="203" spans="1:25" ht="15.75" x14ac:dyDescent="0.2">
      <c r="A203" s="35">
        <f t="shared" si="5"/>
        <v>43598</v>
      </c>
      <c r="B203" s="36">
        <f>SUMIFS(СВЦЭМ!$F$33:$F$776,СВЦЭМ!$A$33:$A$776,$A203,СВЦЭМ!$B$33:$B$776,B$190)+'СЕТ СН'!$F$12</f>
        <v>165.97705027000001</v>
      </c>
      <c r="C203" s="36">
        <f>SUMIFS(СВЦЭМ!$F$33:$F$776,СВЦЭМ!$A$33:$A$776,$A203,СВЦЭМ!$B$33:$B$776,C$190)+'СЕТ СН'!$F$12</f>
        <v>188.50295396999999</v>
      </c>
      <c r="D203" s="36">
        <f>SUMIFS(СВЦЭМ!$F$33:$F$776,СВЦЭМ!$A$33:$A$776,$A203,СВЦЭМ!$B$33:$B$776,D$190)+'СЕТ СН'!$F$12</f>
        <v>211.55215613999999</v>
      </c>
      <c r="E203" s="36">
        <f>SUMIFS(СВЦЭМ!$F$33:$F$776,СВЦЭМ!$A$33:$A$776,$A203,СВЦЭМ!$B$33:$B$776,E$190)+'СЕТ СН'!$F$12</f>
        <v>214.36117633999999</v>
      </c>
      <c r="F203" s="36">
        <f>SUMIFS(СВЦЭМ!$F$33:$F$776,СВЦЭМ!$A$33:$A$776,$A203,СВЦЭМ!$B$33:$B$776,F$190)+'СЕТ СН'!$F$12</f>
        <v>216.80703725000001</v>
      </c>
      <c r="G203" s="36">
        <f>SUMIFS(СВЦЭМ!$F$33:$F$776,СВЦЭМ!$A$33:$A$776,$A203,СВЦЭМ!$B$33:$B$776,G$190)+'СЕТ СН'!$F$12</f>
        <v>216.11891062999999</v>
      </c>
      <c r="H203" s="36">
        <f>SUMIFS(СВЦЭМ!$F$33:$F$776,СВЦЭМ!$A$33:$A$776,$A203,СВЦЭМ!$B$33:$B$776,H$190)+'СЕТ СН'!$F$12</f>
        <v>200.74136769</v>
      </c>
      <c r="I203" s="36">
        <f>SUMIFS(СВЦЭМ!$F$33:$F$776,СВЦЭМ!$A$33:$A$776,$A203,СВЦЭМ!$B$33:$B$776,I$190)+'СЕТ СН'!$F$12</f>
        <v>178.54446877000001</v>
      </c>
      <c r="J203" s="36">
        <f>SUMIFS(СВЦЭМ!$F$33:$F$776,СВЦЭМ!$A$33:$A$776,$A203,СВЦЭМ!$B$33:$B$776,J$190)+'СЕТ СН'!$F$12</f>
        <v>164.39553420999999</v>
      </c>
      <c r="K203" s="36">
        <f>SUMIFS(СВЦЭМ!$F$33:$F$776,СВЦЭМ!$A$33:$A$776,$A203,СВЦЭМ!$B$33:$B$776,K$190)+'СЕТ СН'!$F$12</f>
        <v>158.60590522999999</v>
      </c>
      <c r="L203" s="36">
        <f>SUMIFS(СВЦЭМ!$F$33:$F$776,СВЦЭМ!$A$33:$A$776,$A203,СВЦЭМ!$B$33:$B$776,L$190)+'СЕТ СН'!$F$12</f>
        <v>153.07639750000001</v>
      </c>
      <c r="M203" s="36">
        <f>SUMIFS(СВЦЭМ!$F$33:$F$776,СВЦЭМ!$A$33:$A$776,$A203,СВЦЭМ!$B$33:$B$776,M$190)+'СЕТ СН'!$F$12</f>
        <v>152.50640847</v>
      </c>
      <c r="N203" s="36">
        <f>SUMIFS(СВЦЭМ!$F$33:$F$776,СВЦЭМ!$A$33:$A$776,$A203,СВЦЭМ!$B$33:$B$776,N$190)+'СЕТ СН'!$F$12</f>
        <v>151.23233536999999</v>
      </c>
      <c r="O203" s="36">
        <f>SUMIFS(СВЦЭМ!$F$33:$F$776,СВЦЭМ!$A$33:$A$776,$A203,СВЦЭМ!$B$33:$B$776,O$190)+'СЕТ СН'!$F$12</f>
        <v>153.23019264000001</v>
      </c>
      <c r="P203" s="36">
        <f>SUMIFS(СВЦЭМ!$F$33:$F$776,СВЦЭМ!$A$33:$A$776,$A203,СВЦЭМ!$B$33:$B$776,P$190)+'СЕТ СН'!$F$12</f>
        <v>155.28894667</v>
      </c>
      <c r="Q203" s="36">
        <f>SUMIFS(СВЦЭМ!$F$33:$F$776,СВЦЭМ!$A$33:$A$776,$A203,СВЦЭМ!$B$33:$B$776,Q$190)+'СЕТ СН'!$F$12</f>
        <v>154.10829489</v>
      </c>
      <c r="R203" s="36">
        <f>SUMIFS(СВЦЭМ!$F$33:$F$776,СВЦЭМ!$A$33:$A$776,$A203,СВЦЭМ!$B$33:$B$776,R$190)+'СЕТ СН'!$F$12</f>
        <v>155.81680537</v>
      </c>
      <c r="S203" s="36">
        <f>SUMIFS(СВЦЭМ!$F$33:$F$776,СВЦЭМ!$A$33:$A$776,$A203,СВЦЭМ!$B$33:$B$776,S$190)+'СЕТ СН'!$F$12</f>
        <v>156.32999011999999</v>
      </c>
      <c r="T203" s="36">
        <f>SUMIFS(СВЦЭМ!$F$33:$F$776,СВЦЭМ!$A$33:$A$776,$A203,СВЦЭМ!$B$33:$B$776,T$190)+'СЕТ СН'!$F$12</f>
        <v>153.96205419</v>
      </c>
      <c r="U203" s="36">
        <f>SUMIFS(СВЦЭМ!$F$33:$F$776,СВЦЭМ!$A$33:$A$776,$A203,СВЦЭМ!$B$33:$B$776,U$190)+'СЕТ СН'!$F$12</f>
        <v>154.08067080000001</v>
      </c>
      <c r="V203" s="36">
        <f>SUMIFS(СВЦЭМ!$F$33:$F$776,СВЦЭМ!$A$33:$A$776,$A203,СВЦЭМ!$B$33:$B$776,V$190)+'СЕТ СН'!$F$12</f>
        <v>154.80105983000001</v>
      </c>
      <c r="W203" s="36">
        <f>SUMIFS(СВЦЭМ!$F$33:$F$776,СВЦЭМ!$A$33:$A$776,$A203,СВЦЭМ!$B$33:$B$776,W$190)+'СЕТ СН'!$F$12</f>
        <v>150.46223674000001</v>
      </c>
      <c r="X203" s="36">
        <f>SUMIFS(СВЦЭМ!$F$33:$F$776,СВЦЭМ!$A$33:$A$776,$A203,СВЦЭМ!$B$33:$B$776,X$190)+'СЕТ СН'!$F$12</f>
        <v>158.84476352999999</v>
      </c>
      <c r="Y203" s="36">
        <f>SUMIFS(СВЦЭМ!$F$33:$F$776,СВЦЭМ!$A$33:$A$776,$A203,СВЦЭМ!$B$33:$B$776,Y$190)+'СЕТ СН'!$F$12</f>
        <v>172.29524054999999</v>
      </c>
    </row>
    <row r="204" spans="1:25" ht="15.75" x14ac:dyDescent="0.2">
      <c r="A204" s="35">
        <f t="shared" si="5"/>
        <v>43599</v>
      </c>
      <c r="B204" s="36">
        <f>SUMIFS(СВЦЭМ!$F$33:$F$776,СВЦЭМ!$A$33:$A$776,$A204,СВЦЭМ!$B$33:$B$776,B$190)+'СЕТ СН'!$F$12</f>
        <v>192.52651929000001</v>
      </c>
      <c r="C204" s="36">
        <f>SUMIFS(СВЦЭМ!$F$33:$F$776,СВЦЭМ!$A$33:$A$776,$A204,СВЦЭМ!$B$33:$B$776,C$190)+'СЕТ СН'!$F$12</f>
        <v>218.36547272999999</v>
      </c>
      <c r="D204" s="36">
        <f>SUMIFS(СВЦЭМ!$F$33:$F$776,СВЦЭМ!$A$33:$A$776,$A204,СВЦЭМ!$B$33:$B$776,D$190)+'СЕТ СН'!$F$12</f>
        <v>239.92253865999999</v>
      </c>
      <c r="E204" s="36">
        <f>SUMIFS(СВЦЭМ!$F$33:$F$776,СВЦЭМ!$A$33:$A$776,$A204,СВЦЭМ!$B$33:$B$776,E$190)+'СЕТ СН'!$F$12</f>
        <v>241.19819398000001</v>
      </c>
      <c r="F204" s="36">
        <f>SUMIFS(СВЦЭМ!$F$33:$F$776,СВЦЭМ!$A$33:$A$776,$A204,СВЦЭМ!$B$33:$B$776,F$190)+'СЕТ СН'!$F$12</f>
        <v>241.25832772000001</v>
      </c>
      <c r="G204" s="36">
        <f>SUMIFS(СВЦЭМ!$F$33:$F$776,СВЦЭМ!$A$33:$A$776,$A204,СВЦЭМ!$B$33:$B$776,G$190)+'СЕТ СН'!$F$12</f>
        <v>236.15171006</v>
      </c>
      <c r="H204" s="36">
        <f>SUMIFS(СВЦЭМ!$F$33:$F$776,СВЦЭМ!$A$33:$A$776,$A204,СВЦЭМ!$B$33:$B$776,H$190)+'СЕТ СН'!$F$12</f>
        <v>208.75045617999999</v>
      </c>
      <c r="I204" s="36">
        <f>SUMIFS(СВЦЭМ!$F$33:$F$776,СВЦЭМ!$A$33:$A$776,$A204,СВЦЭМ!$B$33:$B$776,I$190)+'СЕТ СН'!$F$12</f>
        <v>180.85811039000001</v>
      </c>
      <c r="J204" s="36">
        <f>SUMIFS(СВЦЭМ!$F$33:$F$776,СВЦЭМ!$A$33:$A$776,$A204,СВЦЭМ!$B$33:$B$776,J$190)+'СЕТ СН'!$F$12</f>
        <v>166.85686246</v>
      </c>
      <c r="K204" s="36">
        <f>SUMIFS(СВЦЭМ!$F$33:$F$776,СВЦЭМ!$A$33:$A$776,$A204,СВЦЭМ!$B$33:$B$776,K$190)+'СЕТ СН'!$F$12</f>
        <v>152.54834843</v>
      </c>
      <c r="L204" s="36">
        <f>SUMIFS(СВЦЭМ!$F$33:$F$776,СВЦЭМ!$A$33:$A$776,$A204,СВЦЭМ!$B$33:$B$776,L$190)+'СЕТ СН'!$F$12</f>
        <v>148.80106269000001</v>
      </c>
      <c r="M204" s="36">
        <f>SUMIFS(СВЦЭМ!$F$33:$F$776,СВЦЭМ!$A$33:$A$776,$A204,СВЦЭМ!$B$33:$B$776,M$190)+'СЕТ СН'!$F$12</f>
        <v>147.74355223000001</v>
      </c>
      <c r="N204" s="36">
        <f>SUMIFS(СВЦЭМ!$F$33:$F$776,СВЦЭМ!$A$33:$A$776,$A204,СВЦЭМ!$B$33:$B$776,N$190)+'СЕТ СН'!$F$12</f>
        <v>148.90465997000001</v>
      </c>
      <c r="O204" s="36">
        <f>SUMIFS(СВЦЭМ!$F$33:$F$776,СВЦЭМ!$A$33:$A$776,$A204,СВЦЭМ!$B$33:$B$776,O$190)+'СЕТ СН'!$F$12</f>
        <v>150.83417254</v>
      </c>
      <c r="P204" s="36">
        <f>SUMIFS(СВЦЭМ!$F$33:$F$776,СВЦЭМ!$A$33:$A$776,$A204,СВЦЭМ!$B$33:$B$776,P$190)+'СЕТ СН'!$F$12</f>
        <v>153.37417490000001</v>
      </c>
      <c r="Q204" s="36">
        <f>SUMIFS(СВЦЭМ!$F$33:$F$776,СВЦЭМ!$A$33:$A$776,$A204,СВЦЭМ!$B$33:$B$776,Q$190)+'СЕТ СН'!$F$12</f>
        <v>153.89315078000001</v>
      </c>
      <c r="R204" s="36">
        <f>SUMIFS(СВЦЭМ!$F$33:$F$776,СВЦЭМ!$A$33:$A$776,$A204,СВЦЭМ!$B$33:$B$776,R$190)+'СЕТ СН'!$F$12</f>
        <v>152.49639038000001</v>
      </c>
      <c r="S204" s="36">
        <f>SUMIFS(СВЦЭМ!$F$33:$F$776,СВЦЭМ!$A$33:$A$776,$A204,СВЦЭМ!$B$33:$B$776,S$190)+'СЕТ СН'!$F$12</f>
        <v>152.79726349000001</v>
      </c>
      <c r="T204" s="36">
        <f>SUMIFS(СВЦЭМ!$F$33:$F$776,СВЦЭМ!$A$33:$A$776,$A204,СВЦЭМ!$B$33:$B$776,T$190)+'СЕТ СН'!$F$12</f>
        <v>151.94242328999999</v>
      </c>
      <c r="U204" s="36">
        <f>SUMIFS(СВЦЭМ!$F$33:$F$776,СВЦЭМ!$A$33:$A$776,$A204,СВЦЭМ!$B$33:$B$776,U$190)+'СЕТ СН'!$F$12</f>
        <v>147.16610191000001</v>
      </c>
      <c r="V204" s="36">
        <f>SUMIFS(СВЦЭМ!$F$33:$F$776,СВЦЭМ!$A$33:$A$776,$A204,СВЦЭМ!$B$33:$B$776,V$190)+'СЕТ СН'!$F$12</f>
        <v>144.65255454999999</v>
      </c>
      <c r="W204" s="36">
        <f>SUMIFS(СВЦЭМ!$F$33:$F$776,СВЦЭМ!$A$33:$A$776,$A204,СВЦЭМ!$B$33:$B$776,W$190)+'СЕТ СН'!$F$12</f>
        <v>147.82231648999999</v>
      </c>
      <c r="X204" s="36">
        <f>SUMIFS(СВЦЭМ!$F$33:$F$776,СВЦЭМ!$A$33:$A$776,$A204,СВЦЭМ!$B$33:$B$776,X$190)+'СЕТ СН'!$F$12</f>
        <v>143.08811616</v>
      </c>
      <c r="Y204" s="36">
        <f>SUMIFS(СВЦЭМ!$F$33:$F$776,СВЦЭМ!$A$33:$A$776,$A204,СВЦЭМ!$B$33:$B$776,Y$190)+'СЕТ СН'!$F$12</f>
        <v>159.13777963999999</v>
      </c>
    </row>
    <row r="205" spans="1:25" ht="15.75" x14ac:dyDescent="0.2">
      <c r="A205" s="35">
        <f t="shared" si="5"/>
        <v>43600</v>
      </c>
      <c r="B205" s="36">
        <f>SUMIFS(СВЦЭМ!$F$33:$F$776,СВЦЭМ!$A$33:$A$776,$A205,СВЦЭМ!$B$33:$B$776,B$190)+'СЕТ СН'!$F$12</f>
        <v>176.96256886</v>
      </c>
      <c r="C205" s="36">
        <f>SUMIFS(СВЦЭМ!$F$33:$F$776,СВЦЭМ!$A$33:$A$776,$A205,СВЦЭМ!$B$33:$B$776,C$190)+'СЕТ СН'!$F$12</f>
        <v>195.39623646000001</v>
      </c>
      <c r="D205" s="36">
        <f>SUMIFS(СВЦЭМ!$F$33:$F$776,СВЦЭМ!$A$33:$A$776,$A205,СВЦЭМ!$B$33:$B$776,D$190)+'СЕТ СН'!$F$12</f>
        <v>215.60042103999999</v>
      </c>
      <c r="E205" s="36">
        <f>SUMIFS(СВЦЭМ!$F$33:$F$776,СВЦЭМ!$A$33:$A$776,$A205,СВЦЭМ!$B$33:$B$776,E$190)+'СЕТ СН'!$F$12</f>
        <v>218.34820622999999</v>
      </c>
      <c r="F205" s="36">
        <f>SUMIFS(СВЦЭМ!$F$33:$F$776,СВЦЭМ!$A$33:$A$776,$A205,СВЦЭМ!$B$33:$B$776,F$190)+'СЕТ СН'!$F$12</f>
        <v>220.88216174999999</v>
      </c>
      <c r="G205" s="36">
        <f>SUMIFS(СВЦЭМ!$F$33:$F$776,СВЦЭМ!$A$33:$A$776,$A205,СВЦЭМ!$B$33:$B$776,G$190)+'СЕТ СН'!$F$12</f>
        <v>218.50530549000001</v>
      </c>
      <c r="H205" s="36">
        <f>SUMIFS(СВЦЭМ!$F$33:$F$776,СВЦЭМ!$A$33:$A$776,$A205,СВЦЭМ!$B$33:$B$776,H$190)+'СЕТ СН'!$F$12</f>
        <v>196.59521146</v>
      </c>
      <c r="I205" s="36">
        <f>SUMIFS(СВЦЭМ!$F$33:$F$776,СВЦЭМ!$A$33:$A$776,$A205,СВЦЭМ!$B$33:$B$776,I$190)+'СЕТ СН'!$F$12</f>
        <v>176.04093216000001</v>
      </c>
      <c r="J205" s="36">
        <f>SUMIFS(СВЦЭМ!$F$33:$F$776,СВЦЭМ!$A$33:$A$776,$A205,СВЦЭМ!$B$33:$B$776,J$190)+'СЕТ СН'!$F$12</f>
        <v>162.5313683</v>
      </c>
      <c r="K205" s="36">
        <f>SUMIFS(СВЦЭМ!$F$33:$F$776,СВЦЭМ!$A$33:$A$776,$A205,СВЦЭМ!$B$33:$B$776,K$190)+'СЕТ СН'!$F$12</f>
        <v>150.35120017</v>
      </c>
      <c r="L205" s="36">
        <f>SUMIFS(СВЦЭМ!$F$33:$F$776,СВЦЭМ!$A$33:$A$776,$A205,СВЦЭМ!$B$33:$B$776,L$190)+'СЕТ СН'!$F$12</f>
        <v>146.60300781000001</v>
      </c>
      <c r="M205" s="36">
        <f>SUMIFS(СВЦЭМ!$F$33:$F$776,СВЦЭМ!$A$33:$A$776,$A205,СВЦЭМ!$B$33:$B$776,M$190)+'СЕТ СН'!$F$12</f>
        <v>149.03399019</v>
      </c>
      <c r="N205" s="36">
        <f>SUMIFS(СВЦЭМ!$F$33:$F$776,СВЦЭМ!$A$33:$A$776,$A205,СВЦЭМ!$B$33:$B$776,N$190)+'СЕТ СН'!$F$12</f>
        <v>147.83271711</v>
      </c>
      <c r="O205" s="36">
        <f>SUMIFS(СВЦЭМ!$F$33:$F$776,СВЦЭМ!$A$33:$A$776,$A205,СВЦЭМ!$B$33:$B$776,O$190)+'СЕТ СН'!$F$12</f>
        <v>150.90205498</v>
      </c>
      <c r="P205" s="36">
        <f>SUMIFS(СВЦЭМ!$F$33:$F$776,СВЦЭМ!$A$33:$A$776,$A205,СВЦЭМ!$B$33:$B$776,P$190)+'СЕТ СН'!$F$12</f>
        <v>152.15131564999999</v>
      </c>
      <c r="Q205" s="36">
        <f>SUMIFS(СВЦЭМ!$F$33:$F$776,СВЦЭМ!$A$33:$A$776,$A205,СВЦЭМ!$B$33:$B$776,Q$190)+'СЕТ СН'!$F$12</f>
        <v>151.39143217</v>
      </c>
      <c r="R205" s="36">
        <f>SUMIFS(СВЦЭМ!$F$33:$F$776,СВЦЭМ!$A$33:$A$776,$A205,СВЦЭМ!$B$33:$B$776,R$190)+'СЕТ СН'!$F$12</f>
        <v>151.98738766</v>
      </c>
      <c r="S205" s="36">
        <f>SUMIFS(СВЦЭМ!$F$33:$F$776,СВЦЭМ!$A$33:$A$776,$A205,СВЦЭМ!$B$33:$B$776,S$190)+'СЕТ СН'!$F$12</f>
        <v>156.45098518</v>
      </c>
      <c r="T205" s="36">
        <f>SUMIFS(СВЦЭМ!$F$33:$F$776,СВЦЭМ!$A$33:$A$776,$A205,СВЦЭМ!$B$33:$B$776,T$190)+'СЕТ СН'!$F$12</f>
        <v>156.13568706999999</v>
      </c>
      <c r="U205" s="36">
        <f>SUMIFS(СВЦЭМ!$F$33:$F$776,СВЦЭМ!$A$33:$A$776,$A205,СВЦЭМ!$B$33:$B$776,U$190)+'СЕТ СН'!$F$12</f>
        <v>153.89357226999999</v>
      </c>
      <c r="V205" s="36">
        <f>SUMIFS(СВЦЭМ!$F$33:$F$776,СВЦЭМ!$A$33:$A$776,$A205,СВЦЭМ!$B$33:$B$776,V$190)+'СЕТ СН'!$F$12</f>
        <v>151.16609754000001</v>
      </c>
      <c r="W205" s="36">
        <f>SUMIFS(СВЦЭМ!$F$33:$F$776,СВЦЭМ!$A$33:$A$776,$A205,СВЦЭМ!$B$33:$B$776,W$190)+'СЕТ СН'!$F$12</f>
        <v>151.53107532000001</v>
      </c>
      <c r="X205" s="36">
        <f>SUMIFS(СВЦЭМ!$F$33:$F$776,СВЦЭМ!$A$33:$A$776,$A205,СВЦЭМ!$B$33:$B$776,X$190)+'СЕТ СН'!$F$12</f>
        <v>152.42456200000001</v>
      </c>
      <c r="Y205" s="36">
        <f>SUMIFS(СВЦЭМ!$F$33:$F$776,СВЦЭМ!$A$33:$A$776,$A205,СВЦЭМ!$B$33:$B$776,Y$190)+'СЕТ СН'!$F$12</f>
        <v>170.32644486999999</v>
      </c>
    </row>
    <row r="206" spans="1:25" ht="15.75" x14ac:dyDescent="0.2">
      <c r="A206" s="35">
        <f t="shared" si="5"/>
        <v>43601</v>
      </c>
      <c r="B206" s="36">
        <f>SUMIFS(СВЦЭМ!$F$33:$F$776,СВЦЭМ!$A$33:$A$776,$A206,СВЦЭМ!$B$33:$B$776,B$190)+'СЕТ СН'!$F$12</f>
        <v>180.26876297000001</v>
      </c>
      <c r="C206" s="36">
        <f>SUMIFS(СВЦЭМ!$F$33:$F$776,СВЦЭМ!$A$33:$A$776,$A206,СВЦЭМ!$B$33:$B$776,C$190)+'СЕТ СН'!$F$12</f>
        <v>206.75092175</v>
      </c>
      <c r="D206" s="36">
        <f>SUMIFS(СВЦЭМ!$F$33:$F$776,СВЦЭМ!$A$33:$A$776,$A206,СВЦЭМ!$B$33:$B$776,D$190)+'СЕТ СН'!$F$12</f>
        <v>222.64296017999999</v>
      </c>
      <c r="E206" s="36">
        <f>SUMIFS(СВЦЭМ!$F$33:$F$776,СВЦЭМ!$A$33:$A$776,$A206,СВЦЭМ!$B$33:$B$776,E$190)+'СЕТ СН'!$F$12</f>
        <v>226.60640835000001</v>
      </c>
      <c r="F206" s="36">
        <f>SUMIFS(СВЦЭМ!$F$33:$F$776,СВЦЭМ!$A$33:$A$776,$A206,СВЦЭМ!$B$33:$B$776,F$190)+'СЕТ СН'!$F$12</f>
        <v>227.47897939999999</v>
      </c>
      <c r="G206" s="36">
        <f>SUMIFS(СВЦЭМ!$F$33:$F$776,СВЦЭМ!$A$33:$A$776,$A206,СВЦЭМ!$B$33:$B$776,G$190)+'СЕТ СН'!$F$12</f>
        <v>223.02878845999999</v>
      </c>
      <c r="H206" s="36">
        <f>SUMIFS(СВЦЭМ!$F$33:$F$776,СВЦЭМ!$A$33:$A$776,$A206,СВЦЭМ!$B$33:$B$776,H$190)+'СЕТ СН'!$F$12</f>
        <v>204.2372019</v>
      </c>
      <c r="I206" s="36">
        <f>SUMIFS(СВЦЭМ!$F$33:$F$776,СВЦЭМ!$A$33:$A$776,$A206,СВЦЭМ!$B$33:$B$776,I$190)+'СЕТ СН'!$F$12</f>
        <v>173.93381980999999</v>
      </c>
      <c r="J206" s="36">
        <f>SUMIFS(СВЦЭМ!$F$33:$F$776,СВЦЭМ!$A$33:$A$776,$A206,СВЦЭМ!$B$33:$B$776,J$190)+'СЕТ СН'!$F$12</f>
        <v>161.72508748999999</v>
      </c>
      <c r="K206" s="36">
        <f>SUMIFS(СВЦЭМ!$F$33:$F$776,СВЦЭМ!$A$33:$A$776,$A206,СВЦЭМ!$B$33:$B$776,K$190)+'СЕТ СН'!$F$12</f>
        <v>148.28379932000001</v>
      </c>
      <c r="L206" s="36">
        <f>SUMIFS(СВЦЭМ!$F$33:$F$776,СВЦЭМ!$A$33:$A$776,$A206,СВЦЭМ!$B$33:$B$776,L$190)+'СЕТ СН'!$F$12</f>
        <v>143.30375162000001</v>
      </c>
      <c r="M206" s="36">
        <f>SUMIFS(СВЦЭМ!$F$33:$F$776,СВЦЭМ!$A$33:$A$776,$A206,СВЦЭМ!$B$33:$B$776,M$190)+'СЕТ СН'!$F$12</f>
        <v>144.60840135999999</v>
      </c>
      <c r="N206" s="36">
        <f>SUMIFS(СВЦЭМ!$F$33:$F$776,СВЦЭМ!$A$33:$A$776,$A206,СВЦЭМ!$B$33:$B$776,N$190)+'СЕТ СН'!$F$12</f>
        <v>144.50809034</v>
      </c>
      <c r="O206" s="36">
        <f>SUMIFS(СВЦЭМ!$F$33:$F$776,СВЦЭМ!$A$33:$A$776,$A206,СВЦЭМ!$B$33:$B$776,O$190)+'СЕТ СН'!$F$12</f>
        <v>144.93449752999999</v>
      </c>
      <c r="P206" s="36">
        <f>SUMIFS(СВЦЭМ!$F$33:$F$776,СВЦЭМ!$A$33:$A$776,$A206,СВЦЭМ!$B$33:$B$776,P$190)+'СЕТ СН'!$F$12</f>
        <v>144.72862842999999</v>
      </c>
      <c r="Q206" s="36">
        <f>SUMIFS(СВЦЭМ!$F$33:$F$776,СВЦЭМ!$A$33:$A$776,$A206,СВЦЭМ!$B$33:$B$776,Q$190)+'СЕТ СН'!$F$12</f>
        <v>145.05179004999999</v>
      </c>
      <c r="R206" s="36">
        <f>SUMIFS(СВЦЭМ!$F$33:$F$776,СВЦЭМ!$A$33:$A$776,$A206,СВЦЭМ!$B$33:$B$776,R$190)+'СЕТ СН'!$F$12</f>
        <v>145.07823134</v>
      </c>
      <c r="S206" s="36">
        <f>SUMIFS(СВЦЭМ!$F$33:$F$776,СВЦЭМ!$A$33:$A$776,$A206,СВЦЭМ!$B$33:$B$776,S$190)+'СЕТ СН'!$F$12</f>
        <v>145.35442931</v>
      </c>
      <c r="T206" s="36">
        <f>SUMIFS(СВЦЭМ!$F$33:$F$776,СВЦЭМ!$A$33:$A$776,$A206,СВЦЭМ!$B$33:$B$776,T$190)+'СЕТ СН'!$F$12</f>
        <v>144.19728526</v>
      </c>
      <c r="U206" s="36">
        <f>SUMIFS(СВЦЭМ!$F$33:$F$776,СВЦЭМ!$A$33:$A$776,$A206,СВЦЭМ!$B$33:$B$776,U$190)+'СЕТ СН'!$F$12</f>
        <v>142.53977785000001</v>
      </c>
      <c r="V206" s="36">
        <f>SUMIFS(СВЦЭМ!$F$33:$F$776,СВЦЭМ!$A$33:$A$776,$A206,СВЦЭМ!$B$33:$B$776,V$190)+'СЕТ СН'!$F$12</f>
        <v>140.27742576</v>
      </c>
      <c r="W206" s="36">
        <f>SUMIFS(СВЦЭМ!$F$33:$F$776,СВЦЭМ!$A$33:$A$776,$A206,СВЦЭМ!$B$33:$B$776,W$190)+'СЕТ СН'!$F$12</f>
        <v>137.09327802999999</v>
      </c>
      <c r="X206" s="36">
        <f>SUMIFS(СВЦЭМ!$F$33:$F$776,СВЦЭМ!$A$33:$A$776,$A206,СВЦЭМ!$B$33:$B$776,X$190)+'СЕТ СН'!$F$12</f>
        <v>143.16259292000001</v>
      </c>
      <c r="Y206" s="36">
        <f>SUMIFS(СВЦЭМ!$F$33:$F$776,СВЦЭМ!$A$33:$A$776,$A206,СВЦЭМ!$B$33:$B$776,Y$190)+'СЕТ СН'!$F$12</f>
        <v>164.52095881</v>
      </c>
    </row>
    <row r="207" spans="1:25" ht="15.75" x14ac:dyDescent="0.2">
      <c r="A207" s="35">
        <f t="shared" si="5"/>
        <v>43602</v>
      </c>
      <c r="B207" s="36">
        <f>SUMIFS(СВЦЭМ!$F$33:$F$776,СВЦЭМ!$A$33:$A$776,$A207,СВЦЭМ!$B$33:$B$776,B$190)+'СЕТ СН'!$F$12</f>
        <v>190.84532074000001</v>
      </c>
      <c r="C207" s="36">
        <f>SUMIFS(СВЦЭМ!$F$33:$F$776,СВЦЭМ!$A$33:$A$776,$A207,СВЦЭМ!$B$33:$B$776,C$190)+'СЕТ СН'!$F$12</f>
        <v>213.56908301999999</v>
      </c>
      <c r="D207" s="36">
        <f>SUMIFS(СВЦЭМ!$F$33:$F$776,СВЦЭМ!$A$33:$A$776,$A207,СВЦЭМ!$B$33:$B$776,D$190)+'СЕТ СН'!$F$12</f>
        <v>229.27823332</v>
      </c>
      <c r="E207" s="36">
        <f>SUMIFS(СВЦЭМ!$F$33:$F$776,СВЦЭМ!$A$33:$A$776,$A207,СВЦЭМ!$B$33:$B$776,E$190)+'СЕТ СН'!$F$12</f>
        <v>233.19588931999999</v>
      </c>
      <c r="F207" s="36">
        <f>SUMIFS(СВЦЭМ!$F$33:$F$776,СВЦЭМ!$A$33:$A$776,$A207,СВЦЭМ!$B$33:$B$776,F$190)+'СЕТ СН'!$F$12</f>
        <v>233.94574299000001</v>
      </c>
      <c r="G207" s="36">
        <f>SUMIFS(СВЦЭМ!$F$33:$F$776,СВЦЭМ!$A$33:$A$776,$A207,СВЦЭМ!$B$33:$B$776,G$190)+'СЕТ СН'!$F$12</f>
        <v>229.63601743000001</v>
      </c>
      <c r="H207" s="36">
        <f>SUMIFS(СВЦЭМ!$F$33:$F$776,СВЦЭМ!$A$33:$A$776,$A207,СВЦЭМ!$B$33:$B$776,H$190)+'СЕТ СН'!$F$12</f>
        <v>211.20511264999999</v>
      </c>
      <c r="I207" s="36">
        <f>SUMIFS(СВЦЭМ!$F$33:$F$776,СВЦЭМ!$A$33:$A$776,$A207,СВЦЭМ!$B$33:$B$776,I$190)+'СЕТ СН'!$F$12</f>
        <v>181.90391461999999</v>
      </c>
      <c r="J207" s="36">
        <f>SUMIFS(СВЦЭМ!$F$33:$F$776,СВЦЭМ!$A$33:$A$776,$A207,СВЦЭМ!$B$33:$B$776,J$190)+'СЕТ СН'!$F$12</f>
        <v>159.93783022</v>
      </c>
      <c r="K207" s="36">
        <f>SUMIFS(СВЦЭМ!$F$33:$F$776,СВЦЭМ!$A$33:$A$776,$A207,СВЦЭМ!$B$33:$B$776,K$190)+'СЕТ СН'!$F$12</f>
        <v>142.48972506000001</v>
      </c>
      <c r="L207" s="36">
        <f>SUMIFS(СВЦЭМ!$F$33:$F$776,СВЦЭМ!$A$33:$A$776,$A207,СВЦЭМ!$B$33:$B$776,L$190)+'СЕТ СН'!$F$12</f>
        <v>139.85537110000001</v>
      </c>
      <c r="M207" s="36">
        <f>SUMIFS(СВЦЭМ!$F$33:$F$776,СВЦЭМ!$A$33:$A$776,$A207,СВЦЭМ!$B$33:$B$776,M$190)+'СЕТ СН'!$F$12</f>
        <v>141.18434259</v>
      </c>
      <c r="N207" s="36">
        <f>SUMIFS(СВЦЭМ!$F$33:$F$776,СВЦЭМ!$A$33:$A$776,$A207,СВЦЭМ!$B$33:$B$776,N$190)+'СЕТ СН'!$F$12</f>
        <v>141.12429728999999</v>
      </c>
      <c r="O207" s="36">
        <f>SUMIFS(СВЦЭМ!$F$33:$F$776,СВЦЭМ!$A$33:$A$776,$A207,СВЦЭМ!$B$33:$B$776,O$190)+'СЕТ СН'!$F$12</f>
        <v>141.81531451999999</v>
      </c>
      <c r="P207" s="36">
        <f>SUMIFS(СВЦЭМ!$F$33:$F$776,СВЦЭМ!$A$33:$A$776,$A207,СВЦЭМ!$B$33:$B$776,P$190)+'СЕТ СН'!$F$12</f>
        <v>143.68884654999999</v>
      </c>
      <c r="Q207" s="36">
        <f>SUMIFS(СВЦЭМ!$F$33:$F$776,СВЦЭМ!$A$33:$A$776,$A207,СВЦЭМ!$B$33:$B$776,Q$190)+'СЕТ СН'!$F$12</f>
        <v>143.64028999999999</v>
      </c>
      <c r="R207" s="36">
        <f>SUMIFS(СВЦЭМ!$F$33:$F$776,СВЦЭМ!$A$33:$A$776,$A207,СВЦЭМ!$B$33:$B$776,R$190)+'СЕТ СН'!$F$12</f>
        <v>143.74372083</v>
      </c>
      <c r="S207" s="36">
        <f>SUMIFS(СВЦЭМ!$F$33:$F$776,СВЦЭМ!$A$33:$A$776,$A207,СВЦЭМ!$B$33:$B$776,S$190)+'СЕТ СН'!$F$12</f>
        <v>144.46965986999999</v>
      </c>
      <c r="T207" s="36">
        <f>SUMIFS(СВЦЭМ!$F$33:$F$776,СВЦЭМ!$A$33:$A$776,$A207,СВЦЭМ!$B$33:$B$776,T$190)+'СЕТ СН'!$F$12</f>
        <v>144.46756314999999</v>
      </c>
      <c r="U207" s="36">
        <f>SUMIFS(СВЦЭМ!$F$33:$F$776,СВЦЭМ!$A$33:$A$776,$A207,СВЦЭМ!$B$33:$B$776,U$190)+'СЕТ СН'!$F$12</f>
        <v>143.57272947999999</v>
      </c>
      <c r="V207" s="36">
        <f>SUMIFS(СВЦЭМ!$F$33:$F$776,СВЦЭМ!$A$33:$A$776,$A207,СВЦЭМ!$B$33:$B$776,V$190)+'СЕТ СН'!$F$12</f>
        <v>140.84128200999999</v>
      </c>
      <c r="W207" s="36">
        <f>SUMIFS(СВЦЭМ!$F$33:$F$776,СВЦЭМ!$A$33:$A$776,$A207,СВЦЭМ!$B$33:$B$776,W$190)+'СЕТ СН'!$F$12</f>
        <v>138.80261465999999</v>
      </c>
      <c r="X207" s="36">
        <f>SUMIFS(СВЦЭМ!$F$33:$F$776,СВЦЭМ!$A$33:$A$776,$A207,СВЦЭМ!$B$33:$B$776,X$190)+'СЕТ СН'!$F$12</f>
        <v>143.83177420999999</v>
      </c>
      <c r="Y207" s="36">
        <f>SUMIFS(СВЦЭМ!$F$33:$F$776,СВЦЭМ!$A$33:$A$776,$A207,СВЦЭМ!$B$33:$B$776,Y$190)+'СЕТ СН'!$F$12</f>
        <v>163.33991606000001</v>
      </c>
    </row>
    <row r="208" spans="1:25" ht="15.75" x14ac:dyDescent="0.2">
      <c r="A208" s="35">
        <f t="shared" si="5"/>
        <v>43603</v>
      </c>
      <c r="B208" s="36">
        <f>SUMIFS(СВЦЭМ!$F$33:$F$776,СВЦЭМ!$A$33:$A$776,$A208,СВЦЭМ!$B$33:$B$776,B$190)+'СЕТ СН'!$F$12</f>
        <v>175.44857268000001</v>
      </c>
      <c r="C208" s="36">
        <f>SUMIFS(СВЦЭМ!$F$33:$F$776,СВЦЭМ!$A$33:$A$776,$A208,СВЦЭМ!$B$33:$B$776,C$190)+'СЕТ СН'!$F$12</f>
        <v>191.13090043</v>
      </c>
      <c r="D208" s="36">
        <f>SUMIFS(СВЦЭМ!$F$33:$F$776,СВЦЭМ!$A$33:$A$776,$A208,СВЦЭМ!$B$33:$B$776,D$190)+'СЕТ СН'!$F$12</f>
        <v>209.31399744999999</v>
      </c>
      <c r="E208" s="36">
        <f>SUMIFS(СВЦЭМ!$F$33:$F$776,СВЦЭМ!$A$33:$A$776,$A208,СВЦЭМ!$B$33:$B$776,E$190)+'СЕТ СН'!$F$12</f>
        <v>213.54635532</v>
      </c>
      <c r="F208" s="36">
        <f>SUMIFS(СВЦЭМ!$F$33:$F$776,СВЦЭМ!$A$33:$A$776,$A208,СВЦЭМ!$B$33:$B$776,F$190)+'СЕТ СН'!$F$12</f>
        <v>215.53921037999999</v>
      </c>
      <c r="G208" s="36">
        <f>SUMIFS(СВЦЭМ!$F$33:$F$776,СВЦЭМ!$A$33:$A$776,$A208,СВЦЭМ!$B$33:$B$776,G$190)+'СЕТ СН'!$F$12</f>
        <v>210.82150179999999</v>
      </c>
      <c r="H208" s="36">
        <f>SUMIFS(СВЦЭМ!$F$33:$F$776,СВЦЭМ!$A$33:$A$776,$A208,СВЦЭМ!$B$33:$B$776,H$190)+'СЕТ СН'!$F$12</f>
        <v>191.46233419000001</v>
      </c>
      <c r="I208" s="36">
        <f>SUMIFS(СВЦЭМ!$F$33:$F$776,СВЦЭМ!$A$33:$A$776,$A208,СВЦЭМ!$B$33:$B$776,I$190)+'СЕТ СН'!$F$12</f>
        <v>169.90873071999999</v>
      </c>
      <c r="J208" s="36">
        <f>SUMIFS(СВЦЭМ!$F$33:$F$776,СВЦЭМ!$A$33:$A$776,$A208,СВЦЭМ!$B$33:$B$776,J$190)+'СЕТ СН'!$F$12</f>
        <v>152.53460269999999</v>
      </c>
      <c r="K208" s="36">
        <f>SUMIFS(СВЦЭМ!$F$33:$F$776,СВЦЭМ!$A$33:$A$776,$A208,СВЦЭМ!$B$33:$B$776,K$190)+'СЕТ СН'!$F$12</f>
        <v>137.03177862999999</v>
      </c>
      <c r="L208" s="36">
        <f>SUMIFS(СВЦЭМ!$F$33:$F$776,СВЦЭМ!$A$33:$A$776,$A208,СВЦЭМ!$B$33:$B$776,L$190)+'СЕТ СН'!$F$12</f>
        <v>130.14983348000001</v>
      </c>
      <c r="M208" s="36">
        <f>SUMIFS(СВЦЭМ!$F$33:$F$776,СВЦЭМ!$A$33:$A$776,$A208,СВЦЭМ!$B$33:$B$776,M$190)+'СЕТ СН'!$F$12</f>
        <v>130.0374918</v>
      </c>
      <c r="N208" s="36">
        <f>SUMIFS(СВЦЭМ!$F$33:$F$776,СВЦЭМ!$A$33:$A$776,$A208,СВЦЭМ!$B$33:$B$776,N$190)+'СЕТ СН'!$F$12</f>
        <v>129.58464430000001</v>
      </c>
      <c r="O208" s="36">
        <f>SUMIFS(СВЦЭМ!$F$33:$F$776,СВЦЭМ!$A$33:$A$776,$A208,СВЦЭМ!$B$33:$B$776,O$190)+'СЕТ СН'!$F$12</f>
        <v>131.09979928999999</v>
      </c>
      <c r="P208" s="36">
        <f>SUMIFS(СВЦЭМ!$F$33:$F$776,СВЦЭМ!$A$33:$A$776,$A208,СВЦЭМ!$B$33:$B$776,P$190)+'СЕТ СН'!$F$12</f>
        <v>131.96203154</v>
      </c>
      <c r="Q208" s="36">
        <f>SUMIFS(СВЦЭМ!$F$33:$F$776,СВЦЭМ!$A$33:$A$776,$A208,СВЦЭМ!$B$33:$B$776,Q$190)+'СЕТ СН'!$F$12</f>
        <v>131.02523085999999</v>
      </c>
      <c r="R208" s="36">
        <f>SUMIFS(СВЦЭМ!$F$33:$F$776,СВЦЭМ!$A$33:$A$776,$A208,СВЦЭМ!$B$33:$B$776,R$190)+'СЕТ СН'!$F$12</f>
        <v>131.48617695999999</v>
      </c>
      <c r="S208" s="36">
        <f>SUMIFS(СВЦЭМ!$F$33:$F$776,СВЦЭМ!$A$33:$A$776,$A208,СВЦЭМ!$B$33:$B$776,S$190)+'СЕТ СН'!$F$12</f>
        <v>131.48805350999999</v>
      </c>
      <c r="T208" s="36">
        <f>SUMIFS(СВЦЭМ!$F$33:$F$776,СВЦЭМ!$A$33:$A$776,$A208,СВЦЭМ!$B$33:$B$776,T$190)+'СЕТ СН'!$F$12</f>
        <v>128.40867094999999</v>
      </c>
      <c r="U208" s="36">
        <f>SUMIFS(СВЦЭМ!$F$33:$F$776,СВЦЭМ!$A$33:$A$776,$A208,СВЦЭМ!$B$33:$B$776,U$190)+'СЕТ СН'!$F$12</f>
        <v>124.44639115</v>
      </c>
      <c r="V208" s="36">
        <f>SUMIFS(СВЦЭМ!$F$33:$F$776,СВЦЭМ!$A$33:$A$776,$A208,СВЦЭМ!$B$33:$B$776,V$190)+'СЕТ СН'!$F$12</f>
        <v>121.14834103</v>
      </c>
      <c r="W208" s="36">
        <f>SUMIFS(СВЦЭМ!$F$33:$F$776,СВЦЭМ!$A$33:$A$776,$A208,СВЦЭМ!$B$33:$B$776,W$190)+'СЕТ СН'!$F$12</f>
        <v>124.25219653000001</v>
      </c>
      <c r="X208" s="36">
        <f>SUMIFS(СВЦЭМ!$F$33:$F$776,СВЦЭМ!$A$33:$A$776,$A208,СВЦЭМ!$B$33:$B$776,X$190)+'СЕТ СН'!$F$12</f>
        <v>127.26163449000001</v>
      </c>
      <c r="Y208" s="36">
        <f>SUMIFS(СВЦЭМ!$F$33:$F$776,СВЦЭМ!$A$33:$A$776,$A208,СВЦЭМ!$B$33:$B$776,Y$190)+'СЕТ СН'!$F$12</f>
        <v>145.87942966</v>
      </c>
    </row>
    <row r="209" spans="1:25" ht="15.75" x14ac:dyDescent="0.2">
      <c r="A209" s="35">
        <f t="shared" si="5"/>
        <v>43604</v>
      </c>
      <c r="B209" s="36">
        <f>SUMIFS(СВЦЭМ!$F$33:$F$776,СВЦЭМ!$A$33:$A$776,$A209,СВЦЭМ!$B$33:$B$776,B$190)+'СЕТ СН'!$F$12</f>
        <v>170.76952921</v>
      </c>
      <c r="C209" s="36">
        <f>SUMIFS(СВЦЭМ!$F$33:$F$776,СВЦЭМ!$A$33:$A$776,$A209,СВЦЭМ!$B$33:$B$776,C$190)+'СЕТ СН'!$F$12</f>
        <v>197.28225234999999</v>
      </c>
      <c r="D209" s="36">
        <f>SUMIFS(СВЦЭМ!$F$33:$F$776,СВЦЭМ!$A$33:$A$776,$A209,СВЦЭМ!$B$33:$B$776,D$190)+'СЕТ СН'!$F$12</f>
        <v>213.56646936000001</v>
      </c>
      <c r="E209" s="36">
        <f>SUMIFS(СВЦЭМ!$F$33:$F$776,СВЦЭМ!$A$33:$A$776,$A209,СВЦЭМ!$B$33:$B$776,E$190)+'СЕТ СН'!$F$12</f>
        <v>218.57873261</v>
      </c>
      <c r="F209" s="36">
        <f>SUMIFS(СВЦЭМ!$F$33:$F$776,СВЦЭМ!$A$33:$A$776,$A209,СВЦЭМ!$B$33:$B$776,F$190)+'СЕТ СН'!$F$12</f>
        <v>223.78201075000001</v>
      </c>
      <c r="G209" s="36">
        <f>SUMIFS(СВЦЭМ!$F$33:$F$776,СВЦЭМ!$A$33:$A$776,$A209,СВЦЭМ!$B$33:$B$776,G$190)+'СЕТ СН'!$F$12</f>
        <v>217.68790247000001</v>
      </c>
      <c r="H209" s="36">
        <f>SUMIFS(СВЦЭМ!$F$33:$F$776,СВЦЭМ!$A$33:$A$776,$A209,СВЦЭМ!$B$33:$B$776,H$190)+'СЕТ СН'!$F$12</f>
        <v>203.68808637000001</v>
      </c>
      <c r="I209" s="36">
        <f>SUMIFS(СВЦЭМ!$F$33:$F$776,СВЦЭМ!$A$33:$A$776,$A209,СВЦЭМ!$B$33:$B$776,I$190)+'СЕТ СН'!$F$12</f>
        <v>180.41231689</v>
      </c>
      <c r="J209" s="36">
        <f>SUMIFS(СВЦЭМ!$F$33:$F$776,СВЦЭМ!$A$33:$A$776,$A209,СВЦЭМ!$B$33:$B$776,J$190)+'СЕТ СН'!$F$12</f>
        <v>153.35644103000001</v>
      </c>
      <c r="K209" s="36">
        <f>SUMIFS(СВЦЭМ!$F$33:$F$776,СВЦЭМ!$A$33:$A$776,$A209,СВЦЭМ!$B$33:$B$776,K$190)+'СЕТ СН'!$F$12</f>
        <v>134.03465722999999</v>
      </c>
      <c r="L209" s="36">
        <f>SUMIFS(СВЦЭМ!$F$33:$F$776,СВЦЭМ!$A$33:$A$776,$A209,СВЦЭМ!$B$33:$B$776,L$190)+'СЕТ СН'!$F$12</f>
        <v>128.70575106999999</v>
      </c>
      <c r="M209" s="36">
        <f>SUMIFS(СВЦЭМ!$F$33:$F$776,СВЦЭМ!$A$33:$A$776,$A209,СВЦЭМ!$B$33:$B$776,M$190)+'СЕТ СН'!$F$12</f>
        <v>129.26978106999999</v>
      </c>
      <c r="N209" s="36">
        <f>SUMIFS(СВЦЭМ!$F$33:$F$776,СВЦЭМ!$A$33:$A$776,$A209,СВЦЭМ!$B$33:$B$776,N$190)+'СЕТ СН'!$F$12</f>
        <v>131.53734879999999</v>
      </c>
      <c r="O209" s="36">
        <f>SUMIFS(СВЦЭМ!$F$33:$F$776,СВЦЭМ!$A$33:$A$776,$A209,СВЦЭМ!$B$33:$B$776,O$190)+'СЕТ СН'!$F$12</f>
        <v>134.72804398</v>
      </c>
      <c r="P209" s="36">
        <f>SUMIFS(СВЦЭМ!$F$33:$F$776,СВЦЭМ!$A$33:$A$776,$A209,СВЦЭМ!$B$33:$B$776,P$190)+'СЕТ СН'!$F$12</f>
        <v>139.70041587</v>
      </c>
      <c r="Q209" s="36">
        <f>SUMIFS(СВЦЭМ!$F$33:$F$776,СВЦЭМ!$A$33:$A$776,$A209,СВЦЭМ!$B$33:$B$776,Q$190)+'СЕТ СН'!$F$12</f>
        <v>138.22487949000001</v>
      </c>
      <c r="R209" s="36">
        <f>SUMIFS(СВЦЭМ!$F$33:$F$776,СВЦЭМ!$A$33:$A$776,$A209,СВЦЭМ!$B$33:$B$776,R$190)+'СЕТ СН'!$F$12</f>
        <v>137.34308480999999</v>
      </c>
      <c r="S209" s="36">
        <f>SUMIFS(СВЦЭМ!$F$33:$F$776,СВЦЭМ!$A$33:$A$776,$A209,СВЦЭМ!$B$33:$B$776,S$190)+'СЕТ СН'!$F$12</f>
        <v>135.89205631999999</v>
      </c>
      <c r="T209" s="36">
        <f>SUMIFS(СВЦЭМ!$F$33:$F$776,СВЦЭМ!$A$33:$A$776,$A209,СВЦЭМ!$B$33:$B$776,T$190)+'СЕТ СН'!$F$12</f>
        <v>134.38055562</v>
      </c>
      <c r="U209" s="36">
        <f>SUMIFS(СВЦЭМ!$F$33:$F$776,СВЦЭМ!$A$33:$A$776,$A209,СВЦЭМ!$B$33:$B$776,U$190)+'СЕТ СН'!$F$12</f>
        <v>127.17308257000001</v>
      </c>
      <c r="V209" s="36">
        <f>SUMIFS(СВЦЭМ!$F$33:$F$776,СВЦЭМ!$A$33:$A$776,$A209,СВЦЭМ!$B$33:$B$776,V$190)+'СЕТ СН'!$F$12</f>
        <v>121.41991928</v>
      </c>
      <c r="W209" s="36">
        <f>SUMIFS(СВЦЭМ!$F$33:$F$776,СВЦЭМ!$A$33:$A$776,$A209,СВЦЭМ!$B$33:$B$776,W$190)+'СЕТ СН'!$F$12</f>
        <v>122.73201007</v>
      </c>
      <c r="X209" s="36">
        <f>SUMIFS(СВЦЭМ!$F$33:$F$776,СВЦЭМ!$A$33:$A$776,$A209,СВЦЭМ!$B$33:$B$776,X$190)+'СЕТ СН'!$F$12</f>
        <v>128.73854458</v>
      </c>
      <c r="Y209" s="36">
        <f>SUMIFS(СВЦЭМ!$F$33:$F$776,СВЦЭМ!$A$33:$A$776,$A209,СВЦЭМ!$B$33:$B$776,Y$190)+'СЕТ СН'!$F$12</f>
        <v>145.39963710999999</v>
      </c>
    </row>
    <row r="210" spans="1:25" ht="15.75" x14ac:dyDescent="0.2">
      <c r="A210" s="35">
        <f t="shared" si="5"/>
        <v>43605</v>
      </c>
      <c r="B210" s="36">
        <f>SUMIFS(СВЦЭМ!$F$33:$F$776,СВЦЭМ!$A$33:$A$776,$A210,СВЦЭМ!$B$33:$B$776,B$190)+'СЕТ СН'!$F$12</f>
        <v>169.89670545000001</v>
      </c>
      <c r="C210" s="36">
        <f>SUMIFS(СВЦЭМ!$F$33:$F$776,СВЦЭМ!$A$33:$A$776,$A210,СВЦЭМ!$B$33:$B$776,C$190)+'СЕТ СН'!$F$12</f>
        <v>192.41686419999999</v>
      </c>
      <c r="D210" s="36">
        <f>SUMIFS(СВЦЭМ!$F$33:$F$776,СВЦЭМ!$A$33:$A$776,$A210,СВЦЭМ!$B$33:$B$776,D$190)+'СЕТ СН'!$F$12</f>
        <v>209.38801678999999</v>
      </c>
      <c r="E210" s="36">
        <f>SUMIFS(СВЦЭМ!$F$33:$F$776,СВЦЭМ!$A$33:$A$776,$A210,СВЦЭМ!$B$33:$B$776,E$190)+'СЕТ СН'!$F$12</f>
        <v>210.02708473999999</v>
      </c>
      <c r="F210" s="36">
        <f>SUMIFS(СВЦЭМ!$F$33:$F$776,СВЦЭМ!$A$33:$A$776,$A210,СВЦЭМ!$B$33:$B$776,F$190)+'СЕТ СН'!$F$12</f>
        <v>208.13077915</v>
      </c>
      <c r="G210" s="36">
        <f>SUMIFS(СВЦЭМ!$F$33:$F$776,СВЦЭМ!$A$33:$A$776,$A210,СВЦЭМ!$B$33:$B$776,G$190)+'СЕТ СН'!$F$12</f>
        <v>208.35823898000001</v>
      </c>
      <c r="H210" s="36">
        <f>SUMIFS(СВЦЭМ!$F$33:$F$776,СВЦЭМ!$A$33:$A$776,$A210,СВЦЭМ!$B$33:$B$776,H$190)+'СЕТ СН'!$F$12</f>
        <v>189.38507417</v>
      </c>
      <c r="I210" s="36">
        <f>SUMIFS(СВЦЭМ!$F$33:$F$776,СВЦЭМ!$A$33:$A$776,$A210,СВЦЭМ!$B$33:$B$776,I$190)+'СЕТ СН'!$F$12</f>
        <v>167.41267705999999</v>
      </c>
      <c r="J210" s="36">
        <f>SUMIFS(СВЦЭМ!$F$33:$F$776,СВЦЭМ!$A$33:$A$776,$A210,СВЦЭМ!$B$33:$B$776,J$190)+'СЕТ СН'!$F$12</f>
        <v>154.01516199</v>
      </c>
      <c r="K210" s="36">
        <f>SUMIFS(СВЦЭМ!$F$33:$F$776,СВЦЭМ!$A$33:$A$776,$A210,СВЦЭМ!$B$33:$B$776,K$190)+'СЕТ СН'!$F$12</f>
        <v>143.58911774000001</v>
      </c>
      <c r="L210" s="36">
        <f>SUMIFS(СВЦЭМ!$F$33:$F$776,СВЦЭМ!$A$33:$A$776,$A210,СВЦЭМ!$B$33:$B$776,L$190)+'СЕТ СН'!$F$12</f>
        <v>139.37868401</v>
      </c>
      <c r="M210" s="36">
        <f>SUMIFS(СВЦЭМ!$F$33:$F$776,СВЦЭМ!$A$33:$A$776,$A210,СВЦЭМ!$B$33:$B$776,M$190)+'СЕТ СН'!$F$12</f>
        <v>137.50231532000001</v>
      </c>
      <c r="N210" s="36">
        <f>SUMIFS(СВЦЭМ!$F$33:$F$776,СВЦЭМ!$A$33:$A$776,$A210,СВЦЭМ!$B$33:$B$776,N$190)+'СЕТ СН'!$F$12</f>
        <v>138.01722082000001</v>
      </c>
      <c r="O210" s="36">
        <f>SUMIFS(СВЦЭМ!$F$33:$F$776,СВЦЭМ!$A$33:$A$776,$A210,СВЦЭМ!$B$33:$B$776,O$190)+'СЕТ СН'!$F$12</f>
        <v>138.27332185</v>
      </c>
      <c r="P210" s="36">
        <f>SUMIFS(СВЦЭМ!$F$33:$F$776,СВЦЭМ!$A$33:$A$776,$A210,СВЦЭМ!$B$33:$B$776,P$190)+'СЕТ СН'!$F$12</f>
        <v>139.81935727999999</v>
      </c>
      <c r="Q210" s="36">
        <f>SUMIFS(СВЦЭМ!$F$33:$F$776,СВЦЭМ!$A$33:$A$776,$A210,СВЦЭМ!$B$33:$B$776,Q$190)+'СЕТ СН'!$F$12</f>
        <v>140.60669013</v>
      </c>
      <c r="R210" s="36">
        <f>SUMIFS(СВЦЭМ!$F$33:$F$776,СВЦЭМ!$A$33:$A$776,$A210,СВЦЭМ!$B$33:$B$776,R$190)+'СЕТ СН'!$F$12</f>
        <v>141.27940251999999</v>
      </c>
      <c r="S210" s="36">
        <f>SUMIFS(СВЦЭМ!$F$33:$F$776,СВЦЭМ!$A$33:$A$776,$A210,СВЦЭМ!$B$33:$B$776,S$190)+'СЕТ СН'!$F$12</f>
        <v>141.86150838</v>
      </c>
      <c r="T210" s="36">
        <f>SUMIFS(СВЦЭМ!$F$33:$F$776,СВЦЭМ!$A$33:$A$776,$A210,СВЦЭМ!$B$33:$B$776,T$190)+'СЕТ СН'!$F$12</f>
        <v>141.84789767999999</v>
      </c>
      <c r="U210" s="36">
        <f>SUMIFS(СВЦЭМ!$F$33:$F$776,СВЦЭМ!$A$33:$A$776,$A210,СВЦЭМ!$B$33:$B$776,U$190)+'СЕТ СН'!$F$12</f>
        <v>141.80101221999999</v>
      </c>
      <c r="V210" s="36">
        <f>SUMIFS(СВЦЭМ!$F$33:$F$776,СВЦЭМ!$A$33:$A$776,$A210,СВЦЭМ!$B$33:$B$776,V$190)+'СЕТ СН'!$F$12</f>
        <v>143.05303316999999</v>
      </c>
      <c r="W210" s="36">
        <f>SUMIFS(СВЦЭМ!$F$33:$F$776,СВЦЭМ!$A$33:$A$776,$A210,СВЦЭМ!$B$33:$B$776,W$190)+'СЕТ СН'!$F$12</f>
        <v>144.17625575</v>
      </c>
      <c r="X210" s="36">
        <f>SUMIFS(СВЦЭМ!$F$33:$F$776,СВЦЭМ!$A$33:$A$776,$A210,СВЦЭМ!$B$33:$B$776,X$190)+'СЕТ СН'!$F$12</f>
        <v>146.14766809</v>
      </c>
      <c r="Y210" s="36">
        <f>SUMIFS(СВЦЭМ!$F$33:$F$776,СВЦЭМ!$A$33:$A$776,$A210,СВЦЭМ!$B$33:$B$776,Y$190)+'СЕТ СН'!$F$12</f>
        <v>160.71637387000001</v>
      </c>
    </row>
    <row r="211" spans="1:25" ht="15.75" x14ac:dyDescent="0.2">
      <c r="A211" s="35">
        <f t="shared" si="5"/>
        <v>43606</v>
      </c>
      <c r="B211" s="36">
        <f>SUMIFS(СВЦЭМ!$F$33:$F$776,СВЦЭМ!$A$33:$A$776,$A211,СВЦЭМ!$B$33:$B$776,B$190)+'СЕТ СН'!$F$12</f>
        <v>180.37273456</v>
      </c>
      <c r="C211" s="36">
        <f>SUMIFS(СВЦЭМ!$F$33:$F$776,СВЦЭМ!$A$33:$A$776,$A211,СВЦЭМ!$B$33:$B$776,C$190)+'СЕТ СН'!$F$12</f>
        <v>199.5326298</v>
      </c>
      <c r="D211" s="36">
        <f>SUMIFS(СВЦЭМ!$F$33:$F$776,СВЦЭМ!$A$33:$A$776,$A211,СВЦЭМ!$B$33:$B$776,D$190)+'СЕТ СН'!$F$12</f>
        <v>217.60774248999999</v>
      </c>
      <c r="E211" s="36">
        <f>SUMIFS(СВЦЭМ!$F$33:$F$776,СВЦЭМ!$A$33:$A$776,$A211,СВЦЭМ!$B$33:$B$776,E$190)+'СЕТ СН'!$F$12</f>
        <v>220.29026726999999</v>
      </c>
      <c r="F211" s="36">
        <f>SUMIFS(СВЦЭМ!$F$33:$F$776,СВЦЭМ!$A$33:$A$776,$A211,СВЦЭМ!$B$33:$B$776,F$190)+'СЕТ СН'!$F$12</f>
        <v>217.23193807999999</v>
      </c>
      <c r="G211" s="36">
        <f>SUMIFS(СВЦЭМ!$F$33:$F$776,СВЦЭМ!$A$33:$A$776,$A211,СВЦЭМ!$B$33:$B$776,G$190)+'СЕТ СН'!$F$12</f>
        <v>213.11522342000001</v>
      </c>
      <c r="H211" s="36">
        <f>SUMIFS(СВЦЭМ!$F$33:$F$776,СВЦЭМ!$A$33:$A$776,$A211,СВЦЭМ!$B$33:$B$776,H$190)+'СЕТ СН'!$F$12</f>
        <v>194.65337654000001</v>
      </c>
      <c r="I211" s="36">
        <f>SUMIFS(СВЦЭМ!$F$33:$F$776,СВЦЭМ!$A$33:$A$776,$A211,СВЦЭМ!$B$33:$B$776,I$190)+'СЕТ СН'!$F$12</f>
        <v>172.73517493</v>
      </c>
      <c r="J211" s="36">
        <f>SUMIFS(СВЦЭМ!$F$33:$F$776,СВЦЭМ!$A$33:$A$776,$A211,СВЦЭМ!$B$33:$B$776,J$190)+'СЕТ СН'!$F$12</f>
        <v>150.83447530000001</v>
      </c>
      <c r="K211" s="36">
        <f>SUMIFS(СВЦЭМ!$F$33:$F$776,СВЦЭМ!$A$33:$A$776,$A211,СВЦЭМ!$B$33:$B$776,K$190)+'СЕТ СН'!$F$12</f>
        <v>141.32452121</v>
      </c>
      <c r="L211" s="36">
        <f>SUMIFS(СВЦЭМ!$F$33:$F$776,СВЦЭМ!$A$33:$A$776,$A211,СВЦЭМ!$B$33:$B$776,L$190)+'СЕТ СН'!$F$12</f>
        <v>136.79754249000001</v>
      </c>
      <c r="M211" s="36">
        <f>SUMIFS(СВЦЭМ!$F$33:$F$776,СВЦЭМ!$A$33:$A$776,$A211,СВЦЭМ!$B$33:$B$776,M$190)+'СЕТ СН'!$F$12</f>
        <v>136.16765279000001</v>
      </c>
      <c r="N211" s="36">
        <f>SUMIFS(СВЦЭМ!$F$33:$F$776,СВЦЭМ!$A$33:$A$776,$A211,СВЦЭМ!$B$33:$B$776,N$190)+'СЕТ СН'!$F$12</f>
        <v>135.61590512999999</v>
      </c>
      <c r="O211" s="36">
        <f>SUMIFS(СВЦЭМ!$F$33:$F$776,СВЦЭМ!$A$33:$A$776,$A211,СВЦЭМ!$B$33:$B$776,O$190)+'СЕТ СН'!$F$12</f>
        <v>136.32870514999999</v>
      </c>
      <c r="P211" s="36">
        <f>SUMIFS(СВЦЭМ!$F$33:$F$776,СВЦЭМ!$A$33:$A$776,$A211,СВЦЭМ!$B$33:$B$776,P$190)+'СЕТ СН'!$F$12</f>
        <v>138.33536881000001</v>
      </c>
      <c r="Q211" s="36">
        <f>SUMIFS(СВЦЭМ!$F$33:$F$776,СВЦЭМ!$A$33:$A$776,$A211,СВЦЭМ!$B$33:$B$776,Q$190)+'СЕТ СН'!$F$12</f>
        <v>139.20768902</v>
      </c>
      <c r="R211" s="36">
        <f>SUMIFS(СВЦЭМ!$F$33:$F$776,СВЦЭМ!$A$33:$A$776,$A211,СВЦЭМ!$B$33:$B$776,R$190)+'СЕТ СН'!$F$12</f>
        <v>139.59362164000001</v>
      </c>
      <c r="S211" s="36">
        <f>SUMIFS(СВЦЭМ!$F$33:$F$776,СВЦЭМ!$A$33:$A$776,$A211,СВЦЭМ!$B$33:$B$776,S$190)+'СЕТ СН'!$F$12</f>
        <v>139.61440417</v>
      </c>
      <c r="T211" s="36">
        <f>SUMIFS(СВЦЭМ!$F$33:$F$776,СВЦЭМ!$A$33:$A$776,$A211,СВЦЭМ!$B$33:$B$776,T$190)+'СЕТ СН'!$F$12</f>
        <v>138.16098496999999</v>
      </c>
      <c r="U211" s="36">
        <f>SUMIFS(СВЦЭМ!$F$33:$F$776,СВЦЭМ!$A$33:$A$776,$A211,СВЦЭМ!$B$33:$B$776,U$190)+'СЕТ СН'!$F$12</f>
        <v>137.24034878000001</v>
      </c>
      <c r="V211" s="36">
        <f>SUMIFS(СВЦЭМ!$F$33:$F$776,СВЦЭМ!$A$33:$A$776,$A211,СВЦЭМ!$B$33:$B$776,V$190)+'СЕТ СН'!$F$12</f>
        <v>139.98621274000001</v>
      </c>
      <c r="W211" s="36">
        <f>SUMIFS(СВЦЭМ!$F$33:$F$776,СВЦЭМ!$A$33:$A$776,$A211,СВЦЭМ!$B$33:$B$776,W$190)+'СЕТ СН'!$F$12</f>
        <v>141.69691015999999</v>
      </c>
      <c r="X211" s="36">
        <f>SUMIFS(СВЦЭМ!$F$33:$F$776,СВЦЭМ!$A$33:$A$776,$A211,СВЦЭМ!$B$33:$B$776,X$190)+'СЕТ СН'!$F$12</f>
        <v>142.83734822</v>
      </c>
      <c r="Y211" s="36">
        <f>SUMIFS(СВЦЭМ!$F$33:$F$776,СВЦЭМ!$A$33:$A$776,$A211,СВЦЭМ!$B$33:$B$776,Y$190)+'СЕТ СН'!$F$12</f>
        <v>159.43579953</v>
      </c>
    </row>
    <row r="212" spans="1:25" ht="15.75" x14ac:dyDescent="0.2">
      <c r="A212" s="35">
        <f t="shared" si="5"/>
        <v>43607</v>
      </c>
      <c r="B212" s="36">
        <f>SUMIFS(СВЦЭМ!$F$33:$F$776,СВЦЭМ!$A$33:$A$776,$A212,СВЦЭМ!$B$33:$B$776,B$190)+'СЕТ СН'!$F$12</f>
        <v>180.14590490000001</v>
      </c>
      <c r="C212" s="36">
        <f>SUMIFS(СВЦЭМ!$F$33:$F$776,СВЦЭМ!$A$33:$A$776,$A212,СВЦЭМ!$B$33:$B$776,C$190)+'СЕТ СН'!$F$12</f>
        <v>203.26699158</v>
      </c>
      <c r="D212" s="36">
        <f>SUMIFS(СВЦЭМ!$F$33:$F$776,СВЦЭМ!$A$33:$A$776,$A212,СВЦЭМ!$B$33:$B$776,D$190)+'СЕТ СН'!$F$12</f>
        <v>215.14424324000001</v>
      </c>
      <c r="E212" s="36">
        <f>SUMIFS(СВЦЭМ!$F$33:$F$776,СВЦЭМ!$A$33:$A$776,$A212,СВЦЭМ!$B$33:$B$776,E$190)+'СЕТ СН'!$F$12</f>
        <v>215.10990208999999</v>
      </c>
      <c r="F212" s="36">
        <f>SUMIFS(СВЦЭМ!$F$33:$F$776,СВЦЭМ!$A$33:$A$776,$A212,СВЦЭМ!$B$33:$B$776,F$190)+'СЕТ СН'!$F$12</f>
        <v>213.82254520000001</v>
      </c>
      <c r="G212" s="36">
        <f>SUMIFS(СВЦЭМ!$F$33:$F$776,СВЦЭМ!$A$33:$A$776,$A212,СВЦЭМ!$B$33:$B$776,G$190)+'СЕТ СН'!$F$12</f>
        <v>212.78214152000001</v>
      </c>
      <c r="H212" s="36">
        <f>SUMIFS(СВЦЭМ!$F$33:$F$776,СВЦЭМ!$A$33:$A$776,$A212,СВЦЭМ!$B$33:$B$776,H$190)+'СЕТ СН'!$F$12</f>
        <v>191.38681833999999</v>
      </c>
      <c r="I212" s="36">
        <f>SUMIFS(СВЦЭМ!$F$33:$F$776,СВЦЭМ!$A$33:$A$776,$A212,СВЦЭМ!$B$33:$B$776,I$190)+'СЕТ СН'!$F$12</f>
        <v>170.92240917999999</v>
      </c>
      <c r="J212" s="36">
        <f>SUMIFS(СВЦЭМ!$F$33:$F$776,СВЦЭМ!$A$33:$A$776,$A212,СВЦЭМ!$B$33:$B$776,J$190)+'СЕТ СН'!$F$12</f>
        <v>152.78467996000001</v>
      </c>
      <c r="K212" s="36">
        <f>SUMIFS(СВЦЭМ!$F$33:$F$776,СВЦЭМ!$A$33:$A$776,$A212,СВЦЭМ!$B$33:$B$776,K$190)+'СЕТ СН'!$F$12</f>
        <v>143.1317339</v>
      </c>
      <c r="L212" s="36">
        <f>SUMIFS(СВЦЭМ!$F$33:$F$776,СВЦЭМ!$A$33:$A$776,$A212,СВЦЭМ!$B$33:$B$776,L$190)+'СЕТ СН'!$F$12</f>
        <v>138.72646503999999</v>
      </c>
      <c r="M212" s="36">
        <f>SUMIFS(СВЦЭМ!$F$33:$F$776,СВЦЭМ!$A$33:$A$776,$A212,СВЦЭМ!$B$33:$B$776,M$190)+'СЕТ СН'!$F$12</f>
        <v>137.17537544999999</v>
      </c>
      <c r="N212" s="36">
        <f>SUMIFS(СВЦЭМ!$F$33:$F$776,СВЦЭМ!$A$33:$A$776,$A212,СВЦЭМ!$B$33:$B$776,N$190)+'СЕТ СН'!$F$12</f>
        <v>137.02435227000001</v>
      </c>
      <c r="O212" s="36">
        <f>SUMIFS(СВЦЭМ!$F$33:$F$776,СВЦЭМ!$A$33:$A$776,$A212,СВЦЭМ!$B$33:$B$776,O$190)+'СЕТ СН'!$F$12</f>
        <v>136.36420634999999</v>
      </c>
      <c r="P212" s="36">
        <f>SUMIFS(СВЦЭМ!$F$33:$F$776,СВЦЭМ!$A$33:$A$776,$A212,СВЦЭМ!$B$33:$B$776,P$190)+'СЕТ СН'!$F$12</f>
        <v>137.27319323</v>
      </c>
      <c r="Q212" s="36">
        <f>SUMIFS(СВЦЭМ!$F$33:$F$776,СВЦЭМ!$A$33:$A$776,$A212,СВЦЭМ!$B$33:$B$776,Q$190)+'СЕТ СН'!$F$12</f>
        <v>136.98944854000001</v>
      </c>
      <c r="R212" s="36">
        <f>SUMIFS(СВЦЭМ!$F$33:$F$776,СВЦЭМ!$A$33:$A$776,$A212,СВЦЭМ!$B$33:$B$776,R$190)+'СЕТ СН'!$F$12</f>
        <v>136.79227195000001</v>
      </c>
      <c r="S212" s="36">
        <f>SUMIFS(СВЦЭМ!$F$33:$F$776,СВЦЭМ!$A$33:$A$776,$A212,СВЦЭМ!$B$33:$B$776,S$190)+'СЕТ СН'!$F$12</f>
        <v>136.92157979000001</v>
      </c>
      <c r="T212" s="36">
        <f>SUMIFS(СВЦЭМ!$F$33:$F$776,СВЦЭМ!$A$33:$A$776,$A212,СВЦЭМ!$B$33:$B$776,T$190)+'СЕТ СН'!$F$12</f>
        <v>137.33906049999999</v>
      </c>
      <c r="U212" s="36">
        <f>SUMIFS(СВЦЭМ!$F$33:$F$776,СВЦЭМ!$A$33:$A$776,$A212,СВЦЭМ!$B$33:$B$776,U$190)+'СЕТ СН'!$F$12</f>
        <v>137.61479358</v>
      </c>
      <c r="V212" s="36">
        <f>SUMIFS(СВЦЭМ!$F$33:$F$776,СВЦЭМ!$A$33:$A$776,$A212,СВЦЭМ!$B$33:$B$776,V$190)+'СЕТ СН'!$F$12</f>
        <v>139.99541723999999</v>
      </c>
      <c r="W212" s="36">
        <f>SUMIFS(СВЦЭМ!$F$33:$F$776,СВЦЭМ!$A$33:$A$776,$A212,СВЦЭМ!$B$33:$B$776,W$190)+'СЕТ СН'!$F$12</f>
        <v>141.17146313999999</v>
      </c>
      <c r="X212" s="36">
        <f>SUMIFS(СВЦЭМ!$F$33:$F$776,СВЦЭМ!$A$33:$A$776,$A212,СВЦЭМ!$B$33:$B$776,X$190)+'СЕТ СН'!$F$12</f>
        <v>142.40764906999999</v>
      </c>
      <c r="Y212" s="36">
        <f>SUMIFS(СВЦЭМ!$F$33:$F$776,СВЦЭМ!$A$33:$A$776,$A212,СВЦЭМ!$B$33:$B$776,Y$190)+'СЕТ СН'!$F$12</f>
        <v>155.43277128</v>
      </c>
    </row>
    <row r="213" spans="1:25" ht="15.75" x14ac:dyDescent="0.2">
      <c r="A213" s="35">
        <f t="shared" si="5"/>
        <v>43608</v>
      </c>
      <c r="B213" s="36">
        <f>SUMIFS(СВЦЭМ!$F$33:$F$776,СВЦЭМ!$A$33:$A$776,$A213,СВЦЭМ!$B$33:$B$776,B$190)+'СЕТ СН'!$F$12</f>
        <v>181.82112167</v>
      </c>
      <c r="C213" s="36">
        <f>SUMIFS(СВЦЭМ!$F$33:$F$776,СВЦЭМ!$A$33:$A$776,$A213,СВЦЭМ!$B$33:$B$776,C$190)+'СЕТ СН'!$F$12</f>
        <v>202.34026738</v>
      </c>
      <c r="D213" s="36">
        <f>SUMIFS(СВЦЭМ!$F$33:$F$776,СВЦЭМ!$A$33:$A$776,$A213,СВЦЭМ!$B$33:$B$776,D$190)+'СЕТ СН'!$F$12</f>
        <v>214.95869508999999</v>
      </c>
      <c r="E213" s="36">
        <f>SUMIFS(СВЦЭМ!$F$33:$F$776,СВЦЭМ!$A$33:$A$776,$A213,СВЦЭМ!$B$33:$B$776,E$190)+'СЕТ СН'!$F$12</f>
        <v>216.54500125000001</v>
      </c>
      <c r="F213" s="36">
        <f>SUMIFS(СВЦЭМ!$F$33:$F$776,СВЦЭМ!$A$33:$A$776,$A213,СВЦЭМ!$B$33:$B$776,F$190)+'СЕТ СН'!$F$12</f>
        <v>213.45081647000001</v>
      </c>
      <c r="G213" s="36">
        <f>SUMIFS(СВЦЭМ!$F$33:$F$776,СВЦЭМ!$A$33:$A$776,$A213,СВЦЭМ!$B$33:$B$776,G$190)+'СЕТ СН'!$F$12</f>
        <v>214.10806590999999</v>
      </c>
      <c r="H213" s="36">
        <f>SUMIFS(СВЦЭМ!$F$33:$F$776,СВЦЭМ!$A$33:$A$776,$A213,СВЦЭМ!$B$33:$B$776,H$190)+'СЕТ СН'!$F$12</f>
        <v>194.28132593999999</v>
      </c>
      <c r="I213" s="36">
        <f>SUMIFS(СВЦЭМ!$F$33:$F$776,СВЦЭМ!$A$33:$A$776,$A213,СВЦЭМ!$B$33:$B$776,I$190)+'СЕТ СН'!$F$12</f>
        <v>168.97125901000001</v>
      </c>
      <c r="J213" s="36">
        <f>SUMIFS(СВЦЭМ!$F$33:$F$776,СВЦЭМ!$A$33:$A$776,$A213,СВЦЭМ!$B$33:$B$776,J$190)+'СЕТ СН'!$F$12</f>
        <v>150.95559395000001</v>
      </c>
      <c r="K213" s="36">
        <f>SUMIFS(СВЦЭМ!$F$33:$F$776,СВЦЭМ!$A$33:$A$776,$A213,СВЦЭМ!$B$33:$B$776,K$190)+'СЕТ СН'!$F$12</f>
        <v>141.23647862000001</v>
      </c>
      <c r="L213" s="36">
        <f>SUMIFS(СВЦЭМ!$F$33:$F$776,СВЦЭМ!$A$33:$A$776,$A213,СВЦЭМ!$B$33:$B$776,L$190)+'СЕТ СН'!$F$12</f>
        <v>136.54136761000001</v>
      </c>
      <c r="M213" s="36">
        <f>SUMIFS(СВЦЭМ!$F$33:$F$776,СВЦЭМ!$A$33:$A$776,$A213,СВЦЭМ!$B$33:$B$776,M$190)+'СЕТ СН'!$F$12</f>
        <v>134.70750923</v>
      </c>
      <c r="N213" s="36">
        <f>SUMIFS(СВЦЭМ!$F$33:$F$776,СВЦЭМ!$A$33:$A$776,$A213,СВЦЭМ!$B$33:$B$776,N$190)+'СЕТ СН'!$F$12</f>
        <v>133.73238929999999</v>
      </c>
      <c r="O213" s="36">
        <f>SUMIFS(СВЦЭМ!$F$33:$F$776,СВЦЭМ!$A$33:$A$776,$A213,СВЦЭМ!$B$33:$B$776,O$190)+'СЕТ СН'!$F$12</f>
        <v>131.83730417999999</v>
      </c>
      <c r="P213" s="36">
        <f>SUMIFS(СВЦЭМ!$F$33:$F$776,СВЦЭМ!$A$33:$A$776,$A213,СВЦЭМ!$B$33:$B$776,P$190)+'СЕТ СН'!$F$12</f>
        <v>133.67651425</v>
      </c>
      <c r="Q213" s="36">
        <f>SUMIFS(СВЦЭМ!$F$33:$F$776,СВЦЭМ!$A$33:$A$776,$A213,СВЦЭМ!$B$33:$B$776,Q$190)+'СЕТ СН'!$F$12</f>
        <v>134.923361</v>
      </c>
      <c r="R213" s="36">
        <f>SUMIFS(СВЦЭМ!$F$33:$F$776,СВЦЭМ!$A$33:$A$776,$A213,СВЦЭМ!$B$33:$B$776,R$190)+'СЕТ СН'!$F$12</f>
        <v>134.67229234000001</v>
      </c>
      <c r="S213" s="36">
        <f>SUMIFS(СВЦЭМ!$F$33:$F$776,СВЦЭМ!$A$33:$A$776,$A213,СВЦЭМ!$B$33:$B$776,S$190)+'СЕТ СН'!$F$12</f>
        <v>133.83517336</v>
      </c>
      <c r="T213" s="36">
        <f>SUMIFS(СВЦЭМ!$F$33:$F$776,СВЦЭМ!$A$33:$A$776,$A213,СВЦЭМ!$B$33:$B$776,T$190)+'СЕТ СН'!$F$12</f>
        <v>134.74278816</v>
      </c>
      <c r="U213" s="36">
        <f>SUMIFS(СВЦЭМ!$F$33:$F$776,СВЦЭМ!$A$33:$A$776,$A213,СВЦЭМ!$B$33:$B$776,U$190)+'СЕТ СН'!$F$12</f>
        <v>134.55247560000001</v>
      </c>
      <c r="V213" s="36">
        <f>SUMIFS(СВЦЭМ!$F$33:$F$776,СВЦЭМ!$A$33:$A$776,$A213,СВЦЭМ!$B$33:$B$776,V$190)+'СЕТ СН'!$F$12</f>
        <v>136.0154297</v>
      </c>
      <c r="W213" s="36">
        <f>SUMIFS(СВЦЭМ!$F$33:$F$776,СВЦЭМ!$A$33:$A$776,$A213,СВЦЭМ!$B$33:$B$776,W$190)+'СЕТ СН'!$F$12</f>
        <v>136.97951990999999</v>
      </c>
      <c r="X213" s="36">
        <f>SUMIFS(СВЦЭМ!$F$33:$F$776,СВЦЭМ!$A$33:$A$776,$A213,СВЦЭМ!$B$33:$B$776,X$190)+'СЕТ СН'!$F$12</f>
        <v>139.81944713999999</v>
      </c>
      <c r="Y213" s="36">
        <f>SUMIFS(СВЦЭМ!$F$33:$F$776,СВЦЭМ!$A$33:$A$776,$A213,СВЦЭМ!$B$33:$B$776,Y$190)+'СЕТ СН'!$F$12</f>
        <v>149.51817163000001</v>
      </c>
    </row>
    <row r="214" spans="1:25" ht="15.75" x14ac:dyDescent="0.2">
      <c r="A214" s="35">
        <f t="shared" si="5"/>
        <v>43609</v>
      </c>
      <c r="B214" s="36">
        <f>SUMIFS(СВЦЭМ!$F$33:$F$776,СВЦЭМ!$A$33:$A$776,$A214,СВЦЭМ!$B$33:$B$776,B$190)+'СЕТ СН'!$F$12</f>
        <v>175.90259071</v>
      </c>
      <c r="C214" s="36">
        <f>SUMIFS(СВЦЭМ!$F$33:$F$776,СВЦЭМ!$A$33:$A$776,$A214,СВЦЭМ!$B$33:$B$776,C$190)+'СЕТ СН'!$F$12</f>
        <v>197.29946081</v>
      </c>
      <c r="D214" s="36">
        <f>SUMIFS(СВЦЭМ!$F$33:$F$776,СВЦЭМ!$A$33:$A$776,$A214,СВЦЭМ!$B$33:$B$776,D$190)+'СЕТ СН'!$F$12</f>
        <v>220.50805303000001</v>
      </c>
      <c r="E214" s="36">
        <f>SUMIFS(СВЦЭМ!$F$33:$F$776,СВЦЭМ!$A$33:$A$776,$A214,СВЦЭМ!$B$33:$B$776,E$190)+'СЕТ СН'!$F$12</f>
        <v>224.68908728</v>
      </c>
      <c r="F214" s="36">
        <f>SUMIFS(СВЦЭМ!$F$33:$F$776,СВЦЭМ!$A$33:$A$776,$A214,СВЦЭМ!$B$33:$B$776,F$190)+'СЕТ СН'!$F$12</f>
        <v>224.42141468</v>
      </c>
      <c r="G214" s="36">
        <f>SUMIFS(СВЦЭМ!$F$33:$F$776,СВЦЭМ!$A$33:$A$776,$A214,СВЦЭМ!$B$33:$B$776,G$190)+'СЕТ СН'!$F$12</f>
        <v>220.76304822</v>
      </c>
      <c r="H214" s="36">
        <f>SUMIFS(СВЦЭМ!$F$33:$F$776,СВЦЭМ!$A$33:$A$776,$A214,СВЦЭМ!$B$33:$B$776,H$190)+'СЕТ СН'!$F$12</f>
        <v>192.70221950000001</v>
      </c>
      <c r="I214" s="36">
        <f>SUMIFS(СВЦЭМ!$F$33:$F$776,СВЦЭМ!$A$33:$A$776,$A214,СВЦЭМ!$B$33:$B$776,I$190)+'СЕТ СН'!$F$12</f>
        <v>168.88467057</v>
      </c>
      <c r="J214" s="36">
        <f>SUMIFS(СВЦЭМ!$F$33:$F$776,СВЦЭМ!$A$33:$A$776,$A214,СВЦЭМ!$B$33:$B$776,J$190)+'СЕТ СН'!$F$12</f>
        <v>154.27757690999999</v>
      </c>
      <c r="K214" s="36">
        <f>SUMIFS(СВЦЭМ!$F$33:$F$776,СВЦЭМ!$A$33:$A$776,$A214,СВЦЭМ!$B$33:$B$776,K$190)+'СЕТ СН'!$F$12</f>
        <v>144.25121161999999</v>
      </c>
      <c r="L214" s="36">
        <f>SUMIFS(СВЦЭМ!$F$33:$F$776,СВЦЭМ!$A$33:$A$776,$A214,СВЦЭМ!$B$33:$B$776,L$190)+'СЕТ СН'!$F$12</f>
        <v>138.31334672</v>
      </c>
      <c r="M214" s="36">
        <f>SUMIFS(СВЦЭМ!$F$33:$F$776,СВЦЭМ!$A$33:$A$776,$A214,СВЦЭМ!$B$33:$B$776,M$190)+'СЕТ СН'!$F$12</f>
        <v>136.34654216000001</v>
      </c>
      <c r="N214" s="36">
        <f>SUMIFS(СВЦЭМ!$F$33:$F$776,СВЦЭМ!$A$33:$A$776,$A214,СВЦЭМ!$B$33:$B$776,N$190)+'СЕТ СН'!$F$12</f>
        <v>135.81064169999999</v>
      </c>
      <c r="O214" s="36">
        <f>SUMIFS(СВЦЭМ!$F$33:$F$776,СВЦЭМ!$A$33:$A$776,$A214,СВЦЭМ!$B$33:$B$776,O$190)+'СЕТ СН'!$F$12</f>
        <v>134.29310559999999</v>
      </c>
      <c r="P214" s="36">
        <f>SUMIFS(СВЦЭМ!$F$33:$F$776,СВЦЭМ!$A$33:$A$776,$A214,СВЦЭМ!$B$33:$B$776,P$190)+'СЕТ СН'!$F$12</f>
        <v>134.03508112</v>
      </c>
      <c r="Q214" s="36">
        <f>SUMIFS(СВЦЭМ!$F$33:$F$776,СВЦЭМ!$A$33:$A$776,$A214,СВЦЭМ!$B$33:$B$776,Q$190)+'СЕТ СН'!$F$12</f>
        <v>133.28338367000001</v>
      </c>
      <c r="R214" s="36">
        <f>SUMIFS(СВЦЭМ!$F$33:$F$776,СВЦЭМ!$A$33:$A$776,$A214,СВЦЭМ!$B$33:$B$776,R$190)+'СЕТ СН'!$F$12</f>
        <v>133.30471333</v>
      </c>
      <c r="S214" s="36">
        <f>SUMIFS(СВЦЭМ!$F$33:$F$776,СВЦЭМ!$A$33:$A$776,$A214,СВЦЭМ!$B$33:$B$776,S$190)+'СЕТ СН'!$F$12</f>
        <v>134.19490529999999</v>
      </c>
      <c r="T214" s="36">
        <f>SUMIFS(СВЦЭМ!$F$33:$F$776,СВЦЭМ!$A$33:$A$776,$A214,СВЦЭМ!$B$33:$B$776,T$190)+'СЕТ СН'!$F$12</f>
        <v>135.90256228000001</v>
      </c>
      <c r="U214" s="36">
        <f>SUMIFS(СВЦЭМ!$F$33:$F$776,СВЦЭМ!$A$33:$A$776,$A214,СВЦЭМ!$B$33:$B$776,U$190)+'СЕТ СН'!$F$12</f>
        <v>135.08945797999999</v>
      </c>
      <c r="V214" s="36">
        <f>SUMIFS(СВЦЭМ!$F$33:$F$776,СВЦЭМ!$A$33:$A$776,$A214,СВЦЭМ!$B$33:$B$776,V$190)+'СЕТ СН'!$F$12</f>
        <v>136.38202218999999</v>
      </c>
      <c r="W214" s="36">
        <f>SUMIFS(СВЦЭМ!$F$33:$F$776,СВЦЭМ!$A$33:$A$776,$A214,СВЦЭМ!$B$33:$B$776,W$190)+'СЕТ СН'!$F$12</f>
        <v>138.88410186999999</v>
      </c>
      <c r="X214" s="36">
        <f>SUMIFS(СВЦЭМ!$F$33:$F$776,СВЦЭМ!$A$33:$A$776,$A214,СВЦЭМ!$B$33:$B$776,X$190)+'СЕТ СН'!$F$12</f>
        <v>140.31135207</v>
      </c>
      <c r="Y214" s="36">
        <f>SUMIFS(СВЦЭМ!$F$33:$F$776,СВЦЭМ!$A$33:$A$776,$A214,СВЦЭМ!$B$33:$B$776,Y$190)+'СЕТ СН'!$F$12</f>
        <v>148.67721845</v>
      </c>
    </row>
    <row r="215" spans="1:25" ht="15.75" x14ac:dyDescent="0.2">
      <c r="A215" s="35">
        <f t="shared" si="5"/>
        <v>43610</v>
      </c>
      <c r="B215" s="36">
        <f>SUMIFS(СВЦЭМ!$F$33:$F$776,СВЦЭМ!$A$33:$A$776,$A215,СВЦЭМ!$B$33:$B$776,B$190)+'СЕТ СН'!$F$12</f>
        <v>168.22955465999999</v>
      </c>
      <c r="C215" s="36">
        <f>SUMIFS(СВЦЭМ!$F$33:$F$776,СВЦЭМ!$A$33:$A$776,$A215,СВЦЭМ!$B$33:$B$776,C$190)+'СЕТ СН'!$F$12</f>
        <v>181.38734174000001</v>
      </c>
      <c r="D215" s="36">
        <f>SUMIFS(СВЦЭМ!$F$33:$F$776,СВЦЭМ!$A$33:$A$776,$A215,СВЦЭМ!$B$33:$B$776,D$190)+'СЕТ СН'!$F$12</f>
        <v>198.37664219999999</v>
      </c>
      <c r="E215" s="36">
        <f>SUMIFS(СВЦЭМ!$F$33:$F$776,СВЦЭМ!$A$33:$A$776,$A215,СВЦЭМ!$B$33:$B$776,E$190)+'СЕТ СН'!$F$12</f>
        <v>203.64461596999999</v>
      </c>
      <c r="F215" s="36">
        <f>SUMIFS(СВЦЭМ!$F$33:$F$776,СВЦЭМ!$A$33:$A$776,$A215,СВЦЭМ!$B$33:$B$776,F$190)+'СЕТ СН'!$F$12</f>
        <v>204.15476702999999</v>
      </c>
      <c r="G215" s="36">
        <f>SUMIFS(СВЦЭМ!$F$33:$F$776,СВЦЭМ!$A$33:$A$776,$A215,СВЦЭМ!$B$33:$B$776,G$190)+'СЕТ СН'!$F$12</f>
        <v>205.93081977</v>
      </c>
      <c r="H215" s="36">
        <f>SUMIFS(СВЦЭМ!$F$33:$F$776,СВЦЭМ!$A$33:$A$776,$A215,СВЦЭМ!$B$33:$B$776,H$190)+'СЕТ СН'!$F$12</f>
        <v>185.98191363999999</v>
      </c>
      <c r="I215" s="36">
        <f>SUMIFS(СВЦЭМ!$F$33:$F$776,СВЦЭМ!$A$33:$A$776,$A215,СВЦЭМ!$B$33:$B$776,I$190)+'СЕТ СН'!$F$12</f>
        <v>166.67051051000001</v>
      </c>
      <c r="J215" s="36">
        <f>SUMIFS(СВЦЭМ!$F$33:$F$776,СВЦЭМ!$A$33:$A$776,$A215,СВЦЭМ!$B$33:$B$776,J$190)+'СЕТ СН'!$F$12</f>
        <v>151.37877366999999</v>
      </c>
      <c r="K215" s="36">
        <f>SUMIFS(СВЦЭМ!$F$33:$F$776,СВЦЭМ!$A$33:$A$776,$A215,СВЦЭМ!$B$33:$B$776,K$190)+'СЕТ СН'!$F$12</f>
        <v>140.47662919000001</v>
      </c>
      <c r="L215" s="36">
        <f>SUMIFS(СВЦЭМ!$F$33:$F$776,СВЦЭМ!$A$33:$A$776,$A215,СВЦЭМ!$B$33:$B$776,L$190)+'СЕТ СН'!$F$12</f>
        <v>137.51731573000001</v>
      </c>
      <c r="M215" s="36">
        <f>SUMIFS(СВЦЭМ!$F$33:$F$776,СВЦЭМ!$A$33:$A$776,$A215,СВЦЭМ!$B$33:$B$776,M$190)+'СЕТ СН'!$F$12</f>
        <v>134.37314168</v>
      </c>
      <c r="N215" s="36">
        <f>SUMIFS(СВЦЭМ!$F$33:$F$776,СВЦЭМ!$A$33:$A$776,$A215,СВЦЭМ!$B$33:$B$776,N$190)+'СЕТ СН'!$F$12</f>
        <v>134.1817044</v>
      </c>
      <c r="O215" s="36">
        <f>SUMIFS(СВЦЭМ!$F$33:$F$776,СВЦЭМ!$A$33:$A$776,$A215,СВЦЭМ!$B$33:$B$776,O$190)+'СЕТ СН'!$F$12</f>
        <v>132.89270034</v>
      </c>
      <c r="P215" s="36">
        <f>SUMIFS(СВЦЭМ!$F$33:$F$776,СВЦЭМ!$A$33:$A$776,$A215,СВЦЭМ!$B$33:$B$776,P$190)+'СЕТ СН'!$F$12</f>
        <v>132.58288246000001</v>
      </c>
      <c r="Q215" s="36">
        <f>SUMIFS(СВЦЭМ!$F$33:$F$776,СВЦЭМ!$A$33:$A$776,$A215,СВЦЭМ!$B$33:$B$776,Q$190)+'СЕТ СН'!$F$12</f>
        <v>132.13260672999999</v>
      </c>
      <c r="R215" s="36">
        <f>SUMIFS(СВЦЭМ!$F$33:$F$776,СВЦЭМ!$A$33:$A$776,$A215,СВЦЭМ!$B$33:$B$776,R$190)+'СЕТ СН'!$F$12</f>
        <v>130.99185517000001</v>
      </c>
      <c r="S215" s="36">
        <f>SUMIFS(СВЦЭМ!$F$33:$F$776,СВЦЭМ!$A$33:$A$776,$A215,СВЦЭМ!$B$33:$B$776,S$190)+'СЕТ СН'!$F$12</f>
        <v>127.5811831</v>
      </c>
      <c r="T215" s="36">
        <f>SUMIFS(СВЦЭМ!$F$33:$F$776,СВЦЭМ!$A$33:$A$776,$A215,СВЦЭМ!$B$33:$B$776,T$190)+'СЕТ СН'!$F$12</f>
        <v>127.99141795</v>
      </c>
      <c r="U215" s="36">
        <f>SUMIFS(СВЦЭМ!$F$33:$F$776,СВЦЭМ!$A$33:$A$776,$A215,СВЦЭМ!$B$33:$B$776,U$190)+'СЕТ СН'!$F$12</f>
        <v>126.93656276999999</v>
      </c>
      <c r="V215" s="36">
        <f>SUMIFS(СВЦЭМ!$F$33:$F$776,СВЦЭМ!$A$33:$A$776,$A215,СВЦЭМ!$B$33:$B$776,V$190)+'СЕТ СН'!$F$12</f>
        <v>125.29223641</v>
      </c>
      <c r="W215" s="36">
        <f>SUMIFS(СВЦЭМ!$F$33:$F$776,СВЦЭМ!$A$33:$A$776,$A215,СВЦЭМ!$B$33:$B$776,W$190)+'СЕТ СН'!$F$12</f>
        <v>129.12128919</v>
      </c>
      <c r="X215" s="36">
        <f>SUMIFS(СВЦЭМ!$F$33:$F$776,СВЦЭМ!$A$33:$A$776,$A215,СВЦЭМ!$B$33:$B$776,X$190)+'СЕТ СН'!$F$12</f>
        <v>132.25610947999999</v>
      </c>
      <c r="Y215" s="36">
        <f>SUMIFS(СВЦЭМ!$F$33:$F$776,СВЦЭМ!$A$33:$A$776,$A215,СВЦЭМ!$B$33:$B$776,Y$190)+'СЕТ СН'!$F$12</f>
        <v>141.83827194</v>
      </c>
    </row>
    <row r="216" spans="1:25" ht="15.75" x14ac:dyDescent="0.2">
      <c r="A216" s="35">
        <f t="shared" si="5"/>
        <v>43611</v>
      </c>
      <c r="B216" s="36">
        <f>SUMIFS(СВЦЭМ!$F$33:$F$776,СВЦЭМ!$A$33:$A$776,$A216,СВЦЭМ!$B$33:$B$776,B$190)+'СЕТ СН'!$F$12</f>
        <v>162.25739544000001</v>
      </c>
      <c r="C216" s="36">
        <f>SUMIFS(СВЦЭМ!$F$33:$F$776,СВЦЭМ!$A$33:$A$776,$A216,СВЦЭМ!$B$33:$B$776,C$190)+'СЕТ СН'!$F$12</f>
        <v>188.22196786999999</v>
      </c>
      <c r="D216" s="36">
        <f>SUMIFS(СВЦЭМ!$F$33:$F$776,СВЦЭМ!$A$33:$A$776,$A216,СВЦЭМ!$B$33:$B$776,D$190)+'СЕТ СН'!$F$12</f>
        <v>210.31826394999999</v>
      </c>
      <c r="E216" s="36">
        <f>SUMIFS(СВЦЭМ!$F$33:$F$776,СВЦЭМ!$A$33:$A$776,$A216,СВЦЭМ!$B$33:$B$776,E$190)+'СЕТ СН'!$F$12</f>
        <v>213.69475831</v>
      </c>
      <c r="F216" s="36">
        <f>SUMIFS(СВЦЭМ!$F$33:$F$776,СВЦЭМ!$A$33:$A$776,$A216,СВЦЭМ!$B$33:$B$776,F$190)+'СЕТ СН'!$F$12</f>
        <v>213.37818214000001</v>
      </c>
      <c r="G216" s="36">
        <f>SUMIFS(СВЦЭМ!$F$33:$F$776,СВЦЭМ!$A$33:$A$776,$A216,СВЦЭМ!$B$33:$B$776,G$190)+'СЕТ СН'!$F$12</f>
        <v>211.60572814</v>
      </c>
      <c r="H216" s="36">
        <f>SUMIFS(СВЦЭМ!$F$33:$F$776,СВЦЭМ!$A$33:$A$776,$A216,СВЦЭМ!$B$33:$B$776,H$190)+'СЕТ СН'!$F$12</f>
        <v>192.79529532999999</v>
      </c>
      <c r="I216" s="36">
        <f>SUMIFS(СВЦЭМ!$F$33:$F$776,СВЦЭМ!$A$33:$A$776,$A216,СВЦЭМ!$B$33:$B$776,I$190)+'СЕТ СН'!$F$12</f>
        <v>168.66102352999999</v>
      </c>
      <c r="J216" s="36">
        <f>SUMIFS(СВЦЭМ!$F$33:$F$776,СВЦЭМ!$A$33:$A$776,$A216,СВЦЭМ!$B$33:$B$776,J$190)+'СЕТ СН'!$F$12</f>
        <v>142.64900618999999</v>
      </c>
      <c r="K216" s="36">
        <f>SUMIFS(СВЦЭМ!$F$33:$F$776,СВЦЭМ!$A$33:$A$776,$A216,СВЦЭМ!$B$33:$B$776,K$190)+'СЕТ СН'!$F$12</f>
        <v>136.46010959</v>
      </c>
      <c r="L216" s="36">
        <f>SUMIFS(СВЦЭМ!$F$33:$F$776,СВЦЭМ!$A$33:$A$776,$A216,СВЦЭМ!$B$33:$B$776,L$190)+'СЕТ СН'!$F$12</f>
        <v>137.03696754000001</v>
      </c>
      <c r="M216" s="36">
        <f>SUMIFS(СВЦЭМ!$F$33:$F$776,СВЦЭМ!$A$33:$A$776,$A216,СВЦЭМ!$B$33:$B$776,M$190)+'СЕТ СН'!$F$12</f>
        <v>134.50099675999999</v>
      </c>
      <c r="N216" s="36">
        <f>SUMIFS(СВЦЭМ!$F$33:$F$776,СВЦЭМ!$A$33:$A$776,$A216,СВЦЭМ!$B$33:$B$776,N$190)+'СЕТ СН'!$F$12</f>
        <v>134.73774943999999</v>
      </c>
      <c r="O216" s="36">
        <f>SUMIFS(СВЦЭМ!$F$33:$F$776,СВЦЭМ!$A$33:$A$776,$A216,СВЦЭМ!$B$33:$B$776,O$190)+'СЕТ СН'!$F$12</f>
        <v>134.08818875</v>
      </c>
      <c r="P216" s="36">
        <f>SUMIFS(СВЦЭМ!$F$33:$F$776,СВЦЭМ!$A$33:$A$776,$A216,СВЦЭМ!$B$33:$B$776,P$190)+'СЕТ СН'!$F$12</f>
        <v>134.24571897000001</v>
      </c>
      <c r="Q216" s="36">
        <f>SUMIFS(СВЦЭМ!$F$33:$F$776,СВЦЭМ!$A$33:$A$776,$A216,СВЦЭМ!$B$33:$B$776,Q$190)+'СЕТ СН'!$F$12</f>
        <v>135.10888134999999</v>
      </c>
      <c r="R216" s="36">
        <f>SUMIFS(СВЦЭМ!$F$33:$F$776,СВЦЭМ!$A$33:$A$776,$A216,СВЦЭМ!$B$33:$B$776,R$190)+'СЕТ СН'!$F$12</f>
        <v>135.29926753000001</v>
      </c>
      <c r="S216" s="36">
        <f>SUMIFS(СВЦЭМ!$F$33:$F$776,СВЦЭМ!$A$33:$A$776,$A216,СВЦЭМ!$B$33:$B$776,S$190)+'СЕТ СН'!$F$12</f>
        <v>121.79294277</v>
      </c>
      <c r="T216" s="36">
        <f>SUMIFS(СВЦЭМ!$F$33:$F$776,СВЦЭМ!$A$33:$A$776,$A216,СВЦЭМ!$B$33:$B$776,T$190)+'СЕТ СН'!$F$12</f>
        <v>121.10228625000001</v>
      </c>
      <c r="U216" s="36">
        <f>SUMIFS(СВЦЭМ!$F$33:$F$776,СВЦЭМ!$A$33:$A$776,$A216,СВЦЭМ!$B$33:$B$776,U$190)+'СЕТ СН'!$F$12</f>
        <v>118.2723759</v>
      </c>
      <c r="V216" s="36">
        <f>SUMIFS(СВЦЭМ!$F$33:$F$776,СВЦЭМ!$A$33:$A$776,$A216,СВЦЭМ!$B$33:$B$776,V$190)+'СЕТ СН'!$F$12</f>
        <v>119.53615238</v>
      </c>
      <c r="W216" s="36">
        <f>SUMIFS(СВЦЭМ!$F$33:$F$776,СВЦЭМ!$A$33:$A$776,$A216,СВЦЭМ!$B$33:$B$776,W$190)+'СЕТ СН'!$F$12</f>
        <v>125.95434404</v>
      </c>
      <c r="X216" s="36">
        <f>SUMIFS(СВЦЭМ!$F$33:$F$776,СВЦЭМ!$A$33:$A$776,$A216,СВЦЭМ!$B$33:$B$776,X$190)+'СЕТ СН'!$F$12</f>
        <v>124.6667321</v>
      </c>
      <c r="Y216" s="36">
        <f>SUMIFS(СВЦЭМ!$F$33:$F$776,СВЦЭМ!$A$33:$A$776,$A216,СВЦЭМ!$B$33:$B$776,Y$190)+'СЕТ СН'!$F$12</f>
        <v>131.55137991000001</v>
      </c>
    </row>
    <row r="217" spans="1:25" ht="15.75" x14ac:dyDescent="0.2">
      <c r="A217" s="35">
        <f t="shared" si="5"/>
        <v>43612</v>
      </c>
      <c r="B217" s="36">
        <f>SUMIFS(СВЦЭМ!$F$33:$F$776,СВЦЭМ!$A$33:$A$776,$A217,СВЦЭМ!$B$33:$B$776,B$190)+'СЕТ СН'!$F$12</f>
        <v>164.87867304</v>
      </c>
      <c r="C217" s="36">
        <f>SUMIFS(СВЦЭМ!$F$33:$F$776,СВЦЭМ!$A$33:$A$776,$A217,СВЦЭМ!$B$33:$B$776,C$190)+'СЕТ СН'!$F$12</f>
        <v>179.02554936000001</v>
      </c>
      <c r="D217" s="36">
        <f>SUMIFS(СВЦЭМ!$F$33:$F$776,СВЦЭМ!$A$33:$A$776,$A217,СВЦЭМ!$B$33:$B$776,D$190)+'СЕТ СН'!$F$12</f>
        <v>195.684155</v>
      </c>
      <c r="E217" s="36">
        <f>SUMIFS(СВЦЭМ!$F$33:$F$776,СВЦЭМ!$A$33:$A$776,$A217,СВЦЭМ!$B$33:$B$776,E$190)+'СЕТ СН'!$F$12</f>
        <v>199.89530891999999</v>
      </c>
      <c r="F217" s="36">
        <f>SUMIFS(СВЦЭМ!$F$33:$F$776,СВЦЭМ!$A$33:$A$776,$A217,СВЦЭМ!$B$33:$B$776,F$190)+'СЕТ СН'!$F$12</f>
        <v>202.49497443999999</v>
      </c>
      <c r="G217" s="36">
        <f>SUMIFS(СВЦЭМ!$F$33:$F$776,СВЦЭМ!$A$33:$A$776,$A217,СВЦЭМ!$B$33:$B$776,G$190)+'СЕТ СН'!$F$12</f>
        <v>200.57287815000001</v>
      </c>
      <c r="H217" s="36">
        <f>SUMIFS(СВЦЭМ!$F$33:$F$776,СВЦЭМ!$A$33:$A$776,$A217,СВЦЭМ!$B$33:$B$776,H$190)+'СЕТ СН'!$F$12</f>
        <v>178.62011916</v>
      </c>
      <c r="I217" s="36">
        <f>SUMIFS(СВЦЭМ!$F$33:$F$776,СВЦЭМ!$A$33:$A$776,$A217,СВЦЭМ!$B$33:$B$776,I$190)+'СЕТ СН'!$F$12</f>
        <v>166.54640126999999</v>
      </c>
      <c r="J217" s="36">
        <f>SUMIFS(СВЦЭМ!$F$33:$F$776,СВЦЭМ!$A$33:$A$776,$A217,СВЦЭМ!$B$33:$B$776,J$190)+'СЕТ СН'!$F$12</f>
        <v>156.04203695999999</v>
      </c>
      <c r="K217" s="36">
        <f>SUMIFS(СВЦЭМ!$F$33:$F$776,СВЦЭМ!$A$33:$A$776,$A217,СВЦЭМ!$B$33:$B$776,K$190)+'СЕТ СН'!$F$12</f>
        <v>140.91357500000001</v>
      </c>
      <c r="L217" s="36">
        <f>SUMIFS(СВЦЭМ!$F$33:$F$776,СВЦЭМ!$A$33:$A$776,$A217,СВЦЭМ!$B$33:$B$776,L$190)+'СЕТ СН'!$F$12</f>
        <v>138.46633831</v>
      </c>
      <c r="M217" s="36">
        <f>SUMIFS(СВЦЭМ!$F$33:$F$776,СВЦЭМ!$A$33:$A$776,$A217,СВЦЭМ!$B$33:$B$776,M$190)+'СЕТ СН'!$F$12</f>
        <v>136.00560196999999</v>
      </c>
      <c r="N217" s="36">
        <f>SUMIFS(СВЦЭМ!$F$33:$F$776,СВЦЭМ!$A$33:$A$776,$A217,СВЦЭМ!$B$33:$B$776,N$190)+'СЕТ СН'!$F$12</f>
        <v>133.29032895</v>
      </c>
      <c r="O217" s="36">
        <f>SUMIFS(СВЦЭМ!$F$33:$F$776,СВЦЭМ!$A$33:$A$776,$A217,СВЦЭМ!$B$33:$B$776,O$190)+'СЕТ СН'!$F$12</f>
        <v>136.51321235</v>
      </c>
      <c r="P217" s="36">
        <f>SUMIFS(СВЦЭМ!$F$33:$F$776,СВЦЭМ!$A$33:$A$776,$A217,СВЦЭМ!$B$33:$B$776,P$190)+'СЕТ СН'!$F$12</f>
        <v>136.31668221999999</v>
      </c>
      <c r="Q217" s="36">
        <f>SUMIFS(СВЦЭМ!$F$33:$F$776,СВЦЭМ!$A$33:$A$776,$A217,СВЦЭМ!$B$33:$B$776,Q$190)+'СЕТ СН'!$F$12</f>
        <v>134.80936394</v>
      </c>
      <c r="R217" s="36">
        <f>SUMIFS(СВЦЭМ!$F$33:$F$776,СВЦЭМ!$A$33:$A$776,$A217,СВЦЭМ!$B$33:$B$776,R$190)+'СЕТ СН'!$F$12</f>
        <v>134.49818648999999</v>
      </c>
      <c r="S217" s="36">
        <f>SUMIFS(СВЦЭМ!$F$33:$F$776,СВЦЭМ!$A$33:$A$776,$A217,СВЦЭМ!$B$33:$B$776,S$190)+'СЕТ СН'!$F$12</f>
        <v>136.24162262999999</v>
      </c>
      <c r="T217" s="36">
        <f>SUMIFS(СВЦЭМ!$F$33:$F$776,СВЦЭМ!$A$33:$A$776,$A217,СВЦЭМ!$B$33:$B$776,T$190)+'СЕТ СН'!$F$12</f>
        <v>135.68732284999999</v>
      </c>
      <c r="U217" s="36">
        <f>SUMIFS(СВЦЭМ!$F$33:$F$776,СВЦЭМ!$A$33:$A$776,$A217,СВЦЭМ!$B$33:$B$776,U$190)+'СЕТ СН'!$F$12</f>
        <v>133.94045738</v>
      </c>
      <c r="V217" s="36">
        <f>SUMIFS(СВЦЭМ!$F$33:$F$776,СВЦЭМ!$A$33:$A$776,$A217,СВЦЭМ!$B$33:$B$776,V$190)+'СЕТ СН'!$F$12</f>
        <v>131.76924650999999</v>
      </c>
      <c r="W217" s="36">
        <f>SUMIFS(СВЦЭМ!$F$33:$F$776,СВЦЭМ!$A$33:$A$776,$A217,СВЦЭМ!$B$33:$B$776,W$190)+'СЕТ СН'!$F$12</f>
        <v>123.37130958</v>
      </c>
      <c r="X217" s="36">
        <f>SUMIFS(СВЦЭМ!$F$33:$F$776,СВЦЭМ!$A$33:$A$776,$A217,СВЦЭМ!$B$33:$B$776,X$190)+'СЕТ СН'!$F$12</f>
        <v>127.61575553999999</v>
      </c>
      <c r="Y217" s="36">
        <f>SUMIFS(СВЦЭМ!$F$33:$F$776,СВЦЭМ!$A$33:$A$776,$A217,СВЦЭМ!$B$33:$B$776,Y$190)+'СЕТ СН'!$F$12</f>
        <v>146.77199732</v>
      </c>
    </row>
    <row r="218" spans="1:25" ht="15.75" x14ac:dyDescent="0.2">
      <c r="A218" s="35">
        <f t="shared" si="5"/>
        <v>43613</v>
      </c>
      <c r="B218" s="36">
        <f>SUMIFS(СВЦЭМ!$F$33:$F$776,СВЦЭМ!$A$33:$A$776,$A218,СВЦЭМ!$B$33:$B$776,B$190)+'СЕТ СН'!$F$12</f>
        <v>175.82795322000001</v>
      </c>
      <c r="C218" s="36">
        <f>SUMIFS(СВЦЭМ!$F$33:$F$776,СВЦЭМ!$A$33:$A$776,$A218,СВЦЭМ!$B$33:$B$776,C$190)+'СЕТ СН'!$F$12</f>
        <v>195.71637949000001</v>
      </c>
      <c r="D218" s="36">
        <f>SUMIFS(СВЦЭМ!$F$33:$F$776,СВЦЭМ!$A$33:$A$776,$A218,СВЦЭМ!$B$33:$B$776,D$190)+'СЕТ СН'!$F$12</f>
        <v>218.23154079</v>
      </c>
      <c r="E218" s="36">
        <f>SUMIFS(СВЦЭМ!$F$33:$F$776,СВЦЭМ!$A$33:$A$776,$A218,СВЦЭМ!$B$33:$B$776,E$190)+'СЕТ СН'!$F$12</f>
        <v>221.85214300000001</v>
      </c>
      <c r="F218" s="36">
        <f>SUMIFS(СВЦЭМ!$F$33:$F$776,СВЦЭМ!$A$33:$A$776,$A218,СВЦЭМ!$B$33:$B$776,F$190)+'СЕТ СН'!$F$12</f>
        <v>221.87926496</v>
      </c>
      <c r="G218" s="36">
        <f>SUMIFS(СВЦЭМ!$F$33:$F$776,СВЦЭМ!$A$33:$A$776,$A218,СВЦЭМ!$B$33:$B$776,G$190)+'СЕТ СН'!$F$12</f>
        <v>223.68345009000001</v>
      </c>
      <c r="H218" s="36">
        <f>SUMIFS(СВЦЭМ!$F$33:$F$776,СВЦЭМ!$A$33:$A$776,$A218,СВЦЭМ!$B$33:$B$776,H$190)+'СЕТ СН'!$F$12</f>
        <v>203.87535405</v>
      </c>
      <c r="I218" s="36">
        <f>SUMIFS(СВЦЭМ!$F$33:$F$776,СВЦЭМ!$A$33:$A$776,$A218,СВЦЭМ!$B$33:$B$776,I$190)+'СЕТ СН'!$F$12</f>
        <v>174.15663140999999</v>
      </c>
      <c r="J218" s="36">
        <f>SUMIFS(СВЦЭМ!$F$33:$F$776,СВЦЭМ!$A$33:$A$776,$A218,СВЦЭМ!$B$33:$B$776,J$190)+'СЕТ СН'!$F$12</f>
        <v>150.10186286000001</v>
      </c>
      <c r="K218" s="36">
        <f>SUMIFS(СВЦЭМ!$F$33:$F$776,СВЦЭМ!$A$33:$A$776,$A218,СВЦЭМ!$B$33:$B$776,K$190)+'СЕТ СН'!$F$12</f>
        <v>133.94601309000001</v>
      </c>
      <c r="L218" s="36">
        <f>SUMIFS(СВЦЭМ!$F$33:$F$776,СВЦЭМ!$A$33:$A$776,$A218,СВЦЭМ!$B$33:$B$776,L$190)+'СЕТ СН'!$F$12</f>
        <v>127.05849037999999</v>
      </c>
      <c r="M218" s="36">
        <f>SUMIFS(СВЦЭМ!$F$33:$F$776,СВЦЭМ!$A$33:$A$776,$A218,СВЦЭМ!$B$33:$B$776,M$190)+'СЕТ СН'!$F$12</f>
        <v>125.40207666000001</v>
      </c>
      <c r="N218" s="36">
        <f>SUMIFS(СВЦЭМ!$F$33:$F$776,СВЦЭМ!$A$33:$A$776,$A218,СВЦЭМ!$B$33:$B$776,N$190)+'СЕТ СН'!$F$12</f>
        <v>125.55177655</v>
      </c>
      <c r="O218" s="36">
        <f>SUMIFS(СВЦЭМ!$F$33:$F$776,СВЦЭМ!$A$33:$A$776,$A218,СВЦЭМ!$B$33:$B$776,O$190)+'СЕТ СН'!$F$12</f>
        <v>124.36359919</v>
      </c>
      <c r="P218" s="36">
        <f>SUMIFS(СВЦЭМ!$F$33:$F$776,СВЦЭМ!$A$33:$A$776,$A218,СВЦЭМ!$B$33:$B$776,P$190)+'СЕТ СН'!$F$12</f>
        <v>124.93418363000001</v>
      </c>
      <c r="Q218" s="36">
        <f>SUMIFS(СВЦЭМ!$F$33:$F$776,СВЦЭМ!$A$33:$A$776,$A218,СВЦЭМ!$B$33:$B$776,Q$190)+'СЕТ СН'!$F$12</f>
        <v>124.86310099000001</v>
      </c>
      <c r="R218" s="36">
        <f>SUMIFS(СВЦЭМ!$F$33:$F$776,СВЦЭМ!$A$33:$A$776,$A218,СВЦЭМ!$B$33:$B$776,R$190)+'СЕТ СН'!$F$12</f>
        <v>126.81995307</v>
      </c>
      <c r="S218" s="36">
        <f>SUMIFS(СВЦЭМ!$F$33:$F$776,СВЦЭМ!$A$33:$A$776,$A218,СВЦЭМ!$B$33:$B$776,S$190)+'СЕТ СН'!$F$12</f>
        <v>128.46136331</v>
      </c>
      <c r="T218" s="36">
        <f>SUMIFS(СВЦЭМ!$F$33:$F$776,СВЦЭМ!$A$33:$A$776,$A218,СВЦЭМ!$B$33:$B$776,T$190)+'СЕТ СН'!$F$12</f>
        <v>128.85868904</v>
      </c>
      <c r="U218" s="36">
        <f>SUMIFS(СВЦЭМ!$F$33:$F$776,СВЦЭМ!$A$33:$A$776,$A218,СВЦЭМ!$B$33:$B$776,U$190)+'СЕТ СН'!$F$12</f>
        <v>132.67838132</v>
      </c>
      <c r="V218" s="36">
        <f>SUMIFS(СВЦЭМ!$F$33:$F$776,СВЦЭМ!$A$33:$A$776,$A218,СВЦЭМ!$B$33:$B$776,V$190)+'СЕТ СН'!$F$12</f>
        <v>134.14077900999999</v>
      </c>
      <c r="W218" s="36">
        <f>SUMIFS(СВЦЭМ!$F$33:$F$776,СВЦЭМ!$A$33:$A$776,$A218,СВЦЭМ!$B$33:$B$776,W$190)+'СЕТ СН'!$F$12</f>
        <v>130.32905915000001</v>
      </c>
      <c r="X218" s="36">
        <f>SUMIFS(СВЦЭМ!$F$33:$F$776,СВЦЭМ!$A$33:$A$776,$A218,СВЦЭМ!$B$33:$B$776,X$190)+'СЕТ СН'!$F$12</f>
        <v>139.09240879000001</v>
      </c>
      <c r="Y218" s="36">
        <f>SUMIFS(СВЦЭМ!$F$33:$F$776,СВЦЭМ!$A$33:$A$776,$A218,СВЦЭМ!$B$33:$B$776,Y$190)+'СЕТ СН'!$F$12</f>
        <v>155.52596840999999</v>
      </c>
    </row>
    <row r="219" spans="1:25" ht="15.75" x14ac:dyDescent="0.2">
      <c r="A219" s="35">
        <f t="shared" si="5"/>
        <v>43614</v>
      </c>
      <c r="B219" s="36">
        <f>SUMIFS(СВЦЭМ!$F$33:$F$776,СВЦЭМ!$A$33:$A$776,$A219,СВЦЭМ!$B$33:$B$776,B$190)+'СЕТ СН'!$F$12</f>
        <v>191.53156695000001</v>
      </c>
      <c r="C219" s="36">
        <f>SUMIFS(СВЦЭМ!$F$33:$F$776,СВЦЭМ!$A$33:$A$776,$A219,СВЦЭМ!$B$33:$B$776,C$190)+'СЕТ СН'!$F$12</f>
        <v>213.77126722</v>
      </c>
      <c r="D219" s="36">
        <f>SUMIFS(СВЦЭМ!$F$33:$F$776,СВЦЭМ!$A$33:$A$776,$A219,СВЦЭМ!$B$33:$B$776,D$190)+'СЕТ СН'!$F$12</f>
        <v>220.65003451000001</v>
      </c>
      <c r="E219" s="36">
        <f>SUMIFS(СВЦЭМ!$F$33:$F$776,СВЦЭМ!$A$33:$A$776,$A219,СВЦЭМ!$B$33:$B$776,E$190)+'СЕТ СН'!$F$12</f>
        <v>218.5344585</v>
      </c>
      <c r="F219" s="36">
        <f>SUMIFS(СВЦЭМ!$F$33:$F$776,СВЦЭМ!$A$33:$A$776,$A219,СВЦЭМ!$B$33:$B$776,F$190)+'СЕТ СН'!$F$12</f>
        <v>217.70389398</v>
      </c>
      <c r="G219" s="36">
        <f>SUMIFS(СВЦЭМ!$F$33:$F$776,СВЦЭМ!$A$33:$A$776,$A219,СВЦЭМ!$B$33:$B$776,G$190)+'СЕТ СН'!$F$12</f>
        <v>218.97677282000001</v>
      </c>
      <c r="H219" s="36">
        <f>SUMIFS(СВЦЭМ!$F$33:$F$776,СВЦЭМ!$A$33:$A$776,$A219,СВЦЭМ!$B$33:$B$776,H$190)+'СЕТ СН'!$F$12</f>
        <v>216.42543817000001</v>
      </c>
      <c r="I219" s="36">
        <f>SUMIFS(СВЦЭМ!$F$33:$F$776,СВЦЭМ!$A$33:$A$776,$A219,СВЦЭМ!$B$33:$B$776,I$190)+'СЕТ СН'!$F$12</f>
        <v>191.35084585000001</v>
      </c>
      <c r="J219" s="36">
        <f>SUMIFS(СВЦЭМ!$F$33:$F$776,СВЦЭМ!$A$33:$A$776,$A219,СВЦЭМ!$B$33:$B$776,J$190)+'СЕТ СН'!$F$12</f>
        <v>167.91617305</v>
      </c>
      <c r="K219" s="36">
        <f>SUMIFS(СВЦЭМ!$F$33:$F$776,СВЦЭМ!$A$33:$A$776,$A219,СВЦЭМ!$B$33:$B$776,K$190)+'СЕТ СН'!$F$12</f>
        <v>152.14768268</v>
      </c>
      <c r="L219" s="36">
        <f>SUMIFS(СВЦЭМ!$F$33:$F$776,СВЦЭМ!$A$33:$A$776,$A219,СВЦЭМ!$B$33:$B$776,L$190)+'СЕТ СН'!$F$12</f>
        <v>149.23803113</v>
      </c>
      <c r="M219" s="36">
        <f>SUMIFS(СВЦЭМ!$F$33:$F$776,СВЦЭМ!$A$33:$A$776,$A219,СВЦЭМ!$B$33:$B$776,M$190)+'СЕТ СН'!$F$12</f>
        <v>151.01768719</v>
      </c>
      <c r="N219" s="36">
        <f>SUMIFS(СВЦЭМ!$F$33:$F$776,СВЦЭМ!$A$33:$A$776,$A219,СВЦЭМ!$B$33:$B$776,N$190)+'СЕТ СН'!$F$12</f>
        <v>150.99625781</v>
      </c>
      <c r="O219" s="36">
        <f>SUMIFS(СВЦЭМ!$F$33:$F$776,СВЦЭМ!$A$33:$A$776,$A219,СВЦЭМ!$B$33:$B$776,O$190)+'СЕТ СН'!$F$12</f>
        <v>149.89262815000001</v>
      </c>
      <c r="P219" s="36">
        <f>SUMIFS(СВЦЭМ!$F$33:$F$776,СВЦЭМ!$A$33:$A$776,$A219,СВЦЭМ!$B$33:$B$776,P$190)+'СЕТ СН'!$F$12</f>
        <v>153.35987030000001</v>
      </c>
      <c r="Q219" s="36">
        <f>SUMIFS(СВЦЭМ!$F$33:$F$776,СВЦЭМ!$A$33:$A$776,$A219,СВЦЭМ!$B$33:$B$776,Q$190)+'СЕТ СН'!$F$12</f>
        <v>151.68094475999999</v>
      </c>
      <c r="R219" s="36">
        <f>SUMIFS(СВЦЭМ!$F$33:$F$776,СВЦЭМ!$A$33:$A$776,$A219,СВЦЭМ!$B$33:$B$776,R$190)+'СЕТ СН'!$F$12</f>
        <v>150.74476231</v>
      </c>
      <c r="S219" s="36">
        <f>SUMIFS(СВЦЭМ!$F$33:$F$776,СВЦЭМ!$A$33:$A$776,$A219,СВЦЭМ!$B$33:$B$776,S$190)+'СЕТ СН'!$F$12</f>
        <v>152.51801441000001</v>
      </c>
      <c r="T219" s="36">
        <f>SUMIFS(СВЦЭМ!$F$33:$F$776,СВЦЭМ!$A$33:$A$776,$A219,СВЦЭМ!$B$33:$B$776,T$190)+'СЕТ СН'!$F$12</f>
        <v>150.62589387</v>
      </c>
      <c r="U219" s="36">
        <f>SUMIFS(СВЦЭМ!$F$33:$F$776,СВЦЭМ!$A$33:$A$776,$A219,СВЦЭМ!$B$33:$B$776,U$190)+'СЕТ СН'!$F$12</f>
        <v>145.94263104999999</v>
      </c>
      <c r="V219" s="36">
        <f>SUMIFS(СВЦЭМ!$F$33:$F$776,СВЦЭМ!$A$33:$A$776,$A219,СВЦЭМ!$B$33:$B$776,V$190)+'СЕТ СН'!$F$12</f>
        <v>143.87807376999999</v>
      </c>
      <c r="W219" s="36">
        <f>SUMIFS(СВЦЭМ!$F$33:$F$776,СВЦЭМ!$A$33:$A$776,$A219,СВЦЭМ!$B$33:$B$776,W$190)+'СЕТ СН'!$F$12</f>
        <v>144.46679437</v>
      </c>
      <c r="X219" s="36">
        <f>SUMIFS(СВЦЭМ!$F$33:$F$776,СВЦЭМ!$A$33:$A$776,$A219,СВЦЭМ!$B$33:$B$776,X$190)+'СЕТ СН'!$F$12</f>
        <v>153.59375252999999</v>
      </c>
      <c r="Y219" s="36">
        <f>SUMIFS(СВЦЭМ!$F$33:$F$776,СВЦЭМ!$A$33:$A$776,$A219,СВЦЭМ!$B$33:$B$776,Y$190)+'СЕТ СН'!$F$12</f>
        <v>174.63994919999999</v>
      </c>
    </row>
    <row r="220" spans="1:25" ht="15.75" x14ac:dyDescent="0.2">
      <c r="A220" s="35">
        <f t="shared" si="5"/>
        <v>43615</v>
      </c>
      <c r="B220" s="36">
        <f>SUMIFS(СВЦЭМ!$F$33:$F$776,СВЦЭМ!$A$33:$A$776,$A220,СВЦЭМ!$B$33:$B$776,B$190)+'СЕТ СН'!$F$12</f>
        <v>200.81461257000001</v>
      </c>
      <c r="C220" s="36">
        <f>SUMIFS(СВЦЭМ!$F$33:$F$776,СВЦЭМ!$A$33:$A$776,$A220,СВЦЭМ!$B$33:$B$776,C$190)+'СЕТ СН'!$F$12</f>
        <v>209.65654398000001</v>
      </c>
      <c r="D220" s="36">
        <f>SUMIFS(СВЦЭМ!$F$33:$F$776,СВЦЭМ!$A$33:$A$776,$A220,СВЦЭМ!$B$33:$B$776,D$190)+'СЕТ СН'!$F$12</f>
        <v>223.06704661000001</v>
      </c>
      <c r="E220" s="36">
        <f>SUMIFS(СВЦЭМ!$F$33:$F$776,СВЦЭМ!$A$33:$A$776,$A220,СВЦЭМ!$B$33:$B$776,E$190)+'СЕТ СН'!$F$12</f>
        <v>220.47583122</v>
      </c>
      <c r="F220" s="36">
        <f>SUMIFS(СВЦЭМ!$F$33:$F$776,СВЦЭМ!$A$33:$A$776,$A220,СВЦЭМ!$B$33:$B$776,F$190)+'СЕТ СН'!$F$12</f>
        <v>220.21268319000001</v>
      </c>
      <c r="G220" s="36">
        <f>SUMIFS(СВЦЭМ!$F$33:$F$776,СВЦЭМ!$A$33:$A$776,$A220,СВЦЭМ!$B$33:$B$776,G$190)+'СЕТ СН'!$F$12</f>
        <v>223.60288224000001</v>
      </c>
      <c r="H220" s="36">
        <f>SUMIFS(СВЦЭМ!$F$33:$F$776,СВЦЭМ!$A$33:$A$776,$A220,СВЦЭМ!$B$33:$B$776,H$190)+'СЕТ СН'!$F$12</f>
        <v>223.96899074999999</v>
      </c>
      <c r="I220" s="36">
        <f>SUMIFS(СВЦЭМ!$F$33:$F$776,СВЦЭМ!$A$33:$A$776,$A220,СВЦЭМ!$B$33:$B$776,I$190)+'СЕТ СН'!$F$12</f>
        <v>200.32473605999999</v>
      </c>
      <c r="J220" s="36">
        <f>SUMIFS(СВЦЭМ!$F$33:$F$776,СВЦЭМ!$A$33:$A$776,$A220,СВЦЭМ!$B$33:$B$776,J$190)+'СЕТ СН'!$F$12</f>
        <v>178.98722569</v>
      </c>
      <c r="K220" s="36">
        <f>SUMIFS(СВЦЭМ!$F$33:$F$776,СВЦЭМ!$A$33:$A$776,$A220,СВЦЭМ!$B$33:$B$776,K$190)+'СЕТ СН'!$F$12</f>
        <v>160.16249723999999</v>
      </c>
      <c r="L220" s="36">
        <f>SUMIFS(СВЦЭМ!$F$33:$F$776,СВЦЭМ!$A$33:$A$776,$A220,СВЦЭМ!$B$33:$B$776,L$190)+'СЕТ СН'!$F$12</f>
        <v>157.53014059</v>
      </c>
      <c r="M220" s="36">
        <f>SUMIFS(СВЦЭМ!$F$33:$F$776,СВЦЭМ!$A$33:$A$776,$A220,СВЦЭМ!$B$33:$B$776,M$190)+'СЕТ СН'!$F$12</f>
        <v>160.84895903</v>
      </c>
      <c r="N220" s="36">
        <f>SUMIFS(СВЦЭМ!$F$33:$F$776,СВЦЭМ!$A$33:$A$776,$A220,СВЦЭМ!$B$33:$B$776,N$190)+'СЕТ СН'!$F$12</f>
        <v>158.280506</v>
      </c>
      <c r="O220" s="36">
        <f>SUMIFS(СВЦЭМ!$F$33:$F$776,СВЦЭМ!$A$33:$A$776,$A220,СВЦЭМ!$B$33:$B$776,O$190)+'СЕТ СН'!$F$12</f>
        <v>155.6790259</v>
      </c>
      <c r="P220" s="36">
        <f>SUMIFS(СВЦЭМ!$F$33:$F$776,СВЦЭМ!$A$33:$A$776,$A220,СВЦЭМ!$B$33:$B$776,P$190)+'СЕТ СН'!$F$12</f>
        <v>156.07931249999999</v>
      </c>
      <c r="Q220" s="36">
        <f>SUMIFS(СВЦЭМ!$F$33:$F$776,СВЦЭМ!$A$33:$A$776,$A220,СВЦЭМ!$B$33:$B$776,Q$190)+'СЕТ СН'!$F$12</f>
        <v>161.1100337</v>
      </c>
      <c r="R220" s="36">
        <f>SUMIFS(СВЦЭМ!$F$33:$F$776,СВЦЭМ!$A$33:$A$776,$A220,СВЦЭМ!$B$33:$B$776,R$190)+'СЕТ СН'!$F$12</f>
        <v>159.39914049000001</v>
      </c>
      <c r="S220" s="36">
        <f>SUMIFS(СВЦЭМ!$F$33:$F$776,СВЦЭМ!$A$33:$A$776,$A220,СВЦЭМ!$B$33:$B$776,S$190)+'СЕТ СН'!$F$12</f>
        <v>160.05636982999999</v>
      </c>
      <c r="T220" s="36">
        <f>SUMIFS(СВЦЭМ!$F$33:$F$776,СВЦЭМ!$A$33:$A$776,$A220,СВЦЭМ!$B$33:$B$776,T$190)+'СЕТ СН'!$F$12</f>
        <v>162.04790102000001</v>
      </c>
      <c r="U220" s="36">
        <f>SUMIFS(СВЦЭМ!$F$33:$F$776,СВЦЭМ!$A$33:$A$776,$A220,СВЦЭМ!$B$33:$B$776,U$190)+'СЕТ СН'!$F$12</f>
        <v>158.24738973999999</v>
      </c>
      <c r="V220" s="36">
        <f>SUMIFS(СВЦЭМ!$F$33:$F$776,СВЦЭМ!$A$33:$A$776,$A220,СВЦЭМ!$B$33:$B$776,V$190)+'СЕТ СН'!$F$12</f>
        <v>153.96259029999999</v>
      </c>
      <c r="W220" s="36">
        <f>SUMIFS(СВЦЭМ!$F$33:$F$776,СВЦЭМ!$A$33:$A$776,$A220,СВЦЭМ!$B$33:$B$776,W$190)+'СЕТ СН'!$F$12</f>
        <v>146.99734599999999</v>
      </c>
      <c r="X220" s="36">
        <f>SUMIFS(СВЦЭМ!$F$33:$F$776,СВЦЭМ!$A$33:$A$776,$A220,СВЦЭМ!$B$33:$B$776,X$190)+'СЕТ СН'!$F$12</f>
        <v>145.60609697000001</v>
      </c>
      <c r="Y220" s="36">
        <f>SUMIFS(СВЦЭМ!$F$33:$F$776,СВЦЭМ!$A$33:$A$776,$A220,СВЦЭМ!$B$33:$B$776,Y$190)+'СЕТ СН'!$F$12</f>
        <v>162.49159075</v>
      </c>
    </row>
    <row r="221" spans="1:25" ht="15.75" x14ac:dyDescent="0.2">
      <c r="A221" s="35">
        <f t="shared" si="5"/>
        <v>43616</v>
      </c>
      <c r="B221" s="36">
        <f>SUMIFS(СВЦЭМ!$F$33:$F$776,СВЦЭМ!$A$33:$A$776,$A221,СВЦЭМ!$B$33:$B$776,B$190)+'СЕТ СН'!$F$12</f>
        <v>193.62090993999999</v>
      </c>
      <c r="C221" s="36">
        <f>SUMIFS(СВЦЭМ!$F$33:$F$776,СВЦЭМ!$A$33:$A$776,$A221,СВЦЭМ!$B$33:$B$776,C$190)+'СЕТ СН'!$F$12</f>
        <v>206.42718031000001</v>
      </c>
      <c r="D221" s="36">
        <f>SUMIFS(СВЦЭМ!$F$33:$F$776,СВЦЭМ!$A$33:$A$776,$A221,СВЦЭМ!$B$33:$B$776,D$190)+'СЕТ СН'!$F$12</f>
        <v>223.04666981</v>
      </c>
      <c r="E221" s="36">
        <f>SUMIFS(СВЦЭМ!$F$33:$F$776,СВЦЭМ!$A$33:$A$776,$A221,СВЦЭМ!$B$33:$B$776,E$190)+'СЕТ СН'!$F$12</f>
        <v>221.26875168999999</v>
      </c>
      <c r="F221" s="36">
        <f>SUMIFS(СВЦЭМ!$F$33:$F$776,СВЦЭМ!$A$33:$A$776,$A221,СВЦЭМ!$B$33:$B$776,F$190)+'СЕТ СН'!$F$12</f>
        <v>219.66639054999999</v>
      </c>
      <c r="G221" s="36">
        <f>SUMIFS(СВЦЭМ!$F$33:$F$776,СВЦЭМ!$A$33:$A$776,$A221,СВЦЭМ!$B$33:$B$776,G$190)+'СЕТ СН'!$F$12</f>
        <v>221.90408151</v>
      </c>
      <c r="H221" s="36">
        <f>SUMIFS(СВЦЭМ!$F$33:$F$776,СВЦЭМ!$A$33:$A$776,$A221,СВЦЭМ!$B$33:$B$776,H$190)+'СЕТ СН'!$F$12</f>
        <v>222.26649877</v>
      </c>
      <c r="I221" s="36">
        <f>SUMIFS(СВЦЭМ!$F$33:$F$776,СВЦЭМ!$A$33:$A$776,$A221,СВЦЭМ!$B$33:$B$776,I$190)+'СЕТ СН'!$F$12</f>
        <v>199.92330663000001</v>
      </c>
      <c r="J221" s="36">
        <f>SUMIFS(СВЦЭМ!$F$33:$F$776,СВЦЭМ!$A$33:$A$776,$A221,СВЦЭМ!$B$33:$B$776,J$190)+'СЕТ СН'!$F$12</f>
        <v>176.60704751</v>
      </c>
      <c r="K221" s="36">
        <f>SUMIFS(СВЦЭМ!$F$33:$F$776,СВЦЭМ!$A$33:$A$776,$A221,СВЦЭМ!$B$33:$B$776,K$190)+'СЕТ СН'!$F$12</f>
        <v>163.65202708999999</v>
      </c>
      <c r="L221" s="36">
        <f>SUMIFS(СВЦЭМ!$F$33:$F$776,СВЦЭМ!$A$33:$A$776,$A221,СВЦЭМ!$B$33:$B$776,L$190)+'СЕТ СН'!$F$12</f>
        <v>156.28311435000001</v>
      </c>
      <c r="M221" s="36">
        <f>SUMIFS(СВЦЭМ!$F$33:$F$776,СВЦЭМ!$A$33:$A$776,$A221,СВЦЭМ!$B$33:$B$776,M$190)+'СЕТ СН'!$F$12</f>
        <v>155.95392072999999</v>
      </c>
      <c r="N221" s="36">
        <f>SUMIFS(СВЦЭМ!$F$33:$F$776,СВЦЭМ!$A$33:$A$776,$A221,СВЦЭМ!$B$33:$B$776,N$190)+'СЕТ СН'!$F$12</f>
        <v>154.78559734999999</v>
      </c>
      <c r="O221" s="36">
        <f>SUMIFS(СВЦЭМ!$F$33:$F$776,СВЦЭМ!$A$33:$A$776,$A221,СВЦЭМ!$B$33:$B$776,O$190)+'СЕТ СН'!$F$12</f>
        <v>154.63113713999999</v>
      </c>
      <c r="P221" s="36">
        <f>SUMIFS(СВЦЭМ!$F$33:$F$776,СВЦЭМ!$A$33:$A$776,$A221,СВЦЭМ!$B$33:$B$776,P$190)+'СЕТ СН'!$F$12</f>
        <v>154.84484782999999</v>
      </c>
      <c r="Q221" s="36">
        <f>SUMIFS(СВЦЭМ!$F$33:$F$776,СВЦЭМ!$A$33:$A$776,$A221,СВЦЭМ!$B$33:$B$776,Q$190)+'СЕТ СН'!$F$12</f>
        <v>156.87394280999999</v>
      </c>
      <c r="R221" s="36">
        <f>SUMIFS(СВЦЭМ!$F$33:$F$776,СВЦЭМ!$A$33:$A$776,$A221,СВЦЭМ!$B$33:$B$776,R$190)+'СЕТ СН'!$F$12</f>
        <v>154.33171884000001</v>
      </c>
      <c r="S221" s="36">
        <f>SUMIFS(СВЦЭМ!$F$33:$F$776,СВЦЭМ!$A$33:$A$776,$A221,СВЦЭМ!$B$33:$B$776,S$190)+'СЕТ СН'!$F$12</f>
        <v>154.59558763000001</v>
      </c>
      <c r="T221" s="36">
        <f>SUMIFS(СВЦЭМ!$F$33:$F$776,СВЦЭМ!$A$33:$A$776,$A221,СВЦЭМ!$B$33:$B$776,T$190)+'СЕТ СН'!$F$12</f>
        <v>155.28609202000001</v>
      </c>
      <c r="U221" s="36">
        <f>SUMIFS(СВЦЭМ!$F$33:$F$776,СВЦЭМ!$A$33:$A$776,$A221,СВЦЭМ!$B$33:$B$776,U$190)+'СЕТ СН'!$F$12</f>
        <v>153.96843242</v>
      </c>
      <c r="V221" s="36">
        <f>SUMIFS(СВЦЭМ!$F$33:$F$776,СВЦЭМ!$A$33:$A$776,$A221,СВЦЭМ!$B$33:$B$776,V$190)+'СЕТ СН'!$F$12</f>
        <v>149.71371624</v>
      </c>
      <c r="W221" s="36">
        <f>SUMIFS(СВЦЭМ!$F$33:$F$776,СВЦЭМ!$A$33:$A$776,$A221,СВЦЭМ!$B$33:$B$776,W$190)+'СЕТ СН'!$F$12</f>
        <v>146.54248701</v>
      </c>
      <c r="X221" s="36">
        <f>SUMIFS(СВЦЭМ!$F$33:$F$776,СВЦЭМ!$A$33:$A$776,$A221,СВЦЭМ!$B$33:$B$776,X$190)+'СЕТ СН'!$F$12</f>
        <v>154.84039926</v>
      </c>
      <c r="Y221" s="36">
        <f>SUMIFS(СВЦЭМ!$F$33:$F$776,СВЦЭМ!$A$33:$A$776,$A221,СВЦЭМ!$B$33:$B$776,Y$190)+'СЕТ СН'!$F$12</f>
        <v>169.81491564000001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1" t="s">
        <v>7</v>
      </c>
      <c r="B223" s="124" t="s">
        <v>120</v>
      </c>
      <c r="C223" s="125"/>
      <c r="D223" s="125"/>
      <c r="E223" s="125"/>
      <c r="F223" s="125"/>
      <c r="G223" s="125"/>
      <c r="H223" s="125"/>
      <c r="I223" s="125"/>
      <c r="J223" s="125"/>
      <c r="K223" s="125"/>
      <c r="L223" s="125"/>
      <c r="M223" s="125"/>
      <c r="N223" s="125"/>
      <c r="O223" s="125"/>
      <c r="P223" s="125"/>
      <c r="Q223" s="125"/>
      <c r="R223" s="125"/>
      <c r="S223" s="125"/>
      <c r="T223" s="125"/>
      <c r="U223" s="125"/>
      <c r="V223" s="125"/>
      <c r="W223" s="125"/>
      <c r="X223" s="125"/>
      <c r="Y223" s="126"/>
    </row>
    <row r="224" spans="1:25" ht="12.75" hidden="1" customHeight="1" x14ac:dyDescent="0.2">
      <c r="A224" s="122"/>
      <c r="B224" s="127"/>
      <c r="C224" s="128"/>
      <c r="D224" s="128"/>
      <c r="E224" s="128"/>
      <c r="F224" s="128"/>
      <c r="G224" s="128"/>
      <c r="H224" s="128"/>
      <c r="I224" s="128"/>
      <c r="J224" s="128"/>
      <c r="K224" s="128"/>
      <c r="L224" s="128"/>
      <c r="M224" s="128"/>
      <c r="N224" s="128"/>
      <c r="O224" s="128"/>
      <c r="P224" s="128"/>
      <c r="Q224" s="128"/>
      <c r="R224" s="128"/>
      <c r="S224" s="128"/>
      <c r="T224" s="128"/>
      <c r="U224" s="128"/>
      <c r="V224" s="128"/>
      <c r="W224" s="128"/>
      <c r="X224" s="128"/>
      <c r="Y224" s="129"/>
    </row>
    <row r="225" spans="1:27" s="46" customFormat="1" ht="12.75" hidden="1" customHeight="1" x14ac:dyDescent="0.2">
      <c r="A225" s="123"/>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01.05.2019</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43587</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43588</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43589</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43590</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43591</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43592</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43593</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43594</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43595</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43596</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43597</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43598</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43599</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43600</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43601</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43602</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43603</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43604</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43605</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43606</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43607</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43608</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43609</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43610</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43611</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43612</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43613</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43614</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43615</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43616</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1" t="s">
        <v>7</v>
      </c>
      <c r="B258" s="124" t="s">
        <v>121</v>
      </c>
      <c r="C258" s="125"/>
      <c r="D258" s="125"/>
      <c r="E258" s="125"/>
      <c r="F258" s="125"/>
      <c r="G258" s="125"/>
      <c r="H258" s="125"/>
      <c r="I258" s="125"/>
      <c r="J258" s="125"/>
      <c r="K258" s="125"/>
      <c r="L258" s="125"/>
      <c r="M258" s="125"/>
      <c r="N258" s="125"/>
      <c r="O258" s="125"/>
      <c r="P258" s="125"/>
      <c r="Q258" s="125"/>
      <c r="R258" s="125"/>
      <c r="S258" s="125"/>
      <c r="T258" s="125"/>
      <c r="U258" s="125"/>
      <c r="V258" s="125"/>
      <c r="W258" s="125"/>
      <c r="X258" s="125"/>
      <c r="Y258" s="126"/>
    </row>
    <row r="259" spans="1:27" ht="12.75" hidden="1" customHeight="1" x14ac:dyDescent="0.2">
      <c r="A259" s="122"/>
      <c r="B259" s="127"/>
      <c r="C259" s="128"/>
      <c r="D259" s="128"/>
      <c r="E259" s="128"/>
      <c r="F259" s="128"/>
      <c r="G259" s="128"/>
      <c r="H259" s="128"/>
      <c r="I259" s="128"/>
      <c r="J259" s="128"/>
      <c r="K259" s="128"/>
      <c r="L259" s="128"/>
      <c r="M259" s="128"/>
      <c r="N259" s="128"/>
      <c r="O259" s="128"/>
      <c r="P259" s="128"/>
      <c r="Q259" s="128"/>
      <c r="R259" s="128"/>
      <c r="S259" s="128"/>
      <c r="T259" s="128"/>
      <c r="U259" s="128"/>
      <c r="V259" s="128"/>
      <c r="W259" s="128"/>
      <c r="X259" s="128"/>
      <c r="Y259" s="129"/>
    </row>
    <row r="260" spans="1:27" s="46" customFormat="1" ht="12.75" hidden="1" customHeight="1" x14ac:dyDescent="0.2">
      <c r="A260" s="123"/>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01.05.2019</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43587</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43588</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43589</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43590</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43591</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43592</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43593</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43594</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43595</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43596</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43597</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43598</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43599</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43600</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43601</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43602</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43603</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43604</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43605</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43606</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43607</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43608</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43609</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43610</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43611</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43612</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43613</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43614</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43615</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43616</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1" t="s">
        <v>7</v>
      </c>
      <c r="B294" s="124" t="s">
        <v>122</v>
      </c>
      <c r="C294" s="125"/>
      <c r="D294" s="125"/>
      <c r="E294" s="125"/>
      <c r="F294" s="125"/>
      <c r="G294" s="125"/>
      <c r="H294" s="125"/>
      <c r="I294" s="125"/>
      <c r="J294" s="125"/>
      <c r="K294" s="125"/>
      <c r="L294" s="125"/>
      <c r="M294" s="125"/>
      <c r="N294" s="125"/>
      <c r="O294" s="125"/>
      <c r="P294" s="125"/>
      <c r="Q294" s="125"/>
      <c r="R294" s="125"/>
      <c r="S294" s="125"/>
      <c r="T294" s="125"/>
      <c r="U294" s="125"/>
      <c r="V294" s="125"/>
      <c r="W294" s="125"/>
      <c r="X294" s="125"/>
      <c r="Y294" s="126"/>
    </row>
    <row r="295" spans="1:27" ht="12.75" hidden="1" customHeight="1" x14ac:dyDescent="0.2">
      <c r="A295" s="122"/>
      <c r="B295" s="127"/>
      <c r="C295" s="128"/>
      <c r="D295" s="128"/>
      <c r="E295" s="128"/>
      <c r="F295" s="128"/>
      <c r="G295" s="128"/>
      <c r="H295" s="128"/>
      <c r="I295" s="128"/>
      <c r="J295" s="128"/>
      <c r="K295" s="128"/>
      <c r="L295" s="128"/>
      <c r="M295" s="128"/>
      <c r="N295" s="128"/>
      <c r="O295" s="128"/>
      <c r="P295" s="128"/>
      <c r="Q295" s="128"/>
      <c r="R295" s="128"/>
      <c r="S295" s="128"/>
      <c r="T295" s="128"/>
      <c r="U295" s="128"/>
      <c r="V295" s="128"/>
      <c r="W295" s="128"/>
      <c r="X295" s="128"/>
      <c r="Y295" s="129"/>
    </row>
    <row r="296" spans="1:27" s="46" customFormat="1" ht="12.75" hidden="1" customHeight="1" x14ac:dyDescent="0.2">
      <c r="A296" s="123"/>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01.05.2019</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43587</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43588</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43589</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43590</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43591</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43592</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43593</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43594</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43595</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43596</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43597</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43598</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43599</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43600</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43601</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43602</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43603</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43604</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43605</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43606</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43607</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43608</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43609</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43610</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43611</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43612</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43613</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43614</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43615</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43616</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1" t="s">
        <v>7</v>
      </c>
      <c r="B329" s="124" t="s">
        <v>123</v>
      </c>
      <c r="C329" s="125"/>
      <c r="D329" s="125"/>
      <c r="E329" s="125"/>
      <c r="F329" s="125"/>
      <c r="G329" s="125"/>
      <c r="H329" s="125"/>
      <c r="I329" s="125"/>
      <c r="J329" s="125"/>
      <c r="K329" s="125"/>
      <c r="L329" s="125"/>
      <c r="M329" s="125"/>
      <c r="N329" s="125"/>
      <c r="O329" s="125"/>
      <c r="P329" s="125"/>
      <c r="Q329" s="125"/>
      <c r="R329" s="125"/>
      <c r="S329" s="125"/>
      <c r="T329" s="125"/>
      <c r="U329" s="125"/>
      <c r="V329" s="125"/>
      <c r="W329" s="125"/>
      <c r="X329" s="125"/>
      <c r="Y329" s="126"/>
    </row>
    <row r="330" spans="1:27" ht="12.75" hidden="1" customHeight="1" x14ac:dyDescent="0.2">
      <c r="A330" s="122"/>
      <c r="B330" s="127"/>
      <c r="C330" s="128"/>
      <c r="D330" s="128"/>
      <c r="E330" s="128"/>
      <c r="F330" s="128"/>
      <c r="G330" s="128"/>
      <c r="H330" s="128"/>
      <c r="I330" s="128"/>
      <c r="J330" s="128"/>
      <c r="K330" s="128"/>
      <c r="L330" s="128"/>
      <c r="M330" s="128"/>
      <c r="N330" s="128"/>
      <c r="O330" s="128"/>
      <c r="P330" s="128"/>
      <c r="Q330" s="128"/>
      <c r="R330" s="128"/>
      <c r="S330" s="128"/>
      <c r="T330" s="128"/>
      <c r="U330" s="128"/>
      <c r="V330" s="128"/>
      <c r="W330" s="128"/>
      <c r="X330" s="128"/>
      <c r="Y330" s="129"/>
    </row>
    <row r="331" spans="1:27" s="46" customFormat="1" ht="12.75" hidden="1" customHeight="1" x14ac:dyDescent="0.2">
      <c r="A331" s="123"/>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01.05.2019</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43587</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43588</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43589</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43590</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43591</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43592</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43593</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43594</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43595</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43596</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43597</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43598</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43599</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43600</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43601</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43602</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43603</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43604</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43605</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43606</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43607</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43608</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43609</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43610</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43611</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43612</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43613</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43614</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43615</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43616</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1" t="s">
        <v>7</v>
      </c>
      <c r="B364" s="124" t="s">
        <v>124</v>
      </c>
      <c r="C364" s="125"/>
      <c r="D364" s="125"/>
      <c r="E364" s="125"/>
      <c r="F364" s="125"/>
      <c r="G364" s="125"/>
      <c r="H364" s="125"/>
      <c r="I364" s="125"/>
      <c r="J364" s="125"/>
      <c r="K364" s="125"/>
      <c r="L364" s="125"/>
      <c r="M364" s="125"/>
      <c r="N364" s="125"/>
      <c r="O364" s="125"/>
      <c r="P364" s="125"/>
      <c r="Q364" s="125"/>
      <c r="R364" s="125"/>
      <c r="S364" s="125"/>
      <c r="T364" s="125"/>
      <c r="U364" s="125"/>
      <c r="V364" s="125"/>
      <c r="W364" s="125"/>
      <c r="X364" s="125"/>
      <c r="Y364" s="126"/>
    </row>
    <row r="365" spans="1:27" ht="12.75" hidden="1" customHeight="1" x14ac:dyDescent="0.2">
      <c r="A365" s="122"/>
      <c r="B365" s="127"/>
      <c r="C365" s="128"/>
      <c r="D365" s="128"/>
      <c r="E365" s="128"/>
      <c r="F365" s="128"/>
      <c r="G365" s="128"/>
      <c r="H365" s="128"/>
      <c r="I365" s="128"/>
      <c r="J365" s="128"/>
      <c r="K365" s="128"/>
      <c r="L365" s="128"/>
      <c r="M365" s="128"/>
      <c r="N365" s="128"/>
      <c r="O365" s="128"/>
      <c r="P365" s="128"/>
      <c r="Q365" s="128"/>
      <c r="R365" s="128"/>
      <c r="S365" s="128"/>
      <c r="T365" s="128"/>
      <c r="U365" s="128"/>
      <c r="V365" s="128"/>
      <c r="W365" s="128"/>
      <c r="X365" s="128"/>
      <c r="Y365" s="129"/>
    </row>
    <row r="366" spans="1:27" s="46" customFormat="1" ht="12.75" hidden="1" customHeight="1" x14ac:dyDescent="0.2">
      <c r="A366" s="123"/>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01.05.2019</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43587</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43588</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43589</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43590</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43591</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43592</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43593</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43594</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43595</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43596</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43597</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43598</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43599</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43600</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43601</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43602</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43603</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43604</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43605</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43606</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43607</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43608</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43609</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43610</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43611</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43612</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43613</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43614</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43615</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43616</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1" t="s">
        <v>7</v>
      </c>
      <c r="B399" s="124" t="s">
        <v>125</v>
      </c>
      <c r="C399" s="125"/>
      <c r="D399" s="125"/>
      <c r="E399" s="125"/>
      <c r="F399" s="125"/>
      <c r="G399" s="125"/>
      <c r="H399" s="125"/>
      <c r="I399" s="125"/>
      <c r="J399" s="125"/>
      <c r="K399" s="125"/>
      <c r="L399" s="125"/>
      <c r="M399" s="125"/>
      <c r="N399" s="125"/>
      <c r="O399" s="125"/>
      <c r="P399" s="125"/>
      <c r="Q399" s="125"/>
      <c r="R399" s="125"/>
      <c r="S399" s="125"/>
      <c r="T399" s="125"/>
      <c r="U399" s="125"/>
      <c r="V399" s="125"/>
      <c r="W399" s="125"/>
      <c r="X399" s="125"/>
      <c r="Y399" s="126"/>
    </row>
    <row r="400" spans="1:26" ht="12.75" hidden="1" customHeight="1" x14ac:dyDescent="0.2">
      <c r="A400" s="122"/>
      <c r="B400" s="127"/>
      <c r="C400" s="128"/>
      <c r="D400" s="128"/>
      <c r="E400" s="128"/>
      <c r="F400" s="128"/>
      <c r="G400" s="128"/>
      <c r="H400" s="128"/>
      <c r="I400" s="128"/>
      <c r="J400" s="128"/>
      <c r="K400" s="128"/>
      <c r="L400" s="128"/>
      <c r="M400" s="128"/>
      <c r="N400" s="128"/>
      <c r="O400" s="128"/>
      <c r="P400" s="128"/>
      <c r="Q400" s="128"/>
      <c r="R400" s="128"/>
      <c r="S400" s="128"/>
      <c r="T400" s="128"/>
      <c r="U400" s="128"/>
      <c r="V400" s="128"/>
      <c r="W400" s="128"/>
      <c r="X400" s="128"/>
      <c r="Y400" s="129"/>
    </row>
    <row r="401" spans="1:27" s="46" customFormat="1" ht="12.75" hidden="1" customHeight="1" x14ac:dyDescent="0.2">
      <c r="A401" s="123"/>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01.05.2019</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43587</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43588</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43589</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43590</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43591</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43592</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43593</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43594</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43595</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43596</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43597</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43598</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43599</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43600</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43601</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43602</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43603</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43604</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43605</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43606</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43607</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43608</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43609</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43610</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43611</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43612</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43613</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43614</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43615</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43616</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0" t="s">
        <v>126</v>
      </c>
      <c r="B435" s="150"/>
      <c r="C435" s="150"/>
      <c r="D435" s="150"/>
      <c r="E435" s="150"/>
      <c r="F435" s="150"/>
      <c r="G435" s="150"/>
      <c r="H435" s="150"/>
      <c r="I435" s="150"/>
      <c r="J435" s="150"/>
      <c r="K435" s="150"/>
      <c r="L435" s="151">
        <f>СВЦЭМ!$D$18+'СЕТ СН'!$F$14</f>
        <v>4.0358023999999997</v>
      </c>
      <c r="M435" s="152"/>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2" t="s">
        <v>77</v>
      </c>
      <c r="B437" s="132"/>
      <c r="C437" s="132"/>
      <c r="D437" s="132"/>
      <c r="E437" s="132"/>
      <c r="F437" s="132"/>
      <c r="G437" s="132"/>
      <c r="H437" s="132"/>
      <c r="I437" s="132"/>
      <c r="J437" s="132"/>
      <c r="K437" s="132"/>
      <c r="L437" s="132"/>
      <c r="M437" s="132"/>
      <c r="N437" s="133" t="s">
        <v>29</v>
      </c>
      <c r="O437" s="133"/>
      <c r="P437" s="133"/>
      <c r="Q437" s="133"/>
      <c r="R437" s="133"/>
      <c r="S437" s="133"/>
      <c r="T437" s="133"/>
      <c r="U437" s="133"/>
      <c r="V437" s="47"/>
      <c r="W437" s="47"/>
      <c r="X437" s="47"/>
      <c r="Y437" s="47"/>
    </row>
    <row r="438" spans="1:26" ht="15.75" x14ac:dyDescent="0.25">
      <c r="A438" s="132"/>
      <c r="B438" s="132"/>
      <c r="C438" s="132"/>
      <c r="D438" s="132"/>
      <c r="E438" s="132"/>
      <c r="F438" s="132"/>
      <c r="G438" s="132"/>
      <c r="H438" s="132"/>
      <c r="I438" s="132"/>
      <c r="J438" s="132"/>
      <c r="K438" s="132"/>
      <c r="L438" s="132"/>
      <c r="M438" s="132"/>
      <c r="N438" s="134" t="s">
        <v>0</v>
      </c>
      <c r="O438" s="134"/>
      <c r="P438" s="134" t="s">
        <v>1</v>
      </c>
      <c r="Q438" s="134"/>
      <c r="R438" s="134" t="s">
        <v>2</v>
      </c>
      <c r="S438" s="134"/>
      <c r="T438" s="134" t="s">
        <v>3</v>
      </c>
      <c r="U438" s="134"/>
    </row>
    <row r="439" spans="1:26" ht="15.75" x14ac:dyDescent="0.25">
      <c r="A439" s="132"/>
      <c r="B439" s="132"/>
      <c r="C439" s="132"/>
      <c r="D439" s="132"/>
      <c r="E439" s="132"/>
      <c r="F439" s="132"/>
      <c r="G439" s="132"/>
      <c r="H439" s="132"/>
      <c r="I439" s="132"/>
      <c r="J439" s="132"/>
      <c r="K439" s="132"/>
      <c r="L439" s="132"/>
      <c r="M439" s="132"/>
      <c r="N439" s="135">
        <f>СВЦЭМ!$D$12+'СЕТ СН'!$F$10-'СЕТ СН'!$F$22</f>
        <v>543081.2402285554</v>
      </c>
      <c r="O439" s="136"/>
      <c r="P439" s="135">
        <f>СВЦЭМ!$D$12+'СЕТ СН'!$F$10-'СЕТ СН'!$G$22</f>
        <v>543081.2402285554</v>
      </c>
      <c r="Q439" s="136"/>
      <c r="R439" s="135">
        <f>СВЦЭМ!$D$12+'СЕТ СН'!$F$10-'СЕТ СН'!$H$22</f>
        <v>543081.2402285554</v>
      </c>
      <c r="S439" s="136"/>
      <c r="T439" s="135">
        <f>СВЦЭМ!$D$12+'СЕТ СН'!$F$10-'СЕТ СН'!$I$22</f>
        <v>543081.2402285554</v>
      </c>
      <c r="U439" s="136"/>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19"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мае 2019г.</v>
      </c>
      <c r="B1" s="119"/>
      <c r="C1" s="119"/>
      <c r="D1" s="119"/>
      <c r="E1" s="119"/>
      <c r="F1" s="119"/>
      <c r="G1" s="119"/>
      <c r="H1" s="119"/>
      <c r="I1" s="119"/>
      <c r="J1" s="119"/>
      <c r="K1" s="119"/>
      <c r="L1" s="119"/>
      <c r="M1" s="119"/>
      <c r="N1" s="119"/>
      <c r="O1" s="119"/>
      <c r="P1" s="119"/>
      <c r="Q1" s="119"/>
      <c r="R1" s="119"/>
      <c r="S1" s="119"/>
      <c r="T1" s="119"/>
      <c r="U1" s="119"/>
      <c r="V1" s="119"/>
      <c r="W1" s="119"/>
      <c r="X1" s="119"/>
      <c r="Y1" s="119"/>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20" t="s">
        <v>42</v>
      </c>
      <c r="B3" s="120"/>
      <c r="C3" s="120"/>
      <c r="D3" s="120"/>
      <c r="E3" s="120"/>
      <c r="F3" s="120"/>
      <c r="G3" s="120"/>
      <c r="H3" s="120"/>
      <c r="I3" s="120"/>
      <c r="J3" s="120"/>
      <c r="K3" s="120"/>
      <c r="L3" s="120"/>
      <c r="M3" s="120"/>
      <c r="N3" s="120"/>
      <c r="O3" s="120"/>
      <c r="P3" s="120"/>
      <c r="Q3" s="120"/>
      <c r="R3" s="120"/>
      <c r="S3" s="120"/>
      <c r="T3" s="120"/>
      <c r="U3" s="120"/>
      <c r="V3" s="120"/>
      <c r="W3" s="120"/>
      <c r="X3" s="120"/>
      <c r="Y3" s="120"/>
    </row>
    <row r="4" spans="1:27" ht="32.25" customHeight="1" x14ac:dyDescent="0.2">
      <c r="A4" s="120" t="s">
        <v>84</v>
      </c>
      <c r="B4" s="120"/>
      <c r="C4" s="120"/>
      <c r="D4" s="120"/>
      <c r="E4" s="120"/>
      <c r="F4" s="120"/>
      <c r="G4" s="120"/>
      <c r="H4" s="120"/>
      <c r="I4" s="120"/>
      <c r="J4" s="120"/>
      <c r="K4" s="120"/>
      <c r="L4" s="120"/>
      <c r="M4" s="120"/>
      <c r="N4" s="120"/>
      <c r="O4" s="120"/>
      <c r="P4" s="120"/>
      <c r="Q4" s="120"/>
      <c r="R4" s="120"/>
      <c r="S4" s="120"/>
      <c r="T4" s="120"/>
      <c r="U4" s="120"/>
      <c r="V4" s="120"/>
      <c r="W4" s="120"/>
      <c r="X4" s="120"/>
      <c r="Y4" s="12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1"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customHeight="1" x14ac:dyDescent="0.2">
      <c r="A10" s="122"/>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2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01.05.2019</v>
      </c>
      <c r="B12" s="36">
        <f>SUMIFS(СВЦЭМ!$D$33:$D$776,СВЦЭМ!$A$33:$A$776,$A12,СВЦЭМ!$B$33:$B$776,B$11)+'СЕТ СН'!$F$11+СВЦЭМ!$D$10+'СЕТ СН'!$F$6-'СЕТ СН'!$F$23</f>
        <v>1043.7686917599999</v>
      </c>
      <c r="C12" s="36">
        <f>SUMIFS(СВЦЭМ!$D$33:$D$776,СВЦЭМ!$A$33:$A$776,$A12,СВЦЭМ!$B$33:$B$776,C$11)+'СЕТ СН'!$F$11+СВЦЭМ!$D$10+'СЕТ СН'!$F$6-'СЕТ СН'!$F$23</f>
        <v>1057.254905</v>
      </c>
      <c r="D12" s="36">
        <f>SUMIFS(СВЦЭМ!$D$33:$D$776,СВЦЭМ!$A$33:$A$776,$A12,СВЦЭМ!$B$33:$B$776,D$11)+'СЕТ СН'!$F$11+СВЦЭМ!$D$10+'СЕТ СН'!$F$6-'СЕТ СН'!$F$23</f>
        <v>1076.9229058000001</v>
      </c>
      <c r="E12" s="36">
        <f>SUMIFS(СВЦЭМ!$D$33:$D$776,СВЦЭМ!$A$33:$A$776,$A12,СВЦЭМ!$B$33:$B$776,E$11)+'СЕТ СН'!$F$11+СВЦЭМ!$D$10+'СЕТ СН'!$F$6-'СЕТ СН'!$F$23</f>
        <v>1084.6781848200001</v>
      </c>
      <c r="F12" s="36">
        <f>SUMIFS(СВЦЭМ!$D$33:$D$776,СВЦЭМ!$A$33:$A$776,$A12,СВЦЭМ!$B$33:$B$776,F$11)+'СЕТ СН'!$F$11+СВЦЭМ!$D$10+'СЕТ СН'!$F$6-'СЕТ СН'!$F$23</f>
        <v>1081.3892160099999</v>
      </c>
      <c r="G12" s="36">
        <f>SUMIFS(СВЦЭМ!$D$33:$D$776,СВЦЭМ!$A$33:$A$776,$A12,СВЦЭМ!$B$33:$B$776,G$11)+'СЕТ СН'!$F$11+СВЦЭМ!$D$10+'СЕТ СН'!$F$6-'СЕТ СН'!$F$23</f>
        <v>1073.09090524</v>
      </c>
      <c r="H12" s="36">
        <f>SUMIFS(СВЦЭМ!$D$33:$D$776,СВЦЭМ!$A$33:$A$776,$A12,СВЦЭМ!$B$33:$B$776,H$11)+'СЕТ СН'!$F$11+СВЦЭМ!$D$10+'СЕТ СН'!$F$6-'СЕТ СН'!$F$23</f>
        <v>1046.75753007</v>
      </c>
      <c r="I12" s="36">
        <f>SUMIFS(СВЦЭМ!$D$33:$D$776,СВЦЭМ!$A$33:$A$776,$A12,СВЦЭМ!$B$33:$B$776,I$11)+'СЕТ СН'!$F$11+СВЦЭМ!$D$10+'СЕТ СН'!$F$6-'СЕТ СН'!$F$23</f>
        <v>1015.0750127</v>
      </c>
      <c r="J12" s="36">
        <f>SUMIFS(СВЦЭМ!$D$33:$D$776,СВЦЭМ!$A$33:$A$776,$A12,СВЦЭМ!$B$33:$B$776,J$11)+'СЕТ СН'!$F$11+СВЦЭМ!$D$10+'СЕТ СН'!$F$6-'СЕТ СН'!$F$23</f>
        <v>980.12116288000004</v>
      </c>
      <c r="K12" s="36">
        <f>SUMIFS(СВЦЭМ!$D$33:$D$776,СВЦЭМ!$A$33:$A$776,$A12,СВЦЭМ!$B$33:$B$776,K$11)+'СЕТ СН'!$F$11+СВЦЭМ!$D$10+'СЕТ СН'!$F$6-'СЕТ СН'!$F$23</f>
        <v>946.67330910999999</v>
      </c>
      <c r="L12" s="36">
        <f>SUMIFS(СВЦЭМ!$D$33:$D$776,СВЦЭМ!$A$33:$A$776,$A12,СВЦЭМ!$B$33:$B$776,L$11)+'СЕТ СН'!$F$11+СВЦЭМ!$D$10+'СЕТ СН'!$F$6-'СЕТ СН'!$F$23</f>
        <v>939.24412086000007</v>
      </c>
      <c r="M12" s="36">
        <f>SUMIFS(СВЦЭМ!$D$33:$D$776,СВЦЭМ!$A$33:$A$776,$A12,СВЦЭМ!$B$33:$B$776,M$11)+'СЕТ СН'!$F$11+СВЦЭМ!$D$10+'СЕТ СН'!$F$6-'СЕТ СН'!$F$23</f>
        <v>951.82394461000001</v>
      </c>
      <c r="N12" s="36">
        <f>SUMIFS(СВЦЭМ!$D$33:$D$776,СВЦЭМ!$A$33:$A$776,$A12,СВЦЭМ!$B$33:$B$776,N$11)+'СЕТ СН'!$F$11+СВЦЭМ!$D$10+'СЕТ СН'!$F$6-'СЕТ СН'!$F$23</f>
        <v>964.46901963000005</v>
      </c>
      <c r="O12" s="36">
        <f>SUMIFS(СВЦЭМ!$D$33:$D$776,СВЦЭМ!$A$33:$A$776,$A12,СВЦЭМ!$B$33:$B$776,O$11)+'СЕТ СН'!$F$11+СВЦЭМ!$D$10+'СЕТ СН'!$F$6-'СЕТ СН'!$F$23</f>
        <v>964.88465382000004</v>
      </c>
      <c r="P12" s="36">
        <f>SUMIFS(СВЦЭМ!$D$33:$D$776,СВЦЭМ!$A$33:$A$776,$A12,СВЦЭМ!$B$33:$B$776,P$11)+'СЕТ СН'!$F$11+СВЦЭМ!$D$10+'СЕТ СН'!$F$6-'СЕТ СН'!$F$23</f>
        <v>970.54695392000008</v>
      </c>
      <c r="Q12" s="36">
        <f>SUMIFS(СВЦЭМ!$D$33:$D$776,СВЦЭМ!$A$33:$A$776,$A12,СВЦЭМ!$B$33:$B$776,Q$11)+'СЕТ СН'!$F$11+СВЦЭМ!$D$10+'СЕТ СН'!$F$6-'СЕТ СН'!$F$23</f>
        <v>978.81247953000002</v>
      </c>
      <c r="R12" s="36">
        <f>SUMIFS(СВЦЭМ!$D$33:$D$776,СВЦЭМ!$A$33:$A$776,$A12,СВЦЭМ!$B$33:$B$776,R$11)+'СЕТ СН'!$F$11+СВЦЭМ!$D$10+'СЕТ СН'!$F$6-'СЕТ СН'!$F$23</f>
        <v>977.19376594000005</v>
      </c>
      <c r="S12" s="36">
        <f>SUMIFS(СВЦЭМ!$D$33:$D$776,СВЦЭМ!$A$33:$A$776,$A12,СВЦЭМ!$B$33:$B$776,S$11)+'СЕТ СН'!$F$11+СВЦЭМ!$D$10+'СЕТ СН'!$F$6-'СЕТ СН'!$F$23</f>
        <v>968.34349287000009</v>
      </c>
      <c r="T12" s="36">
        <f>SUMIFS(СВЦЭМ!$D$33:$D$776,СВЦЭМ!$A$33:$A$776,$A12,СВЦЭМ!$B$33:$B$776,T$11)+'СЕТ СН'!$F$11+СВЦЭМ!$D$10+'СЕТ СН'!$F$6-'СЕТ СН'!$F$23</f>
        <v>945.53812997</v>
      </c>
      <c r="U12" s="36">
        <f>SUMIFS(СВЦЭМ!$D$33:$D$776,СВЦЭМ!$A$33:$A$776,$A12,СВЦЭМ!$B$33:$B$776,U$11)+'СЕТ СН'!$F$11+СВЦЭМ!$D$10+'СЕТ СН'!$F$6-'СЕТ СН'!$F$23</f>
        <v>930.87580102000004</v>
      </c>
      <c r="V12" s="36">
        <f>SUMIFS(СВЦЭМ!$D$33:$D$776,СВЦЭМ!$A$33:$A$776,$A12,СВЦЭМ!$B$33:$B$776,V$11)+'СЕТ СН'!$F$11+СВЦЭМ!$D$10+'СЕТ СН'!$F$6-'СЕТ СН'!$F$23</f>
        <v>905.95018716000004</v>
      </c>
      <c r="W12" s="36">
        <f>SUMIFS(СВЦЭМ!$D$33:$D$776,СВЦЭМ!$A$33:$A$776,$A12,СВЦЭМ!$B$33:$B$776,W$11)+'СЕТ СН'!$F$11+СВЦЭМ!$D$10+'СЕТ СН'!$F$6-'СЕТ СН'!$F$23</f>
        <v>913.14063667000005</v>
      </c>
      <c r="X12" s="36">
        <f>SUMIFS(СВЦЭМ!$D$33:$D$776,СВЦЭМ!$A$33:$A$776,$A12,СВЦЭМ!$B$33:$B$776,X$11)+'СЕТ СН'!$F$11+СВЦЭМ!$D$10+'СЕТ СН'!$F$6-'СЕТ СН'!$F$23</f>
        <v>932.64430334000008</v>
      </c>
      <c r="Y12" s="36">
        <f>SUMIFS(СВЦЭМ!$D$33:$D$776,СВЦЭМ!$A$33:$A$776,$A12,СВЦЭМ!$B$33:$B$776,Y$11)+'СЕТ СН'!$F$11+СВЦЭМ!$D$10+'СЕТ СН'!$F$6-'СЕТ СН'!$F$23</f>
        <v>927.22751788000005</v>
      </c>
      <c r="AA12" s="45"/>
    </row>
    <row r="13" spans="1:27" ht="15.75" x14ac:dyDescent="0.2">
      <c r="A13" s="35">
        <f>A12+1</f>
        <v>43587</v>
      </c>
      <c r="B13" s="36">
        <f>SUMIFS(СВЦЭМ!$D$33:$D$776,СВЦЭМ!$A$33:$A$776,$A13,СВЦЭМ!$B$33:$B$776,B$11)+'СЕТ СН'!$F$11+СВЦЭМ!$D$10+'СЕТ СН'!$F$6-'СЕТ СН'!$F$23</f>
        <v>945.81648953000001</v>
      </c>
      <c r="C13" s="36">
        <f>SUMIFS(СВЦЭМ!$D$33:$D$776,СВЦЭМ!$A$33:$A$776,$A13,СВЦЭМ!$B$33:$B$776,C$11)+'СЕТ СН'!$F$11+СВЦЭМ!$D$10+'СЕТ СН'!$F$6-'СЕТ СН'!$F$23</f>
        <v>986.16589908000003</v>
      </c>
      <c r="D13" s="36">
        <f>SUMIFS(СВЦЭМ!$D$33:$D$776,СВЦЭМ!$A$33:$A$776,$A13,СВЦЭМ!$B$33:$B$776,D$11)+'СЕТ СН'!$F$11+СВЦЭМ!$D$10+'СЕТ СН'!$F$6-'СЕТ СН'!$F$23</f>
        <v>1008.7133955100001</v>
      </c>
      <c r="E13" s="36">
        <f>SUMIFS(СВЦЭМ!$D$33:$D$776,СВЦЭМ!$A$33:$A$776,$A13,СВЦЭМ!$B$33:$B$776,E$11)+'СЕТ СН'!$F$11+СВЦЭМ!$D$10+'СЕТ СН'!$F$6-'СЕТ СН'!$F$23</f>
        <v>1023.0627053000001</v>
      </c>
      <c r="F13" s="36">
        <f>SUMIFS(СВЦЭМ!$D$33:$D$776,СВЦЭМ!$A$33:$A$776,$A13,СВЦЭМ!$B$33:$B$776,F$11)+'СЕТ СН'!$F$11+СВЦЭМ!$D$10+'СЕТ СН'!$F$6-'СЕТ СН'!$F$23</f>
        <v>1038.63375006</v>
      </c>
      <c r="G13" s="36">
        <f>SUMIFS(СВЦЭМ!$D$33:$D$776,СВЦЭМ!$A$33:$A$776,$A13,СВЦЭМ!$B$33:$B$776,G$11)+'СЕТ СН'!$F$11+СВЦЭМ!$D$10+'СЕТ СН'!$F$6-'СЕТ СН'!$F$23</f>
        <v>1032.5374508299999</v>
      </c>
      <c r="H13" s="36">
        <f>SUMIFS(СВЦЭМ!$D$33:$D$776,СВЦЭМ!$A$33:$A$776,$A13,СВЦЭМ!$B$33:$B$776,H$11)+'СЕТ СН'!$F$11+СВЦЭМ!$D$10+'СЕТ СН'!$F$6-'СЕТ СН'!$F$23</f>
        <v>1058.7391801700001</v>
      </c>
      <c r="I13" s="36">
        <f>SUMIFS(СВЦЭМ!$D$33:$D$776,СВЦЭМ!$A$33:$A$776,$A13,СВЦЭМ!$B$33:$B$776,I$11)+'СЕТ СН'!$F$11+СВЦЭМ!$D$10+'СЕТ СН'!$F$6-'СЕТ СН'!$F$23</f>
        <v>1022.6850647800001</v>
      </c>
      <c r="J13" s="36">
        <f>SUMIFS(СВЦЭМ!$D$33:$D$776,СВЦЭМ!$A$33:$A$776,$A13,СВЦЭМ!$B$33:$B$776,J$11)+'СЕТ СН'!$F$11+СВЦЭМ!$D$10+'СЕТ СН'!$F$6-'СЕТ СН'!$F$23</f>
        <v>967.71147294000002</v>
      </c>
      <c r="K13" s="36">
        <f>SUMIFS(СВЦЭМ!$D$33:$D$776,СВЦЭМ!$A$33:$A$776,$A13,СВЦЭМ!$B$33:$B$776,K$11)+'СЕТ СН'!$F$11+СВЦЭМ!$D$10+'СЕТ СН'!$F$6-'СЕТ СН'!$F$23</f>
        <v>915.40763545000004</v>
      </c>
      <c r="L13" s="36">
        <f>SUMIFS(СВЦЭМ!$D$33:$D$776,СВЦЭМ!$A$33:$A$776,$A13,СВЦЭМ!$B$33:$B$776,L$11)+'СЕТ СН'!$F$11+СВЦЭМ!$D$10+'СЕТ СН'!$F$6-'СЕТ СН'!$F$23</f>
        <v>904.71990716000005</v>
      </c>
      <c r="M13" s="36">
        <f>SUMIFS(СВЦЭМ!$D$33:$D$776,СВЦЭМ!$A$33:$A$776,$A13,СВЦЭМ!$B$33:$B$776,M$11)+'СЕТ СН'!$F$11+СВЦЭМ!$D$10+'СЕТ СН'!$F$6-'СЕТ СН'!$F$23</f>
        <v>913.55995272000007</v>
      </c>
      <c r="N13" s="36">
        <f>SUMIFS(СВЦЭМ!$D$33:$D$776,СВЦЭМ!$A$33:$A$776,$A13,СВЦЭМ!$B$33:$B$776,N$11)+'СЕТ СН'!$F$11+СВЦЭМ!$D$10+'СЕТ СН'!$F$6-'СЕТ СН'!$F$23</f>
        <v>933.92600651999999</v>
      </c>
      <c r="O13" s="36">
        <f>SUMIFS(СВЦЭМ!$D$33:$D$776,СВЦЭМ!$A$33:$A$776,$A13,СВЦЭМ!$B$33:$B$776,O$11)+'СЕТ СН'!$F$11+СВЦЭМ!$D$10+'СЕТ СН'!$F$6-'СЕТ СН'!$F$23</f>
        <v>944.42244654000001</v>
      </c>
      <c r="P13" s="36">
        <f>SUMIFS(СВЦЭМ!$D$33:$D$776,СВЦЭМ!$A$33:$A$776,$A13,СВЦЭМ!$B$33:$B$776,P$11)+'СЕТ СН'!$F$11+СВЦЭМ!$D$10+'СЕТ СН'!$F$6-'СЕТ СН'!$F$23</f>
        <v>951.81815748000008</v>
      </c>
      <c r="Q13" s="36">
        <f>SUMIFS(СВЦЭМ!$D$33:$D$776,СВЦЭМ!$A$33:$A$776,$A13,СВЦЭМ!$B$33:$B$776,Q$11)+'СЕТ СН'!$F$11+СВЦЭМ!$D$10+'СЕТ СН'!$F$6-'СЕТ СН'!$F$23</f>
        <v>958.91271525000002</v>
      </c>
      <c r="R13" s="36">
        <f>SUMIFS(СВЦЭМ!$D$33:$D$776,СВЦЭМ!$A$33:$A$776,$A13,СВЦЭМ!$B$33:$B$776,R$11)+'СЕТ СН'!$F$11+СВЦЭМ!$D$10+'СЕТ СН'!$F$6-'СЕТ СН'!$F$23</f>
        <v>971.28472205000003</v>
      </c>
      <c r="S13" s="36">
        <f>SUMIFS(СВЦЭМ!$D$33:$D$776,СВЦЭМ!$A$33:$A$776,$A13,СВЦЭМ!$B$33:$B$776,S$11)+'СЕТ СН'!$F$11+СВЦЭМ!$D$10+'СЕТ СН'!$F$6-'СЕТ СН'!$F$23</f>
        <v>974.57478403000005</v>
      </c>
      <c r="T13" s="36">
        <f>SUMIFS(СВЦЭМ!$D$33:$D$776,СВЦЭМ!$A$33:$A$776,$A13,СВЦЭМ!$B$33:$B$776,T$11)+'СЕТ СН'!$F$11+СВЦЭМ!$D$10+'СЕТ СН'!$F$6-'СЕТ СН'!$F$23</f>
        <v>970.16789684000003</v>
      </c>
      <c r="U13" s="36">
        <f>SUMIFS(СВЦЭМ!$D$33:$D$776,СВЦЭМ!$A$33:$A$776,$A13,СВЦЭМ!$B$33:$B$776,U$11)+'СЕТ СН'!$F$11+СВЦЭМ!$D$10+'СЕТ СН'!$F$6-'СЕТ СН'!$F$23</f>
        <v>969.04331465000007</v>
      </c>
      <c r="V13" s="36">
        <f>SUMIFS(СВЦЭМ!$D$33:$D$776,СВЦЭМ!$A$33:$A$776,$A13,СВЦЭМ!$B$33:$B$776,V$11)+'СЕТ СН'!$F$11+СВЦЭМ!$D$10+'СЕТ СН'!$F$6-'СЕТ СН'!$F$23</f>
        <v>965.19895258000008</v>
      </c>
      <c r="W13" s="36">
        <f>SUMIFS(СВЦЭМ!$D$33:$D$776,СВЦЭМ!$A$33:$A$776,$A13,СВЦЭМ!$B$33:$B$776,W$11)+'СЕТ СН'!$F$11+СВЦЭМ!$D$10+'СЕТ СН'!$F$6-'СЕТ СН'!$F$23</f>
        <v>954.05637079000007</v>
      </c>
      <c r="X13" s="36">
        <f>SUMIFS(СВЦЭМ!$D$33:$D$776,СВЦЭМ!$A$33:$A$776,$A13,СВЦЭМ!$B$33:$B$776,X$11)+'СЕТ СН'!$F$11+СВЦЭМ!$D$10+'СЕТ СН'!$F$6-'СЕТ СН'!$F$23</f>
        <v>970.34293124999999</v>
      </c>
      <c r="Y13" s="36">
        <f>SUMIFS(СВЦЭМ!$D$33:$D$776,СВЦЭМ!$A$33:$A$776,$A13,СВЦЭМ!$B$33:$B$776,Y$11)+'СЕТ СН'!$F$11+СВЦЭМ!$D$10+'СЕТ СН'!$F$6-'СЕТ СН'!$F$23</f>
        <v>1002.23785016</v>
      </c>
    </row>
    <row r="14" spans="1:27" ht="15.75" x14ac:dyDescent="0.2">
      <c r="A14" s="35">
        <f t="shared" ref="A14:A42" si="0">A13+1</f>
        <v>43588</v>
      </c>
      <c r="B14" s="36">
        <f>SUMIFS(СВЦЭМ!$D$33:$D$776,СВЦЭМ!$A$33:$A$776,$A14,СВЦЭМ!$B$33:$B$776,B$11)+'СЕТ СН'!$F$11+СВЦЭМ!$D$10+'СЕТ СН'!$F$6-'СЕТ СН'!$F$23</f>
        <v>947.04539997000006</v>
      </c>
      <c r="C14" s="36">
        <f>SUMIFS(СВЦЭМ!$D$33:$D$776,СВЦЭМ!$A$33:$A$776,$A14,СВЦЭМ!$B$33:$B$776,C$11)+'СЕТ СН'!$F$11+СВЦЭМ!$D$10+'СЕТ СН'!$F$6-'СЕТ СН'!$F$23</f>
        <v>975.12135661000002</v>
      </c>
      <c r="D14" s="36">
        <f>SUMIFS(СВЦЭМ!$D$33:$D$776,СВЦЭМ!$A$33:$A$776,$A14,СВЦЭМ!$B$33:$B$776,D$11)+'СЕТ СН'!$F$11+СВЦЭМ!$D$10+'СЕТ СН'!$F$6-'СЕТ СН'!$F$23</f>
        <v>1000.62334653</v>
      </c>
      <c r="E14" s="36">
        <f>SUMIFS(СВЦЭМ!$D$33:$D$776,СВЦЭМ!$A$33:$A$776,$A14,СВЦЭМ!$B$33:$B$776,E$11)+'СЕТ СН'!$F$11+СВЦЭМ!$D$10+'СЕТ СН'!$F$6-'СЕТ СН'!$F$23</f>
        <v>1017.84727764</v>
      </c>
      <c r="F14" s="36">
        <f>SUMIFS(СВЦЭМ!$D$33:$D$776,СВЦЭМ!$A$33:$A$776,$A14,СВЦЭМ!$B$33:$B$776,F$11)+'СЕТ СН'!$F$11+СВЦЭМ!$D$10+'СЕТ СН'!$F$6-'СЕТ СН'!$F$23</f>
        <v>1019.04120503</v>
      </c>
      <c r="G14" s="36">
        <f>SUMIFS(СВЦЭМ!$D$33:$D$776,СВЦЭМ!$A$33:$A$776,$A14,СВЦЭМ!$B$33:$B$776,G$11)+'СЕТ СН'!$F$11+СВЦЭМ!$D$10+'СЕТ СН'!$F$6-'СЕТ СН'!$F$23</f>
        <v>1027.4311708499999</v>
      </c>
      <c r="H14" s="36">
        <f>SUMIFS(СВЦЭМ!$D$33:$D$776,СВЦЭМ!$A$33:$A$776,$A14,СВЦЭМ!$B$33:$B$776,H$11)+'СЕТ СН'!$F$11+СВЦЭМ!$D$10+'СЕТ СН'!$F$6-'СЕТ СН'!$F$23</f>
        <v>1021.53678643</v>
      </c>
      <c r="I14" s="36">
        <f>SUMIFS(СВЦЭМ!$D$33:$D$776,СВЦЭМ!$A$33:$A$776,$A14,СВЦЭМ!$B$33:$B$776,I$11)+'СЕТ СН'!$F$11+СВЦЭМ!$D$10+'СЕТ СН'!$F$6-'СЕТ СН'!$F$23</f>
        <v>971.63831980000009</v>
      </c>
      <c r="J14" s="36">
        <f>SUMIFS(СВЦЭМ!$D$33:$D$776,СВЦЭМ!$A$33:$A$776,$A14,СВЦЭМ!$B$33:$B$776,J$11)+'СЕТ СН'!$F$11+СВЦЭМ!$D$10+'СЕТ СН'!$F$6-'СЕТ СН'!$F$23</f>
        <v>936.68231711999999</v>
      </c>
      <c r="K14" s="36">
        <f>SUMIFS(СВЦЭМ!$D$33:$D$776,СВЦЭМ!$A$33:$A$776,$A14,СВЦЭМ!$B$33:$B$776,K$11)+'СЕТ СН'!$F$11+СВЦЭМ!$D$10+'СЕТ СН'!$F$6-'СЕТ СН'!$F$23</f>
        <v>906.95505953999998</v>
      </c>
      <c r="L14" s="36">
        <f>SUMIFS(СВЦЭМ!$D$33:$D$776,СВЦЭМ!$A$33:$A$776,$A14,СВЦЭМ!$B$33:$B$776,L$11)+'СЕТ СН'!$F$11+СВЦЭМ!$D$10+'СЕТ СН'!$F$6-'СЕТ СН'!$F$23</f>
        <v>909.49941258000001</v>
      </c>
      <c r="M14" s="36">
        <f>SUMIFS(СВЦЭМ!$D$33:$D$776,СВЦЭМ!$A$33:$A$776,$A14,СВЦЭМ!$B$33:$B$776,M$11)+'СЕТ СН'!$F$11+СВЦЭМ!$D$10+'СЕТ СН'!$F$6-'СЕТ СН'!$F$23</f>
        <v>911.47883244000002</v>
      </c>
      <c r="N14" s="36">
        <f>SUMIFS(СВЦЭМ!$D$33:$D$776,СВЦЭМ!$A$33:$A$776,$A14,СВЦЭМ!$B$33:$B$776,N$11)+'СЕТ СН'!$F$11+СВЦЭМ!$D$10+'СЕТ СН'!$F$6-'СЕТ СН'!$F$23</f>
        <v>922.88520066000001</v>
      </c>
      <c r="O14" s="36">
        <f>SUMIFS(СВЦЭМ!$D$33:$D$776,СВЦЭМ!$A$33:$A$776,$A14,СВЦЭМ!$B$33:$B$776,O$11)+'СЕТ СН'!$F$11+СВЦЭМ!$D$10+'СЕТ СН'!$F$6-'СЕТ СН'!$F$23</f>
        <v>946.11893973000008</v>
      </c>
      <c r="P14" s="36">
        <f>SUMIFS(СВЦЭМ!$D$33:$D$776,СВЦЭМ!$A$33:$A$776,$A14,СВЦЭМ!$B$33:$B$776,P$11)+'СЕТ СН'!$F$11+СВЦЭМ!$D$10+'СЕТ СН'!$F$6-'СЕТ СН'!$F$23</f>
        <v>980.49227780000001</v>
      </c>
      <c r="Q14" s="36">
        <f>SUMIFS(СВЦЭМ!$D$33:$D$776,СВЦЭМ!$A$33:$A$776,$A14,СВЦЭМ!$B$33:$B$776,Q$11)+'СЕТ СН'!$F$11+СВЦЭМ!$D$10+'СЕТ СН'!$F$6-'СЕТ СН'!$F$23</f>
        <v>1001.01792759</v>
      </c>
      <c r="R14" s="36">
        <f>SUMIFS(СВЦЭМ!$D$33:$D$776,СВЦЭМ!$A$33:$A$776,$A14,СВЦЭМ!$B$33:$B$776,R$11)+'СЕТ СН'!$F$11+СВЦЭМ!$D$10+'СЕТ СН'!$F$6-'СЕТ СН'!$F$23</f>
        <v>978.52562493000005</v>
      </c>
      <c r="S14" s="36">
        <f>SUMIFS(СВЦЭМ!$D$33:$D$776,СВЦЭМ!$A$33:$A$776,$A14,СВЦЭМ!$B$33:$B$776,S$11)+'СЕТ СН'!$F$11+СВЦЭМ!$D$10+'СЕТ СН'!$F$6-'СЕТ СН'!$F$23</f>
        <v>980.67475401000002</v>
      </c>
      <c r="T14" s="36">
        <f>SUMIFS(СВЦЭМ!$D$33:$D$776,СВЦЭМ!$A$33:$A$776,$A14,СВЦЭМ!$B$33:$B$776,T$11)+'СЕТ СН'!$F$11+СВЦЭМ!$D$10+'СЕТ СН'!$F$6-'СЕТ СН'!$F$23</f>
        <v>974.79804203000003</v>
      </c>
      <c r="U14" s="36">
        <f>SUMIFS(СВЦЭМ!$D$33:$D$776,СВЦЭМ!$A$33:$A$776,$A14,СВЦЭМ!$B$33:$B$776,U$11)+'СЕТ СН'!$F$11+СВЦЭМ!$D$10+'СЕТ СН'!$F$6-'СЕТ СН'!$F$23</f>
        <v>959.42837827000005</v>
      </c>
      <c r="V14" s="36">
        <f>SUMIFS(СВЦЭМ!$D$33:$D$776,СВЦЭМ!$A$33:$A$776,$A14,СВЦЭМ!$B$33:$B$776,V$11)+'СЕТ СН'!$F$11+СВЦЭМ!$D$10+'СЕТ СН'!$F$6-'СЕТ СН'!$F$23</f>
        <v>936.19645695000008</v>
      </c>
      <c r="W14" s="36">
        <f>SUMIFS(СВЦЭМ!$D$33:$D$776,СВЦЭМ!$A$33:$A$776,$A14,СВЦЭМ!$B$33:$B$776,W$11)+'СЕТ СН'!$F$11+СВЦЭМ!$D$10+'СЕТ СН'!$F$6-'СЕТ СН'!$F$23</f>
        <v>918.27739259000009</v>
      </c>
      <c r="X14" s="36">
        <f>SUMIFS(СВЦЭМ!$D$33:$D$776,СВЦЭМ!$A$33:$A$776,$A14,СВЦЭМ!$B$33:$B$776,X$11)+'СЕТ СН'!$F$11+СВЦЭМ!$D$10+'СЕТ СН'!$F$6-'СЕТ СН'!$F$23</f>
        <v>944.09969459000001</v>
      </c>
      <c r="Y14" s="36">
        <f>SUMIFS(СВЦЭМ!$D$33:$D$776,СВЦЭМ!$A$33:$A$776,$A14,СВЦЭМ!$B$33:$B$776,Y$11)+'СЕТ СН'!$F$11+СВЦЭМ!$D$10+'СЕТ СН'!$F$6-'СЕТ СН'!$F$23</f>
        <v>945.64571679000005</v>
      </c>
    </row>
    <row r="15" spans="1:27" ht="15.75" x14ac:dyDescent="0.2">
      <c r="A15" s="35">
        <f t="shared" si="0"/>
        <v>43589</v>
      </c>
      <c r="B15" s="36">
        <f>SUMIFS(СВЦЭМ!$D$33:$D$776,СВЦЭМ!$A$33:$A$776,$A15,СВЦЭМ!$B$33:$B$776,B$11)+'СЕТ СН'!$F$11+СВЦЭМ!$D$10+'СЕТ СН'!$F$6-'СЕТ СН'!$F$23</f>
        <v>978.55475543</v>
      </c>
      <c r="C15" s="36">
        <f>SUMIFS(СВЦЭМ!$D$33:$D$776,СВЦЭМ!$A$33:$A$776,$A15,СВЦЭМ!$B$33:$B$776,C$11)+'СЕТ СН'!$F$11+СВЦЭМ!$D$10+'СЕТ СН'!$F$6-'СЕТ СН'!$F$23</f>
        <v>1013.183388</v>
      </c>
      <c r="D15" s="36">
        <f>SUMIFS(СВЦЭМ!$D$33:$D$776,СВЦЭМ!$A$33:$A$776,$A15,СВЦЭМ!$B$33:$B$776,D$11)+'СЕТ СН'!$F$11+СВЦЭМ!$D$10+'СЕТ СН'!$F$6-'СЕТ СН'!$F$23</f>
        <v>1048.91600313</v>
      </c>
      <c r="E15" s="36">
        <f>SUMIFS(СВЦЭМ!$D$33:$D$776,СВЦЭМ!$A$33:$A$776,$A15,СВЦЭМ!$B$33:$B$776,E$11)+'СЕТ СН'!$F$11+СВЦЭМ!$D$10+'СЕТ СН'!$F$6-'СЕТ СН'!$F$23</f>
        <v>1059.3715169499999</v>
      </c>
      <c r="F15" s="36">
        <f>SUMIFS(СВЦЭМ!$D$33:$D$776,СВЦЭМ!$A$33:$A$776,$A15,СВЦЭМ!$B$33:$B$776,F$11)+'СЕТ СН'!$F$11+СВЦЭМ!$D$10+'СЕТ СН'!$F$6-'СЕТ СН'!$F$23</f>
        <v>1066.8845077599999</v>
      </c>
      <c r="G15" s="36">
        <f>SUMIFS(СВЦЭМ!$D$33:$D$776,СВЦЭМ!$A$33:$A$776,$A15,СВЦЭМ!$B$33:$B$776,G$11)+'СЕТ СН'!$F$11+СВЦЭМ!$D$10+'СЕТ СН'!$F$6-'СЕТ СН'!$F$23</f>
        <v>1064.4030988499999</v>
      </c>
      <c r="H15" s="36">
        <f>SUMIFS(СВЦЭМ!$D$33:$D$776,СВЦЭМ!$A$33:$A$776,$A15,СВЦЭМ!$B$33:$B$776,H$11)+'СЕТ СН'!$F$11+СВЦЭМ!$D$10+'СЕТ СН'!$F$6-'СЕТ СН'!$F$23</f>
        <v>1033.9879834199999</v>
      </c>
      <c r="I15" s="36">
        <f>SUMIFS(СВЦЭМ!$D$33:$D$776,СВЦЭМ!$A$33:$A$776,$A15,СВЦЭМ!$B$33:$B$776,I$11)+'СЕТ СН'!$F$11+СВЦЭМ!$D$10+'СЕТ СН'!$F$6-'СЕТ СН'!$F$23</f>
        <v>998.78367238999999</v>
      </c>
      <c r="J15" s="36">
        <f>SUMIFS(СВЦЭМ!$D$33:$D$776,СВЦЭМ!$A$33:$A$776,$A15,СВЦЭМ!$B$33:$B$776,J$11)+'СЕТ СН'!$F$11+СВЦЭМ!$D$10+'СЕТ СН'!$F$6-'СЕТ СН'!$F$23</f>
        <v>958.63760557000001</v>
      </c>
      <c r="K15" s="36">
        <f>SUMIFS(СВЦЭМ!$D$33:$D$776,СВЦЭМ!$A$33:$A$776,$A15,СВЦЭМ!$B$33:$B$776,K$11)+'СЕТ СН'!$F$11+СВЦЭМ!$D$10+'СЕТ СН'!$F$6-'СЕТ СН'!$F$23</f>
        <v>924.94321390000005</v>
      </c>
      <c r="L15" s="36">
        <f>SUMIFS(СВЦЭМ!$D$33:$D$776,СВЦЭМ!$A$33:$A$776,$A15,СВЦЭМ!$B$33:$B$776,L$11)+'СЕТ СН'!$F$11+СВЦЭМ!$D$10+'СЕТ СН'!$F$6-'СЕТ СН'!$F$23</f>
        <v>921.18846489999999</v>
      </c>
      <c r="M15" s="36">
        <f>SUMIFS(СВЦЭМ!$D$33:$D$776,СВЦЭМ!$A$33:$A$776,$A15,СВЦЭМ!$B$33:$B$776,M$11)+'СЕТ СН'!$F$11+СВЦЭМ!$D$10+'СЕТ СН'!$F$6-'СЕТ СН'!$F$23</f>
        <v>931.78425241000002</v>
      </c>
      <c r="N15" s="36">
        <f>SUMIFS(СВЦЭМ!$D$33:$D$776,СВЦЭМ!$A$33:$A$776,$A15,СВЦЭМ!$B$33:$B$776,N$11)+'СЕТ СН'!$F$11+СВЦЭМ!$D$10+'СЕТ СН'!$F$6-'СЕТ СН'!$F$23</f>
        <v>945.71629643000006</v>
      </c>
      <c r="O15" s="36">
        <f>SUMIFS(СВЦЭМ!$D$33:$D$776,СВЦЭМ!$A$33:$A$776,$A15,СВЦЭМ!$B$33:$B$776,O$11)+'СЕТ СН'!$F$11+СВЦЭМ!$D$10+'СЕТ СН'!$F$6-'СЕТ СН'!$F$23</f>
        <v>958.19225396000002</v>
      </c>
      <c r="P15" s="36">
        <f>SUMIFS(СВЦЭМ!$D$33:$D$776,СВЦЭМ!$A$33:$A$776,$A15,СВЦЭМ!$B$33:$B$776,P$11)+'СЕТ СН'!$F$11+СВЦЭМ!$D$10+'СЕТ СН'!$F$6-'СЕТ СН'!$F$23</f>
        <v>965.27287351000007</v>
      </c>
      <c r="Q15" s="36">
        <f>SUMIFS(СВЦЭМ!$D$33:$D$776,СВЦЭМ!$A$33:$A$776,$A15,СВЦЭМ!$B$33:$B$776,Q$11)+'СЕТ СН'!$F$11+СВЦЭМ!$D$10+'СЕТ СН'!$F$6-'СЕТ СН'!$F$23</f>
        <v>975.14442557000007</v>
      </c>
      <c r="R15" s="36">
        <f>SUMIFS(СВЦЭМ!$D$33:$D$776,СВЦЭМ!$A$33:$A$776,$A15,СВЦЭМ!$B$33:$B$776,R$11)+'СЕТ СН'!$F$11+СВЦЭМ!$D$10+'СЕТ СН'!$F$6-'СЕТ СН'!$F$23</f>
        <v>982.42033831000003</v>
      </c>
      <c r="S15" s="36">
        <f>SUMIFS(СВЦЭМ!$D$33:$D$776,СВЦЭМ!$A$33:$A$776,$A15,СВЦЭМ!$B$33:$B$776,S$11)+'СЕТ СН'!$F$11+СВЦЭМ!$D$10+'СЕТ СН'!$F$6-'СЕТ СН'!$F$23</f>
        <v>989.68632627</v>
      </c>
      <c r="T15" s="36">
        <f>SUMIFS(СВЦЭМ!$D$33:$D$776,СВЦЭМ!$A$33:$A$776,$A15,СВЦЭМ!$B$33:$B$776,T$11)+'СЕТ СН'!$F$11+СВЦЭМ!$D$10+'СЕТ СН'!$F$6-'СЕТ СН'!$F$23</f>
        <v>967.81263877000004</v>
      </c>
      <c r="U15" s="36">
        <f>SUMIFS(СВЦЭМ!$D$33:$D$776,СВЦЭМ!$A$33:$A$776,$A15,СВЦЭМ!$B$33:$B$776,U$11)+'СЕТ СН'!$F$11+СВЦЭМ!$D$10+'СЕТ СН'!$F$6-'СЕТ СН'!$F$23</f>
        <v>924.16597553000008</v>
      </c>
      <c r="V15" s="36">
        <f>SUMIFS(СВЦЭМ!$D$33:$D$776,СВЦЭМ!$A$33:$A$776,$A15,СВЦЭМ!$B$33:$B$776,V$11)+'СЕТ СН'!$F$11+СВЦЭМ!$D$10+'СЕТ СН'!$F$6-'СЕТ СН'!$F$23</f>
        <v>895.72977088000005</v>
      </c>
      <c r="W15" s="36">
        <f>SUMIFS(СВЦЭМ!$D$33:$D$776,СВЦЭМ!$A$33:$A$776,$A15,СВЦЭМ!$B$33:$B$776,W$11)+'СЕТ СН'!$F$11+СВЦЭМ!$D$10+'СЕТ СН'!$F$6-'СЕТ СН'!$F$23</f>
        <v>909.13656805000005</v>
      </c>
      <c r="X15" s="36">
        <f>SUMIFS(СВЦЭМ!$D$33:$D$776,СВЦЭМ!$A$33:$A$776,$A15,СВЦЭМ!$B$33:$B$776,X$11)+'СЕТ СН'!$F$11+СВЦЭМ!$D$10+'СЕТ СН'!$F$6-'СЕТ СН'!$F$23</f>
        <v>910.55297758000006</v>
      </c>
      <c r="Y15" s="36">
        <f>SUMIFS(СВЦЭМ!$D$33:$D$776,СВЦЭМ!$A$33:$A$776,$A15,СВЦЭМ!$B$33:$B$776,Y$11)+'СЕТ СН'!$F$11+СВЦЭМ!$D$10+'СЕТ СН'!$F$6-'СЕТ СН'!$F$23</f>
        <v>920.46355976000007</v>
      </c>
    </row>
    <row r="16" spans="1:27" ht="15.75" x14ac:dyDescent="0.2">
      <c r="A16" s="35">
        <f t="shared" si="0"/>
        <v>43590</v>
      </c>
      <c r="B16" s="36">
        <f>SUMIFS(СВЦЭМ!$D$33:$D$776,СВЦЭМ!$A$33:$A$776,$A16,СВЦЭМ!$B$33:$B$776,B$11)+'СЕТ СН'!$F$11+СВЦЭМ!$D$10+'СЕТ СН'!$F$6-'СЕТ СН'!$F$23</f>
        <v>979.82755305000001</v>
      </c>
      <c r="C16" s="36">
        <f>SUMIFS(СВЦЭМ!$D$33:$D$776,СВЦЭМ!$A$33:$A$776,$A16,СВЦЭМ!$B$33:$B$776,C$11)+'СЕТ СН'!$F$11+СВЦЭМ!$D$10+'СЕТ СН'!$F$6-'СЕТ СН'!$F$23</f>
        <v>1027.05509394</v>
      </c>
      <c r="D16" s="36">
        <f>SUMIFS(СВЦЭМ!$D$33:$D$776,СВЦЭМ!$A$33:$A$776,$A16,СВЦЭМ!$B$33:$B$776,D$11)+'СЕТ СН'!$F$11+СВЦЭМ!$D$10+'СЕТ СН'!$F$6-'СЕТ СН'!$F$23</f>
        <v>1063.61961922</v>
      </c>
      <c r="E16" s="36">
        <f>SUMIFS(СВЦЭМ!$D$33:$D$776,СВЦЭМ!$A$33:$A$776,$A16,СВЦЭМ!$B$33:$B$776,E$11)+'СЕТ СН'!$F$11+СВЦЭМ!$D$10+'СЕТ СН'!$F$6-'СЕТ СН'!$F$23</f>
        <v>1080.4339522999999</v>
      </c>
      <c r="F16" s="36">
        <f>SUMIFS(СВЦЭМ!$D$33:$D$776,СВЦЭМ!$A$33:$A$776,$A16,СВЦЭМ!$B$33:$B$776,F$11)+'СЕТ СН'!$F$11+СВЦЭМ!$D$10+'СЕТ СН'!$F$6-'СЕТ СН'!$F$23</f>
        <v>1095.0852796300001</v>
      </c>
      <c r="G16" s="36">
        <f>SUMIFS(СВЦЭМ!$D$33:$D$776,СВЦЭМ!$A$33:$A$776,$A16,СВЦЭМ!$B$33:$B$776,G$11)+'СЕТ СН'!$F$11+СВЦЭМ!$D$10+'СЕТ СН'!$F$6-'СЕТ СН'!$F$23</f>
        <v>1085.5240203399999</v>
      </c>
      <c r="H16" s="36">
        <f>SUMIFS(СВЦЭМ!$D$33:$D$776,СВЦЭМ!$A$33:$A$776,$A16,СВЦЭМ!$B$33:$B$776,H$11)+'СЕТ СН'!$F$11+СВЦЭМ!$D$10+'СЕТ СН'!$F$6-'СЕТ СН'!$F$23</f>
        <v>1057.42462778</v>
      </c>
      <c r="I16" s="36">
        <f>SUMIFS(СВЦЭМ!$D$33:$D$776,СВЦЭМ!$A$33:$A$776,$A16,СВЦЭМ!$B$33:$B$776,I$11)+'СЕТ СН'!$F$11+СВЦЭМ!$D$10+'СЕТ СН'!$F$6-'СЕТ СН'!$F$23</f>
        <v>1006.8669185</v>
      </c>
      <c r="J16" s="36">
        <f>SUMIFS(СВЦЭМ!$D$33:$D$776,СВЦЭМ!$A$33:$A$776,$A16,СВЦЭМ!$B$33:$B$776,J$11)+'СЕТ СН'!$F$11+СВЦЭМ!$D$10+'СЕТ СН'!$F$6-'СЕТ СН'!$F$23</f>
        <v>961.59419093000008</v>
      </c>
      <c r="K16" s="36">
        <f>SUMIFS(СВЦЭМ!$D$33:$D$776,СВЦЭМ!$A$33:$A$776,$A16,СВЦЭМ!$B$33:$B$776,K$11)+'СЕТ СН'!$F$11+СВЦЭМ!$D$10+'СЕТ СН'!$F$6-'СЕТ СН'!$F$23</f>
        <v>960.04472209000005</v>
      </c>
      <c r="L16" s="36">
        <f>SUMIFS(СВЦЭМ!$D$33:$D$776,СВЦЭМ!$A$33:$A$776,$A16,СВЦЭМ!$B$33:$B$776,L$11)+'СЕТ СН'!$F$11+СВЦЭМ!$D$10+'СЕТ СН'!$F$6-'СЕТ СН'!$F$23</f>
        <v>959.63428435000003</v>
      </c>
      <c r="M16" s="36">
        <f>SUMIFS(СВЦЭМ!$D$33:$D$776,СВЦЭМ!$A$33:$A$776,$A16,СВЦЭМ!$B$33:$B$776,M$11)+'СЕТ СН'!$F$11+СВЦЭМ!$D$10+'СЕТ СН'!$F$6-'СЕТ СН'!$F$23</f>
        <v>952.79675249000002</v>
      </c>
      <c r="N16" s="36">
        <f>SUMIFS(СВЦЭМ!$D$33:$D$776,СВЦЭМ!$A$33:$A$776,$A16,СВЦЭМ!$B$33:$B$776,N$11)+'СЕТ СН'!$F$11+СВЦЭМ!$D$10+'СЕТ СН'!$F$6-'СЕТ СН'!$F$23</f>
        <v>957.30342226000005</v>
      </c>
      <c r="O16" s="36">
        <f>SUMIFS(СВЦЭМ!$D$33:$D$776,СВЦЭМ!$A$33:$A$776,$A16,СВЦЭМ!$B$33:$B$776,O$11)+'СЕТ СН'!$F$11+СВЦЭМ!$D$10+'СЕТ СН'!$F$6-'СЕТ СН'!$F$23</f>
        <v>952.19729382000003</v>
      </c>
      <c r="P16" s="36">
        <f>SUMIFS(СВЦЭМ!$D$33:$D$776,СВЦЭМ!$A$33:$A$776,$A16,СВЦЭМ!$B$33:$B$776,P$11)+'СЕТ СН'!$F$11+СВЦЭМ!$D$10+'СЕТ СН'!$F$6-'СЕТ СН'!$F$23</f>
        <v>960.43063518000008</v>
      </c>
      <c r="Q16" s="36">
        <f>SUMIFS(СВЦЭМ!$D$33:$D$776,СВЦЭМ!$A$33:$A$776,$A16,СВЦЭМ!$B$33:$B$776,Q$11)+'СЕТ СН'!$F$11+СВЦЭМ!$D$10+'СЕТ СН'!$F$6-'СЕТ СН'!$F$23</f>
        <v>961.75770866000005</v>
      </c>
      <c r="R16" s="36">
        <f>SUMIFS(СВЦЭМ!$D$33:$D$776,СВЦЭМ!$A$33:$A$776,$A16,СВЦЭМ!$B$33:$B$776,R$11)+'СЕТ СН'!$F$11+СВЦЭМ!$D$10+'СЕТ СН'!$F$6-'СЕТ СН'!$F$23</f>
        <v>948.28313178000008</v>
      </c>
      <c r="S16" s="36">
        <f>SUMIFS(СВЦЭМ!$D$33:$D$776,СВЦЭМ!$A$33:$A$776,$A16,СВЦЭМ!$B$33:$B$776,S$11)+'СЕТ СН'!$F$11+СВЦЭМ!$D$10+'СЕТ СН'!$F$6-'СЕТ СН'!$F$23</f>
        <v>946.49385746000007</v>
      </c>
      <c r="T16" s="36">
        <f>SUMIFS(СВЦЭМ!$D$33:$D$776,СВЦЭМ!$A$33:$A$776,$A16,СВЦЭМ!$B$33:$B$776,T$11)+'СЕТ СН'!$F$11+СВЦЭМ!$D$10+'СЕТ СН'!$F$6-'СЕТ СН'!$F$23</f>
        <v>952.69187313000009</v>
      </c>
      <c r="U16" s="36">
        <f>SUMIFS(СВЦЭМ!$D$33:$D$776,СВЦЭМ!$A$33:$A$776,$A16,СВЦЭМ!$B$33:$B$776,U$11)+'СЕТ СН'!$F$11+СВЦЭМ!$D$10+'СЕТ СН'!$F$6-'СЕТ СН'!$F$23</f>
        <v>942.66261784000005</v>
      </c>
      <c r="V16" s="36">
        <f>SUMIFS(СВЦЭМ!$D$33:$D$776,СВЦЭМ!$A$33:$A$776,$A16,СВЦЭМ!$B$33:$B$776,V$11)+'СЕТ СН'!$F$11+СВЦЭМ!$D$10+'СЕТ СН'!$F$6-'СЕТ СН'!$F$23</f>
        <v>904.80469556000003</v>
      </c>
      <c r="W16" s="36">
        <f>SUMIFS(СВЦЭМ!$D$33:$D$776,СВЦЭМ!$A$33:$A$776,$A16,СВЦЭМ!$B$33:$B$776,W$11)+'СЕТ СН'!$F$11+СВЦЭМ!$D$10+'СЕТ СН'!$F$6-'СЕТ СН'!$F$23</f>
        <v>897.52018107000004</v>
      </c>
      <c r="X16" s="36">
        <f>SUMIFS(СВЦЭМ!$D$33:$D$776,СВЦЭМ!$A$33:$A$776,$A16,СВЦЭМ!$B$33:$B$776,X$11)+'СЕТ СН'!$F$11+СВЦЭМ!$D$10+'СЕТ СН'!$F$6-'СЕТ СН'!$F$23</f>
        <v>917.66820073000008</v>
      </c>
      <c r="Y16" s="36">
        <f>SUMIFS(СВЦЭМ!$D$33:$D$776,СВЦЭМ!$A$33:$A$776,$A16,СВЦЭМ!$B$33:$B$776,Y$11)+'СЕТ СН'!$F$11+СВЦЭМ!$D$10+'СЕТ СН'!$F$6-'СЕТ СН'!$F$23</f>
        <v>959.7445457</v>
      </c>
    </row>
    <row r="17" spans="1:25" ht="15.75" x14ac:dyDescent="0.2">
      <c r="A17" s="35">
        <f t="shared" si="0"/>
        <v>43591</v>
      </c>
      <c r="B17" s="36">
        <f>SUMIFS(СВЦЭМ!$D$33:$D$776,СВЦЭМ!$A$33:$A$776,$A17,СВЦЭМ!$B$33:$B$776,B$11)+'СЕТ СН'!$F$11+СВЦЭМ!$D$10+'СЕТ СН'!$F$6-'СЕТ СН'!$F$23</f>
        <v>1054.96838923</v>
      </c>
      <c r="C17" s="36">
        <f>SUMIFS(СВЦЭМ!$D$33:$D$776,СВЦЭМ!$A$33:$A$776,$A17,СВЦЭМ!$B$33:$B$776,C$11)+'СЕТ СН'!$F$11+СВЦЭМ!$D$10+'СЕТ СН'!$F$6-'СЕТ СН'!$F$23</f>
        <v>1116.6714781799999</v>
      </c>
      <c r="D17" s="36">
        <f>SUMIFS(СВЦЭМ!$D$33:$D$776,СВЦЭМ!$A$33:$A$776,$A17,СВЦЭМ!$B$33:$B$776,D$11)+'СЕТ СН'!$F$11+СВЦЭМ!$D$10+'СЕТ СН'!$F$6-'СЕТ СН'!$F$23</f>
        <v>1146.3602671399999</v>
      </c>
      <c r="E17" s="36">
        <f>SUMIFS(СВЦЭМ!$D$33:$D$776,СВЦЭМ!$A$33:$A$776,$A17,СВЦЭМ!$B$33:$B$776,E$11)+'СЕТ СН'!$F$11+СВЦЭМ!$D$10+'СЕТ СН'!$F$6-'СЕТ СН'!$F$23</f>
        <v>1161.04455104</v>
      </c>
      <c r="F17" s="36">
        <f>SUMIFS(СВЦЭМ!$D$33:$D$776,СВЦЭМ!$A$33:$A$776,$A17,СВЦЭМ!$B$33:$B$776,F$11)+'СЕТ СН'!$F$11+СВЦЭМ!$D$10+'СЕТ СН'!$F$6-'СЕТ СН'!$F$23</f>
        <v>1149.6179329899999</v>
      </c>
      <c r="G17" s="36">
        <f>SUMIFS(СВЦЭМ!$D$33:$D$776,СВЦЭМ!$A$33:$A$776,$A17,СВЦЭМ!$B$33:$B$776,G$11)+'СЕТ СН'!$F$11+СВЦЭМ!$D$10+'СЕТ СН'!$F$6-'СЕТ СН'!$F$23</f>
        <v>1118.9688990299999</v>
      </c>
      <c r="H17" s="36">
        <f>SUMIFS(СВЦЭМ!$D$33:$D$776,СВЦЭМ!$A$33:$A$776,$A17,СВЦЭМ!$B$33:$B$776,H$11)+'СЕТ СН'!$F$11+СВЦЭМ!$D$10+'СЕТ СН'!$F$6-'СЕТ СН'!$F$23</f>
        <v>1053.93710541</v>
      </c>
      <c r="I17" s="36">
        <f>SUMIFS(СВЦЭМ!$D$33:$D$776,СВЦЭМ!$A$33:$A$776,$A17,СВЦЭМ!$B$33:$B$776,I$11)+'СЕТ СН'!$F$11+СВЦЭМ!$D$10+'СЕТ СН'!$F$6-'СЕТ СН'!$F$23</f>
        <v>996.87547556000004</v>
      </c>
      <c r="J17" s="36">
        <f>SUMIFS(СВЦЭМ!$D$33:$D$776,СВЦЭМ!$A$33:$A$776,$A17,СВЦЭМ!$B$33:$B$776,J$11)+'СЕТ СН'!$F$11+СВЦЭМ!$D$10+'СЕТ СН'!$F$6-'СЕТ СН'!$F$23</f>
        <v>968.02393659000006</v>
      </c>
      <c r="K17" s="36">
        <f>SUMIFS(СВЦЭМ!$D$33:$D$776,СВЦЭМ!$A$33:$A$776,$A17,СВЦЭМ!$B$33:$B$776,K$11)+'СЕТ СН'!$F$11+СВЦЭМ!$D$10+'СЕТ СН'!$F$6-'СЕТ СН'!$F$23</f>
        <v>955.03875819000007</v>
      </c>
      <c r="L17" s="36">
        <f>SUMIFS(СВЦЭМ!$D$33:$D$776,СВЦЭМ!$A$33:$A$776,$A17,СВЦЭМ!$B$33:$B$776,L$11)+'СЕТ СН'!$F$11+СВЦЭМ!$D$10+'СЕТ СН'!$F$6-'СЕТ СН'!$F$23</f>
        <v>944.91664056000002</v>
      </c>
      <c r="M17" s="36">
        <f>SUMIFS(СВЦЭМ!$D$33:$D$776,СВЦЭМ!$A$33:$A$776,$A17,СВЦЭМ!$B$33:$B$776,M$11)+'СЕТ СН'!$F$11+СВЦЭМ!$D$10+'СЕТ СН'!$F$6-'СЕТ СН'!$F$23</f>
        <v>939.62199242999998</v>
      </c>
      <c r="N17" s="36">
        <f>SUMIFS(СВЦЭМ!$D$33:$D$776,СВЦЭМ!$A$33:$A$776,$A17,СВЦЭМ!$B$33:$B$776,N$11)+'СЕТ СН'!$F$11+СВЦЭМ!$D$10+'СЕТ СН'!$F$6-'СЕТ СН'!$F$23</f>
        <v>948.87193445000003</v>
      </c>
      <c r="O17" s="36">
        <f>SUMIFS(СВЦЭМ!$D$33:$D$776,СВЦЭМ!$A$33:$A$776,$A17,СВЦЭМ!$B$33:$B$776,O$11)+'СЕТ СН'!$F$11+СВЦЭМ!$D$10+'СЕТ СН'!$F$6-'СЕТ СН'!$F$23</f>
        <v>945.76458175000005</v>
      </c>
      <c r="P17" s="36">
        <f>SUMIFS(СВЦЭМ!$D$33:$D$776,СВЦЭМ!$A$33:$A$776,$A17,СВЦЭМ!$B$33:$B$776,P$11)+'СЕТ СН'!$F$11+СВЦЭМ!$D$10+'СЕТ СН'!$F$6-'СЕТ СН'!$F$23</f>
        <v>965.38577756000007</v>
      </c>
      <c r="Q17" s="36">
        <f>SUMIFS(СВЦЭМ!$D$33:$D$776,СВЦЭМ!$A$33:$A$776,$A17,СВЦЭМ!$B$33:$B$776,Q$11)+'СЕТ СН'!$F$11+СВЦЭМ!$D$10+'СЕТ СН'!$F$6-'СЕТ СН'!$F$23</f>
        <v>977.76702647000002</v>
      </c>
      <c r="R17" s="36">
        <f>SUMIFS(СВЦЭМ!$D$33:$D$776,СВЦЭМ!$A$33:$A$776,$A17,СВЦЭМ!$B$33:$B$776,R$11)+'СЕТ СН'!$F$11+СВЦЭМ!$D$10+'СЕТ СН'!$F$6-'СЕТ СН'!$F$23</f>
        <v>971.72052957000005</v>
      </c>
      <c r="S17" s="36">
        <f>SUMIFS(СВЦЭМ!$D$33:$D$776,СВЦЭМ!$A$33:$A$776,$A17,СВЦЭМ!$B$33:$B$776,S$11)+'СЕТ СН'!$F$11+СВЦЭМ!$D$10+'СЕТ СН'!$F$6-'СЕТ СН'!$F$23</f>
        <v>962.10834371999999</v>
      </c>
      <c r="T17" s="36">
        <f>SUMIFS(СВЦЭМ!$D$33:$D$776,СВЦЭМ!$A$33:$A$776,$A17,СВЦЭМ!$B$33:$B$776,T$11)+'СЕТ СН'!$F$11+СВЦЭМ!$D$10+'СЕТ СН'!$F$6-'СЕТ СН'!$F$23</f>
        <v>955.05915931000004</v>
      </c>
      <c r="U17" s="36">
        <f>SUMIFS(СВЦЭМ!$D$33:$D$776,СВЦЭМ!$A$33:$A$776,$A17,СВЦЭМ!$B$33:$B$776,U$11)+'СЕТ СН'!$F$11+СВЦЭМ!$D$10+'СЕТ СН'!$F$6-'СЕТ СН'!$F$23</f>
        <v>928.26753555000005</v>
      </c>
      <c r="V17" s="36">
        <f>SUMIFS(СВЦЭМ!$D$33:$D$776,СВЦЭМ!$A$33:$A$776,$A17,СВЦЭМ!$B$33:$B$776,V$11)+'СЕТ СН'!$F$11+СВЦЭМ!$D$10+'СЕТ СН'!$F$6-'СЕТ СН'!$F$23</f>
        <v>922.32846658000005</v>
      </c>
      <c r="W17" s="36">
        <f>SUMIFS(СВЦЭМ!$D$33:$D$776,СВЦЭМ!$A$33:$A$776,$A17,СВЦЭМ!$B$33:$B$776,W$11)+'СЕТ СН'!$F$11+СВЦЭМ!$D$10+'СЕТ СН'!$F$6-'СЕТ СН'!$F$23</f>
        <v>916.68677418000004</v>
      </c>
      <c r="X17" s="36">
        <f>SUMIFS(СВЦЭМ!$D$33:$D$776,СВЦЭМ!$A$33:$A$776,$A17,СВЦЭМ!$B$33:$B$776,X$11)+'СЕТ СН'!$F$11+СВЦЭМ!$D$10+'СЕТ СН'!$F$6-'СЕТ СН'!$F$23</f>
        <v>933.72886971000003</v>
      </c>
      <c r="Y17" s="36">
        <f>SUMIFS(СВЦЭМ!$D$33:$D$776,СВЦЭМ!$A$33:$A$776,$A17,СВЦЭМ!$B$33:$B$776,Y$11)+'СЕТ СН'!$F$11+СВЦЭМ!$D$10+'СЕТ СН'!$F$6-'СЕТ СН'!$F$23</f>
        <v>1000.9323815900001</v>
      </c>
    </row>
    <row r="18" spans="1:25" ht="15.75" x14ac:dyDescent="0.2">
      <c r="A18" s="35">
        <f t="shared" si="0"/>
        <v>43592</v>
      </c>
      <c r="B18" s="36">
        <f>SUMIFS(СВЦЭМ!$D$33:$D$776,СВЦЭМ!$A$33:$A$776,$A18,СВЦЭМ!$B$33:$B$776,B$11)+'СЕТ СН'!$F$11+СВЦЭМ!$D$10+'СЕТ СН'!$F$6-'СЕТ СН'!$F$23</f>
        <v>1034.4876920500001</v>
      </c>
      <c r="C18" s="36">
        <f>SUMIFS(СВЦЭМ!$D$33:$D$776,СВЦЭМ!$A$33:$A$776,$A18,СВЦЭМ!$B$33:$B$776,C$11)+'СЕТ СН'!$F$11+СВЦЭМ!$D$10+'СЕТ СН'!$F$6-'СЕТ СН'!$F$23</f>
        <v>1062.53084745</v>
      </c>
      <c r="D18" s="36">
        <f>SUMIFS(СВЦЭМ!$D$33:$D$776,СВЦЭМ!$A$33:$A$776,$A18,СВЦЭМ!$B$33:$B$776,D$11)+'СЕТ СН'!$F$11+СВЦЭМ!$D$10+'СЕТ СН'!$F$6-'СЕТ СН'!$F$23</f>
        <v>1073.3979236099999</v>
      </c>
      <c r="E18" s="36">
        <f>SUMIFS(СВЦЭМ!$D$33:$D$776,СВЦЭМ!$A$33:$A$776,$A18,СВЦЭМ!$B$33:$B$776,E$11)+'СЕТ СН'!$F$11+СВЦЭМ!$D$10+'СЕТ СН'!$F$6-'СЕТ СН'!$F$23</f>
        <v>1080.36571387</v>
      </c>
      <c r="F18" s="36">
        <f>SUMIFS(СВЦЭМ!$D$33:$D$776,СВЦЭМ!$A$33:$A$776,$A18,СВЦЭМ!$B$33:$B$776,F$11)+'СЕТ СН'!$F$11+СВЦЭМ!$D$10+'СЕТ СН'!$F$6-'СЕТ СН'!$F$23</f>
        <v>1079.1957406399999</v>
      </c>
      <c r="G18" s="36">
        <f>SUMIFS(СВЦЭМ!$D$33:$D$776,СВЦЭМ!$A$33:$A$776,$A18,СВЦЭМ!$B$33:$B$776,G$11)+'СЕТ СН'!$F$11+СВЦЭМ!$D$10+'СЕТ СН'!$F$6-'СЕТ СН'!$F$23</f>
        <v>1060.0952763099999</v>
      </c>
      <c r="H18" s="36">
        <f>SUMIFS(СВЦЭМ!$D$33:$D$776,СВЦЭМ!$A$33:$A$776,$A18,СВЦЭМ!$B$33:$B$776,H$11)+'СЕТ СН'!$F$11+СВЦЭМ!$D$10+'СЕТ СН'!$F$6-'СЕТ СН'!$F$23</f>
        <v>1017.91746564</v>
      </c>
      <c r="I18" s="36">
        <f>SUMIFS(СВЦЭМ!$D$33:$D$776,СВЦЭМ!$A$33:$A$776,$A18,СВЦЭМ!$B$33:$B$776,I$11)+'СЕТ СН'!$F$11+СВЦЭМ!$D$10+'СЕТ СН'!$F$6-'СЕТ СН'!$F$23</f>
        <v>962.18556751000006</v>
      </c>
      <c r="J18" s="36">
        <f>SUMIFS(СВЦЭМ!$D$33:$D$776,СВЦЭМ!$A$33:$A$776,$A18,СВЦЭМ!$B$33:$B$776,J$11)+'СЕТ СН'!$F$11+СВЦЭМ!$D$10+'СЕТ СН'!$F$6-'СЕТ СН'!$F$23</f>
        <v>941.20281771000009</v>
      </c>
      <c r="K18" s="36">
        <f>SUMIFS(СВЦЭМ!$D$33:$D$776,СВЦЭМ!$A$33:$A$776,$A18,СВЦЭМ!$B$33:$B$776,K$11)+'СЕТ СН'!$F$11+СВЦЭМ!$D$10+'СЕТ СН'!$F$6-'СЕТ СН'!$F$23</f>
        <v>949.65381781000008</v>
      </c>
      <c r="L18" s="36">
        <f>SUMIFS(СВЦЭМ!$D$33:$D$776,СВЦЭМ!$A$33:$A$776,$A18,СВЦЭМ!$B$33:$B$776,L$11)+'СЕТ СН'!$F$11+СВЦЭМ!$D$10+'СЕТ СН'!$F$6-'СЕТ СН'!$F$23</f>
        <v>940.93365010000002</v>
      </c>
      <c r="M18" s="36">
        <f>SUMIFS(СВЦЭМ!$D$33:$D$776,СВЦЭМ!$A$33:$A$776,$A18,СВЦЭМ!$B$33:$B$776,M$11)+'СЕТ СН'!$F$11+СВЦЭМ!$D$10+'СЕТ СН'!$F$6-'СЕТ СН'!$F$23</f>
        <v>949.22052417000009</v>
      </c>
      <c r="N18" s="36">
        <f>SUMIFS(СВЦЭМ!$D$33:$D$776,СВЦЭМ!$A$33:$A$776,$A18,СВЦЭМ!$B$33:$B$776,N$11)+'СЕТ СН'!$F$11+СВЦЭМ!$D$10+'СЕТ СН'!$F$6-'СЕТ СН'!$F$23</f>
        <v>957.43165973999999</v>
      </c>
      <c r="O18" s="36">
        <f>SUMIFS(СВЦЭМ!$D$33:$D$776,СВЦЭМ!$A$33:$A$776,$A18,СВЦЭМ!$B$33:$B$776,O$11)+'СЕТ СН'!$F$11+СВЦЭМ!$D$10+'СЕТ СН'!$F$6-'СЕТ СН'!$F$23</f>
        <v>935.59816096000009</v>
      </c>
      <c r="P18" s="36">
        <f>SUMIFS(СВЦЭМ!$D$33:$D$776,СВЦЭМ!$A$33:$A$776,$A18,СВЦЭМ!$B$33:$B$776,P$11)+'СЕТ СН'!$F$11+СВЦЭМ!$D$10+'СЕТ СН'!$F$6-'СЕТ СН'!$F$23</f>
        <v>942.65110115000004</v>
      </c>
      <c r="Q18" s="36">
        <f>SUMIFS(СВЦЭМ!$D$33:$D$776,СВЦЭМ!$A$33:$A$776,$A18,СВЦЭМ!$B$33:$B$776,Q$11)+'СЕТ СН'!$F$11+СВЦЭМ!$D$10+'СЕТ СН'!$F$6-'СЕТ СН'!$F$23</f>
        <v>954.18936838000002</v>
      </c>
      <c r="R18" s="36">
        <f>SUMIFS(СВЦЭМ!$D$33:$D$776,СВЦЭМ!$A$33:$A$776,$A18,СВЦЭМ!$B$33:$B$776,R$11)+'СЕТ СН'!$F$11+СВЦЭМ!$D$10+'СЕТ СН'!$F$6-'СЕТ СН'!$F$23</f>
        <v>957.41283915000008</v>
      </c>
      <c r="S18" s="36">
        <f>SUMIFS(СВЦЭМ!$D$33:$D$776,СВЦЭМ!$A$33:$A$776,$A18,СВЦЭМ!$B$33:$B$776,S$11)+'СЕТ СН'!$F$11+СВЦЭМ!$D$10+'СЕТ СН'!$F$6-'СЕТ СН'!$F$23</f>
        <v>957.10781096000005</v>
      </c>
      <c r="T18" s="36">
        <f>SUMIFS(СВЦЭМ!$D$33:$D$776,СВЦЭМ!$A$33:$A$776,$A18,СВЦЭМ!$B$33:$B$776,T$11)+'СЕТ СН'!$F$11+СВЦЭМ!$D$10+'СЕТ СН'!$F$6-'СЕТ СН'!$F$23</f>
        <v>940.54180080000003</v>
      </c>
      <c r="U18" s="36">
        <f>SUMIFS(СВЦЭМ!$D$33:$D$776,СВЦЭМ!$A$33:$A$776,$A18,СВЦЭМ!$B$33:$B$776,U$11)+'СЕТ СН'!$F$11+СВЦЭМ!$D$10+'СЕТ СН'!$F$6-'СЕТ СН'!$F$23</f>
        <v>949.47001236000006</v>
      </c>
      <c r="V18" s="36">
        <f>SUMIFS(СВЦЭМ!$D$33:$D$776,СВЦЭМ!$A$33:$A$776,$A18,СВЦЭМ!$B$33:$B$776,V$11)+'СЕТ СН'!$F$11+СВЦЭМ!$D$10+'СЕТ СН'!$F$6-'СЕТ СН'!$F$23</f>
        <v>941.35657011000001</v>
      </c>
      <c r="W18" s="36">
        <f>SUMIFS(СВЦЭМ!$D$33:$D$776,СВЦЭМ!$A$33:$A$776,$A18,СВЦЭМ!$B$33:$B$776,W$11)+'СЕТ СН'!$F$11+СВЦЭМ!$D$10+'СЕТ СН'!$F$6-'СЕТ СН'!$F$23</f>
        <v>920.12789501000009</v>
      </c>
      <c r="X18" s="36">
        <f>SUMIFS(СВЦЭМ!$D$33:$D$776,СВЦЭМ!$A$33:$A$776,$A18,СВЦЭМ!$B$33:$B$776,X$11)+'СЕТ СН'!$F$11+СВЦЭМ!$D$10+'СЕТ СН'!$F$6-'СЕТ СН'!$F$23</f>
        <v>952.19257780999999</v>
      </c>
      <c r="Y18" s="36">
        <f>SUMIFS(СВЦЭМ!$D$33:$D$776,СВЦЭМ!$A$33:$A$776,$A18,СВЦЭМ!$B$33:$B$776,Y$11)+'СЕТ СН'!$F$11+СВЦЭМ!$D$10+'СЕТ СН'!$F$6-'СЕТ СН'!$F$23</f>
        <v>961.55233661</v>
      </c>
    </row>
    <row r="19" spans="1:25" ht="15.75" x14ac:dyDescent="0.2">
      <c r="A19" s="35">
        <f t="shared" si="0"/>
        <v>43593</v>
      </c>
      <c r="B19" s="36">
        <f>SUMIFS(СВЦЭМ!$D$33:$D$776,СВЦЭМ!$A$33:$A$776,$A19,СВЦЭМ!$B$33:$B$776,B$11)+'СЕТ СН'!$F$11+СВЦЭМ!$D$10+'СЕТ СН'!$F$6-'СЕТ СН'!$F$23</f>
        <v>998.98770889000002</v>
      </c>
      <c r="C19" s="36">
        <f>SUMIFS(СВЦЭМ!$D$33:$D$776,СВЦЭМ!$A$33:$A$776,$A19,СВЦЭМ!$B$33:$B$776,C$11)+'СЕТ СН'!$F$11+СВЦЭМ!$D$10+'СЕТ СН'!$F$6-'СЕТ СН'!$F$23</f>
        <v>1019.56772462</v>
      </c>
      <c r="D19" s="36">
        <f>SUMIFS(СВЦЭМ!$D$33:$D$776,СВЦЭМ!$A$33:$A$776,$A19,СВЦЭМ!$B$33:$B$776,D$11)+'СЕТ СН'!$F$11+СВЦЭМ!$D$10+'СЕТ СН'!$F$6-'СЕТ СН'!$F$23</f>
        <v>1020.01038085</v>
      </c>
      <c r="E19" s="36">
        <f>SUMIFS(СВЦЭМ!$D$33:$D$776,СВЦЭМ!$A$33:$A$776,$A19,СВЦЭМ!$B$33:$B$776,E$11)+'СЕТ СН'!$F$11+СВЦЭМ!$D$10+'СЕТ СН'!$F$6-'СЕТ СН'!$F$23</f>
        <v>1027.5563852600001</v>
      </c>
      <c r="F19" s="36">
        <f>SUMIFS(СВЦЭМ!$D$33:$D$776,СВЦЭМ!$A$33:$A$776,$A19,СВЦЭМ!$B$33:$B$776,F$11)+'СЕТ СН'!$F$11+СВЦЭМ!$D$10+'СЕТ СН'!$F$6-'СЕТ СН'!$F$23</f>
        <v>1025.0660421800001</v>
      </c>
      <c r="G19" s="36">
        <f>SUMIFS(СВЦЭМ!$D$33:$D$776,СВЦЭМ!$A$33:$A$776,$A19,СВЦЭМ!$B$33:$B$776,G$11)+'СЕТ СН'!$F$11+СВЦЭМ!$D$10+'СЕТ СН'!$F$6-'СЕТ СН'!$F$23</f>
        <v>1003.5387901300001</v>
      </c>
      <c r="H19" s="36">
        <f>SUMIFS(СВЦЭМ!$D$33:$D$776,СВЦЭМ!$A$33:$A$776,$A19,СВЦЭМ!$B$33:$B$776,H$11)+'СЕТ СН'!$F$11+СВЦЭМ!$D$10+'СЕТ СН'!$F$6-'СЕТ СН'!$F$23</f>
        <v>983.82280136000008</v>
      </c>
      <c r="I19" s="36">
        <f>SUMIFS(СВЦЭМ!$D$33:$D$776,СВЦЭМ!$A$33:$A$776,$A19,СВЦЭМ!$B$33:$B$776,I$11)+'СЕТ СН'!$F$11+СВЦЭМ!$D$10+'СЕТ СН'!$F$6-'СЕТ СН'!$F$23</f>
        <v>958.29736372000002</v>
      </c>
      <c r="J19" s="36">
        <f>SUMIFS(СВЦЭМ!$D$33:$D$776,СВЦЭМ!$A$33:$A$776,$A19,СВЦЭМ!$B$33:$B$776,J$11)+'СЕТ СН'!$F$11+СВЦЭМ!$D$10+'СЕТ СН'!$F$6-'СЕТ СН'!$F$23</f>
        <v>944.71267205000004</v>
      </c>
      <c r="K19" s="36">
        <f>SUMIFS(СВЦЭМ!$D$33:$D$776,СВЦЭМ!$A$33:$A$776,$A19,СВЦЭМ!$B$33:$B$776,K$11)+'СЕТ СН'!$F$11+СВЦЭМ!$D$10+'СЕТ СН'!$F$6-'СЕТ СН'!$F$23</f>
        <v>950.99069044999999</v>
      </c>
      <c r="L19" s="36">
        <f>SUMIFS(СВЦЭМ!$D$33:$D$776,СВЦЭМ!$A$33:$A$776,$A19,СВЦЭМ!$B$33:$B$776,L$11)+'СЕТ СН'!$F$11+СВЦЭМ!$D$10+'СЕТ СН'!$F$6-'СЕТ СН'!$F$23</f>
        <v>958.80669245000001</v>
      </c>
      <c r="M19" s="36">
        <f>SUMIFS(СВЦЭМ!$D$33:$D$776,СВЦЭМ!$A$33:$A$776,$A19,СВЦЭМ!$B$33:$B$776,M$11)+'СЕТ СН'!$F$11+СВЦЭМ!$D$10+'СЕТ СН'!$F$6-'СЕТ СН'!$F$23</f>
        <v>961.03476646000001</v>
      </c>
      <c r="N19" s="36">
        <f>SUMIFS(СВЦЭМ!$D$33:$D$776,СВЦЭМ!$A$33:$A$776,$A19,СВЦЭМ!$B$33:$B$776,N$11)+'СЕТ СН'!$F$11+СВЦЭМ!$D$10+'СЕТ СН'!$F$6-'СЕТ СН'!$F$23</f>
        <v>961.90683105000005</v>
      </c>
      <c r="O19" s="36">
        <f>SUMIFS(СВЦЭМ!$D$33:$D$776,СВЦЭМ!$A$33:$A$776,$A19,СВЦЭМ!$B$33:$B$776,O$11)+'СЕТ СН'!$F$11+СВЦЭМ!$D$10+'СЕТ СН'!$F$6-'СЕТ СН'!$F$23</f>
        <v>955.37857385000007</v>
      </c>
      <c r="P19" s="36">
        <f>SUMIFS(СВЦЭМ!$D$33:$D$776,СВЦЭМ!$A$33:$A$776,$A19,СВЦЭМ!$B$33:$B$776,P$11)+'СЕТ СН'!$F$11+СВЦЭМ!$D$10+'СЕТ СН'!$F$6-'СЕТ СН'!$F$23</f>
        <v>966.63331707999998</v>
      </c>
      <c r="Q19" s="36">
        <f>SUMIFS(СВЦЭМ!$D$33:$D$776,СВЦЭМ!$A$33:$A$776,$A19,СВЦЭМ!$B$33:$B$776,Q$11)+'СЕТ СН'!$F$11+СВЦЭМ!$D$10+'СЕТ СН'!$F$6-'СЕТ СН'!$F$23</f>
        <v>969.23221823000006</v>
      </c>
      <c r="R19" s="36">
        <f>SUMIFS(СВЦЭМ!$D$33:$D$776,СВЦЭМ!$A$33:$A$776,$A19,СВЦЭМ!$B$33:$B$776,R$11)+'СЕТ СН'!$F$11+СВЦЭМ!$D$10+'СЕТ СН'!$F$6-'СЕТ СН'!$F$23</f>
        <v>967.65892187999998</v>
      </c>
      <c r="S19" s="36">
        <f>SUMIFS(СВЦЭМ!$D$33:$D$776,СВЦЭМ!$A$33:$A$776,$A19,СВЦЭМ!$B$33:$B$776,S$11)+'СЕТ СН'!$F$11+СВЦЭМ!$D$10+'СЕТ СН'!$F$6-'СЕТ СН'!$F$23</f>
        <v>972.46529269000007</v>
      </c>
      <c r="T19" s="36">
        <f>SUMIFS(СВЦЭМ!$D$33:$D$776,СВЦЭМ!$A$33:$A$776,$A19,СВЦЭМ!$B$33:$B$776,T$11)+'СЕТ СН'!$F$11+СВЦЭМ!$D$10+'СЕТ СН'!$F$6-'СЕТ СН'!$F$23</f>
        <v>963.67791485999999</v>
      </c>
      <c r="U19" s="36">
        <f>SUMIFS(СВЦЭМ!$D$33:$D$776,СВЦЭМ!$A$33:$A$776,$A19,СВЦЭМ!$B$33:$B$776,U$11)+'СЕТ СН'!$F$11+СВЦЭМ!$D$10+'СЕТ СН'!$F$6-'СЕТ СН'!$F$23</f>
        <v>953.31175145000009</v>
      </c>
      <c r="V19" s="36">
        <f>SUMIFS(СВЦЭМ!$D$33:$D$776,СВЦЭМ!$A$33:$A$776,$A19,СВЦЭМ!$B$33:$B$776,V$11)+'СЕТ СН'!$F$11+СВЦЭМ!$D$10+'СЕТ СН'!$F$6-'СЕТ СН'!$F$23</f>
        <v>947.84261551000009</v>
      </c>
      <c r="W19" s="36">
        <f>SUMIFS(СВЦЭМ!$D$33:$D$776,СВЦЭМ!$A$33:$A$776,$A19,СВЦЭМ!$B$33:$B$776,W$11)+'СЕТ СН'!$F$11+СВЦЭМ!$D$10+'СЕТ СН'!$F$6-'СЕТ СН'!$F$23</f>
        <v>937.57039929000007</v>
      </c>
      <c r="X19" s="36">
        <f>SUMIFS(СВЦЭМ!$D$33:$D$776,СВЦЭМ!$A$33:$A$776,$A19,СВЦЭМ!$B$33:$B$776,X$11)+'СЕТ СН'!$F$11+СВЦЭМ!$D$10+'СЕТ СН'!$F$6-'СЕТ СН'!$F$23</f>
        <v>950.50713236000001</v>
      </c>
      <c r="Y19" s="36">
        <f>SUMIFS(СВЦЭМ!$D$33:$D$776,СВЦЭМ!$A$33:$A$776,$A19,СВЦЭМ!$B$33:$B$776,Y$11)+'СЕТ СН'!$F$11+СВЦЭМ!$D$10+'СЕТ СН'!$F$6-'СЕТ СН'!$F$23</f>
        <v>975.22827903000007</v>
      </c>
    </row>
    <row r="20" spans="1:25" ht="15.75" x14ac:dyDescent="0.2">
      <c r="A20" s="35">
        <f t="shared" si="0"/>
        <v>43594</v>
      </c>
      <c r="B20" s="36">
        <f>SUMIFS(СВЦЭМ!$D$33:$D$776,СВЦЭМ!$A$33:$A$776,$A20,СВЦЭМ!$B$33:$B$776,B$11)+'СЕТ СН'!$F$11+СВЦЭМ!$D$10+'СЕТ СН'!$F$6-'СЕТ СН'!$F$23</f>
        <v>954.73391231000005</v>
      </c>
      <c r="C20" s="36">
        <f>SUMIFS(СВЦЭМ!$D$33:$D$776,СВЦЭМ!$A$33:$A$776,$A20,СВЦЭМ!$B$33:$B$776,C$11)+'СЕТ СН'!$F$11+СВЦЭМ!$D$10+'СЕТ СН'!$F$6-'СЕТ СН'!$F$23</f>
        <v>969.56308103000003</v>
      </c>
      <c r="D20" s="36">
        <f>SUMIFS(СВЦЭМ!$D$33:$D$776,СВЦЭМ!$A$33:$A$776,$A20,СВЦЭМ!$B$33:$B$776,D$11)+'СЕТ СН'!$F$11+СВЦЭМ!$D$10+'СЕТ СН'!$F$6-'СЕТ СН'!$F$23</f>
        <v>972.36030245000006</v>
      </c>
      <c r="E20" s="36">
        <f>SUMIFS(СВЦЭМ!$D$33:$D$776,СВЦЭМ!$A$33:$A$776,$A20,СВЦЭМ!$B$33:$B$776,E$11)+'СЕТ СН'!$F$11+СВЦЭМ!$D$10+'СЕТ СН'!$F$6-'СЕТ СН'!$F$23</f>
        <v>978.43866220000007</v>
      </c>
      <c r="F20" s="36">
        <f>SUMIFS(СВЦЭМ!$D$33:$D$776,СВЦЭМ!$A$33:$A$776,$A20,СВЦЭМ!$B$33:$B$776,F$11)+'СЕТ СН'!$F$11+СВЦЭМ!$D$10+'СЕТ СН'!$F$6-'СЕТ СН'!$F$23</f>
        <v>980.07866360000003</v>
      </c>
      <c r="G20" s="36">
        <f>SUMIFS(СВЦЭМ!$D$33:$D$776,СВЦЭМ!$A$33:$A$776,$A20,СВЦЭМ!$B$33:$B$776,G$11)+'СЕТ СН'!$F$11+СВЦЭМ!$D$10+'СЕТ СН'!$F$6-'СЕТ СН'!$F$23</f>
        <v>982.00928277000003</v>
      </c>
      <c r="H20" s="36">
        <f>SUMIFS(СВЦЭМ!$D$33:$D$776,СВЦЭМ!$A$33:$A$776,$A20,СВЦЭМ!$B$33:$B$776,H$11)+'СЕТ СН'!$F$11+СВЦЭМ!$D$10+'СЕТ СН'!$F$6-'СЕТ СН'!$F$23</f>
        <v>968.93815173000007</v>
      </c>
      <c r="I20" s="36">
        <f>SUMIFS(СВЦЭМ!$D$33:$D$776,СВЦЭМ!$A$33:$A$776,$A20,СВЦЭМ!$B$33:$B$776,I$11)+'СЕТ СН'!$F$11+СВЦЭМ!$D$10+'СЕТ СН'!$F$6-'СЕТ СН'!$F$23</f>
        <v>935.67554269000004</v>
      </c>
      <c r="J20" s="36">
        <f>SUMIFS(СВЦЭМ!$D$33:$D$776,СВЦЭМ!$A$33:$A$776,$A20,СВЦЭМ!$B$33:$B$776,J$11)+'СЕТ СН'!$F$11+СВЦЭМ!$D$10+'СЕТ СН'!$F$6-'СЕТ СН'!$F$23</f>
        <v>905.43931585000007</v>
      </c>
      <c r="K20" s="36">
        <f>SUMIFS(СВЦЭМ!$D$33:$D$776,СВЦЭМ!$A$33:$A$776,$A20,СВЦЭМ!$B$33:$B$776,K$11)+'СЕТ СН'!$F$11+СВЦЭМ!$D$10+'СЕТ СН'!$F$6-'СЕТ СН'!$F$23</f>
        <v>894.06448641000009</v>
      </c>
      <c r="L20" s="36">
        <f>SUMIFS(СВЦЭМ!$D$33:$D$776,СВЦЭМ!$A$33:$A$776,$A20,СВЦЭМ!$B$33:$B$776,L$11)+'СЕТ СН'!$F$11+СВЦЭМ!$D$10+'СЕТ СН'!$F$6-'СЕТ СН'!$F$23</f>
        <v>916.25532325000006</v>
      </c>
      <c r="M20" s="36">
        <f>SUMIFS(СВЦЭМ!$D$33:$D$776,СВЦЭМ!$A$33:$A$776,$A20,СВЦЭМ!$B$33:$B$776,M$11)+'СЕТ СН'!$F$11+СВЦЭМ!$D$10+'СЕТ СН'!$F$6-'СЕТ СН'!$F$23</f>
        <v>946.41944440000009</v>
      </c>
      <c r="N20" s="36">
        <f>SUMIFS(СВЦЭМ!$D$33:$D$776,СВЦЭМ!$A$33:$A$776,$A20,СВЦЭМ!$B$33:$B$776,N$11)+'СЕТ СН'!$F$11+СВЦЭМ!$D$10+'СЕТ СН'!$F$6-'СЕТ СН'!$F$23</f>
        <v>988.58751767000001</v>
      </c>
      <c r="O20" s="36">
        <f>SUMIFS(СВЦЭМ!$D$33:$D$776,СВЦЭМ!$A$33:$A$776,$A20,СВЦЭМ!$B$33:$B$776,O$11)+'СЕТ СН'!$F$11+СВЦЭМ!$D$10+'СЕТ СН'!$F$6-'СЕТ СН'!$F$23</f>
        <v>995.11340495000002</v>
      </c>
      <c r="P20" s="36">
        <f>SUMIFS(СВЦЭМ!$D$33:$D$776,СВЦЭМ!$A$33:$A$776,$A20,СВЦЭМ!$B$33:$B$776,P$11)+'СЕТ СН'!$F$11+СВЦЭМ!$D$10+'СЕТ СН'!$F$6-'СЕТ СН'!$F$23</f>
        <v>1004.30622773</v>
      </c>
      <c r="Q20" s="36">
        <f>SUMIFS(СВЦЭМ!$D$33:$D$776,СВЦЭМ!$A$33:$A$776,$A20,СВЦЭМ!$B$33:$B$776,Q$11)+'СЕТ СН'!$F$11+СВЦЭМ!$D$10+'СЕТ СН'!$F$6-'СЕТ СН'!$F$23</f>
        <v>1010.1110078200001</v>
      </c>
      <c r="R20" s="36">
        <f>SUMIFS(СВЦЭМ!$D$33:$D$776,СВЦЭМ!$A$33:$A$776,$A20,СВЦЭМ!$B$33:$B$776,R$11)+'СЕТ СН'!$F$11+СВЦЭМ!$D$10+'СЕТ СН'!$F$6-'СЕТ СН'!$F$23</f>
        <v>1011.0593548300001</v>
      </c>
      <c r="S20" s="36">
        <f>SUMIFS(СВЦЭМ!$D$33:$D$776,СВЦЭМ!$A$33:$A$776,$A20,СВЦЭМ!$B$33:$B$776,S$11)+'СЕТ СН'!$F$11+СВЦЭМ!$D$10+'СЕТ СН'!$F$6-'СЕТ СН'!$F$23</f>
        <v>1011.9998225400001</v>
      </c>
      <c r="T20" s="36">
        <f>SUMIFS(СВЦЭМ!$D$33:$D$776,СВЦЭМ!$A$33:$A$776,$A20,СВЦЭМ!$B$33:$B$776,T$11)+'СЕТ СН'!$F$11+СВЦЭМ!$D$10+'СЕТ СН'!$F$6-'СЕТ СН'!$F$23</f>
        <v>1008.46174735</v>
      </c>
      <c r="U20" s="36">
        <f>SUMIFS(СВЦЭМ!$D$33:$D$776,СВЦЭМ!$A$33:$A$776,$A20,СВЦЭМ!$B$33:$B$776,U$11)+'СЕТ СН'!$F$11+СВЦЭМ!$D$10+'СЕТ СН'!$F$6-'СЕТ СН'!$F$23</f>
        <v>989.55135428000006</v>
      </c>
      <c r="V20" s="36">
        <f>SUMIFS(СВЦЭМ!$D$33:$D$776,СВЦЭМ!$A$33:$A$776,$A20,СВЦЭМ!$B$33:$B$776,V$11)+'СЕТ СН'!$F$11+СВЦЭМ!$D$10+'СЕТ СН'!$F$6-'СЕТ СН'!$F$23</f>
        <v>942.93362359000002</v>
      </c>
      <c r="W20" s="36">
        <f>SUMIFS(СВЦЭМ!$D$33:$D$776,СВЦЭМ!$A$33:$A$776,$A20,СВЦЭМ!$B$33:$B$776,W$11)+'СЕТ СН'!$F$11+СВЦЭМ!$D$10+'СЕТ СН'!$F$6-'СЕТ СН'!$F$23</f>
        <v>920.97130116000005</v>
      </c>
      <c r="X20" s="36">
        <f>SUMIFS(СВЦЭМ!$D$33:$D$776,СВЦЭМ!$A$33:$A$776,$A20,СВЦЭМ!$B$33:$B$776,X$11)+'СЕТ СН'!$F$11+СВЦЭМ!$D$10+'СЕТ СН'!$F$6-'СЕТ СН'!$F$23</f>
        <v>952.51632096000003</v>
      </c>
      <c r="Y20" s="36">
        <f>SUMIFS(СВЦЭМ!$D$33:$D$776,СВЦЭМ!$A$33:$A$776,$A20,СВЦЭМ!$B$33:$B$776,Y$11)+'СЕТ СН'!$F$11+СВЦЭМ!$D$10+'СЕТ СН'!$F$6-'СЕТ СН'!$F$23</f>
        <v>939.73690762000001</v>
      </c>
    </row>
    <row r="21" spans="1:25" ht="15.75" x14ac:dyDescent="0.2">
      <c r="A21" s="35">
        <f t="shared" si="0"/>
        <v>43595</v>
      </c>
      <c r="B21" s="36">
        <f>SUMIFS(СВЦЭМ!$D$33:$D$776,СВЦЭМ!$A$33:$A$776,$A21,СВЦЭМ!$B$33:$B$776,B$11)+'СЕТ СН'!$F$11+СВЦЭМ!$D$10+'СЕТ СН'!$F$6-'СЕТ СН'!$F$23</f>
        <v>961.86849176999999</v>
      </c>
      <c r="C21" s="36">
        <f>SUMIFS(СВЦЭМ!$D$33:$D$776,СВЦЭМ!$A$33:$A$776,$A21,СВЦЭМ!$B$33:$B$776,C$11)+'СЕТ СН'!$F$11+СВЦЭМ!$D$10+'СЕТ СН'!$F$6-'СЕТ СН'!$F$23</f>
        <v>1015.59806798</v>
      </c>
      <c r="D21" s="36">
        <f>SUMIFS(СВЦЭМ!$D$33:$D$776,СВЦЭМ!$A$33:$A$776,$A21,СВЦЭМ!$B$33:$B$776,D$11)+'СЕТ СН'!$F$11+СВЦЭМ!$D$10+'СЕТ СН'!$F$6-'СЕТ СН'!$F$23</f>
        <v>1030.29595303</v>
      </c>
      <c r="E21" s="36">
        <f>SUMIFS(СВЦЭМ!$D$33:$D$776,СВЦЭМ!$A$33:$A$776,$A21,СВЦЭМ!$B$33:$B$776,E$11)+'СЕТ СН'!$F$11+СВЦЭМ!$D$10+'СЕТ СН'!$F$6-'СЕТ СН'!$F$23</f>
        <v>1049.66594016</v>
      </c>
      <c r="F21" s="36">
        <f>SUMIFS(СВЦЭМ!$D$33:$D$776,СВЦЭМ!$A$33:$A$776,$A21,СВЦЭМ!$B$33:$B$776,F$11)+'СЕТ СН'!$F$11+СВЦЭМ!$D$10+'СЕТ СН'!$F$6-'СЕТ СН'!$F$23</f>
        <v>1068.0175720699999</v>
      </c>
      <c r="G21" s="36">
        <f>SUMIFS(СВЦЭМ!$D$33:$D$776,СВЦЭМ!$A$33:$A$776,$A21,СВЦЭМ!$B$33:$B$776,G$11)+'СЕТ СН'!$F$11+СВЦЭМ!$D$10+'СЕТ СН'!$F$6-'СЕТ СН'!$F$23</f>
        <v>1066.5187020399999</v>
      </c>
      <c r="H21" s="36">
        <f>SUMIFS(СВЦЭМ!$D$33:$D$776,СВЦЭМ!$A$33:$A$776,$A21,СВЦЭМ!$B$33:$B$776,H$11)+'СЕТ СН'!$F$11+СВЦЭМ!$D$10+'СЕТ СН'!$F$6-'СЕТ СН'!$F$23</f>
        <v>1055.87811775</v>
      </c>
      <c r="I21" s="36">
        <f>SUMIFS(СВЦЭМ!$D$33:$D$776,СВЦЭМ!$A$33:$A$776,$A21,СВЦЭМ!$B$33:$B$776,I$11)+'СЕТ СН'!$F$11+СВЦЭМ!$D$10+'СЕТ СН'!$F$6-'СЕТ СН'!$F$23</f>
        <v>1024.3120842599999</v>
      </c>
      <c r="J21" s="36">
        <f>SUMIFS(СВЦЭМ!$D$33:$D$776,СВЦЭМ!$A$33:$A$776,$A21,СВЦЭМ!$B$33:$B$776,J$11)+'СЕТ СН'!$F$11+СВЦЭМ!$D$10+'СЕТ СН'!$F$6-'СЕТ СН'!$F$23</f>
        <v>982.60381388000008</v>
      </c>
      <c r="K21" s="36">
        <f>SUMIFS(СВЦЭМ!$D$33:$D$776,СВЦЭМ!$A$33:$A$776,$A21,СВЦЭМ!$B$33:$B$776,K$11)+'СЕТ СН'!$F$11+СВЦЭМ!$D$10+'СЕТ СН'!$F$6-'СЕТ СН'!$F$23</f>
        <v>952.87569930000006</v>
      </c>
      <c r="L21" s="36">
        <f>SUMIFS(СВЦЭМ!$D$33:$D$776,СВЦЭМ!$A$33:$A$776,$A21,СВЦЭМ!$B$33:$B$776,L$11)+'СЕТ СН'!$F$11+СВЦЭМ!$D$10+'СЕТ СН'!$F$6-'СЕТ СН'!$F$23</f>
        <v>944.63943591000009</v>
      </c>
      <c r="M21" s="36">
        <f>SUMIFS(СВЦЭМ!$D$33:$D$776,СВЦЭМ!$A$33:$A$776,$A21,СВЦЭМ!$B$33:$B$776,M$11)+'СЕТ СН'!$F$11+СВЦЭМ!$D$10+'СЕТ СН'!$F$6-'СЕТ СН'!$F$23</f>
        <v>942.83247930000005</v>
      </c>
      <c r="N21" s="36">
        <f>SUMIFS(СВЦЭМ!$D$33:$D$776,СВЦЭМ!$A$33:$A$776,$A21,СВЦЭМ!$B$33:$B$776,N$11)+'СЕТ СН'!$F$11+СВЦЭМ!$D$10+'СЕТ СН'!$F$6-'СЕТ СН'!$F$23</f>
        <v>958.12774334000005</v>
      </c>
      <c r="O21" s="36">
        <f>SUMIFS(СВЦЭМ!$D$33:$D$776,СВЦЭМ!$A$33:$A$776,$A21,СВЦЭМ!$B$33:$B$776,O$11)+'СЕТ СН'!$F$11+СВЦЭМ!$D$10+'СЕТ СН'!$F$6-'СЕТ СН'!$F$23</f>
        <v>982.76167604</v>
      </c>
      <c r="P21" s="36">
        <f>SUMIFS(СВЦЭМ!$D$33:$D$776,СВЦЭМ!$A$33:$A$776,$A21,СВЦЭМ!$B$33:$B$776,P$11)+'СЕТ СН'!$F$11+СВЦЭМ!$D$10+'СЕТ СН'!$F$6-'СЕТ СН'!$F$23</f>
        <v>991.31375519000005</v>
      </c>
      <c r="Q21" s="36">
        <f>SUMIFS(СВЦЭМ!$D$33:$D$776,СВЦЭМ!$A$33:$A$776,$A21,СВЦЭМ!$B$33:$B$776,Q$11)+'СЕТ СН'!$F$11+СВЦЭМ!$D$10+'СЕТ СН'!$F$6-'СЕТ СН'!$F$23</f>
        <v>1009.2858429600001</v>
      </c>
      <c r="R21" s="36">
        <f>SUMIFS(СВЦЭМ!$D$33:$D$776,СВЦЭМ!$A$33:$A$776,$A21,СВЦЭМ!$B$33:$B$776,R$11)+'СЕТ СН'!$F$11+СВЦЭМ!$D$10+'СЕТ СН'!$F$6-'СЕТ СН'!$F$23</f>
        <v>1019.24808164</v>
      </c>
      <c r="S21" s="36">
        <f>SUMIFS(СВЦЭМ!$D$33:$D$776,СВЦЭМ!$A$33:$A$776,$A21,СВЦЭМ!$B$33:$B$776,S$11)+'СЕТ СН'!$F$11+СВЦЭМ!$D$10+'СЕТ СН'!$F$6-'СЕТ СН'!$F$23</f>
        <v>1021.95595499</v>
      </c>
      <c r="T21" s="36">
        <f>SUMIFS(СВЦЭМ!$D$33:$D$776,СВЦЭМ!$A$33:$A$776,$A21,СВЦЭМ!$B$33:$B$776,T$11)+'СЕТ СН'!$F$11+СВЦЭМ!$D$10+'СЕТ СН'!$F$6-'СЕТ СН'!$F$23</f>
        <v>1006.86945086</v>
      </c>
      <c r="U21" s="36">
        <f>SUMIFS(СВЦЭМ!$D$33:$D$776,СВЦЭМ!$A$33:$A$776,$A21,СВЦЭМ!$B$33:$B$776,U$11)+'СЕТ СН'!$F$11+СВЦЭМ!$D$10+'СЕТ СН'!$F$6-'СЕТ СН'!$F$23</f>
        <v>985.3489773</v>
      </c>
      <c r="V21" s="36">
        <f>SUMIFS(СВЦЭМ!$D$33:$D$776,СВЦЭМ!$A$33:$A$776,$A21,СВЦЭМ!$B$33:$B$776,V$11)+'СЕТ СН'!$F$11+СВЦЭМ!$D$10+'СЕТ СН'!$F$6-'СЕТ СН'!$F$23</f>
        <v>951.35129645000006</v>
      </c>
      <c r="W21" s="36">
        <f>SUMIFS(СВЦЭМ!$D$33:$D$776,СВЦЭМ!$A$33:$A$776,$A21,СВЦЭМ!$B$33:$B$776,W$11)+'СЕТ СН'!$F$11+СВЦЭМ!$D$10+'СЕТ СН'!$F$6-'СЕТ СН'!$F$23</f>
        <v>931.08932891000006</v>
      </c>
      <c r="X21" s="36">
        <f>SUMIFS(СВЦЭМ!$D$33:$D$776,СВЦЭМ!$A$33:$A$776,$A21,СВЦЭМ!$B$33:$B$776,X$11)+'СЕТ СН'!$F$11+СВЦЭМ!$D$10+'СЕТ СН'!$F$6-'СЕТ СН'!$F$23</f>
        <v>954.17786971999999</v>
      </c>
      <c r="Y21" s="36">
        <f>SUMIFS(СВЦЭМ!$D$33:$D$776,СВЦЭМ!$A$33:$A$776,$A21,СВЦЭМ!$B$33:$B$776,Y$11)+'СЕТ СН'!$F$11+СВЦЭМ!$D$10+'СЕТ СН'!$F$6-'СЕТ СН'!$F$23</f>
        <v>987.79513491</v>
      </c>
    </row>
    <row r="22" spans="1:25" ht="15.75" x14ac:dyDescent="0.2">
      <c r="A22" s="35">
        <f t="shared" si="0"/>
        <v>43596</v>
      </c>
      <c r="B22" s="36">
        <f>SUMIFS(СВЦЭМ!$D$33:$D$776,СВЦЭМ!$A$33:$A$776,$A22,СВЦЭМ!$B$33:$B$776,B$11)+'СЕТ СН'!$F$11+СВЦЭМ!$D$10+'СЕТ СН'!$F$6-'СЕТ СН'!$F$23</f>
        <v>1032.08984549</v>
      </c>
      <c r="C22" s="36">
        <f>SUMIFS(СВЦЭМ!$D$33:$D$776,СВЦЭМ!$A$33:$A$776,$A22,СВЦЭМ!$B$33:$B$776,C$11)+'СЕТ СН'!$F$11+СВЦЭМ!$D$10+'СЕТ СН'!$F$6-'СЕТ СН'!$F$23</f>
        <v>1048.9976496199999</v>
      </c>
      <c r="D22" s="36">
        <f>SUMIFS(СВЦЭМ!$D$33:$D$776,СВЦЭМ!$A$33:$A$776,$A22,СВЦЭМ!$B$33:$B$776,D$11)+'СЕТ СН'!$F$11+СВЦЭМ!$D$10+'СЕТ СН'!$F$6-'СЕТ СН'!$F$23</f>
        <v>1081.4689361799999</v>
      </c>
      <c r="E22" s="36">
        <f>SUMIFS(СВЦЭМ!$D$33:$D$776,СВЦЭМ!$A$33:$A$776,$A22,СВЦЭМ!$B$33:$B$776,E$11)+'СЕТ СН'!$F$11+СВЦЭМ!$D$10+'СЕТ СН'!$F$6-'СЕТ СН'!$F$23</f>
        <v>1076.07198801</v>
      </c>
      <c r="F22" s="36">
        <f>SUMIFS(СВЦЭМ!$D$33:$D$776,СВЦЭМ!$A$33:$A$776,$A22,СВЦЭМ!$B$33:$B$776,F$11)+'СЕТ СН'!$F$11+СВЦЭМ!$D$10+'СЕТ СН'!$F$6-'СЕТ СН'!$F$23</f>
        <v>1100.2133871000001</v>
      </c>
      <c r="G22" s="36">
        <f>SUMIFS(СВЦЭМ!$D$33:$D$776,СВЦЭМ!$A$33:$A$776,$A22,СВЦЭМ!$B$33:$B$776,G$11)+'СЕТ СН'!$F$11+СВЦЭМ!$D$10+'СЕТ СН'!$F$6-'СЕТ СН'!$F$23</f>
        <v>1099.9195623699998</v>
      </c>
      <c r="H22" s="36">
        <f>SUMIFS(СВЦЭМ!$D$33:$D$776,СВЦЭМ!$A$33:$A$776,$A22,СВЦЭМ!$B$33:$B$776,H$11)+'СЕТ СН'!$F$11+СВЦЭМ!$D$10+'СЕТ СН'!$F$6-'СЕТ СН'!$F$23</f>
        <v>1017.20184971</v>
      </c>
      <c r="I22" s="36">
        <f>SUMIFS(СВЦЭМ!$D$33:$D$776,СВЦЭМ!$A$33:$A$776,$A22,СВЦЭМ!$B$33:$B$776,I$11)+'СЕТ СН'!$F$11+СВЦЭМ!$D$10+'СЕТ СН'!$F$6-'СЕТ СН'!$F$23</f>
        <v>975.53147353999998</v>
      </c>
      <c r="J22" s="36">
        <f>SUMIFS(СВЦЭМ!$D$33:$D$776,СВЦЭМ!$A$33:$A$776,$A22,СВЦЭМ!$B$33:$B$776,J$11)+'СЕТ СН'!$F$11+СВЦЭМ!$D$10+'СЕТ СН'!$F$6-'СЕТ СН'!$F$23</f>
        <v>868.37744310000005</v>
      </c>
      <c r="K22" s="36">
        <f>SUMIFS(СВЦЭМ!$D$33:$D$776,СВЦЭМ!$A$33:$A$776,$A22,СВЦЭМ!$B$33:$B$776,K$11)+'СЕТ СН'!$F$11+СВЦЭМ!$D$10+'СЕТ СН'!$F$6-'СЕТ СН'!$F$23</f>
        <v>788.96523929</v>
      </c>
      <c r="L22" s="36">
        <f>SUMIFS(СВЦЭМ!$D$33:$D$776,СВЦЭМ!$A$33:$A$776,$A22,СВЦЭМ!$B$33:$B$776,L$11)+'СЕТ СН'!$F$11+СВЦЭМ!$D$10+'СЕТ СН'!$F$6-'СЕТ СН'!$F$23</f>
        <v>762.33046066000009</v>
      </c>
      <c r="M22" s="36">
        <f>SUMIFS(СВЦЭМ!$D$33:$D$776,СВЦЭМ!$A$33:$A$776,$A22,СВЦЭМ!$B$33:$B$776,M$11)+'СЕТ СН'!$F$11+СВЦЭМ!$D$10+'СЕТ СН'!$F$6-'СЕТ СН'!$F$23</f>
        <v>762.88846033000004</v>
      </c>
      <c r="N22" s="36">
        <f>SUMIFS(СВЦЭМ!$D$33:$D$776,СВЦЭМ!$A$33:$A$776,$A22,СВЦЭМ!$B$33:$B$776,N$11)+'СЕТ СН'!$F$11+СВЦЭМ!$D$10+'СЕТ СН'!$F$6-'СЕТ СН'!$F$23</f>
        <v>774.91333308000003</v>
      </c>
      <c r="O22" s="36">
        <f>SUMIFS(СВЦЭМ!$D$33:$D$776,СВЦЭМ!$A$33:$A$776,$A22,СВЦЭМ!$B$33:$B$776,O$11)+'СЕТ СН'!$F$11+СВЦЭМ!$D$10+'СЕТ СН'!$F$6-'СЕТ СН'!$F$23</f>
        <v>781.15465642000004</v>
      </c>
      <c r="P22" s="36">
        <f>SUMIFS(СВЦЭМ!$D$33:$D$776,СВЦЭМ!$A$33:$A$776,$A22,СВЦЭМ!$B$33:$B$776,P$11)+'СЕТ СН'!$F$11+СВЦЭМ!$D$10+'СЕТ СН'!$F$6-'СЕТ СН'!$F$23</f>
        <v>788.62051389999999</v>
      </c>
      <c r="Q22" s="36">
        <f>SUMIFS(СВЦЭМ!$D$33:$D$776,СВЦЭМ!$A$33:$A$776,$A22,СВЦЭМ!$B$33:$B$776,Q$11)+'СЕТ СН'!$F$11+СВЦЭМ!$D$10+'СЕТ СН'!$F$6-'СЕТ СН'!$F$23</f>
        <v>794.17737134000004</v>
      </c>
      <c r="R22" s="36">
        <f>SUMIFS(СВЦЭМ!$D$33:$D$776,СВЦЭМ!$A$33:$A$776,$A22,СВЦЭМ!$B$33:$B$776,R$11)+'СЕТ СН'!$F$11+СВЦЭМ!$D$10+'СЕТ СН'!$F$6-'СЕТ СН'!$F$23</f>
        <v>790.30174676000001</v>
      </c>
      <c r="S22" s="36">
        <f>SUMIFS(СВЦЭМ!$D$33:$D$776,СВЦЭМ!$A$33:$A$776,$A22,СВЦЭМ!$B$33:$B$776,S$11)+'СЕТ СН'!$F$11+СВЦЭМ!$D$10+'СЕТ СН'!$F$6-'СЕТ СН'!$F$23</f>
        <v>792.24091296000006</v>
      </c>
      <c r="T22" s="36">
        <f>SUMIFS(СВЦЭМ!$D$33:$D$776,СВЦЭМ!$A$33:$A$776,$A22,СВЦЭМ!$B$33:$B$776,T$11)+'СЕТ СН'!$F$11+СВЦЭМ!$D$10+'СЕТ СН'!$F$6-'СЕТ СН'!$F$23</f>
        <v>781.43320383000002</v>
      </c>
      <c r="U22" s="36">
        <f>SUMIFS(СВЦЭМ!$D$33:$D$776,СВЦЭМ!$A$33:$A$776,$A22,СВЦЭМ!$B$33:$B$776,U$11)+'СЕТ СН'!$F$11+СВЦЭМ!$D$10+'СЕТ СН'!$F$6-'СЕТ СН'!$F$23</f>
        <v>767.95489878000001</v>
      </c>
      <c r="V22" s="36">
        <f>SUMIFS(СВЦЭМ!$D$33:$D$776,СВЦЭМ!$A$33:$A$776,$A22,СВЦЭМ!$B$33:$B$776,V$11)+'СЕТ СН'!$F$11+СВЦЭМ!$D$10+'СЕТ СН'!$F$6-'СЕТ СН'!$F$23</f>
        <v>758.53624736000006</v>
      </c>
      <c r="W22" s="36">
        <f>SUMIFS(СВЦЭМ!$D$33:$D$776,СВЦЭМ!$A$33:$A$776,$A22,СВЦЭМ!$B$33:$B$776,W$11)+'СЕТ СН'!$F$11+СВЦЭМ!$D$10+'СЕТ СН'!$F$6-'СЕТ СН'!$F$23</f>
        <v>770.46863252000003</v>
      </c>
      <c r="X22" s="36">
        <f>SUMIFS(СВЦЭМ!$D$33:$D$776,СВЦЭМ!$A$33:$A$776,$A22,СВЦЭМ!$B$33:$B$776,X$11)+'СЕТ СН'!$F$11+СВЦЭМ!$D$10+'СЕТ СН'!$F$6-'СЕТ СН'!$F$23</f>
        <v>792.35827024000002</v>
      </c>
      <c r="Y22" s="36">
        <f>SUMIFS(СВЦЭМ!$D$33:$D$776,СВЦЭМ!$A$33:$A$776,$A22,СВЦЭМ!$B$33:$B$776,Y$11)+'СЕТ СН'!$F$11+СВЦЭМ!$D$10+'СЕТ СН'!$F$6-'СЕТ СН'!$F$23</f>
        <v>870.47800198000004</v>
      </c>
    </row>
    <row r="23" spans="1:25" ht="15.75" x14ac:dyDescent="0.2">
      <c r="A23" s="35">
        <f t="shared" si="0"/>
        <v>43597</v>
      </c>
      <c r="B23" s="36">
        <f>SUMIFS(СВЦЭМ!$D$33:$D$776,СВЦЭМ!$A$33:$A$776,$A23,СВЦЭМ!$B$33:$B$776,B$11)+'СЕТ СН'!$F$11+СВЦЭМ!$D$10+'СЕТ СН'!$F$6-'СЕТ СН'!$F$23</f>
        <v>954.74014113999999</v>
      </c>
      <c r="C23" s="36">
        <f>SUMIFS(СВЦЭМ!$D$33:$D$776,СВЦЭМ!$A$33:$A$776,$A23,СВЦЭМ!$B$33:$B$776,C$11)+'СЕТ СН'!$F$11+СВЦЭМ!$D$10+'СЕТ СН'!$F$6-'СЕТ СН'!$F$23</f>
        <v>1052.7514155900001</v>
      </c>
      <c r="D23" s="36">
        <f>SUMIFS(СВЦЭМ!$D$33:$D$776,СВЦЭМ!$A$33:$A$776,$A23,СВЦЭМ!$B$33:$B$776,D$11)+'СЕТ СН'!$F$11+СВЦЭМ!$D$10+'СЕТ СН'!$F$6-'СЕТ СН'!$F$23</f>
        <v>1137.47135755</v>
      </c>
      <c r="E23" s="36">
        <f>SUMIFS(СВЦЭМ!$D$33:$D$776,СВЦЭМ!$A$33:$A$776,$A23,СВЦЭМ!$B$33:$B$776,E$11)+'СЕТ СН'!$F$11+СВЦЭМ!$D$10+'СЕТ СН'!$F$6-'СЕТ СН'!$F$23</f>
        <v>1131.9301594099998</v>
      </c>
      <c r="F23" s="36">
        <f>SUMIFS(СВЦЭМ!$D$33:$D$776,СВЦЭМ!$A$33:$A$776,$A23,СВЦЭМ!$B$33:$B$776,F$11)+'СЕТ СН'!$F$11+СВЦЭМ!$D$10+'СЕТ СН'!$F$6-'СЕТ СН'!$F$23</f>
        <v>1137.0132819799999</v>
      </c>
      <c r="G23" s="36">
        <f>SUMIFS(СВЦЭМ!$D$33:$D$776,СВЦЭМ!$A$33:$A$776,$A23,СВЦЭМ!$B$33:$B$776,G$11)+'СЕТ СН'!$F$11+СВЦЭМ!$D$10+'СЕТ СН'!$F$6-'СЕТ СН'!$F$23</f>
        <v>1153.965254</v>
      </c>
      <c r="H23" s="36">
        <f>SUMIFS(СВЦЭМ!$D$33:$D$776,СВЦЭМ!$A$33:$A$776,$A23,СВЦЭМ!$B$33:$B$776,H$11)+'СЕТ СН'!$F$11+СВЦЭМ!$D$10+'СЕТ СН'!$F$6-'СЕТ СН'!$F$23</f>
        <v>1092.52167998</v>
      </c>
      <c r="I23" s="36">
        <f>SUMIFS(СВЦЭМ!$D$33:$D$776,СВЦЭМ!$A$33:$A$776,$A23,СВЦЭМ!$B$33:$B$776,I$11)+'СЕТ СН'!$F$11+СВЦЭМ!$D$10+'СЕТ СН'!$F$6-'СЕТ СН'!$F$23</f>
        <v>999.37218226000005</v>
      </c>
      <c r="J23" s="36">
        <f>SUMIFS(СВЦЭМ!$D$33:$D$776,СВЦЭМ!$A$33:$A$776,$A23,СВЦЭМ!$B$33:$B$776,J$11)+'СЕТ СН'!$F$11+СВЦЭМ!$D$10+'СЕТ СН'!$F$6-'СЕТ СН'!$F$23</f>
        <v>907.86955337000006</v>
      </c>
      <c r="K23" s="36">
        <f>SUMIFS(СВЦЭМ!$D$33:$D$776,СВЦЭМ!$A$33:$A$776,$A23,СВЦЭМ!$B$33:$B$776,K$11)+'СЕТ СН'!$F$11+СВЦЭМ!$D$10+'СЕТ СН'!$F$6-'СЕТ СН'!$F$23</f>
        <v>813.68193286000007</v>
      </c>
      <c r="L23" s="36">
        <f>SUMIFS(СВЦЭМ!$D$33:$D$776,СВЦЭМ!$A$33:$A$776,$A23,СВЦЭМ!$B$33:$B$776,L$11)+'СЕТ СН'!$F$11+СВЦЭМ!$D$10+'СЕТ СН'!$F$6-'СЕТ СН'!$F$23</f>
        <v>766.04384313000003</v>
      </c>
      <c r="M23" s="36">
        <f>SUMIFS(СВЦЭМ!$D$33:$D$776,СВЦЭМ!$A$33:$A$776,$A23,СВЦЭМ!$B$33:$B$776,M$11)+'СЕТ СН'!$F$11+СВЦЭМ!$D$10+'СЕТ СН'!$F$6-'СЕТ СН'!$F$23</f>
        <v>750.00654933999999</v>
      </c>
      <c r="N23" s="36">
        <f>SUMIFS(СВЦЭМ!$D$33:$D$776,СВЦЭМ!$A$33:$A$776,$A23,СВЦЭМ!$B$33:$B$776,N$11)+'СЕТ СН'!$F$11+СВЦЭМ!$D$10+'СЕТ СН'!$F$6-'СЕТ СН'!$F$23</f>
        <v>756.54781307000007</v>
      </c>
      <c r="O23" s="36">
        <f>SUMIFS(СВЦЭМ!$D$33:$D$776,СВЦЭМ!$A$33:$A$776,$A23,СВЦЭМ!$B$33:$B$776,O$11)+'СЕТ СН'!$F$11+СВЦЭМ!$D$10+'СЕТ СН'!$F$6-'СЕТ СН'!$F$23</f>
        <v>763.04497364000008</v>
      </c>
      <c r="P23" s="36">
        <f>SUMIFS(СВЦЭМ!$D$33:$D$776,СВЦЭМ!$A$33:$A$776,$A23,СВЦЭМ!$B$33:$B$776,P$11)+'СЕТ СН'!$F$11+СВЦЭМ!$D$10+'СЕТ СН'!$F$6-'СЕТ СН'!$F$23</f>
        <v>773.69184186000007</v>
      </c>
      <c r="Q23" s="36">
        <f>SUMIFS(СВЦЭМ!$D$33:$D$776,СВЦЭМ!$A$33:$A$776,$A23,СВЦЭМ!$B$33:$B$776,Q$11)+'СЕТ СН'!$F$11+СВЦЭМ!$D$10+'СЕТ СН'!$F$6-'СЕТ СН'!$F$23</f>
        <v>788.58943564000003</v>
      </c>
      <c r="R23" s="36">
        <f>SUMIFS(СВЦЭМ!$D$33:$D$776,СВЦЭМ!$A$33:$A$776,$A23,СВЦЭМ!$B$33:$B$776,R$11)+'СЕТ СН'!$F$11+СВЦЭМ!$D$10+'СЕТ СН'!$F$6-'СЕТ СН'!$F$23</f>
        <v>786.83756545000006</v>
      </c>
      <c r="S23" s="36">
        <f>SUMIFS(СВЦЭМ!$D$33:$D$776,СВЦЭМ!$A$33:$A$776,$A23,СВЦЭМ!$B$33:$B$776,S$11)+'СЕТ СН'!$F$11+СВЦЭМ!$D$10+'СЕТ СН'!$F$6-'СЕТ СН'!$F$23</f>
        <v>778.07091046000005</v>
      </c>
      <c r="T23" s="36">
        <f>SUMIFS(СВЦЭМ!$D$33:$D$776,СВЦЭМ!$A$33:$A$776,$A23,СВЦЭМ!$B$33:$B$776,T$11)+'СЕТ СН'!$F$11+СВЦЭМ!$D$10+'СЕТ СН'!$F$6-'СЕТ СН'!$F$23</f>
        <v>762.01050723000003</v>
      </c>
      <c r="U23" s="36">
        <f>SUMIFS(СВЦЭМ!$D$33:$D$776,СВЦЭМ!$A$33:$A$776,$A23,СВЦЭМ!$B$33:$B$776,U$11)+'СЕТ СН'!$F$11+СВЦЭМ!$D$10+'СЕТ СН'!$F$6-'СЕТ СН'!$F$23</f>
        <v>738.57035454000004</v>
      </c>
      <c r="V23" s="36">
        <f>SUMIFS(СВЦЭМ!$D$33:$D$776,СВЦЭМ!$A$33:$A$776,$A23,СВЦЭМ!$B$33:$B$776,V$11)+'СЕТ СН'!$F$11+СВЦЭМ!$D$10+'СЕТ СН'!$F$6-'СЕТ СН'!$F$23</f>
        <v>714.28625997000006</v>
      </c>
      <c r="W23" s="36">
        <f>SUMIFS(СВЦЭМ!$D$33:$D$776,СВЦЭМ!$A$33:$A$776,$A23,СВЦЭМ!$B$33:$B$776,W$11)+'СЕТ СН'!$F$11+СВЦЭМ!$D$10+'СЕТ СН'!$F$6-'СЕТ СН'!$F$23</f>
        <v>716.89014331999999</v>
      </c>
      <c r="X23" s="36">
        <f>SUMIFS(СВЦЭМ!$D$33:$D$776,СВЦЭМ!$A$33:$A$776,$A23,СВЦЭМ!$B$33:$B$776,X$11)+'СЕТ СН'!$F$11+СВЦЭМ!$D$10+'СЕТ СН'!$F$6-'СЕТ СН'!$F$23</f>
        <v>751.71392426</v>
      </c>
      <c r="Y23" s="36">
        <f>SUMIFS(СВЦЭМ!$D$33:$D$776,СВЦЭМ!$A$33:$A$776,$A23,СВЦЭМ!$B$33:$B$776,Y$11)+'СЕТ СН'!$F$11+СВЦЭМ!$D$10+'СЕТ СН'!$F$6-'СЕТ СН'!$F$23</f>
        <v>829.14063084000009</v>
      </c>
    </row>
    <row r="24" spans="1:25" ht="15.75" x14ac:dyDescent="0.2">
      <c r="A24" s="35">
        <f t="shared" si="0"/>
        <v>43598</v>
      </c>
      <c r="B24" s="36">
        <f>SUMIFS(СВЦЭМ!$D$33:$D$776,СВЦЭМ!$A$33:$A$776,$A24,СВЦЭМ!$B$33:$B$776,B$11)+'СЕТ СН'!$F$11+СВЦЭМ!$D$10+'СЕТ СН'!$F$6-'СЕТ СН'!$F$23</f>
        <v>855.15637674000004</v>
      </c>
      <c r="C24" s="36">
        <f>SUMIFS(СВЦЭМ!$D$33:$D$776,СВЦЭМ!$A$33:$A$776,$A24,СВЦЭМ!$B$33:$B$776,C$11)+'СЕТ СН'!$F$11+СВЦЭМ!$D$10+'СЕТ СН'!$F$6-'СЕТ СН'!$F$23</f>
        <v>954.40974202000007</v>
      </c>
      <c r="D24" s="36">
        <f>SUMIFS(СВЦЭМ!$D$33:$D$776,СВЦЭМ!$A$33:$A$776,$A24,СВЦЭМ!$B$33:$B$776,D$11)+'СЕТ СН'!$F$11+СВЦЭМ!$D$10+'СЕТ СН'!$F$6-'СЕТ СН'!$F$23</f>
        <v>1055.96885866</v>
      </c>
      <c r="E24" s="36">
        <f>SUMIFS(СВЦЭМ!$D$33:$D$776,СВЦЭМ!$A$33:$A$776,$A24,СВЦЭМ!$B$33:$B$776,E$11)+'СЕТ СН'!$F$11+СВЦЭМ!$D$10+'СЕТ СН'!$F$6-'СЕТ СН'!$F$23</f>
        <v>1068.34592957</v>
      </c>
      <c r="F24" s="36">
        <f>SUMIFS(СВЦЭМ!$D$33:$D$776,СВЦЭМ!$A$33:$A$776,$A24,СВЦЭМ!$B$33:$B$776,F$11)+'СЕТ СН'!$F$11+СВЦЭМ!$D$10+'СЕТ СН'!$F$6-'СЕТ СН'!$F$23</f>
        <v>1079.12285245</v>
      </c>
      <c r="G24" s="36">
        <f>SUMIFS(СВЦЭМ!$D$33:$D$776,СВЦЭМ!$A$33:$A$776,$A24,СВЦЭМ!$B$33:$B$776,G$11)+'СЕТ СН'!$F$11+СВЦЭМ!$D$10+'СЕТ СН'!$F$6-'СЕТ СН'!$F$23</f>
        <v>1076.09083721</v>
      </c>
      <c r="H24" s="36">
        <f>SUMIFS(СВЦЭМ!$D$33:$D$776,СВЦЭМ!$A$33:$A$776,$A24,СВЦЭМ!$B$33:$B$776,H$11)+'СЕТ СН'!$F$11+СВЦЭМ!$D$10+'СЕТ СН'!$F$6-'СЕТ СН'!$F$23</f>
        <v>1008.33449296</v>
      </c>
      <c r="I24" s="36">
        <f>SUMIFS(СВЦЭМ!$D$33:$D$776,СВЦЭМ!$A$33:$A$776,$A24,СВЦЭМ!$B$33:$B$776,I$11)+'СЕТ СН'!$F$11+СВЦЭМ!$D$10+'СЕТ СН'!$F$6-'СЕТ СН'!$F$23</f>
        <v>910.53078459000005</v>
      </c>
      <c r="J24" s="36">
        <f>SUMIFS(СВЦЭМ!$D$33:$D$776,СВЦЭМ!$A$33:$A$776,$A24,СВЦЭМ!$B$33:$B$776,J$11)+'СЕТ СН'!$F$11+СВЦЭМ!$D$10+'СЕТ СН'!$F$6-'СЕТ СН'!$F$23</f>
        <v>848.18791974999999</v>
      </c>
      <c r="K24" s="36">
        <f>SUMIFS(СВЦЭМ!$D$33:$D$776,СВЦЭМ!$A$33:$A$776,$A24,СВЦЭМ!$B$33:$B$776,K$11)+'СЕТ СН'!$F$11+СВЦЭМ!$D$10+'СЕТ СН'!$F$6-'СЕТ СН'!$F$23</f>
        <v>822.67772635000006</v>
      </c>
      <c r="L24" s="36">
        <f>SUMIFS(СВЦЭМ!$D$33:$D$776,СВЦЭМ!$A$33:$A$776,$A24,СВЦЭМ!$B$33:$B$776,L$11)+'СЕТ СН'!$F$11+СВЦЭМ!$D$10+'СЕТ СН'!$F$6-'СЕТ СН'!$F$23</f>
        <v>798.31367611000007</v>
      </c>
      <c r="M24" s="36">
        <f>SUMIFS(СВЦЭМ!$D$33:$D$776,СВЦЭМ!$A$33:$A$776,$A24,СВЦЭМ!$B$33:$B$776,M$11)+'СЕТ СН'!$F$11+СВЦЭМ!$D$10+'СЕТ СН'!$F$6-'СЕТ СН'!$F$23</f>
        <v>795.80219729999999</v>
      </c>
      <c r="N24" s="36">
        <f>SUMIFS(СВЦЭМ!$D$33:$D$776,СВЦЭМ!$A$33:$A$776,$A24,СВЦЭМ!$B$33:$B$776,N$11)+'СЕТ СН'!$F$11+СВЦЭМ!$D$10+'СЕТ СН'!$F$6-'СЕТ СН'!$F$23</f>
        <v>790.18839178000007</v>
      </c>
      <c r="O24" s="36">
        <f>SUMIFS(СВЦЭМ!$D$33:$D$776,СВЦЭМ!$A$33:$A$776,$A24,СВЦЭМ!$B$33:$B$776,O$11)+'СЕТ СН'!$F$11+СВЦЭМ!$D$10+'СЕТ СН'!$F$6-'СЕТ СН'!$F$23</f>
        <v>798.99132640000005</v>
      </c>
      <c r="P24" s="36">
        <f>SUMIFS(СВЦЭМ!$D$33:$D$776,СВЦЭМ!$A$33:$A$776,$A24,СВЦЭМ!$B$33:$B$776,P$11)+'СЕТ СН'!$F$11+СВЦЭМ!$D$10+'СЕТ СН'!$F$6-'СЕТ СН'!$F$23</f>
        <v>808.06258358000002</v>
      </c>
      <c r="Q24" s="36">
        <f>SUMIFS(СВЦЭМ!$D$33:$D$776,СВЦЭМ!$A$33:$A$776,$A24,СВЦЭМ!$B$33:$B$776,Q$11)+'СЕТ СН'!$F$11+СВЦЭМ!$D$10+'СЕТ СН'!$F$6-'СЕТ СН'!$F$23</f>
        <v>802.86040991000004</v>
      </c>
      <c r="R24" s="36">
        <f>SUMIFS(СВЦЭМ!$D$33:$D$776,СВЦЭМ!$A$33:$A$776,$A24,СВЦЭМ!$B$33:$B$776,R$11)+'СЕТ СН'!$F$11+СВЦЭМ!$D$10+'СЕТ СН'!$F$6-'СЕТ СН'!$F$23</f>
        <v>810.38842820000002</v>
      </c>
      <c r="S24" s="36">
        <f>SUMIFS(СВЦЭМ!$D$33:$D$776,СВЦЭМ!$A$33:$A$776,$A24,СВЦЭМ!$B$33:$B$776,S$11)+'СЕТ СН'!$F$11+СВЦЭМ!$D$10+'СЕТ СН'!$F$6-'СЕТ СН'!$F$23</f>
        <v>812.64961665999999</v>
      </c>
      <c r="T24" s="36">
        <f>SUMIFS(СВЦЭМ!$D$33:$D$776,СВЦЭМ!$A$33:$A$776,$A24,СВЦЭМ!$B$33:$B$776,T$11)+'СЕТ СН'!$F$11+СВЦЭМ!$D$10+'СЕТ СН'!$F$6-'СЕТ СН'!$F$23</f>
        <v>802.21604592000006</v>
      </c>
      <c r="U24" s="36">
        <f>SUMIFS(СВЦЭМ!$D$33:$D$776,СВЦЭМ!$A$33:$A$776,$A24,СВЦЭМ!$B$33:$B$776,U$11)+'СЕТ СН'!$F$11+СВЦЭМ!$D$10+'СЕТ СН'!$F$6-'СЕТ СН'!$F$23</f>
        <v>802.73869299</v>
      </c>
      <c r="V24" s="36">
        <f>SUMIFS(СВЦЭМ!$D$33:$D$776,СВЦЭМ!$A$33:$A$776,$A24,СВЦЭМ!$B$33:$B$776,V$11)+'СЕТ СН'!$F$11+СВЦЭМ!$D$10+'СЕТ СН'!$F$6-'СЕТ СН'!$F$23</f>
        <v>805.91286246000004</v>
      </c>
      <c r="W24" s="36">
        <f>SUMIFS(СВЦЭМ!$D$33:$D$776,СВЦЭМ!$A$33:$A$776,$A24,СВЦЭМ!$B$33:$B$776,W$11)+'СЕТ СН'!$F$11+СВЦЭМ!$D$10+'СЕТ СН'!$F$6-'СЕТ СН'!$F$23</f>
        <v>786.79519247000007</v>
      </c>
      <c r="X24" s="36">
        <f>SUMIFS(СВЦЭМ!$D$33:$D$776,СВЦЭМ!$A$33:$A$776,$A24,СВЦЭМ!$B$33:$B$776,X$11)+'СЕТ СН'!$F$11+СВЦЭМ!$D$10+'СЕТ СН'!$F$6-'СЕТ СН'!$F$23</f>
        <v>823.73018094000008</v>
      </c>
      <c r="Y24" s="36">
        <f>SUMIFS(СВЦЭМ!$D$33:$D$776,СВЦЭМ!$A$33:$A$776,$A24,СВЦЭМ!$B$33:$B$776,Y$11)+'СЕТ СН'!$F$11+СВЦЭМ!$D$10+'СЕТ СН'!$F$6-'СЕТ СН'!$F$23</f>
        <v>882.99551058000009</v>
      </c>
    </row>
    <row r="25" spans="1:25" ht="15.75" x14ac:dyDescent="0.2">
      <c r="A25" s="35">
        <f t="shared" si="0"/>
        <v>43599</v>
      </c>
      <c r="B25" s="36">
        <f>SUMIFS(СВЦЭМ!$D$33:$D$776,СВЦЭМ!$A$33:$A$776,$A25,СВЦЭМ!$B$33:$B$776,B$11)+'СЕТ СН'!$F$11+СВЦЭМ!$D$10+'СЕТ СН'!$F$6-'СЕТ СН'!$F$23</f>
        <v>972.13832699</v>
      </c>
      <c r="C25" s="36">
        <f>SUMIFS(СВЦЭМ!$D$33:$D$776,СВЦЭМ!$A$33:$A$776,$A25,СВЦЭМ!$B$33:$B$776,C$11)+'СЕТ СН'!$F$11+СВЦЭМ!$D$10+'СЕТ СН'!$F$6-'СЕТ СН'!$F$23</f>
        <v>1085.98961203</v>
      </c>
      <c r="D25" s="36">
        <f>SUMIFS(СВЦЭМ!$D$33:$D$776,СВЦЭМ!$A$33:$A$776,$A25,СВЦЭМ!$B$33:$B$776,D$11)+'СЕТ СН'!$F$11+СВЦЭМ!$D$10+'СЕТ СН'!$F$6-'СЕТ СН'!$F$23</f>
        <v>1180.97409599</v>
      </c>
      <c r="E25" s="36">
        <f>SUMIFS(СВЦЭМ!$D$33:$D$776,СВЦЭМ!$A$33:$A$776,$A25,СВЦЭМ!$B$33:$B$776,E$11)+'СЕТ СН'!$F$11+СВЦЭМ!$D$10+'СЕТ СН'!$F$6-'СЕТ СН'!$F$23</f>
        <v>1186.5948730999999</v>
      </c>
      <c r="F25" s="36">
        <f>SUMIFS(СВЦЭМ!$D$33:$D$776,СВЦЭМ!$A$33:$A$776,$A25,СВЦЭМ!$B$33:$B$776,F$11)+'СЕТ СН'!$F$11+СВЦЭМ!$D$10+'СЕТ СН'!$F$6-'СЕТ СН'!$F$23</f>
        <v>1186.8598336599998</v>
      </c>
      <c r="G25" s="36">
        <f>SUMIFS(СВЦЭМ!$D$33:$D$776,СВЦЭМ!$A$33:$A$776,$A25,СВЦЭМ!$B$33:$B$776,G$11)+'СЕТ СН'!$F$11+СВЦЭМ!$D$10+'СЕТ СН'!$F$6-'СЕТ СН'!$F$23</f>
        <v>1164.3591165</v>
      </c>
      <c r="H25" s="36">
        <f>SUMIFS(СВЦЭМ!$D$33:$D$776,СВЦЭМ!$A$33:$A$776,$A25,СВЦЭМ!$B$33:$B$776,H$11)+'СЕТ СН'!$F$11+СВЦЭМ!$D$10+'СЕТ СН'!$F$6-'СЕТ СН'!$F$23</f>
        <v>1043.62404208</v>
      </c>
      <c r="I25" s="36">
        <f>SUMIFS(СВЦЭМ!$D$33:$D$776,СВЦЭМ!$A$33:$A$776,$A25,СВЦЭМ!$B$33:$B$776,I$11)+'СЕТ СН'!$F$11+СВЦЭМ!$D$10+'СЕТ СН'!$F$6-'СЕТ СН'!$F$23</f>
        <v>920.72512439000002</v>
      </c>
      <c r="J25" s="36">
        <f>SUMIFS(СВЦЭМ!$D$33:$D$776,СВЦЭМ!$A$33:$A$776,$A25,СВЦЭМ!$B$33:$B$776,J$11)+'СЕТ СН'!$F$11+СВЦЭМ!$D$10+'СЕТ СН'!$F$6-'СЕТ СН'!$F$23</f>
        <v>859.03299460000005</v>
      </c>
      <c r="K25" s="36">
        <f>SUMIFS(СВЦЭМ!$D$33:$D$776,СВЦЭМ!$A$33:$A$776,$A25,СВЦЭМ!$B$33:$B$776,K$11)+'СЕТ СН'!$F$11+СВЦЭМ!$D$10+'СЕТ СН'!$F$6-'СЕТ СН'!$F$23</f>
        <v>795.98699264000004</v>
      </c>
      <c r="L25" s="36">
        <f>SUMIFS(СВЦЭМ!$D$33:$D$776,СВЦЭМ!$A$33:$A$776,$A25,СВЦЭМ!$B$33:$B$776,L$11)+'СЕТ СН'!$F$11+СВЦЭМ!$D$10+'СЕТ СН'!$F$6-'СЕТ СН'!$F$23</f>
        <v>779.47574741000005</v>
      </c>
      <c r="M25" s="36">
        <f>SUMIFS(СВЦЭМ!$D$33:$D$776,СВЦЭМ!$A$33:$A$776,$A25,СВЦЭМ!$B$33:$B$776,M$11)+'СЕТ СН'!$F$11+СВЦЭМ!$D$10+'СЕТ СН'!$F$6-'СЕТ СН'!$F$23</f>
        <v>774.81615756000008</v>
      </c>
      <c r="N25" s="36">
        <f>SUMIFS(СВЦЭМ!$D$33:$D$776,СВЦЭМ!$A$33:$A$776,$A25,СВЦЭМ!$B$33:$B$776,N$11)+'СЕТ СН'!$F$11+СВЦЭМ!$D$10+'СЕТ СН'!$F$6-'СЕТ СН'!$F$23</f>
        <v>779.93221649000009</v>
      </c>
      <c r="O25" s="36">
        <f>SUMIFS(СВЦЭМ!$D$33:$D$776,СВЦЭМ!$A$33:$A$776,$A25,СВЦЭМ!$B$33:$B$776,O$11)+'СЕТ СН'!$F$11+СВЦЭМ!$D$10+'СЕТ СН'!$F$6-'СЕТ СН'!$F$23</f>
        <v>788.43401153000002</v>
      </c>
      <c r="P25" s="36">
        <f>SUMIFS(СВЦЭМ!$D$33:$D$776,СВЦЭМ!$A$33:$A$776,$A25,СВЦЭМ!$B$33:$B$776,P$11)+'СЕТ СН'!$F$11+СВЦЭМ!$D$10+'СЕТ СН'!$F$6-'СЕТ СН'!$F$23</f>
        <v>799.62573928000006</v>
      </c>
      <c r="Q25" s="36">
        <f>SUMIFS(СВЦЭМ!$D$33:$D$776,СВЦЭМ!$A$33:$A$776,$A25,СВЦЭМ!$B$33:$B$776,Q$11)+'СЕТ СН'!$F$11+СВЦЭМ!$D$10+'СЕТ СН'!$F$6-'СЕТ СН'!$F$23</f>
        <v>801.91244456000004</v>
      </c>
      <c r="R25" s="36">
        <f>SUMIFS(СВЦЭМ!$D$33:$D$776,СВЦЭМ!$A$33:$A$776,$A25,СВЦЭМ!$B$33:$B$776,R$11)+'СЕТ СН'!$F$11+СВЦЭМ!$D$10+'СЕТ СН'!$F$6-'СЕТ СН'!$F$23</f>
        <v>795.7580557</v>
      </c>
      <c r="S25" s="36">
        <f>SUMIFS(СВЦЭМ!$D$33:$D$776,СВЦЭМ!$A$33:$A$776,$A25,СВЦЭМ!$B$33:$B$776,S$11)+'СЕТ СН'!$F$11+СВЦЭМ!$D$10+'СЕТ СН'!$F$6-'СЕТ СН'!$F$23</f>
        <v>797.08375919000002</v>
      </c>
      <c r="T25" s="36">
        <f>SUMIFS(СВЦЭМ!$D$33:$D$776,СВЦЭМ!$A$33:$A$776,$A25,СВЦЭМ!$B$33:$B$776,T$11)+'СЕТ СН'!$F$11+СВЦЭМ!$D$10+'СЕТ СН'!$F$6-'СЕТ СН'!$F$23</f>
        <v>793.31717258000003</v>
      </c>
      <c r="U25" s="36">
        <f>SUMIFS(СВЦЭМ!$D$33:$D$776,СВЦЭМ!$A$33:$A$776,$A25,СВЦЭМ!$B$33:$B$776,U$11)+'СЕТ СН'!$F$11+СВЦЭМ!$D$10+'СЕТ СН'!$F$6-'СЕТ СН'!$F$23</f>
        <v>772.27180293000004</v>
      </c>
      <c r="V25" s="36">
        <f>SUMIFS(СВЦЭМ!$D$33:$D$776,СВЦЭМ!$A$33:$A$776,$A25,СВЦЭМ!$B$33:$B$776,V$11)+'СЕТ СН'!$F$11+СВЦЭМ!$D$10+'СЕТ СН'!$F$6-'СЕТ СН'!$F$23</f>
        <v>761.19664087000001</v>
      </c>
      <c r="W25" s="36">
        <f>SUMIFS(СВЦЭМ!$D$33:$D$776,СВЦЭМ!$A$33:$A$776,$A25,СВЦЭМ!$B$33:$B$776,W$11)+'СЕТ СН'!$F$11+СВЦЭМ!$D$10+'СЕТ СН'!$F$6-'СЕТ СН'!$F$23</f>
        <v>775.16320769000004</v>
      </c>
      <c r="X25" s="36">
        <f>SUMIFS(СВЦЭМ!$D$33:$D$776,СВЦЭМ!$A$33:$A$776,$A25,СВЦЭМ!$B$33:$B$776,X$11)+'СЕТ СН'!$F$11+СВЦЭМ!$D$10+'СЕТ СН'!$F$6-'СЕТ СН'!$F$23</f>
        <v>754.30343130000006</v>
      </c>
      <c r="Y25" s="36">
        <f>SUMIFS(СВЦЭМ!$D$33:$D$776,СВЦЭМ!$A$33:$A$776,$A25,СВЦЭМ!$B$33:$B$776,Y$11)+'СЕТ СН'!$F$11+СВЦЭМ!$D$10+'СЕТ СН'!$F$6-'СЕТ СН'!$F$23</f>
        <v>825.02126497000006</v>
      </c>
    </row>
    <row r="26" spans="1:25" ht="15.75" x14ac:dyDescent="0.2">
      <c r="A26" s="35">
        <f t="shared" si="0"/>
        <v>43600</v>
      </c>
      <c r="B26" s="36">
        <f>SUMIFS(СВЦЭМ!$D$33:$D$776,СВЦЭМ!$A$33:$A$776,$A26,СВЦЭМ!$B$33:$B$776,B$11)+'СЕТ СН'!$F$11+СВЦЭМ!$D$10+'СЕТ СН'!$F$6-'СЕТ СН'!$F$23</f>
        <v>903.56063631000006</v>
      </c>
      <c r="C26" s="36">
        <f>SUMIFS(СВЦЭМ!$D$33:$D$776,СВЦЭМ!$A$33:$A$776,$A26,СВЦЭМ!$B$33:$B$776,C$11)+'СЕТ СН'!$F$11+СВЦЭМ!$D$10+'СЕТ СН'!$F$6-'СЕТ СН'!$F$23</f>
        <v>984.78284015999998</v>
      </c>
      <c r="D26" s="36">
        <f>SUMIFS(СВЦЭМ!$D$33:$D$776,СВЦЭМ!$A$33:$A$776,$A26,СВЦЭМ!$B$33:$B$776,D$11)+'СЕТ СН'!$F$11+СВЦЭМ!$D$10+'СЕТ СН'!$F$6-'СЕТ СН'!$F$23</f>
        <v>1073.80627465</v>
      </c>
      <c r="E26" s="36">
        <f>SUMIFS(СВЦЭМ!$D$33:$D$776,СВЦЭМ!$A$33:$A$776,$A26,СВЦЭМ!$B$33:$B$776,E$11)+'СЕТ СН'!$F$11+СВЦЭМ!$D$10+'СЕТ СН'!$F$6-'СЕТ СН'!$F$23</f>
        <v>1085.9135326000001</v>
      </c>
      <c r="F26" s="36">
        <f>SUMIFS(СВЦЭМ!$D$33:$D$776,СВЦЭМ!$A$33:$A$776,$A26,СВЦЭМ!$B$33:$B$776,F$11)+'СЕТ СН'!$F$11+СВЦЭМ!$D$10+'СЕТ СН'!$F$6-'СЕТ СН'!$F$23</f>
        <v>1097.0786168699999</v>
      </c>
      <c r="G26" s="36">
        <f>SUMIFS(СВЦЭМ!$D$33:$D$776,СВЦЭМ!$A$33:$A$776,$A26,СВЦЭМ!$B$33:$B$776,G$11)+'СЕТ СН'!$F$11+СВЦЭМ!$D$10+'СЕТ СН'!$F$6-'СЕТ СН'!$F$23</f>
        <v>1086.60574146</v>
      </c>
      <c r="H26" s="36">
        <f>SUMIFS(СВЦЭМ!$D$33:$D$776,СВЦЭМ!$A$33:$A$776,$A26,СВЦЭМ!$B$33:$B$776,H$11)+'СЕТ СН'!$F$11+СВЦЭМ!$D$10+'СЕТ СН'!$F$6-'СЕТ СН'!$F$23</f>
        <v>990.06574936000004</v>
      </c>
      <c r="I26" s="36">
        <f>SUMIFS(СВЦЭМ!$D$33:$D$776,СВЦЭМ!$A$33:$A$776,$A26,СВЦЭМ!$B$33:$B$776,I$11)+'СЕТ СН'!$F$11+СВЦЭМ!$D$10+'СЕТ СН'!$F$6-'СЕТ СН'!$F$23</f>
        <v>899.49973179000006</v>
      </c>
      <c r="J26" s="36">
        <f>SUMIFS(СВЦЭМ!$D$33:$D$776,СВЦЭМ!$A$33:$A$776,$A26,СВЦЭМ!$B$33:$B$776,J$11)+'СЕТ СН'!$F$11+СВЦЭМ!$D$10+'СЕТ СН'!$F$6-'СЕТ СН'!$F$23</f>
        <v>839.97405442000002</v>
      </c>
      <c r="K26" s="36">
        <f>SUMIFS(СВЦЭМ!$D$33:$D$776,СВЦЭМ!$A$33:$A$776,$A26,СВЦЭМ!$B$33:$B$776,K$11)+'СЕТ СН'!$F$11+СВЦЭМ!$D$10+'СЕТ СН'!$F$6-'СЕТ СН'!$F$23</f>
        <v>786.30594447999999</v>
      </c>
      <c r="L26" s="36">
        <f>SUMIFS(СВЦЭМ!$D$33:$D$776,СВЦЭМ!$A$33:$A$776,$A26,СВЦЭМ!$B$33:$B$776,L$11)+'СЕТ СН'!$F$11+СВЦЭМ!$D$10+'СЕТ СН'!$F$6-'СЕТ СН'!$F$23</f>
        <v>769.79070451000007</v>
      </c>
      <c r="M26" s="36">
        <f>SUMIFS(СВЦЭМ!$D$33:$D$776,СВЦЭМ!$A$33:$A$776,$A26,СВЦЭМ!$B$33:$B$776,M$11)+'СЕТ СН'!$F$11+СВЦЭМ!$D$10+'СЕТ СН'!$F$6-'СЕТ СН'!$F$23</f>
        <v>780.50206976000004</v>
      </c>
      <c r="N26" s="36">
        <f>SUMIFS(СВЦЭМ!$D$33:$D$776,СВЦЭМ!$A$33:$A$776,$A26,СВЦЭМ!$B$33:$B$776,N$11)+'СЕТ СН'!$F$11+СВЦЭМ!$D$10+'СЕТ СН'!$F$6-'СЕТ СН'!$F$23</f>
        <v>775.20903479000003</v>
      </c>
      <c r="O26" s="36">
        <f>SUMIFS(СВЦЭМ!$D$33:$D$776,СВЦЭМ!$A$33:$A$776,$A26,СВЦЭМ!$B$33:$B$776,O$11)+'СЕТ СН'!$F$11+СВЦЭМ!$D$10+'СЕТ СН'!$F$6-'СЕТ СН'!$F$23</f>
        <v>788.73311428</v>
      </c>
      <c r="P26" s="36">
        <f>SUMIFS(СВЦЭМ!$D$33:$D$776,СВЦЭМ!$A$33:$A$776,$A26,СВЦЭМ!$B$33:$B$776,P$11)+'СЕТ СН'!$F$11+СВЦЭМ!$D$10+'СЕТ СН'!$F$6-'СЕТ СН'!$F$23</f>
        <v>794.23759159000008</v>
      </c>
      <c r="Q26" s="36">
        <f>SUMIFS(СВЦЭМ!$D$33:$D$776,СВЦЭМ!$A$33:$A$776,$A26,СВЦЭМ!$B$33:$B$776,Q$11)+'СЕТ СН'!$F$11+СВЦЭМ!$D$10+'СЕТ СН'!$F$6-'СЕТ СН'!$F$23</f>
        <v>790.88940216000003</v>
      </c>
      <c r="R26" s="36">
        <f>SUMIFS(СВЦЭМ!$D$33:$D$776,СВЦЭМ!$A$33:$A$776,$A26,СВЦЭМ!$B$33:$B$776,R$11)+'СЕТ СН'!$F$11+СВЦЭМ!$D$10+'СЕТ СН'!$F$6-'СЕТ СН'!$F$23</f>
        <v>793.51529406999998</v>
      </c>
      <c r="S26" s="36">
        <f>SUMIFS(СВЦЭМ!$D$33:$D$776,СВЦЭМ!$A$33:$A$776,$A26,СВЦЭМ!$B$33:$B$776,S$11)+'СЕТ СН'!$F$11+СВЦЭМ!$D$10+'СЕТ СН'!$F$6-'СЕТ СН'!$F$23</f>
        <v>813.18274360999999</v>
      </c>
      <c r="T26" s="36">
        <f>SUMIFS(СВЦЭМ!$D$33:$D$776,СВЦЭМ!$A$33:$A$776,$A26,СВЦЭМ!$B$33:$B$776,T$11)+'СЕТ СН'!$F$11+СВЦЭМ!$D$10+'СЕТ СН'!$F$6-'СЕТ СН'!$F$23</f>
        <v>811.79348090000008</v>
      </c>
      <c r="U26" s="36">
        <f>SUMIFS(СВЦЭМ!$D$33:$D$776,СВЦЭМ!$A$33:$A$776,$A26,СВЦЭМ!$B$33:$B$776,U$11)+'СЕТ СН'!$F$11+СВЦЭМ!$D$10+'СЕТ СН'!$F$6-'СЕТ СН'!$F$23</f>
        <v>801.91430169</v>
      </c>
      <c r="V26" s="36">
        <f>SUMIFS(СВЦЭМ!$D$33:$D$776,СВЦЭМ!$A$33:$A$776,$A26,СВЦЭМ!$B$33:$B$776,V$11)+'СЕТ СН'!$F$11+СВЦЭМ!$D$10+'СЕТ СН'!$F$6-'СЕТ СН'!$F$23</f>
        <v>789.89653543000009</v>
      </c>
      <c r="W26" s="36">
        <f>SUMIFS(СВЦЭМ!$D$33:$D$776,СВЦЭМ!$A$33:$A$776,$A26,СВЦЭМ!$B$33:$B$776,W$11)+'СЕТ СН'!$F$11+СВЦЭМ!$D$10+'СЕТ СН'!$F$6-'СЕТ СН'!$F$23</f>
        <v>791.50469613000007</v>
      </c>
      <c r="X26" s="36">
        <f>SUMIFS(СВЦЭМ!$D$33:$D$776,СВЦЭМ!$A$33:$A$776,$A26,СВЦЭМ!$B$33:$B$776,X$11)+'СЕТ СН'!$F$11+СВЦЭМ!$D$10+'СЕТ СН'!$F$6-'СЕТ СН'!$F$23</f>
        <v>795.44156635000002</v>
      </c>
      <c r="Y26" s="36">
        <f>SUMIFS(СВЦЭМ!$D$33:$D$776,СВЦЭМ!$A$33:$A$776,$A26,СВЦЭМ!$B$33:$B$776,Y$11)+'СЕТ СН'!$F$11+СВЦЭМ!$D$10+'СЕТ СН'!$F$6-'СЕТ СН'!$F$23</f>
        <v>874.32062678</v>
      </c>
    </row>
    <row r="27" spans="1:25" ht="15.75" x14ac:dyDescent="0.2">
      <c r="A27" s="35">
        <f t="shared" si="0"/>
        <v>43601</v>
      </c>
      <c r="B27" s="36">
        <f>SUMIFS(СВЦЭМ!$D$33:$D$776,СВЦЭМ!$A$33:$A$776,$A27,СВЦЭМ!$B$33:$B$776,B$11)+'СЕТ СН'!$F$11+СВЦЭМ!$D$10+'СЕТ СН'!$F$6-'СЕТ СН'!$F$23</f>
        <v>918.12834891</v>
      </c>
      <c r="C27" s="36">
        <f>SUMIFS(СВЦЭМ!$D$33:$D$776,СВЦЭМ!$A$33:$A$776,$A27,СВЦЭМ!$B$33:$B$776,C$11)+'СЕТ СН'!$F$11+СВЦЭМ!$D$10+'СЕТ СН'!$F$6-'СЕТ СН'!$F$23</f>
        <v>1034.8137175899999</v>
      </c>
      <c r="D27" s="36">
        <f>SUMIFS(СВЦЭМ!$D$33:$D$776,СВЦЭМ!$A$33:$A$776,$A27,СВЦЭМ!$B$33:$B$776,D$11)+'СЕТ СН'!$F$11+СВЦЭМ!$D$10+'СЕТ СН'!$F$6-'СЕТ СН'!$F$23</f>
        <v>1104.8370256899998</v>
      </c>
      <c r="E27" s="36">
        <f>SUMIFS(СВЦЭМ!$D$33:$D$776,СВЦЭМ!$A$33:$A$776,$A27,СВЦЭМ!$B$33:$B$776,E$11)+'СЕТ СН'!$F$11+СВЦЭМ!$D$10+'СЕТ СН'!$F$6-'СЕТ СН'!$F$23</f>
        <v>1122.30072318</v>
      </c>
      <c r="F27" s="36">
        <f>SUMIFS(СВЦЭМ!$D$33:$D$776,СВЦЭМ!$A$33:$A$776,$A27,СВЦЭМ!$B$33:$B$776,F$11)+'СЕТ СН'!$F$11+СВЦЭМ!$D$10+'СЕТ СН'!$F$6-'СЕТ СН'!$F$23</f>
        <v>1126.14543525</v>
      </c>
      <c r="G27" s="36">
        <f>SUMIFS(СВЦЭМ!$D$33:$D$776,СВЦЭМ!$A$33:$A$776,$A27,СВЦЭМ!$B$33:$B$776,G$11)+'СЕТ СН'!$F$11+СВЦЭМ!$D$10+'СЕТ СН'!$F$6-'СЕТ СН'!$F$23</f>
        <v>1106.5370576</v>
      </c>
      <c r="H27" s="36">
        <f>SUMIFS(СВЦЭМ!$D$33:$D$776,СВЦЭМ!$A$33:$A$776,$A27,СВЦЭМ!$B$33:$B$776,H$11)+'СЕТ СН'!$F$11+СВЦЭМ!$D$10+'СЕТ СН'!$F$6-'СЕТ СН'!$F$23</f>
        <v>1023.73779548</v>
      </c>
      <c r="I27" s="36">
        <f>SUMIFS(СВЦЭМ!$D$33:$D$776,СВЦЭМ!$A$33:$A$776,$A27,СВЦЭМ!$B$33:$B$776,I$11)+'СЕТ СН'!$F$11+СВЦЭМ!$D$10+'СЕТ СН'!$F$6-'СЕТ СН'!$F$23</f>
        <v>890.21539874000007</v>
      </c>
      <c r="J27" s="36">
        <f>SUMIFS(СВЦЭМ!$D$33:$D$776,СВЦЭМ!$A$33:$A$776,$A27,СВЦЭМ!$B$33:$B$776,J$11)+'СЕТ СН'!$F$11+СВЦЭМ!$D$10+'СЕТ СН'!$F$6-'СЕТ СН'!$F$23</f>
        <v>836.42142963000003</v>
      </c>
      <c r="K27" s="36">
        <f>SUMIFS(СВЦЭМ!$D$33:$D$776,СВЦЭМ!$A$33:$A$776,$A27,СВЦЭМ!$B$33:$B$776,K$11)+'СЕТ СН'!$F$11+СВЦЭМ!$D$10+'СЕТ СН'!$F$6-'СЕТ СН'!$F$23</f>
        <v>777.19658777000006</v>
      </c>
      <c r="L27" s="36">
        <f>SUMIFS(СВЦЭМ!$D$33:$D$776,СВЦЭМ!$A$33:$A$776,$A27,СВЦЭМ!$B$33:$B$776,L$11)+'СЕТ СН'!$F$11+СВЦЭМ!$D$10+'СЕТ СН'!$F$6-'СЕТ СН'!$F$23</f>
        <v>755.25356166000006</v>
      </c>
      <c r="M27" s="36">
        <f>SUMIFS(СВЦЭМ!$D$33:$D$776,СВЦЭМ!$A$33:$A$776,$A27,СВЦЭМ!$B$33:$B$776,M$11)+'СЕТ СН'!$F$11+СВЦЭМ!$D$10+'СЕТ СН'!$F$6-'СЕТ СН'!$F$23</f>
        <v>761.00209362999999</v>
      </c>
      <c r="N27" s="36">
        <f>SUMIFS(СВЦЭМ!$D$33:$D$776,СВЦЭМ!$A$33:$A$776,$A27,СВЦЭМ!$B$33:$B$776,N$11)+'СЕТ СН'!$F$11+СВЦЭМ!$D$10+'СЕТ СН'!$F$6-'СЕТ СН'!$F$23</f>
        <v>760.56010441000001</v>
      </c>
      <c r="O27" s="36">
        <f>SUMIFS(СВЦЭМ!$D$33:$D$776,СВЦЭМ!$A$33:$A$776,$A27,СВЦЭМ!$B$33:$B$776,O$11)+'СЕТ СН'!$F$11+СВЦЭМ!$D$10+'СЕТ СН'!$F$6-'СЕТ СН'!$F$23</f>
        <v>762.43893463000006</v>
      </c>
      <c r="P27" s="36">
        <f>SUMIFS(СВЦЭМ!$D$33:$D$776,СВЦЭМ!$A$33:$A$776,$A27,СВЦЭМ!$B$33:$B$776,P$11)+'СЕТ СН'!$F$11+СВЦЭМ!$D$10+'СЕТ СН'!$F$6-'СЕТ СН'!$F$23</f>
        <v>761.53183669999999</v>
      </c>
      <c r="Q27" s="36">
        <f>SUMIFS(СВЦЭМ!$D$33:$D$776,СВЦЭМ!$A$33:$A$776,$A27,СВЦЭМ!$B$33:$B$776,Q$11)+'СЕТ СН'!$F$11+СВЦЭМ!$D$10+'СЕТ СН'!$F$6-'СЕТ СН'!$F$23</f>
        <v>762.95574751000004</v>
      </c>
      <c r="R27" s="36">
        <f>SUMIFS(СВЦЭМ!$D$33:$D$776,СВЦЭМ!$A$33:$A$776,$A27,СВЦЭМ!$B$33:$B$776,R$11)+'СЕТ СН'!$F$11+СВЦЭМ!$D$10+'СЕТ СН'!$F$6-'СЕТ СН'!$F$23</f>
        <v>763.0722528</v>
      </c>
      <c r="S27" s="36">
        <f>SUMIFS(СВЦЭМ!$D$33:$D$776,СВЦЭМ!$A$33:$A$776,$A27,СВЦЭМ!$B$33:$B$776,S$11)+'СЕТ СН'!$F$11+СВЦЭМ!$D$10+'СЕТ СН'!$F$6-'СЕТ СН'!$F$23</f>
        <v>764.28923295000004</v>
      </c>
      <c r="T27" s="36">
        <f>SUMIFS(СВЦЭМ!$D$33:$D$776,СВЦЭМ!$A$33:$A$776,$A27,СВЦЭМ!$B$33:$B$776,T$11)+'СЕТ СН'!$F$11+СВЦЭМ!$D$10+'СЕТ СН'!$F$6-'СЕТ СН'!$F$23</f>
        <v>759.19063879999999</v>
      </c>
      <c r="U27" s="36">
        <f>SUMIFS(СВЦЭМ!$D$33:$D$776,СВЦЭМ!$A$33:$A$776,$A27,СВЦЭМ!$B$33:$B$776,U$11)+'СЕТ СН'!$F$11+СВЦЭМ!$D$10+'СЕТ СН'!$F$6-'СЕТ СН'!$F$23</f>
        <v>751.88734965000003</v>
      </c>
      <c r="V27" s="36">
        <f>SUMIFS(СВЦЭМ!$D$33:$D$776,СВЦЭМ!$A$33:$A$776,$A27,СВЦЭМ!$B$33:$B$776,V$11)+'СЕТ СН'!$F$11+СВЦЭМ!$D$10+'СЕТ СН'!$F$6-'СЕТ СН'!$F$23</f>
        <v>741.91900115999999</v>
      </c>
      <c r="W27" s="36">
        <f>SUMIFS(СВЦЭМ!$D$33:$D$776,СВЦЭМ!$A$33:$A$776,$A27,СВЦЭМ!$B$33:$B$776,W$11)+'СЕТ СН'!$F$11+СВЦЭМ!$D$10+'СЕТ СН'!$F$6-'СЕТ СН'!$F$23</f>
        <v>727.88904782000009</v>
      </c>
      <c r="X27" s="36">
        <f>SUMIFS(СВЦЭМ!$D$33:$D$776,СВЦЭМ!$A$33:$A$776,$A27,СВЦЭМ!$B$33:$B$776,X$11)+'СЕТ СН'!$F$11+СВЦЭМ!$D$10+'СЕТ СН'!$F$6-'СЕТ СН'!$F$23</f>
        <v>754.63158991</v>
      </c>
      <c r="Y27" s="36">
        <f>SUMIFS(СВЦЭМ!$D$33:$D$776,СВЦЭМ!$A$33:$A$776,$A27,СВЦЭМ!$B$33:$B$776,Y$11)+'СЕТ СН'!$F$11+СВЦЭМ!$D$10+'СЕТ СН'!$F$6-'СЕТ СН'!$F$23</f>
        <v>848.74056412000004</v>
      </c>
    </row>
    <row r="28" spans="1:25" ht="15.75" x14ac:dyDescent="0.2">
      <c r="A28" s="35">
        <f t="shared" si="0"/>
        <v>43602</v>
      </c>
      <c r="B28" s="36">
        <f>SUMIFS(СВЦЭМ!$D$33:$D$776,СВЦЭМ!$A$33:$A$776,$A28,СВЦЭМ!$B$33:$B$776,B$11)+'СЕТ СН'!$F$11+СВЦЭМ!$D$10+'СЕТ СН'!$F$6-'СЕТ СН'!$F$23</f>
        <v>964.73065023000004</v>
      </c>
      <c r="C28" s="36">
        <f>SUMIFS(СВЦЭМ!$D$33:$D$776,СВЦЭМ!$A$33:$A$776,$A28,СВЦЭМ!$B$33:$B$776,C$11)+'СЕТ СН'!$F$11+СВЦЭМ!$D$10+'СЕТ СН'!$F$6-'СЕТ СН'!$F$23</f>
        <v>1064.85581753</v>
      </c>
      <c r="D28" s="36">
        <f>SUMIFS(СВЦЭМ!$D$33:$D$776,СВЦЭМ!$A$33:$A$776,$A28,СВЦЭМ!$B$33:$B$776,D$11)+'СЕТ СН'!$F$11+СВЦЭМ!$D$10+'СЕТ СН'!$F$6-'СЕТ СН'!$F$23</f>
        <v>1134.0732861500001</v>
      </c>
      <c r="E28" s="36">
        <f>SUMIFS(СВЦЭМ!$D$33:$D$776,СВЦЭМ!$A$33:$A$776,$A28,СВЦЭМ!$B$33:$B$776,E$11)+'СЕТ СН'!$F$11+СВЦЭМ!$D$10+'СЕТ СН'!$F$6-'СЕТ СН'!$F$23</f>
        <v>1151.33521481</v>
      </c>
      <c r="F28" s="36">
        <f>SUMIFS(СВЦЭМ!$D$33:$D$776,СВЦЭМ!$A$33:$A$776,$A28,СВЦЭМ!$B$33:$B$776,F$11)+'СЕТ СН'!$F$11+СВЦЭМ!$D$10+'СЕТ СН'!$F$6-'СЕТ СН'!$F$23</f>
        <v>1154.6392109799999</v>
      </c>
      <c r="G28" s="36">
        <f>SUMIFS(СВЦЭМ!$D$33:$D$776,СВЦЭМ!$A$33:$A$776,$A28,СВЦЭМ!$B$33:$B$776,G$11)+'СЕТ СН'!$F$11+СВЦЭМ!$D$10+'СЕТ СН'!$F$6-'СЕТ СН'!$F$23</f>
        <v>1135.6497501899998</v>
      </c>
      <c r="H28" s="36">
        <f>SUMIFS(СВЦЭМ!$D$33:$D$776,СВЦЭМ!$A$33:$A$776,$A28,СВЦЭМ!$B$33:$B$776,H$11)+'СЕТ СН'!$F$11+СВЦЭМ!$D$10+'СЕТ СН'!$F$6-'СЕТ СН'!$F$23</f>
        <v>1054.4397198199999</v>
      </c>
      <c r="I28" s="36">
        <f>SUMIFS(СВЦЭМ!$D$33:$D$776,СВЦЭМ!$A$33:$A$776,$A28,СВЦЭМ!$B$33:$B$776,I$11)+'СЕТ СН'!$F$11+СВЦЭМ!$D$10+'СЕТ СН'!$F$6-'СЕТ СН'!$F$23</f>
        <v>925.33313440000006</v>
      </c>
      <c r="J28" s="36">
        <f>SUMIFS(СВЦЭМ!$D$33:$D$776,СВЦЭМ!$A$33:$A$776,$A28,СВЦЭМ!$B$33:$B$776,J$11)+'СЕТ СН'!$F$11+СВЦЭМ!$D$10+'СЕТ СН'!$F$6-'СЕТ СН'!$F$23</f>
        <v>828.54643819</v>
      </c>
      <c r="K28" s="36">
        <f>SUMIFS(СВЦЭМ!$D$33:$D$776,СВЦЭМ!$A$33:$A$776,$A28,СВЦЭМ!$B$33:$B$776,K$11)+'СЕТ СН'!$F$11+СВЦЭМ!$D$10+'СЕТ СН'!$F$6-'СЕТ СН'!$F$23</f>
        <v>751.66680762999999</v>
      </c>
      <c r="L28" s="36">
        <f>SUMIFS(СВЦЭМ!$D$33:$D$776,СВЦЭМ!$A$33:$A$776,$A28,СВЦЭМ!$B$33:$B$776,L$11)+'СЕТ СН'!$F$11+СВЦЭМ!$D$10+'СЕТ СН'!$F$6-'СЕТ СН'!$F$23</f>
        <v>740.059349</v>
      </c>
      <c r="M28" s="36">
        <f>SUMIFS(СВЦЭМ!$D$33:$D$776,СВЦЭМ!$A$33:$A$776,$A28,СВЦЭМ!$B$33:$B$776,M$11)+'СЕТ СН'!$F$11+СВЦЭМ!$D$10+'СЕТ СН'!$F$6-'СЕТ СН'!$F$23</f>
        <v>745.91504716000009</v>
      </c>
      <c r="N28" s="36">
        <f>SUMIFS(СВЦЭМ!$D$33:$D$776,СВЦЭМ!$A$33:$A$776,$A28,СВЦЭМ!$B$33:$B$776,N$11)+'СЕТ СН'!$F$11+СВЦЭМ!$D$10+'СЕТ СН'!$F$6-'СЕТ СН'!$F$23</f>
        <v>745.65047628000002</v>
      </c>
      <c r="O28" s="36">
        <f>SUMIFS(СВЦЭМ!$D$33:$D$776,СВЦЭМ!$A$33:$A$776,$A28,СВЦЭМ!$B$33:$B$776,O$11)+'СЕТ СН'!$F$11+СВЦЭМ!$D$10+'СЕТ СН'!$F$6-'СЕТ СН'!$F$23</f>
        <v>748.69522804000007</v>
      </c>
      <c r="P28" s="36">
        <f>SUMIFS(СВЦЭМ!$D$33:$D$776,СВЦЭМ!$A$33:$A$776,$A28,СВЦЭМ!$B$33:$B$776,P$11)+'СЕТ СН'!$F$11+СВЦЭМ!$D$10+'СЕТ СН'!$F$6-'СЕТ СН'!$F$23</f>
        <v>756.95036232000007</v>
      </c>
      <c r="Q28" s="36">
        <f>SUMIFS(СВЦЭМ!$D$33:$D$776,СВЦЭМ!$A$33:$A$776,$A28,СВЦЭМ!$B$33:$B$776,Q$11)+'СЕТ СН'!$F$11+СВЦЭМ!$D$10+'СЕТ СН'!$F$6-'СЕТ СН'!$F$23</f>
        <v>756.73641300999998</v>
      </c>
      <c r="R28" s="36">
        <f>SUMIFS(СВЦЭМ!$D$33:$D$776,СВЦЭМ!$A$33:$A$776,$A28,СВЦЭМ!$B$33:$B$776,R$11)+'СЕТ СН'!$F$11+СВЦЭМ!$D$10+'СЕТ СН'!$F$6-'СЕТ СН'!$F$23</f>
        <v>757.19214871000008</v>
      </c>
      <c r="S28" s="36">
        <f>SUMIFS(СВЦЭМ!$D$33:$D$776,СВЦЭМ!$A$33:$A$776,$A28,СВЦЭМ!$B$33:$B$776,S$11)+'СЕТ СН'!$F$11+СВЦЭМ!$D$10+'СЕТ СН'!$F$6-'СЕТ СН'!$F$23</f>
        <v>760.39077252000004</v>
      </c>
      <c r="T28" s="36">
        <f>SUMIFS(СВЦЭМ!$D$33:$D$776,СВЦЭМ!$A$33:$A$776,$A28,СВЦЭМ!$B$33:$B$776,T$11)+'СЕТ СН'!$F$11+СВЦЭМ!$D$10+'СЕТ СН'!$F$6-'СЕТ СН'!$F$23</f>
        <v>760.38153399999999</v>
      </c>
      <c r="U28" s="36">
        <f>SUMIFS(СВЦЭМ!$D$33:$D$776,СВЦЭМ!$A$33:$A$776,$A28,СВЦЭМ!$B$33:$B$776,U$11)+'СЕТ СН'!$F$11+СВЦЭМ!$D$10+'СЕТ СН'!$F$6-'СЕТ СН'!$F$23</f>
        <v>756.43872868000005</v>
      </c>
      <c r="V28" s="36">
        <f>SUMIFS(СВЦЭМ!$D$33:$D$776,СВЦЭМ!$A$33:$A$776,$A28,СВЦЭМ!$B$33:$B$776,V$11)+'СЕТ СН'!$F$11+СВЦЭМ!$D$10+'СЕТ СН'!$F$6-'СЕТ СН'!$F$23</f>
        <v>744.40345778000005</v>
      </c>
      <c r="W28" s="36">
        <f>SUMIFS(СВЦЭМ!$D$33:$D$776,СВЦЭМ!$A$33:$A$776,$A28,СВЦЭМ!$B$33:$B$776,W$11)+'СЕТ СН'!$F$11+СВЦЭМ!$D$10+'СЕТ СН'!$F$6-'СЕТ СН'!$F$23</f>
        <v>735.42070626000009</v>
      </c>
      <c r="X28" s="36">
        <f>SUMIFS(СВЦЭМ!$D$33:$D$776,СВЦЭМ!$A$33:$A$776,$A28,СВЦЭМ!$B$33:$B$776,X$11)+'СЕТ СН'!$F$11+СВЦЭМ!$D$10+'СЕТ СН'!$F$6-'СЕТ СН'!$F$23</f>
        <v>757.58012841000004</v>
      </c>
      <c r="Y28" s="36">
        <f>SUMIFS(СВЦЭМ!$D$33:$D$776,СВЦЭМ!$A$33:$A$776,$A28,СВЦЭМ!$B$33:$B$776,Y$11)+'СЕТ СН'!$F$11+СВЦЭМ!$D$10+'СЕТ СН'!$F$6-'СЕТ СН'!$F$23</f>
        <v>843.53666780000003</v>
      </c>
    </row>
    <row r="29" spans="1:25" ht="15.75" x14ac:dyDescent="0.2">
      <c r="A29" s="35">
        <f t="shared" si="0"/>
        <v>43603</v>
      </c>
      <c r="B29" s="36">
        <f>SUMIFS(СВЦЭМ!$D$33:$D$776,СВЦЭМ!$A$33:$A$776,$A29,СВЦЭМ!$B$33:$B$776,B$11)+'СЕТ СН'!$F$11+СВЦЭМ!$D$10+'СЕТ СН'!$F$6-'СЕТ СН'!$F$23</f>
        <v>896.88968457999999</v>
      </c>
      <c r="C29" s="36">
        <f>SUMIFS(СВЦЭМ!$D$33:$D$776,СВЦЭМ!$A$33:$A$776,$A29,СВЦЭМ!$B$33:$B$776,C$11)+'СЕТ СН'!$F$11+СВЦЭМ!$D$10+'СЕТ СН'!$F$6-'СЕТ СН'!$F$23</f>
        <v>965.98896802000002</v>
      </c>
      <c r="D29" s="36">
        <f>SUMIFS(СВЦЭМ!$D$33:$D$776,СВЦЭМ!$A$33:$A$776,$A29,СВЦЭМ!$B$33:$B$776,D$11)+'СЕТ СН'!$F$11+СВЦЭМ!$D$10+'СЕТ СН'!$F$6-'СЕТ СН'!$F$23</f>
        <v>1046.10711083</v>
      </c>
      <c r="E29" s="36">
        <f>SUMIFS(СВЦЭМ!$D$33:$D$776,СВЦЭМ!$A$33:$A$776,$A29,СВЦЭМ!$B$33:$B$776,E$11)+'СЕТ СН'!$F$11+СВЦЭМ!$D$10+'СЕТ СН'!$F$6-'СЕТ СН'!$F$23</f>
        <v>1064.7556750399999</v>
      </c>
      <c r="F29" s="36">
        <f>SUMIFS(СВЦЭМ!$D$33:$D$776,СВЦЭМ!$A$33:$A$776,$A29,СВЦЭМ!$B$33:$B$776,F$11)+'СЕТ СН'!$F$11+СВЦЭМ!$D$10+'СЕТ СН'!$F$6-'СЕТ СН'!$F$23</f>
        <v>1073.53656897</v>
      </c>
      <c r="G29" s="36">
        <f>SUMIFS(СВЦЭМ!$D$33:$D$776,СВЦЭМ!$A$33:$A$776,$A29,СВЦЭМ!$B$33:$B$776,G$11)+'СЕТ СН'!$F$11+СВЦЭМ!$D$10+'СЕТ СН'!$F$6-'СЕТ СН'!$F$23</f>
        <v>1052.7494583099999</v>
      </c>
      <c r="H29" s="36">
        <f>SUMIFS(СВЦЭМ!$D$33:$D$776,СВЦЭМ!$A$33:$A$776,$A29,СВЦЭМ!$B$33:$B$776,H$11)+'СЕТ СН'!$F$11+СВЦЭМ!$D$10+'СЕТ СН'!$F$6-'СЕТ СН'!$F$23</f>
        <v>967.44932742000003</v>
      </c>
      <c r="I29" s="36">
        <f>SUMIFS(СВЦЭМ!$D$33:$D$776,СВЦЭМ!$A$33:$A$776,$A29,СВЦЭМ!$B$33:$B$776,I$11)+'СЕТ СН'!$F$11+СВЦЭМ!$D$10+'СЕТ СН'!$F$6-'СЕТ СН'!$F$23</f>
        <v>872.48009974000001</v>
      </c>
      <c r="J29" s="36">
        <f>SUMIFS(СВЦЭМ!$D$33:$D$776,СВЦЭМ!$A$33:$A$776,$A29,СВЦЭМ!$B$33:$B$776,J$11)+'СЕТ СН'!$F$11+СВЦЭМ!$D$10+'СЕТ СН'!$F$6-'СЕТ СН'!$F$23</f>
        <v>795.92642636000005</v>
      </c>
      <c r="K29" s="36">
        <f>SUMIFS(СВЦЭМ!$D$33:$D$776,СВЦЭМ!$A$33:$A$776,$A29,СВЦЭМ!$B$33:$B$776,K$11)+'СЕТ СН'!$F$11+СВЦЭМ!$D$10+'СЕТ СН'!$F$6-'СЕТ СН'!$F$23</f>
        <v>727.61806989000002</v>
      </c>
      <c r="L29" s="36">
        <f>SUMIFS(СВЦЭМ!$D$33:$D$776,СВЦЭМ!$A$33:$A$776,$A29,СВЦЭМ!$B$33:$B$776,L$11)+'СЕТ СН'!$F$11+СВЦЭМ!$D$10+'СЕТ СН'!$F$6-'СЕТ СН'!$F$23</f>
        <v>697.29492618000006</v>
      </c>
      <c r="M29" s="36">
        <f>SUMIFS(СВЦЭМ!$D$33:$D$776,СВЦЭМ!$A$33:$A$776,$A29,СВЦЭМ!$B$33:$B$776,M$11)+'СЕТ СН'!$F$11+СВЦЭМ!$D$10+'СЕТ СН'!$F$6-'СЕТ СН'!$F$23</f>
        <v>696.79992764000008</v>
      </c>
      <c r="N29" s="36">
        <f>SUMIFS(СВЦЭМ!$D$33:$D$776,СВЦЭМ!$A$33:$A$776,$A29,СВЦЭМ!$B$33:$B$776,N$11)+'СЕТ СН'!$F$11+СВЦЭМ!$D$10+'СЕТ СН'!$F$6-'СЕТ СН'!$F$23</f>
        <v>694.80459644000007</v>
      </c>
      <c r="O29" s="36">
        <f>SUMIFS(СВЦЭМ!$D$33:$D$776,СВЦЭМ!$A$33:$A$776,$A29,СВЦЭМ!$B$33:$B$776,O$11)+'СЕТ СН'!$F$11+СВЦЭМ!$D$10+'СЕТ СН'!$F$6-'СЕТ СН'!$F$23</f>
        <v>701.48065406000001</v>
      </c>
      <c r="P29" s="36">
        <f>SUMIFS(СВЦЭМ!$D$33:$D$776,СВЦЭМ!$A$33:$A$776,$A29,СВЦЭМ!$B$33:$B$776,P$11)+'СЕТ СН'!$F$11+СВЦЭМ!$D$10+'СЕТ СН'!$F$6-'СЕТ СН'!$F$23</f>
        <v>705.27981140000009</v>
      </c>
      <c r="Q29" s="36">
        <f>SUMIFS(СВЦЭМ!$D$33:$D$776,СВЦЭМ!$A$33:$A$776,$A29,СВЦЭМ!$B$33:$B$776,Q$11)+'СЕТ СН'!$F$11+СВЦЭМ!$D$10+'СЕТ СН'!$F$6-'СЕТ СН'!$F$23</f>
        <v>701.15209154000001</v>
      </c>
      <c r="R29" s="36">
        <f>SUMIFS(СВЦЭМ!$D$33:$D$776,СВЦЭМ!$A$33:$A$776,$A29,СВЦЭМ!$B$33:$B$776,R$11)+'СЕТ СН'!$F$11+СВЦЭМ!$D$10+'СЕТ СН'!$F$6-'СЕТ СН'!$F$23</f>
        <v>703.18310669000005</v>
      </c>
      <c r="S29" s="36">
        <f>SUMIFS(СВЦЭМ!$D$33:$D$776,СВЦЭМ!$A$33:$A$776,$A29,СВЦЭМ!$B$33:$B$776,S$11)+'СЕТ СН'!$F$11+СВЦЭМ!$D$10+'СЕТ СН'!$F$6-'СЕТ СН'!$F$23</f>
        <v>703.19137512999998</v>
      </c>
      <c r="T29" s="36">
        <f>SUMIFS(СВЦЭМ!$D$33:$D$776,СВЦЭМ!$A$33:$A$776,$A29,СВЦЭМ!$B$33:$B$776,T$11)+'СЕТ СН'!$F$11+СВЦЭМ!$D$10+'СЕТ СН'!$F$6-'СЕТ СН'!$F$23</f>
        <v>689.62303683000005</v>
      </c>
      <c r="U29" s="36">
        <f>SUMIFS(СВЦЭМ!$D$33:$D$776,СВЦЭМ!$A$33:$A$776,$A29,СВЦЭМ!$B$33:$B$776,U$11)+'СЕТ СН'!$F$11+СВЦЭМ!$D$10+'СЕТ СН'!$F$6-'СЕТ СН'!$F$23</f>
        <v>672.16448734000005</v>
      </c>
      <c r="V29" s="36">
        <f>SUMIFS(СВЦЭМ!$D$33:$D$776,СВЦЭМ!$A$33:$A$776,$A29,СВЦЭМ!$B$33:$B$776,V$11)+'СЕТ СН'!$F$11+СВЦЭМ!$D$10+'СЕТ СН'!$F$6-'СЕТ СН'!$F$23</f>
        <v>657.63265869000008</v>
      </c>
      <c r="W29" s="36">
        <f>SUMIFS(СВЦЭМ!$D$33:$D$776,СВЦЭМ!$A$33:$A$776,$A29,СВЦЭМ!$B$33:$B$776,W$11)+'СЕТ СН'!$F$11+СВЦЭМ!$D$10+'СЕТ СН'!$F$6-'СЕТ СН'!$F$23</f>
        <v>671.30882938000002</v>
      </c>
      <c r="X29" s="36">
        <f>SUMIFS(СВЦЭМ!$D$33:$D$776,СВЦЭМ!$A$33:$A$776,$A29,СВЦЭМ!$B$33:$B$776,X$11)+'СЕТ СН'!$F$11+СВЦЭМ!$D$10+'СЕТ СН'!$F$6-'СЕТ СН'!$F$23</f>
        <v>684.56897860000004</v>
      </c>
      <c r="Y29" s="36">
        <f>SUMIFS(СВЦЭМ!$D$33:$D$776,СВЦЭМ!$A$33:$A$776,$A29,СВЦЭМ!$B$33:$B$776,Y$11)+'СЕТ СН'!$F$11+СВЦЭМ!$D$10+'СЕТ СН'!$F$6-'СЕТ СН'!$F$23</f>
        <v>766.60248319000004</v>
      </c>
    </row>
    <row r="30" spans="1:25" ht="15.75" x14ac:dyDescent="0.2">
      <c r="A30" s="35">
        <f t="shared" si="0"/>
        <v>43604</v>
      </c>
      <c r="B30" s="36">
        <f>SUMIFS(СВЦЭМ!$D$33:$D$776,СВЦЭМ!$A$33:$A$776,$A30,СВЦЭМ!$B$33:$B$776,B$11)+'СЕТ СН'!$F$11+СВЦЭМ!$D$10+'СЕТ СН'!$F$6-'СЕТ СН'!$F$23</f>
        <v>876.27293965000001</v>
      </c>
      <c r="C30" s="36">
        <f>SUMIFS(СВЦЭМ!$D$33:$D$776,СВЦЭМ!$A$33:$A$776,$A30,СВЦЭМ!$B$33:$B$776,C$11)+'СЕТ СН'!$F$11+СВЦЭМ!$D$10+'СЕТ СН'!$F$6-'СЕТ СН'!$F$23</f>
        <v>993.09298066000008</v>
      </c>
      <c r="D30" s="36">
        <f>SUMIFS(СВЦЭМ!$D$33:$D$776,СВЦЭМ!$A$33:$A$776,$A30,СВЦЭМ!$B$33:$B$776,D$11)+'СЕТ СН'!$F$11+СВЦЭМ!$D$10+'СЕТ СН'!$F$6-'СЕТ СН'!$F$23</f>
        <v>1064.8443012600001</v>
      </c>
      <c r="E30" s="36">
        <f>SUMIFS(СВЦЭМ!$D$33:$D$776,СВЦЭМ!$A$33:$A$776,$A30,СВЦЭМ!$B$33:$B$776,E$11)+'СЕТ СН'!$F$11+СВЦЭМ!$D$10+'СЕТ СН'!$F$6-'СЕТ СН'!$F$23</f>
        <v>1086.92927517</v>
      </c>
      <c r="F30" s="36">
        <f>SUMIFS(СВЦЭМ!$D$33:$D$776,СВЦЭМ!$A$33:$A$776,$A30,СВЦЭМ!$B$33:$B$776,F$11)+'СЕТ СН'!$F$11+СВЦЭМ!$D$10+'СЕТ СН'!$F$6-'СЕТ СН'!$F$23</f>
        <v>1109.8558965399998</v>
      </c>
      <c r="G30" s="36">
        <f>SUMIFS(СВЦЭМ!$D$33:$D$776,СВЦЭМ!$A$33:$A$776,$A30,СВЦЭМ!$B$33:$B$776,G$11)+'СЕТ СН'!$F$11+СВЦЭМ!$D$10+'СЕТ СН'!$F$6-'СЕТ СН'!$F$23</f>
        <v>1083.0041101300001</v>
      </c>
      <c r="H30" s="36">
        <f>SUMIFS(СВЦЭМ!$D$33:$D$776,СВЦЭМ!$A$33:$A$776,$A30,СВЦЭМ!$B$33:$B$776,H$11)+'СЕТ СН'!$F$11+СВЦЭМ!$D$10+'СЕТ СН'!$F$6-'СЕТ СН'!$F$23</f>
        <v>1021.31828925</v>
      </c>
      <c r="I30" s="36">
        <f>SUMIFS(СВЦЭМ!$D$33:$D$776,СВЦЭМ!$A$33:$A$776,$A30,СВЦЭМ!$B$33:$B$776,I$11)+'СЕТ СН'!$F$11+СВЦЭМ!$D$10+'СЕТ СН'!$F$6-'СЕТ СН'!$F$23</f>
        <v>918.76087447999998</v>
      </c>
      <c r="J30" s="36">
        <f>SUMIFS(СВЦЭМ!$D$33:$D$776,СВЦЭМ!$A$33:$A$776,$A30,СВЦЭМ!$B$33:$B$776,J$11)+'СЕТ СН'!$F$11+СВЦЭМ!$D$10+'СЕТ СН'!$F$6-'СЕТ СН'!$F$23</f>
        <v>799.54760050000004</v>
      </c>
      <c r="K30" s="36">
        <f>SUMIFS(СВЦЭМ!$D$33:$D$776,СВЦЭМ!$A$33:$A$776,$A30,СВЦЭМ!$B$33:$B$776,K$11)+'СЕТ СН'!$F$11+СВЦЭМ!$D$10+'СЕТ СН'!$F$6-'СЕТ СН'!$F$23</f>
        <v>714.41218974000003</v>
      </c>
      <c r="L30" s="36">
        <f>SUMIFS(СВЦЭМ!$D$33:$D$776,СВЦЭМ!$A$33:$A$776,$A30,СВЦЭМ!$B$33:$B$776,L$11)+'СЕТ СН'!$F$11+СВЦЭМ!$D$10+'СЕТ СН'!$F$6-'СЕТ СН'!$F$23</f>
        <v>690.93202768000003</v>
      </c>
      <c r="M30" s="36">
        <f>SUMIFS(СВЦЭМ!$D$33:$D$776,СВЦЭМ!$A$33:$A$776,$A30,СВЦЭМ!$B$33:$B$776,M$11)+'СЕТ СН'!$F$11+СВЦЭМ!$D$10+'СЕТ СН'!$F$6-'СЕТ СН'!$F$23</f>
        <v>693.41724984000007</v>
      </c>
      <c r="N30" s="36">
        <f>SUMIFS(СВЦЭМ!$D$33:$D$776,СВЦЭМ!$A$33:$A$776,$A30,СВЦЭМ!$B$33:$B$776,N$11)+'СЕТ СН'!$F$11+СВЦЭМ!$D$10+'СЕТ СН'!$F$6-'СЕТ СН'!$F$23</f>
        <v>703.40857945000005</v>
      </c>
      <c r="O30" s="36">
        <f>SUMIFS(СВЦЭМ!$D$33:$D$776,СВЦЭМ!$A$33:$A$776,$A30,СВЦЭМ!$B$33:$B$776,O$11)+'СЕТ СН'!$F$11+СВЦЭМ!$D$10+'СЕТ СН'!$F$6-'СЕТ СН'!$F$23</f>
        <v>717.46738207999999</v>
      </c>
      <c r="P30" s="36">
        <f>SUMIFS(СВЦЭМ!$D$33:$D$776,СВЦЭМ!$A$33:$A$776,$A30,СВЦЭМ!$B$33:$B$776,P$11)+'СЕТ СН'!$F$11+СВЦЭМ!$D$10+'СЕТ СН'!$F$6-'СЕТ СН'!$F$23</f>
        <v>739.37658712000007</v>
      </c>
      <c r="Q30" s="36">
        <f>SUMIFS(СВЦЭМ!$D$33:$D$776,СВЦЭМ!$A$33:$A$776,$A30,СВЦЭМ!$B$33:$B$776,Q$11)+'СЕТ СН'!$F$11+СВЦЭМ!$D$10+'СЕТ СН'!$F$6-'СЕТ СН'!$F$23</f>
        <v>732.87509653000006</v>
      </c>
      <c r="R30" s="36">
        <f>SUMIFS(СВЦЭМ!$D$33:$D$776,СВЦЭМ!$A$33:$A$776,$A30,СВЦЭМ!$B$33:$B$776,R$11)+'СЕТ СН'!$F$11+СВЦЭМ!$D$10+'СЕТ СН'!$F$6-'СЕТ СН'!$F$23</f>
        <v>728.98974344999999</v>
      </c>
      <c r="S30" s="36">
        <f>SUMIFS(СВЦЭМ!$D$33:$D$776,СВЦЭМ!$A$33:$A$776,$A30,СВЦЭМ!$B$33:$B$776,S$11)+'СЕТ СН'!$F$11+СВЦЭМ!$D$10+'СЕТ СН'!$F$6-'СЕТ СН'!$F$23</f>
        <v>722.59623921000002</v>
      </c>
      <c r="T30" s="36">
        <f>SUMIFS(СВЦЭМ!$D$33:$D$776,СВЦЭМ!$A$33:$A$776,$A30,СВЦЭМ!$B$33:$B$776,T$11)+'СЕТ СН'!$F$11+СВЦЭМ!$D$10+'СЕТ СН'!$F$6-'СЕТ СН'!$F$23</f>
        <v>715.93628306000005</v>
      </c>
      <c r="U30" s="36">
        <f>SUMIFS(СВЦЭМ!$D$33:$D$776,СВЦЭМ!$A$33:$A$776,$A30,СВЦЭМ!$B$33:$B$776,U$11)+'СЕТ СН'!$F$11+СВЦЭМ!$D$10+'СЕТ СН'!$F$6-'СЕТ СН'!$F$23</f>
        <v>684.17880221000007</v>
      </c>
      <c r="V30" s="36">
        <f>SUMIFS(СВЦЭМ!$D$33:$D$776,СВЦЭМ!$A$33:$A$776,$A30,СВЦЭМ!$B$33:$B$776,V$11)+'СЕТ СН'!$F$11+СВЦЭМ!$D$10+'СЕТ СН'!$F$6-'СЕТ СН'!$F$23</f>
        <v>658.82928350000009</v>
      </c>
      <c r="W30" s="36">
        <f>SUMIFS(СВЦЭМ!$D$33:$D$776,СВЦЭМ!$A$33:$A$776,$A30,СВЦЭМ!$B$33:$B$776,W$11)+'СЕТ СН'!$F$11+СВЦЭМ!$D$10+'СЕТ СН'!$F$6-'СЕТ СН'!$F$23</f>
        <v>664.61060213000007</v>
      </c>
      <c r="X30" s="36">
        <f>SUMIFS(СВЦЭМ!$D$33:$D$776,СВЦЭМ!$A$33:$A$776,$A30,СВЦЭМ!$B$33:$B$776,X$11)+'СЕТ СН'!$F$11+СВЦЭМ!$D$10+'СЕТ СН'!$F$6-'СЕТ СН'!$F$23</f>
        <v>691.07652204999999</v>
      </c>
      <c r="Y30" s="36">
        <f>SUMIFS(СВЦЭМ!$D$33:$D$776,СВЦЭМ!$A$33:$A$776,$A30,СВЦЭМ!$B$33:$B$776,Y$11)+'СЕТ СН'!$F$11+СВЦЭМ!$D$10+'СЕТ СН'!$F$6-'СЕТ СН'!$F$23</f>
        <v>764.48842703000003</v>
      </c>
    </row>
    <row r="31" spans="1:25" ht="15.75" x14ac:dyDescent="0.2">
      <c r="A31" s="35">
        <f t="shared" si="0"/>
        <v>43605</v>
      </c>
      <c r="B31" s="36">
        <f>SUMIFS(СВЦЭМ!$D$33:$D$776,СВЦЭМ!$A$33:$A$776,$A31,СВЦЭМ!$B$33:$B$776,B$11)+'СЕТ СН'!$F$11+СВЦЭМ!$D$10+'СЕТ СН'!$F$6-'СЕТ СН'!$F$23</f>
        <v>872.42711413000006</v>
      </c>
      <c r="C31" s="36">
        <f>SUMIFS(СВЦЭМ!$D$33:$D$776,СВЦЭМ!$A$33:$A$776,$A31,СВЦЭМ!$B$33:$B$776,C$11)+'СЕТ СН'!$F$11+СВЦЭМ!$D$10+'СЕТ СН'!$F$6-'СЕТ СН'!$F$23</f>
        <v>971.65516606000006</v>
      </c>
      <c r="D31" s="36">
        <f>SUMIFS(СВЦЭМ!$D$33:$D$776,СВЦЭМ!$A$33:$A$776,$A31,СВЦЭМ!$B$33:$B$776,D$11)+'СЕТ СН'!$F$11+СВЦЭМ!$D$10+'СЕТ СН'!$F$6-'СЕТ СН'!$F$23</f>
        <v>1046.43325396</v>
      </c>
      <c r="E31" s="36">
        <f>SUMIFS(СВЦЭМ!$D$33:$D$776,СВЦЭМ!$A$33:$A$776,$A31,СВЦЭМ!$B$33:$B$776,E$11)+'СЕТ СН'!$F$11+СВЦЭМ!$D$10+'СЕТ СН'!$F$6-'СЕТ СН'!$F$23</f>
        <v>1049.24910746</v>
      </c>
      <c r="F31" s="36">
        <f>SUMIFS(СВЦЭМ!$D$33:$D$776,СВЦЭМ!$A$33:$A$776,$A31,СВЦЭМ!$B$33:$B$776,F$11)+'СЕТ СН'!$F$11+СВЦЭМ!$D$10+'СЕТ СН'!$F$6-'СЕТ СН'!$F$23</f>
        <v>1040.8936286000001</v>
      </c>
      <c r="G31" s="36">
        <f>SUMIFS(СВЦЭМ!$D$33:$D$776,СВЦЭМ!$A$33:$A$776,$A31,СВЦЭМ!$B$33:$B$776,G$11)+'СЕТ СН'!$F$11+СВЦЭМ!$D$10+'СЕТ СН'!$F$6-'СЕТ СН'!$F$23</f>
        <v>1041.89585938</v>
      </c>
      <c r="H31" s="36">
        <f>SUMIFS(СВЦЭМ!$D$33:$D$776,СВЦЭМ!$A$33:$A$776,$A31,СВЦЭМ!$B$33:$B$776,H$11)+'СЕТ СН'!$F$11+СВЦЭМ!$D$10+'СЕТ СН'!$F$6-'СЕТ СН'!$F$23</f>
        <v>958.29652940000005</v>
      </c>
      <c r="I31" s="36">
        <f>SUMIFS(СВЦЭМ!$D$33:$D$776,СВЦЭМ!$A$33:$A$776,$A31,СВЦЭМ!$B$33:$B$776,I$11)+'СЕТ СН'!$F$11+СВЦЭМ!$D$10+'СЕТ СН'!$F$6-'СЕТ СН'!$F$23</f>
        <v>861.48201821999999</v>
      </c>
      <c r="J31" s="36">
        <f>SUMIFS(СВЦЭМ!$D$33:$D$776,СВЦЭМ!$A$33:$A$776,$A31,СВЦЭМ!$B$33:$B$776,J$11)+'СЕТ СН'!$F$11+СВЦЭМ!$D$10+'СЕТ СН'!$F$6-'СЕТ СН'!$F$23</f>
        <v>802.45004888000005</v>
      </c>
      <c r="K31" s="36">
        <f>SUMIFS(СВЦЭМ!$D$33:$D$776,СВЦЭМ!$A$33:$A$776,$A31,СВЦЭМ!$B$33:$B$776,K$11)+'СЕТ СН'!$F$11+СВЦЭМ!$D$10+'СЕТ СН'!$F$6-'СЕТ СН'!$F$23</f>
        <v>756.51093840999999</v>
      </c>
      <c r="L31" s="36">
        <f>SUMIFS(СВЦЭМ!$D$33:$D$776,СВЦЭМ!$A$33:$A$776,$A31,СВЦЭМ!$B$33:$B$776,L$11)+'СЕТ СН'!$F$11+СВЦЭМ!$D$10+'СЕТ СН'!$F$6-'СЕТ СН'!$F$23</f>
        <v>737.95897608000007</v>
      </c>
      <c r="M31" s="36">
        <f>SUMIFS(СВЦЭМ!$D$33:$D$776,СВЦЭМ!$A$33:$A$776,$A31,СВЦЭМ!$B$33:$B$776,M$11)+'СЕТ СН'!$F$11+СВЦЭМ!$D$10+'СЕТ СН'!$F$6-'СЕТ СН'!$F$23</f>
        <v>729.69134300000007</v>
      </c>
      <c r="N31" s="36">
        <f>SUMIFS(СВЦЭМ!$D$33:$D$776,СВЦЭМ!$A$33:$A$776,$A31,СВЦЭМ!$B$33:$B$776,N$11)+'СЕТ СН'!$F$11+СВЦЭМ!$D$10+'СЕТ СН'!$F$6-'СЕТ СН'!$F$23</f>
        <v>731.96011340000007</v>
      </c>
      <c r="O31" s="36">
        <f>SUMIFS(СВЦЭМ!$D$33:$D$776,СВЦЭМ!$A$33:$A$776,$A31,СВЦЭМ!$B$33:$B$776,O$11)+'СЕТ СН'!$F$11+СВЦЭМ!$D$10+'СЕТ СН'!$F$6-'СЕТ СН'!$F$23</f>
        <v>733.08854269000005</v>
      </c>
      <c r="P31" s="36">
        <f>SUMIFS(СВЦЭМ!$D$33:$D$776,СВЦЭМ!$A$33:$A$776,$A31,СВЦЭМ!$B$33:$B$776,P$11)+'СЕТ СН'!$F$11+СВЦЭМ!$D$10+'СЕТ СН'!$F$6-'СЕТ СН'!$F$23</f>
        <v>739.90066533000004</v>
      </c>
      <c r="Q31" s="36">
        <f>SUMIFS(СВЦЭМ!$D$33:$D$776,СВЦЭМ!$A$33:$A$776,$A31,СВЦЭМ!$B$33:$B$776,Q$11)+'СЕТ СН'!$F$11+СВЦЭМ!$D$10+'СЕТ СН'!$F$6-'СЕТ СН'!$F$23</f>
        <v>743.36980184000004</v>
      </c>
      <c r="R31" s="36">
        <f>SUMIFS(СВЦЭМ!$D$33:$D$776,СВЦЭМ!$A$33:$A$776,$A31,СВЦЭМ!$B$33:$B$776,R$11)+'СЕТ СН'!$F$11+СВЦЭМ!$D$10+'СЕТ СН'!$F$6-'СЕТ СН'!$F$23</f>
        <v>746.33389905000001</v>
      </c>
      <c r="S31" s="36">
        <f>SUMIFS(СВЦЭМ!$D$33:$D$776,СВЦЭМ!$A$33:$A$776,$A31,СВЦЭМ!$B$33:$B$776,S$11)+'СЕТ СН'!$F$11+СВЦЭМ!$D$10+'СЕТ СН'!$F$6-'СЕТ СН'!$F$23</f>
        <v>748.89876689000005</v>
      </c>
      <c r="T31" s="36">
        <f>SUMIFS(СВЦЭМ!$D$33:$D$776,СВЦЭМ!$A$33:$A$776,$A31,СВЦЭМ!$B$33:$B$776,T$11)+'СЕТ СН'!$F$11+СВЦЭМ!$D$10+'СЕТ СН'!$F$6-'СЕТ СН'!$F$23</f>
        <v>748.83879559000002</v>
      </c>
      <c r="U31" s="36">
        <f>SUMIFS(СВЦЭМ!$D$33:$D$776,СВЦЭМ!$A$33:$A$776,$A31,СВЦЭМ!$B$33:$B$776,U$11)+'СЕТ СН'!$F$11+СВЦЭМ!$D$10+'СЕТ СН'!$F$6-'СЕТ СН'!$F$23</f>
        <v>748.63220945</v>
      </c>
      <c r="V31" s="36">
        <f>SUMIFS(СВЦЭМ!$D$33:$D$776,СВЦЭМ!$A$33:$A$776,$A31,СВЦЭМ!$B$33:$B$776,V$11)+'СЕТ СН'!$F$11+СВЦЭМ!$D$10+'СЕТ СН'!$F$6-'СЕТ СН'!$F$23</f>
        <v>754.14884906000009</v>
      </c>
      <c r="W31" s="36">
        <f>SUMIFS(СВЦЭМ!$D$33:$D$776,СВЦЭМ!$A$33:$A$776,$A31,СВЦЭМ!$B$33:$B$776,W$11)+'СЕТ СН'!$F$11+СВЦЭМ!$D$10+'СЕТ СН'!$F$6-'СЕТ СН'!$F$23</f>
        <v>759.09797884</v>
      </c>
      <c r="X31" s="36">
        <f>SUMIFS(СВЦЭМ!$D$33:$D$776,СВЦЭМ!$A$33:$A$776,$A31,СВЦЭМ!$B$33:$B$776,X$11)+'СЕТ СН'!$F$11+СВЦЭМ!$D$10+'СЕТ СН'!$F$6-'СЕТ СН'!$F$23</f>
        <v>767.78439212000001</v>
      </c>
      <c r="Y31" s="36">
        <f>SUMIFS(СВЦЭМ!$D$33:$D$776,СВЦЭМ!$A$33:$A$776,$A31,СВЦЭМ!$B$33:$B$776,Y$11)+'СЕТ СН'!$F$11+СВЦЭМ!$D$10+'СЕТ СН'!$F$6-'СЕТ СН'!$F$23</f>
        <v>831.97684781999999</v>
      </c>
    </row>
    <row r="32" spans="1:25" ht="15.75" x14ac:dyDescent="0.2">
      <c r="A32" s="35">
        <f t="shared" si="0"/>
        <v>43606</v>
      </c>
      <c r="B32" s="36">
        <f>SUMIFS(СВЦЭМ!$D$33:$D$776,СВЦЭМ!$A$33:$A$776,$A32,СВЦЭМ!$B$33:$B$776,B$11)+'СЕТ СН'!$F$11+СВЦЭМ!$D$10+'СЕТ СН'!$F$6-'СЕТ СН'!$F$23</f>
        <v>918.58646727000007</v>
      </c>
      <c r="C32" s="36">
        <f>SUMIFS(СВЦЭМ!$D$33:$D$776,СВЦЭМ!$A$33:$A$776,$A32,СВЦЭМ!$B$33:$B$776,C$11)+'СЕТ СН'!$F$11+СВЦЭМ!$D$10+'СЕТ СН'!$F$6-'СЕТ СН'!$F$23</f>
        <v>1003.00856662</v>
      </c>
      <c r="D32" s="36">
        <f>SUMIFS(СВЦЭМ!$D$33:$D$776,СВЦЭМ!$A$33:$A$776,$A32,СВЦЭМ!$B$33:$B$776,D$11)+'СЕТ СН'!$F$11+СВЦЭМ!$D$10+'СЕТ СН'!$F$6-'СЕТ СН'!$F$23</f>
        <v>1082.6509101899999</v>
      </c>
      <c r="E32" s="36">
        <f>SUMIFS(СВЦЭМ!$D$33:$D$776,СВЦЭМ!$A$33:$A$776,$A32,СВЦЭМ!$B$33:$B$776,E$11)+'СЕТ СН'!$F$11+СВЦЭМ!$D$10+'СЕТ СН'!$F$6-'СЕТ СН'!$F$23</f>
        <v>1094.47061854</v>
      </c>
      <c r="F32" s="36">
        <f>SUMIFS(СВЦЭМ!$D$33:$D$776,СВЦЭМ!$A$33:$A$776,$A32,СВЦЭМ!$B$33:$B$776,F$11)+'СЕТ СН'!$F$11+СВЦЭМ!$D$10+'СЕТ СН'!$F$6-'СЕТ СН'!$F$23</f>
        <v>1080.9950453599999</v>
      </c>
      <c r="G32" s="36">
        <f>SUMIFS(СВЦЭМ!$D$33:$D$776,СВЦЭМ!$A$33:$A$776,$A32,СВЦЭМ!$B$33:$B$776,G$11)+'СЕТ СН'!$F$11+СВЦЭМ!$D$10+'СЕТ СН'!$F$6-'СЕТ СН'!$F$23</f>
        <v>1062.8560268399999</v>
      </c>
      <c r="H32" s="36">
        <f>SUMIFS(СВЦЭМ!$D$33:$D$776,СВЦЭМ!$A$33:$A$776,$A32,СВЦЭМ!$B$33:$B$776,H$11)+'СЕТ СН'!$F$11+СВЦЭМ!$D$10+'СЕТ СН'!$F$6-'СЕТ СН'!$F$23</f>
        <v>981.50965976999998</v>
      </c>
      <c r="I32" s="36">
        <f>SUMIFS(СВЦЭМ!$D$33:$D$776,СВЦЭМ!$A$33:$A$776,$A32,СВЦЭМ!$B$33:$B$776,I$11)+'СЕТ СН'!$F$11+СВЦЭМ!$D$10+'СЕТ СН'!$F$6-'СЕТ СН'!$F$23</f>
        <v>884.93394415</v>
      </c>
      <c r="J32" s="36">
        <f>SUMIFS(СВЦЭМ!$D$33:$D$776,СВЦЭМ!$A$33:$A$776,$A32,СВЦЭМ!$B$33:$B$776,J$11)+'СЕТ СН'!$F$11+СВЦЭМ!$D$10+'СЕТ СН'!$F$6-'СЕТ СН'!$F$23</f>
        <v>788.43534554000007</v>
      </c>
      <c r="K32" s="36">
        <f>SUMIFS(СВЦЭМ!$D$33:$D$776,СВЦЭМ!$A$33:$A$776,$A32,СВЦЭМ!$B$33:$B$776,K$11)+'СЕТ СН'!$F$11+СВЦЭМ!$D$10+'СЕТ СН'!$F$6-'СЕТ СН'!$F$23</f>
        <v>746.53270051000004</v>
      </c>
      <c r="L32" s="36">
        <f>SUMIFS(СВЦЭМ!$D$33:$D$776,СВЦЭМ!$A$33:$A$776,$A32,СВЦЭМ!$B$33:$B$776,L$11)+'СЕТ СН'!$F$11+СВЦЭМ!$D$10+'СЕТ СН'!$F$6-'СЕТ СН'!$F$23</f>
        <v>726.58598144000007</v>
      </c>
      <c r="M32" s="36">
        <f>SUMIFS(СВЦЭМ!$D$33:$D$776,СВЦЭМ!$A$33:$A$776,$A32,СВЦЭМ!$B$33:$B$776,M$11)+'СЕТ СН'!$F$11+СВЦЭМ!$D$10+'СЕТ СН'!$F$6-'СЕТ СН'!$F$23</f>
        <v>723.81056904000002</v>
      </c>
      <c r="N32" s="36">
        <f>SUMIFS(СВЦЭМ!$D$33:$D$776,СВЦЭМ!$A$33:$A$776,$A32,СВЦЭМ!$B$33:$B$776,N$11)+'СЕТ СН'!$F$11+СВЦЭМ!$D$10+'СЕТ СН'!$F$6-'СЕТ СН'!$F$23</f>
        <v>721.37946517</v>
      </c>
      <c r="O32" s="36">
        <f>SUMIFS(СВЦЭМ!$D$33:$D$776,СВЦЭМ!$A$33:$A$776,$A32,СВЦЭМ!$B$33:$B$776,O$11)+'СЕТ СН'!$F$11+СВЦЭМ!$D$10+'СЕТ СН'!$F$6-'СЕТ СН'!$F$23</f>
        <v>724.52019602000007</v>
      </c>
      <c r="P32" s="36">
        <f>SUMIFS(СВЦЭМ!$D$33:$D$776,СВЦЭМ!$A$33:$A$776,$A32,СВЦЭМ!$B$33:$B$776,P$11)+'СЕТ СН'!$F$11+СВЦЭМ!$D$10+'СЕТ СН'!$F$6-'СЕТ СН'!$F$23</f>
        <v>733.36193322000008</v>
      </c>
      <c r="Q32" s="36">
        <f>SUMIFS(СВЦЭМ!$D$33:$D$776,СВЦЭМ!$A$33:$A$776,$A32,СВЦЭМ!$B$33:$B$776,Q$11)+'СЕТ СН'!$F$11+СВЦЭМ!$D$10+'СЕТ СН'!$F$6-'СЕТ СН'!$F$23</f>
        <v>737.20554003000007</v>
      </c>
      <c r="R32" s="36">
        <f>SUMIFS(СВЦЭМ!$D$33:$D$776,СВЦЭМ!$A$33:$A$776,$A32,СВЦЭМ!$B$33:$B$776,R$11)+'СЕТ СН'!$F$11+СВЦЭМ!$D$10+'СЕТ СН'!$F$6-'СЕТ СН'!$F$23</f>
        <v>738.90603168000007</v>
      </c>
      <c r="S32" s="36">
        <f>SUMIFS(СВЦЭМ!$D$33:$D$776,СВЦЭМ!$A$33:$A$776,$A32,СВЦЭМ!$B$33:$B$776,S$11)+'СЕТ СН'!$F$11+СВЦЭМ!$D$10+'СЕТ СН'!$F$6-'СЕТ СН'!$F$23</f>
        <v>738.9976034</v>
      </c>
      <c r="T32" s="36">
        <f>SUMIFS(СВЦЭМ!$D$33:$D$776,СВЦЭМ!$A$33:$A$776,$A32,СВЦЭМ!$B$33:$B$776,T$11)+'СЕТ СН'!$F$11+СВЦЭМ!$D$10+'СЕТ СН'!$F$6-'СЕТ СН'!$F$23</f>
        <v>732.59356527</v>
      </c>
      <c r="U32" s="36">
        <f>SUMIFS(СВЦЭМ!$D$33:$D$776,СВЦЭМ!$A$33:$A$776,$A32,СВЦЭМ!$B$33:$B$776,U$11)+'СЕТ СН'!$F$11+СВЦЭМ!$D$10+'СЕТ СН'!$F$6-'СЕТ СН'!$F$23</f>
        <v>728.53706920000002</v>
      </c>
      <c r="V32" s="36">
        <f>SUMIFS(СВЦЭМ!$D$33:$D$776,СВЦЭМ!$A$33:$A$776,$A32,СВЦЭМ!$B$33:$B$776,V$11)+'СЕТ СН'!$F$11+СВЦЭМ!$D$10+'СЕТ СН'!$F$6-'СЕТ СН'!$F$23</f>
        <v>740.63586185000008</v>
      </c>
      <c r="W32" s="36">
        <f>SUMIFS(СВЦЭМ!$D$33:$D$776,СВЦЭМ!$A$33:$A$776,$A32,СВЦЭМ!$B$33:$B$776,W$11)+'СЕТ СН'!$F$11+СВЦЭМ!$D$10+'СЕТ СН'!$F$6-'СЕТ СН'!$F$23</f>
        <v>748.17351621</v>
      </c>
      <c r="X32" s="36">
        <f>SUMIFS(СВЦЭМ!$D$33:$D$776,СВЦЭМ!$A$33:$A$776,$A32,СВЦЭМ!$B$33:$B$776,X$11)+'СЕТ СН'!$F$11+СВЦЭМ!$D$10+'СЕТ СН'!$F$6-'СЕТ СН'!$F$23</f>
        <v>753.19850063000001</v>
      </c>
      <c r="Y32" s="36">
        <f>SUMIFS(СВЦЭМ!$D$33:$D$776,СВЦЭМ!$A$33:$A$776,$A32,СВЦЭМ!$B$33:$B$776,Y$11)+'СЕТ СН'!$F$11+СВЦЭМ!$D$10+'СЕТ СН'!$F$6-'СЕТ СН'!$F$23</f>
        <v>826.33439663000001</v>
      </c>
    </row>
    <row r="33" spans="1:27" ht="15.75" x14ac:dyDescent="0.2">
      <c r="A33" s="35">
        <f t="shared" si="0"/>
        <v>43607</v>
      </c>
      <c r="B33" s="36">
        <f>SUMIFS(СВЦЭМ!$D$33:$D$776,СВЦЭМ!$A$33:$A$776,$A33,СВЦЭМ!$B$33:$B$776,B$11)+'СЕТ СН'!$F$11+СВЦЭМ!$D$10+'СЕТ СН'!$F$6-'СЕТ СН'!$F$23</f>
        <v>917.58701317000009</v>
      </c>
      <c r="C33" s="36">
        <f>SUMIFS(СВЦЭМ!$D$33:$D$776,СВЦЭМ!$A$33:$A$776,$A33,СВЦЭМ!$B$33:$B$776,C$11)+'СЕТ СН'!$F$11+СВЦЭМ!$D$10+'СЕТ СН'!$F$6-'СЕТ СН'!$F$23</f>
        <v>1019.46286649</v>
      </c>
      <c r="D33" s="36">
        <f>SUMIFS(СВЦЭМ!$D$33:$D$776,СВЦЭМ!$A$33:$A$776,$A33,СВЦЭМ!$B$33:$B$776,D$11)+'СЕТ СН'!$F$11+СВЦЭМ!$D$10+'СЕТ СН'!$F$6-'СЕТ СН'!$F$23</f>
        <v>1071.7962694999999</v>
      </c>
      <c r="E33" s="36">
        <f>SUMIFS(СВЦЭМ!$D$33:$D$776,СВЦЭМ!$A$33:$A$776,$A33,СВЦЭМ!$B$33:$B$776,E$11)+'СЕТ СН'!$F$11+СВЦЭМ!$D$10+'СЕТ СН'!$F$6-'СЕТ СН'!$F$23</f>
        <v>1071.6449559600001</v>
      </c>
      <c r="F33" s="36">
        <f>SUMIFS(СВЦЭМ!$D$33:$D$776,СВЦЭМ!$A$33:$A$776,$A33,СВЦЭМ!$B$33:$B$776,F$11)+'СЕТ СН'!$F$11+СВЦЭМ!$D$10+'СЕТ СН'!$F$6-'СЕТ СН'!$F$23</f>
        <v>1065.97261953</v>
      </c>
      <c r="G33" s="36">
        <f>SUMIFS(СВЦЭМ!$D$33:$D$776,СВЦЭМ!$A$33:$A$776,$A33,СВЦЭМ!$B$33:$B$776,G$11)+'СЕТ СН'!$F$11+СВЦЭМ!$D$10+'СЕТ СН'!$F$6-'СЕТ СН'!$F$23</f>
        <v>1061.38840542</v>
      </c>
      <c r="H33" s="36">
        <f>SUMIFS(СВЦЭМ!$D$33:$D$776,СВЦЭМ!$A$33:$A$776,$A33,СВЦЭМ!$B$33:$B$776,H$11)+'СЕТ СН'!$F$11+СВЦЭМ!$D$10+'СЕТ СН'!$F$6-'СЕТ СН'!$F$23</f>
        <v>967.11659040000006</v>
      </c>
      <c r="I33" s="36">
        <f>SUMIFS(СВЦЭМ!$D$33:$D$776,СВЦЭМ!$A$33:$A$776,$A33,СВЦЭМ!$B$33:$B$776,I$11)+'СЕТ СН'!$F$11+СВЦЭМ!$D$10+'СЕТ СН'!$F$6-'СЕТ СН'!$F$23</f>
        <v>876.94655756999998</v>
      </c>
      <c r="J33" s="36">
        <f>SUMIFS(СВЦЭМ!$D$33:$D$776,СВЦЭМ!$A$33:$A$776,$A33,СВЦЭМ!$B$33:$B$776,J$11)+'СЕТ СН'!$F$11+СВЦЭМ!$D$10+'СЕТ СН'!$F$6-'СЕТ СН'!$F$23</f>
        <v>797.02831379000008</v>
      </c>
      <c r="K33" s="36">
        <f>SUMIFS(СВЦЭМ!$D$33:$D$776,СВЦЭМ!$A$33:$A$776,$A33,СВЦЭМ!$B$33:$B$776,K$11)+'СЕТ СН'!$F$11+СВЦЭМ!$D$10+'СЕТ СН'!$F$6-'СЕТ СН'!$F$23</f>
        <v>754.49561927000002</v>
      </c>
      <c r="L33" s="36">
        <f>SUMIFS(СВЦЭМ!$D$33:$D$776,СВЦЭМ!$A$33:$A$776,$A33,СВЦЭМ!$B$33:$B$776,L$11)+'СЕТ СН'!$F$11+СВЦЭМ!$D$10+'СЕТ СН'!$F$6-'СЕТ СН'!$F$23</f>
        <v>735.08517672000005</v>
      </c>
      <c r="M33" s="36">
        <f>SUMIFS(СВЦЭМ!$D$33:$D$776,СВЦЭМ!$A$33:$A$776,$A33,СВЦЭМ!$B$33:$B$776,M$11)+'СЕТ СН'!$F$11+СВЦЭМ!$D$10+'СЕТ СН'!$F$6-'СЕТ СН'!$F$23</f>
        <v>728.25078449</v>
      </c>
      <c r="N33" s="36">
        <f>SUMIFS(СВЦЭМ!$D$33:$D$776,СВЦЭМ!$A$33:$A$776,$A33,СВЦЭМ!$B$33:$B$776,N$11)+'СЕТ СН'!$F$11+СВЦЭМ!$D$10+'СЕТ СН'!$F$6-'СЕТ СН'!$F$23</f>
        <v>727.58534795000003</v>
      </c>
      <c r="O33" s="36">
        <f>SUMIFS(СВЦЭМ!$D$33:$D$776,СВЦЭМ!$A$33:$A$776,$A33,СВЦЭМ!$B$33:$B$776,O$11)+'СЕТ СН'!$F$11+СВЦЭМ!$D$10+'СЕТ СН'!$F$6-'СЕТ СН'!$F$23</f>
        <v>724.67662097000004</v>
      </c>
      <c r="P33" s="36">
        <f>SUMIFS(СВЦЭМ!$D$33:$D$776,СВЦЭМ!$A$33:$A$776,$A33,СВЦЭМ!$B$33:$B$776,P$11)+'СЕТ СН'!$F$11+СВЦЭМ!$D$10+'СЕТ СН'!$F$6-'СЕТ СН'!$F$23</f>
        <v>728.68178802</v>
      </c>
      <c r="Q33" s="36">
        <f>SUMIFS(СВЦЭМ!$D$33:$D$776,СВЦЭМ!$A$33:$A$776,$A33,СВЦЭМ!$B$33:$B$776,Q$11)+'СЕТ СН'!$F$11+СВЦЭМ!$D$10+'СЕТ СН'!$F$6-'СЕТ СН'!$F$23</f>
        <v>727.43155558000001</v>
      </c>
      <c r="R33" s="36">
        <f>SUMIFS(СВЦЭМ!$D$33:$D$776,СВЦЭМ!$A$33:$A$776,$A33,СВЦЭМ!$B$33:$B$776,R$11)+'СЕТ СН'!$F$11+СВЦЭМ!$D$10+'СЕТ СН'!$F$6-'СЕТ СН'!$F$23</f>
        <v>726.56275847000006</v>
      </c>
      <c r="S33" s="36">
        <f>SUMIFS(СВЦЭМ!$D$33:$D$776,СВЦЭМ!$A$33:$A$776,$A33,СВЦЭМ!$B$33:$B$776,S$11)+'СЕТ СН'!$F$11+СВЦЭМ!$D$10+'СЕТ СН'!$F$6-'СЕТ СН'!$F$23</f>
        <v>727.13251309999998</v>
      </c>
      <c r="T33" s="36">
        <f>SUMIFS(СВЦЭМ!$D$33:$D$776,СВЦЭМ!$A$33:$A$776,$A33,СВЦЭМ!$B$33:$B$776,T$11)+'СЕТ СН'!$F$11+СВЦЭМ!$D$10+'СЕТ СН'!$F$6-'СЕТ СН'!$F$23</f>
        <v>728.97201158000007</v>
      </c>
      <c r="U33" s="36">
        <f>SUMIFS(СВЦЭМ!$D$33:$D$776,СВЦЭМ!$A$33:$A$776,$A33,СВЦЭМ!$B$33:$B$776,U$11)+'СЕТ СН'!$F$11+СВЦЭМ!$D$10+'СЕТ СН'!$F$6-'СЕТ СН'!$F$23</f>
        <v>730.18694336999999</v>
      </c>
      <c r="V33" s="36">
        <f>SUMIFS(СВЦЭМ!$D$33:$D$776,СВЦЭМ!$A$33:$A$776,$A33,СВЦЭМ!$B$33:$B$776,V$11)+'СЕТ СН'!$F$11+СВЦЭМ!$D$10+'СЕТ СН'!$F$6-'СЕТ СН'!$F$23</f>
        <v>740.67641862000005</v>
      </c>
      <c r="W33" s="36">
        <f>SUMIFS(СВЦЭМ!$D$33:$D$776,СВЦЭМ!$A$33:$A$776,$A33,СВЦЭМ!$B$33:$B$776,W$11)+'СЕТ СН'!$F$11+СВЦЭМ!$D$10+'СЕТ СН'!$F$6-'СЕТ СН'!$F$23</f>
        <v>745.85829788000001</v>
      </c>
      <c r="X33" s="36">
        <f>SUMIFS(СВЦЭМ!$D$33:$D$776,СВЦЭМ!$A$33:$A$776,$A33,СВЦЭМ!$B$33:$B$776,X$11)+'СЕТ СН'!$F$11+СВЦЭМ!$D$10+'СЕТ СН'!$F$6-'СЕТ СН'!$F$23</f>
        <v>751.30516540000008</v>
      </c>
      <c r="Y33" s="36">
        <f>SUMIFS(СВЦЭМ!$D$33:$D$776,СВЦЭМ!$A$33:$A$776,$A33,СВЦЭМ!$B$33:$B$776,Y$11)+'СЕТ СН'!$F$11+СВЦЭМ!$D$10+'СЕТ СН'!$F$6-'СЕТ СН'!$F$23</f>
        <v>808.69630181000002</v>
      </c>
    </row>
    <row r="34" spans="1:27" ht="15.75" x14ac:dyDescent="0.2">
      <c r="A34" s="35">
        <f t="shared" si="0"/>
        <v>43608</v>
      </c>
      <c r="B34" s="36">
        <f>SUMIFS(СВЦЭМ!$D$33:$D$776,СВЦЭМ!$A$33:$A$776,$A34,СВЦЭМ!$B$33:$B$776,B$11)+'СЕТ СН'!$F$11+СВЦЭМ!$D$10+'СЕТ СН'!$F$6-'СЕТ СН'!$F$23</f>
        <v>924.96833307999998</v>
      </c>
      <c r="C34" s="36">
        <f>SUMIFS(СВЦЭМ!$D$33:$D$776,СВЦЭМ!$A$33:$A$776,$A34,СВЦЭМ!$B$33:$B$776,C$11)+'СЕТ СН'!$F$11+СВЦЭМ!$D$10+'СЕТ СН'!$F$6-'СЕТ СН'!$F$23</f>
        <v>1015.37954548</v>
      </c>
      <c r="D34" s="36">
        <f>SUMIFS(СВЦЭМ!$D$33:$D$776,СВЦЭМ!$A$33:$A$776,$A34,СВЦЭМ!$B$33:$B$776,D$11)+'СЕТ СН'!$F$11+СВЦЭМ!$D$10+'СЕТ СН'!$F$6-'СЕТ СН'!$F$23</f>
        <v>1070.97870949</v>
      </c>
      <c r="E34" s="36">
        <f>SUMIFS(СВЦЭМ!$D$33:$D$776,СВЦЭМ!$A$33:$A$776,$A34,СВЦЭМ!$B$33:$B$776,E$11)+'СЕТ СН'!$F$11+СВЦЭМ!$D$10+'СЕТ СН'!$F$6-'СЕТ СН'!$F$23</f>
        <v>1077.9682725600001</v>
      </c>
      <c r="F34" s="36">
        <f>SUMIFS(СВЦЭМ!$D$33:$D$776,СВЦЭМ!$A$33:$A$776,$A34,СВЦЭМ!$B$33:$B$776,F$11)+'СЕТ СН'!$F$11+СВЦЭМ!$D$10+'СЕТ СН'!$F$6-'СЕТ СН'!$F$23</f>
        <v>1064.33471289</v>
      </c>
      <c r="G34" s="36">
        <f>SUMIFS(СВЦЭМ!$D$33:$D$776,СВЦЭМ!$A$33:$A$776,$A34,СВЦЭМ!$B$33:$B$776,G$11)+'СЕТ СН'!$F$11+СВЦЭМ!$D$10+'СЕТ СН'!$F$6-'СЕТ СН'!$F$23</f>
        <v>1067.23067747</v>
      </c>
      <c r="H34" s="36">
        <f>SUMIFS(СВЦЭМ!$D$33:$D$776,СВЦЭМ!$A$33:$A$776,$A34,СВЦЭМ!$B$33:$B$776,H$11)+'СЕТ СН'!$F$11+СВЦЭМ!$D$10+'СЕТ СН'!$F$6-'СЕТ СН'!$F$23</f>
        <v>979.87033491</v>
      </c>
      <c r="I34" s="36">
        <f>SUMIFS(СВЦЭМ!$D$33:$D$776,СВЦЭМ!$A$33:$A$776,$A34,СВЦЭМ!$B$33:$B$776,I$11)+'СЕТ СН'!$F$11+СВЦЭМ!$D$10+'СЕТ СН'!$F$6-'СЕТ СН'!$F$23</f>
        <v>868.34942318000003</v>
      </c>
      <c r="J34" s="36">
        <f>SUMIFS(СВЦЭМ!$D$33:$D$776,СВЦЭМ!$A$33:$A$776,$A34,СВЦЭМ!$B$33:$B$776,J$11)+'СЕТ СН'!$F$11+СВЦЭМ!$D$10+'СЕТ СН'!$F$6-'СЕТ СН'!$F$23</f>
        <v>788.96901708000007</v>
      </c>
      <c r="K34" s="36">
        <f>SUMIFS(СВЦЭМ!$D$33:$D$776,СВЦЭМ!$A$33:$A$776,$A34,СВЦЭМ!$B$33:$B$776,K$11)+'СЕТ СН'!$F$11+СВЦЭМ!$D$10+'СЕТ СН'!$F$6-'СЕТ СН'!$F$23</f>
        <v>746.14476829</v>
      </c>
      <c r="L34" s="36">
        <f>SUMIFS(СВЦЭМ!$D$33:$D$776,СВЦЭМ!$A$33:$A$776,$A34,СВЦЭМ!$B$33:$B$776,L$11)+'СЕТ СН'!$F$11+СВЦЭМ!$D$10+'СЕТ СН'!$F$6-'СЕТ СН'!$F$23</f>
        <v>725.45722679000005</v>
      </c>
      <c r="M34" s="36">
        <f>SUMIFS(СВЦЭМ!$D$33:$D$776,СВЦЭМ!$A$33:$A$776,$A34,СВЦЭМ!$B$33:$B$776,M$11)+'СЕТ СН'!$F$11+СВЦЭМ!$D$10+'СЕТ СН'!$F$6-'СЕТ СН'!$F$23</f>
        <v>717.37690210000005</v>
      </c>
      <c r="N34" s="36">
        <f>SUMIFS(СВЦЭМ!$D$33:$D$776,СВЦЭМ!$A$33:$A$776,$A34,СВЦЭМ!$B$33:$B$776,N$11)+'СЕТ СН'!$F$11+СВЦЭМ!$D$10+'СЕТ СН'!$F$6-'СЕТ СН'!$F$23</f>
        <v>713.08034042000008</v>
      </c>
      <c r="O34" s="36">
        <f>SUMIFS(СВЦЭМ!$D$33:$D$776,СВЦЭМ!$A$33:$A$776,$A34,СВЦЭМ!$B$33:$B$776,O$11)+'СЕТ СН'!$F$11+СВЦЭМ!$D$10+'СЕТ СН'!$F$6-'СЕТ СН'!$F$23</f>
        <v>704.73023922000004</v>
      </c>
      <c r="P34" s="36">
        <f>SUMIFS(СВЦЭМ!$D$33:$D$776,СВЦЭМ!$A$33:$A$776,$A34,СВЦЭМ!$B$33:$B$776,P$11)+'СЕТ СН'!$F$11+СВЦЭМ!$D$10+'СЕТ СН'!$F$6-'СЕТ СН'!$F$23</f>
        <v>712.83414447000007</v>
      </c>
      <c r="Q34" s="36">
        <f>SUMIFS(СВЦЭМ!$D$33:$D$776,СВЦЭМ!$A$33:$A$776,$A34,СВЦЭМ!$B$33:$B$776,Q$11)+'СЕТ СН'!$F$11+СВЦЭМ!$D$10+'СЕТ СН'!$F$6-'СЕТ СН'!$F$23</f>
        <v>718.32798556</v>
      </c>
      <c r="R34" s="36">
        <f>SUMIFS(СВЦЭМ!$D$33:$D$776,СВЦЭМ!$A$33:$A$776,$A34,СВЦЭМ!$B$33:$B$776,R$11)+'СЕТ СН'!$F$11+СВЦЭМ!$D$10+'СЕТ СН'!$F$6-'СЕТ СН'!$F$23</f>
        <v>717.22172986999999</v>
      </c>
      <c r="S34" s="36">
        <f>SUMIFS(СВЦЭМ!$D$33:$D$776,СВЦЭМ!$A$33:$A$776,$A34,СВЦЭМ!$B$33:$B$776,S$11)+'СЕТ СН'!$F$11+СВЦЭМ!$D$10+'СЕТ СН'!$F$6-'СЕТ СН'!$F$23</f>
        <v>713.53322632000004</v>
      </c>
      <c r="T34" s="36">
        <f>SUMIFS(СВЦЭМ!$D$33:$D$776,СВЦЭМ!$A$33:$A$776,$A34,СВЦЭМ!$B$33:$B$776,T$11)+'СЕТ СН'!$F$11+СВЦЭМ!$D$10+'СЕТ СН'!$F$6-'СЕТ СН'!$F$23</f>
        <v>717.53234770000006</v>
      </c>
      <c r="U34" s="36">
        <f>SUMIFS(СВЦЭМ!$D$33:$D$776,СВЦЭМ!$A$33:$A$776,$A34,СВЦЭМ!$B$33:$B$776,U$11)+'СЕТ СН'!$F$11+СВЦЭМ!$D$10+'СЕТ СН'!$F$6-'СЕТ СН'!$F$23</f>
        <v>716.69379478000008</v>
      </c>
      <c r="V34" s="36">
        <f>SUMIFS(СВЦЭМ!$D$33:$D$776,СВЦЭМ!$A$33:$A$776,$A34,СВЦЭМ!$B$33:$B$776,V$11)+'СЕТ СН'!$F$11+СВЦЭМ!$D$10+'СЕТ СН'!$F$6-'СЕТ СН'!$F$23</f>
        <v>723.13984549999998</v>
      </c>
      <c r="W34" s="36">
        <f>SUMIFS(СВЦЭМ!$D$33:$D$776,СВЦЭМ!$A$33:$A$776,$A34,СВЦЭМ!$B$33:$B$776,W$11)+'СЕТ СН'!$F$11+СВЦЭМ!$D$10+'СЕТ СН'!$F$6-'СЕТ СН'!$F$23</f>
        <v>727.38780815000007</v>
      </c>
      <c r="X34" s="36">
        <f>SUMIFS(СВЦЭМ!$D$33:$D$776,СВЦЭМ!$A$33:$A$776,$A34,СВЦЭМ!$B$33:$B$776,X$11)+'СЕТ СН'!$F$11+СВЦЭМ!$D$10+'СЕТ СН'!$F$6-'СЕТ СН'!$F$23</f>
        <v>739.90106129000003</v>
      </c>
      <c r="Y34" s="36">
        <f>SUMIFS(СВЦЭМ!$D$33:$D$776,СВЦЭМ!$A$33:$A$776,$A34,СВЦЭМ!$B$33:$B$776,Y$11)+'СЕТ СН'!$F$11+СВЦЭМ!$D$10+'СЕТ СН'!$F$6-'СЕТ СН'!$F$23</f>
        <v>782.63546417999999</v>
      </c>
    </row>
    <row r="35" spans="1:27" ht="15.75" x14ac:dyDescent="0.2">
      <c r="A35" s="35">
        <f t="shared" si="0"/>
        <v>43609</v>
      </c>
      <c r="B35" s="36">
        <f>SUMIFS(СВЦЭМ!$D$33:$D$776,СВЦЭМ!$A$33:$A$776,$A35,СВЦЭМ!$B$33:$B$776,B$11)+'СЕТ СН'!$F$11+СВЦЭМ!$D$10+'СЕТ СН'!$F$6-'СЕТ СН'!$F$23</f>
        <v>898.89017333000004</v>
      </c>
      <c r="C35" s="36">
        <f>SUMIFS(СВЦЭМ!$D$33:$D$776,СВЦЭМ!$A$33:$A$776,$A35,СВЦЭМ!$B$33:$B$776,C$11)+'СЕТ СН'!$F$11+СВЦЭМ!$D$10+'СЕТ СН'!$F$6-'СЕТ СН'!$F$23</f>
        <v>993.16880435000007</v>
      </c>
      <c r="D35" s="36">
        <f>SUMIFS(СВЦЭМ!$D$33:$D$776,СВЦЭМ!$A$33:$A$776,$A35,СВЦЭМ!$B$33:$B$776,D$11)+'СЕТ СН'!$F$11+СВЦЭМ!$D$10+'СЕТ СН'!$F$6-'СЕТ СН'!$F$23</f>
        <v>1095.43022354</v>
      </c>
      <c r="E35" s="36">
        <f>SUMIFS(СВЦЭМ!$D$33:$D$776,СВЦЭМ!$A$33:$A$776,$A35,СВЦЭМ!$B$33:$B$776,E$11)+'СЕТ СН'!$F$11+СВЦЭМ!$D$10+'СЕТ СН'!$F$6-'СЕТ СН'!$F$23</f>
        <v>1113.8526462099999</v>
      </c>
      <c r="F35" s="36">
        <f>SUMIFS(СВЦЭМ!$D$33:$D$776,СВЦЭМ!$A$33:$A$776,$A35,СВЦЭМ!$B$33:$B$776,F$11)+'СЕТ СН'!$F$11+СВЦЭМ!$D$10+'СЕТ СН'!$F$6-'СЕТ СН'!$F$23</f>
        <v>1112.6732304399998</v>
      </c>
      <c r="G35" s="36">
        <f>SUMIFS(СВЦЭМ!$D$33:$D$776,СВЦЭМ!$A$33:$A$776,$A35,СВЦЭМ!$B$33:$B$776,G$11)+'СЕТ СН'!$F$11+СВЦЭМ!$D$10+'СЕТ СН'!$F$6-'СЕТ СН'!$F$23</f>
        <v>1096.5537802700001</v>
      </c>
      <c r="H35" s="36">
        <f>SUMIFS(СВЦЭМ!$D$33:$D$776,СВЦЭМ!$A$33:$A$776,$A35,СВЦЭМ!$B$33:$B$776,H$11)+'СЕТ СН'!$F$11+СВЦЭМ!$D$10+'СЕТ СН'!$F$6-'СЕТ СН'!$F$23</f>
        <v>972.91249512000002</v>
      </c>
      <c r="I35" s="36">
        <f>SUMIFS(СВЦЭМ!$D$33:$D$776,СВЦЭМ!$A$33:$A$776,$A35,СВЦЭМ!$B$33:$B$776,I$11)+'СЕТ СН'!$F$11+СВЦЭМ!$D$10+'СЕТ СН'!$F$6-'СЕТ СН'!$F$23</f>
        <v>867.96789827999999</v>
      </c>
      <c r="J35" s="36">
        <f>SUMIFS(СВЦЭМ!$D$33:$D$776,СВЦЭМ!$A$33:$A$776,$A35,СВЦЭМ!$B$33:$B$776,J$11)+'СЕТ СН'!$F$11+СВЦЭМ!$D$10+'СЕТ СН'!$F$6-'СЕТ СН'!$F$23</f>
        <v>803.60629832000006</v>
      </c>
      <c r="K35" s="36">
        <f>SUMIFS(СВЦЭМ!$D$33:$D$776,СВЦЭМ!$A$33:$A$776,$A35,СВЦЭМ!$B$33:$B$776,K$11)+'СЕТ СН'!$F$11+СВЦЭМ!$D$10+'СЕТ СН'!$F$6-'СЕТ СН'!$F$23</f>
        <v>759.42824847000009</v>
      </c>
      <c r="L35" s="36">
        <f>SUMIFS(СВЦЭМ!$D$33:$D$776,СВЦЭМ!$A$33:$A$776,$A35,СВЦЭМ!$B$33:$B$776,L$11)+'СЕТ СН'!$F$11+СВЦЭМ!$D$10+'СЕТ СН'!$F$6-'СЕТ СН'!$F$23</f>
        <v>733.26489975000004</v>
      </c>
      <c r="M35" s="36">
        <f>SUMIFS(СВЦЭМ!$D$33:$D$776,СВЦЭМ!$A$33:$A$776,$A35,СВЦЭМ!$B$33:$B$776,M$11)+'СЕТ СН'!$F$11+СВЦЭМ!$D$10+'СЕТ СН'!$F$6-'СЕТ СН'!$F$23</f>
        <v>724.59878924999998</v>
      </c>
      <c r="N35" s="36">
        <f>SUMIFS(СВЦЭМ!$D$33:$D$776,СВЦЭМ!$A$33:$A$776,$A35,СВЦЭМ!$B$33:$B$776,N$11)+'СЕТ СН'!$F$11+СВЦЭМ!$D$10+'СЕТ СН'!$F$6-'СЕТ СН'!$F$23</f>
        <v>722.23751107999999</v>
      </c>
      <c r="O35" s="36">
        <f>SUMIFS(СВЦЭМ!$D$33:$D$776,СВЦЭМ!$A$33:$A$776,$A35,СВЦЭМ!$B$33:$B$776,O$11)+'СЕТ СН'!$F$11+СВЦЭМ!$D$10+'СЕТ СН'!$F$6-'СЕТ СН'!$F$23</f>
        <v>715.55096183000001</v>
      </c>
      <c r="P35" s="36">
        <f>SUMIFS(СВЦЭМ!$D$33:$D$776,СВЦЭМ!$A$33:$A$776,$A35,СВЦЭМ!$B$33:$B$776,P$11)+'СЕТ СН'!$F$11+СВЦЭМ!$D$10+'СЕТ СН'!$F$6-'СЕТ СН'!$F$23</f>
        <v>714.41405749</v>
      </c>
      <c r="Q35" s="36">
        <f>SUMIFS(СВЦЭМ!$D$33:$D$776,СВЦЭМ!$A$33:$A$776,$A35,СВЦЭМ!$B$33:$B$776,Q$11)+'СЕТ СН'!$F$11+СВЦЭМ!$D$10+'СЕТ СН'!$F$6-'СЕТ СН'!$F$23</f>
        <v>711.10193723000009</v>
      </c>
      <c r="R35" s="36">
        <f>SUMIFS(СВЦЭМ!$D$33:$D$776,СВЦЭМ!$A$33:$A$776,$A35,СВЦЭМ!$B$33:$B$776,R$11)+'СЕТ СН'!$F$11+СВЦЭМ!$D$10+'СЕТ СН'!$F$6-'СЕТ СН'!$F$23</f>
        <v>711.19591971</v>
      </c>
      <c r="S35" s="36">
        <f>SUMIFS(СВЦЭМ!$D$33:$D$776,СВЦЭМ!$A$33:$A$776,$A35,СВЦЭМ!$B$33:$B$776,S$11)+'СЕТ СН'!$F$11+СВЦЭМ!$D$10+'СЕТ СН'!$F$6-'СЕТ СН'!$F$23</f>
        <v>715.11827283000002</v>
      </c>
      <c r="T35" s="36">
        <f>SUMIFS(СВЦЭМ!$D$33:$D$776,СВЦЭМ!$A$33:$A$776,$A35,СВЦЭМ!$B$33:$B$776,T$11)+'СЕТ СН'!$F$11+СВЦЭМ!$D$10+'СЕТ СН'!$F$6-'СЕТ СН'!$F$23</f>
        <v>722.64253044999998</v>
      </c>
      <c r="U35" s="36">
        <f>SUMIFS(СВЦЭМ!$D$33:$D$776,СВЦЭМ!$A$33:$A$776,$A35,СВЦЭМ!$B$33:$B$776,U$11)+'СЕТ СН'!$F$11+СВЦЭМ!$D$10+'СЕТ СН'!$F$6-'СЕТ СН'!$F$23</f>
        <v>719.05984009000008</v>
      </c>
      <c r="V35" s="36">
        <f>SUMIFS(СВЦЭМ!$D$33:$D$776,СВЦЭМ!$A$33:$A$776,$A35,СВЦЭМ!$B$33:$B$776,V$11)+'СЕТ СН'!$F$11+СВЦЭМ!$D$10+'СЕТ СН'!$F$6-'СЕТ СН'!$F$23</f>
        <v>724.75512091000007</v>
      </c>
      <c r="W35" s="36">
        <f>SUMIFS(СВЦЭМ!$D$33:$D$776,СВЦЭМ!$A$33:$A$776,$A35,СВЦЭМ!$B$33:$B$776,W$11)+'СЕТ СН'!$F$11+СВЦЭМ!$D$10+'СЕТ СН'!$F$6-'СЕТ СН'!$F$23</f>
        <v>735.77975422999998</v>
      </c>
      <c r="X35" s="36">
        <f>SUMIFS(СВЦЭМ!$D$33:$D$776,СВЦЭМ!$A$33:$A$776,$A35,СВЦЭМ!$B$33:$B$776,X$11)+'СЕТ СН'!$F$11+СВЦЭМ!$D$10+'СЕТ СН'!$F$6-'СЕТ СН'!$F$23</f>
        <v>742.06848685</v>
      </c>
      <c r="Y35" s="36">
        <f>SUMIFS(СВЦЭМ!$D$33:$D$776,СВЦЭМ!$A$33:$A$776,$A35,СВЦЭМ!$B$33:$B$776,Y$11)+'СЕТ СН'!$F$11+СВЦЭМ!$D$10+'СЕТ СН'!$F$6-'СЕТ СН'!$F$23</f>
        <v>778.93006643000001</v>
      </c>
    </row>
    <row r="36" spans="1:27" ht="15.75" x14ac:dyDescent="0.2">
      <c r="A36" s="35">
        <f t="shared" si="0"/>
        <v>43610</v>
      </c>
      <c r="B36" s="36">
        <f>SUMIFS(СВЦЭМ!$D$33:$D$776,СВЦЭМ!$A$33:$A$776,$A36,СВЦЭМ!$B$33:$B$776,B$11)+'СЕТ СН'!$F$11+СВЦЭМ!$D$10+'СЕТ СН'!$F$6-'СЕТ СН'!$F$23</f>
        <v>865.08133443999998</v>
      </c>
      <c r="C36" s="36">
        <f>SUMIFS(СВЦЭМ!$D$33:$D$776,СВЦЭМ!$A$33:$A$776,$A36,СВЦЭМ!$B$33:$B$776,C$11)+'СЕТ СН'!$F$11+СВЦЭМ!$D$10+'СЕТ СН'!$F$6-'СЕТ СН'!$F$23</f>
        <v>923.05701720000002</v>
      </c>
      <c r="D36" s="36">
        <f>SUMIFS(СВЦЭМ!$D$33:$D$776,СВЦЭМ!$A$33:$A$776,$A36,СВЦЭМ!$B$33:$B$776,D$11)+'СЕТ СН'!$F$11+СВЦЭМ!$D$10+'СЕТ СН'!$F$6-'СЕТ СН'!$F$23</f>
        <v>997.91506803000004</v>
      </c>
      <c r="E36" s="36">
        <f>SUMIFS(СВЦЭМ!$D$33:$D$776,СВЦЭМ!$A$33:$A$776,$A36,СВЦЭМ!$B$33:$B$776,E$11)+'СЕТ СН'!$F$11+СВЦЭМ!$D$10+'СЕТ СН'!$F$6-'СЕТ СН'!$F$23</f>
        <v>1021.12675053</v>
      </c>
      <c r="F36" s="36">
        <f>SUMIFS(СВЦЭМ!$D$33:$D$776,СВЦЭМ!$A$33:$A$776,$A36,СВЦЭМ!$B$33:$B$776,F$11)+'СЕТ СН'!$F$11+СВЦЭМ!$D$10+'СЕТ СН'!$F$6-'СЕТ СН'!$F$23</f>
        <v>1023.37457197</v>
      </c>
      <c r="G36" s="36">
        <f>SUMIFS(СВЦЭМ!$D$33:$D$776,СВЦЭМ!$A$33:$A$776,$A36,СВЦЭМ!$B$33:$B$776,G$11)+'СЕТ СН'!$F$11+СВЦЭМ!$D$10+'СЕТ СН'!$F$6-'СЕТ СН'!$F$23</f>
        <v>1031.2001941399999</v>
      </c>
      <c r="H36" s="36">
        <f>SUMIFS(СВЦЭМ!$D$33:$D$776,СВЦЭМ!$A$33:$A$776,$A36,СВЦЭМ!$B$33:$B$776,H$11)+'СЕТ СН'!$F$11+СВЦЭМ!$D$10+'СЕТ СН'!$F$6-'СЕТ СН'!$F$23</f>
        <v>943.30156451000005</v>
      </c>
      <c r="I36" s="36">
        <f>SUMIFS(СВЦЭМ!$D$33:$D$776,СВЦЭМ!$A$33:$A$776,$A36,СВЦЭМ!$B$33:$B$776,I$11)+'СЕТ СН'!$F$11+СВЦЭМ!$D$10+'СЕТ СН'!$F$6-'СЕТ СН'!$F$23</f>
        <v>858.21189290000007</v>
      </c>
      <c r="J36" s="36">
        <f>SUMIFS(СВЦЭМ!$D$33:$D$776,СВЦЭМ!$A$33:$A$776,$A36,СВЦЭМ!$B$33:$B$776,J$11)+'СЕТ СН'!$F$11+СВЦЭМ!$D$10+'СЕТ СН'!$F$6-'СЕТ СН'!$F$23</f>
        <v>790.83362643999999</v>
      </c>
      <c r="K36" s="36">
        <f>SUMIFS(СВЦЭМ!$D$33:$D$776,СВЦЭМ!$A$33:$A$776,$A36,СВЦЭМ!$B$33:$B$776,K$11)+'СЕТ СН'!$F$11+СВЦЭМ!$D$10+'СЕТ СН'!$F$6-'СЕТ СН'!$F$23</f>
        <v>742.79672891000007</v>
      </c>
      <c r="L36" s="36">
        <f>SUMIFS(СВЦЭМ!$D$33:$D$776,СВЦЭМ!$A$33:$A$776,$A36,СВЦЭМ!$B$33:$B$776,L$11)+'СЕТ СН'!$F$11+СВЦЭМ!$D$10+'СЕТ СН'!$F$6-'СЕТ СН'!$F$23</f>
        <v>729.75743764000003</v>
      </c>
      <c r="M36" s="36">
        <f>SUMIFS(СВЦЭМ!$D$33:$D$776,СВЦЭМ!$A$33:$A$776,$A36,СВЦЭМ!$B$33:$B$776,M$11)+'СЕТ СН'!$F$11+СВЦЭМ!$D$10+'СЕТ СН'!$F$6-'СЕТ СН'!$F$23</f>
        <v>715.90361585000005</v>
      </c>
      <c r="N36" s="36">
        <f>SUMIFS(СВЦЭМ!$D$33:$D$776,СВЦЭМ!$A$33:$A$776,$A36,СВЦЭМ!$B$33:$B$776,N$11)+'СЕТ СН'!$F$11+СВЦЭМ!$D$10+'СЕТ СН'!$F$6-'СЕТ СН'!$F$23</f>
        <v>715.06010722000008</v>
      </c>
      <c r="O36" s="36">
        <f>SUMIFS(СВЦЭМ!$D$33:$D$776,СВЦЭМ!$A$33:$A$776,$A36,СВЦЭМ!$B$33:$B$776,O$11)+'СЕТ СН'!$F$11+СВЦЭМ!$D$10+'СЕТ СН'!$F$6-'СЕТ СН'!$F$23</f>
        <v>709.38051308000001</v>
      </c>
      <c r="P36" s="36">
        <f>SUMIFS(СВЦЭМ!$D$33:$D$776,СВЦЭМ!$A$33:$A$776,$A36,СВЦЭМ!$B$33:$B$776,P$11)+'СЕТ СН'!$F$11+СВЦЭМ!$D$10+'СЕТ СН'!$F$6-'СЕТ СН'!$F$23</f>
        <v>708.01539726999999</v>
      </c>
      <c r="Q36" s="36">
        <f>SUMIFS(СВЦЭМ!$D$33:$D$776,СВЦЭМ!$A$33:$A$776,$A36,СВЦЭМ!$B$33:$B$776,Q$11)+'СЕТ СН'!$F$11+СВЦЭМ!$D$10+'СЕТ СН'!$F$6-'СЕТ СН'!$F$23</f>
        <v>706.03139777000001</v>
      </c>
      <c r="R36" s="36">
        <f>SUMIFS(СВЦЭМ!$D$33:$D$776,СВЦЭМ!$A$33:$A$776,$A36,СВЦЭМ!$B$33:$B$776,R$11)+'СЕТ СН'!$F$11+СВЦЭМ!$D$10+'СЕТ СН'!$F$6-'СЕТ СН'!$F$23</f>
        <v>701.00503199000002</v>
      </c>
      <c r="S36" s="36">
        <f>SUMIFS(СВЦЭМ!$D$33:$D$776,СВЦЭМ!$A$33:$A$776,$A36,СВЦЭМ!$B$33:$B$776,S$11)+'СЕТ СН'!$F$11+СВЦЭМ!$D$10+'СЕТ СН'!$F$6-'СЕТ СН'!$F$23</f>
        <v>685.97696983000003</v>
      </c>
      <c r="T36" s="36">
        <f>SUMIFS(СВЦЭМ!$D$33:$D$776,СВЦЭМ!$A$33:$A$776,$A36,СВЦЭМ!$B$33:$B$776,T$11)+'СЕТ СН'!$F$11+СВЦЭМ!$D$10+'СЕТ СН'!$F$6-'СЕТ СН'!$F$23</f>
        <v>687.78454169000008</v>
      </c>
      <c r="U36" s="36">
        <f>SUMIFS(СВЦЭМ!$D$33:$D$776,СВЦЭМ!$A$33:$A$776,$A36,СВЦЭМ!$B$33:$B$776,U$11)+'СЕТ СН'!$F$11+СВЦЭМ!$D$10+'СЕТ СН'!$F$6-'СЕТ СН'!$F$23</f>
        <v>683.13665152999999</v>
      </c>
      <c r="V36" s="36">
        <f>SUMIFS(СВЦЭМ!$D$33:$D$776,СВЦЭМ!$A$33:$A$776,$A36,СВЦЭМ!$B$33:$B$776,V$11)+'СЕТ СН'!$F$11+СВЦЭМ!$D$10+'СЕТ СН'!$F$6-'СЕТ СН'!$F$23</f>
        <v>675.89144053000007</v>
      </c>
      <c r="W36" s="36">
        <f>SUMIFS(СВЦЭМ!$D$33:$D$776,СВЦЭМ!$A$33:$A$776,$A36,СВЦЭМ!$B$33:$B$776,W$11)+'СЕТ СН'!$F$11+СВЦЭМ!$D$10+'СЕТ СН'!$F$6-'СЕТ СН'!$F$23</f>
        <v>692.76296673000002</v>
      </c>
      <c r="X36" s="36">
        <f>SUMIFS(СВЦЭМ!$D$33:$D$776,СВЦЭМ!$A$33:$A$776,$A36,СВЦЭМ!$B$33:$B$776,X$11)+'СЕТ СН'!$F$11+СВЦЭМ!$D$10+'СЕТ СН'!$F$6-'СЕТ СН'!$F$23</f>
        <v>706.57557410000004</v>
      </c>
      <c r="Y36" s="36">
        <f>SUMIFS(СВЦЭМ!$D$33:$D$776,СВЦЭМ!$A$33:$A$776,$A36,СВЦЭМ!$B$33:$B$776,Y$11)+'СЕТ СН'!$F$11+СВЦЭМ!$D$10+'СЕТ СН'!$F$6-'СЕТ СН'!$F$23</f>
        <v>748.79638276000003</v>
      </c>
    </row>
    <row r="37" spans="1:27" ht="15.75" x14ac:dyDescent="0.2">
      <c r="A37" s="35">
        <f t="shared" si="0"/>
        <v>43611</v>
      </c>
      <c r="B37" s="36">
        <f>SUMIFS(СВЦЭМ!$D$33:$D$776,СВЦЭМ!$A$33:$A$776,$A37,СВЦЭМ!$B$33:$B$776,B$11)+'СЕТ СН'!$F$11+СВЦЭМ!$D$10+'СЕТ СН'!$F$6-'СЕТ СН'!$F$23</f>
        <v>838.76687851999998</v>
      </c>
      <c r="C37" s="36">
        <f>SUMIFS(СВЦЭМ!$D$33:$D$776,СВЦЭМ!$A$33:$A$776,$A37,СВЦЭМ!$B$33:$B$776,C$11)+'СЕТ СН'!$F$11+СВЦЭМ!$D$10+'СЕТ СН'!$F$6-'СЕТ СН'!$F$23</f>
        <v>953.17166444999998</v>
      </c>
      <c r="D37" s="36">
        <f>SUMIFS(СВЦЭМ!$D$33:$D$776,СВЦЭМ!$A$33:$A$776,$A37,СВЦЭМ!$B$33:$B$776,D$11)+'СЕТ СН'!$F$11+СВЦЭМ!$D$10+'СЕТ СН'!$F$6-'СЕТ СН'!$F$23</f>
        <v>1050.5320977700001</v>
      </c>
      <c r="E37" s="36">
        <f>SUMIFS(СВЦЭМ!$D$33:$D$776,СВЦЭМ!$A$33:$A$776,$A37,СВЦЭМ!$B$33:$B$776,E$11)+'СЕТ СН'!$F$11+СВЦЭМ!$D$10+'СЕТ СН'!$F$6-'СЕТ СН'!$F$23</f>
        <v>1065.4095665</v>
      </c>
      <c r="F37" s="36">
        <f>SUMIFS(СВЦЭМ!$D$33:$D$776,СВЦЭМ!$A$33:$A$776,$A37,СВЦЭМ!$B$33:$B$776,F$11)+'СЕТ СН'!$F$11+СВЦЭМ!$D$10+'СЕТ СН'!$F$6-'СЕТ СН'!$F$23</f>
        <v>1064.0146723799999</v>
      </c>
      <c r="G37" s="36">
        <f>SUMIFS(СВЦЭМ!$D$33:$D$776,СВЦЭМ!$A$33:$A$776,$A37,СВЦЭМ!$B$33:$B$776,G$11)+'СЕТ СН'!$F$11+СВЦЭМ!$D$10+'СЕТ СН'!$F$6-'СЕТ СН'!$F$23</f>
        <v>1056.2049069499999</v>
      </c>
      <c r="H37" s="36">
        <f>SUMIFS(СВЦЭМ!$D$33:$D$776,СВЦЭМ!$A$33:$A$776,$A37,СВЦЭМ!$B$33:$B$776,H$11)+'СЕТ СН'!$F$11+СВЦЭМ!$D$10+'СЕТ СН'!$F$6-'СЕТ СН'!$F$23</f>
        <v>973.32260474999998</v>
      </c>
      <c r="I37" s="36">
        <f>SUMIFS(СВЦЭМ!$D$33:$D$776,СВЦЭМ!$A$33:$A$776,$A37,СВЦЭМ!$B$33:$B$776,I$11)+'СЕТ СН'!$F$11+СВЦЭМ!$D$10+'СЕТ СН'!$F$6-'СЕТ СН'!$F$23</f>
        <v>866.98246736999999</v>
      </c>
      <c r="J37" s="36">
        <f>SUMIFS(СВЦЭМ!$D$33:$D$776,СВЦЭМ!$A$33:$A$776,$A37,СВЦЭМ!$B$33:$B$776,J$11)+'СЕТ СН'!$F$11+СВЦЭМ!$D$10+'СЕТ СН'!$F$6-'СЕТ СН'!$F$23</f>
        <v>752.36863023000001</v>
      </c>
      <c r="K37" s="36">
        <f>SUMIFS(СВЦЭМ!$D$33:$D$776,СВЦЭМ!$A$33:$A$776,$A37,СВЦЭМ!$B$33:$B$776,K$11)+'СЕТ СН'!$F$11+СВЦЭМ!$D$10+'СЕТ СН'!$F$6-'СЕТ СН'!$F$23</f>
        <v>725.09918866999999</v>
      </c>
      <c r="L37" s="36">
        <f>SUMIFS(СВЦЭМ!$D$33:$D$776,СВЦЭМ!$A$33:$A$776,$A37,СВЦЭМ!$B$33:$B$776,L$11)+'СЕТ СН'!$F$11+СВЦЭМ!$D$10+'СЕТ СН'!$F$6-'СЕТ СН'!$F$23</f>
        <v>727.64093323000009</v>
      </c>
      <c r="M37" s="36">
        <f>SUMIFS(СВЦЭМ!$D$33:$D$776,СВЦЭМ!$A$33:$A$776,$A37,СВЦЭМ!$B$33:$B$776,M$11)+'СЕТ СН'!$F$11+СВЦЭМ!$D$10+'СЕТ СН'!$F$6-'СЕТ СН'!$F$23</f>
        <v>716.46696937000002</v>
      </c>
      <c r="N37" s="36">
        <f>SUMIFS(СВЦЭМ!$D$33:$D$776,СВЦЭМ!$A$33:$A$776,$A37,СВЦЭМ!$B$33:$B$776,N$11)+'СЕТ СН'!$F$11+СВЦЭМ!$D$10+'СЕТ СН'!$F$6-'СЕТ СН'!$F$23</f>
        <v>717.51014616000009</v>
      </c>
      <c r="O37" s="36">
        <f>SUMIFS(СВЦЭМ!$D$33:$D$776,СВЦЭМ!$A$33:$A$776,$A37,СВЦЭМ!$B$33:$B$776,O$11)+'СЕТ СН'!$F$11+СВЦЭМ!$D$10+'СЕТ СН'!$F$6-'СЕТ СН'!$F$23</f>
        <v>714.64805969000008</v>
      </c>
      <c r="P37" s="36">
        <f>SUMIFS(СВЦЭМ!$D$33:$D$776,СВЦЭМ!$A$33:$A$776,$A37,СВЦЭМ!$B$33:$B$776,P$11)+'СЕТ СН'!$F$11+СВЦЭМ!$D$10+'СЕТ СН'!$F$6-'СЕТ СН'!$F$23</f>
        <v>715.34216744000003</v>
      </c>
      <c r="Q37" s="36">
        <f>SUMIFS(СВЦЭМ!$D$33:$D$776,СВЦЭМ!$A$33:$A$776,$A37,СВЦЭМ!$B$33:$B$776,Q$11)+'СЕТ СН'!$F$11+СВЦЭМ!$D$10+'СЕТ СН'!$F$6-'СЕТ СН'!$F$23</f>
        <v>719.14542311000002</v>
      </c>
      <c r="R37" s="36">
        <f>SUMIFS(СВЦЭМ!$D$33:$D$776,СВЦЭМ!$A$33:$A$776,$A37,СВЦЭМ!$B$33:$B$776,R$11)+'СЕТ СН'!$F$11+СВЦЭМ!$D$10+'СЕТ СН'!$F$6-'СЕТ СН'!$F$23</f>
        <v>719.98430039000004</v>
      </c>
      <c r="S37" s="36">
        <f>SUMIFS(СВЦЭМ!$D$33:$D$776,СВЦЭМ!$A$33:$A$776,$A37,СВЦЭМ!$B$33:$B$776,S$11)+'СЕТ СН'!$F$11+СВЦЭМ!$D$10+'СЕТ СН'!$F$6-'СЕТ СН'!$F$23</f>
        <v>660.47289512000009</v>
      </c>
      <c r="T37" s="36">
        <f>SUMIFS(СВЦЭМ!$D$33:$D$776,СВЦЭМ!$A$33:$A$776,$A37,СВЦЭМ!$B$33:$B$776,T$11)+'СЕТ СН'!$F$11+СВЦЭМ!$D$10+'СЕТ СН'!$F$6-'СЕТ СН'!$F$23</f>
        <v>657.42973267000002</v>
      </c>
      <c r="U37" s="36">
        <f>SUMIFS(СВЦЭМ!$D$33:$D$776,СВЦЭМ!$A$33:$A$776,$A37,СВЦЭМ!$B$33:$B$776,U$11)+'СЕТ СН'!$F$11+СВЦЭМ!$D$10+'СЕТ СН'!$F$6-'СЕТ СН'!$F$23</f>
        <v>644.96061580000003</v>
      </c>
      <c r="V37" s="36">
        <f>SUMIFS(СВЦЭМ!$D$33:$D$776,СВЦЭМ!$A$33:$A$776,$A37,СВЦЭМ!$B$33:$B$776,V$11)+'СЕТ СН'!$F$11+СВЦЭМ!$D$10+'СЕТ СН'!$F$6-'СЕТ СН'!$F$23</f>
        <v>650.52905252000005</v>
      </c>
      <c r="W37" s="36">
        <f>SUMIFS(СВЦЭМ!$D$33:$D$776,СВЦЭМ!$A$33:$A$776,$A37,СВЦЭМ!$B$33:$B$776,W$11)+'СЕТ СН'!$F$11+СВЦЭМ!$D$10+'СЕТ СН'!$F$6-'СЕТ СН'!$F$23</f>
        <v>678.80881121000004</v>
      </c>
      <c r="X37" s="36">
        <f>SUMIFS(СВЦЭМ!$D$33:$D$776,СВЦЭМ!$A$33:$A$776,$A37,СВЦЭМ!$B$33:$B$776,X$11)+'СЕТ СН'!$F$11+СВЦЭМ!$D$10+'СЕТ СН'!$F$6-'СЕТ СН'!$F$23</f>
        <v>673.13535098</v>
      </c>
      <c r="Y37" s="36">
        <f>SUMIFS(СВЦЭМ!$D$33:$D$776,СВЦЭМ!$A$33:$A$776,$A37,СВЦЭМ!$B$33:$B$776,Y$11)+'СЕТ СН'!$F$11+СВЦЭМ!$D$10+'СЕТ СН'!$F$6-'СЕТ СН'!$F$23</f>
        <v>703.47040315000004</v>
      </c>
    </row>
    <row r="38" spans="1:27" ht="15.75" x14ac:dyDescent="0.2">
      <c r="A38" s="35">
        <f t="shared" si="0"/>
        <v>43612</v>
      </c>
      <c r="B38" s="36">
        <f>SUMIFS(СВЦЭМ!$D$33:$D$776,СВЦЭМ!$A$33:$A$776,$A38,СВЦЭМ!$B$33:$B$776,B$11)+'СЕТ СН'!$F$11+СВЦЭМ!$D$10+'СЕТ СН'!$F$6-'СЕТ СН'!$F$23</f>
        <v>850.31672025</v>
      </c>
      <c r="C38" s="36">
        <f>SUMIFS(СВЦЭМ!$D$33:$D$776,СВЦЭМ!$A$33:$A$776,$A38,СВЦЭМ!$B$33:$B$776,C$11)+'СЕТ СН'!$F$11+СВЦЭМ!$D$10+'СЕТ СН'!$F$6-'СЕТ СН'!$F$23</f>
        <v>912.65051609</v>
      </c>
      <c r="D38" s="36">
        <f>SUMIFS(СВЦЭМ!$D$33:$D$776,СВЦЭМ!$A$33:$A$776,$A38,СВЦЭМ!$B$33:$B$776,D$11)+'СЕТ СН'!$F$11+СВЦЭМ!$D$10+'СЕТ СН'!$F$6-'СЕТ СН'!$F$23</f>
        <v>986.05146338999998</v>
      </c>
      <c r="E38" s="36">
        <f>SUMIFS(СВЦЭМ!$D$33:$D$776,СВЦЭМ!$A$33:$A$776,$A38,СВЦЭМ!$B$33:$B$776,E$11)+'СЕТ СН'!$F$11+СВЦЭМ!$D$10+'СЕТ СН'!$F$6-'СЕТ СН'!$F$23</f>
        <v>1004.6065990000001</v>
      </c>
      <c r="F38" s="36">
        <f>SUMIFS(СВЦЭМ!$D$33:$D$776,СВЦЭМ!$A$33:$A$776,$A38,СВЦЭМ!$B$33:$B$776,F$11)+'СЕТ СН'!$F$11+СВЦЭМ!$D$10+'СЕТ СН'!$F$6-'СЕТ СН'!$F$23</f>
        <v>1016.0612138700001</v>
      </c>
      <c r="G38" s="36">
        <f>SUMIFS(СВЦЭМ!$D$33:$D$776,СВЦЭМ!$A$33:$A$776,$A38,СВЦЭМ!$B$33:$B$776,G$11)+'СЕТ СН'!$F$11+СВЦЭМ!$D$10+'СЕТ СН'!$F$6-'СЕТ СН'!$F$23</f>
        <v>1007.59209635</v>
      </c>
      <c r="H38" s="36">
        <f>SUMIFS(СВЦЭМ!$D$33:$D$776,СВЦЭМ!$A$33:$A$776,$A38,СВЦЭМ!$B$33:$B$776,H$11)+'СЕТ СН'!$F$11+СВЦЭМ!$D$10+'СЕТ СН'!$F$6-'СЕТ СН'!$F$23</f>
        <v>910.86411443999998</v>
      </c>
      <c r="I38" s="36">
        <f>SUMIFS(СВЦЭМ!$D$33:$D$776,СВЦЭМ!$A$33:$A$776,$A38,СВЦЭМ!$B$33:$B$776,I$11)+'СЕТ СН'!$F$11+СВЦЭМ!$D$10+'СЕТ СН'!$F$6-'СЕТ СН'!$F$23</f>
        <v>857.66504428000007</v>
      </c>
      <c r="J38" s="36">
        <f>SUMIFS(СВЦЭМ!$D$33:$D$776,СВЦЭМ!$A$33:$A$776,$A38,СВЦЭМ!$B$33:$B$776,J$11)+'СЕТ СН'!$F$11+СВЦЭМ!$D$10+'СЕТ СН'!$F$6-'СЕТ СН'!$F$23</f>
        <v>811.38084090000007</v>
      </c>
      <c r="K38" s="36">
        <f>SUMIFS(СВЦЭМ!$D$33:$D$776,СВЦЭМ!$A$33:$A$776,$A38,СВЦЭМ!$B$33:$B$776,K$11)+'СЕТ СН'!$F$11+СВЦЭМ!$D$10+'СЕТ СН'!$F$6-'СЕТ СН'!$F$23</f>
        <v>744.72199427999999</v>
      </c>
      <c r="L38" s="36">
        <f>SUMIFS(СВЦЭМ!$D$33:$D$776,СВЦЭМ!$A$33:$A$776,$A38,СВЦЭМ!$B$33:$B$776,L$11)+'СЕТ СН'!$F$11+СВЦЭМ!$D$10+'СЕТ СН'!$F$6-'СЕТ СН'!$F$23</f>
        <v>733.93900946000008</v>
      </c>
      <c r="M38" s="36">
        <f>SUMIFS(СВЦЭМ!$D$33:$D$776,СВЦЭМ!$A$33:$A$776,$A38,СВЦЭМ!$B$33:$B$776,M$11)+'СЕТ СН'!$F$11+СВЦЭМ!$D$10+'СЕТ СН'!$F$6-'СЕТ СН'!$F$23</f>
        <v>723.09654268000008</v>
      </c>
      <c r="N38" s="36">
        <f>SUMIFS(СВЦЭМ!$D$33:$D$776,СВЦЭМ!$A$33:$A$776,$A38,СВЦЭМ!$B$33:$B$776,N$11)+'СЕТ СН'!$F$11+СВЦЭМ!$D$10+'СЕТ СН'!$F$6-'СЕТ СН'!$F$23</f>
        <v>711.13253945000008</v>
      </c>
      <c r="O38" s="36">
        <f>SUMIFS(СВЦЭМ!$D$33:$D$776,СВЦЭМ!$A$33:$A$776,$A38,СВЦЭМ!$B$33:$B$776,O$11)+'СЕТ СН'!$F$11+СВЦЭМ!$D$10+'СЕТ СН'!$F$6-'СЕТ СН'!$F$23</f>
        <v>725.33316941999999</v>
      </c>
      <c r="P38" s="36">
        <f>SUMIFS(СВЦЭМ!$D$33:$D$776,СВЦЭМ!$A$33:$A$776,$A38,СВЦЭМ!$B$33:$B$776,P$11)+'СЕТ СН'!$F$11+СВЦЭМ!$D$10+'СЕТ СН'!$F$6-'СЕТ СН'!$F$23</f>
        <v>724.46722073000001</v>
      </c>
      <c r="Q38" s="36">
        <f>SUMIFS(СВЦЭМ!$D$33:$D$776,СВЦЭМ!$A$33:$A$776,$A38,СВЦЭМ!$B$33:$B$776,Q$11)+'СЕТ СН'!$F$11+СВЦЭМ!$D$10+'СЕТ СН'!$F$6-'СЕТ СН'!$F$23</f>
        <v>717.82569311999998</v>
      </c>
      <c r="R38" s="36">
        <f>SUMIFS(СВЦЭМ!$D$33:$D$776,СВЦЭМ!$A$33:$A$776,$A38,СВЦЭМ!$B$33:$B$776,R$11)+'СЕТ СН'!$F$11+СВЦЭМ!$D$10+'СЕТ СН'!$F$6-'СЕТ СН'!$F$23</f>
        <v>716.45458676999999</v>
      </c>
      <c r="S38" s="36">
        <f>SUMIFS(СВЦЭМ!$D$33:$D$776,СВЦЭМ!$A$33:$A$776,$A38,СВЦЭМ!$B$33:$B$776,S$11)+'СЕТ СН'!$F$11+СВЦЭМ!$D$10+'СЕТ СН'!$F$6-'СЕТ СН'!$F$23</f>
        <v>724.13649408000003</v>
      </c>
      <c r="T38" s="36">
        <f>SUMIFS(СВЦЭМ!$D$33:$D$776,СВЦЭМ!$A$33:$A$776,$A38,СВЦЭМ!$B$33:$B$776,T$11)+'СЕТ СН'!$F$11+СВЦЭМ!$D$10+'СЕТ СН'!$F$6-'СЕТ СН'!$F$23</f>
        <v>721.69414505000009</v>
      </c>
      <c r="U38" s="36">
        <f>SUMIFS(СВЦЭМ!$D$33:$D$776,СВЦЭМ!$A$33:$A$776,$A38,СВЦЭМ!$B$33:$B$776,U$11)+'СЕТ СН'!$F$11+СВЦЭМ!$D$10+'СЕТ СН'!$F$6-'СЕТ СН'!$F$23</f>
        <v>713.99712750000003</v>
      </c>
      <c r="V38" s="36">
        <f>SUMIFS(СВЦЭМ!$D$33:$D$776,СВЦЭМ!$A$33:$A$776,$A38,СВЦЭМ!$B$33:$B$776,V$11)+'СЕТ СН'!$F$11+СВЦЭМ!$D$10+'СЕТ СН'!$F$6-'СЕТ СН'!$F$23</f>
        <v>704.43036432000008</v>
      </c>
      <c r="W38" s="36">
        <f>SUMIFS(СВЦЭМ!$D$33:$D$776,СВЦЭМ!$A$33:$A$776,$A38,СВЦЭМ!$B$33:$B$776,W$11)+'СЕТ СН'!$F$11+СВЦЭМ!$D$10+'СЕТ СН'!$F$6-'СЕТ СН'!$F$23</f>
        <v>667.42747592000001</v>
      </c>
      <c r="X38" s="36">
        <f>SUMIFS(СВЦЭМ!$D$33:$D$776,СВЦЭМ!$A$33:$A$776,$A38,СВЦЭМ!$B$33:$B$776,X$11)+'СЕТ СН'!$F$11+СВЦЭМ!$D$10+'СЕТ СН'!$F$6-'СЕТ СН'!$F$23</f>
        <v>686.12930252000001</v>
      </c>
      <c r="Y38" s="36">
        <f>SUMIFS(СВЦЭМ!$D$33:$D$776,СВЦЭМ!$A$33:$A$776,$A38,СВЦЭМ!$B$33:$B$776,Y$11)+'СЕТ СН'!$F$11+СВЦЭМ!$D$10+'СЕТ СН'!$F$6-'СЕТ СН'!$F$23</f>
        <v>770.53530403000002</v>
      </c>
    </row>
    <row r="39" spans="1:27" ht="15.75" x14ac:dyDescent="0.2">
      <c r="A39" s="35">
        <f t="shared" si="0"/>
        <v>43613</v>
      </c>
      <c r="B39" s="36">
        <f>SUMIFS(СВЦЭМ!$D$33:$D$776,СВЦЭМ!$A$33:$A$776,$A39,СВЦЭМ!$B$33:$B$776,B$11)+'СЕТ СН'!$F$11+СВЦЭМ!$D$10+'СЕТ СН'!$F$6-'СЕТ СН'!$F$23</f>
        <v>898.56130654000003</v>
      </c>
      <c r="C39" s="36">
        <f>SUMIFS(СВЦЭМ!$D$33:$D$776,СВЦЭМ!$A$33:$A$776,$A39,СВЦЭМ!$B$33:$B$776,C$11)+'СЕТ СН'!$F$11+СВЦЭМ!$D$10+'СЕТ СН'!$F$6-'СЕТ СН'!$F$23</f>
        <v>986.19345052000006</v>
      </c>
      <c r="D39" s="36">
        <f>SUMIFS(СВЦЭМ!$D$33:$D$776,СВЦЭМ!$A$33:$A$776,$A39,СВЦЭМ!$B$33:$B$776,D$11)+'СЕТ СН'!$F$11+СВЦЭМ!$D$10+'СЕТ СН'!$F$6-'СЕТ СН'!$F$23</f>
        <v>1085.3994827500001</v>
      </c>
      <c r="E39" s="36">
        <f>SUMIFS(СВЦЭМ!$D$33:$D$776,СВЦЭМ!$A$33:$A$776,$A39,СВЦЭМ!$B$33:$B$776,E$11)+'СЕТ СН'!$F$11+СВЦЭМ!$D$10+'СЕТ СН'!$F$6-'СЕТ СН'!$F$23</f>
        <v>1101.3525365400001</v>
      </c>
      <c r="F39" s="36">
        <f>SUMIFS(СВЦЭМ!$D$33:$D$776,СВЦЭМ!$A$33:$A$776,$A39,СВЦЭМ!$B$33:$B$776,F$11)+'СЕТ СН'!$F$11+СВЦЭМ!$D$10+'СЕТ СН'!$F$6-'СЕТ СН'!$F$23</f>
        <v>1101.47204098</v>
      </c>
      <c r="G39" s="36">
        <f>SUMIFS(СВЦЭМ!$D$33:$D$776,СВЦЭМ!$A$33:$A$776,$A39,СВЦЭМ!$B$33:$B$776,G$11)+'СЕТ СН'!$F$11+СВЦЭМ!$D$10+'СЕТ СН'!$F$6-'СЕТ СН'!$F$23</f>
        <v>1109.42161975</v>
      </c>
      <c r="H39" s="36">
        <f>SUMIFS(СВЦЭМ!$D$33:$D$776,СВЦЭМ!$A$33:$A$776,$A39,СВЦЭМ!$B$33:$B$776,H$11)+'СЕТ СН'!$F$11+СВЦЭМ!$D$10+'СЕТ СН'!$F$6-'СЕТ СН'!$F$23</f>
        <v>1022.14342586</v>
      </c>
      <c r="I39" s="36">
        <f>SUMIFS(СВЦЭМ!$D$33:$D$776,СВЦЭМ!$A$33:$A$776,$A39,СВЦЭМ!$B$33:$B$776,I$11)+'СЕТ СН'!$F$11+СВЦЭМ!$D$10+'СЕТ СН'!$F$6-'СЕТ СН'!$F$23</f>
        <v>891.19714856000007</v>
      </c>
      <c r="J39" s="36">
        <f>SUMIFS(СВЦЭМ!$D$33:$D$776,СВЦЭМ!$A$33:$A$776,$A39,СВЦЭМ!$B$33:$B$776,J$11)+'СЕТ СН'!$F$11+СВЦЭМ!$D$10+'СЕТ СН'!$F$6-'СЕТ СН'!$F$23</f>
        <v>785.20731744</v>
      </c>
      <c r="K39" s="36">
        <f>SUMIFS(СВЦЭМ!$D$33:$D$776,СВЦЭМ!$A$33:$A$776,$A39,СВЦЭМ!$B$33:$B$776,K$11)+'СЕТ СН'!$F$11+СВЦЭМ!$D$10+'СЕТ СН'!$F$6-'СЕТ СН'!$F$23</f>
        <v>714.02160699000001</v>
      </c>
      <c r="L39" s="36">
        <f>SUMIFS(СВЦЭМ!$D$33:$D$776,СВЦЭМ!$A$33:$A$776,$A39,СВЦЭМ!$B$33:$B$776,L$11)+'СЕТ СН'!$F$11+СВЦЭМ!$D$10+'СЕТ СН'!$F$6-'СЕТ СН'!$F$23</f>
        <v>683.67388749000008</v>
      </c>
      <c r="M39" s="36">
        <f>SUMIFS(СВЦЭМ!$D$33:$D$776,СВЦЭМ!$A$33:$A$776,$A39,СВЦЭМ!$B$33:$B$776,M$11)+'СЕТ СН'!$F$11+СВЦЭМ!$D$10+'СЕТ СН'!$F$6-'СЕТ СН'!$F$23</f>
        <v>676.37541732</v>
      </c>
      <c r="N39" s="36">
        <f>SUMIFS(СВЦЭМ!$D$33:$D$776,СВЦЭМ!$A$33:$A$776,$A39,СВЦЭМ!$B$33:$B$776,N$11)+'СЕТ СН'!$F$11+СВЦЭМ!$D$10+'СЕТ СН'!$F$6-'СЕТ СН'!$F$23</f>
        <v>677.03502317000004</v>
      </c>
      <c r="O39" s="36">
        <f>SUMIFS(СВЦЭМ!$D$33:$D$776,СВЦЭМ!$A$33:$A$776,$A39,СВЦЭМ!$B$33:$B$776,O$11)+'СЕТ СН'!$F$11+СВЦЭМ!$D$10+'СЕТ СН'!$F$6-'СЕТ СН'!$F$23</f>
        <v>671.79969043000006</v>
      </c>
      <c r="P39" s="36">
        <f>SUMIFS(СВЦЭМ!$D$33:$D$776,СВЦЭМ!$A$33:$A$776,$A39,СВЦЭМ!$B$33:$B$776,P$11)+'СЕТ СН'!$F$11+СВЦЭМ!$D$10+'СЕТ СН'!$F$6-'СЕТ СН'!$F$23</f>
        <v>674.31379272000004</v>
      </c>
      <c r="Q39" s="36">
        <f>SUMIFS(СВЦЭМ!$D$33:$D$776,СВЦЭМ!$A$33:$A$776,$A39,СВЦЭМ!$B$33:$B$776,Q$11)+'СЕТ СН'!$F$11+СВЦЭМ!$D$10+'СЕТ СН'!$F$6-'СЕТ СН'!$F$23</f>
        <v>674.00058925000008</v>
      </c>
      <c r="R39" s="36">
        <f>SUMIFS(СВЦЭМ!$D$33:$D$776,СВЦЭМ!$A$33:$A$776,$A39,СВЦЭМ!$B$33:$B$776,R$11)+'СЕТ СН'!$F$11+СВЦЭМ!$D$10+'СЕТ СН'!$F$6-'СЕТ СН'!$F$23</f>
        <v>682.62284726000007</v>
      </c>
      <c r="S39" s="36">
        <f>SUMIFS(СВЦЭМ!$D$33:$D$776,СВЦЭМ!$A$33:$A$776,$A39,СВЦЭМ!$B$33:$B$776,S$11)+'СЕТ СН'!$F$11+СВЦЭМ!$D$10+'СЕТ СН'!$F$6-'СЕТ СН'!$F$23</f>
        <v>689.85520929000006</v>
      </c>
      <c r="T39" s="36">
        <f>SUMIFS(СВЦЭМ!$D$33:$D$776,СВЦЭМ!$A$33:$A$776,$A39,СВЦЭМ!$B$33:$B$776,T$11)+'СЕТ СН'!$F$11+СВЦЭМ!$D$10+'СЕТ СН'!$F$6-'СЕТ СН'!$F$23</f>
        <v>691.60590112</v>
      </c>
      <c r="U39" s="36">
        <f>SUMIFS(СВЦЭМ!$D$33:$D$776,СВЦЭМ!$A$33:$A$776,$A39,СВЦЭМ!$B$33:$B$776,U$11)+'СЕТ СН'!$F$11+СВЦЭМ!$D$10+'СЕТ СН'!$F$6-'СЕТ СН'!$F$23</f>
        <v>708.43618318000006</v>
      </c>
      <c r="V39" s="36">
        <f>SUMIFS(СВЦЭМ!$D$33:$D$776,СВЦЭМ!$A$33:$A$776,$A39,СВЦЭМ!$B$33:$B$776,V$11)+'СЕТ СН'!$F$11+СВЦЭМ!$D$10+'СЕТ СН'!$F$6-'СЕТ СН'!$F$23</f>
        <v>714.87978226000007</v>
      </c>
      <c r="W39" s="36">
        <f>SUMIFS(СВЦЭМ!$D$33:$D$776,СВЦЭМ!$A$33:$A$776,$A39,СВЦЭМ!$B$33:$B$776,W$11)+'СЕТ СН'!$F$11+СВЦЭМ!$D$10+'СЕТ СН'!$F$6-'СЕТ СН'!$F$23</f>
        <v>698.08462815000007</v>
      </c>
      <c r="X39" s="36">
        <f>SUMIFS(СВЦЭМ!$D$33:$D$776,СВЦЭМ!$A$33:$A$776,$A39,СВЦЭМ!$B$33:$B$776,X$11)+'СЕТ СН'!$F$11+СВЦЭМ!$D$10+'СЕТ СН'!$F$6-'СЕТ СН'!$F$23</f>
        <v>736.69759367000006</v>
      </c>
      <c r="Y39" s="36">
        <f>SUMIFS(СВЦЭМ!$D$33:$D$776,СВЦЭМ!$A$33:$A$776,$A39,СВЦЭМ!$B$33:$B$776,Y$11)+'СЕТ СН'!$F$11+СВЦЭМ!$D$10+'СЕТ СН'!$F$6-'СЕТ СН'!$F$23</f>
        <v>809.10694588000001</v>
      </c>
    </row>
    <row r="40" spans="1:27" ht="15.75" x14ac:dyDescent="0.2">
      <c r="A40" s="35">
        <f t="shared" si="0"/>
        <v>43614</v>
      </c>
      <c r="B40" s="36">
        <f>SUMIFS(СВЦЭМ!$D$33:$D$776,СВЦЭМ!$A$33:$A$776,$A40,СВЦЭМ!$B$33:$B$776,B$11)+'СЕТ СН'!$F$11+СВЦЭМ!$D$10+'СЕТ СН'!$F$6-'СЕТ СН'!$F$23</f>
        <v>967.75437999000007</v>
      </c>
      <c r="C40" s="36">
        <f>SUMIFS(СВЦЭМ!$D$33:$D$776,СВЦЭМ!$A$33:$A$776,$A40,СВЦЭМ!$B$33:$B$776,C$11)+'СЕТ СН'!$F$11+СВЦЭМ!$D$10+'СЕТ СН'!$F$6-'СЕТ СН'!$F$23</f>
        <v>1065.74667914</v>
      </c>
      <c r="D40" s="36">
        <f>SUMIFS(СВЦЭМ!$D$33:$D$776,СВЦЭМ!$A$33:$A$776,$A40,СВЦЭМ!$B$33:$B$776,D$11)+'СЕТ СН'!$F$11+СВЦЭМ!$D$10+'СЕТ СН'!$F$6-'СЕТ СН'!$F$23</f>
        <v>1096.05582061</v>
      </c>
      <c r="E40" s="36">
        <f>SUMIFS(СВЦЭМ!$D$33:$D$776,СВЦЭМ!$A$33:$A$776,$A40,СВЦЭМ!$B$33:$B$776,E$11)+'СЕТ СН'!$F$11+СВЦЭМ!$D$10+'СЕТ СН'!$F$6-'СЕТ СН'!$F$23</f>
        <v>1086.73419513</v>
      </c>
      <c r="F40" s="36">
        <f>SUMIFS(СВЦЭМ!$D$33:$D$776,СВЦЭМ!$A$33:$A$776,$A40,СВЦЭМ!$B$33:$B$776,F$11)+'СЕТ СН'!$F$11+СВЦЭМ!$D$10+'СЕТ СН'!$F$6-'СЕТ СН'!$F$23</f>
        <v>1083.07457174</v>
      </c>
      <c r="G40" s="36">
        <f>SUMIFS(СВЦЭМ!$D$33:$D$776,СВЦЭМ!$A$33:$A$776,$A40,СВЦЭМ!$B$33:$B$776,G$11)+'СЕТ СН'!$F$11+СВЦЭМ!$D$10+'СЕТ СН'!$F$6-'СЕТ СН'!$F$23</f>
        <v>1088.68311513</v>
      </c>
      <c r="H40" s="36">
        <f>SUMIFS(СВЦЭМ!$D$33:$D$776,СВЦЭМ!$A$33:$A$776,$A40,СВЦЭМ!$B$33:$B$776,H$11)+'СЕТ СН'!$F$11+СВЦЭМ!$D$10+'СЕТ СН'!$F$6-'СЕТ СН'!$F$23</f>
        <v>1077.44145516</v>
      </c>
      <c r="I40" s="36">
        <f>SUMIFS(СВЦЭМ!$D$33:$D$776,СВЦЭМ!$A$33:$A$776,$A40,СВЦЭМ!$B$33:$B$776,I$11)+'СЕТ СН'!$F$11+СВЦЭМ!$D$10+'СЕТ СН'!$F$6-'СЕТ СН'!$F$23</f>
        <v>966.95808887999999</v>
      </c>
      <c r="J40" s="36">
        <f>SUMIFS(СВЦЭМ!$D$33:$D$776,СВЦЭМ!$A$33:$A$776,$A40,СВЦЭМ!$B$33:$B$776,J$11)+'СЕТ СН'!$F$11+СВЦЭМ!$D$10+'СЕТ СН'!$F$6-'СЕТ СН'!$F$23</f>
        <v>863.70051617000001</v>
      </c>
      <c r="K40" s="36">
        <f>SUMIFS(СВЦЭМ!$D$33:$D$776,СВЦЭМ!$A$33:$A$776,$A40,СВЦЭМ!$B$33:$B$776,K$11)+'СЕТ СН'!$F$11+СВЦЭМ!$D$10+'СЕТ СН'!$F$6-'СЕТ СН'!$F$23</f>
        <v>794.22158404000004</v>
      </c>
      <c r="L40" s="36">
        <f>SUMIFS(СВЦЭМ!$D$33:$D$776,СВЦЭМ!$A$33:$A$776,$A40,СВЦЭМ!$B$33:$B$776,L$11)+'СЕТ СН'!$F$11+СВЦЭМ!$D$10+'СЕТ СН'!$F$6-'СЕТ СН'!$F$23</f>
        <v>781.40111248000005</v>
      </c>
      <c r="M40" s="36">
        <f>SUMIFS(СВЦЭМ!$D$33:$D$776,СВЦЭМ!$A$33:$A$776,$A40,СВЦЭМ!$B$33:$B$776,M$11)+'СЕТ СН'!$F$11+СВЦЭМ!$D$10+'СЕТ СН'!$F$6-'СЕТ СН'!$F$23</f>
        <v>789.24261153000009</v>
      </c>
      <c r="N40" s="36">
        <f>SUMIFS(СВЦЭМ!$D$33:$D$776,СВЦЭМ!$A$33:$A$776,$A40,СВЦЭМ!$B$33:$B$776,N$11)+'СЕТ СН'!$F$11+СВЦЭМ!$D$10+'СЕТ СН'!$F$6-'СЕТ СН'!$F$23</f>
        <v>789.14818966000007</v>
      </c>
      <c r="O40" s="36">
        <f>SUMIFS(СВЦЭМ!$D$33:$D$776,СВЦЭМ!$A$33:$A$776,$A40,СВЦЭМ!$B$33:$B$776,O$11)+'СЕТ СН'!$F$11+СВЦЭМ!$D$10+'СЕТ СН'!$F$6-'СЕТ СН'!$F$23</f>
        <v>784.28538996999998</v>
      </c>
      <c r="P40" s="36">
        <f>SUMIFS(СВЦЭМ!$D$33:$D$776,СВЦЭМ!$A$33:$A$776,$A40,СВЦЭМ!$B$33:$B$776,P$11)+'СЕТ СН'!$F$11+СВЦЭМ!$D$10+'СЕТ СН'!$F$6-'СЕТ СН'!$F$23</f>
        <v>799.56271054000001</v>
      </c>
      <c r="Q40" s="36">
        <f>SUMIFS(СВЦЭМ!$D$33:$D$776,СВЦЭМ!$A$33:$A$776,$A40,СВЦЭМ!$B$33:$B$776,Q$11)+'СЕТ СН'!$F$11+СВЦЭМ!$D$10+'СЕТ СН'!$F$6-'СЕТ СН'!$F$23</f>
        <v>792.16504903999999</v>
      </c>
      <c r="R40" s="36">
        <f>SUMIFS(СВЦЭМ!$D$33:$D$776,СВЦЭМ!$A$33:$A$776,$A40,СВЦЭМ!$B$33:$B$776,R$11)+'СЕТ СН'!$F$11+СВЦЭМ!$D$10+'СЕТ СН'!$F$6-'СЕТ СН'!$F$23</f>
        <v>788.04005324000002</v>
      </c>
      <c r="S40" s="36">
        <f>SUMIFS(СВЦЭМ!$D$33:$D$776,СВЦЭМ!$A$33:$A$776,$A40,СВЦЭМ!$B$33:$B$776,S$11)+'СЕТ СН'!$F$11+СВЦЭМ!$D$10+'СЕТ СН'!$F$6-'СЕТ СН'!$F$23</f>
        <v>795.85333524999999</v>
      </c>
      <c r="T40" s="36">
        <f>SUMIFS(СВЦЭМ!$D$33:$D$776,СВЦЭМ!$A$33:$A$776,$A40,СВЦЭМ!$B$33:$B$776,T$11)+'СЕТ СН'!$F$11+СВЦЭМ!$D$10+'СЕТ СН'!$F$6-'СЕТ СН'!$F$23</f>
        <v>787.51629653000009</v>
      </c>
      <c r="U40" s="36">
        <f>SUMIFS(СВЦЭМ!$D$33:$D$776,СВЦЭМ!$A$33:$A$776,$A40,СВЦЭМ!$B$33:$B$776,U$11)+'СЕТ СН'!$F$11+СВЦЭМ!$D$10+'СЕТ СН'!$F$6-'СЕТ СН'!$F$23</f>
        <v>766.88096037000003</v>
      </c>
      <c r="V40" s="36">
        <f>SUMIFS(СВЦЭМ!$D$33:$D$776,СВЦЭМ!$A$33:$A$776,$A40,СВЦЭМ!$B$33:$B$776,V$11)+'СЕТ СН'!$F$11+СВЦЭМ!$D$10+'СЕТ СН'!$F$6-'СЕТ СН'!$F$23</f>
        <v>757.78413301000001</v>
      </c>
      <c r="W40" s="36">
        <f>SUMIFS(СВЦЭМ!$D$33:$D$776,СВЦЭМ!$A$33:$A$776,$A40,СВЦЭМ!$B$33:$B$776,W$11)+'СЕТ СН'!$F$11+СВЦЭМ!$D$10+'СЕТ СН'!$F$6-'СЕТ СН'!$F$23</f>
        <v>760.37814658000002</v>
      </c>
      <c r="X40" s="36">
        <f>SUMIFS(СВЦЭМ!$D$33:$D$776,СВЦЭМ!$A$33:$A$776,$A40,СВЦЭМ!$B$33:$B$776,X$11)+'СЕТ СН'!$F$11+СВЦЭМ!$D$10+'СЕТ СН'!$F$6-'СЕТ СН'!$F$23</f>
        <v>800.59323959000005</v>
      </c>
      <c r="Y40" s="36">
        <f>SUMIFS(СВЦЭМ!$D$33:$D$776,СВЦЭМ!$A$33:$A$776,$A40,СВЦЭМ!$B$33:$B$776,Y$11)+'СЕТ СН'!$F$11+СВЦЭМ!$D$10+'СЕТ СН'!$F$6-'СЕТ СН'!$F$23</f>
        <v>893.32673755000008</v>
      </c>
    </row>
    <row r="41" spans="1:27" ht="15.75" x14ac:dyDescent="0.2">
      <c r="A41" s="35">
        <f t="shared" si="0"/>
        <v>43615</v>
      </c>
      <c r="B41" s="36">
        <f>SUMIFS(СВЦЭМ!$D$33:$D$776,СВЦЭМ!$A$33:$A$776,$A41,СВЦЭМ!$B$33:$B$776,B$11)+'СЕТ СН'!$F$11+СВЦЭМ!$D$10+'СЕТ СН'!$F$6-'СЕТ СН'!$F$23</f>
        <v>1008.65722364</v>
      </c>
      <c r="C41" s="36">
        <f>SUMIFS(СВЦЭМ!$D$33:$D$776,СВЦЭМ!$A$33:$A$776,$A41,СВЦЭМ!$B$33:$B$776,C$11)+'СЕТ СН'!$F$11+СВЦЭМ!$D$10+'СЕТ СН'!$F$6-'СЕТ СН'!$F$23</f>
        <v>1047.61643523</v>
      </c>
      <c r="D41" s="36">
        <f>SUMIFS(СВЦЭМ!$D$33:$D$776,СВЦЭМ!$A$33:$A$776,$A41,СВЦЭМ!$B$33:$B$776,D$11)+'СЕТ СН'!$F$11+СВЦЭМ!$D$10+'СЕТ СН'!$F$6-'СЕТ СН'!$F$23</f>
        <v>1106.7056301799998</v>
      </c>
      <c r="E41" s="36">
        <f>SUMIFS(СВЦЭМ!$D$33:$D$776,СВЦЭМ!$A$33:$A$776,$A41,СВЦЭМ!$B$33:$B$776,E$11)+'СЕТ СН'!$F$11+СВЦЭМ!$D$10+'СЕТ СН'!$F$6-'СЕТ СН'!$F$23</f>
        <v>1095.28824818</v>
      </c>
      <c r="F41" s="36">
        <f>SUMIFS(СВЦЭМ!$D$33:$D$776,СВЦЭМ!$A$33:$A$776,$A41,СВЦЭМ!$B$33:$B$776,F$11)+'СЕТ СН'!$F$11+СВЦЭМ!$D$10+'СЕТ СН'!$F$6-'СЕТ СН'!$F$23</f>
        <v>1094.1287684900001</v>
      </c>
      <c r="G41" s="36">
        <f>SUMIFS(СВЦЭМ!$D$33:$D$776,СВЦЭМ!$A$33:$A$776,$A41,СВЦЭМ!$B$33:$B$776,G$11)+'СЕТ СН'!$F$11+СВЦЭМ!$D$10+'СЕТ СН'!$F$6-'СЕТ СН'!$F$23</f>
        <v>1109.0666226599999</v>
      </c>
      <c r="H41" s="36">
        <f>SUMIFS(СВЦЭМ!$D$33:$D$776,СВЦЭМ!$A$33:$A$776,$A41,СВЦЭМ!$B$33:$B$776,H$11)+'СЕТ СН'!$F$11+СВЦЭМ!$D$10+'СЕТ СН'!$F$6-'СЕТ СН'!$F$23</f>
        <v>1110.67976559</v>
      </c>
      <c r="I41" s="36">
        <f>SUMIFS(СВЦЭМ!$D$33:$D$776,СВЦЭМ!$A$33:$A$776,$A41,СВЦЭМ!$B$33:$B$776,I$11)+'СЕТ СН'!$F$11+СВЦЭМ!$D$10+'СЕТ СН'!$F$6-'СЕТ СН'!$F$23</f>
        <v>1006.49873568</v>
      </c>
      <c r="J41" s="36">
        <f>SUMIFS(СВЦЭМ!$D$33:$D$776,СВЦЭМ!$A$33:$A$776,$A41,СВЦЭМ!$B$33:$B$776,J$11)+'СЕТ СН'!$F$11+СВЦЭМ!$D$10+'СЕТ СН'!$F$6-'СЕТ СН'!$F$23</f>
        <v>912.48165478999999</v>
      </c>
      <c r="K41" s="36">
        <f>SUMIFS(СВЦЭМ!$D$33:$D$776,СВЦЭМ!$A$33:$A$776,$A41,СВЦЭМ!$B$33:$B$776,K$11)+'СЕТ СН'!$F$11+СВЦЭМ!$D$10+'СЕТ СН'!$F$6-'СЕТ СН'!$F$23</f>
        <v>829.53636332000008</v>
      </c>
      <c r="L41" s="36">
        <f>SUMIFS(СВЦЭМ!$D$33:$D$776,СВЦЭМ!$A$33:$A$776,$A41,СВЦЭМ!$B$33:$B$776,L$11)+'СЕТ СН'!$F$11+СВЦЭМ!$D$10+'СЕТ СН'!$F$6-'СЕТ СН'!$F$23</f>
        <v>817.93770519999998</v>
      </c>
      <c r="M41" s="36">
        <f>SUMIFS(СВЦЭМ!$D$33:$D$776,СВЦЭМ!$A$33:$A$776,$A41,СВЦЭМ!$B$33:$B$776,M$11)+'СЕТ СН'!$F$11+СВЦЭМ!$D$10+'СЕТ СН'!$F$6-'СЕТ СН'!$F$23</f>
        <v>832.56104296000001</v>
      </c>
      <c r="N41" s="36">
        <f>SUMIFS(СВЦЭМ!$D$33:$D$776,СВЦЭМ!$A$33:$A$776,$A41,СВЦЭМ!$B$33:$B$776,N$11)+'СЕТ СН'!$F$11+СВЦЭМ!$D$10+'СЕТ СН'!$F$6-'СЕТ СН'!$F$23</f>
        <v>821.24395620000007</v>
      </c>
      <c r="O41" s="36">
        <f>SUMIFS(СВЦЭМ!$D$33:$D$776,СВЦЭМ!$A$33:$A$776,$A41,СВЦЭМ!$B$33:$B$776,O$11)+'СЕТ СН'!$F$11+СВЦЭМ!$D$10+'СЕТ СН'!$F$6-'СЕТ СН'!$F$23</f>
        <v>809.78134594000005</v>
      </c>
      <c r="P41" s="36">
        <f>SUMIFS(СВЦЭМ!$D$33:$D$776,СВЦЭМ!$A$33:$A$776,$A41,СВЦЭМ!$B$33:$B$776,P$11)+'СЕТ СН'!$F$11+СВЦЭМ!$D$10+'СЕТ СН'!$F$6-'СЕТ СН'!$F$23</f>
        <v>811.54508396000006</v>
      </c>
      <c r="Q41" s="36">
        <f>SUMIFS(СВЦЭМ!$D$33:$D$776,СВЦЭМ!$A$33:$A$776,$A41,СВЦЭМ!$B$33:$B$776,Q$11)+'СЕТ СН'!$F$11+СВЦЭМ!$D$10+'СЕТ СН'!$F$6-'СЕТ СН'!$F$23</f>
        <v>833.71138702000007</v>
      </c>
      <c r="R41" s="36">
        <f>SUMIFS(СВЦЭМ!$D$33:$D$776,СВЦЭМ!$A$33:$A$776,$A41,СВЦЭМ!$B$33:$B$776,R$11)+'СЕТ СН'!$F$11+СВЦЭМ!$D$10+'СЕТ СН'!$F$6-'СЕТ СН'!$F$23</f>
        <v>826.17287002</v>
      </c>
      <c r="S41" s="36">
        <f>SUMIFS(СВЦЭМ!$D$33:$D$776,СВЦЭМ!$A$33:$A$776,$A41,СВЦЭМ!$B$33:$B$776,S$11)+'СЕТ СН'!$F$11+СВЦЭМ!$D$10+'СЕТ СН'!$F$6-'СЕТ СН'!$F$23</f>
        <v>829.06874599000002</v>
      </c>
      <c r="T41" s="36">
        <f>SUMIFS(СВЦЭМ!$D$33:$D$776,СВЦЭМ!$A$33:$A$776,$A41,СВЦЭМ!$B$33:$B$776,T$11)+'СЕТ СН'!$F$11+СВЦЭМ!$D$10+'СЕТ СН'!$F$6-'СЕТ СН'!$F$23</f>
        <v>837.84380671000008</v>
      </c>
      <c r="U41" s="36">
        <f>SUMIFS(СВЦЭМ!$D$33:$D$776,СВЦЭМ!$A$33:$A$776,$A41,СВЦЭМ!$B$33:$B$776,U$11)+'СЕТ СН'!$F$11+СВЦЭМ!$D$10+'СЕТ СН'!$F$6-'СЕТ СН'!$F$23</f>
        <v>821.09803975</v>
      </c>
      <c r="V41" s="36">
        <f>SUMIFS(СВЦЭМ!$D$33:$D$776,СВЦЭМ!$A$33:$A$776,$A41,СВЦЭМ!$B$33:$B$776,V$11)+'СЕТ СН'!$F$11+СВЦЭМ!$D$10+'СЕТ СН'!$F$6-'СЕТ СН'!$F$23</f>
        <v>802.21840812000005</v>
      </c>
      <c r="W41" s="36">
        <f>SUMIFS(СВЦЭМ!$D$33:$D$776,СВЦЭМ!$A$33:$A$776,$A41,СВЦЭМ!$B$33:$B$776,W$11)+'СЕТ СН'!$F$11+СВЦЭМ!$D$10+'СЕТ СН'!$F$6-'СЕТ СН'!$F$23</f>
        <v>771.52823268999998</v>
      </c>
      <c r="X41" s="36">
        <f>SUMIFS(СВЦЭМ!$D$33:$D$776,СВЦЭМ!$A$33:$A$776,$A41,СВЦЭМ!$B$33:$B$776,X$11)+'СЕТ СН'!$F$11+СВЦЭМ!$D$10+'СЕТ СН'!$F$6-'СЕТ СН'!$F$23</f>
        <v>765.39812799000003</v>
      </c>
      <c r="Y41" s="36">
        <f>SUMIFS(СВЦЭМ!$D$33:$D$776,СВЦЭМ!$A$33:$A$776,$A41,СВЦЭМ!$B$33:$B$776,Y$11)+'СЕТ СН'!$F$11+СВЦЭМ!$D$10+'СЕТ СН'!$F$6-'СЕТ СН'!$F$23</f>
        <v>839.79878706</v>
      </c>
    </row>
    <row r="42" spans="1:27" ht="15.75" x14ac:dyDescent="0.2">
      <c r="A42" s="35">
        <f t="shared" si="0"/>
        <v>43616</v>
      </c>
      <c r="B42" s="36">
        <f>SUMIFS(СВЦЭМ!$D$33:$D$776,СВЦЭМ!$A$33:$A$776,$A42,СВЦЭМ!$B$33:$B$776,B$11)+'СЕТ СН'!$F$11+СВЦЭМ!$D$10+'СЕТ СН'!$F$6-'СЕТ СН'!$F$23</f>
        <v>976.96041790000004</v>
      </c>
      <c r="C42" s="36">
        <f>SUMIFS(СВЦЭМ!$D$33:$D$776,СВЦЭМ!$A$33:$A$776,$A42,СВЦЭМ!$B$33:$B$776,C$11)+'СЕТ СН'!$F$11+СВЦЭМ!$D$10+'СЕТ СН'!$F$6-'СЕТ СН'!$F$23</f>
        <v>1033.38725193</v>
      </c>
      <c r="D42" s="36">
        <f>SUMIFS(СВЦЭМ!$D$33:$D$776,СВЦЭМ!$A$33:$A$776,$A42,СВЦЭМ!$B$33:$B$776,D$11)+'СЕТ СН'!$F$11+СВЦЭМ!$D$10+'СЕТ СН'!$F$6-'СЕТ СН'!$F$23</f>
        <v>1106.6158461599998</v>
      </c>
      <c r="E42" s="36">
        <f>SUMIFS(СВЦЭМ!$D$33:$D$776,СВЦЭМ!$A$33:$A$776,$A42,СВЦЭМ!$B$33:$B$776,E$11)+'СЕТ СН'!$F$11+СВЦЭМ!$D$10+'СЕТ СН'!$F$6-'СЕТ СН'!$F$23</f>
        <v>1098.7820047800001</v>
      </c>
      <c r="F42" s="36">
        <f>SUMIFS(СВЦЭМ!$D$33:$D$776,СВЦЭМ!$A$33:$A$776,$A42,СВЦЭМ!$B$33:$B$776,F$11)+'СЕТ СН'!$F$11+СВЦЭМ!$D$10+'СЕТ СН'!$F$6-'СЕТ СН'!$F$23</f>
        <v>1091.7217004700001</v>
      </c>
      <c r="G42" s="36">
        <f>SUMIFS(СВЦЭМ!$D$33:$D$776,СВЦЭМ!$A$33:$A$776,$A42,СВЦЭМ!$B$33:$B$776,G$11)+'СЕТ СН'!$F$11+СВЦЭМ!$D$10+'СЕТ СН'!$F$6-'СЕТ СН'!$F$23</f>
        <v>1101.5813873899999</v>
      </c>
      <c r="H42" s="36">
        <f>SUMIFS(СВЦЭМ!$D$33:$D$776,СВЦЭМ!$A$33:$A$776,$A42,СВЦЭМ!$B$33:$B$776,H$11)+'СЕТ СН'!$F$11+СВЦЭМ!$D$10+'СЕТ СН'!$F$6-'СЕТ СН'!$F$23</f>
        <v>1103.17826595</v>
      </c>
      <c r="I42" s="36">
        <f>SUMIFS(СВЦЭМ!$D$33:$D$776,СВЦЭМ!$A$33:$A$776,$A42,СВЦЭМ!$B$33:$B$776,I$11)+'СЕТ СН'!$F$11+СВЦЭМ!$D$10+'СЕТ СН'!$F$6-'СЕТ СН'!$F$23</f>
        <v>1004.72996216</v>
      </c>
      <c r="J42" s="36">
        <f>SUMIFS(СВЦЭМ!$D$33:$D$776,СВЦЭМ!$A$33:$A$776,$A42,СВЦЭМ!$B$33:$B$776,J$11)+'СЕТ СН'!$F$11+СВЦЭМ!$D$10+'СЕТ СН'!$F$6-'СЕТ СН'!$F$23</f>
        <v>901.99414238999998</v>
      </c>
      <c r="K42" s="36">
        <f>SUMIFS(СВЦЭМ!$D$33:$D$776,СВЦЭМ!$A$33:$A$776,$A42,СВЦЭМ!$B$33:$B$776,K$11)+'СЕТ СН'!$F$11+СВЦЭМ!$D$10+'СЕТ СН'!$F$6-'СЕТ СН'!$F$23</f>
        <v>844.91188766000005</v>
      </c>
      <c r="L42" s="36">
        <f>SUMIFS(СВЦЭМ!$D$33:$D$776,СВЦЭМ!$A$33:$A$776,$A42,СВЦЭМ!$B$33:$B$776,L$11)+'СЕТ СН'!$F$11+СВЦЭМ!$D$10+'СЕТ СН'!$F$6-'СЕТ СН'!$F$23</f>
        <v>812.44307322000009</v>
      </c>
      <c r="M42" s="36">
        <f>SUMIFS(СВЦЭМ!$D$33:$D$776,СВЦЭМ!$A$33:$A$776,$A42,СВЦЭМ!$B$33:$B$776,M$11)+'СЕТ СН'!$F$11+СВЦЭМ!$D$10+'СЕТ СН'!$F$6-'СЕТ СН'!$F$23</f>
        <v>810.99258423000003</v>
      </c>
      <c r="N42" s="36">
        <f>SUMIFS(СВЦЭМ!$D$33:$D$776,СВЦЭМ!$A$33:$A$776,$A42,СВЦЭМ!$B$33:$B$776,N$11)+'СЕТ СН'!$F$11+СВЦЭМ!$D$10+'СЕТ СН'!$F$6-'СЕТ СН'!$F$23</f>
        <v>805.84473188000004</v>
      </c>
      <c r="O42" s="36">
        <f>SUMIFS(СВЦЭМ!$D$33:$D$776,СВЦЭМ!$A$33:$A$776,$A42,СВЦЭМ!$B$33:$B$776,O$11)+'СЕТ СН'!$F$11+СВЦЭМ!$D$10+'СЕТ СН'!$F$6-'СЕТ СН'!$F$23</f>
        <v>805.16415116000007</v>
      </c>
      <c r="P42" s="36">
        <f>SUMIFS(СВЦЭМ!$D$33:$D$776,СВЦЭМ!$A$33:$A$776,$A42,СВЦЭМ!$B$33:$B$776,P$11)+'СЕТ СН'!$F$11+СВЦЭМ!$D$10+'СЕТ СН'!$F$6-'СЕТ СН'!$F$23</f>
        <v>806.10580062000008</v>
      </c>
      <c r="Q42" s="36">
        <f>SUMIFS(СВЦЭМ!$D$33:$D$776,СВЦЭМ!$A$33:$A$776,$A42,СВЦЭМ!$B$33:$B$776,Q$11)+'СЕТ СН'!$F$11+СВЦЭМ!$D$10+'СЕТ СН'!$F$6-'СЕТ СН'!$F$23</f>
        <v>815.04637446000004</v>
      </c>
      <c r="R42" s="36">
        <f>SUMIFS(СВЦЭМ!$D$33:$D$776,СВЦЭМ!$A$33:$A$776,$A42,СВЦЭМ!$B$33:$B$776,R$11)+'СЕТ СН'!$F$11+СВЦЭМ!$D$10+'СЕТ СН'!$F$6-'СЕТ СН'!$F$23</f>
        <v>803.84485785000004</v>
      </c>
      <c r="S42" s="36">
        <f>SUMIFS(СВЦЭМ!$D$33:$D$776,СВЦЭМ!$A$33:$A$776,$A42,СВЦЭМ!$B$33:$B$776,S$11)+'СЕТ СН'!$F$11+СВЦЭМ!$D$10+'СЕТ СН'!$F$6-'СЕТ СН'!$F$23</f>
        <v>805.00751330000003</v>
      </c>
      <c r="T42" s="36">
        <f>SUMIFS(СВЦЭМ!$D$33:$D$776,СВЦЭМ!$A$33:$A$776,$A42,СВЦЭМ!$B$33:$B$776,T$11)+'СЕТ СН'!$F$11+СВЦЭМ!$D$10+'СЕТ СН'!$F$6-'СЕТ СН'!$F$23</f>
        <v>808.05000544000006</v>
      </c>
      <c r="U42" s="36">
        <f>SUMIFS(СВЦЭМ!$D$33:$D$776,СВЦЭМ!$A$33:$A$776,$A42,СВЦЭМ!$B$33:$B$776,U$11)+'СЕТ СН'!$F$11+СВЦЭМ!$D$10+'СЕТ СН'!$F$6-'СЕТ СН'!$F$23</f>
        <v>802.24414958</v>
      </c>
      <c r="V42" s="36">
        <f>SUMIFS(СВЦЭМ!$D$33:$D$776,СВЦЭМ!$A$33:$A$776,$A42,СВЦЭМ!$B$33:$B$776,V$11)+'СЕТ СН'!$F$11+СВЦЭМ!$D$10+'СЕТ СН'!$F$6-'СЕТ СН'!$F$23</f>
        <v>783.49707046000003</v>
      </c>
      <c r="W42" s="36">
        <f>SUMIFS(СВЦЭМ!$D$33:$D$776,СВЦЭМ!$A$33:$A$776,$A42,СВЦЭМ!$B$33:$B$776,W$11)+'СЕТ СН'!$F$11+СВЦЭМ!$D$10+'СЕТ СН'!$F$6-'СЕТ СН'!$F$23</f>
        <v>769.52403846000004</v>
      </c>
      <c r="X42" s="36">
        <f>SUMIFS(СВЦЭМ!$D$33:$D$776,СВЦЭМ!$A$33:$A$776,$A42,СВЦЭМ!$B$33:$B$776,X$11)+'СЕТ СН'!$F$11+СВЦЭМ!$D$10+'СЕТ СН'!$F$6-'СЕТ СН'!$F$23</f>
        <v>806.08619936000002</v>
      </c>
      <c r="Y42" s="36">
        <f>SUMIFS(СВЦЭМ!$D$33:$D$776,СВЦЭМ!$A$33:$A$776,$A42,СВЦЭМ!$B$33:$B$776,Y$11)+'СЕТ СН'!$F$11+СВЦЭМ!$D$10+'СЕТ СН'!$F$6-'СЕТ СН'!$F$23</f>
        <v>872.06673286</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1"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7" ht="12.75" customHeight="1" x14ac:dyDescent="0.2">
      <c r="A46" s="122"/>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7" ht="12.75" customHeight="1" x14ac:dyDescent="0.2">
      <c r="A47" s="12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01.05.2019</v>
      </c>
      <c r="B48" s="36">
        <f>SUMIFS(СВЦЭМ!$D$33:$D$776,СВЦЭМ!$A$33:$A$776,$A48,СВЦЭМ!$B$33:$B$776,B$47)+'СЕТ СН'!$G$11+СВЦЭМ!$D$10+'СЕТ СН'!$G$6-'СЕТ СН'!$G$23</f>
        <v>1404.8086917599999</v>
      </c>
      <c r="C48" s="36">
        <f>SUMIFS(СВЦЭМ!$D$33:$D$776,СВЦЭМ!$A$33:$A$776,$A48,СВЦЭМ!$B$33:$B$776,C$47)+'СЕТ СН'!$G$11+СВЦЭМ!$D$10+'СЕТ СН'!$G$6-'СЕТ СН'!$G$23</f>
        <v>1418.294905</v>
      </c>
      <c r="D48" s="36">
        <f>SUMIFS(СВЦЭМ!$D$33:$D$776,СВЦЭМ!$A$33:$A$776,$A48,СВЦЭМ!$B$33:$B$776,D$47)+'СЕТ СН'!$G$11+СВЦЭМ!$D$10+'СЕТ СН'!$G$6-'СЕТ СН'!$G$23</f>
        <v>1437.9629058</v>
      </c>
      <c r="E48" s="36">
        <f>SUMIFS(СВЦЭМ!$D$33:$D$776,СВЦЭМ!$A$33:$A$776,$A48,СВЦЭМ!$B$33:$B$776,E$47)+'СЕТ СН'!$G$11+СВЦЭМ!$D$10+'СЕТ СН'!$G$6-'СЕТ СН'!$G$23</f>
        <v>1445.71818482</v>
      </c>
      <c r="F48" s="36">
        <f>SUMIFS(СВЦЭМ!$D$33:$D$776,СВЦЭМ!$A$33:$A$776,$A48,СВЦЭМ!$B$33:$B$776,F$47)+'СЕТ СН'!$G$11+СВЦЭМ!$D$10+'СЕТ СН'!$G$6-'СЕТ СН'!$G$23</f>
        <v>1442.4292160099999</v>
      </c>
      <c r="G48" s="36">
        <f>SUMIFS(СВЦЭМ!$D$33:$D$776,СВЦЭМ!$A$33:$A$776,$A48,СВЦЭМ!$B$33:$B$776,G$47)+'СЕТ СН'!$G$11+СВЦЭМ!$D$10+'СЕТ СН'!$G$6-'СЕТ СН'!$G$23</f>
        <v>1434.1309052399999</v>
      </c>
      <c r="H48" s="36">
        <f>SUMIFS(СВЦЭМ!$D$33:$D$776,СВЦЭМ!$A$33:$A$776,$A48,СВЦЭМ!$B$33:$B$776,H$47)+'СЕТ СН'!$G$11+СВЦЭМ!$D$10+'СЕТ СН'!$G$6-'СЕТ СН'!$G$23</f>
        <v>1407.79753007</v>
      </c>
      <c r="I48" s="36">
        <f>SUMIFS(СВЦЭМ!$D$33:$D$776,СВЦЭМ!$A$33:$A$776,$A48,СВЦЭМ!$B$33:$B$776,I$47)+'СЕТ СН'!$G$11+СВЦЭМ!$D$10+'СЕТ СН'!$G$6-'СЕТ СН'!$G$23</f>
        <v>1376.1150127000001</v>
      </c>
      <c r="J48" s="36">
        <f>SUMIFS(СВЦЭМ!$D$33:$D$776,СВЦЭМ!$A$33:$A$776,$A48,СВЦЭМ!$B$33:$B$776,J$47)+'СЕТ СН'!$G$11+СВЦЭМ!$D$10+'СЕТ СН'!$G$6-'СЕТ СН'!$G$23</f>
        <v>1341.1611628800001</v>
      </c>
      <c r="K48" s="36">
        <f>SUMIFS(СВЦЭМ!$D$33:$D$776,СВЦЭМ!$A$33:$A$776,$A48,СВЦЭМ!$B$33:$B$776,K$47)+'СЕТ СН'!$G$11+СВЦЭМ!$D$10+'СЕТ СН'!$G$6-'СЕТ СН'!$G$23</f>
        <v>1307.71330911</v>
      </c>
      <c r="L48" s="36">
        <f>SUMIFS(СВЦЭМ!$D$33:$D$776,СВЦЭМ!$A$33:$A$776,$A48,СВЦЭМ!$B$33:$B$776,L$47)+'СЕТ СН'!$G$11+СВЦЭМ!$D$10+'СЕТ СН'!$G$6-'СЕТ СН'!$G$23</f>
        <v>1300.28412086</v>
      </c>
      <c r="M48" s="36">
        <f>SUMIFS(СВЦЭМ!$D$33:$D$776,СВЦЭМ!$A$33:$A$776,$A48,СВЦЭМ!$B$33:$B$776,M$47)+'СЕТ СН'!$G$11+СВЦЭМ!$D$10+'СЕТ СН'!$G$6-'СЕТ СН'!$G$23</f>
        <v>1312.8639446100001</v>
      </c>
      <c r="N48" s="36">
        <f>SUMIFS(СВЦЭМ!$D$33:$D$776,СВЦЭМ!$A$33:$A$776,$A48,СВЦЭМ!$B$33:$B$776,N$47)+'СЕТ СН'!$G$11+СВЦЭМ!$D$10+'СЕТ СН'!$G$6-'СЕТ СН'!$G$23</f>
        <v>1325.50901963</v>
      </c>
      <c r="O48" s="36">
        <f>SUMIFS(СВЦЭМ!$D$33:$D$776,СВЦЭМ!$A$33:$A$776,$A48,СВЦЭМ!$B$33:$B$776,O$47)+'СЕТ СН'!$G$11+СВЦЭМ!$D$10+'СЕТ СН'!$G$6-'СЕТ СН'!$G$23</f>
        <v>1325.92465382</v>
      </c>
      <c r="P48" s="36">
        <f>SUMIFS(СВЦЭМ!$D$33:$D$776,СВЦЭМ!$A$33:$A$776,$A48,СВЦЭМ!$B$33:$B$776,P$47)+'СЕТ СН'!$G$11+СВЦЭМ!$D$10+'СЕТ СН'!$G$6-'СЕТ СН'!$G$23</f>
        <v>1331.58695392</v>
      </c>
      <c r="Q48" s="36">
        <f>SUMIFS(СВЦЭМ!$D$33:$D$776,СВЦЭМ!$A$33:$A$776,$A48,СВЦЭМ!$B$33:$B$776,Q$47)+'СЕТ СН'!$G$11+СВЦЭМ!$D$10+'СЕТ СН'!$G$6-'СЕТ СН'!$G$23</f>
        <v>1339.85247953</v>
      </c>
      <c r="R48" s="36">
        <f>SUMIFS(СВЦЭМ!$D$33:$D$776,СВЦЭМ!$A$33:$A$776,$A48,СВЦЭМ!$B$33:$B$776,R$47)+'СЕТ СН'!$G$11+СВЦЭМ!$D$10+'СЕТ СН'!$G$6-'СЕТ СН'!$G$23</f>
        <v>1338.23376594</v>
      </c>
      <c r="S48" s="36">
        <f>SUMIFS(СВЦЭМ!$D$33:$D$776,СВЦЭМ!$A$33:$A$776,$A48,СВЦЭМ!$B$33:$B$776,S$47)+'СЕТ СН'!$G$11+СВЦЭМ!$D$10+'СЕТ СН'!$G$6-'СЕТ СН'!$G$23</f>
        <v>1329.3834928700001</v>
      </c>
      <c r="T48" s="36">
        <f>SUMIFS(СВЦЭМ!$D$33:$D$776,СВЦЭМ!$A$33:$A$776,$A48,СВЦЭМ!$B$33:$B$776,T$47)+'СЕТ СН'!$G$11+СВЦЭМ!$D$10+'СЕТ СН'!$G$6-'СЕТ СН'!$G$23</f>
        <v>1306.57812997</v>
      </c>
      <c r="U48" s="36">
        <f>SUMIFS(СВЦЭМ!$D$33:$D$776,СВЦЭМ!$A$33:$A$776,$A48,СВЦЭМ!$B$33:$B$776,U$47)+'СЕТ СН'!$G$11+СВЦЭМ!$D$10+'СЕТ СН'!$G$6-'СЕТ СН'!$G$23</f>
        <v>1291.9158010199999</v>
      </c>
      <c r="V48" s="36">
        <f>SUMIFS(СВЦЭМ!$D$33:$D$776,СВЦЭМ!$A$33:$A$776,$A48,СВЦЭМ!$B$33:$B$776,V$47)+'СЕТ СН'!$G$11+СВЦЭМ!$D$10+'СЕТ СН'!$G$6-'СЕТ СН'!$G$23</f>
        <v>1266.99018716</v>
      </c>
      <c r="W48" s="36">
        <f>SUMIFS(СВЦЭМ!$D$33:$D$776,СВЦЭМ!$A$33:$A$776,$A48,СВЦЭМ!$B$33:$B$776,W$47)+'СЕТ СН'!$G$11+СВЦЭМ!$D$10+'СЕТ СН'!$G$6-'СЕТ СН'!$G$23</f>
        <v>1274.18063667</v>
      </c>
      <c r="X48" s="36">
        <f>SUMIFS(СВЦЭМ!$D$33:$D$776,СВЦЭМ!$A$33:$A$776,$A48,СВЦЭМ!$B$33:$B$776,X$47)+'СЕТ СН'!$G$11+СВЦЭМ!$D$10+'СЕТ СН'!$G$6-'СЕТ СН'!$G$23</f>
        <v>1293.68430334</v>
      </c>
      <c r="Y48" s="36">
        <f>SUMIFS(СВЦЭМ!$D$33:$D$776,СВЦЭМ!$A$33:$A$776,$A48,СВЦЭМ!$B$33:$B$776,Y$47)+'СЕТ СН'!$G$11+СВЦЭМ!$D$10+'СЕТ СН'!$G$6-'СЕТ СН'!$G$23</f>
        <v>1288.26751788</v>
      </c>
      <c r="AA48" s="45"/>
    </row>
    <row r="49" spans="1:25" ht="15.75" x14ac:dyDescent="0.2">
      <c r="A49" s="35">
        <f>A48+1</f>
        <v>43587</v>
      </c>
      <c r="B49" s="36">
        <f>SUMIFS(СВЦЭМ!$D$33:$D$776,СВЦЭМ!$A$33:$A$776,$A49,СВЦЭМ!$B$33:$B$776,B$47)+'СЕТ СН'!$G$11+СВЦЭМ!$D$10+'СЕТ СН'!$G$6-'СЕТ СН'!$G$23</f>
        <v>1306.8564895300001</v>
      </c>
      <c r="C49" s="36">
        <f>SUMIFS(СВЦЭМ!$D$33:$D$776,СВЦЭМ!$A$33:$A$776,$A49,СВЦЭМ!$B$33:$B$776,C$47)+'СЕТ СН'!$G$11+СВЦЭМ!$D$10+'СЕТ СН'!$G$6-'СЕТ СН'!$G$23</f>
        <v>1347.2058990800001</v>
      </c>
      <c r="D49" s="36">
        <f>SUMIFS(СВЦЭМ!$D$33:$D$776,СВЦЭМ!$A$33:$A$776,$A49,СВЦЭМ!$B$33:$B$776,D$47)+'СЕТ СН'!$G$11+СВЦЭМ!$D$10+'СЕТ СН'!$G$6-'СЕТ СН'!$G$23</f>
        <v>1369.75339551</v>
      </c>
      <c r="E49" s="36">
        <f>SUMIFS(СВЦЭМ!$D$33:$D$776,СВЦЭМ!$A$33:$A$776,$A49,СВЦЭМ!$B$33:$B$776,E$47)+'СЕТ СН'!$G$11+СВЦЭМ!$D$10+'СЕТ СН'!$G$6-'СЕТ СН'!$G$23</f>
        <v>1384.1027053</v>
      </c>
      <c r="F49" s="36">
        <f>SUMIFS(СВЦЭМ!$D$33:$D$776,СВЦЭМ!$A$33:$A$776,$A49,СВЦЭМ!$B$33:$B$776,F$47)+'СЕТ СН'!$G$11+СВЦЭМ!$D$10+'СЕТ СН'!$G$6-'СЕТ СН'!$G$23</f>
        <v>1399.67375006</v>
      </c>
      <c r="G49" s="36">
        <f>SUMIFS(СВЦЭМ!$D$33:$D$776,СВЦЭМ!$A$33:$A$776,$A49,СВЦЭМ!$B$33:$B$776,G$47)+'СЕТ СН'!$G$11+СВЦЭМ!$D$10+'СЕТ СН'!$G$6-'СЕТ СН'!$G$23</f>
        <v>1393.5774508300001</v>
      </c>
      <c r="H49" s="36">
        <f>SUMIFS(СВЦЭМ!$D$33:$D$776,СВЦЭМ!$A$33:$A$776,$A49,СВЦЭМ!$B$33:$B$776,H$47)+'СЕТ СН'!$G$11+СВЦЭМ!$D$10+'СЕТ СН'!$G$6-'СЕТ СН'!$G$23</f>
        <v>1419.77918017</v>
      </c>
      <c r="I49" s="36">
        <f>SUMIFS(СВЦЭМ!$D$33:$D$776,СВЦЭМ!$A$33:$A$776,$A49,СВЦЭМ!$B$33:$B$776,I$47)+'СЕТ СН'!$G$11+СВЦЭМ!$D$10+'СЕТ СН'!$G$6-'СЕТ СН'!$G$23</f>
        <v>1383.7250647800001</v>
      </c>
      <c r="J49" s="36">
        <f>SUMIFS(СВЦЭМ!$D$33:$D$776,СВЦЭМ!$A$33:$A$776,$A49,СВЦЭМ!$B$33:$B$776,J$47)+'СЕТ СН'!$G$11+СВЦЭМ!$D$10+'СЕТ СН'!$G$6-'СЕТ СН'!$G$23</f>
        <v>1328.75147294</v>
      </c>
      <c r="K49" s="36">
        <f>SUMIFS(СВЦЭМ!$D$33:$D$776,СВЦЭМ!$A$33:$A$776,$A49,СВЦЭМ!$B$33:$B$776,K$47)+'СЕТ СН'!$G$11+СВЦЭМ!$D$10+'СЕТ СН'!$G$6-'СЕТ СН'!$G$23</f>
        <v>1276.44763545</v>
      </c>
      <c r="L49" s="36">
        <f>SUMIFS(СВЦЭМ!$D$33:$D$776,СВЦЭМ!$A$33:$A$776,$A49,СВЦЭМ!$B$33:$B$776,L$47)+'СЕТ СН'!$G$11+СВЦЭМ!$D$10+'СЕТ СН'!$G$6-'СЕТ СН'!$G$23</f>
        <v>1265.75990716</v>
      </c>
      <c r="M49" s="36">
        <f>SUMIFS(СВЦЭМ!$D$33:$D$776,СВЦЭМ!$A$33:$A$776,$A49,СВЦЭМ!$B$33:$B$776,M$47)+'СЕТ СН'!$G$11+СВЦЭМ!$D$10+'СЕТ СН'!$G$6-'СЕТ СН'!$G$23</f>
        <v>1274.5999527200001</v>
      </c>
      <c r="N49" s="36">
        <f>SUMIFS(СВЦЭМ!$D$33:$D$776,СВЦЭМ!$A$33:$A$776,$A49,СВЦЭМ!$B$33:$B$776,N$47)+'СЕТ СН'!$G$11+СВЦЭМ!$D$10+'СЕТ СН'!$G$6-'СЕТ СН'!$G$23</f>
        <v>1294.9660065200001</v>
      </c>
      <c r="O49" s="36">
        <f>SUMIFS(СВЦЭМ!$D$33:$D$776,СВЦЭМ!$A$33:$A$776,$A49,СВЦЭМ!$B$33:$B$776,O$47)+'СЕТ СН'!$G$11+СВЦЭМ!$D$10+'СЕТ СН'!$G$6-'СЕТ СН'!$G$23</f>
        <v>1305.46244654</v>
      </c>
      <c r="P49" s="36">
        <f>SUMIFS(СВЦЭМ!$D$33:$D$776,СВЦЭМ!$A$33:$A$776,$A49,СВЦЭМ!$B$33:$B$776,P$47)+'СЕТ СН'!$G$11+СВЦЭМ!$D$10+'СЕТ СН'!$G$6-'СЕТ СН'!$G$23</f>
        <v>1312.85815748</v>
      </c>
      <c r="Q49" s="36">
        <f>SUMIFS(СВЦЭМ!$D$33:$D$776,СВЦЭМ!$A$33:$A$776,$A49,СВЦЭМ!$B$33:$B$776,Q$47)+'СЕТ СН'!$G$11+СВЦЭМ!$D$10+'СЕТ СН'!$G$6-'СЕТ СН'!$G$23</f>
        <v>1319.95271525</v>
      </c>
      <c r="R49" s="36">
        <f>SUMIFS(СВЦЭМ!$D$33:$D$776,СВЦЭМ!$A$33:$A$776,$A49,СВЦЭМ!$B$33:$B$776,R$47)+'СЕТ СН'!$G$11+СВЦЭМ!$D$10+'СЕТ СН'!$G$6-'СЕТ СН'!$G$23</f>
        <v>1332.32472205</v>
      </c>
      <c r="S49" s="36">
        <f>SUMIFS(СВЦЭМ!$D$33:$D$776,СВЦЭМ!$A$33:$A$776,$A49,СВЦЭМ!$B$33:$B$776,S$47)+'СЕТ СН'!$G$11+СВЦЭМ!$D$10+'СЕТ СН'!$G$6-'СЕТ СН'!$G$23</f>
        <v>1335.61478403</v>
      </c>
      <c r="T49" s="36">
        <f>SUMIFS(СВЦЭМ!$D$33:$D$776,СВЦЭМ!$A$33:$A$776,$A49,СВЦЭМ!$B$33:$B$776,T$47)+'СЕТ СН'!$G$11+СВЦЭМ!$D$10+'СЕТ СН'!$G$6-'СЕТ СН'!$G$23</f>
        <v>1331.2078968400001</v>
      </c>
      <c r="U49" s="36">
        <f>SUMIFS(СВЦЭМ!$D$33:$D$776,СВЦЭМ!$A$33:$A$776,$A49,СВЦЭМ!$B$33:$B$776,U$47)+'СЕТ СН'!$G$11+СВЦЭМ!$D$10+'СЕТ СН'!$G$6-'СЕТ СН'!$G$23</f>
        <v>1330.0833146499999</v>
      </c>
      <c r="V49" s="36">
        <f>SUMIFS(СВЦЭМ!$D$33:$D$776,СВЦЭМ!$A$33:$A$776,$A49,СВЦЭМ!$B$33:$B$776,V$47)+'СЕТ СН'!$G$11+СВЦЭМ!$D$10+'СЕТ СН'!$G$6-'СЕТ СН'!$G$23</f>
        <v>1326.2389525799999</v>
      </c>
      <c r="W49" s="36">
        <f>SUMIFS(СВЦЭМ!$D$33:$D$776,СВЦЭМ!$A$33:$A$776,$A49,СВЦЭМ!$B$33:$B$776,W$47)+'СЕТ СН'!$G$11+СВЦЭМ!$D$10+'СЕТ СН'!$G$6-'СЕТ СН'!$G$23</f>
        <v>1315.09637079</v>
      </c>
      <c r="X49" s="36">
        <f>SUMIFS(СВЦЭМ!$D$33:$D$776,СВЦЭМ!$A$33:$A$776,$A49,СВЦЭМ!$B$33:$B$776,X$47)+'СЕТ СН'!$G$11+СВЦЭМ!$D$10+'СЕТ СН'!$G$6-'СЕТ СН'!$G$23</f>
        <v>1331.38293125</v>
      </c>
      <c r="Y49" s="36">
        <f>SUMIFS(СВЦЭМ!$D$33:$D$776,СВЦЭМ!$A$33:$A$776,$A49,СВЦЭМ!$B$33:$B$776,Y$47)+'СЕТ СН'!$G$11+СВЦЭМ!$D$10+'СЕТ СН'!$G$6-'СЕТ СН'!$G$23</f>
        <v>1363.2778501600001</v>
      </c>
    </row>
    <row r="50" spans="1:25" ht="15.75" x14ac:dyDescent="0.2">
      <c r="A50" s="35">
        <f t="shared" ref="A50:A78" si="1">A49+1</f>
        <v>43588</v>
      </c>
      <c r="B50" s="36">
        <f>SUMIFS(СВЦЭМ!$D$33:$D$776,СВЦЭМ!$A$33:$A$776,$A50,СВЦЭМ!$B$33:$B$776,B$47)+'СЕТ СН'!$G$11+СВЦЭМ!$D$10+'СЕТ СН'!$G$6-'СЕТ СН'!$G$23</f>
        <v>1308.08539997</v>
      </c>
      <c r="C50" s="36">
        <f>SUMIFS(СВЦЭМ!$D$33:$D$776,СВЦЭМ!$A$33:$A$776,$A50,СВЦЭМ!$B$33:$B$776,C$47)+'СЕТ СН'!$G$11+СВЦЭМ!$D$10+'СЕТ СН'!$G$6-'СЕТ СН'!$G$23</f>
        <v>1336.16135661</v>
      </c>
      <c r="D50" s="36">
        <f>SUMIFS(СВЦЭМ!$D$33:$D$776,СВЦЭМ!$A$33:$A$776,$A50,СВЦЭМ!$B$33:$B$776,D$47)+'СЕТ СН'!$G$11+СВЦЭМ!$D$10+'СЕТ СН'!$G$6-'СЕТ СН'!$G$23</f>
        <v>1361.6633465300001</v>
      </c>
      <c r="E50" s="36">
        <f>SUMIFS(СВЦЭМ!$D$33:$D$776,СВЦЭМ!$A$33:$A$776,$A50,СВЦЭМ!$B$33:$B$776,E$47)+'СЕТ СН'!$G$11+СВЦЭМ!$D$10+'СЕТ СН'!$G$6-'СЕТ СН'!$G$23</f>
        <v>1378.8872776399999</v>
      </c>
      <c r="F50" s="36">
        <f>SUMIFS(СВЦЭМ!$D$33:$D$776,СВЦЭМ!$A$33:$A$776,$A50,СВЦЭМ!$B$33:$B$776,F$47)+'СЕТ СН'!$G$11+СВЦЭМ!$D$10+'СЕТ СН'!$G$6-'СЕТ СН'!$G$23</f>
        <v>1380.0812050300001</v>
      </c>
      <c r="G50" s="36">
        <f>SUMIFS(СВЦЭМ!$D$33:$D$776,СВЦЭМ!$A$33:$A$776,$A50,СВЦЭМ!$B$33:$B$776,G$47)+'СЕТ СН'!$G$11+СВЦЭМ!$D$10+'СЕТ СН'!$G$6-'СЕТ СН'!$G$23</f>
        <v>1388.4711708499999</v>
      </c>
      <c r="H50" s="36">
        <f>SUMIFS(СВЦЭМ!$D$33:$D$776,СВЦЭМ!$A$33:$A$776,$A50,СВЦЭМ!$B$33:$B$776,H$47)+'СЕТ СН'!$G$11+СВЦЭМ!$D$10+'СЕТ СН'!$G$6-'СЕТ СН'!$G$23</f>
        <v>1382.5767864300001</v>
      </c>
      <c r="I50" s="36">
        <f>SUMIFS(СВЦЭМ!$D$33:$D$776,СВЦЭМ!$A$33:$A$776,$A50,СВЦЭМ!$B$33:$B$776,I$47)+'СЕТ СН'!$G$11+СВЦЭМ!$D$10+'СЕТ СН'!$G$6-'СЕТ СН'!$G$23</f>
        <v>1332.6783198000001</v>
      </c>
      <c r="J50" s="36">
        <f>SUMIFS(СВЦЭМ!$D$33:$D$776,СВЦЭМ!$A$33:$A$776,$A50,СВЦЭМ!$B$33:$B$776,J$47)+'СЕТ СН'!$G$11+СВЦЭМ!$D$10+'СЕТ СН'!$G$6-'СЕТ СН'!$G$23</f>
        <v>1297.7223171199998</v>
      </c>
      <c r="K50" s="36">
        <f>SUMIFS(СВЦЭМ!$D$33:$D$776,СВЦЭМ!$A$33:$A$776,$A50,СВЦЭМ!$B$33:$B$776,K$47)+'СЕТ СН'!$G$11+СВЦЭМ!$D$10+'СЕТ СН'!$G$6-'СЕТ СН'!$G$23</f>
        <v>1267.9950595400001</v>
      </c>
      <c r="L50" s="36">
        <f>SUMIFS(СВЦЭМ!$D$33:$D$776,СВЦЭМ!$A$33:$A$776,$A50,СВЦЭМ!$B$33:$B$776,L$47)+'СЕТ СН'!$G$11+СВЦЭМ!$D$10+'СЕТ СН'!$G$6-'СЕТ СН'!$G$23</f>
        <v>1270.5394125799999</v>
      </c>
      <c r="M50" s="36">
        <f>SUMIFS(СВЦЭМ!$D$33:$D$776,СВЦЭМ!$A$33:$A$776,$A50,СВЦЭМ!$B$33:$B$776,M$47)+'СЕТ СН'!$G$11+СВЦЭМ!$D$10+'СЕТ СН'!$G$6-'СЕТ СН'!$G$23</f>
        <v>1272.5188324400001</v>
      </c>
      <c r="N50" s="36">
        <f>SUMIFS(СВЦЭМ!$D$33:$D$776,СВЦЭМ!$A$33:$A$776,$A50,СВЦЭМ!$B$33:$B$776,N$47)+'СЕТ СН'!$G$11+СВЦЭМ!$D$10+'СЕТ СН'!$G$6-'СЕТ СН'!$G$23</f>
        <v>1283.92520066</v>
      </c>
      <c r="O50" s="36">
        <f>SUMIFS(СВЦЭМ!$D$33:$D$776,СВЦЭМ!$A$33:$A$776,$A50,СВЦЭМ!$B$33:$B$776,O$47)+'СЕТ СН'!$G$11+СВЦЭМ!$D$10+'СЕТ СН'!$G$6-'СЕТ СН'!$G$23</f>
        <v>1307.1589397299999</v>
      </c>
      <c r="P50" s="36">
        <f>SUMIFS(СВЦЭМ!$D$33:$D$776,СВЦЭМ!$A$33:$A$776,$A50,СВЦЭМ!$B$33:$B$776,P$47)+'СЕТ СН'!$G$11+СВЦЭМ!$D$10+'СЕТ СН'!$G$6-'СЕТ СН'!$G$23</f>
        <v>1341.5322778</v>
      </c>
      <c r="Q50" s="36">
        <f>SUMIFS(СВЦЭМ!$D$33:$D$776,СВЦЭМ!$A$33:$A$776,$A50,СВЦЭМ!$B$33:$B$776,Q$47)+'СЕТ СН'!$G$11+СВЦЭМ!$D$10+'СЕТ СН'!$G$6-'СЕТ СН'!$G$23</f>
        <v>1362.05792759</v>
      </c>
      <c r="R50" s="36">
        <f>SUMIFS(СВЦЭМ!$D$33:$D$776,СВЦЭМ!$A$33:$A$776,$A50,СВЦЭМ!$B$33:$B$776,R$47)+'СЕТ СН'!$G$11+СВЦЭМ!$D$10+'СЕТ СН'!$G$6-'СЕТ СН'!$G$23</f>
        <v>1339.56562493</v>
      </c>
      <c r="S50" s="36">
        <f>SUMIFS(СВЦЭМ!$D$33:$D$776,СВЦЭМ!$A$33:$A$776,$A50,СВЦЭМ!$B$33:$B$776,S$47)+'СЕТ СН'!$G$11+СВЦЭМ!$D$10+'СЕТ СН'!$G$6-'СЕТ СН'!$G$23</f>
        <v>1341.71475401</v>
      </c>
      <c r="T50" s="36">
        <f>SUMIFS(СВЦЭМ!$D$33:$D$776,СВЦЭМ!$A$33:$A$776,$A50,СВЦЭМ!$B$33:$B$776,T$47)+'СЕТ СН'!$G$11+СВЦЭМ!$D$10+'СЕТ СН'!$G$6-'СЕТ СН'!$G$23</f>
        <v>1335.83804203</v>
      </c>
      <c r="U50" s="36">
        <f>SUMIFS(СВЦЭМ!$D$33:$D$776,СВЦЭМ!$A$33:$A$776,$A50,СВЦЭМ!$B$33:$B$776,U$47)+'СЕТ СН'!$G$11+СВЦЭМ!$D$10+'СЕТ СН'!$G$6-'СЕТ СН'!$G$23</f>
        <v>1320.4683782699999</v>
      </c>
      <c r="V50" s="36">
        <f>SUMIFS(СВЦЭМ!$D$33:$D$776,СВЦЭМ!$A$33:$A$776,$A50,СВЦЭМ!$B$33:$B$776,V$47)+'СЕТ СН'!$G$11+СВЦЭМ!$D$10+'СЕТ СН'!$G$6-'СЕТ СН'!$G$23</f>
        <v>1297.23645695</v>
      </c>
      <c r="W50" s="36">
        <f>SUMIFS(СВЦЭМ!$D$33:$D$776,СВЦЭМ!$A$33:$A$776,$A50,СВЦЭМ!$B$33:$B$776,W$47)+'СЕТ СН'!$G$11+СВЦЭМ!$D$10+'СЕТ СН'!$G$6-'СЕТ СН'!$G$23</f>
        <v>1279.3173925900001</v>
      </c>
      <c r="X50" s="36">
        <f>SUMIFS(СВЦЭМ!$D$33:$D$776,СВЦЭМ!$A$33:$A$776,$A50,СВЦЭМ!$B$33:$B$776,X$47)+'СЕТ СН'!$G$11+СВЦЭМ!$D$10+'СЕТ СН'!$G$6-'СЕТ СН'!$G$23</f>
        <v>1305.1396945900001</v>
      </c>
      <c r="Y50" s="36">
        <f>SUMIFS(СВЦЭМ!$D$33:$D$776,СВЦЭМ!$A$33:$A$776,$A50,СВЦЭМ!$B$33:$B$776,Y$47)+'СЕТ СН'!$G$11+СВЦЭМ!$D$10+'СЕТ СН'!$G$6-'СЕТ СН'!$G$23</f>
        <v>1306.68571679</v>
      </c>
    </row>
    <row r="51" spans="1:25" ht="15.75" x14ac:dyDescent="0.2">
      <c r="A51" s="35">
        <f t="shared" si="1"/>
        <v>43589</v>
      </c>
      <c r="B51" s="36">
        <f>SUMIFS(СВЦЭМ!$D$33:$D$776,СВЦЭМ!$A$33:$A$776,$A51,СВЦЭМ!$B$33:$B$776,B$47)+'СЕТ СН'!$G$11+СВЦЭМ!$D$10+'СЕТ СН'!$G$6-'СЕТ СН'!$G$23</f>
        <v>1339.5947554300001</v>
      </c>
      <c r="C51" s="36">
        <f>SUMIFS(СВЦЭМ!$D$33:$D$776,СВЦЭМ!$A$33:$A$776,$A51,СВЦЭМ!$B$33:$B$776,C$47)+'СЕТ СН'!$G$11+СВЦЭМ!$D$10+'СЕТ СН'!$G$6-'СЕТ СН'!$G$23</f>
        <v>1374.2233879999999</v>
      </c>
      <c r="D51" s="36">
        <f>SUMIFS(СВЦЭМ!$D$33:$D$776,СВЦЭМ!$A$33:$A$776,$A51,СВЦЭМ!$B$33:$B$776,D$47)+'СЕТ СН'!$G$11+СВЦЭМ!$D$10+'СЕТ СН'!$G$6-'СЕТ СН'!$G$23</f>
        <v>1409.95600313</v>
      </c>
      <c r="E51" s="36">
        <f>SUMIFS(СВЦЭМ!$D$33:$D$776,СВЦЭМ!$A$33:$A$776,$A51,СВЦЭМ!$B$33:$B$776,E$47)+'СЕТ СН'!$G$11+СВЦЭМ!$D$10+'СЕТ СН'!$G$6-'СЕТ СН'!$G$23</f>
        <v>1420.4115169500001</v>
      </c>
      <c r="F51" s="36">
        <f>SUMIFS(СВЦЭМ!$D$33:$D$776,СВЦЭМ!$A$33:$A$776,$A51,СВЦЭМ!$B$33:$B$776,F$47)+'СЕТ СН'!$G$11+СВЦЭМ!$D$10+'СЕТ СН'!$G$6-'СЕТ СН'!$G$23</f>
        <v>1427.9245077599999</v>
      </c>
      <c r="G51" s="36">
        <f>SUMIFS(СВЦЭМ!$D$33:$D$776,СВЦЭМ!$A$33:$A$776,$A51,СВЦЭМ!$B$33:$B$776,G$47)+'СЕТ СН'!$G$11+СВЦЭМ!$D$10+'СЕТ СН'!$G$6-'СЕТ СН'!$G$23</f>
        <v>1425.4430988499998</v>
      </c>
      <c r="H51" s="36">
        <f>SUMIFS(СВЦЭМ!$D$33:$D$776,СВЦЭМ!$A$33:$A$776,$A51,СВЦЭМ!$B$33:$B$776,H$47)+'СЕТ СН'!$G$11+СВЦЭМ!$D$10+'СЕТ СН'!$G$6-'СЕТ СН'!$G$23</f>
        <v>1395.0279834200001</v>
      </c>
      <c r="I51" s="36">
        <f>SUMIFS(СВЦЭМ!$D$33:$D$776,СВЦЭМ!$A$33:$A$776,$A51,СВЦЭМ!$B$33:$B$776,I$47)+'СЕТ СН'!$G$11+СВЦЭМ!$D$10+'СЕТ СН'!$G$6-'СЕТ СН'!$G$23</f>
        <v>1359.82367239</v>
      </c>
      <c r="J51" s="36">
        <f>SUMIFS(СВЦЭМ!$D$33:$D$776,СВЦЭМ!$A$33:$A$776,$A51,СВЦЭМ!$B$33:$B$776,J$47)+'СЕТ СН'!$G$11+СВЦЭМ!$D$10+'СЕТ СН'!$G$6-'СЕТ СН'!$G$23</f>
        <v>1319.67760557</v>
      </c>
      <c r="K51" s="36">
        <f>SUMIFS(СВЦЭМ!$D$33:$D$776,СВЦЭМ!$A$33:$A$776,$A51,СВЦЭМ!$B$33:$B$776,K$47)+'СЕТ СН'!$G$11+СВЦЭМ!$D$10+'СЕТ СН'!$G$6-'СЕТ СН'!$G$23</f>
        <v>1285.9832139</v>
      </c>
      <c r="L51" s="36">
        <f>SUMIFS(СВЦЭМ!$D$33:$D$776,СВЦЭМ!$A$33:$A$776,$A51,СВЦЭМ!$B$33:$B$776,L$47)+'СЕТ СН'!$G$11+СВЦЭМ!$D$10+'СЕТ СН'!$G$6-'СЕТ СН'!$G$23</f>
        <v>1282.2284648999998</v>
      </c>
      <c r="M51" s="36">
        <f>SUMIFS(СВЦЭМ!$D$33:$D$776,СВЦЭМ!$A$33:$A$776,$A51,СВЦЭМ!$B$33:$B$776,M$47)+'СЕТ СН'!$G$11+СВЦЭМ!$D$10+'СЕТ СН'!$G$6-'СЕТ СН'!$G$23</f>
        <v>1292.8242524100001</v>
      </c>
      <c r="N51" s="36">
        <f>SUMIFS(СВЦЭМ!$D$33:$D$776,СВЦЭМ!$A$33:$A$776,$A51,СВЦЭМ!$B$33:$B$776,N$47)+'СЕТ СН'!$G$11+СВЦЭМ!$D$10+'СЕТ СН'!$G$6-'СЕТ СН'!$G$23</f>
        <v>1306.75629643</v>
      </c>
      <c r="O51" s="36">
        <f>SUMIFS(СВЦЭМ!$D$33:$D$776,СВЦЭМ!$A$33:$A$776,$A51,СВЦЭМ!$B$33:$B$776,O$47)+'СЕТ СН'!$G$11+СВЦЭМ!$D$10+'СЕТ СН'!$G$6-'СЕТ СН'!$G$23</f>
        <v>1319.23225396</v>
      </c>
      <c r="P51" s="36">
        <f>SUMIFS(СВЦЭМ!$D$33:$D$776,СВЦЭМ!$A$33:$A$776,$A51,СВЦЭМ!$B$33:$B$776,P$47)+'СЕТ СН'!$G$11+СВЦЭМ!$D$10+'СЕТ СН'!$G$6-'СЕТ СН'!$G$23</f>
        <v>1326.3128735099999</v>
      </c>
      <c r="Q51" s="36">
        <f>SUMIFS(СВЦЭМ!$D$33:$D$776,СВЦЭМ!$A$33:$A$776,$A51,СВЦЭМ!$B$33:$B$776,Q$47)+'СЕТ СН'!$G$11+СВЦЭМ!$D$10+'СЕТ СН'!$G$6-'СЕТ СН'!$G$23</f>
        <v>1336.18442557</v>
      </c>
      <c r="R51" s="36">
        <f>SUMIFS(СВЦЭМ!$D$33:$D$776,СВЦЭМ!$A$33:$A$776,$A51,СВЦЭМ!$B$33:$B$776,R$47)+'СЕТ СН'!$G$11+СВЦЭМ!$D$10+'СЕТ СН'!$G$6-'СЕТ СН'!$G$23</f>
        <v>1343.46033831</v>
      </c>
      <c r="S51" s="36">
        <f>SUMIFS(СВЦЭМ!$D$33:$D$776,СВЦЭМ!$A$33:$A$776,$A51,СВЦЭМ!$B$33:$B$776,S$47)+'СЕТ СН'!$G$11+СВЦЭМ!$D$10+'СЕТ СН'!$G$6-'СЕТ СН'!$G$23</f>
        <v>1350.7263262699998</v>
      </c>
      <c r="T51" s="36">
        <f>SUMIFS(СВЦЭМ!$D$33:$D$776,СВЦЭМ!$A$33:$A$776,$A51,СВЦЭМ!$B$33:$B$776,T$47)+'СЕТ СН'!$G$11+СВЦЭМ!$D$10+'СЕТ СН'!$G$6-'СЕТ СН'!$G$23</f>
        <v>1328.8526387699999</v>
      </c>
      <c r="U51" s="36">
        <f>SUMIFS(СВЦЭМ!$D$33:$D$776,СВЦЭМ!$A$33:$A$776,$A51,СВЦЭМ!$B$33:$B$776,U$47)+'СЕТ СН'!$G$11+СВЦЭМ!$D$10+'СЕТ СН'!$G$6-'СЕТ СН'!$G$23</f>
        <v>1285.2059755300002</v>
      </c>
      <c r="V51" s="36">
        <f>SUMIFS(СВЦЭМ!$D$33:$D$776,СВЦЭМ!$A$33:$A$776,$A51,СВЦЭМ!$B$33:$B$776,V$47)+'СЕТ СН'!$G$11+СВЦЭМ!$D$10+'СЕТ СН'!$G$6-'СЕТ СН'!$G$23</f>
        <v>1256.7697708800001</v>
      </c>
      <c r="W51" s="36">
        <f>SUMIFS(СВЦЭМ!$D$33:$D$776,СВЦЭМ!$A$33:$A$776,$A51,СВЦЭМ!$B$33:$B$776,W$47)+'СЕТ СН'!$G$11+СВЦЭМ!$D$10+'СЕТ СН'!$G$6-'СЕТ СН'!$G$23</f>
        <v>1270.17656805</v>
      </c>
      <c r="X51" s="36">
        <f>SUMIFS(СВЦЭМ!$D$33:$D$776,СВЦЭМ!$A$33:$A$776,$A51,СВЦЭМ!$B$33:$B$776,X$47)+'СЕТ СН'!$G$11+СВЦЭМ!$D$10+'СЕТ СН'!$G$6-'СЕТ СН'!$G$23</f>
        <v>1271.59297758</v>
      </c>
      <c r="Y51" s="36">
        <f>SUMIFS(СВЦЭМ!$D$33:$D$776,СВЦЭМ!$A$33:$A$776,$A51,СВЦЭМ!$B$33:$B$776,Y$47)+'СЕТ СН'!$G$11+СВЦЭМ!$D$10+'СЕТ СН'!$G$6-'СЕТ СН'!$G$23</f>
        <v>1281.5035597599999</v>
      </c>
    </row>
    <row r="52" spans="1:25" ht="15.75" x14ac:dyDescent="0.2">
      <c r="A52" s="35">
        <f t="shared" si="1"/>
        <v>43590</v>
      </c>
      <c r="B52" s="36">
        <f>SUMIFS(СВЦЭМ!$D$33:$D$776,СВЦЭМ!$A$33:$A$776,$A52,СВЦЭМ!$B$33:$B$776,B$47)+'СЕТ СН'!$G$11+СВЦЭМ!$D$10+'СЕТ СН'!$G$6-'СЕТ СН'!$G$23</f>
        <v>1340.86755305</v>
      </c>
      <c r="C52" s="36">
        <f>SUMIFS(СВЦЭМ!$D$33:$D$776,СВЦЭМ!$A$33:$A$776,$A52,СВЦЭМ!$B$33:$B$776,C$47)+'СЕТ СН'!$G$11+СВЦЭМ!$D$10+'СЕТ СН'!$G$6-'СЕТ СН'!$G$23</f>
        <v>1388.09509394</v>
      </c>
      <c r="D52" s="36">
        <f>SUMIFS(СВЦЭМ!$D$33:$D$776,СВЦЭМ!$A$33:$A$776,$A52,СВЦЭМ!$B$33:$B$776,D$47)+'СЕТ СН'!$G$11+СВЦЭМ!$D$10+'СЕТ СН'!$G$6-'СЕТ СН'!$G$23</f>
        <v>1424.65961922</v>
      </c>
      <c r="E52" s="36">
        <f>SUMIFS(СВЦЭМ!$D$33:$D$776,СВЦЭМ!$A$33:$A$776,$A52,СВЦЭМ!$B$33:$B$776,E$47)+'СЕТ СН'!$G$11+СВЦЭМ!$D$10+'СЕТ СН'!$G$6-'СЕТ СН'!$G$23</f>
        <v>1441.4739522999998</v>
      </c>
      <c r="F52" s="36">
        <f>SUMIFS(СВЦЭМ!$D$33:$D$776,СВЦЭМ!$A$33:$A$776,$A52,СВЦЭМ!$B$33:$B$776,F$47)+'СЕТ СН'!$G$11+СВЦЭМ!$D$10+'СЕТ СН'!$G$6-'СЕТ СН'!$G$23</f>
        <v>1456.12527963</v>
      </c>
      <c r="G52" s="36">
        <f>SUMIFS(СВЦЭМ!$D$33:$D$776,СВЦЭМ!$A$33:$A$776,$A52,СВЦЭМ!$B$33:$B$776,G$47)+'СЕТ СН'!$G$11+СВЦЭМ!$D$10+'СЕТ СН'!$G$6-'СЕТ СН'!$G$23</f>
        <v>1446.5640203399998</v>
      </c>
      <c r="H52" s="36">
        <f>SUMIFS(СВЦЭМ!$D$33:$D$776,СВЦЭМ!$A$33:$A$776,$A52,СВЦЭМ!$B$33:$B$776,H$47)+'СЕТ СН'!$G$11+СВЦЭМ!$D$10+'СЕТ СН'!$G$6-'СЕТ СН'!$G$23</f>
        <v>1418.46462778</v>
      </c>
      <c r="I52" s="36">
        <f>SUMIFS(СВЦЭМ!$D$33:$D$776,СВЦЭМ!$A$33:$A$776,$A52,СВЦЭМ!$B$33:$B$776,I$47)+'СЕТ СН'!$G$11+СВЦЭМ!$D$10+'СЕТ СН'!$G$6-'СЕТ СН'!$G$23</f>
        <v>1367.9069184999998</v>
      </c>
      <c r="J52" s="36">
        <f>SUMIFS(СВЦЭМ!$D$33:$D$776,СВЦЭМ!$A$33:$A$776,$A52,СВЦЭМ!$B$33:$B$776,J$47)+'СЕТ СН'!$G$11+СВЦЭМ!$D$10+'СЕТ СН'!$G$6-'СЕТ СН'!$G$23</f>
        <v>1322.6341909299999</v>
      </c>
      <c r="K52" s="36">
        <f>SUMIFS(СВЦЭМ!$D$33:$D$776,СВЦЭМ!$A$33:$A$776,$A52,СВЦЭМ!$B$33:$B$776,K$47)+'СЕТ СН'!$G$11+СВЦЭМ!$D$10+'СЕТ СН'!$G$6-'СЕТ СН'!$G$23</f>
        <v>1321.08472209</v>
      </c>
      <c r="L52" s="36">
        <f>SUMIFS(СВЦЭМ!$D$33:$D$776,СВЦЭМ!$A$33:$A$776,$A52,СВЦЭМ!$B$33:$B$776,L$47)+'СЕТ СН'!$G$11+СВЦЭМ!$D$10+'СЕТ СН'!$G$6-'СЕТ СН'!$G$23</f>
        <v>1320.6742843500001</v>
      </c>
      <c r="M52" s="36">
        <f>SUMIFS(СВЦЭМ!$D$33:$D$776,СВЦЭМ!$A$33:$A$776,$A52,СВЦЭМ!$B$33:$B$776,M$47)+'СЕТ СН'!$G$11+СВЦЭМ!$D$10+'СЕТ СН'!$G$6-'СЕТ СН'!$G$23</f>
        <v>1313.83675249</v>
      </c>
      <c r="N52" s="36">
        <f>SUMIFS(СВЦЭМ!$D$33:$D$776,СВЦЭМ!$A$33:$A$776,$A52,СВЦЭМ!$B$33:$B$776,N$47)+'СЕТ СН'!$G$11+СВЦЭМ!$D$10+'СЕТ СН'!$G$6-'СЕТ СН'!$G$23</f>
        <v>1318.3434222599999</v>
      </c>
      <c r="O52" s="36">
        <f>SUMIFS(СВЦЭМ!$D$33:$D$776,СВЦЭМ!$A$33:$A$776,$A52,СВЦЭМ!$B$33:$B$776,O$47)+'СЕТ СН'!$G$11+СВЦЭМ!$D$10+'СЕТ СН'!$G$6-'СЕТ СН'!$G$23</f>
        <v>1313.2372938200001</v>
      </c>
      <c r="P52" s="36">
        <f>SUMIFS(СВЦЭМ!$D$33:$D$776,СВЦЭМ!$A$33:$A$776,$A52,СВЦЭМ!$B$33:$B$776,P$47)+'СЕТ СН'!$G$11+СВЦЭМ!$D$10+'СЕТ СН'!$G$6-'СЕТ СН'!$G$23</f>
        <v>1321.47063518</v>
      </c>
      <c r="Q52" s="36">
        <f>SUMIFS(СВЦЭМ!$D$33:$D$776,СВЦЭМ!$A$33:$A$776,$A52,СВЦЭМ!$B$33:$B$776,Q$47)+'СЕТ СН'!$G$11+СВЦЭМ!$D$10+'СЕТ СН'!$G$6-'СЕТ СН'!$G$23</f>
        <v>1322.7977086599999</v>
      </c>
      <c r="R52" s="36">
        <f>SUMIFS(СВЦЭМ!$D$33:$D$776,СВЦЭМ!$A$33:$A$776,$A52,СВЦЭМ!$B$33:$B$776,R$47)+'СЕТ СН'!$G$11+СВЦЭМ!$D$10+'СЕТ СН'!$G$6-'СЕТ СН'!$G$23</f>
        <v>1309.32313178</v>
      </c>
      <c r="S52" s="36">
        <f>SUMIFS(СВЦЭМ!$D$33:$D$776,СВЦЭМ!$A$33:$A$776,$A52,СВЦЭМ!$B$33:$B$776,S$47)+'СЕТ СН'!$G$11+СВЦЭМ!$D$10+'СЕТ СН'!$G$6-'СЕТ СН'!$G$23</f>
        <v>1307.53385746</v>
      </c>
      <c r="T52" s="36">
        <f>SUMIFS(СВЦЭМ!$D$33:$D$776,СВЦЭМ!$A$33:$A$776,$A52,СВЦЭМ!$B$33:$B$776,T$47)+'СЕТ СН'!$G$11+СВЦЭМ!$D$10+'СЕТ СН'!$G$6-'СЕТ СН'!$G$23</f>
        <v>1313.7318731300002</v>
      </c>
      <c r="U52" s="36">
        <f>SUMIFS(СВЦЭМ!$D$33:$D$776,СВЦЭМ!$A$33:$A$776,$A52,СВЦЭМ!$B$33:$B$776,U$47)+'СЕТ СН'!$G$11+СВЦЭМ!$D$10+'СЕТ СН'!$G$6-'СЕТ СН'!$G$23</f>
        <v>1303.7026178400001</v>
      </c>
      <c r="V52" s="36">
        <f>SUMIFS(СВЦЭМ!$D$33:$D$776,СВЦЭМ!$A$33:$A$776,$A52,СВЦЭМ!$B$33:$B$776,V$47)+'СЕТ СН'!$G$11+СВЦЭМ!$D$10+'СЕТ СН'!$G$6-'СЕТ СН'!$G$23</f>
        <v>1265.84469556</v>
      </c>
      <c r="W52" s="36">
        <f>SUMIFS(СВЦЭМ!$D$33:$D$776,СВЦЭМ!$A$33:$A$776,$A52,СВЦЭМ!$B$33:$B$776,W$47)+'СЕТ СН'!$G$11+СВЦЭМ!$D$10+'СЕТ СН'!$G$6-'СЕТ СН'!$G$23</f>
        <v>1258.56018107</v>
      </c>
      <c r="X52" s="36">
        <f>SUMIFS(СВЦЭМ!$D$33:$D$776,СВЦЭМ!$A$33:$A$776,$A52,СВЦЭМ!$B$33:$B$776,X$47)+'СЕТ СН'!$G$11+СВЦЭМ!$D$10+'СЕТ СН'!$G$6-'СЕТ СН'!$G$23</f>
        <v>1278.70820073</v>
      </c>
      <c r="Y52" s="36">
        <f>SUMIFS(СВЦЭМ!$D$33:$D$776,СВЦЭМ!$A$33:$A$776,$A52,СВЦЭМ!$B$33:$B$776,Y$47)+'СЕТ СН'!$G$11+СВЦЭМ!$D$10+'СЕТ СН'!$G$6-'СЕТ СН'!$G$23</f>
        <v>1320.7845456999999</v>
      </c>
    </row>
    <row r="53" spans="1:25" ht="15.75" x14ac:dyDescent="0.2">
      <c r="A53" s="35">
        <f t="shared" si="1"/>
        <v>43591</v>
      </c>
      <c r="B53" s="36">
        <f>SUMIFS(СВЦЭМ!$D$33:$D$776,СВЦЭМ!$A$33:$A$776,$A53,СВЦЭМ!$B$33:$B$776,B$47)+'СЕТ СН'!$G$11+СВЦЭМ!$D$10+'СЕТ СН'!$G$6-'СЕТ СН'!$G$23</f>
        <v>1416.0083892299999</v>
      </c>
      <c r="C53" s="36">
        <f>SUMIFS(СВЦЭМ!$D$33:$D$776,СВЦЭМ!$A$33:$A$776,$A53,СВЦЭМ!$B$33:$B$776,C$47)+'СЕТ СН'!$G$11+СВЦЭМ!$D$10+'СЕТ СН'!$G$6-'СЕТ СН'!$G$23</f>
        <v>1477.7114781800001</v>
      </c>
      <c r="D53" s="36">
        <f>SUMIFS(СВЦЭМ!$D$33:$D$776,СВЦЭМ!$A$33:$A$776,$A53,СВЦЭМ!$B$33:$B$776,D$47)+'СЕТ СН'!$G$11+СВЦЭМ!$D$10+'СЕТ СН'!$G$6-'СЕТ СН'!$G$23</f>
        <v>1507.4002671399999</v>
      </c>
      <c r="E53" s="36">
        <f>SUMIFS(СВЦЭМ!$D$33:$D$776,СВЦЭМ!$A$33:$A$776,$A53,СВЦЭМ!$B$33:$B$776,E$47)+'СЕТ СН'!$G$11+СВЦЭМ!$D$10+'СЕТ СН'!$G$6-'СЕТ СН'!$G$23</f>
        <v>1522.08455104</v>
      </c>
      <c r="F53" s="36">
        <f>SUMIFS(СВЦЭМ!$D$33:$D$776,СВЦЭМ!$A$33:$A$776,$A53,СВЦЭМ!$B$33:$B$776,F$47)+'СЕТ СН'!$G$11+СВЦЭМ!$D$10+'СЕТ СН'!$G$6-'СЕТ СН'!$G$23</f>
        <v>1510.6579329900001</v>
      </c>
      <c r="G53" s="36">
        <f>SUMIFS(СВЦЭМ!$D$33:$D$776,СВЦЭМ!$A$33:$A$776,$A53,СВЦЭМ!$B$33:$B$776,G$47)+'СЕТ СН'!$G$11+СВЦЭМ!$D$10+'СЕТ СН'!$G$6-'СЕТ СН'!$G$23</f>
        <v>1480.0088990300001</v>
      </c>
      <c r="H53" s="36">
        <f>SUMIFS(СВЦЭМ!$D$33:$D$776,СВЦЭМ!$A$33:$A$776,$A53,СВЦЭМ!$B$33:$B$776,H$47)+'СЕТ СН'!$G$11+СВЦЭМ!$D$10+'СЕТ СН'!$G$6-'СЕТ СН'!$G$23</f>
        <v>1414.9771054100001</v>
      </c>
      <c r="I53" s="36">
        <f>SUMIFS(СВЦЭМ!$D$33:$D$776,СВЦЭМ!$A$33:$A$776,$A53,СВЦЭМ!$B$33:$B$776,I$47)+'СЕТ СН'!$G$11+СВЦЭМ!$D$10+'СЕТ СН'!$G$6-'СЕТ СН'!$G$23</f>
        <v>1357.91547556</v>
      </c>
      <c r="J53" s="36">
        <f>SUMIFS(СВЦЭМ!$D$33:$D$776,СВЦЭМ!$A$33:$A$776,$A53,СВЦЭМ!$B$33:$B$776,J$47)+'СЕТ СН'!$G$11+СВЦЭМ!$D$10+'СЕТ СН'!$G$6-'СЕТ СН'!$G$23</f>
        <v>1329.0639365900001</v>
      </c>
      <c r="K53" s="36">
        <f>SUMIFS(СВЦЭМ!$D$33:$D$776,СВЦЭМ!$A$33:$A$776,$A53,СВЦЭМ!$B$33:$B$776,K$47)+'СЕТ СН'!$G$11+СВЦЭМ!$D$10+'СЕТ СН'!$G$6-'СЕТ СН'!$G$23</f>
        <v>1316.0787581899999</v>
      </c>
      <c r="L53" s="36">
        <f>SUMIFS(СВЦЭМ!$D$33:$D$776,СВЦЭМ!$A$33:$A$776,$A53,СВЦЭМ!$B$33:$B$776,L$47)+'СЕТ СН'!$G$11+СВЦЭМ!$D$10+'СЕТ СН'!$G$6-'СЕТ СН'!$G$23</f>
        <v>1305.9566405599999</v>
      </c>
      <c r="M53" s="36">
        <f>SUMIFS(СВЦЭМ!$D$33:$D$776,СВЦЭМ!$A$33:$A$776,$A53,СВЦЭМ!$B$33:$B$776,M$47)+'СЕТ СН'!$G$11+СВЦЭМ!$D$10+'СЕТ СН'!$G$6-'СЕТ СН'!$G$23</f>
        <v>1300.6619924299998</v>
      </c>
      <c r="N53" s="36">
        <f>SUMIFS(СВЦЭМ!$D$33:$D$776,СВЦЭМ!$A$33:$A$776,$A53,СВЦЭМ!$B$33:$B$776,N$47)+'СЕТ СН'!$G$11+СВЦЭМ!$D$10+'СЕТ СН'!$G$6-'СЕТ СН'!$G$23</f>
        <v>1309.91193445</v>
      </c>
      <c r="O53" s="36">
        <f>SUMIFS(СВЦЭМ!$D$33:$D$776,СВЦЭМ!$A$33:$A$776,$A53,СВЦЭМ!$B$33:$B$776,O$47)+'СЕТ СН'!$G$11+СВЦЭМ!$D$10+'СЕТ СН'!$G$6-'СЕТ СН'!$G$23</f>
        <v>1306.8045817500001</v>
      </c>
      <c r="P53" s="36">
        <f>SUMIFS(СВЦЭМ!$D$33:$D$776,СВЦЭМ!$A$33:$A$776,$A53,СВЦЭМ!$B$33:$B$776,P$47)+'СЕТ СН'!$G$11+СВЦЭМ!$D$10+'СЕТ СН'!$G$6-'СЕТ СН'!$G$23</f>
        <v>1326.4257775599999</v>
      </c>
      <c r="Q53" s="36">
        <f>SUMIFS(СВЦЭМ!$D$33:$D$776,СВЦЭМ!$A$33:$A$776,$A53,СВЦЭМ!$B$33:$B$776,Q$47)+'СЕТ СН'!$G$11+СВЦЭМ!$D$10+'СЕТ СН'!$G$6-'СЕТ СН'!$G$23</f>
        <v>1338.80702647</v>
      </c>
      <c r="R53" s="36">
        <f>SUMIFS(СВЦЭМ!$D$33:$D$776,СВЦЭМ!$A$33:$A$776,$A53,СВЦЭМ!$B$33:$B$776,R$47)+'СЕТ СН'!$G$11+СВЦЭМ!$D$10+'СЕТ СН'!$G$6-'СЕТ СН'!$G$23</f>
        <v>1332.76052957</v>
      </c>
      <c r="S53" s="36">
        <f>SUMIFS(СВЦЭМ!$D$33:$D$776,СВЦЭМ!$A$33:$A$776,$A53,СВЦЭМ!$B$33:$B$776,S$47)+'СЕТ СН'!$G$11+СВЦЭМ!$D$10+'СЕТ СН'!$G$6-'СЕТ СН'!$G$23</f>
        <v>1323.14834372</v>
      </c>
      <c r="T53" s="36">
        <f>SUMIFS(СВЦЭМ!$D$33:$D$776,СВЦЭМ!$A$33:$A$776,$A53,СВЦЭМ!$B$33:$B$776,T$47)+'СЕТ СН'!$G$11+СВЦЭМ!$D$10+'СЕТ СН'!$G$6-'СЕТ СН'!$G$23</f>
        <v>1316.09915931</v>
      </c>
      <c r="U53" s="36">
        <f>SUMIFS(СВЦЭМ!$D$33:$D$776,СВЦЭМ!$A$33:$A$776,$A53,СВЦЭМ!$B$33:$B$776,U$47)+'СЕТ СН'!$G$11+СВЦЭМ!$D$10+'СЕТ СН'!$G$6-'СЕТ СН'!$G$23</f>
        <v>1289.30753555</v>
      </c>
      <c r="V53" s="36">
        <f>SUMIFS(СВЦЭМ!$D$33:$D$776,СВЦЭМ!$A$33:$A$776,$A53,СВЦЭМ!$B$33:$B$776,V$47)+'СЕТ СН'!$G$11+СВЦЭМ!$D$10+'СЕТ СН'!$G$6-'СЕТ СН'!$G$23</f>
        <v>1283.3684665800001</v>
      </c>
      <c r="W53" s="36">
        <f>SUMIFS(СВЦЭМ!$D$33:$D$776,СВЦЭМ!$A$33:$A$776,$A53,СВЦЭМ!$B$33:$B$776,W$47)+'СЕТ СН'!$G$11+СВЦЭМ!$D$10+'СЕТ СН'!$G$6-'СЕТ СН'!$G$23</f>
        <v>1277.7267741800001</v>
      </c>
      <c r="X53" s="36">
        <f>SUMIFS(СВЦЭМ!$D$33:$D$776,СВЦЭМ!$A$33:$A$776,$A53,СВЦЭМ!$B$33:$B$776,X$47)+'СЕТ СН'!$G$11+СВЦЭМ!$D$10+'СЕТ СН'!$G$6-'СЕТ СН'!$G$23</f>
        <v>1294.76886971</v>
      </c>
      <c r="Y53" s="36">
        <f>SUMIFS(СВЦЭМ!$D$33:$D$776,СВЦЭМ!$A$33:$A$776,$A53,СВЦЭМ!$B$33:$B$776,Y$47)+'СЕТ СН'!$G$11+СВЦЭМ!$D$10+'СЕТ СН'!$G$6-'СЕТ СН'!$G$23</f>
        <v>1361.9723815900002</v>
      </c>
    </row>
    <row r="54" spans="1:25" ht="15.75" x14ac:dyDescent="0.2">
      <c r="A54" s="35">
        <f t="shared" si="1"/>
        <v>43592</v>
      </c>
      <c r="B54" s="36">
        <f>SUMIFS(СВЦЭМ!$D$33:$D$776,СВЦЭМ!$A$33:$A$776,$A54,СВЦЭМ!$B$33:$B$776,B$47)+'СЕТ СН'!$G$11+СВЦЭМ!$D$10+'СЕТ СН'!$G$6-'СЕТ СН'!$G$23</f>
        <v>1395.52769205</v>
      </c>
      <c r="C54" s="36">
        <f>SUMIFS(СВЦЭМ!$D$33:$D$776,СВЦЭМ!$A$33:$A$776,$A54,СВЦЭМ!$B$33:$B$776,C$47)+'СЕТ СН'!$G$11+СВЦЭМ!$D$10+'СЕТ СН'!$G$6-'СЕТ СН'!$G$23</f>
        <v>1423.57084745</v>
      </c>
      <c r="D54" s="36">
        <f>SUMIFS(СВЦЭМ!$D$33:$D$776,СВЦЭМ!$A$33:$A$776,$A54,СВЦЭМ!$B$33:$B$776,D$47)+'СЕТ СН'!$G$11+СВЦЭМ!$D$10+'СЕТ СН'!$G$6-'СЕТ СН'!$G$23</f>
        <v>1434.4379236099999</v>
      </c>
      <c r="E54" s="36">
        <f>SUMIFS(СВЦЭМ!$D$33:$D$776,СВЦЭМ!$A$33:$A$776,$A54,СВЦЭМ!$B$33:$B$776,E$47)+'СЕТ СН'!$G$11+СВЦЭМ!$D$10+'СЕТ СН'!$G$6-'СЕТ СН'!$G$23</f>
        <v>1441.40571387</v>
      </c>
      <c r="F54" s="36">
        <f>SUMIFS(СВЦЭМ!$D$33:$D$776,СВЦЭМ!$A$33:$A$776,$A54,СВЦЭМ!$B$33:$B$776,F$47)+'СЕТ СН'!$G$11+СВЦЭМ!$D$10+'СЕТ СН'!$G$6-'СЕТ СН'!$G$23</f>
        <v>1440.2357406400001</v>
      </c>
      <c r="G54" s="36">
        <f>SUMIFS(СВЦЭМ!$D$33:$D$776,СВЦЭМ!$A$33:$A$776,$A54,СВЦЭМ!$B$33:$B$776,G$47)+'СЕТ СН'!$G$11+СВЦЭМ!$D$10+'СЕТ СН'!$G$6-'СЕТ СН'!$G$23</f>
        <v>1421.1352763099999</v>
      </c>
      <c r="H54" s="36">
        <f>SUMIFS(СВЦЭМ!$D$33:$D$776,СВЦЭМ!$A$33:$A$776,$A54,СВЦЭМ!$B$33:$B$776,H$47)+'СЕТ СН'!$G$11+СВЦЭМ!$D$10+'СЕТ СН'!$G$6-'СЕТ СН'!$G$23</f>
        <v>1378.95746564</v>
      </c>
      <c r="I54" s="36">
        <f>SUMIFS(СВЦЭМ!$D$33:$D$776,СВЦЭМ!$A$33:$A$776,$A54,СВЦЭМ!$B$33:$B$776,I$47)+'СЕТ СН'!$G$11+СВЦЭМ!$D$10+'СЕТ СН'!$G$6-'СЕТ СН'!$G$23</f>
        <v>1323.22556751</v>
      </c>
      <c r="J54" s="36">
        <f>SUMIFS(СВЦЭМ!$D$33:$D$776,СВЦЭМ!$A$33:$A$776,$A54,СВЦЭМ!$B$33:$B$776,J$47)+'СЕТ СН'!$G$11+СВЦЭМ!$D$10+'СЕТ СН'!$G$6-'СЕТ СН'!$G$23</f>
        <v>1302.2428177100001</v>
      </c>
      <c r="K54" s="36">
        <f>SUMIFS(СВЦЭМ!$D$33:$D$776,СВЦЭМ!$A$33:$A$776,$A54,СВЦЭМ!$B$33:$B$776,K$47)+'СЕТ СН'!$G$11+СВЦЭМ!$D$10+'СЕТ СН'!$G$6-'СЕТ СН'!$G$23</f>
        <v>1310.6938178099999</v>
      </c>
      <c r="L54" s="36">
        <f>SUMIFS(СВЦЭМ!$D$33:$D$776,СВЦЭМ!$A$33:$A$776,$A54,СВЦЭМ!$B$33:$B$776,L$47)+'СЕТ СН'!$G$11+СВЦЭМ!$D$10+'СЕТ СН'!$G$6-'СЕТ СН'!$G$23</f>
        <v>1301.9736501</v>
      </c>
      <c r="M54" s="36">
        <f>SUMIFS(СВЦЭМ!$D$33:$D$776,СВЦЭМ!$A$33:$A$776,$A54,СВЦЭМ!$B$33:$B$776,M$47)+'СЕТ СН'!$G$11+СВЦЭМ!$D$10+'СЕТ СН'!$G$6-'СЕТ СН'!$G$23</f>
        <v>1310.2605241700001</v>
      </c>
      <c r="N54" s="36">
        <f>SUMIFS(СВЦЭМ!$D$33:$D$776,СВЦЭМ!$A$33:$A$776,$A54,СВЦЭМ!$B$33:$B$776,N$47)+'СЕТ СН'!$G$11+СВЦЭМ!$D$10+'СЕТ СН'!$G$6-'СЕТ СН'!$G$23</f>
        <v>1318.47165974</v>
      </c>
      <c r="O54" s="36">
        <f>SUMIFS(СВЦЭМ!$D$33:$D$776,СВЦЭМ!$A$33:$A$776,$A54,СВЦЭМ!$B$33:$B$776,O$47)+'СЕТ СН'!$G$11+СВЦЭМ!$D$10+'СЕТ СН'!$G$6-'СЕТ СН'!$G$23</f>
        <v>1296.6381609600001</v>
      </c>
      <c r="P54" s="36">
        <f>SUMIFS(СВЦЭМ!$D$33:$D$776,СВЦЭМ!$A$33:$A$776,$A54,СВЦЭМ!$B$33:$B$776,P$47)+'СЕТ СН'!$G$11+СВЦЭМ!$D$10+'СЕТ СН'!$G$6-'СЕТ СН'!$G$23</f>
        <v>1303.6911011500001</v>
      </c>
      <c r="Q54" s="36">
        <f>SUMIFS(СВЦЭМ!$D$33:$D$776,СВЦЭМ!$A$33:$A$776,$A54,СВЦЭМ!$B$33:$B$776,Q$47)+'СЕТ СН'!$G$11+СВЦЭМ!$D$10+'СЕТ СН'!$G$6-'СЕТ СН'!$G$23</f>
        <v>1315.2293683799999</v>
      </c>
      <c r="R54" s="36">
        <f>SUMIFS(СВЦЭМ!$D$33:$D$776,СВЦЭМ!$A$33:$A$776,$A54,СВЦЭМ!$B$33:$B$776,R$47)+'СЕТ СН'!$G$11+СВЦЭМ!$D$10+'СЕТ СН'!$G$6-'СЕТ СН'!$G$23</f>
        <v>1318.45283915</v>
      </c>
      <c r="S54" s="36">
        <f>SUMIFS(СВЦЭМ!$D$33:$D$776,СВЦЭМ!$A$33:$A$776,$A54,СВЦЭМ!$B$33:$B$776,S$47)+'СЕТ СН'!$G$11+СВЦЭМ!$D$10+'СЕТ СН'!$G$6-'СЕТ СН'!$G$23</f>
        <v>1318.14781096</v>
      </c>
      <c r="T54" s="36">
        <f>SUMIFS(СВЦЭМ!$D$33:$D$776,СВЦЭМ!$A$33:$A$776,$A54,СВЦЭМ!$B$33:$B$776,T$47)+'СЕТ СН'!$G$11+СВЦЭМ!$D$10+'СЕТ СН'!$G$6-'СЕТ СН'!$G$23</f>
        <v>1301.5818008000001</v>
      </c>
      <c r="U54" s="36">
        <f>SUMIFS(СВЦЭМ!$D$33:$D$776,СВЦЭМ!$A$33:$A$776,$A54,СВЦЭМ!$B$33:$B$776,U$47)+'СЕТ СН'!$G$11+СВЦЭМ!$D$10+'СЕТ СН'!$G$6-'СЕТ СН'!$G$23</f>
        <v>1310.51001236</v>
      </c>
      <c r="V54" s="36">
        <f>SUMIFS(СВЦЭМ!$D$33:$D$776,СВЦЭМ!$A$33:$A$776,$A54,СВЦЭМ!$B$33:$B$776,V$47)+'СЕТ СН'!$G$11+СВЦЭМ!$D$10+'СЕТ СН'!$G$6-'СЕТ СН'!$G$23</f>
        <v>1302.3965701100001</v>
      </c>
      <c r="W54" s="36">
        <f>SUMIFS(СВЦЭМ!$D$33:$D$776,СВЦЭМ!$A$33:$A$776,$A54,СВЦЭМ!$B$33:$B$776,W$47)+'СЕТ СН'!$G$11+СВЦЭМ!$D$10+'СЕТ СН'!$G$6-'СЕТ СН'!$G$23</f>
        <v>1281.1678950099999</v>
      </c>
      <c r="X54" s="36">
        <f>SUMIFS(СВЦЭМ!$D$33:$D$776,СВЦЭМ!$A$33:$A$776,$A54,СВЦЭМ!$B$33:$B$776,X$47)+'СЕТ СН'!$G$11+СВЦЭМ!$D$10+'СЕТ СН'!$G$6-'СЕТ СН'!$G$23</f>
        <v>1313.2325778099998</v>
      </c>
      <c r="Y54" s="36">
        <f>SUMIFS(СВЦЭМ!$D$33:$D$776,СВЦЭМ!$A$33:$A$776,$A54,СВЦЭМ!$B$33:$B$776,Y$47)+'СЕТ СН'!$G$11+СВЦЭМ!$D$10+'СЕТ СН'!$G$6-'СЕТ СН'!$G$23</f>
        <v>1322.5923366100001</v>
      </c>
    </row>
    <row r="55" spans="1:25" ht="15.75" x14ac:dyDescent="0.2">
      <c r="A55" s="35">
        <f t="shared" si="1"/>
        <v>43593</v>
      </c>
      <c r="B55" s="36">
        <f>SUMIFS(СВЦЭМ!$D$33:$D$776,СВЦЭМ!$A$33:$A$776,$A55,СВЦЭМ!$B$33:$B$776,B$47)+'СЕТ СН'!$G$11+СВЦЭМ!$D$10+'СЕТ СН'!$G$6-'СЕТ СН'!$G$23</f>
        <v>1360.02770889</v>
      </c>
      <c r="C55" s="36">
        <f>SUMIFS(СВЦЭМ!$D$33:$D$776,СВЦЭМ!$A$33:$A$776,$A55,СВЦЭМ!$B$33:$B$776,C$47)+'СЕТ СН'!$G$11+СВЦЭМ!$D$10+'СЕТ СН'!$G$6-'СЕТ СН'!$G$23</f>
        <v>1380.60772462</v>
      </c>
      <c r="D55" s="36">
        <f>SUMIFS(СВЦЭМ!$D$33:$D$776,СВЦЭМ!$A$33:$A$776,$A55,СВЦЭМ!$B$33:$B$776,D$47)+'СЕТ СН'!$G$11+СВЦЭМ!$D$10+'СЕТ СН'!$G$6-'СЕТ СН'!$G$23</f>
        <v>1381.05038085</v>
      </c>
      <c r="E55" s="36">
        <f>SUMIFS(СВЦЭМ!$D$33:$D$776,СВЦЭМ!$A$33:$A$776,$A55,СВЦЭМ!$B$33:$B$776,E$47)+'СЕТ СН'!$G$11+СВЦЭМ!$D$10+'СЕТ СН'!$G$6-'СЕТ СН'!$G$23</f>
        <v>1388.59638526</v>
      </c>
      <c r="F55" s="36">
        <f>SUMIFS(СВЦЭМ!$D$33:$D$776,СВЦЭМ!$A$33:$A$776,$A55,СВЦЭМ!$B$33:$B$776,F$47)+'СЕТ СН'!$G$11+СВЦЭМ!$D$10+'СЕТ СН'!$G$6-'СЕТ СН'!$G$23</f>
        <v>1386.10604218</v>
      </c>
      <c r="G55" s="36">
        <f>SUMIFS(СВЦЭМ!$D$33:$D$776,СВЦЭМ!$A$33:$A$776,$A55,СВЦЭМ!$B$33:$B$776,G$47)+'СЕТ СН'!$G$11+СВЦЭМ!$D$10+'СЕТ СН'!$G$6-'СЕТ СН'!$G$23</f>
        <v>1364.57879013</v>
      </c>
      <c r="H55" s="36">
        <f>SUMIFS(СВЦЭМ!$D$33:$D$776,СВЦЭМ!$A$33:$A$776,$A55,СВЦЭМ!$B$33:$B$776,H$47)+'СЕТ СН'!$G$11+СВЦЭМ!$D$10+'СЕТ СН'!$G$6-'СЕТ СН'!$G$23</f>
        <v>1344.86280136</v>
      </c>
      <c r="I55" s="36">
        <f>SUMIFS(СВЦЭМ!$D$33:$D$776,СВЦЭМ!$A$33:$A$776,$A55,СВЦЭМ!$B$33:$B$776,I$47)+'СЕТ СН'!$G$11+СВЦЭМ!$D$10+'СЕТ СН'!$G$6-'СЕТ СН'!$G$23</f>
        <v>1319.33736372</v>
      </c>
      <c r="J55" s="36">
        <f>SUMIFS(СВЦЭМ!$D$33:$D$776,СВЦЭМ!$A$33:$A$776,$A55,СВЦЭМ!$B$33:$B$776,J$47)+'СЕТ СН'!$G$11+СВЦЭМ!$D$10+'СЕТ СН'!$G$6-'СЕТ СН'!$G$23</f>
        <v>1305.75267205</v>
      </c>
      <c r="K55" s="36">
        <f>SUMIFS(СВЦЭМ!$D$33:$D$776,СВЦЭМ!$A$33:$A$776,$A55,СВЦЭМ!$B$33:$B$776,K$47)+'СЕТ СН'!$G$11+СВЦЭМ!$D$10+'СЕТ СН'!$G$6-'СЕТ СН'!$G$23</f>
        <v>1312.0306904499998</v>
      </c>
      <c r="L55" s="36">
        <f>SUMIFS(СВЦЭМ!$D$33:$D$776,СВЦЭМ!$A$33:$A$776,$A55,СВЦЭМ!$B$33:$B$776,L$47)+'СЕТ СН'!$G$11+СВЦЭМ!$D$10+'СЕТ СН'!$G$6-'СЕТ СН'!$G$23</f>
        <v>1319.8466924499999</v>
      </c>
      <c r="M55" s="36">
        <f>SUMIFS(СВЦЭМ!$D$33:$D$776,СВЦЭМ!$A$33:$A$776,$A55,СВЦЭМ!$B$33:$B$776,M$47)+'СЕТ СН'!$G$11+СВЦЭМ!$D$10+'СЕТ СН'!$G$6-'СЕТ СН'!$G$23</f>
        <v>1322.0747664599999</v>
      </c>
      <c r="N55" s="36">
        <f>SUMIFS(СВЦЭМ!$D$33:$D$776,СВЦЭМ!$A$33:$A$776,$A55,СВЦЭМ!$B$33:$B$776,N$47)+'СЕТ СН'!$G$11+СВЦЭМ!$D$10+'СЕТ СН'!$G$6-'СЕТ СН'!$G$23</f>
        <v>1322.9468310500001</v>
      </c>
      <c r="O55" s="36">
        <f>SUMIFS(СВЦЭМ!$D$33:$D$776,СВЦЭМ!$A$33:$A$776,$A55,СВЦЭМ!$B$33:$B$776,O$47)+'СЕТ СН'!$G$11+СВЦЭМ!$D$10+'СЕТ СН'!$G$6-'СЕТ СН'!$G$23</f>
        <v>1316.41857385</v>
      </c>
      <c r="P55" s="36">
        <f>SUMIFS(СВЦЭМ!$D$33:$D$776,СВЦЭМ!$A$33:$A$776,$A55,СВЦЭМ!$B$33:$B$776,P$47)+'СЕТ СН'!$G$11+СВЦЭМ!$D$10+'СЕТ СН'!$G$6-'СЕТ СН'!$G$23</f>
        <v>1327.6733170799998</v>
      </c>
      <c r="Q55" s="36">
        <f>SUMIFS(СВЦЭМ!$D$33:$D$776,СВЦЭМ!$A$33:$A$776,$A55,СВЦЭМ!$B$33:$B$776,Q$47)+'СЕТ СН'!$G$11+СВЦЭМ!$D$10+'СЕТ СН'!$G$6-'СЕТ СН'!$G$23</f>
        <v>1330.2722182299999</v>
      </c>
      <c r="R55" s="36">
        <f>SUMIFS(СВЦЭМ!$D$33:$D$776,СВЦЭМ!$A$33:$A$776,$A55,СВЦЭМ!$B$33:$B$776,R$47)+'СЕТ СН'!$G$11+СВЦЭМ!$D$10+'СЕТ СН'!$G$6-'СЕТ СН'!$G$23</f>
        <v>1328.6989218799999</v>
      </c>
      <c r="S55" s="36">
        <f>SUMIFS(СВЦЭМ!$D$33:$D$776,СВЦЭМ!$A$33:$A$776,$A55,СВЦЭМ!$B$33:$B$776,S$47)+'СЕТ СН'!$G$11+СВЦЭМ!$D$10+'СЕТ СН'!$G$6-'СЕТ СН'!$G$23</f>
        <v>1333.50529269</v>
      </c>
      <c r="T55" s="36">
        <f>SUMIFS(СВЦЭМ!$D$33:$D$776,СВЦЭМ!$A$33:$A$776,$A55,СВЦЭМ!$B$33:$B$776,T$47)+'СЕТ СН'!$G$11+СВЦЭМ!$D$10+'СЕТ СН'!$G$6-'СЕТ СН'!$G$23</f>
        <v>1324.7179148599998</v>
      </c>
      <c r="U55" s="36">
        <f>SUMIFS(СВЦЭМ!$D$33:$D$776,СВЦЭМ!$A$33:$A$776,$A55,СВЦЭМ!$B$33:$B$776,U$47)+'СЕТ СН'!$G$11+СВЦЭМ!$D$10+'СЕТ СН'!$G$6-'СЕТ СН'!$G$23</f>
        <v>1314.3517514499999</v>
      </c>
      <c r="V55" s="36">
        <f>SUMIFS(СВЦЭМ!$D$33:$D$776,СВЦЭМ!$A$33:$A$776,$A55,СВЦЭМ!$B$33:$B$776,V$47)+'СЕТ СН'!$G$11+СВЦЭМ!$D$10+'СЕТ СН'!$G$6-'СЕТ СН'!$G$23</f>
        <v>1308.8826155100001</v>
      </c>
      <c r="W55" s="36">
        <f>SUMIFS(СВЦЭМ!$D$33:$D$776,СВЦЭМ!$A$33:$A$776,$A55,СВЦЭМ!$B$33:$B$776,W$47)+'СЕТ СН'!$G$11+СВЦЭМ!$D$10+'СЕТ СН'!$G$6-'СЕТ СН'!$G$23</f>
        <v>1298.61039929</v>
      </c>
      <c r="X55" s="36">
        <f>SUMIFS(СВЦЭМ!$D$33:$D$776,СВЦЭМ!$A$33:$A$776,$A55,СВЦЭМ!$B$33:$B$776,X$47)+'СЕТ СН'!$G$11+СВЦЭМ!$D$10+'СЕТ СН'!$G$6-'СЕТ СН'!$G$23</f>
        <v>1311.54713236</v>
      </c>
      <c r="Y55" s="36">
        <f>SUMIFS(СВЦЭМ!$D$33:$D$776,СВЦЭМ!$A$33:$A$776,$A55,СВЦЭМ!$B$33:$B$776,Y$47)+'СЕТ СН'!$G$11+СВЦЭМ!$D$10+'СЕТ СН'!$G$6-'СЕТ СН'!$G$23</f>
        <v>1336.26827903</v>
      </c>
    </row>
    <row r="56" spans="1:25" ht="15.75" x14ac:dyDescent="0.2">
      <c r="A56" s="35">
        <f t="shared" si="1"/>
        <v>43594</v>
      </c>
      <c r="B56" s="36">
        <f>SUMIFS(СВЦЭМ!$D$33:$D$776,СВЦЭМ!$A$33:$A$776,$A56,СВЦЭМ!$B$33:$B$776,B$47)+'СЕТ СН'!$G$11+СВЦЭМ!$D$10+'СЕТ СН'!$G$6-'СЕТ СН'!$G$23</f>
        <v>1315.77391231</v>
      </c>
      <c r="C56" s="36">
        <f>SUMIFS(СВЦЭМ!$D$33:$D$776,СВЦЭМ!$A$33:$A$776,$A56,СВЦЭМ!$B$33:$B$776,C$47)+'СЕТ СН'!$G$11+СВЦЭМ!$D$10+'СЕТ СН'!$G$6-'СЕТ СН'!$G$23</f>
        <v>1330.6030810299999</v>
      </c>
      <c r="D56" s="36">
        <f>SUMIFS(СВЦЭМ!$D$33:$D$776,СВЦЭМ!$A$33:$A$776,$A56,СВЦЭМ!$B$33:$B$776,D$47)+'СЕТ СН'!$G$11+СВЦЭМ!$D$10+'СЕТ СН'!$G$6-'СЕТ СН'!$G$23</f>
        <v>1333.40030245</v>
      </c>
      <c r="E56" s="36">
        <f>SUMIFS(СВЦЭМ!$D$33:$D$776,СВЦЭМ!$A$33:$A$776,$A56,СВЦЭМ!$B$33:$B$776,E$47)+'СЕТ СН'!$G$11+СВЦЭМ!$D$10+'СЕТ СН'!$G$6-'СЕТ СН'!$G$23</f>
        <v>1339.4786622000001</v>
      </c>
      <c r="F56" s="36">
        <f>SUMIFS(СВЦЭМ!$D$33:$D$776,СВЦЭМ!$A$33:$A$776,$A56,СВЦЭМ!$B$33:$B$776,F$47)+'СЕТ СН'!$G$11+СВЦЭМ!$D$10+'СЕТ СН'!$G$6-'СЕТ СН'!$G$23</f>
        <v>1341.1186636</v>
      </c>
      <c r="G56" s="36">
        <f>SUMIFS(СВЦЭМ!$D$33:$D$776,СВЦЭМ!$A$33:$A$776,$A56,СВЦЭМ!$B$33:$B$776,G$47)+'СЕТ СН'!$G$11+СВЦЭМ!$D$10+'СЕТ СН'!$G$6-'СЕТ СН'!$G$23</f>
        <v>1343.04928277</v>
      </c>
      <c r="H56" s="36">
        <f>SUMIFS(СВЦЭМ!$D$33:$D$776,СВЦЭМ!$A$33:$A$776,$A56,СВЦЭМ!$B$33:$B$776,H$47)+'СЕТ СН'!$G$11+СВЦЭМ!$D$10+'СЕТ СН'!$G$6-'СЕТ СН'!$G$23</f>
        <v>1329.97815173</v>
      </c>
      <c r="I56" s="36">
        <f>SUMIFS(СВЦЭМ!$D$33:$D$776,СВЦЭМ!$A$33:$A$776,$A56,СВЦЭМ!$B$33:$B$776,I$47)+'СЕТ СН'!$G$11+СВЦЭМ!$D$10+'СЕТ СН'!$G$6-'СЕТ СН'!$G$23</f>
        <v>1296.7155426899999</v>
      </c>
      <c r="J56" s="36">
        <f>SUMIFS(СВЦЭМ!$D$33:$D$776,СВЦЭМ!$A$33:$A$776,$A56,СВЦЭМ!$B$33:$B$776,J$47)+'СЕТ СН'!$G$11+СВЦЭМ!$D$10+'СЕТ СН'!$G$6-'СЕТ СН'!$G$23</f>
        <v>1266.4793158500001</v>
      </c>
      <c r="K56" s="36">
        <f>SUMIFS(СВЦЭМ!$D$33:$D$776,СВЦЭМ!$A$33:$A$776,$A56,СВЦЭМ!$B$33:$B$776,K$47)+'СЕТ СН'!$G$11+СВЦЭМ!$D$10+'СЕТ СН'!$G$6-'СЕТ СН'!$G$23</f>
        <v>1255.1044864099999</v>
      </c>
      <c r="L56" s="36">
        <f>SUMIFS(СВЦЭМ!$D$33:$D$776,СВЦЭМ!$A$33:$A$776,$A56,СВЦЭМ!$B$33:$B$776,L$47)+'СЕТ СН'!$G$11+СВЦЭМ!$D$10+'СЕТ СН'!$G$6-'СЕТ СН'!$G$23</f>
        <v>1277.2953232499999</v>
      </c>
      <c r="M56" s="36">
        <f>SUMIFS(СВЦЭМ!$D$33:$D$776,СВЦЭМ!$A$33:$A$776,$A56,СВЦЭМ!$B$33:$B$776,M$47)+'СЕТ СН'!$G$11+СВЦЭМ!$D$10+'СЕТ СН'!$G$6-'СЕТ СН'!$G$23</f>
        <v>1307.4594443999999</v>
      </c>
      <c r="N56" s="36">
        <f>SUMIFS(СВЦЭМ!$D$33:$D$776,СВЦЭМ!$A$33:$A$776,$A56,СВЦЭМ!$B$33:$B$776,N$47)+'СЕТ СН'!$G$11+СВЦЭМ!$D$10+'СЕТ СН'!$G$6-'СЕТ СН'!$G$23</f>
        <v>1349.6275176700001</v>
      </c>
      <c r="O56" s="36">
        <f>SUMIFS(СВЦЭМ!$D$33:$D$776,СВЦЭМ!$A$33:$A$776,$A56,СВЦЭМ!$B$33:$B$776,O$47)+'СЕТ СН'!$G$11+СВЦЭМ!$D$10+'СЕТ СН'!$G$6-'СЕТ СН'!$G$23</f>
        <v>1356.1534049500001</v>
      </c>
      <c r="P56" s="36">
        <f>SUMIFS(СВЦЭМ!$D$33:$D$776,СВЦЭМ!$A$33:$A$776,$A56,СВЦЭМ!$B$33:$B$776,P$47)+'СЕТ СН'!$G$11+СВЦЭМ!$D$10+'СЕТ СН'!$G$6-'СЕТ СН'!$G$23</f>
        <v>1365.34622773</v>
      </c>
      <c r="Q56" s="36">
        <f>SUMIFS(СВЦЭМ!$D$33:$D$776,СВЦЭМ!$A$33:$A$776,$A56,СВЦЭМ!$B$33:$B$776,Q$47)+'СЕТ СН'!$G$11+СВЦЭМ!$D$10+'СЕТ СН'!$G$6-'СЕТ СН'!$G$23</f>
        <v>1371.1510078199999</v>
      </c>
      <c r="R56" s="36">
        <f>SUMIFS(СВЦЭМ!$D$33:$D$776,СВЦЭМ!$A$33:$A$776,$A56,СВЦЭМ!$B$33:$B$776,R$47)+'СЕТ СН'!$G$11+СВЦЭМ!$D$10+'СЕТ СН'!$G$6-'СЕТ СН'!$G$23</f>
        <v>1372.09935483</v>
      </c>
      <c r="S56" s="36">
        <f>SUMIFS(СВЦЭМ!$D$33:$D$776,СВЦЭМ!$A$33:$A$776,$A56,СВЦЭМ!$B$33:$B$776,S$47)+'СЕТ СН'!$G$11+СВЦЭМ!$D$10+'СЕТ СН'!$G$6-'СЕТ СН'!$G$23</f>
        <v>1373.0398225399999</v>
      </c>
      <c r="T56" s="36">
        <f>SUMIFS(СВЦЭМ!$D$33:$D$776,СВЦЭМ!$A$33:$A$776,$A56,СВЦЭМ!$B$33:$B$776,T$47)+'СЕТ СН'!$G$11+СВЦЭМ!$D$10+'СЕТ СН'!$G$6-'СЕТ СН'!$G$23</f>
        <v>1369.50174735</v>
      </c>
      <c r="U56" s="36">
        <f>SUMIFS(СВЦЭМ!$D$33:$D$776,СВЦЭМ!$A$33:$A$776,$A56,СВЦЭМ!$B$33:$B$776,U$47)+'СЕТ СН'!$G$11+СВЦЭМ!$D$10+'СЕТ СН'!$G$6-'СЕТ СН'!$G$23</f>
        <v>1350.5913542799999</v>
      </c>
      <c r="V56" s="36">
        <f>SUMIFS(СВЦЭМ!$D$33:$D$776,СВЦЭМ!$A$33:$A$776,$A56,СВЦЭМ!$B$33:$B$776,V$47)+'СЕТ СН'!$G$11+СВЦЭМ!$D$10+'СЕТ СН'!$G$6-'СЕТ СН'!$G$23</f>
        <v>1303.97362359</v>
      </c>
      <c r="W56" s="36">
        <f>SUMIFS(СВЦЭМ!$D$33:$D$776,СВЦЭМ!$A$33:$A$776,$A56,СВЦЭМ!$B$33:$B$776,W$47)+'СЕТ СН'!$G$11+СВЦЭМ!$D$10+'СЕТ СН'!$G$6-'СЕТ СН'!$G$23</f>
        <v>1282.0113011600001</v>
      </c>
      <c r="X56" s="36">
        <f>SUMIFS(СВЦЭМ!$D$33:$D$776,СВЦЭМ!$A$33:$A$776,$A56,СВЦЭМ!$B$33:$B$776,X$47)+'СЕТ СН'!$G$11+СВЦЭМ!$D$10+'СЕТ СН'!$G$6-'СЕТ СН'!$G$23</f>
        <v>1313.55632096</v>
      </c>
      <c r="Y56" s="36">
        <f>SUMIFS(СВЦЭМ!$D$33:$D$776,СВЦЭМ!$A$33:$A$776,$A56,СВЦЭМ!$B$33:$B$776,Y$47)+'СЕТ СН'!$G$11+СВЦЭМ!$D$10+'СЕТ СН'!$G$6-'СЕТ СН'!$G$23</f>
        <v>1300.77690762</v>
      </c>
    </row>
    <row r="57" spans="1:25" ht="15.75" x14ac:dyDescent="0.2">
      <c r="A57" s="35">
        <f t="shared" si="1"/>
        <v>43595</v>
      </c>
      <c r="B57" s="36">
        <f>SUMIFS(СВЦЭМ!$D$33:$D$776,СВЦЭМ!$A$33:$A$776,$A57,СВЦЭМ!$B$33:$B$776,B$47)+'СЕТ СН'!$G$11+СВЦЭМ!$D$10+'СЕТ СН'!$G$6-'СЕТ СН'!$G$23</f>
        <v>1322.90849177</v>
      </c>
      <c r="C57" s="36">
        <f>SUMIFS(СВЦЭМ!$D$33:$D$776,СВЦЭМ!$A$33:$A$776,$A57,СВЦЭМ!$B$33:$B$776,C$47)+'СЕТ СН'!$G$11+СВЦЭМ!$D$10+'СЕТ СН'!$G$6-'СЕТ СН'!$G$23</f>
        <v>1376.63806798</v>
      </c>
      <c r="D57" s="36">
        <f>SUMIFS(СВЦЭМ!$D$33:$D$776,СВЦЭМ!$A$33:$A$776,$A57,СВЦЭМ!$B$33:$B$776,D$47)+'СЕТ СН'!$G$11+СВЦЭМ!$D$10+'СЕТ СН'!$G$6-'СЕТ СН'!$G$23</f>
        <v>1391.3359530299999</v>
      </c>
      <c r="E57" s="36">
        <f>SUMIFS(СВЦЭМ!$D$33:$D$776,СВЦЭМ!$A$33:$A$776,$A57,СВЦЭМ!$B$33:$B$776,E$47)+'СЕТ СН'!$G$11+СВЦЭМ!$D$10+'СЕТ СН'!$G$6-'СЕТ СН'!$G$23</f>
        <v>1410.70594016</v>
      </c>
      <c r="F57" s="36">
        <f>SUMIFS(СВЦЭМ!$D$33:$D$776,СВЦЭМ!$A$33:$A$776,$A57,СВЦЭМ!$B$33:$B$776,F$47)+'СЕТ СН'!$G$11+СВЦЭМ!$D$10+'СЕТ СН'!$G$6-'СЕТ СН'!$G$23</f>
        <v>1429.0575720699999</v>
      </c>
      <c r="G57" s="36">
        <f>SUMIFS(СВЦЭМ!$D$33:$D$776,СВЦЭМ!$A$33:$A$776,$A57,СВЦЭМ!$B$33:$B$776,G$47)+'СЕТ СН'!$G$11+СВЦЭМ!$D$10+'СЕТ СН'!$G$6-'СЕТ СН'!$G$23</f>
        <v>1427.5587020399998</v>
      </c>
      <c r="H57" s="36">
        <f>SUMIFS(СВЦЭМ!$D$33:$D$776,СВЦЭМ!$A$33:$A$776,$A57,СВЦЭМ!$B$33:$B$776,H$47)+'СЕТ СН'!$G$11+СВЦЭМ!$D$10+'СЕТ СН'!$G$6-'СЕТ СН'!$G$23</f>
        <v>1416.91811775</v>
      </c>
      <c r="I57" s="36">
        <f>SUMIFS(СВЦЭМ!$D$33:$D$776,СВЦЭМ!$A$33:$A$776,$A57,СВЦЭМ!$B$33:$B$776,I$47)+'СЕТ СН'!$G$11+СВЦЭМ!$D$10+'СЕТ СН'!$G$6-'СЕТ СН'!$G$23</f>
        <v>1385.3520842600001</v>
      </c>
      <c r="J57" s="36">
        <f>SUMIFS(СВЦЭМ!$D$33:$D$776,СВЦЭМ!$A$33:$A$776,$A57,СВЦЭМ!$B$33:$B$776,J$47)+'СЕТ СН'!$G$11+СВЦЭМ!$D$10+'СЕТ СН'!$G$6-'СЕТ СН'!$G$23</f>
        <v>1343.6438138799999</v>
      </c>
      <c r="K57" s="36">
        <f>SUMIFS(СВЦЭМ!$D$33:$D$776,СВЦЭМ!$A$33:$A$776,$A57,СВЦЭМ!$B$33:$B$776,K$47)+'СЕТ СН'!$G$11+СВЦЭМ!$D$10+'СЕТ СН'!$G$6-'СЕТ СН'!$G$23</f>
        <v>1313.9156993000001</v>
      </c>
      <c r="L57" s="36">
        <f>SUMIFS(СВЦЭМ!$D$33:$D$776,СВЦЭМ!$A$33:$A$776,$A57,СВЦЭМ!$B$33:$B$776,L$47)+'СЕТ СН'!$G$11+СВЦЭМ!$D$10+'СЕТ СН'!$G$6-'СЕТ СН'!$G$23</f>
        <v>1305.6794359099999</v>
      </c>
      <c r="M57" s="36">
        <f>SUMIFS(СВЦЭМ!$D$33:$D$776,СВЦЭМ!$A$33:$A$776,$A57,СВЦЭМ!$B$33:$B$776,M$47)+'СЕТ СН'!$G$11+СВЦЭМ!$D$10+'СЕТ СН'!$G$6-'СЕТ СН'!$G$23</f>
        <v>1303.8724793000001</v>
      </c>
      <c r="N57" s="36">
        <f>SUMIFS(СВЦЭМ!$D$33:$D$776,СВЦЭМ!$A$33:$A$776,$A57,СВЦЭМ!$B$33:$B$776,N$47)+'СЕТ СН'!$G$11+СВЦЭМ!$D$10+'СЕТ СН'!$G$6-'СЕТ СН'!$G$23</f>
        <v>1319.16774334</v>
      </c>
      <c r="O57" s="36">
        <f>SUMIFS(СВЦЭМ!$D$33:$D$776,СВЦЭМ!$A$33:$A$776,$A57,СВЦЭМ!$B$33:$B$776,O$47)+'СЕТ СН'!$G$11+СВЦЭМ!$D$10+'СЕТ СН'!$G$6-'СЕТ СН'!$G$23</f>
        <v>1343.8016760400001</v>
      </c>
      <c r="P57" s="36">
        <f>SUMIFS(СВЦЭМ!$D$33:$D$776,СВЦЭМ!$A$33:$A$776,$A57,СВЦЭМ!$B$33:$B$776,P$47)+'СЕТ СН'!$G$11+СВЦЭМ!$D$10+'СЕТ СН'!$G$6-'СЕТ СН'!$G$23</f>
        <v>1352.3537551899999</v>
      </c>
      <c r="Q57" s="36">
        <f>SUMIFS(СВЦЭМ!$D$33:$D$776,СВЦЭМ!$A$33:$A$776,$A57,СВЦЭМ!$B$33:$B$776,Q$47)+'СЕТ СН'!$G$11+СВЦЭМ!$D$10+'СЕТ СН'!$G$6-'СЕТ СН'!$G$23</f>
        <v>1370.32584296</v>
      </c>
      <c r="R57" s="36">
        <f>SUMIFS(СВЦЭМ!$D$33:$D$776,СВЦЭМ!$A$33:$A$776,$A57,СВЦЭМ!$B$33:$B$776,R$47)+'СЕТ СН'!$G$11+СВЦЭМ!$D$10+'СЕТ СН'!$G$6-'СЕТ СН'!$G$23</f>
        <v>1380.28808164</v>
      </c>
      <c r="S57" s="36">
        <f>SUMIFS(СВЦЭМ!$D$33:$D$776,СВЦЭМ!$A$33:$A$776,$A57,СВЦЭМ!$B$33:$B$776,S$47)+'СЕТ СН'!$G$11+СВЦЭМ!$D$10+'СЕТ СН'!$G$6-'СЕТ СН'!$G$23</f>
        <v>1382.99595499</v>
      </c>
      <c r="T57" s="36">
        <f>SUMIFS(СВЦЭМ!$D$33:$D$776,СВЦЭМ!$A$33:$A$776,$A57,СВЦЭМ!$B$33:$B$776,T$47)+'СЕТ СН'!$G$11+СВЦЭМ!$D$10+'СЕТ СН'!$G$6-'СЕТ СН'!$G$23</f>
        <v>1367.9094508600001</v>
      </c>
      <c r="U57" s="36">
        <f>SUMIFS(СВЦЭМ!$D$33:$D$776,СВЦЭМ!$A$33:$A$776,$A57,СВЦЭМ!$B$33:$B$776,U$47)+'СЕТ СН'!$G$11+СВЦЭМ!$D$10+'СЕТ СН'!$G$6-'СЕТ СН'!$G$23</f>
        <v>1346.3889773000001</v>
      </c>
      <c r="V57" s="36">
        <f>SUMIFS(СВЦЭМ!$D$33:$D$776,СВЦЭМ!$A$33:$A$776,$A57,СВЦЭМ!$B$33:$B$776,V$47)+'СЕТ СН'!$G$11+СВЦЭМ!$D$10+'СЕТ СН'!$G$6-'СЕТ СН'!$G$23</f>
        <v>1312.39129645</v>
      </c>
      <c r="W57" s="36">
        <f>SUMIFS(СВЦЭМ!$D$33:$D$776,СВЦЭМ!$A$33:$A$776,$A57,СВЦЭМ!$B$33:$B$776,W$47)+'СЕТ СН'!$G$11+СВЦЭМ!$D$10+'СЕТ СН'!$G$6-'СЕТ СН'!$G$23</f>
        <v>1292.1293289099999</v>
      </c>
      <c r="X57" s="36">
        <f>SUMIFS(СВЦЭМ!$D$33:$D$776,СВЦЭМ!$A$33:$A$776,$A57,СВЦЭМ!$B$33:$B$776,X$47)+'СЕТ СН'!$G$11+СВЦЭМ!$D$10+'СЕТ СН'!$G$6-'СЕТ СН'!$G$23</f>
        <v>1315.21786972</v>
      </c>
      <c r="Y57" s="36">
        <f>SUMIFS(СВЦЭМ!$D$33:$D$776,СВЦЭМ!$A$33:$A$776,$A57,СВЦЭМ!$B$33:$B$776,Y$47)+'СЕТ СН'!$G$11+СВЦЭМ!$D$10+'СЕТ СН'!$G$6-'СЕТ СН'!$G$23</f>
        <v>1348.8351349099999</v>
      </c>
    </row>
    <row r="58" spans="1:25" ht="15.75" x14ac:dyDescent="0.2">
      <c r="A58" s="35">
        <f t="shared" si="1"/>
        <v>43596</v>
      </c>
      <c r="B58" s="36">
        <f>SUMIFS(СВЦЭМ!$D$33:$D$776,СВЦЭМ!$A$33:$A$776,$A58,СВЦЭМ!$B$33:$B$776,B$47)+'СЕТ СН'!$G$11+СВЦЭМ!$D$10+'СЕТ СН'!$G$6-'СЕТ СН'!$G$23</f>
        <v>1393.12984549</v>
      </c>
      <c r="C58" s="36">
        <f>SUMIFS(СВЦЭМ!$D$33:$D$776,СВЦЭМ!$A$33:$A$776,$A58,СВЦЭМ!$B$33:$B$776,C$47)+'СЕТ СН'!$G$11+СВЦЭМ!$D$10+'СЕТ СН'!$G$6-'СЕТ СН'!$G$23</f>
        <v>1410.0376496200001</v>
      </c>
      <c r="D58" s="36">
        <f>SUMIFS(СВЦЭМ!$D$33:$D$776,СВЦЭМ!$A$33:$A$776,$A58,СВЦЭМ!$B$33:$B$776,D$47)+'СЕТ СН'!$G$11+СВЦЭМ!$D$10+'СЕТ СН'!$G$6-'СЕТ СН'!$G$23</f>
        <v>1442.5089361800001</v>
      </c>
      <c r="E58" s="36">
        <f>SUMIFS(СВЦЭМ!$D$33:$D$776,СВЦЭМ!$A$33:$A$776,$A58,СВЦЭМ!$B$33:$B$776,E$47)+'СЕТ СН'!$G$11+СВЦЭМ!$D$10+'СЕТ СН'!$G$6-'СЕТ СН'!$G$23</f>
        <v>1437.11198801</v>
      </c>
      <c r="F58" s="36">
        <f>SUMIFS(СВЦЭМ!$D$33:$D$776,СВЦЭМ!$A$33:$A$776,$A58,СВЦЭМ!$B$33:$B$776,F$47)+'СЕТ СН'!$G$11+СВЦЭМ!$D$10+'СЕТ СН'!$G$6-'СЕТ СН'!$G$23</f>
        <v>1461.2533871000001</v>
      </c>
      <c r="G58" s="36">
        <f>SUMIFS(СВЦЭМ!$D$33:$D$776,СВЦЭМ!$A$33:$A$776,$A58,СВЦЭМ!$B$33:$B$776,G$47)+'СЕТ СН'!$G$11+СВЦЭМ!$D$10+'СЕТ СН'!$G$6-'СЕТ СН'!$G$23</f>
        <v>1460.9595623699997</v>
      </c>
      <c r="H58" s="36">
        <f>SUMIFS(СВЦЭМ!$D$33:$D$776,СВЦЭМ!$A$33:$A$776,$A58,СВЦЭМ!$B$33:$B$776,H$47)+'СЕТ СН'!$G$11+СВЦЭМ!$D$10+'СЕТ СН'!$G$6-'СЕТ СН'!$G$23</f>
        <v>1378.24184971</v>
      </c>
      <c r="I58" s="36">
        <f>SUMIFS(СВЦЭМ!$D$33:$D$776,СВЦЭМ!$A$33:$A$776,$A58,СВЦЭМ!$B$33:$B$776,I$47)+'СЕТ СН'!$G$11+СВЦЭМ!$D$10+'СЕТ СН'!$G$6-'СЕТ СН'!$G$23</f>
        <v>1336.5714735399999</v>
      </c>
      <c r="J58" s="36">
        <f>SUMIFS(СВЦЭМ!$D$33:$D$776,СВЦЭМ!$A$33:$A$776,$A58,СВЦЭМ!$B$33:$B$776,J$47)+'СЕТ СН'!$G$11+СВЦЭМ!$D$10+'СЕТ СН'!$G$6-'СЕТ СН'!$G$23</f>
        <v>1229.4174431000001</v>
      </c>
      <c r="K58" s="36">
        <f>SUMIFS(СВЦЭМ!$D$33:$D$776,СВЦЭМ!$A$33:$A$776,$A58,СВЦЭМ!$B$33:$B$776,K$47)+'СЕТ СН'!$G$11+СВЦЭМ!$D$10+'СЕТ СН'!$G$6-'СЕТ СН'!$G$23</f>
        <v>1150.00523929</v>
      </c>
      <c r="L58" s="36">
        <f>SUMIFS(СВЦЭМ!$D$33:$D$776,СВЦЭМ!$A$33:$A$776,$A58,СВЦЭМ!$B$33:$B$776,L$47)+'СЕТ СН'!$G$11+СВЦЭМ!$D$10+'СЕТ СН'!$G$6-'СЕТ СН'!$G$23</f>
        <v>1123.3704606599999</v>
      </c>
      <c r="M58" s="36">
        <f>SUMIFS(СВЦЭМ!$D$33:$D$776,СВЦЭМ!$A$33:$A$776,$A58,СВЦЭМ!$B$33:$B$776,M$47)+'СЕТ СН'!$G$11+СВЦЭМ!$D$10+'СЕТ СН'!$G$6-'СЕТ СН'!$G$23</f>
        <v>1123.92846033</v>
      </c>
      <c r="N58" s="36">
        <f>SUMIFS(СВЦЭМ!$D$33:$D$776,СВЦЭМ!$A$33:$A$776,$A58,СВЦЭМ!$B$33:$B$776,N$47)+'СЕТ СН'!$G$11+СВЦЭМ!$D$10+'СЕТ СН'!$G$6-'СЕТ СН'!$G$23</f>
        <v>1135.95333308</v>
      </c>
      <c r="O58" s="36">
        <f>SUMIFS(СВЦЭМ!$D$33:$D$776,СВЦЭМ!$A$33:$A$776,$A58,СВЦЭМ!$B$33:$B$776,O$47)+'СЕТ СН'!$G$11+СВЦЭМ!$D$10+'СЕТ СН'!$G$6-'СЕТ СН'!$G$23</f>
        <v>1142.19465642</v>
      </c>
      <c r="P58" s="36">
        <f>SUMIFS(СВЦЭМ!$D$33:$D$776,СВЦЭМ!$A$33:$A$776,$A58,СВЦЭМ!$B$33:$B$776,P$47)+'СЕТ СН'!$G$11+СВЦЭМ!$D$10+'СЕТ СН'!$G$6-'СЕТ СН'!$G$23</f>
        <v>1149.6605138999998</v>
      </c>
      <c r="Q58" s="36">
        <f>SUMIFS(СВЦЭМ!$D$33:$D$776,СВЦЭМ!$A$33:$A$776,$A58,СВЦЭМ!$B$33:$B$776,Q$47)+'СЕТ СН'!$G$11+СВЦЭМ!$D$10+'СЕТ СН'!$G$6-'СЕТ СН'!$G$23</f>
        <v>1155.21737134</v>
      </c>
      <c r="R58" s="36">
        <f>SUMIFS(СВЦЭМ!$D$33:$D$776,СВЦЭМ!$A$33:$A$776,$A58,СВЦЭМ!$B$33:$B$776,R$47)+'СЕТ СН'!$G$11+СВЦЭМ!$D$10+'СЕТ СН'!$G$6-'СЕТ СН'!$G$23</f>
        <v>1151.34174676</v>
      </c>
      <c r="S58" s="36">
        <f>SUMIFS(СВЦЭМ!$D$33:$D$776,СВЦЭМ!$A$33:$A$776,$A58,СВЦЭМ!$B$33:$B$776,S$47)+'СЕТ СН'!$G$11+СВЦЭМ!$D$10+'СЕТ СН'!$G$6-'СЕТ СН'!$G$23</f>
        <v>1153.28091296</v>
      </c>
      <c r="T58" s="36">
        <f>SUMIFS(СВЦЭМ!$D$33:$D$776,СВЦЭМ!$A$33:$A$776,$A58,СВЦЭМ!$B$33:$B$776,T$47)+'СЕТ СН'!$G$11+СВЦЭМ!$D$10+'СЕТ СН'!$G$6-'СЕТ СН'!$G$23</f>
        <v>1142.4732038299999</v>
      </c>
      <c r="U58" s="36">
        <f>SUMIFS(СВЦЭМ!$D$33:$D$776,СВЦЭМ!$A$33:$A$776,$A58,СВЦЭМ!$B$33:$B$776,U$47)+'СЕТ СН'!$G$11+СВЦЭМ!$D$10+'СЕТ СН'!$G$6-'СЕТ СН'!$G$23</f>
        <v>1128.9948987799999</v>
      </c>
      <c r="V58" s="36">
        <f>SUMIFS(СВЦЭМ!$D$33:$D$776,СВЦЭМ!$A$33:$A$776,$A58,СВЦЭМ!$B$33:$B$776,V$47)+'СЕТ СН'!$G$11+СВЦЭМ!$D$10+'СЕТ СН'!$G$6-'СЕТ СН'!$G$23</f>
        <v>1119.57624736</v>
      </c>
      <c r="W58" s="36">
        <f>SUMIFS(СВЦЭМ!$D$33:$D$776,СВЦЭМ!$A$33:$A$776,$A58,СВЦЭМ!$B$33:$B$776,W$47)+'СЕТ СН'!$G$11+СВЦЭМ!$D$10+'СЕТ СН'!$G$6-'СЕТ СН'!$G$23</f>
        <v>1131.50863252</v>
      </c>
      <c r="X58" s="36">
        <f>SUMIFS(СВЦЭМ!$D$33:$D$776,СВЦЭМ!$A$33:$A$776,$A58,СВЦЭМ!$B$33:$B$776,X$47)+'СЕТ СН'!$G$11+СВЦЭМ!$D$10+'СЕТ СН'!$G$6-'СЕТ СН'!$G$23</f>
        <v>1153.3982702399999</v>
      </c>
      <c r="Y58" s="36">
        <f>SUMIFS(СВЦЭМ!$D$33:$D$776,СВЦЭМ!$A$33:$A$776,$A58,СВЦЭМ!$B$33:$B$776,Y$47)+'СЕТ СН'!$G$11+СВЦЭМ!$D$10+'СЕТ СН'!$G$6-'СЕТ СН'!$G$23</f>
        <v>1231.51800198</v>
      </c>
    </row>
    <row r="59" spans="1:25" ht="15.75" x14ac:dyDescent="0.2">
      <c r="A59" s="35">
        <f t="shared" si="1"/>
        <v>43597</v>
      </c>
      <c r="B59" s="36">
        <f>SUMIFS(СВЦЭМ!$D$33:$D$776,СВЦЭМ!$A$33:$A$776,$A59,СВЦЭМ!$B$33:$B$776,B$47)+'СЕТ СН'!$G$11+СВЦЭМ!$D$10+'СЕТ СН'!$G$6-'СЕТ СН'!$G$23</f>
        <v>1315.7801411400001</v>
      </c>
      <c r="C59" s="36">
        <f>SUMIFS(СВЦЭМ!$D$33:$D$776,СВЦЭМ!$A$33:$A$776,$A59,СВЦЭМ!$B$33:$B$776,C$47)+'СЕТ СН'!$G$11+СВЦЭМ!$D$10+'СЕТ СН'!$G$6-'СЕТ СН'!$G$23</f>
        <v>1413.79141559</v>
      </c>
      <c r="D59" s="36">
        <f>SUMIFS(СВЦЭМ!$D$33:$D$776,СВЦЭМ!$A$33:$A$776,$A59,СВЦЭМ!$B$33:$B$776,D$47)+'СЕТ СН'!$G$11+СВЦЭМ!$D$10+'СЕТ СН'!$G$6-'СЕТ СН'!$G$23</f>
        <v>1498.51135755</v>
      </c>
      <c r="E59" s="36">
        <f>SUMIFS(СВЦЭМ!$D$33:$D$776,СВЦЭМ!$A$33:$A$776,$A59,СВЦЭМ!$B$33:$B$776,E$47)+'СЕТ СН'!$G$11+СВЦЭМ!$D$10+'СЕТ СН'!$G$6-'СЕТ СН'!$G$23</f>
        <v>1492.9701594099997</v>
      </c>
      <c r="F59" s="36">
        <f>SUMIFS(СВЦЭМ!$D$33:$D$776,СВЦЭМ!$A$33:$A$776,$A59,СВЦЭМ!$B$33:$B$776,F$47)+'СЕТ СН'!$G$11+СВЦЭМ!$D$10+'СЕТ СН'!$G$6-'СЕТ СН'!$G$23</f>
        <v>1498.0532819800001</v>
      </c>
      <c r="G59" s="36">
        <f>SUMIFS(СВЦЭМ!$D$33:$D$776,СВЦЭМ!$A$33:$A$776,$A59,СВЦЭМ!$B$33:$B$776,G$47)+'СЕТ СН'!$G$11+СВЦЭМ!$D$10+'СЕТ СН'!$G$6-'СЕТ СН'!$G$23</f>
        <v>1515.0052540000001</v>
      </c>
      <c r="H59" s="36">
        <f>SUMIFS(СВЦЭМ!$D$33:$D$776,СВЦЭМ!$A$33:$A$776,$A59,СВЦЭМ!$B$33:$B$776,H$47)+'СЕТ СН'!$G$11+СВЦЭМ!$D$10+'СЕТ СН'!$G$6-'СЕТ СН'!$G$23</f>
        <v>1453.56167998</v>
      </c>
      <c r="I59" s="36">
        <f>SUMIFS(СВЦЭМ!$D$33:$D$776,СВЦЭМ!$A$33:$A$776,$A59,СВЦЭМ!$B$33:$B$776,I$47)+'СЕТ СН'!$G$11+СВЦЭМ!$D$10+'СЕТ СН'!$G$6-'СЕТ СН'!$G$23</f>
        <v>1360.41218226</v>
      </c>
      <c r="J59" s="36">
        <f>SUMIFS(СВЦЭМ!$D$33:$D$776,СВЦЭМ!$A$33:$A$776,$A59,СВЦЭМ!$B$33:$B$776,J$47)+'СЕТ СН'!$G$11+СВЦЭМ!$D$10+'СЕТ СН'!$G$6-'СЕТ СН'!$G$23</f>
        <v>1268.9095533700001</v>
      </c>
      <c r="K59" s="36">
        <f>SUMIFS(СВЦЭМ!$D$33:$D$776,СВЦЭМ!$A$33:$A$776,$A59,СВЦЭМ!$B$33:$B$776,K$47)+'СЕТ СН'!$G$11+СВЦЭМ!$D$10+'СЕТ СН'!$G$6-'СЕТ СН'!$G$23</f>
        <v>1174.7219328599999</v>
      </c>
      <c r="L59" s="36">
        <f>SUMIFS(СВЦЭМ!$D$33:$D$776,СВЦЭМ!$A$33:$A$776,$A59,СВЦЭМ!$B$33:$B$776,L$47)+'СЕТ СН'!$G$11+СВЦЭМ!$D$10+'СЕТ СН'!$G$6-'СЕТ СН'!$G$23</f>
        <v>1127.0838431299999</v>
      </c>
      <c r="M59" s="36">
        <f>SUMIFS(СВЦЭМ!$D$33:$D$776,СВЦЭМ!$A$33:$A$776,$A59,СВЦЭМ!$B$33:$B$776,M$47)+'СЕТ СН'!$G$11+СВЦЭМ!$D$10+'СЕТ СН'!$G$6-'СЕТ СН'!$G$23</f>
        <v>1111.04654934</v>
      </c>
      <c r="N59" s="36">
        <f>SUMIFS(СВЦЭМ!$D$33:$D$776,СВЦЭМ!$A$33:$A$776,$A59,СВЦЭМ!$B$33:$B$776,N$47)+'СЕТ СН'!$G$11+СВЦЭМ!$D$10+'СЕТ СН'!$G$6-'СЕТ СН'!$G$23</f>
        <v>1117.58781307</v>
      </c>
      <c r="O59" s="36">
        <f>SUMIFS(СВЦЭМ!$D$33:$D$776,СВЦЭМ!$A$33:$A$776,$A59,СВЦЭМ!$B$33:$B$776,O$47)+'СЕТ СН'!$G$11+СВЦЭМ!$D$10+'СЕТ СН'!$G$6-'СЕТ СН'!$G$23</f>
        <v>1124.08497364</v>
      </c>
      <c r="P59" s="36">
        <f>SUMIFS(СВЦЭМ!$D$33:$D$776,СВЦЭМ!$A$33:$A$776,$A59,СВЦЭМ!$B$33:$B$776,P$47)+'СЕТ СН'!$G$11+СВЦЭМ!$D$10+'СЕТ СН'!$G$6-'СЕТ СН'!$G$23</f>
        <v>1134.73184186</v>
      </c>
      <c r="Q59" s="36">
        <f>SUMIFS(СВЦЭМ!$D$33:$D$776,СВЦЭМ!$A$33:$A$776,$A59,СВЦЭМ!$B$33:$B$776,Q$47)+'СЕТ СН'!$G$11+СВЦЭМ!$D$10+'СЕТ СН'!$G$6-'СЕТ СН'!$G$23</f>
        <v>1149.6294356399999</v>
      </c>
      <c r="R59" s="36">
        <f>SUMIFS(СВЦЭМ!$D$33:$D$776,СВЦЭМ!$A$33:$A$776,$A59,СВЦЭМ!$B$33:$B$776,R$47)+'СЕТ СН'!$G$11+СВЦЭМ!$D$10+'СЕТ СН'!$G$6-'СЕТ СН'!$G$23</f>
        <v>1147.87756545</v>
      </c>
      <c r="S59" s="36">
        <f>SUMIFS(СВЦЭМ!$D$33:$D$776,СВЦЭМ!$A$33:$A$776,$A59,СВЦЭМ!$B$33:$B$776,S$47)+'СЕТ СН'!$G$11+СВЦЭМ!$D$10+'СЕТ СН'!$G$6-'СЕТ СН'!$G$23</f>
        <v>1139.11091046</v>
      </c>
      <c r="T59" s="36">
        <f>SUMIFS(СВЦЭМ!$D$33:$D$776,СВЦЭМ!$A$33:$A$776,$A59,СВЦЭМ!$B$33:$B$776,T$47)+'СЕТ СН'!$G$11+СВЦЭМ!$D$10+'СЕТ СН'!$G$6-'СЕТ СН'!$G$23</f>
        <v>1123.05050723</v>
      </c>
      <c r="U59" s="36">
        <f>SUMIFS(СВЦЭМ!$D$33:$D$776,СВЦЭМ!$A$33:$A$776,$A59,СВЦЭМ!$B$33:$B$776,U$47)+'СЕТ СН'!$G$11+СВЦЭМ!$D$10+'СЕТ СН'!$G$6-'СЕТ СН'!$G$23</f>
        <v>1099.6103545400001</v>
      </c>
      <c r="V59" s="36">
        <f>SUMIFS(СВЦЭМ!$D$33:$D$776,СВЦЭМ!$A$33:$A$776,$A59,СВЦЭМ!$B$33:$B$776,V$47)+'СЕТ СН'!$G$11+СВЦЭМ!$D$10+'СЕТ СН'!$G$6-'СЕТ СН'!$G$23</f>
        <v>1075.3262599700001</v>
      </c>
      <c r="W59" s="36">
        <f>SUMIFS(СВЦЭМ!$D$33:$D$776,СВЦЭМ!$A$33:$A$776,$A59,СВЦЭМ!$B$33:$B$776,W$47)+'СЕТ СН'!$G$11+СВЦЭМ!$D$10+'СЕТ СН'!$G$6-'СЕТ СН'!$G$23</f>
        <v>1077.9301433199998</v>
      </c>
      <c r="X59" s="36">
        <f>SUMIFS(СВЦЭМ!$D$33:$D$776,СВЦЭМ!$A$33:$A$776,$A59,СВЦЭМ!$B$33:$B$776,X$47)+'СЕТ СН'!$G$11+СВЦЭМ!$D$10+'СЕТ СН'!$G$6-'СЕТ СН'!$G$23</f>
        <v>1112.7539242600001</v>
      </c>
      <c r="Y59" s="36">
        <f>SUMIFS(СВЦЭМ!$D$33:$D$776,СВЦЭМ!$A$33:$A$776,$A59,СВЦЭМ!$B$33:$B$776,Y$47)+'СЕТ СН'!$G$11+СВЦЭМ!$D$10+'СЕТ СН'!$G$6-'СЕТ СН'!$G$23</f>
        <v>1190.18063084</v>
      </c>
    </row>
    <row r="60" spans="1:25" ht="15.75" x14ac:dyDescent="0.2">
      <c r="A60" s="35">
        <f t="shared" si="1"/>
        <v>43598</v>
      </c>
      <c r="B60" s="36">
        <f>SUMIFS(СВЦЭМ!$D$33:$D$776,СВЦЭМ!$A$33:$A$776,$A60,СВЦЭМ!$B$33:$B$776,B$47)+'СЕТ СН'!$G$11+СВЦЭМ!$D$10+'СЕТ СН'!$G$6-'СЕТ СН'!$G$23</f>
        <v>1216.19637674</v>
      </c>
      <c r="C60" s="36">
        <f>SUMIFS(СВЦЭМ!$D$33:$D$776,СВЦЭМ!$A$33:$A$776,$A60,СВЦЭМ!$B$33:$B$776,C$47)+'СЕТ СН'!$G$11+СВЦЭМ!$D$10+'СЕТ СН'!$G$6-'СЕТ СН'!$G$23</f>
        <v>1315.44974202</v>
      </c>
      <c r="D60" s="36">
        <f>SUMIFS(СВЦЭМ!$D$33:$D$776,СВЦЭМ!$A$33:$A$776,$A60,СВЦЭМ!$B$33:$B$776,D$47)+'СЕТ СН'!$G$11+СВЦЭМ!$D$10+'СЕТ СН'!$G$6-'СЕТ СН'!$G$23</f>
        <v>1417.00885866</v>
      </c>
      <c r="E60" s="36">
        <f>SUMIFS(СВЦЭМ!$D$33:$D$776,СВЦЭМ!$A$33:$A$776,$A60,СВЦЭМ!$B$33:$B$776,E$47)+'СЕТ СН'!$G$11+СВЦЭМ!$D$10+'СЕТ СН'!$G$6-'СЕТ СН'!$G$23</f>
        <v>1429.3859295699999</v>
      </c>
      <c r="F60" s="36">
        <f>SUMIFS(СВЦЭМ!$D$33:$D$776,СВЦЭМ!$A$33:$A$776,$A60,СВЦЭМ!$B$33:$B$776,F$47)+'СЕТ СН'!$G$11+СВЦЭМ!$D$10+'СЕТ СН'!$G$6-'СЕТ СН'!$G$23</f>
        <v>1440.1628524499999</v>
      </c>
      <c r="G60" s="36">
        <f>SUMIFS(СВЦЭМ!$D$33:$D$776,СВЦЭМ!$A$33:$A$776,$A60,СВЦЭМ!$B$33:$B$776,G$47)+'СЕТ СН'!$G$11+СВЦЭМ!$D$10+'СЕТ СН'!$G$6-'СЕТ СН'!$G$23</f>
        <v>1437.13083721</v>
      </c>
      <c r="H60" s="36">
        <f>SUMIFS(СВЦЭМ!$D$33:$D$776,СВЦЭМ!$A$33:$A$776,$A60,СВЦЭМ!$B$33:$B$776,H$47)+'СЕТ СН'!$G$11+СВЦЭМ!$D$10+'СЕТ СН'!$G$6-'СЕТ СН'!$G$23</f>
        <v>1369.37449296</v>
      </c>
      <c r="I60" s="36">
        <f>SUMIFS(СВЦЭМ!$D$33:$D$776,СВЦЭМ!$A$33:$A$776,$A60,СВЦЭМ!$B$33:$B$776,I$47)+'СЕТ СН'!$G$11+СВЦЭМ!$D$10+'СЕТ СН'!$G$6-'СЕТ СН'!$G$23</f>
        <v>1271.5707845900001</v>
      </c>
      <c r="J60" s="36">
        <f>SUMIFS(СВЦЭМ!$D$33:$D$776,СВЦЭМ!$A$33:$A$776,$A60,СВЦЭМ!$B$33:$B$776,J$47)+'СЕТ СН'!$G$11+СВЦЭМ!$D$10+'СЕТ СН'!$G$6-'СЕТ СН'!$G$23</f>
        <v>1209.22791975</v>
      </c>
      <c r="K60" s="36">
        <f>SUMIFS(СВЦЭМ!$D$33:$D$776,СВЦЭМ!$A$33:$A$776,$A60,СВЦЭМ!$B$33:$B$776,K$47)+'СЕТ СН'!$G$11+СВЦЭМ!$D$10+'СЕТ СН'!$G$6-'СЕТ СН'!$G$23</f>
        <v>1183.71772635</v>
      </c>
      <c r="L60" s="36">
        <f>SUMIFS(СВЦЭМ!$D$33:$D$776,СВЦЭМ!$A$33:$A$776,$A60,СВЦЭМ!$B$33:$B$776,L$47)+'СЕТ СН'!$G$11+СВЦЭМ!$D$10+'СЕТ СН'!$G$6-'СЕТ СН'!$G$23</f>
        <v>1159.3536761099999</v>
      </c>
      <c r="M60" s="36">
        <f>SUMIFS(СВЦЭМ!$D$33:$D$776,СВЦЭМ!$A$33:$A$776,$A60,СВЦЭМ!$B$33:$B$776,M$47)+'СЕТ СН'!$G$11+СВЦЭМ!$D$10+'СЕТ СН'!$G$6-'СЕТ СН'!$G$23</f>
        <v>1156.8421973</v>
      </c>
      <c r="N60" s="36">
        <f>SUMIFS(СВЦЭМ!$D$33:$D$776,СВЦЭМ!$A$33:$A$776,$A60,СВЦЭМ!$B$33:$B$776,N$47)+'СЕТ СН'!$G$11+СВЦЭМ!$D$10+'СЕТ СН'!$G$6-'СЕТ СН'!$G$23</f>
        <v>1151.22839178</v>
      </c>
      <c r="O60" s="36">
        <f>SUMIFS(СВЦЭМ!$D$33:$D$776,СВЦЭМ!$A$33:$A$776,$A60,СВЦЭМ!$B$33:$B$776,O$47)+'СЕТ СН'!$G$11+СВЦЭМ!$D$10+'СЕТ СН'!$G$6-'СЕТ СН'!$G$23</f>
        <v>1160.0313264000001</v>
      </c>
      <c r="P60" s="36">
        <f>SUMIFS(СВЦЭМ!$D$33:$D$776,СВЦЭМ!$A$33:$A$776,$A60,СВЦЭМ!$B$33:$B$776,P$47)+'СЕТ СН'!$G$11+СВЦЭМ!$D$10+'СЕТ СН'!$G$6-'СЕТ СН'!$G$23</f>
        <v>1169.1025835800001</v>
      </c>
      <c r="Q60" s="36">
        <f>SUMIFS(СВЦЭМ!$D$33:$D$776,СВЦЭМ!$A$33:$A$776,$A60,СВЦЭМ!$B$33:$B$776,Q$47)+'СЕТ СН'!$G$11+СВЦЭМ!$D$10+'СЕТ СН'!$G$6-'СЕТ СН'!$G$23</f>
        <v>1163.90040991</v>
      </c>
      <c r="R60" s="36">
        <f>SUMIFS(СВЦЭМ!$D$33:$D$776,СВЦЭМ!$A$33:$A$776,$A60,СВЦЭМ!$B$33:$B$776,R$47)+'СЕТ СН'!$G$11+СВЦЭМ!$D$10+'СЕТ СН'!$G$6-'СЕТ СН'!$G$23</f>
        <v>1171.4284281999999</v>
      </c>
      <c r="S60" s="36">
        <f>SUMIFS(СВЦЭМ!$D$33:$D$776,СВЦЭМ!$A$33:$A$776,$A60,СВЦЭМ!$B$33:$B$776,S$47)+'СЕТ СН'!$G$11+СВЦЭМ!$D$10+'СЕТ СН'!$G$6-'СЕТ СН'!$G$23</f>
        <v>1173.68961666</v>
      </c>
      <c r="T60" s="36">
        <f>SUMIFS(СВЦЭМ!$D$33:$D$776,СВЦЭМ!$A$33:$A$776,$A60,СВЦЭМ!$B$33:$B$776,T$47)+'СЕТ СН'!$G$11+СВЦЭМ!$D$10+'СЕТ СН'!$G$6-'СЕТ СН'!$G$23</f>
        <v>1163.2560459199999</v>
      </c>
      <c r="U60" s="36">
        <f>SUMIFS(СВЦЭМ!$D$33:$D$776,СВЦЭМ!$A$33:$A$776,$A60,СВЦЭМ!$B$33:$B$776,U$47)+'СЕТ СН'!$G$11+СВЦЭМ!$D$10+'СЕТ СН'!$G$6-'СЕТ СН'!$G$23</f>
        <v>1163.7786929899999</v>
      </c>
      <c r="V60" s="36">
        <f>SUMIFS(СВЦЭМ!$D$33:$D$776,СВЦЭМ!$A$33:$A$776,$A60,СВЦЭМ!$B$33:$B$776,V$47)+'СЕТ СН'!$G$11+СВЦЭМ!$D$10+'СЕТ СН'!$G$6-'СЕТ СН'!$G$23</f>
        <v>1166.95286246</v>
      </c>
      <c r="W60" s="36">
        <f>SUMIFS(СВЦЭМ!$D$33:$D$776,СВЦЭМ!$A$33:$A$776,$A60,СВЦЭМ!$B$33:$B$776,W$47)+'СЕТ СН'!$G$11+СВЦЭМ!$D$10+'СЕТ СН'!$G$6-'СЕТ СН'!$G$23</f>
        <v>1147.83519247</v>
      </c>
      <c r="X60" s="36">
        <f>SUMIFS(СВЦЭМ!$D$33:$D$776,СВЦЭМ!$A$33:$A$776,$A60,СВЦЭМ!$B$33:$B$776,X$47)+'СЕТ СН'!$G$11+СВЦЭМ!$D$10+'СЕТ СН'!$G$6-'СЕТ СН'!$G$23</f>
        <v>1184.77018094</v>
      </c>
      <c r="Y60" s="36">
        <f>SUMIFS(СВЦЭМ!$D$33:$D$776,СВЦЭМ!$A$33:$A$776,$A60,СВЦЭМ!$B$33:$B$776,Y$47)+'СЕТ СН'!$G$11+СВЦЭМ!$D$10+'СЕТ СН'!$G$6-'СЕТ СН'!$G$23</f>
        <v>1244.0355105799999</v>
      </c>
    </row>
    <row r="61" spans="1:25" ht="15.75" x14ac:dyDescent="0.2">
      <c r="A61" s="35">
        <f t="shared" si="1"/>
        <v>43599</v>
      </c>
      <c r="B61" s="36">
        <f>SUMIFS(СВЦЭМ!$D$33:$D$776,СВЦЭМ!$A$33:$A$776,$A61,СВЦЭМ!$B$33:$B$776,B$47)+'СЕТ СН'!$G$11+СВЦЭМ!$D$10+'СЕТ СН'!$G$6-'СЕТ СН'!$G$23</f>
        <v>1333.17832699</v>
      </c>
      <c r="C61" s="36">
        <f>SUMIFS(СВЦЭМ!$D$33:$D$776,СВЦЭМ!$A$33:$A$776,$A61,СВЦЭМ!$B$33:$B$776,C$47)+'СЕТ СН'!$G$11+СВЦЭМ!$D$10+'СЕТ СН'!$G$6-'СЕТ СН'!$G$23</f>
        <v>1447.02961203</v>
      </c>
      <c r="D61" s="36">
        <f>SUMIFS(СВЦЭМ!$D$33:$D$776,СВЦЭМ!$A$33:$A$776,$A61,СВЦЭМ!$B$33:$B$776,D$47)+'СЕТ СН'!$G$11+СВЦЭМ!$D$10+'СЕТ СН'!$G$6-'СЕТ СН'!$G$23</f>
        <v>1542.01409599</v>
      </c>
      <c r="E61" s="36">
        <f>SUMIFS(СВЦЭМ!$D$33:$D$776,СВЦЭМ!$A$33:$A$776,$A61,СВЦЭМ!$B$33:$B$776,E$47)+'СЕТ СН'!$G$11+СВЦЭМ!$D$10+'СЕТ СН'!$G$6-'СЕТ СН'!$G$23</f>
        <v>1547.6348730999998</v>
      </c>
      <c r="F61" s="36">
        <f>SUMIFS(СВЦЭМ!$D$33:$D$776,СВЦЭМ!$A$33:$A$776,$A61,СВЦЭМ!$B$33:$B$776,F$47)+'СЕТ СН'!$G$11+СВЦЭМ!$D$10+'СЕТ СН'!$G$6-'СЕТ СН'!$G$23</f>
        <v>1547.8998336599998</v>
      </c>
      <c r="G61" s="36">
        <f>SUMIFS(СВЦЭМ!$D$33:$D$776,СВЦЭМ!$A$33:$A$776,$A61,СВЦЭМ!$B$33:$B$776,G$47)+'СЕТ СН'!$G$11+СВЦЭМ!$D$10+'СЕТ СН'!$G$6-'СЕТ СН'!$G$23</f>
        <v>1525.3991165000002</v>
      </c>
      <c r="H61" s="36">
        <f>SUMIFS(СВЦЭМ!$D$33:$D$776,СВЦЭМ!$A$33:$A$776,$A61,СВЦЭМ!$B$33:$B$776,H$47)+'СЕТ СН'!$G$11+СВЦЭМ!$D$10+'СЕТ СН'!$G$6-'СЕТ СН'!$G$23</f>
        <v>1404.6640420799999</v>
      </c>
      <c r="I61" s="36">
        <f>SUMIFS(СВЦЭМ!$D$33:$D$776,СВЦЭМ!$A$33:$A$776,$A61,СВЦЭМ!$B$33:$B$776,I$47)+'СЕТ СН'!$G$11+СВЦЭМ!$D$10+'СЕТ СН'!$G$6-'СЕТ СН'!$G$23</f>
        <v>1281.76512439</v>
      </c>
      <c r="J61" s="36">
        <f>SUMIFS(СВЦЭМ!$D$33:$D$776,СВЦЭМ!$A$33:$A$776,$A61,СВЦЭМ!$B$33:$B$776,J$47)+'СЕТ СН'!$G$11+СВЦЭМ!$D$10+'СЕТ СН'!$G$6-'СЕТ СН'!$G$23</f>
        <v>1220.0729946000001</v>
      </c>
      <c r="K61" s="36">
        <f>SUMIFS(СВЦЭМ!$D$33:$D$776,СВЦЭМ!$A$33:$A$776,$A61,СВЦЭМ!$B$33:$B$776,K$47)+'СЕТ СН'!$G$11+СВЦЭМ!$D$10+'СЕТ СН'!$G$6-'СЕТ СН'!$G$23</f>
        <v>1157.0269926400001</v>
      </c>
      <c r="L61" s="36">
        <f>SUMIFS(СВЦЭМ!$D$33:$D$776,СВЦЭМ!$A$33:$A$776,$A61,СВЦЭМ!$B$33:$B$776,L$47)+'СЕТ СН'!$G$11+СВЦЭМ!$D$10+'СЕТ СН'!$G$6-'СЕТ СН'!$G$23</f>
        <v>1140.5157474100001</v>
      </c>
      <c r="M61" s="36">
        <f>SUMIFS(СВЦЭМ!$D$33:$D$776,СВЦЭМ!$A$33:$A$776,$A61,СВЦЭМ!$B$33:$B$776,M$47)+'СЕТ СН'!$G$11+СВЦЭМ!$D$10+'СЕТ СН'!$G$6-'СЕТ СН'!$G$23</f>
        <v>1135.8561575600002</v>
      </c>
      <c r="N61" s="36">
        <f>SUMIFS(СВЦЭМ!$D$33:$D$776,СВЦЭМ!$A$33:$A$776,$A61,СВЦЭМ!$B$33:$B$776,N$47)+'СЕТ СН'!$G$11+СВЦЭМ!$D$10+'СЕТ СН'!$G$6-'СЕТ СН'!$G$23</f>
        <v>1140.9722164899999</v>
      </c>
      <c r="O61" s="36">
        <f>SUMIFS(СВЦЭМ!$D$33:$D$776,СВЦЭМ!$A$33:$A$776,$A61,СВЦЭМ!$B$33:$B$776,O$47)+'СЕТ СН'!$G$11+СВЦЭМ!$D$10+'СЕТ СН'!$G$6-'СЕТ СН'!$G$23</f>
        <v>1149.4740115300001</v>
      </c>
      <c r="P61" s="36">
        <f>SUMIFS(СВЦЭМ!$D$33:$D$776,СВЦЭМ!$A$33:$A$776,$A61,СВЦЭМ!$B$33:$B$776,P$47)+'СЕТ СН'!$G$11+СВЦЭМ!$D$10+'СЕТ СН'!$G$6-'СЕТ СН'!$G$23</f>
        <v>1160.66573928</v>
      </c>
      <c r="Q61" s="36">
        <f>SUMIFS(СВЦЭМ!$D$33:$D$776,СВЦЭМ!$A$33:$A$776,$A61,СВЦЭМ!$B$33:$B$776,Q$47)+'СЕТ СН'!$G$11+СВЦЭМ!$D$10+'СЕТ СН'!$G$6-'СЕТ СН'!$G$23</f>
        <v>1162.95244456</v>
      </c>
      <c r="R61" s="36">
        <f>SUMIFS(СВЦЭМ!$D$33:$D$776,СВЦЭМ!$A$33:$A$776,$A61,СВЦЭМ!$B$33:$B$776,R$47)+'СЕТ СН'!$G$11+СВЦЭМ!$D$10+'СЕТ СН'!$G$6-'СЕТ СН'!$G$23</f>
        <v>1156.7980557000001</v>
      </c>
      <c r="S61" s="36">
        <f>SUMIFS(СВЦЭМ!$D$33:$D$776,СВЦЭМ!$A$33:$A$776,$A61,СВЦЭМ!$B$33:$B$776,S$47)+'СЕТ СН'!$G$11+СВЦЭМ!$D$10+'СЕТ СН'!$G$6-'СЕТ СН'!$G$23</f>
        <v>1158.1237591899999</v>
      </c>
      <c r="T61" s="36">
        <f>SUMIFS(СВЦЭМ!$D$33:$D$776,СВЦЭМ!$A$33:$A$776,$A61,СВЦЭМ!$B$33:$B$776,T$47)+'СЕТ СН'!$G$11+СВЦЭМ!$D$10+'СЕТ СН'!$G$6-'СЕТ СН'!$G$23</f>
        <v>1154.35717258</v>
      </c>
      <c r="U61" s="36">
        <f>SUMIFS(СВЦЭМ!$D$33:$D$776,СВЦЭМ!$A$33:$A$776,$A61,СВЦЭМ!$B$33:$B$776,U$47)+'СЕТ СН'!$G$11+СВЦЭМ!$D$10+'СЕТ СН'!$G$6-'СЕТ СН'!$G$23</f>
        <v>1133.3118029299999</v>
      </c>
      <c r="V61" s="36">
        <f>SUMIFS(СВЦЭМ!$D$33:$D$776,СВЦЭМ!$A$33:$A$776,$A61,СВЦЭМ!$B$33:$B$776,V$47)+'СЕТ СН'!$G$11+СВЦЭМ!$D$10+'СЕТ СН'!$G$6-'СЕТ СН'!$G$23</f>
        <v>1122.23664087</v>
      </c>
      <c r="W61" s="36">
        <f>SUMIFS(СВЦЭМ!$D$33:$D$776,СВЦЭМ!$A$33:$A$776,$A61,СВЦЭМ!$B$33:$B$776,W$47)+'СЕТ СН'!$G$11+СВЦЭМ!$D$10+'СЕТ СН'!$G$6-'СЕТ СН'!$G$23</f>
        <v>1136.20320769</v>
      </c>
      <c r="X61" s="36">
        <f>SUMIFS(СВЦЭМ!$D$33:$D$776,СВЦЭМ!$A$33:$A$776,$A61,СВЦЭМ!$B$33:$B$776,X$47)+'СЕТ СН'!$G$11+СВЦЭМ!$D$10+'СЕТ СН'!$G$6-'СЕТ СН'!$G$23</f>
        <v>1115.3434313</v>
      </c>
      <c r="Y61" s="36">
        <f>SUMIFS(СВЦЭМ!$D$33:$D$776,СВЦЭМ!$A$33:$A$776,$A61,СВЦЭМ!$B$33:$B$776,Y$47)+'СЕТ СН'!$G$11+СВЦЭМ!$D$10+'СЕТ СН'!$G$6-'СЕТ СН'!$G$23</f>
        <v>1186.0612649700001</v>
      </c>
    </row>
    <row r="62" spans="1:25" ht="15.75" x14ac:dyDescent="0.2">
      <c r="A62" s="35">
        <f t="shared" si="1"/>
        <v>43600</v>
      </c>
      <c r="B62" s="36">
        <f>SUMIFS(СВЦЭМ!$D$33:$D$776,СВЦЭМ!$A$33:$A$776,$A62,СВЦЭМ!$B$33:$B$776,B$47)+'СЕТ СН'!$G$11+СВЦЭМ!$D$10+'СЕТ СН'!$G$6-'СЕТ СН'!$G$23</f>
        <v>1264.60063631</v>
      </c>
      <c r="C62" s="36">
        <f>SUMIFS(СВЦЭМ!$D$33:$D$776,СВЦЭМ!$A$33:$A$776,$A62,СВЦЭМ!$B$33:$B$776,C$47)+'СЕТ СН'!$G$11+СВЦЭМ!$D$10+'СЕТ СН'!$G$6-'СЕТ СН'!$G$23</f>
        <v>1345.8228401599999</v>
      </c>
      <c r="D62" s="36">
        <f>SUMIFS(СВЦЭМ!$D$33:$D$776,СВЦЭМ!$A$33:$A$776,$A62,СВЦЭМ!$B$33:$B$776,D$47)+'СЕТ СН'!$G$11+СВЦЭМ!$D$10+'СЕТ СН'!$G$6-'СЕТ СН'!$G$23</f>
        <v>1434.8462746499999</v>
      </c>
      <c r="E62" s="36">
        <f>SUMIFS(СВЦЭМ!$D$33:$D$776,СВЦЭМ!$A$33:$A$776,$A62,СВЦЭМ!$B$33:$B$776,E$47)+'СЕТ СН'!$G$11+СВЦЭМ!$D$10+'СЕТ СН'!$G$6-'СЕТ СН'!$G$23</f>
        <v>1446.9535326</v>
      </c>
      <c r="F62" s="36">
        <f>SUMIFS(СВЦЭМ!$D$33:$D$776,СВЦЭМ!$A$33:$A$776,$A62,СВЦЭМ!$B$33:$B$776,F$47)+'СЕТ СН'!$G$11+СВЦЭМ!$D$10+'СЕТ СН'!$G$6-'СЕТ СН'!$G$23</f>
        <v>1458.1186168700001</v>
      </c>
      <c r="G62" s="36">
        <f>SUMIFS(СВЦЭМ!$D$33:$D$776,СВЦЭМ!$A$33:$A$776,$A62,СВЦЭМ!$B$33:$B$776,G$47)+'СЕТ СН'!$G$11+СВЦЭМ!$D$10+'СЕТ СН'!$G$6-'СЕТ СН'!$G$23</f>
        <v>1447.64574146</v>
      </c>
      <c r="H62" s="36">
        <f>SUMIFS(СВЦЭМ!$D$33:$D$776,СВЦЭМ!$A$33:$A$776,$A62,СВЦЭМ!$B$33:$B$776,H$47)+'СЕТ СН'!$G$11+СВЦЭМ!$D$10+'СЕТ СН'!$G$6-'СЕТ СН'!$G$23</f>
        <v>1351.1057493600001</v>
      </c>
      <c r="I62" s="36">
        <f>SUMIFS(СВЦЭМ!$D$33:$D$776,СВЦЭМ!$A$33:$A$776,$A62,СВЦЭМ!$B$33:$B$776,I$47)+'СЕТ СН'!$G$11+СВЦЭМ!$D$10+'СЕТ СН'!$G$6-'СЕТ СН'!$G$23</f>
        <v>1260.5397317900001</v>
      </c>
      <c r="J62" s="36">
        <f>SUMIFS(СВЦЭМ!$D$33:$D$776,СВЦЭМ!$A$33:$A$776,$A62,СВЦЭМ!$B$33:$B$776,J$47)+'СЕТ СН'!$G$11+СВЦЭМ!$D$10+'СЕТ СН'!$G$6-'СЕТ СН'!$G$23</f>
        <v>1201.0140544199999</v>
      </c>
      <c r="K62" s="36">
        <f>SUMIFS(СВЦЭМ!$D$33:$D$776,СВЦЭМ!$A$33:$A$776,$A62,СВЦЭМ!$B$33:$B$776,K$47)+'СЕТ СН'!$G$11+СВЦЭМ!$D$10+'СЕТ СН'!$G$6-'СЕТ СН'!$G$23</f>
        <v>1147.3459444800001</v>
      </c>
      <c r="L62" s="36">
        <f>SUMIFS(СВЦЭМ!$D$33:$D$776,СВЦЭМ!$A$33:$A$776,$A62,СВЦЭМ!$B$33:$B$776,L$47)+'СЕТ СН'!$G$11+СВЦЭМ!$D$10+'СЕТ СН'!$G$6-'СЕТ СН'!$G$23</f>
        <v>1130.83070451</v>
      </c>
      <c r="M62" s="36">
        <f>SUMIFS(СВЦЭМ!$D$33:$D$776,СВЦЭМ!$A$33:$A$776,$A62,СВЦЭМ!$B$33:$B$776,M$47)+'СЕТ СН'!$G$11+СВЦЭМ!$D$10+'СЕТ СН'!$G$6-'СЕТ СН'!$G$23</f>
        <v>1141.54206976</v>
      </c>
      <c r="N62" s="36">
        <f>SUMIFS(СВЦЭМ!$D$33:$D$776,СВЦЭМ!$A$33:$A$776,$A62,СВЦЭМ!$B$33:$B$776,N$47)+'СЕТ СН'!$G$11+СВЦЭМ!$D$10+'СЕТ СН'!$G$6-'СЕТ СН'!$G$23</f>
        <v>1136.24903479</v>
      </c>
      <c r="O62" s="36">
        <f>SUMIFS(СВЦЭМ!$D$33:$D$776,СВЦЭМ!$A$33:$A$776,$A62,СВЦЭМ!$B$33:$B$776,O$47)+'СЕТ СН'!$G$11+СВЦЭМ!$D$10+'СЕТ СН'!$G$6-'СЕТ СН'!$G$23</f>
        <v>1149.7731142799998</v>
      </c>
      <c r="P62" s="36">
        <f>SUMIFS(СВЦЭМ!$D$33:$D$776,СВЦЭМ!$A$33:$A$776,$A62,СВЦЭМ!$B$33:$B$776,P$47)+'СЕТ СН'!$G$11+СВЦЭМ!$D$10+'СЕТ СН'!$G$6-'СЕТ СН'!$G$23</f>
        <v>1155.2775915900002</v>
      </c>
      <c r="Q62" s="36">
        <f>SUMIFS(СВЦЭМ!$D$33:$D$776,СВЦЭМ!$A$33:$A$776,$A62,СВЦЭМ!$B$33:$B$776,Q$47)+'СЕТ СН'!$G$11+СВЦЭМ!$D$10+'СЕТ СН'!$G$6-'СЕТ СН'!$G$23</f>
        <v>1151.9294021599999</v>
      </c>
      <c r="R62" s="36">
        <f>SUMIFS(СВЦЭМ!$D$33:$D$776,СВЦЭМ!$A$33:$A$776,$A62,СВЦЭМ!$B$33:$B$776,R$47)+'СЕТ СН'!$G$11+СВЦЭМ!$D$10+'СЕТ СН'!$G$6-'СЕТ СН'!$G$23</f>
        <v>1154.5552940699999</v>
      </c>
      <c r="S62" s="36">
        <f>SUMIFS(СВЦЭМ!$D$33:$D$776,СВЦЭМ!$A$33:$A$776,$A62,СВЦЭМ!$B$33:$B$776,S$47)+'СЕТ СН'!$G$11+СВЦЭМ!$D$10+'СЕТ СН'!$G$6-'СЕТ СН'!$G$23</f>
        <v>1174.22274361</v>
      </c>
      <c r="T62" s="36">
        <f>SUMIFS(СВЦЭМ!$D$33:$D$776,СВЦЭМ!$A$33:$A$776,$A62,СВЦЭМ!$B$33:$B$776,T$47)+'СЕТ СН'!$G$11+СВЦЭМ!$D$10+'СЕТ СН'!$G$6-'СЕТ СН'!$G$23</f>
        <v>1172.8334809</v>
      </c>
      <c r="U62" s="36">
        <f>SUMIFS(СВЦЭМ!$D$33:$D$776,СВЦЭМ!$A$33:$A$776,$A62,СВЦЭМ!$B$33:$B$776,U$47)+'СЕТ СН'!$G$11+СВЦЭМ!$D$10+'СЕТ СН'!$G$6-'СЕТ СН'!$G$23</f>
        <v>1162.95430169</v>
      </c>
      <c r="V62" s="36">
        <f>SUMIFS(СВЦЭМ!$D$33:$D$776,СВЦЭМ!$A$33:$A$776,$A62,СВЦЭМ!$B$33:$B$776,V$47)+'СЕТ СН'!$G$11+СВЦЭМ!$D$10+'СЕТ СН'!$G$6-'СЕТ СН'!$G$23</f>
        <v>1150.93653543</v>
      </c>
      <c r="W62" s="36">
        <f>SUMIFS(СВЦЭМ!$D$33:$D$776,СВЦЭМ!$A$33:$A$776,$A62,СВЦЭМ!$B$33:$B$776,W$47)+'СЕТ СН'!$G$11+СВЦЭМ!$D$10+'СЕТ СН'!$G$6-'СЕТ СН'!$G$23</f>
        <v>1152.5446961299999</v>
      </c>
      <c r="X62" s="36">
        <f>SUMIFS(СВЦЭМ!$D$33:$D$776,СВЦЭМ!$A$33:$A$776,$A62,СВЦЭМ!$B$33:$B$776,X$47)+'СЕТ СН'!$G$11+СВЦЭМ!$D$10+'СЕТ СН'!$G$6-'СЕТ СН'!$G$23</f>
        <v>1156.4815663499999</v>
      </c>
      <c r="Y62" s="36">
        <f>SUMIFS(СВЦЭМ!$D$33:$D$776,СВЦЭМ!$A$33:$A$776,$A62,СВЦЭМ!$B$33:$B$776,Y$47)+'СЕТ СН'!$G$11+СВЦЭМ!$D$10+'СЕТ СН'!$G$6-'СЕТ СН'!$G$23</f>
        <v>1235.3606267800001</v>
      </c>
    </row>
    <row r="63" spans="1:25" ht="15.75" x14ac:dyDescent="0.2">
      <c r="A63" s="35">
        <f t="shared" si="1"/>
        <v>43601</v>
      </c>
      <c r="B63" s="36">
        <f>SUMIFS(СВЦЭМ!$D$33:$D$776,СВЦЭМ!$A$33:$A$776,$A63,СВЦЭМ!$B$33:$B$776,B$47)+'СЕТ СН'!$G$11+СВЦЭМ!$D$10+'СЕТ СН'!$G$6-'СЕТ СН'!$G$23</f>
        <v>1279.1683489100001</v>
      </c>
      <c r="C63" s="36">
        <f>SUMIFS(СВЦЭМ!$D$33:$D$776,СВЦЭМ!$A$33:$A$776,$A63,СВЦЭМ!$B$33:$B$776,C$47)+'СЕТ СН'!$G$11+СВЦЭМ!$D$10+'СЕТ СН'!$G$6-'СЕТ СН'!$G$23</f>
        <v>1395.8537175900001</v>
      </c>
      <c r="D63" s="36">
        <f>SUMIFS(СВЦЭМ!$D$33:$D$776,СВЦЭМ!$A$33:$A$776,$A63,СВЦЭМ!$B$33:$B$776,D$47)+'СЕТ СН'!$G$11+СВЦЭМ!$D$10+'СЕТ СН'!$G$6-'СЕТ СН'!$G$23</f>
        <v>1465.8770256899998</v>
      </c>
      <c r="E63" s="36">
        <f>SUMIFS(СВЦЭМ!$D$33:$D$776,СВЦЭМ!$A$33:$A$776,$A63,СВЦЭМ!$B$33:$B$776,E$47)+'СЕТ СН'!$G$11+СВЦЭМ!$D$10+'СЕТ СН'!$G$6-'СЕТ СН'!$G$23</f>
        <v>1483.3407231800002</v>
      </c>
      <c r="F63" s="36">
        <f>SUMIFS(СВЦЭМ!$D$33:$D$776,СВЦЭМ!$A$33:$A$776,$A63,СВЦЭМ!$B$33:$B$776,F$47)+'СЕТ СН'!$G$11+СВЦЭМ!$D$10+'СЕТ СН'!$G$6-'СЕТ СН'!$G$23</f>
        <v>1487.18543525</v>
      </c>
      <c r="G63" s="36">
        <f>SUMIFS(СВЦЭМ!$D$33:$D$776,СВЦЭМ!$A$33:$A$776,$A63,СВЦЭМ!$B$33:$B$776,G$47)+'СЕТ СН'!$G$11+СВЦЭМ!$D$10+'СЕТ СН'!$G$6-'СЕТ СН'!$G$23</f>
        <v>1467.5770576</v>
      </c>
      <c r="H63" s="36">
        <f>SUMIFS(СВЦЭМ!$D$33:$D$776,СВЦЭМ!$A$33:$A$776,$A63,СВЦЭМ!$B$33:$B$776,H$47)+'СЕТ СН'!$G$11+СВЦЭМ!$D$10+'СЕТ СН'!$G$6-'СЕТ СН'!$G$23</f>
        <v>1384.7777954799999</v>
      </c>
      <c r="I63" s="36">
        <f>SUMIFS(СВЦЭМ!$D$33:$D$776,СВЦЭМ!$A$33:$A$776,$A63,СВЦЭМ!$B$33:$B$776,I$47)+'СЕТ СН'!$G$11+СВЦЭМ!$D$10+'СЕТ СН'!$G$6-'СЕТ СН'!$G$23</f>
        <v>1251.2553987400001</v>
      </c>
      <c r="J63" s="36">
        <f>SUMIFS(СВЦЭМ!$D$33:$D$776,СВЦЭМ!$A$33:$A$776,$A63,СВЦЭМ!$B$33:$B$776,J$47)+'СЕТ СН'!$G$11+СВЦЭМ!$D$10+'СЕТ СН'!$G$6-'СЕТ СН'!$G$23</f>
        <v>1197.4614296300001</v>
      </c>
      <c r="K63" s="36">
        <f>SUMIFS(СВЦЭМ!$D$33:$D$776,СВЦЭМ!$A$33:$A$776,$A63,СВЦЭМ!$B$33:$B$776,K$47)+'СЕТ СН'!$G$11+СВЦЭМ!$D$10+'СЕТ СН'!$G$6-'СЕТ СН'!$G$23</f>
        <v>1138.2365877699999</v>
      </c>
      <c r="L63" s="36">
        <f>SUMIFS(СВЦЭМ!$D$33:$D$776,СВЦЭМ!$A$33:$A$776,$A63,СВЦЭМ!$B$33:$B$776,L$47)+'СЕТ СН'!$G$11+СВЦЭМ!$D$10+'СЕТ СН'!$G$6-'СЕТ СН'!$G$23</f>
        <v>1116.29356166</v>
      </c>
      <c r="M63" s="36">
        <f>SUMIFS(СВЦЭМ!$D$33:$D$776,СВЦЭМ!$A$33:$A$776,$A63,СВЦЭМ!$B$33:$B$776,M$47)+'СЕТ СН'!$G$11+СВЦЭМ!$D$10+'СЕТ СН'!$G$6-'СЕТ СН'!$G$23</f>
        <v>1122.04209363</v>
      </c>
      <c r="N63" s="36">
        <f>SUMIFS(СВЦЭМ!$D$33:$D$776,СВЦЭМ!$A$33:$A$776,$A63,СВЦЭМ!$B$33:$B$776,N$47)+'СЕТ СН'!$G$11+СВЦЭМ!$D$10+'СЕТ СН'!$G$6-'СЕТ СН'!$G$23</f>
        <v>1121.6001044099999</v>
      </c>
      <c r="O63" s="36">
        <f>SUMIFS(СВЦЭМ!$D$33:$D$776,СВЦЭМ!$A$33:$A$776,$A63,СВЦЭМ!$B$33:$B$776,O$47)+'СЕТ СН'!$G$11+СВЦЭМ!$D$10+'СЕТ СН'!$G$6-'СЕТ СН'!$G$23</f>
        <v>1123.4789346299999</v>
      </c>
      <c r="P63" s="36">
        <f>SUMIFS(СВЦЭМ!$D$33:$D$776,СВЦЭМ!$A$33:$A$776,$A63,СВЦЭМ!$B$33:$B$776,P$47)+'СЕТ СН'!$G$11+СВЦЭМ!$D$10+'СЕТ СН'!$G$6-'СЕТ СН'!$G$23</f>
        <v>1122.5718366999999</v>
      </c>
      <c r="Q63" s="36">
        <f>SUMIFS(СВЦЭМ!$D$33:$D$776,СВЦЭМ!$A$33:$A$776,$A63,СВЦЭМ!$B$33:$B$776,Q$47)+'СЕТ СН'!$G$11+СВЦЭМ!$D$10+'СЕТ СН'!$G$6-'СЕТ СН'!$G$23</f>
        <v>1123.99574751</v>
      </c>
      <c r="R63" s="36">
        <f>SUMIFS(СВЦЭМ!$D$33:$D$776,СВЦЭМ!$A$33:$A$776,$A63,СВЦЭМ!$B$33:$B$776,R$47)+'СЕТ СН'!$G$11+СВЦЭМ!$D$10+'СЕТ СН'!$G$6-'СЕТ СН'!$G$23</f>
        <v>1124.1122528000001</v>
      </c>
      <c r="S63" s="36">
        <f>SUMIFS(СВЦЭМ!$D$33:$D$776,СВЦЭМ!$A$33:$A$776,$A63,СВЦЭМ!$B$33:$B$776,S$47)+'СЕТ СН'!$G$11+СВЦЭМ!$D$10+'СЕТ СН'!$G$6-'СЕТ СН'!$G$23</f>
        <v>1125.32923295</v>
      </c>
      <c r="T63" s="36">
        <f>SUMIFS(СВЦЭМ!$D$33:$D$776,СВЦЭМ!$A$33:$A$776,$A63,СВЦЭМ!$B$33:$B$776,T$47)+'СЕТ СН'!$G$11+СВЦЭМ!$D$10+'СЕТ СН'!$G$6-'СЕТ СН'!$G$23</f>
        <v>1120.2306388</v>
      </c>
      <c r="U63" s="36">
        <f>SUMIFS(СВЦЭМ!$D$33:$D$776,СВЦЭМ!$A$33:$A$776,$A63,СВЦЭМ!$B$33:$B$776,U$47)+'СЕТ СН'!$G$11+СВЦЭМ!$D$10+'СЕТ СН'!$G$6-'СЕТ СН'!$G$23</f>
        <v>1112.92734965</v>
      </c>
      <c r="V63" s="36">
        <f>SUMIFS(СВЦЭМ!$D$33:$D$776,СВЦЭМ!$A$33:$A$776,$A63,СВЦЭМ!$B$33:$B$776,V$47)+'СЕТ СН'!$G$11+СВЦЭМ!$D$10+'СЕТ СН'!$G$6-'СЕТ СН'!$G$23</f>
        <v>1102.9590011599998</v>
      </c>
      <c r="W63" s="36">
        <f>SUMIFS(СВЦЭМ!$D$33:$D$776,СВЦЭМ!$A$33:$A$776,$A63,СВЦЭМ!$B$33:$B$776,W$47)+'СЕТ СН'!$G$11+СВЦЭМ!$D$10+'СЕТ СН'!$G$6-'СЕТ СН'!$G$23</f>
        <v>1088.9290478200001</v>
      </c>
      <c r="X63" s="36">
        <f>SUMIFS(СВЦЭМ!$D$33:$D$776,СВЦЭМ!$A$33:$A$776,$A63,СВЦЭМ!$B$33:$B$776,X$47)+'СЕТ СН'!$G$11+СВЦЭМ!$D$10+'СЕТ СН'!$G$6-'СЕТ СН'!$G$23</f>
        <v>1115.67158991</v>
      </c>
      <c r="Y63" s="36">
        <f>SUMIFS(СВЦЭМ!$D$33:$D$776,СВЦЭМ!$A$33:$A$776,$A63,СВЦЭМ!$B$33:$B$776,Y$47)+'СЕТ СН'!$G$11+СВЦЭМ!$D$10+'СЕТ СН'!$G$6-'СЕТ СН'!$G$23</f>
        <v>1209.78056412</v>
      </c>
    </row>
    <row r="64" spans="1:25" ht="15.75" x14ac:dyDescent="0.2">
      <c r="A64" s="35">
        <f t="shared" si="1"/>
        <v>43602</v>
      </c>
      <c r="B64" s="36">
        <f>SUMIFS(СВЦЭМ!$D$33:$D$776,СВЦЭМ!$A$33:$A$776,$A64,СВЦЭМ!$B$33:$B$776,B$47)+'СЕТ СН'!$G$11+СВЦЭМ!$D$10+'СЕТ СН'!$G$6-'СЕТ СН'!$G$23</f>
        <v>1325.77065023</v>
      </c>
      <c r="C64" s="36">
        <f>SUMIFS(СВЦЭМ!$D$33:$D$776,СВЦЭМ!$A$33:$A$776,$A64,СВЦЭМ!$B$33:$B$776,C$47)+'СЕТ СН'!$G$11+СВЦЭМ!$D$10+'СЕТ СН'!$G$6-'СЕТ СН'!$G$23</f>
        <v>1425.8958175299999</v>
      </c>
      <c r="D64" s="36">
        <f>SUMIFS(СВЦЭМ!$D$33:$D$776,СВЦЭМ!$A$33:$A$776,$A64,СВЦЭМ!$B$33:$B$776,D$47)+'СЕТ СН'!$G$11+СВЦЭМ!$D$10+'СЕТ СН'!$G$6-'СЕТ СН'!$G$23</f>
        <v>1495.11328615</v>
      </c>
      <c r="E64" s="36">
        <f>SUMIFS(СВЦЭМ!$D$33:$D$776,СВЦЭМ!$A$33:$A$776,$A64,СВЦЭМ!$B$33:$B$776,E$47)+'СЕТ СН'!$G$11+СВЦЭМ!$D$10+'СЕТ СН'!$G$6-'СЕТ СН'!$G$23</f>
        <v>1512.3752148100002</v>
      </c>
      <c r="F64" s="36">
        <f>SUMIFS(СВЦЭМ!$D$33:$D$776,СВЦЭМ!$A$33:$A$776,$A64,СВЦЭМ!$B$33:$B$776,F$47)+'СЕТ СН'!$G$11+СВЦЭМ!$D$10+'СЕТ СН'!$G$6-'СЕТ СН'!$G$23</f>
        <v>1515.6792109799999</v>
      </c>
      <c r="G64" s="36">
        <f>SUMIFS(СВЦЭМ!$D$33:$D$776,СВЦЭМ!$A$33:$A$776,$A64,СВЦЭМ!$B$33:$B$776,G$47)+'СЕТ СН'!$G$11+СВЦЭМ!$D$10+'СЕТ СН'!$G$6-'СЕТ СН'!$G$23</f>
        <v>1496.6897501899998</v>
      </c>
      <c r="H64" s="36">
        <f>SUMIFS(СВЦЭМ!$D$33:$D$776,СВЦЭМ!$A$33:$A$776,$A64,СВЦЭМ!$B$33:$B$776,H$47)+'СЕТ СН'!$G$11+СВЦЭМ!$D$10+'СЕТ СН'!$G$6-'СЕТ СН'!$G$23</f>
        <v>1415.4797198199999</v>
      </c>
      <c r="I64" s="36">
        <f>SUMIFS(СВЦЭМ!$D$33:$D$776,СВЦЭМ!$A$33:$A$776,$A64,СВЦЭМ!$B$33:$B$776,I$47)+'СЕТ СН'!$G$11+СВЦЭМ!$D$10+'СЕТ СН'!$G$6-'СЕТ СН'!$G$23</f>
        <v>1286.3731344</v>
      </c>
      <c r="J64" s="36">
        <f>SUMIFS(СВЦЭМ!$D$33:$D$776,СВЦЭМ!$A$33:$A$776,$A64,СВЦЭМ!$B$33:$B$776,J$47)+'СЕТ СН'!$G$11+СВЦЭМ!$D$10+'СЕТ СН'!$G$6-'СЕТ СН'!$G$23</f>
        <v>1189.5864381900001</v>
      </c>
      <c r="K64" s="36">
        <f>SUMIFS(СВЦЭМ!$D$33:$D$776,СВЦЭМ!$A$33:$A$776,$A64,СВЦЭМ!$B$33:$B$776,K$47)+'СЕТ СН'!$G$11+СВЦЭМ!$D$10+'СЕТ СН'!$G$6-'СЕТ СН'!$G$23</f>
        <v>1112.70680763</v>
      </c>
      <c r="L64" s="36">
        <f>SUMIFS(СВЦЭМ!$D$33:$D$776,СВЦЭМ!$A$33:$A$776,$A64,СВЦЭМ!$B$33:$B$776,L$47)+'СЕТ СН'!$G$11+СВЦЭМ!$D$10+'СЕТ СН'!$G$6-'СЕТ СН'!$G$23</f>
        <v>1101.0993490000001</v>
      </c>
      <c r="M64" s="36">
        <f>SUMIFS(СВЦЭМ!$D$33:$D$776,СВЦЭМ!$A$33:$A$776,$A64,СВЦЭМ!$B$33:$B$776,M$47)+'СЕТ СН'!$G$11+СВЦЭМ!$D$10+'СЕТ СН'!$G$6-'СЕТ СН'!$G$23</f>
        <v>1106.95504716</v>
      </c>
      <c r="N64" s="36">
        <f>SUMIFS(СВЦЭМ!$D$33:$D$776,СВЦЭМ!$A$33:$A$776,$A64,СВЦЭМ!$B$33:$B$776,N$47)+'СЕТ СН'!$G$11+СВЦЭМ!$D$10+'СЕТ СН'!$G$6-'СЕТ СН'!$G$23</f>
        <v>1106.69047628</v>
      </c>
      <c r="O64" s="36">
        <f>SUMIFS(СВЦЭМ!$D$33:$D$776,СВЦЭМ!$A$33:$A$776,$A64,СВЦЭМ!$B$33:$B$776,O$47)+'СЕТ СН'!$G$11+СВЦЭМ!$D$10+'СЕТ СН'!$G$6-'СЕТ СН'!$G$23</f>
        <v>1109.73522804</v>
      </c>
      <c r="P64" s="36">
        <f>SUMIFS(СВЦЭМ!$D$33:$D$776,СВЦЭМ!$A$33:$A$776,$A64,СВЦЭМ!$B$33:$B$776,P$47)+'СЕТ СН'!$G$11+СВЦЭМ!$D$10+'СЕТ СН'!$G$6-'СЕТ СН'!$G$23</f>
        <v>1117.99036232</v>
      </c>
      <c r="Q64" s="36">
        <f>SUMIFS(СВЦЭМ!$D$33:$D$776,СВЦЭМ!$A$33:$A$776,$A64,СВЦЭМ!$B$33:$B$776,Q$47)+'СЕТ СН'!$G$11+СВЦЭМ!$D$10+'СЕТ СН'!$G$6-'СЕТ СН'!$G$23</f>
        <v>1117.7764130099999</v>
      </c>
      <c r="R64" s="36">
        <f>SUMIFS(СВЦЭМ!$D$33:$D$776,СВЦЭМ!$A$33:$A$776,$A64,СВЦЭМ!$B$33:$B$776,R$47)+'СЕТ СН'!$G$11+СВЦЭМ!$D$10+'СЕТ СН'!$G$6-'СЕТ СН'!$G$23</f>
        <v>1118.23214871</v>
      </c>
      <c r="S64" s="36">
        <f>SUMIFS(СВЦЭМ!$D$33:$D$776,СВЦЭМ!$A$33:$A$776,$A64,СВЦЭМ!$B$33:$B$776,S$47)+'СЕТ СН'!$G$11+СВЦЭМ!$D$10+'СЕТ СН'!$G$6-'СЕТ СН'!$G$23</f>
        <v>1121.4307725200001</v>
      </c>
      <c r="T64" s="36">
        <f>SUMIFS(СВЦЭМ!$D$33:$D$776,СВЦЭМ!$A$33:$A$776,$A64,СВЦЭМ!$B$33:$B$776,T$47)+'СЕТ СН'!$G$11+СВЦЭМ!$D$10+'СЕТ СН'!$G$6-'СЕТ СН'!$G$23</f>
        <v>1121.4215340000001</v>
      </c>
      <c r="U64" s="36">
        <f>SUMIFS(СВЦЭМ!$D$33:$D$776,СВЦЭМ!$A$33:$A$776,$A64,СВЦЭМ!$B$33:$B$776,U$47)+'СЕТ СН'!$G$11+СВЦЭМ!$D$10+'СЕТ СН'!$G$6-'СЕТ СН'!$G$23</f>
        <v>1117.4787286800001</v>
      </c>
      <c r="V64" s="36">
        <f>SUMIFS(СВЦЭМ!$D$33:$D$776,СВЦЭМ!$A$33:$A$776,$A64,СВЦЭМ!$B$33:$B$776,V$47)+'СЕТ СН'!$G$11+СВЦЭМ!$D$10+'СЕТ СН'!$G$6-'СЕТ СН'!$G$23</f>
        <v>1105.44345778</v>
      </c>
      <c r="W64" s="36">
        <f>SUMIFS(СВЦЭМ!$D$33:$D$776,СВЦЭМ!$A$33:$A$776,$A64,СВЦЭМ!$B$33:$B$776,W$47)+'СЕТ СН'!$G$11+СВЦЭМ!$D$10+'СЕТ СН'!$G$6-'СЕТ СН'!$G$23</f>
        <v>1096.4607062600001</v>
      </c>
      <c r="X64" s="36">
        <f>SUMIFS(СВЦЭМ!$D$33:$D$776,СВЦЭМ!$A$33:$A$776,$A64,СВЦЭМ!$B$33:$B$776,X$47)+'СЕТ СН'!$G$11+СВЦЭМ!$D$10+'СЕТ СН'!$G$6-'СЕТ СН'!$G$23</f>
        <v>1118.62012841</v>
      </c>
      <c r="Y64" s="36">
        <f>SUMIFS(СВЦЭМ!$D$33:$D$776,СВЦЭМ!$A$33:$A$776,$A64,СВЦЭМ!$B$33:$B$776,Y$47)+'СЕТ СН'!$G$11+СВЦЭМ!$D$10+'СЕТ СН'!$G$6-'СЕТ СН'!$G$23</f>
        <v>1204.5766678</v>
      </c>
    </row>
    <row r="65" spans="1:26" ht="15.75" x14ac:dyDescent="0.2">
      <c r="A65" s="35">
        <f t="shared" si="1"/>
        <v>43603</v>
      </c>
      <c r="B65" s="36">
        <f>SUMIFS(СВЦЭМ!$D$33:$D$776,СВЦЭМ!$A$33:$A$776,$A65,СВЦЭМ!$B$33:$B$776,B$47)+'СЕТ СН'!$G$11+СВЦЭМ!$D$10+'СЕТ СН'!$G$6-'СЕТ СН'!$G$23</f>
        <v>1257.92968458</v>
      </c>
      <c r="C65" s="36">
        <f>SUMIFS(СВЦЭМ!$D$33:$D$776,СВЦЭМ!$A$33:$A$776,$A65,СВЦЭМ!$B$33:$B$776,C$47)+'СЕТ СН'!$G$11+СВЦЭМ!$D$10+'СЕТ СН'!$G$6-'СЕТ СН'!$G$23</f>
        <v>1327.0289680199999</v>
      </c>
      <c r="D65" s="36">
        <f>SUMIFS(СВЦЭМ!$D$33:$D$776,СВЦЭМ!$A$33:$A$776,$A65,СВЦЭМ!$B$33:$B$776,D$47)+'СЕТ СН'!$G$11+СВЦЭМ!$D$10+'СЕТ СН'!$G$6-'СЕТ СН'!$G$23</f>
        <v>1407.14711083</v>
      </c>
      <c r="E65" s="36">
        <f>SUMIFS(СВЦЭМ!$D$33:$D$776,СВЦЭМ!$A$33:$A$776,$A65,СВЦЭМ!$B$33:$B$776,E$47)+'СЕТ СН'!$G$11+СВЦЭМ!$D$10+'СЕТ СН'!$G$6-'СЕТ СН'!$G$23</f>
        <v>1425.7956750399999</v>
      </c>
      <c r="F65" s="36">
        <f>SUMIFS(СВЦЭМ!$D$33:$D$776,СВЦЭМ!$A$33:$A$776,$A65,СВЦЭМ!$B$33:$B$776,F$47)+'СЕТ СН'!$G$11+СВЦЭМ!$D$10+'СЕТ СН'!$G$6-'СЕТ СН'!$G$23</f>
        <v>1434.5765689700002</v>
      </c>
      <c r="G65" s="36">
        <f>SUMIFS(СВЦЭМ!$D$33:$D$776,СВЦЭМ!$A$33:$A$776,$A65,СВЦЭМ!$B$33:$B$776,G$47)+'СЕТ СН'!$G$11+СВЦЭМ!$D$10+'СЕТ СН'!$G$6-'СЕТ СН'!$G$23</f>
        <v>1413.7894583100001</v>
      </c>
      <c r="H65" s="36">
        <f>SUMIFS(СВЦЭМ!$D$33:$D$776,СВЦЭМ!$A$33:$A$776,$A65,СВЦЭМ!$B$33:$B$776,H$47)+'СЕТ СН'!$G$11+СВЦЭМ!$D$10+'СЕТ СН'!$G$6-'СЕТ СН'!$G$23</f>
        <v>1328.4893274199999</v>
      </c>
      <c r="I65" s="36">
        <f>SUMIFS(СВЦЭМ!$D$33:$D$776,СВЦЭМ!$A$33:$A$776,$A65,СВЦЭМ!$B$33:$B$776,I$47)+'СЕТ СН'!$G$11+СВЦЭМ!$D$10+'СЕТ СН'!$G$6-'СЕТ СН'!$G$23</f>
        <v>1233.52009974</v>
      </c>
      <c r="J65" s="36">
        <f>SUMIFS(СВЦЭМ!$D$33:$D$776,СВЦЭМ!$A$33:$A$776,$A65,СВЦЭМ!$B$33:$B$776,J$47)+'СЕТ СН'!$G$11+СВЦЭМ!$D$10+'СЕТ СН'!$G$6-'СЕТ СН'!$G$23</f>
        <v>1156.96642636</v>
      </c>
      <c r="K65" s="36">
        <f>SUMIFS(СВЦЭМ!$D$33:$D$776,СВЦЭМ!$A$33:$A$776,$A65,СВЦЭМ!$B$33:$B$776,K$47)+'СЕТ СН'!$G$11+СВЦЭМ!$D$10+'СЕТ СН'!$G$6-'СЕТ СН'!$G$23</f>
        <v>1088.65806989</v>
      </c>
      <c r="L65" s="36">
        <f>SUMIFS(СВЦЭМ!$D$33:$D$776,СВЦЭМ!$A$33:$A$776,$A65,СВЦЭМ!$B$33:$B$776,L$47)+'СЕТ СН'!$G$11+СВЦЭМ!$D$10+'СЕТ СН'!$G$6-'СЕТ СН'!$G$23</f>
        <v>1058.3349261799999</v>
      </c>
      <c r="M65" s="36">
        <f>SUMIFS(СВЦЭМ!$D$33:$D$776,СВЦЭМ!$A$33:$A$776,$A65,СВЦЭМ!$B$33:$B$776,M$47)+'СЕТ СН'!$G$11+СВЦЭМ!$D$10+'СЕТ СН'!$G$6-'СЕТ СН'!$G$23</f>
        <v>1057.83992764</v>
      </c>
      <c r="N65" s="36">
        <f>SUMIFS(СВЦЭМ!$D$33:$D$776,СВЦЭМ!$A$33:$A$776,$A65,СВЦЭМ!$B$33:$B$776,N$47)+'СЕТ СН'!$G$11+СВЦЭМ!$D$10+'СЕТ СН'!$G$6-'СЕТ СН'!$G$23</f>
        <v>1055.84459644</v>
      </c>
      <c r="O65" s="36">
        <f>SUMIFS(СВЦЭМ!$D$33:$D$776,СВЦЭМ!$A$33:$A$776,$A65,СВЦЭМ!$B$33:$B$776,O$47)+'СЕТ СН'!$G$11+СВЦЭМ!$D$10+'СЕТ СН'!$G$6-'СЕТ СН'!$G$23</f>
        <v>1062.52065406</v>
      </c>
      <c r="P65" s="36">
        <f>SUMIFS(СВЦЭМ!$D$33:$D$776,СВЦЭМ!$A$33:$A$776,$A65,СВЦЭМ!$B$33:$B$776,P$47)+'СЕТ СН'!$G$11+СВЦЭМ!$D$10+'СЕТ СН'!$G$6-'СЕТ СН'!$G$23</f>
        <v>1066.3198114000002</v>
      </c>
      <c r="Q65" s="36">
        <f>SUMIFS(СВЦЭМ!$D$33:$D$776,СВЦЭМ!$A$33:$A$776,$A65,СВЦЭМ!$B$33:$B$776,Q$47)+'СЕТ СН'!$G$11+СВЦЭМ!$D$10+'СЕТ СН'!$G$6-'СЕТ СН'!$G$23</f>
        <v>1062.1920915400001</v>
      </c>
      <c r="R65" s="36">
        <f>SUMIFS(СВЦЭМ!$D$33:$D$776,СВЦЭМ!$A$33:$A$776,$A65,СВЦЭМ!$B$33:$B$776,R$47)+'СЕТ СН'!$G$11+СВЦЭМ!$D$10+'СЕТ СН'!$G$6-'СЕТ СН'!$G$23</f>
        <v>1064.2231066899999</v>
      </c>
      <c r="S65" s="36">
        <f>SUMIFS(СВЦЭМ!$D$33:$D$776,СВЦЭМ!$A$33:$A$776,$A65,СВЦЭМ!$B$33:$B$776,S$47)+'СЕТ СН'!$G$11+СВЦЭМ!$D$10+'СЕТ СН'!$G$6-'СЕТ СН'!$G$23</f>
        <v>1064.2313751299998</v>
      </c>
      <c r="T65" s="36">
        <f>SUMIFS(СВЦЭМ!$D$33:$D$776,СВЦЭМ!$A$33:$A$776,$A65,СВЦЭМ!$B$33:$B$776,T$47)+'СЕТ СН'!$G$11+СВЦЭМ!$D$10+'СЕТ СН'!$G$6-'СЕТ СН'!$G$23</f>
        <v>1050.66303683</v>
      </c>
      <c r="U65" s="36">
        <f>SUMIFS(СВЦЭМ!$D$33:$D$776,СВЦЭМ!$A$33:$A$776,$A65,СВЦЭМ!$B$33:$B$776,U$47)+'СЕТ СН'!$G$11+СВЦЭМ!$D$10+'СЕТ СН'!$G$6-'СЕТ СН'!$G$23</f>
        <v>1033.20448734</v>
      </c>
      <c r="V65" s="36">
        <f>SUMIFS(СВЦЭМ!$D$33:$D$776,СВЦЭМ!$A$33:$A$776,$A65,СВЦЭМ!$B$33:$B$776,V$47)+'СЕТ СН'!$G$11+СВЦЭМ!$D$10+'СЕТ СН'!$G$6-'СЕТ СН'!$G$23</f>
        <v>1018.67265869</v>
      </c>
      <c r="W65" s="36">
        <f>SUMIFS(СВЦЭМ!$D$33:$D$776,СВЦЭМ!$A$33:$A$776,$A65,СВЦЭМ!$B$33:$B$776,W$47)+'СЕТ СН'!$G$11+СВЦЭМ!$D$10+'СЕТ СН'!$G$6-'СЕТ СН'!$G$23</f>
        <v>1032.3488293800001</v>
      </c>
      <c r="X65" s="36">
        <f>SUMIFS(СВЦЭМ!$D$33:$D$776,СВЦЭМ!$A$33:$A$776,$A65,СВЦЭМ!$B$33:$B$776,X$47)+'СЕТ СН'!$G$11+СВЦЭМ!$D$10+'СЕТ СН'!$G$6-'СЕТ СН'!$G$23</f>
        <v>1045.6089786</v>
      </c>
      <c r="Y65" s="36">
        <f>SUMIFS(СВЦЭМ!$D$33:$D$776,СВЦЭМ!$A$33:$A$776,$A65,СВЦЭМ!$B$33:$B$776,Y$47)+'СЕТ СН'!$G$11+СВЦЭМ!$D$10+'СЕТ СН'!$G$6-'СЕТ СН'!$G$23</f>
        <v>1127.6424831899999</v>
      </c>
    </row>
    <row r="66" spans="1:26" ht="15.75" x14ac:dyDescent="0.2">
      <c r="A66" s="35">
        <f t="shared" si="1"/>
        <v>43604</v>
      </c>
      <c r="B66" s="36">
        <f>SUMIFS(СВЦЭМ!$D$33:$D$776,СВЦЭМ!$A$33:$A$776,$A66,СВЦЭМ!$B$33:$B$776,B$47)+'СЕТ СН'!$G$11+СВЦЭМ!$D$10+'СЕТ СН'!$G$6-'СЕТ СН'!$G$23</f>
        <v>1237.3129396499999</v>
      </c>
      <c r="C66" s="36">
        <f>SUMIFS(СВЦЭМ!$D$33:$D$776,СВЦЭМ!$A$33:$A$776,$A66,СВЦЭМ!$B$33:$B$776,C$47)+'СЕТ СН'!$G$11+СВЦЭМ!$D$10+'СЕТ СН'!$G$6-'СЕТ СН'!$G$23</f>
        <v>1354.1329806600002</v>
      </c>
      <c r="D66" s="36">
        <f>SUMIFS(СВЦЭМ!$D$33:$D$776,СВЦЭМ!$A$33:$A$776,$A66,СВЦЭМ!$B$33:$B$776,D$47)+'СЕТ СН'!$G$11+СВЦЭМ!$D$10+'СЕТ СН'!$G$6-'СЕТ СН'!$G$23</f>
        <v>1425.88430126</v>
      </c>
      <c r="E66" s="36">
        <f>SUMIFS(СВЦЭМ!$D$33:$D$776,СВЦЭМ!$A$33:$A$776,$A66,СВЦЭМ!$B$33:$B$776,E$47)+'СЕТ СН'!$G$11+СВЦЭМ!$D$10+'СЕТ СН'!$G$6-'СЕТ СН'!$G$23</f>
        <v>1447.9692751699999</v>
      </c>
      <c r="F66" s="36">
        <f>SUMIFS(СВЦЭМ!$D$33:$D$776,СВЦЭМ!$A$33:$A$776,$A66,СВЦЭМ!$B$33:$B$776,F$47)+'СЕТ СН'!$G$11+СВЦЭМ!$D$10+'СЕТ СН'!$G$6-'СЕТ СН'!$G$23</f>
        <v>1470.8958965399997</v>
      </c>
      <c r="G66" s="36">
        <f>SUMIFS(СВЦЭМ!$D$33:$D$776,СВЦЭМ!$A$33:$A$776,$A66,СВЦЭМ!$B$33:$B$776,G$47)+'СЕТ СН'!$G$11+СВЦЭМ!$D$10+'СЕТ СН'!$G$6-'СЕТ СН'!$G$23</f>
        <v>1444.04411013</v>
      </c>
      <c r="H66" s="36">
        <f>SUMIFS(СВЦЭМ!$D$33:$D$776,СВЦЭМ!$A$33:$A$776,$A66,СВЦЭМ!$B$33:$B$776,H$47)+'СЕТ СН'!$G$11+СВЦЭМ!$D$10+'СЕТ СН'!$G$6-'СЕТ СН'!$G$23</f>
        <v>1382.3582892499999</v>
      </c>
      <c r="I66" s="36">
        <f>SUMIFS(СВЦЭМ!$D$33:$D$776,СВЦЭМ!$A$33:$A$776,$A66,СВЦЭМ!$B$33:$B$776,I$47)+'СЕТ СН'!$G$11+СВЦЭМ!$D$10+'СЕТ СН'!$G$6-'СЕТ СН'!$G$23</f>
        <v>1279.8008744799999</v>
      </c>
      <c r="J66" s="36">
        <f>SUMIFS(СВЦЭМ!$D$33:$D$776,СВЦЭМ!$A$33:$A$776,$A66,СВЦЭМ!$B$33:$B$776,J$47)+'СЕТ СН'!$G$11+СВЦЭМ!$D$10+'СЕТ СН'!$G$6-'СЕТ СН'!$G$23</f>
        <v>1160.5876005</v>
      </c>
      <c r="K66" s="36">
        <f>SUMIFS(СВЦЭМ!$D$33:$D$776,СВЦЭМ!$A$33:$A$776,$A66,СВЦЭМ!$B$33:$B$776,K$47)+'СЕТ СН'!$G$11+СВЦЭМ!$D$10+'СЕТ СН'!$G$6-'СЕТ СН'!$G$23</f>
        <v>1075.45218974</v>
      </c>
      <c r="L66" s="36">
        <f>SUMIFS(СВЦЭМ!$D$33:$D$776,СВЦЭМ!$A$33:$A$776,$A66,СВЦЭМ!$B$33:$B$776,L$47)+'СЕТ СН'!$G$11+СВЦЭМ!$D$10+'СЕТ СН'!$G$6-'СЕТ СН'!$G$23</f>
        <v>1051.9720276799999</v>
      </c>
      <c r="M66" s="36">
        <f>SUMIFS(СВЦЭМ!$D$33:$D$776,СВЦЭМ!$A$33:$A$776,$A66,СВЦЭМ!$B$33:$B$776,M$47)+'СЕТ СН'!$G$11+СВЦЭМ!$D$10+'СЕТ СН'!$G$6-'СЕТ СН'!$G$23</f>
        <v>1054.45724984</v>
      </c>
      <c r="N66" s="36">
        <f>SUMIFS(СВЦЭМ!$D$33:$D$776,СВЦЭМ!$A$33:$A$776,$A66,СВЦЭМ!$B$33:$B$776,N$47)+'СЕТ СН'!$G$11+СВЦЭМ!$D$10+'СЕТ СН'!$G$6-'СЕТ СН'!$G$23</f>
        <v>1064.4485794500001</v>
      </c>
      <c r="O66" s="36">
        <f>SUMIFS(СВЦЭМ!$D$33:$D$776,СВЦЭМ!$A$33:$A$776,$A66,СВЦЭМ!$B$33:$B$776,O$47)+'СЕТ СН'!$G$11+СВЦЭМ!$D$10+'СЕТ СН'!$G$6-'СЕТ СН'!$G$23</f>
        <v>1078.5073820799998</v>
      </c>
      <c r="P66" s="36">
        <f>SUMIFS(СВЦЭМ!$D$33:$D$776,СВЦЭМ!$A$33:$A$776,$A66,СВЦЭМ!$B$33:$B$776,P$47)+'СЕТ СН'!$G$11+СВЦЭМ!$D$10+'СЕТ СН'!$G$6-'СЕТ СН'!$G$23</f>
        <v>1100.41658712</v>
      </c>
      <c r="Q66" s="36">
        <f>SUMIFS(СВЦЭМ!$D$33:$D$776,СВЦЭМ!$A$33:$A$776,$A66,СВЦЭМ!$B$33:$B$776,Q$47)+'СЕТ СН'!$G$11+СВЦЭМ!$D$10+'СЕТ СН'!$G$6-'СЕТ СН'!$G$23</f>
        <v>1093.91509653</v>
      </c>
      <c r="R66" s="36">
        <f>SUMIFS(СВЦЭМ!$D$33:$D$776,СВЦЭМ!$A$33:$A$776,$A66,СВЦЭМ!$B$33:$B$776,R$47)+'СЕТ СН'!$G$11+СВЦЭМ!$D$10+'СЕТ СН'!$G$6-'СЕТ СН'!$G$23</f>
        <v>1090.0297434499998</v>
      </c>
      <c r="S66" s="36">
        <f>SUMIFS(СВЦЭМ!$D$33:$D$776,СВЦЭМ!$A$33:$A$776,$A66,СВЦЭМ!$B$33:$B$776,S$47)+'СЕТ СН'!$G$11+СВЦЭМ!$D$10+'СЕТ СН'!$G$6-'СЕТ СН'!$G$23</f>
        <v>1083.63623921</v>
      </c>
      <c r="T66" s="36">
        <f>SUMIFS(СВЦЭМ!$D$33:$D$776,СВЦЭМ!$A$33:$A$776,$A66,СВЦЭМ!$B$33:$B$776,T$47)+'СЕТ СН'!$G$11+СВЦЭМ!$D$10+'СЕТ СН'!$G$6-'СЕТ СН'!$G$23</f>
        <v>1076.97628306</v>
      </c>
      <c r="U66" s="36">
        <f>SUMIFS(СВЦЭМ!$D$33:$D$776,СВЦЭМ!$A$33:$A$776,$A66,СВЦЭМ!$B$33:$B$776,U$47)+'СЕТ СН'!$G$11+СВЦЭМ!$D$10+'СЕТ СН'!$G$6-'СЕТ СН'!$G$23</f>
        <v>1045.2188022099999</v>
      </c>
      <c r="V66" s="36">
        <f>SUMIFS(СВЦЭМ!$D$33:$D$776,СВЦЭМ!$A$33:$A$776,$A66,СВЦЭМ!$B$33:$B$776,V$47)+'СЕТ СН'!$G$11+СВЦЭМ!$D$10+'СЕТ СН'!$G$6-'СЕТ СН'!$G$23</f>
        <v>1019.8692835000001</v>
      </c>
      <c r="W66" s="36">
        <f>SUMIFS(СВЦЭМ!$D$33:$D$776,СВЦЭМ!$A$33:$A$776,$A66,СВЦЭМ!$B$33:$B$776,W$47)+'СЕТ СН'!$G$11+СВЦЭМ!$D$10+'СЕТ СН'!$G$6-'СЕТ СН'!$G$23</f>
        <v>1025.6506021300002</v>
      </c>
      <c r="X66" s="36">
        <f>SUMIFS(СВЦЭМ!$D$33:$D$776,СВЦЭМ!$A$33:$A$776,$A66,СВЦЭМ!$B$33:$B$776,X$47)+'СЕТ СН'!$G$11+СВЦЭМ!$D$10+'СЕТ СН'!$G$6-'СЕТ СН'!$G$23</f>
        <v>1052.11652205</v>
      </c>
      <c r="Y66" s="36">
        <f>SUMIFS(СВЦЭМ!$D$33:$D$776,СВЦЭМ!$A$33:$A$776,$A66,СВЦЭМ!$B$33:$B$776,Y$47)+'СЕТ СН'!$G$11+СВЦЭМ!$D$10+'СЕТ СН'!$G$6-'СЕТ СН'!$G$23</f>
        <v>1125.5284270299999</v>
      </c>
    </row>
    <row r="67" spans="1:26" ht="15.75" x14ac:dyDescent="0.2">
      <c r="A67" s="35">
        <f t="shared" si="1"/>
        <v>43605</v>
      </c>
      <c r="B67" s="36">
        <f>SUMIFS(СВЦЭМ!$D$33:$D$776,СВЦЭМ!$A$33:$A$776,$A67,СВЦЭМ!$B$33:$B$776,B$47)+'СЕТ СН'!$G$11+СВЦЭМ!$D$10+'СЕТ СН'!$G$6-'СЕТ СН'!$G$23</f>
        <v>1233.46711413</v>
      </c>
      <c r="C67" s="36">
        <f>SUMIFS(СВЦЭМ!$D$33:$D$776,СВЦЭМ!$A$33:$A$776,$A67,СВЦЭМ!$B$33:$B$776,C$47)+'СЕТ СН'!$G$11+СВЦЭМ!$D$10+'СЕТ СН'!$G$6-'СЕТ СН'!$G$23</f>
        <v>1332.69516606</v>
      </c>
      <c r="D67" s="36">
        <f>SUMIFS(СВЦЭМ!$D$33:$D$776,СВЦЭМ!$A$33:$A$776,$A67,СВЦЭМ!$B$33:$B$776,D$47)+'СЕТ СН'!$G$11+СВЦЭМ!$D$10+'СЕТ СН'!$G$6-'СЕТ СН'!$G$23</f>
        <v>1407.47325396</v>
      </c>
      <c r="E67" s="36">
        <f>SUMIFS(СВЦЭМ!$D$33:$D$776,СВЦЭМ!$A$33:$A$776,$A67,СВЦЭМ!$B$33:$B$776,E$47)+'СЕТ СН'!$G$11+СВЦЭМ!$D$10+'СЕТ СН'!$G$6-'СЕТ СН'!$G$23</f>
        <v>1410.28910746</v>
      </c>
      <c r="F67" s="36">
        <f>SUMIFS(СВЦЭМ!$D$33:$D$776,СВЦЭМ!$A$33:$A$776,$A67,СВЦЭМ!$B$33:$B$776,F$47)+'СЕТ СН'!$G$11+СВЦЭМ!$D$10+'СЕТ СН'!$G$6-'СЕТ СН'!$G$23</f>
        <v>1401.9336286</v>
      </c>
      <c r="G67" s="36">
        <f>SUMIFS(СВЦЭМ!$D$33:$D$776,СВЦЭМ!$A$33:$A$776,$A67,СВЦЭМ!$B$33:$B$776,G$47)+'СЕТ СН'!$G$11+СВЦЭМ!$D$10+'СЕТ СН'!$G$6-'СЕТ СН'!$G$23</f>
        <v>1402.93585938</v>
      </c>
      <c r="H67" s="36">
        <f>SUMIFS(СВЦЭМ!$D$33:$D$776,СВЦЭМ!$A$33:$A$776,$A67,СВЦЭМ!$B$33:$B$776,H$47)+'СЕТ СН'!$G$11+СВЦЭМ!$D$10+'СЕТ СН'!$G$6-'СЕТ СН'!$G$23</f>
        <v>1319.3365294</v>
      </c>
      <c r="I67" s="36">
        <f>SUMIFS(СВЦЭМ!$D$33:$D$776,СВЦЭМ!$A$33:$A$776,$A67,СВЦЭМ!$B$33:$B$776,I$47)+'СЕТ СН'!$G$11+СВЦЭМ!$D$10+'СЕТ СН'!$G$6-'СЕТ СН'!$G$23</f>
        <v>1222.5220182200001</v>
      </c>
      <c r="J67" s="36">
        <f>SUMIFS(СВЦЭМ!$D$33:$D$776,СВЦЭМ!$A$33:$A$776,$A67,СВЦЭМ!$B$33:$B$776,J$47)+'СЕТ СН'!$G$11+СВЦЭМ!$D$10+'СЕТ СН'!$G$6-'СЕТ СН'!$G$23</f>
        <v>1163.4900488799999</v>
      </c>
      <c r="K67" s="36">
        <f>SUMIFS(СВЦЭМ!$D$33:$D$776,СВЦЭМ!$A$33:$A$776,$A67,СВЦЭМ!$B$33:$B$776,K$47)+'СЕТ СН'!$G$11+СВЦЭМ!$D$10+'СЕТ СН'!$G$6-'СЕТ СН'!$G$23</f>
        <v>1117.5509384100001</v>
      </c>
      <c r="L67" s="36">
        <f>SUMIFS(СВЦЭМ!$D$33:$D$776,СВЦЭМ!$A$33:$A$776,$A67,СВЦЭМ!$B$33:$B$776,L$47)+'СЕТ СН'!$G$11+СВЦЭМ!$D$10+'СЕТ СН'!$G$6-'СЕТ СН'!$G$23</f>
        <v>1098.9989760799999</v>
      </c>
      <c r="M67" s="36">
        <f>SUMIFS(СВЦЭМ!$D$33:$D$776,СВЦЭМ!$A$33:$A$776,$A67,СВЦЭМ!$B$33:$B$776,M$47)+'СЕТ СН'!$G$11+СВЦЭМ!$D$10+'СЕТ СН'!$G$6-'СЕТ СН'!$G$23</f>
        <v>1090.7313429999999</v>
      </c>
      <c r="N67" s="36">
        <f>SUMIFS(СВЦЭМ!$D$33:$D$776,СВЦЭМ!$A$33:$A$776,$A67,СВЦЭМ!$B$33:$B$776,N$47)+'СЕТ СН'!$G$11+СВЦЭМ!$D$10+'СЕТ СН'!$G$6-'СЕТ СН'!$G$23</f>
        <v>1093.0001133999999</v>
      </c>
      <c r="O67" s="36">
        <f>SUMIFS(СВЦЭМ!$D$33:$D$776,СВЦЭМ!$A$33:$A$776,$A67,СВЦЭМ!$B$33:$B$776,O$47)+'СЕТ СН'!$G$11+СВЦЭМ!$D$10+'СЕТ СН'!$G$6-'СЕТ СН'!$G$23</f>
        <v>1094.1285426899999</v>
      </c>
      <c r="P67" s="36">
        <f>SUMIFS(СВЦЭМ!$D$33:$D$776,СВЦЭМ!$A$33:$A$776,$A67,СВЦЭМ!$B$33:$B$776,P$47)+'СЕТ СН'!$G$11+СВЦЭМ!$D$10+'СЕТ СН'!$G$6-'СЕТ СН'!$G$23</f>
        <v>1100.94066533</v>
      </c>
      <c r="Q67" s="36">
        <f>SUMIFS(СВЦЭМ!$D$33:$D$776,СВЦЭМ!$A$33:$A$776,$A67,СВЦЭМ!$B$33:$B$776,Q$47)+'СЕТ СН'!$G$11+СВЦЭМ!$D$10+'СЕТ СН'!$G$6-'СЕТ СН'!$G$23</f>
        <v>1104.40980184</v>
      </c>
      <c r="R67" s="36">
        <f>SUMIFS(СВЦЭМ!$D$33:$D$776,СВЦЭМ!$A$33:$A$776,$A67,СВЦЭМ!$B$33:$B$776,R$47)+'СЕТ СН'!$G$11+СВЦЭМ!$D$10+'СЕТ СН'!$G$6-'СЕТ СН'!$G$23</f>
        <v>1107.3738990500001</v>
      </c>
      <c r="S67" s="36">
        <f>SUMIFS(СВЦЭМ!$D$33:$D$776,СВЦЭМ!$A$33:$A$776,$A67,СВЦЭМ!$B$33:$B$776,S$47)+'СЕТ СН'!$G$11+СВЦЭМ!$D$10+'СЕТ СН'!$G$6-'СЕТ СН'!$G$23</f>
        <v>1109.9387668899999</v>
      </c>
      <c r="T67" s="36">
        <f>SUMIFS(СВЦЭМ!$D$33:$D$776,СВЦЭМ!$A$33:$A$776,$A67,СВЦЭМ!$B$33:$B$776,T$47)+'СЕТ СН'!$G$11+СВЦЭМ!$D$10+'СЕТ СН'!$G$6-'СЕТ СН'!$G$23</f>
        <v>1109.87879559</v>
      </c>
      <c r="U67" s="36">
        <f>SUMIFS(СВЦЭМ!$D$33:$D$776,СВЦЭМ!$A$33:$A$776,$A67,СВЦЭМ!$B$33:$B$776,U$47)+'СЕТ СН'!$G$11+СВЦЭМ!$D$10+'СЕТ СН'!$G$6-'СЕТ СН'!$G$23</f>
        <v>1109.6722094500001</v>
      </c>
      <c r="V67" s="36">
        <f>SUMIFS(СВЦЭМ!$D$33:$D$776,СВЦЭМ!$A$33:$A$776,$A67,СВЦЭМ!$B$33:$B$776,V$47)+'СЕТ СН'!$G$11+СВЦЭМ!$D$10+'СЕТ СН'!$G$6-'СЕТ СН'!$G$23</f>
        <v>1115.1888490599999</v>
      </c>
      <c r="W67" s="36">
        <f>SUMIFS(СВЦЭМ!$D$33:$D$776,СВЦЭМ!$A$33:$A$776,$A67,СВЦЭМ!$B$33:$B$776,W$47)+'СЕТ СН'!$G$11+СВЦЭМ!$D$10+'СЕТ СН'!$G$6-'СЕТ СН'!$G$23</f>
        <v>1120.13797884</v>
      </c>
      <c r="X67" s="36">
        <f>SUMIFS(СВЦЭМ!$D$33:$D$776,СВЦЭМ!$A$33:$A$776,$A67,СВЦЭМ!$B$33:$B$776,X$47)+'СЕТ СН'!$G$11+СВЦЭМ!$D$10+'СЕТ СН'!$G$6-'СЕТ СН'!$G$23</f>
        <v>1128.8243921200001</v>
      </c>
      <c r="Y67" s="36">
        <f>SUMIFS(СВЦЭМ!$D$33:$D$776,СВЦЭМ!$A$33:$A$776,$A67,СВЦЭМ!$B$33:$B$776,Y$47)+'СЕТ СН'!$G$11+СВЦЭМ!$D$10+'СЕТ СН'!$G$6-'СЕТ СН'!$G$23</f>
        <v>1193.0168478199998</v>
      </c>
    </row>
    <row r="68" spans="1:26" ht="15.75" x14ac:dyDescent="0.2">
      <c r="A68" s="35">
        <f t="shared" si="1"/>
        <v>43606</v>
      </c>
      <c r="B68" s="36">
        <f>SUMIFS(СВЦЭМ!$D$33:$D$776,СВЦЭМ!$A$33:$A$776,$A68,СВЦЭМ!$B$33:$B$776,B$47)+'СЕТ СН'!$G$11+СВЦЭМ!$D$10+'СЕТ СН'!$G$6-'СЕТ СН'!$G$23</f>
        <v>1279.6264672699999</v>
      </c>
      <c r="C68" s="36">
        <f>SUMIFS(СВЦЭМ!$D$33:$D$776,СВЦЭМ!$A$33:$A$776,$A68,СВЦЭМ!$B$33:$B$776,C$47)+'СЕТ СН'!$G$11+СВЦЭМ!$D$10+'СЕТ СН'!$G$6-'СЕТ СН'!$G$23</f>
        <v>1364.04856662</v>
      </c>
      <c r="D68" s="36">
        <f>SUMIFS(СВЦЭМ!$D$33:$D$776,СВЦЭМ!$A$33:$A$776,$A68,СВЦЭМ!$B$33:$B$776,D$47)+'СЕТ СН'!$G$11+СВЦЭМ!$D$10+'СЕТ СН'!$G$6-'СЕТ СН'!$G$23</f>
        <v>1443.6909101900001</v>
      </c>
      <c r="E68" s="36">
        <f>SUMIFS(СВЦЭМ!$D$33:$D$776,СВЦЭМ!$A$33:$A$776,$A68,СВЦЭМ!$B$33:$B$776,E$47)+'СЕТ СН'!$G$11+СВЦЭМ!$D$10+'СЕТ СН'!$G$6-'СЕТ СН'!$G$23</f>
        <v>1455.51061854</v>
      </c>
      <c r="F68" s="36">
        <f>SUMIFS(СВЦЭМ!$D$33:$D$776,СВЦЭМ!$A$33:$A$776,$A68,СВЦЭМ!$B$33:$B$776,F$47)+'СЕТ СН'!$G$11+СВЦЭМ!$D$10+'СЕТ СН'!$G$6-'СЕТ СН'!$G$23</f>
        <v>1442.0350453599999</v>
      </c>
      <c r="G68" s="36">
        <f>SUMIFS(СВЦЭМ!$D$33:$D$776,СВЦЭМ!$A$33:$A$776,$A68,СВЦЭМ!$B$33:$B$776,G$47)+'СЕТ СН'!$G$11+СВЦЭМ!$D$10+'СЕТ СН'!$G$6-'СЕТ СН'!$G$23</f>
        <v>1423.8960268400001</v>
      </c>
      <c r="H68" s="36">
        <f>SUMIFS(СВЦЭМ!$D$33:$D$776,СВЦЭМ!$A$33:$A$776,$A68,СВЦЭМ!$B$33:$B$776,H$47)+'СЕТ СН'!$G$11+СВЦЭМ!$D$10+'СЕТ СН'!$G$6-'СЕТ СН'!$G$23</f>
        <v>1342.5496597699998</v>
      </c>
      <c r="I68" s="36">
        <f>SUMIFS(СВЦЭМ!$D$33:$D$776,СВЦЭМ!$A$33:$A$776,$A68,СВЦЭМ!$B$33:$B$776,I$47)+'СЕТ СН'!$G$11+СВЦЭМ!$D$10+'СЕТ СН'!$G$6-'СЕТ СН'!$G$23</f>
        <v>1245.9739441500001</v>
      </c>
      <c r="J68" s="36">
        <f>SUMIFS(СВЦЭМ!$D$33:$D$776,СВЦЭМ!$A$33:$A$776,$A68,СВЦЭМ!$B$33:$B$776,J$47)+'СЕТ СН'!$G$11+СВЦЭМ!$D$10+'СЕТ СН'!$G$6-'СЕТ СН'!$G$23</f>
        <v>1149.47534554</v>
      </c>
      <c r="K68" s="36">
        <f>SUMIFS(СВЦЭМ!$D$33:$D$776,СВЦЭМ!$A$33:$A$776,$A68,СВЦЭМ!$B$33:$B$776,K$47)+'СЕТ СН'!$G$11+СВЦЭМ!$D$10+'СЕТ СН'!$G$6-'СЕТ СН'!$G$23</f>
        <v>1107.57270051</v>
      </c>
      <c r="L68" s="36">
        <f>SUMIFS(СВЦЭМ!$D$33:$D$776,СВЦЭМ!$A$33:$A$776,$A68,СВЦЭМ!$B$33:$B$776,L$47)+'СЕТ СН'!$G$11+СВЦЭМ!$D$10+'СЕТ СН'!$G$6-'СЕТ СН'!$G$23</f>
        <v>1087.62598144</v>
      </c>
      <c r="M68" s="36">
        <f>SUMIFS(СВЦЭМ!$D$33:$D$776,СВЦЭМ!$A$33:$A$776,$A68,СВЦЭМ!$B$33:$B$776,M$47)+'СЕТ СН'!$G$11+СВЦЭМ!$D$10+'СЕТ СН'!$G$6-'СЕТ СН'!$G$23</f>
        <v>1084.85056904</v>
      </c>
      <c r="N68" s="36">
        <f>SUMIFS(СВЦЭМ!$D$33:$D$776,СВЦЭМ!$A$33:$A$776,$A68,СВЦЭМ!$B$33:$B$776,N$47)+'СЕТ СН'!$G$11+СВЦЭМ!$D$10+'СЕТ СН'!$G$6-'СЕТ СН'!$G$23</f>
        <v>1082.41946517</v>
      </c>
      <c r="O68" s="36">
        <f>SUMIFS(СВЦЭМ!$D$33:$D$776,СВЦЭМ!$A$33:$A$776,$A68,СВЦЭМ!$B$33:$B$776,O$47)+'СЕТ СН'!$G$11+СВЦЭМ!$D$10+'СЕТ СН'!$G$6-'СЕТ СН'!$G$23</f>
        <v>1085.5601960200001</v>
      </c>
      <c r="P68" s="36">
        <f>SUMIFS(СВЦЭМ!$D$33:$D$776,СВЦЭМ!$A$33:$A$776,$A68,СВЦЭМ!$B$33:$B$776,P$47)+'СЕТ СН'!$G$11+СВЦЭМ!$D$10+'СЕТ СН'!$G$6-'СЕТ СН'!$G$23</f>
        <v>1094.40193322</v>
      </c>
      <c r="Q68" s="36">
        <f>SUMIFS(СВЦЭМ!$D$33:$D$776,СВЦЭМ!$A$33:$A$776,$A68,СВЦЭМ!$B$33:$B$776,Q$47)+'СЕТ СН'!$G$11+СВЦЭМ!$D$10+'СЕТ СН'!$G$6-'СЕТ СН'!$G$23</f>
        <v>1098.24554003</v>
      </c>
      <c r="R68" s="36">
        <f>SUMIFS(СВЦЭМ!$D$33:$D$776,СВЦЭМ!$A$33:$A$776,$A68,СВЦЭМ!$B$33:$B$776,R$47)+'СЕТ СН'!$G$11+СВЦЭМ!$D$10+'СЕТ СН'!$G$6-'СЕТ СН'!$G$23</f>
        <v>1099.94603168</v>
      </c>
      <c r="S68" s="36">
        <f>SUMIFS(СВЦЭМ!$D$33:$D$776,СВЦЭМ!$A$33:$A$776,$A68,СВЦЭМ!$B$33:$B$776,S$47)+'СЕТ СН'!$G$11+СВЦЭМ!$D$10+'СЕТ СН'!$G$6-'СЕТ СН'!$G$23</f>
        <v>1100.0376034000001</v>
      </c>
      <c r="T68" s="36">
        <f>SUMIFS(СВЦЭМ!$D$33:$D$776,СВЦЭМ!$A$33:$A$776,$A68,СВЦЭМ!$B$33:$B$776,T$47)+'СЕТ СН'!$G$11+СВЦЭМ!$D$10+'СЕТ СН'!$G$6-'СЕТ СН'!$G$23</f>
        <v>1093.63356527</v>
      </c>
      <c r="U68" s="36">
        <f>SUMIFS(СВЦЭМ!$D$33:$D$776,СВЦЭМ!$A$33:$A$776,$A68,СВЦЭМ!$B$33:$B$776,U$47)+'СЕТ СН'!$G$11+СВЦЭМ!$D$10+'СЕТ СН'!$G$6-'СЕТ СН'!$G$23</f>
        <v>1089.5770692000001</v>
      </c>
      <c r="V68" s="36">
        <f>SUMIFS(СВЦЭМ!$D$33:$D$776,СВЦЭМ!$A$33:$A$776,$A68,СВЦЭМ!$B$33:$B$776,V$47)+'СЕТ СН'!$G$11+СВЦЭМ!$D$10+'СЕТ СН'!$G$6-'СЕТ СН'!$G$23</f>
        <v>1101.67586185</v>
      </c>
      <c r="W68" s="36">
        <f>SUMIFS(СВЦЭМ!$D$33:$D$776,СВЦЭМ!$A$33:$A$776,$A68,СВЦЭМ!$B$33:$B$776,W$47)+'СЕТ СН'!$G$11+СВЦЭМ!$D$10+'СЕТ СН'!$G$6-'СЕТ СН'!$G$23</f>
        <v>1109.2135162099999</v>
      </c>
      <c r="X68" s="36">
        <f>SUMIFS(СВЦЭМ!$D$33:$D$776,СВЦЭМ!$A$33:$A$776,$A68,СВЦЭМ!$B$33:$B$776,X$47)+'СЕТ СН'!$G$11+СВЦЭМ!$D$10+'СЕТ СН'!$G$6-'СЕТ СН'!$G$23</f>
        <v>1114.2385006300001</v>
      </c>
      <c r="Y68" s="36">
        <f>SUMIFS(СВЦЭМ!$D$33:$D$776,СВЦЭМ!$A$33:$A$776,$A68,СВЦЭМ!$B$33:$B$776,Y$47)+'СЕТ СН'!$G$11+СВЦЭМ!$D$10+'СЕТ СН'!$G$6-'СЕТ СН'!$G$23</f>
        <v>1187.3743966299999</v>
      </c>
    </row>
    <row r="69" spans="1:26" ht="15.75" x14ac:dyDescent="0.2">
      <c r="A69" s="35">
        <f t="shared" si="1"/>
        <v>43607</v>
      </c>
      <c r="B69" s="36">
        <f>SUMIFS(СВЦЭМ!$D$33:$D$776,СВЦЭМ!$A$33:$A$776,$A69,СВЦЭМ!$B$33:$B$776,B$47)+'СЕТ СН'!$G$11+СВЦЭМ!$D$10+'СЕТ СН'!$G$6-'СЕТ СН'!$G$23</f>
        <v>1278.6270131700001</v>
      </c>
      <c r="C69" s="36">
        <f>SUMIFS(СВЦЭМ!$D$33:$D$776,СВЦЭМ!$A$33:$A$776,$A69,СВЦЭМ!$B$33:$B$776,C$47)+'СЕТ СН'!$G$11+СВЦЭМ!$D$10+'СЕТ СН'!$G$6-'СЕТ СН'!$G$23</f>
        <v>1380.5028664900001</v>
      </c>
      <c r="D69" s="36">
        <f>SUMIFS(СВЦЭМ!$D$33:$D$776,СВЦЭМ!$A$33:$A$776,$A69,СВЦЭМ!$B$33:$B$776,D$47)+'СЕТ СН'!$G$11+СВЦЭМ!$D$10+'СЕТ СН'!$G$6-'СЕТ СН'!$G$23</f>
        <v>1432.8362695000001</v>
      </c>
      <c r="E69" s="36">
        <f>SUMIFS(СВЦЭМ!$D$33:$D$776,СВЦЭМ!$A$33:$A$776,$A69,СВЦЭМ!$B$33:$B$776,E$47)+'СЕТ СН'!$G$11+СВЦЭМ!$D$10+'СЕТ СН'!$G$6-'СЕТ СН'!$G$23</f>
        <v>1432.68495596</v>
      </c>
      <c r="F69" s="36">
        <f>SUMIFS(СВЦЭМ!$D$33:$D$776,СВЦЭМ!$A$33:$A$776,$A69,СВЦЭМ!$B$33:$B$776,F$47)+'СЕТ СН'!$G$11+СВЦЭМ!$D$10+'СЕТ СН'!$G$6-'СЕТ СН'!$G$23</f>
        <v>1427.0126195299999</v>
      </c>
      <c r="G69" s="36">
        <f>SUMIFS(СВЦЭМ!$D$33:$D$776,СВЦЭМ!$A$33:$A$776,$A69,СВЦЭМ!$B$33:$B$776,G$47)+'СЕТ СН'!$G$11+СВЦЭМ!$D$10+'СЕТ СН'!$G$6-'СЕТ СН'!$G$23</f>
        <v>1422.42840542</v>
      </c>
      <c r="H69" s="36">
        <f>SUMIFS(СВЦЭМ!$D$33:$D$776,СВЦЭМ!$A$33:$A$776,$A69,СВЦЭМ!$B$33:$B$776,H$47)+'СЕТ СН'!$G$11+СВЦЭМ!$D$10+'СЕТ СН'!$G$6-'СЕТ СН'!$G$23</f>
        <v>1328.1565903999999</v>
      </c>
      <c r="I69" s="36">
        <f>SUMIFS(СВЦЭМ!$D$33:$D$776,СВЦЭМ!$A$33:$A$776,$A69,СВЦЭМ!$B$33:$B$776,I$47)+'СЕТ СН'!$G$11+СВЦЭМ!$D$10+'СЕТ СН'!$G$6-'СЕТ СН'!$G$23</f>
        <v>1237.9865575700001</v>
      </c>
      <c r="J69" s="36">
        <f>SUMIFS(СВЦЭМ!$D$33:$D$776,СВЦЭМ!$A$33:$A$776,$A69,СВЦЭМ!$B$33:$B$776,J$47)+'СЕТ СН'!$G$11+СВЦЭМ!$D$10+'СЕТ СН'!$G$6-'СЕТ СН'!$G$23</f>
        <v>1158.06831379</v>
      </c>
      <c r="K69" s="36">
        <f>SUMIFS(СВЦЭМ!$D$33:$D$776,СВЦЭМ!$A$33:$A$776,$A69,СВЦЭМ!$B$33:$B$776,K$47)+'СЕТ СН'!$G$11+СВЦЭМ!$D$10+'СЕТ СН'!$G$6-'СЕТ СН'!$G$23</f>
        <v>1115.5356192700001</v>
      </c>
      <c r="L69" s="36">
        <f>SUMIFS(СВЦЭМ!$D$33:$D$776,СВЦЭМ!$A$33:$A$776,$A69,СВЦЭМ!$B$33:$B$776,L$47)+'СЕТ СН'!$G$11+СВЦЭМ!$D$10+'СЕТ СН'!$G$6-'СЕТ СН'!$G$23</f>
        <v>1096.1251767200001</v>
      </c>
      <c r="M69" s="36">
        <f>SUMIFS(СВЦЭМ!$D$33:$D$776,СВЦЭМ!$A$33:$A$776,$A69,СВЦЭМ!$B$33:$B$776,M$47)+'СЕТ СН'!$G$11+СВЦЭМ!$D$10+'СЕТ СН'!$G$6-'СЕТ СН'!$G$23</f>
        <v>1089.2907844900001</v>
      </c>
      <c r="N69" s="36">
        <f>SUMIFS(СВЦЭМ!$D$33:$D$776,СВЦЭМ!$A$33:$A$776,$A69,СВЦЭМ!$B$33:$B$776,N$47)+'СЕТ СН'!$G$11+СВЦЭМ!$D$10+'СЕТ СН'!$G$6-'СЕТ СН'!$G$23</f>
        <v>1088.6253479500001</v>
      </c>
      <c r="O69" s="36">
        <f>SUMIFS(СВЦЭМ!$D$33:$D$776,СВЦЭМ!$A$33:$A$776,$A69,СВЦЭМ!$B$33:$B$776,O$47)+'СЕТ СН'!$G$11+СВЦЭМ!$D$10+'СЕТ СН'!$G$6-'СЕТ СН'!$G$23</f>
        <v>1085.7166209699999</v>
      </c>
      <c r="P69" s="36">
        <f>SUMIFS(СВЦЭМ!$D$33:$D$776,СВЦЭМ!$A$33:$A$776,$A69,СВЦЭМ!$B$33:$B$776,P$47)+'СЕТ СН'!$G$11+СВЦЭМ!$D$10+'СЕТ СН'!$G$6-'СЕТ СН'!$G$23</f>
        <v>1089.7217880200001</v>
      </c>
      <c r="Q69" s="36">
        <f>SUMIFS(СВЦЭМ!$D$33:$D$776,СВЦЭМ!$A$33:$A$776,$A69,СВЦЭМ!$B$33:$B$776,Q$47)+'СЕТ СН'!$G$11+СВЦЭМ!$D$10+'СЕТ СН'!$G$6-'СЕТ СН'!$G$23</f>
        <v>1088.4715555799999</v>
      </c>
      <c r="R69" s="36">
        <f>SUMIFS(СВЦЭМ!$D$33:$D$776,СВЦЭМ!$A$33:$A$776,$A69,СВЦЭМ!$B$33:$B$776,R$47)+'СЕТ СН'!$G$11+СВЦЭМ!$D$10+'СЕТ СН'!$G$6-'СЕТ СН'!$G$23</f>
        <v>1087.60275847</v>
      </c>
      <c r="S69" s="36">
        <f>SUMIFS(СВЦЭМ!$D$33:$D$776,СВЦЭМ!$A$33:$A$776,$A69,СВЦЭМ!$B$33:$B$776,S$47)+'СЕТ СН'!$G$11+СВЦЭМ!$D$10+'СЕТ СН'!$G$6-'СЕТ СН'!$G$23</f>
        <v>1088.1725130999998</v>
      </c>
      <c r="T69" s="36">
        <f>SUMIFS(СВЦЭМ!$D$33:$D$776,СВЦЭМ!$A$33:$A$776,$A69,СВЦЭМ!$B$33:$B$776,T$47)+'СЕТ СН'!$G$11+СВЦЭМ!$D$10+'СЕТ СН'!$G$6-'СЕТ СН'!$G$23</f>
        <v>1090.01201158</v>
      </c>
      <c r="U69" s="36">
        <f>SUMIFS(СВЦЭМ!$D$33:$D$776,СВЦЭМ!$A$33:$A$776,$A69,СВЦЭМ!$B$33:$B$776,U$47)+'СЕТ СН'!$G$11+СВЦЭМ!$D$10+'СЕТ СН'!$G$6-'СЕТ СН'!$G$23</f>
        <v>1091.2269433699998</v>
      </c>
      <c r="V69" s="36">
        <f>SUMIFS(СВЦЭМ!$D$33:$D$776,СВЦЭМ!$A$33:$A$776,$A69,СВЦЭМ!$B$33:$B$776,V$47)+'СЕТ СН'!$G$11+СВЦЭМ!$D$10+'СЕТ СН'!$G$6-'СЕТ СН'!$G$23</f>
        <v>1101.71641862</v>
      </c>
      <c r="W69" s="36">
        <f>SUMIFS(СВЦЭМ!$D$33:$D$776,СВЦЭМ!$A$33:$A$776,$A69,СВЦЭМ!$B$33:$B$776,W$47)+'СЕТ СН'!$G$11+СВЦЭМ!$D$10+'СЕТ СН'!$G$6-'СЕТ СН'!$G$23</f>
        <v>1106.89829788</v>
      </c>
      <c r="X69" s="36">
        <f>SUMIFS(СВЦЭМ!$D$33:$D$776,СВЦЭМ!$A$33:$A$776,$A69,СВЦЭМ!$B$33:$B$776,X$47)+'СЕТ СН'!$G$11+СВЦЭМ!$D$10+'СЕТ СН'!$G$6-'СЕТ СН'!$G$23</f>
        <v>1112.3451654</v>
      </c>
      <c r="Y69" s="36">
        <f>SUMIFS(СВЦЭМ!$D$33:$D$776,СВЦЭМ!$A$33:$A$776,$A69,СВЦЭМ!$B$33:$B$776,Y$47)+'СЕТ СН'!$G$11+СВЦЭМ!$D$10+'СЕТ СН'!$G$6-'СЕТ СН'!$G$23</f>
        <v>1169.73630181</v>
      </c>
    </row>
    <row r="70" spans="1:26" ht="15.75" x14ac:dyDescent="0.2">
      <c r="A70" s="35">
        <f t="shared" si="1"/>
        <v>43608</v>
      </c>
      <c r="B70" s="36">
        <f>SUMIFS(СВЦЭМ!$D$33:$D$776,СВЦЭМ!$A$33:$A$776,$A70,СВЦЭМ!$B$33:$B$776,B$47)+'СЕТ СН'!$G$11+СВЦЭМ!$D$10+'СЕТ СН'!$G$6-'СЕТ СН'!$G$23</f>
        <v>1286.0083330799998</v>
      </c>
      <c r="C70" s="36">
        <f>SUMIFS(СВЦЭМ!$D$33:$D$776,СВЦЭМ!$A$33:$A$776,$A70,СВЦЭМ!$B$33:$B$776,C$47)+'СЕТ СН'!$G$11+СВЦЭМ!$D$10+'СЕТ СН'!$G$6-'СЕТ СН'!$G$23</f>
        <v>1376.4195454800001</v>
      </c>
      <c r="D70" s="36">
        <f>SUMIFS(СВЦЭМ!$D$33:$D$776,СВЦЭМ!$A$33:$A$776,$A70,СВЦЭМ!$B$33:$B$776,D$47)+'СЕТ СН'!$G$11+СВЦЭМ!$D$10+'СЕТ СН'!$G$6-'СЕТ СН'!$G$23</f>
        <v>1432.01870949</v>
      </c>
      <c r="E70" s="36">
        <f>SUMIFS(СВЦЭМ!$D$33:$D$776,СВЦЭМ!$A$33:$A$776,$A70,СВЦЭМ!$B$33:$B$776,E$47)+'СЕТ СН'!$G$11+СВЦЭМ!$D$10+'СЕТ СН'!$G$6-'СЕТ СН'!$G$23</f>
        <v>1439.00827256</v>
      </c>
      <c r="F70" s="36">
        <f>SUMIFS(СВЦЭМ!$D$33:$D$776,СВЦЭМ!$A$33:$A$776,$A70,СВЦЭМ!$B$33:$B$776,F$47)+'СЕТ СН'!$G$11+СВЦЭМ!$D$10+'СЕТ СН'!$G$6-'СЕТ СН'!$G$23</f>
        <v>1425.37471289</v>
      </c>
      <c r="G70" s="36">
        <f>SUMIFS(СВЦЭМ!$D$33:$D$776,СВЦЭМ!$A$33:$A$776,$A70,СВЦЭМ!$B$33:$B$776,G$47)+'СЕТ СН'!$G$11+СВЦЭМ!$D$10+'СЕТ СН'!$G$6-'СЕТ СН'!$G$23</f>
        <v>1428.27067747</v>
      </c>
      <c r="H70" s="36">
        <f>SUMIFS(СВЦЭМ!$D$33:$D$776,СВЦЭМ!$A$33:$A$776,$A70,СВЦЭМ!$B$33:$B$776,H$47)+'СЕТ СН'!$G$11+СВЦЭМ!$D$10+'СЕТ СН'!$G$6-'СЕТ СН'!$G$23</f>
        <v>1340.9103349100001</v>
      </c>
      <c r="I70" s="36">
        <f>SUMIFS(СВЦЭМ!$D$33:$D$776,СВЦЭМ!$A$33:$A$776,$A70,СВЦЭМ!$B$33:$B$776,I$47)+'СЕТ СН'!$G$11+СВЦЭМ!$D$10+'СЕТ СН'!$G$6-'СЕТ СН'!$G$23</f>
        <v>1229.38942318</v>
      </c>
      <c r="J70" s="36">
        <f>SUMIFS(СВЦЭМ!$D$33:$D$776,СВЦЭМ!$A$33:$A$776,$A70,СВЦЭМ!$B$33:$B$776,J$47)+'СЕТ СН'!$G$11+СВЦЭМ!$D$10+'СЕТ СН'!$G$6-'СЕТ СН'!$G$23</f>
        <v>1150.0090170799999</v>
      </c>
      <c r="K70" s="36">
        <f>SUMIFS(СВЦЭМ!$D$33:$D$776,СВЦЭМ!$A$33:$A$776,$A70,СВЦЭМ!$B$33:$B$776,K$47)+'СЕТ СН'!$G$11+СВЦЭМ!$D$10+'СЕТ СН'!$G$6-'СЕТ СН'!$G$23</f>
        <v>1107.18476829</v>
      </c>
      <c r="L70" s="36">
        <f>SUMIFS(СВЦЭМ!$D$33:$D$776,СВЦЭМ!$A$33:$A$776,$A70,СВЦЭМ!$B$33:$B$776,L$47)+'СЕТ СН'!$G$11+СВЦЭМ!$D$10+'СЕТ СН'!$G$6-'СЕТ СН'!$G$23</f>
        <v>1086.49722679</v>
      </c>
      <c r="M70" s="36">
        <f>SUMIFS(СВЦЭМ!$D$33:$D$776,СВЦЭМ!$A$33:$A$776,$A70,СВЦЭМ!$B$33:$B$776,M$47)+'СЕТ СН'!$G$11+СВЦЭМ!$D$10+'СЕТ СН'!$G$6-'СЕТ СН'!$G$23</f>
        <v>1078.4169021</v>
      </c>
      <c r="N70" s="36">
        <f>SUMIFS(СВЦЭМ!$D$33:$D$776,СВЦЭМ!$A$33:$A$776,$A70,СВЦЭМ!$B$33:$B$776,N$47)+'СЕТ СН'!$G$11+СВЦЭМ!$D$10+'СЕТ СН'!$G$6-'СЕТ СН'!$G$23</f>
        <v>1074.12034042</v>
      </c>
      <c r="O70" s="36">
        <f>SUMIFS(СВЦЭМ!$D$33:$D$776,СВЦЭМ!$A$33:$A$776,$A70,СВЦЭМ!$B$33:$B$776,O$47)+'СЕТ СН'!$G$11+СВЦЭМ!$D$10+'СЕТ СН'!$G$6-'СЕТ СН'!$G$23</f>
        <v>1065.7702392199999</v>
      </c>
      <c r="P70" s="36">
        <f>SUMIFS(СВЦЭМ!$D$33:$D$776,СВЦЭМ!$A$33:$A$776,$A70,СВЦЭМ!$B$33:$B$776,P$47)+'СЕТ СН'!$G$11+СВЦЭМ!$D$10+'СЕТ СН'!$G$6-'СЕТ СН'!$G$23</f>
        <v>1073.8741444699999</v>
      </c>
      <c r="Q70" s="36">
        <f>SUMIFS(СВЦЭМ!$D$33:$D$776,СВЦЭМ!$A$33:$A$776,$A70,СВЦЭМ!$B$33:$B$776,Q$47)+'СЕТ СН'!$G$11+СВЦЭМ!$D$10+'СЕТ СН'!$G$6-'СЕТ СН'!$G$23</f>
        <v>1079.3679855599999</v>
      </c>
      <c r="R70" s="36">
        <f>SUMIFS(СВЦЭМ!$D$33:$D$776,СВЦЭМ!$A$33:$A$776,$A70,СВЦЭМ!$B$33:$B$776,R$47)+'СЕТ СН'!$G$11+СВЦЭМ!$D$10+'СЕТ СН'!$G$6-'СЕТ СН'!$G$23</f>
        <v>1078.26172987</v>
      </c>
      <c r="S70" s="36">
        <f>SUMIFS(СВЦЭМ!$D$33:$D$776,СВЦЭМ!$A$33:$A$776,$A70,СВЦЭМ!$B$33:$B$776,S$47)+'СЕТ СН'!$G$11+СВЦЭМ!$D$10+'СЕТ СН'!$G$6-'СЕТ СН'!$G$23</f>
        <v>1074.57322632</v>
      </c>
      <c r="T70" s="36">
        <f>SUMIFS(СВЦЭМ!$D$33:$D$776,СВЦЭМ!$A$33:$A$776,$A70,СВЦЭМ!$B$33:$B$776,T$47)+'СЕТ СН'!$G$11+СВЦЭМ!$D$10+'СЕТ СН'!$G$6-'СЕТ СН'!$G$23</f>
        <v>1078.5723477000001</v>
      </c>
      <c r="U70" s="36">
        <f>SUMIFS(СВЦЭМ!$D$33:$D$776,СВЦЭМ!$A$33:$A$776,$A70,СВЦЭМ!$B$33:$B$776,U$47)+'СЕТ СН'!$G$11+СВЦЭМ!$D$10+'СЕТ СН'!$G$6-'СЕТ СН'!$G$23</f>
        <v>1077.7337947800002</v>
      </c>
      <c r="V70" s="36">
        <f>SUMIFS(СВЦЭМ!$D$33:$D$776,СВЦЭМ!$A$33:$A$776,$A70,СВЦЭМ!$B$33:$B$776,V$47)+'СЕТ СН'!$G$11+СВЦЭМ!$D$10+'СЕТ СН'!$G$6-'СЕТ СН'!$G$23</f>
        <v>1084.1798454999998</v>
      </c>
      <c r="W70" s="36">
        <f>SUMIFS(СВЦЭМ!$D$33:$D$776,СВЦЭМ!$A$33:$A$776,$A70,СВЦЭМ!$B$33:$B$776,W$47)+'СЕТ СН'!$G$11+СВЦЭМ!$D$10+'СЕТ СН'!$G$6-'СЕТ СН'!$G$23</f>
        <v>1088.4278081500001</v>
      </c>
      <c r="X70" s="36">
        <f>SUMIFS(СВЦЭМ!$D$33:$D$776,СВЦЭМ!$A$33:$A$776,$A70,СВЦЭМ!$B$33:$B$776,X$47)+'СЕТ СН'!$G$11+СВЦЭМ!$D$10+'СЕТ СН'!$G$6-'СЕТ СН'!$G$23</f>
        <v>1100.9410612900001</v>
      </c>
      <c r="Y70" s="36">
        <f>SUMIFS(СВЦЭМ!$D$33:$D$776,СВЦЭМ!$A$33:$A$776,$A70,СВЦЭМ!$B$33:$B$776,Y$47)+'СЕТ СН'!$G$11+СВЦЭМ!$D$10+'СЕТ СН'!$G$6-'СЕТ СН'!$G$23</f>
        <v>1143.6754641799998</v>
      </c>
    </row>
    <row r="71" spans="1:26" ht="15.75" x14ac:dyDescent="0.2">
      <c r="A71" s="35">
        <f t="shared" si="1"/>
        <v>43609</v>
      </c>
      <c r="B71" s="36">
        <f>SUMIFS(СВЦЭМ!$D$33:$D$776,СВЦЭМ!$A$33:$A$776,$A71,СВЦЭМ!$B$33:$B$776,B$47)+'СЕТ СН'!$G$11+СВЦЭМ!$D$10+'СЕТ СН'!$G$6-'СЕТ СН'!$G$23</f>
        <v>1259.9301733299999</v>
      </c>
      <c r="C71" s="36">
        <f>SUMIFS(СВЦЭМ!$D$33:$D$776,СВЦЭМ!$A$33:$A$776,$A71,СВЦЭМ!$B$33:$B$776,C$47)+'СЕТ СН'!$G$11+СВЦЭМ!$D$10+'СЕТ СН'!$G$6-'СЕТ СН'!$G$23</f>
        <v>1354.20880435</v>
      </c>
      <c r="D71" s="36">
        <f>SUMIFS(СВЦЭМ!$D$33:$D$776,СВЦЭМ!$A$33:$A$776,$A71,СВЦЭМ!$B$33:$B$776,D$47)+'СЕТ СН'!$G$11+СВЦЭМ!$D$10+'СЕТ СН'!$G$6-'СЕТ СН'!$G$23</f>
        <v>1456.47022354</v>
      </c>
      <c r="E71" s="36">
        <f>SUMIFS(СВЦЭМ!$D$33:$D$776,СВЦЭМ!$A$33:$A$776,$A71,СВЦЭМ!$B$33:$B$776,E$47)+'СЕТ СН'!$G$11+СВЦЭМ!$D$10+'СЕТ СН'!$G$6-'СЕТ СН'!$G$23</f>
        <v>1474.8926462099998</v>
      </c>
      <c r="F71" s="36">
        <f>SUMIFS(СВЦЭМ!$D$33:$D$776,СВЦЭМ!$A$33:$A$776,$A71,СВЦЭМ!$B$33:$B$776,F$47)+'СЕТ СН'!$G$11+СВЦЭМ!$D$10+'СЕТ СН'!$G$6-'СЕТ СН'!$G$23</f>
        <v>1473.7132304399997</v>
      </c>
      <c r="G71" s="36">
        <f>SUMIFS(СВЦЭМ!$D$33:$D$776,СВЦЭМ!$A$33:$A$776,$A71,СВЦЭМ!$B$33:$B$776,G$47)+'СЕТ СН'!$G$11+СВЦЭМ!$D$10+'СЕТ СН'!$G$6-'СЕТ СН'!$G$23</f>
        <v>1457.59378027</v>
      </c>
      <c r="H71" s="36">
        <f>SUMIFS(СВЦЭМ!$D$33:$D$776,СВЦЭМ!$A$33:$A$776,$A71,СВЦЭМ!$B$33:$B$776,H$47)+'СЕТ СН'!$G$11+СВЦЭМ!$D$10+'СЕТ СН'!$G$6-'СЕТ СН'!$G$23</f>
        <v>1333.9524951200001</v>
      </c>
      <c r="I71" s="36">
        <f>SUMIFS(СВЦЭМ!$D$33:$D$776,СВЦЭМ!$A$33:$A$776,$A71,СВЦЭМ!$B$33:$B$776,I$47)+'СЕТ СН'!$G$11+СВЦЭМ!$D$10+'СЕТ СН'!$G$6-'СЕТ СН'!$G$23</f>
        <v>1229.0078982800001</v>
      </c>
      <c r="J71" s="36">
        <f>SUMIFS(СВЦЭМ!$D$33:$D$776,СВЦЭМ!$A$33:$A$776,$A71,СВЦЭМ!$B$33:$B$776,J$47)+'СЕТ СН'!$G$11+СВЦЭМ!$D$10+'СЕТ СН'!$G$6-'СЕТ СН'!$G$23</f>
        <v>1164.6462983199999</v>
      </c>
      <c r="K71" s="36">
        <f>SUMIFS(СВЦЭМ!$D$33:$D$776,СВЦЭМ!$A$33:$A$776,$A71,СВЦЭМ!$B$33:$B$776,K$47)+'СЕТ СН'!$G$11+СВЦЭМ!$D$10+'СЕТ СН'!$G$6-'СЕТ СН'!$G$23</f>
        <v>1120.4682484700002</v>
      </c>
      <c r="L71" s="36">
        <f>SUMIFS(СВЦЭМ!$D$33:$D$776,СВЦЭМ!$A$33:$A$776,$A71,СВЦЭМ!$B$33:$B$776,L$47)+'СЕТ СН'!$G$11+СВЦЭМ!$D$10+'СЕТ СН'!$G$6-'СЕТ СН'!$G$23</f>
        <v>1094.30489975</v>
      </c>
      <c r="M71" s="36">
        <f>SUMIFS(СВЦЭМ!$D$33:$D$776,СВЦЭМ!$A$33:$A$776,$A71,СВЦЭМ!$B$33:$B$776,M$47)+'СЕТ СН'!$G$11+СВЦЭМ!$D$10+'СЕТ СН'!$G$6-'СЕТ СН'!$G$23</f>
        <v>1085.6387892499999</v>
      </c>
      <c r="N71" s="36">
        <f>SUMIFS(СВЦЭМ!$D$33:$D$776,СВЦЭМ!$A$33:$A$776,$A71,СВЦЭМ!$B$33:$B$776,N$47)+'СЕТ СН'!$G$11+СВЦЭМ!$D$10+'СЕТ СН'!$G$6-'СЕТ СН'!$G$23</f>
        <v>1083.2775110799998</v>
      </c>
      <c r="O71" s="36">
        <f>SUMIFS(СВЦЭМ!$D$33:$D$776,СВЦЭМ!$A$33:$A$776,$A71,СВЦЭМ!$B$33:$B$776,O$47)+'СЕТ СН'!$G$11+СВЦЭМ!$D$10+'СЕТ СН'!$G$6-'СЕТ СН'!$G$23</f>
        <v>1076.59096183</v>
      </c>
      <c r="P71" s="36">
        <f>SUMIFS(СВЦЭМ!$D$33:$D$776,СВЦЭМ!$A$33:$A$776,$A71,СВЦЭМ!$B$33:$B$776,P$47)+'СЕТ СН'!$G$11+СВЦЭМ!$D$10+'СЕТ СН'!$G$6-'СЕТ СН'!$G$23</f>
        <v>1075.45405749</v>
      </c>
      <c r="Q71" s="36">
        <f>SUMIFS(СВЦЭМ!$D$33:$D$776,СВЦЭМ!$A$33:$A$776,$A71,СВЦЭМ!$B$33:$B$776,Q$47)+'СЕТ СН'!$G$11+СВЦЭМ!$D$10+'СЕТ СН'!$G$6-'СЕТ СН'!$G$23</f>
        <v>1072.1419372300002</v>
      </c>
      <c r="R71" s="36">
        <f>SUMIFS(СВЦЭМ!$D$33:$D$776,СВЦЭМ!$A$33:$A$776,$A71,СВЦЭМ!$B$33:$B$776,R$47)+'СЕТ СН'!$G$11+СВЦЭМ!$D$10+'СЕТ СН'!$G$6-'СЕТ СН'!$G$23</f>
        <v>1072.23591971</v>
      </c>
      <c r="S71" s="36">
        <f>SUMIFS(СВЦЭМ!$D$33:$D$776,СВЦЭМ!$A$33:$A$776,$A71,СВЦЭМ!$B$33:$B$776,S$47)+'СЕТ СН'!$G$11+СВЦЭМ!$D$10+'СЕТ СН'!$G$6-'СЕТ СН'!$G$23</f>
        <v>1076.15827283</v>
      </c>
      <c r="T71" s="36">
        <f>SUMIFS(СВЦЭМ!$D$33:$D$776,СВЦЭМ!$A$33:$A$776,$A71,СВЦЭМ!$B$33:$B$776,T$47)+'СЕТ СН'!$G$11+СВЦЭМ!$D$10+'СЕТ СН'!$G$6-'СЕТ СН'!$G$23</f>
        <v>1083.6825304499998</v>
      </c>
      <c r="U71" s="36">
        <f>SUMIFS(СВЦЭМ!$D$33:$D$776,СВЦЭМ!$A$33:$A$776,$A71,СВЦЭМ!$B$33:$B$776,U$47)+'СЕТ СН'!$G$11+СВЦЭМ!$D$10+'СЕТ СН'!$G$6-'СЕТ СН'!$G$23</f>
        <v>1080.09984009</v>
      </c>
      <c r="V71" s="36">
        <f>SUMIFS(СВЦЭМ!$D$33:$D$776,СВЦЭМ!$A$33:$A$776,$A71,СВЦЭМ!$B$33:$B$776,V$47)+'СЕТ СН'!$G$11+СВЦЭМ!$D$10+'СЕТ СН'!$G$6-'СЕТ СН'!$G$23</f>
        <v>1085.7951209100002</v>
      </c>
      <c r="W71" s="36">
        <f>SUMIFS(СВЦЭМ!$D$33:$D$776,СВЦЭМ!$A$33:$A$776,$A71,СВЦЭМ!$B$33:$B$776,W$47)+'СЕТ СН'!$G$11+СВЦЭМ!$D$10+'СЕТ СН'!$G$6-'СЕТ СН'!$G$23</f>
        <v>1096.8197542299999</v>
      </c>
      <c r="X71" s="36">
        <f>SUMIFS(СВЦЭМ!$D$33:$D$776,СВЦЭМ!$A$33:$A$776,$A71,СВЦЭМ!$B$33:$B$776,X$47)+'СЕТ СН'!$G$11+СВЦЭМ!$D$10+'СЕТ СН'!$G$6-'СЕТ СН'!$G$23</f>
        <v>1103.10848685</v>
      </c>
      <c r="Y71" s="36">
        <f>SUMIFS(СВЦЭМ!$D$33:$D$776,СВЦЭМ!$A$33:$A$776,$A71,СВЦЭМ!$B$33:$B$776,Y$47)+'СЕТ СН'!$G$11+СВЦЭМ!$D$10+'СЕТ СН'!$G$6-'СЕТ СН'!$G$23</f>
        <v>1139.9700664299999</v>
      </c>
    </row>
    <row r="72" spans="1:26" ht="15.75" x14ac:dyDescent="0.2">
      <c r="A72" s="35">
        <f t="shared" si="1"/>
        <v>43610</v>
      </c>
      <c r="B72" s="36">
        <f>SUMIFS(СВЦЭМ!$D$33:$D$776,СВЦЭМ!$A$33:$A$776,$A72,СВЦЭМ!$B$33:$B$776,B$47)+'СЕТ СН'!$G$11+СВЦЭМ!$D$10+'СЕТ СН'!$G$6-'СЕТ СН'!$G$23</f>
        <v>1226.1213344399998</v>
      </c>
      <c r="C72" s="36">
        <f>SUMIFS(СВЦЭМ!$D$33:$D$776,СВЦЭМ!$A$33:$A$776,$A72,СВЦЭМ!$B$33:$B$776,C$47)+'СЕТ СН'!$G$11+СВЦЭМ!$D$10+'СЕТ СН'!$G$6-'СЕТ СН'!$G$23</f>
        <v>1284.0970172</v>
      </c>
      <c r="D72" s="36">
        <f>SUMIFS(СВЦЭМ!$D$33:$D$776,СВЦЭМ!$A$33:$A$776,$A72,СВЦЭМ!$B$33:$B$776,D$47)+'СЕТ СН'!$G$11+СВЦЭМ!$D$10+'СЕТ СН'!$G$6-'СЕТ СН'!$G$23</f>
        <v>1358.9550680299999</v>
      </c>
      <c r="E72" s="36">
        <f>SUMIFS(СВЦЭМ!$D$33:$D$776,СВЦЭМ!$A$33:$A$776,$A72,СВЦЭМ!$B$33:$B$776,E$47)+'СЕТ СН'!$G$11+СВЦЭМ!$D$10+'СЕТ СН'!$G$6-'СЕТ СН'!$G$23</f>
        <v>1382.1667505299999</v>
      </c>
      <c r="F72" s="36">
        <f>SUMIFS(СВЦЭМ!$D$33:$D$776,СВЦЭМ!$A$33:$A$776,$A72,СВЦЭМ!$B$33:$B$776,F$47)+'СЕТ СН'!$G$11+СВЦЭМ!$D$10+'СЕТ СН'!$G$6-'СЕТ СН'!$G$23</f>
        <v>1384.41457197</v>
      </c>
      <c r="G72" s="36">
        <f>SUMIFS(СВЦЭМ!$D$33:$D$776,СВЦЭМ!$A$33:$A$776,$A72,СВЦЭМ!$B$33:$B$776,G$47)+'СЕТ СН'!$G$11+СВЦЭМ!$D$10+'СЕТ СН'!$G$6-'СЕТ СН'!$G$23</f>
        <v>1392.2401941399999</v>
      </c>
      <c r="H72" s="36">
        <f>SUMIFS(СВЦЭМ!$D$33:$D$776,СВЦЭМ!$A$33:$A$776,$A72,СВЦЭМ!$B$33:$B$776,H$47)+'СЕТ СН'!$G$11+СВЦЭМ!$D$10+'СЕТ СН'!$G$6-'СЕТ СН'!$G$23</f>
        <v>1304.3415645099999</v>
      </c>
      <c r="I72" s="36">
        <f>SUMIFS(СВЦЭМ!$D$33:$D$776,СВЦЭМ!$A$33:$A$776,$A72,СВЦЭМ!$B$33:$B$776,I$47)+'СЕТ СН'!$G$11+СВЦЭМ!$D$10+'СЕТ СН'!$G$6-'СЕТ СН'!$G$23</f>
        <v>1219.2518929</v>
      </c>
      <c r="J72" s="36">
        <f>SUMIFS(СВЦЭМ!$D$33:$D$776,СВЦЭМ!$A$33:$A$776,$A72,СВЦЭМ!$B$33:$B$776,J$47)+'СЕТ СН'!$G$11+СВЦЭМ!$D$10+'СЕТ СН'!$G$6-'СЕТ СН'!$G$23</f>
        <v>1151.87362644</v>
      </c>
      <c r="K72" s="36">
        <f>SUMIFS(СВЦЭМ!$D$33:$D$776,СВЦЭМ!$A$33:$A$776,$A72,СВЦЭМ!$B$33:$B$776,K$47)+'СЕТ СН'!$G$11+СВЦЭМ!$D$10+'СЕТ СН'!$G$6-'СЕТ СН'!$G$23</f>
        <v>1103.8367289100001</v>
      </c>
      <c r="L72" s="36">
        <f>SUMIFS(СВЦЭМ!$D$33:$D$776,СВЦЭМ!$A$33:$A$776,$A72,СВЦЭМ!$B$33:$B$776,L$47)+'СЕТ СН'!$G$11+СВЦЭМ!$D$10+'СЕТ СН'!$G$6-'СЕТ СН'!$G$23</f>
        <v>1090.79743764</v>
      </c>
      <c r="M72" s="36">
        <f>SUMIFS(СВЦЭМ!$D$33:$D$776,СВЦЭМ!$A$33:$A$776,$A72,СВЦЭМ!$B$33:$B$776,M$47)+'СЕТ СН'!$G$11+СВЦЭМ!$D$10+'СЕТ СН'!$G$6-'СЕТ СН'!$G$23</f>
        <v>1076.94361585</v>
      </c>
      <c r="N72" s="36">
        <f>SUMIFS(СВЦЭМ!$D$33:$D$776,СВЦЭМ!$A$33:$A$776,$A72,СВЦЭМ!$B$33:$B$776,N$47)+'СЕТ СН'!$G$11+СВЦЭМ!$D$10+'СЕТ СН'!$G$6-'СЕТ СН'!$G$23</f>
        <v>1076.1001072200002</v>
      </c>
      <c r="O72" s="36">
        <f>SUMIFS(СВЦЭМ!$D$33:$D$776,СВЦЭМ!$A$33:$A$776,$A72,СВЦЭМ!$B$33:$B$776,O$47)+'СЕТ СН'!$G$11+СВЦЭМ!$D$10+'СЕТ СН'!$G$6-'СЕТ СН'!$G$23</f>
        <v>1070.4205130800001</v>
      </c>
      <c r="P72" s="36">
        <f>SUMIFS(СВЦЭМ!$D$33:$D$776,СВЦЭМ!$A$33:$A$776,$A72,СВЦЭМ!$B$33:$B$776,P$47)+'СЕТ СН'!$G$11+СВЦЭМ!$D$10+'СЕТ СН'!$G$6-'СЕТ СН'!$G$23</f>
        <v>1069.05539727</v>
      </c>
      <c r="Q72" s="36">
        <f>SUMIFS(СВЦЭМ!$D$33:$D$776,СВЦЭМ!$A$33:$A$776,$A72,СВЦЭМ!$B$33:$B$776,Q$47)+'СЕТ СН'!$G$11+СВЦЭМ!$D$10+'СЕТ СН'!$G$6-'СЕТ СН'!$G$23</f>
        <v>1067.07139777</v>
      </c>
      <c r="R72" s="36">
        <f>SUMIFS(СВЦЭМ!$D$33:$D$776,СВЦЭМ!$A$33:$A$776,$A72,СВЦЭМ!$B$33:$B$776,R$47)+'СЕТ СН'!$G$11+СВЦЭМ!$D$10+'СЕТ СН'!$G$6-'СЕТ СН'!$G$23</f>
        <v>1062.0450319900001</v>
      </c>
      <c r="S72" s="36">
        <f>SUMIFS(СВЦЭМ!$D$33:$D$776,СВЦЭМ!$A$33:$A$776,$A72,СВЦЭМ!$B$33:$B$776,S$47)+'СЕТ СН'!$G$11+СВЦЭМ!$D$10+'СЕТ СН'!$G$6-'СЕТ СН'!$G$23</f>
        <v>1047.0169698300001</v>
      </c>
      <c r="T72" s="36">
        <f>SUMIFS(СВЦЭМ!$D$33:$D$776,СВЦЭМ!$A$33:$A$776,$A72,СВЦЭМ!$B$33:$B$776,T$47)+'СЕТ СН'!$G$11+СВЦЭМ!$D$10+'СЕТ СН'!$G$6-'СЕТ СН'!$G$23</f>
        <v>1048.8245416899999</v>
      </c>
      <c r="U72" s="36">
        <f>SUMIFS(СВЦЭМ!$D$33:$D$776,СВЦЭМ!$A$33:$A$776,$A72,СВЦЭМ!$B$33:$B$776,U$47)+'СЕТ СН'!$G$11+СВЦЭМ!$D$10+'СЕТ СН'!$G$6-'СЕТ СН'!$G$23</f>
        <v>1044.1766515300001</v>
      </c>
      <c r="V72" s="36">
        <f>SUMIFS(СВЦЭМ!$D$33:$D$776,СВЦЭМ!$A$33:$A$776,$A72,СВЦЭМ!$B$33:$B$776,V$47)+'СЕТ СН'!$G$11+СВЦЭМ!$D$10+'СЕТ СН'!$G$6-'СЕТ СН'!$G$23</f>
        <v>1036.9314405300001</v>
      </c>
      <c r="W72" s="36">
        <f>SUMIFS(СВЦЭМ!$D$33:$D$776,СВЦЭМ!$A$33:$A$776,$A72,СВЦЭМ!$B$33:$B$776,W$47)+'СЕТ СН'!$G$11+СВЦЭМ!$D$10+'СЕТ СН'!$G$6-'СЕТ СН'!$G$23</f>
        <v>1053.80296673</v>
      </c>
      <c r="X72" s="36">
        <f>SUMIFS(СВЦЭМ!$D$33:$D$776,СВЦЭМ!$A$33:$A$776,$A72,СВЦЭМ!$B$33:$B$776,X$47)+'СЕТ СН'!$G$11+СВЦЭМ!$D$10+'СЕТ СН'!$G$6-'СЕТ СН'!$G$23</f>
        <v>1067.6155741</v>
      </c>
      <c r="Y72" s="36">
        <f>SUMIFS(СВЦЭМ!$D$33:$D$776,СВЦЭМ!$A$33:$A$776,$A72,СВЦЭМ!$B$33:$B$776,Y$47)+'СЕТ СН'!$G$11+СВЦЭМ!$D$10+'СЕТ СН'!$G$6-'СЕТ СН'!$G$23</f>
        <v>1109.8363827600001</v>
      </c>
    </row>
    <row r="73" spans="1:26" ht="15.75" x14ac:dyDescent="0.2">
      <c r="A73" s="35">
        <f t="shared" si="1"/>
        <v>43611</v>
      </c>
      <c r="B73" s="36">
        <f>SUMIFS(СВЦЭМ!$D$33:$D$776,СВЦЭМ!$A$33:$A$776,$A73,СВЦЭМ!$B$33:$B$776,B$47)+'СЕТ СН'!$G$11+СВЦЭМ!$D$10+'СЕТ СН'!$G$6-'СЕТ СН'!$G$23</f>
        <v>1199.8068785199998</v>
      </c>
      <c r="C73" s="36">
        <f>SUMIFS(СВЦЭМ!$D$33:$D$776,СВЦЭМ!$A$33:$A$776,$A73,СВЦЭМ!$B$33:$B$776,C$47)+'СЕТ СН'!$G$11+СВЦЭМ!$D$10+'СЕТ СН'!$G$6-'СЕТ СН'!$G$23</f>
        <v>1314.2116644499999</v>
      </c>
      <c r="D73" s="36">
        <f>SUMIFS(СВЦЭМ!$D$33:$D$776,СВЦЭМ!$A$33:$A$776,$A73,СВЦЭМ!$B$33:$B$776,D$47)+'СЕТ СН'!$G$11+СВЦЭМ!$D$10+'СЕТ СН'!$G$6-'СЕТ СН'!$G$23</f>
        <v>1411.57209777</v>
      </c>
      <c r="E73" s="36">
        <f>SUMIFS(СВЦЭМ!$D$33:$D$776,СВЦЭМ!$A$33:$A$776,$A73,СВЦЭМ!$B$33:$B$776,E$47)+'СЕТ СН'!$G$11+СВЦЭМ!$D$10+'СЕТ СН'!$G$6-'СЕТ СН'!$G$23</f>
        <v>1426.4495664999999</v>
      </c>
      <c r="F73" s="36">
        <f>SUMIFS(СВЦЭМ!$D$33:$D$776,СВЦЭМ!$A$33:$A$776,$A73,СВЦЭМ!$B$33:$B$776,F$47)+'СЕТ СН'!$G$11+СВЦЭМ!$D$10+'СЕТ СН'!$G$6-'СЕТ СН'!$G$23</f>
        <v>1425.0546723799998</v>
      </c>
      <c r="G73" s="36">
        <f>SUMIFS(СВЦЭМ!$D$33:$D$776,СВЦЭМ!$A$33:$A$776,$A73,СВЦЭМ!$B$33:$B$776,G$47)+'СЕТ СН'!$G$11+СВЦЭМ!$D$10+'СЕТ СН'!$G$6-'СЕТ СН'!$G$23</f>
        <v>1417.2449069499999</v>
      </c>
      <c r="H73" s="36">
        <f>SUMIFS(СВЦЭМ!$D$33:$D$776,СВЦЭМ!$A$33:$A$776,$A73,СВЦЭМ!$B$33:$B$776,H$47)+'СЕТ СН'!$G$11+СВЦЭМ!$D$10+'СЕТ СН'!$G$6-'СЕТ СН'!$G$23</f>
        <v>1334.3626047499999</v>
      </c>
      <c r="I73" s="36">
        <f>SUMIFS(СВЦЭМ!$D$33:$D$776,СВЦЭМ!$A$33:$A$776,$A73,СВЦЭМ!$B$33:$B$776,I$47)+'СЕТ СН'!$G$11+СВЦЭМ!$D$10+'СЕТ СН'!$G$6-'СЕТ СН'!$G$23</f>
        <v>1228.02246737</v>
      </c>
      <c r="J73" s="36">
        <f>SUMIFS(СВЦЭМ!$D$33:$D$776,СВЦЭМ!$A$33:$A$776,$A73,СВЦЭМ!$B$33:$B$776,J$47)+'СЕТ СН'!$G$11+СВЦЭМ!$D$10+'СЕТ СН'!$G$6-'СЕТ СН'!$G$23</f>
        <v>1113.40863023</v>
      </c>
      <c r="K73" s="36">
        <f>SUMIFS(СВЦЭМ!$D$33:$D$776,СВЦЭМ!$A$33:$A$776,$A73,СВЦЭМ!$B$33:$B$776,K$47)+'СЕТ СН'!$G$11+СВЦЭМ!$D$10+'СЕТ СН'!$G$6-'СЕТ СН'!$G$23</f>
        <v>1086.1391886699998</v>
      </c>
      <c r="L73" s="36">
        <f>SUMIFS(СВЦЭМ!$D$33:$D$776,СВЦЭМ!$A$33:$A$776,$A73,СВЦЭМ!$B$33:$B$776,L$47)+'СЕТ СН'!$G$11+СВЦЭМ!$D$10+'СЕТ СН'!$G$6-'СЕТ СН'!$G$23</f>
        <v>1088.6809332299999</v>
      </c>
      <c r="M73" s="36">
        <f>SUMIFS(СВЦЭМ!$D$33:$D$776,СВЦЭМ!$A$33:$A$776,$A73,СВЦЭМ!$B$33:$B$776,M$47)+'СЕТ СН'!$G$11+СВЦЭМ!$D$10+'СЕТ СН'!$G$6-'СЕТ СН'!$G$23</f>
        <v>1077.50696937</v>
      </c>
      <c r="N73" s="36">
        <f>SUMIFS(СВЦЭМ!$D$33:$D$776,СВЦЭМ!$A$33:$A$776,$A73,СВЦЭМ!$B$33:$B$776,N$47)+'СЕТ СН'!$G$11+СВЦЭМ!$D$10+'СЕТ СН'!$G$6-'СЕТ СН'!$G$23</f>
        <v>1078.5501461600002</v>
      </c>
      <c r="O73" s="36">
        <f>SUMIFS(СВЦЭМ!$D$33:$D$776,СВЦЭМ!$A$33:$A$776,$A73,СВЦЭМ!$B$33:$B$776,O$47)+'СЕТ СН'!$G$11+СВЦЭМ!$D$10+'СЕТ СН'!$G$6-'СЕТ СН'!$G$23</f>
        <v>1075.68805969</v>
      </c>
      <c r="P73" s="36">
        <f>SUMIFS(СВЦЭМ!$D$33:$D$776,СВЦЭМ!$A$33:$A$776,$A73,СВЦЭМ!$B$33:$B$776,P$47)+'СЕТ СН'!$G$11+СВЦЭМ!$D$10+'СЕТ СН'!$G$6-'СЕТ СН'!$G$23</f>
        <v>1076.3821674400001</v>
      </c>
      <c r="Q73" s="36">
        <f>SUMIFS(СВЦЭМ!$D$33:$D$776,СВЦЭМ!$A$33:$A$776,$A73,СВЦЭМ!$B$33:$B$776,Q$47)+'СЕТ СН'!$G$11+СВЦЭМ!$D$10+'СЕТ СН'!$G$6-'СЕТ СН'!$G$23</f>
        <v>1080.1854231100001</v>
      </c>
      <c r="R73" s="36">
        <f>SUMIFS(СВЦЭМ!$D$33:$D$776,СВЦЭМ!$A$33:$A$776,$A73,СВЦЭМ!$B$33:$B$776,R$47)+'СЕТ СН'!$G$11+СВЦЭМ!$D$10+'СЕТ СН'!$G$6-'СЕТ СН'!$G$23</f>
        <v>1081.02430039</v>
      </c>
      <c r="S73" s="36">
        <f>SUMIFS(СВЦЭМ!$D$33:$D$776,СВЦЭМ!$A$33:$A$776,$A73,СВЦЭМ!$B$33:$B$776,S$47)+'СЕТ СН'!$G$11+СВЦЭМ!$D$10+'СЕТ СН'!$G$6-'СЕТ СН'!$G$23</f>
        <v>1021.5128951200001</v>
      </c>
      <c r="T73" s="36">
        <f>SUMIFS(СВЦЭМ!$D$33:$D$776,СВЦЭМ!$A$33:$A$776,$A73,СВЦЭМ!$B$33:$B$776,T$47)+'СЕТ СН'!$G$11+СВЦЭМ!$D$10+'СЕТ СН'!$G$6-'СЕТ СН'!$G$23</f>
        <v>1018.46973267</v>
      </c>
      <c r="U73" s="36">
        <f>SUMIFS(СВЦЭМ!$D$33:$D$776,СВЦЭМ!$A$33:$A$776,$A73,СВЦЭМ!$B$33:$B$776,U$47)+'СЕТ СН'!$G$11+СВЦЭМ!$D$10+'СЕТ СН'!$G$6-'СЕТ СН'!$G$23</f>
        <v>1006.0006158</v>
      </c>
      <c r="V73" s="36">
        <f>SUMIFS(СВЦЭМ!$D$33:$D$776,СВЦЭМ!$A$33:$A$776,$A73,СВЦЭМ!$B$33:$B$776,V$47)+'СЕТ СН'!$G$11+СВЦЭМ!$D$10+'СЕТ СН'!$G$6-'СЕТ СН'!$G$23</f>
        <v>1011.56905252</v>
      </c>
      <c r="W73" s="36">
        <f>SUMIFS(СВЦЭМ!$D$33:$D$776,СВЦЭМ!$A$33:$A$776,$A73,СВЦЭМ!$B$33:$B$776,W$47)+'СЕТ СН'!$G$11+СВЦЭМ!$D$10+'СЕТ СН'!$G$6-'СЕТ СН'!$G$23</f>
        <v>1039.8488112099999</v>
      </c>
      <c r="X73" s="36">
        <f>SUMIFS(СВЦЭМ!$D$33:$D$776,СВЦЭМ!$A$33:$A$776,$A73,СВЦЭМ!$B$33:$B$776,X$47)+'СЕТ СН'!$G$11+СВЦЭМ!$D$10+'СЕТ СН'!$G$6-'СЕТ СН'!$G$23</f>
        <v>1034.1753509800001</v>
      </c>
      <c r="Y73" s="36">
        <f>SUMIFS(СВЦЭМ!$D$33:$D$776,СВЦЭМ!$A$33:$A$776,$A73,СВЦЭМ!$B$33:$B$776,Y$47)+'СЕТ СН'!$G$11+СВЦЭМ!$D$10+'СЕТ СН'!$G$6-'СЕТ СН'!$G$23</f>
        <v>1064.51040315</v>
      </c>
    </row>
    <row r="74" spans="1:26" ht="15.75" x14ac:dyDescent="0.2">
      <c r="A74" s="35">
        <f t="shared" si="1"/>
        <v>43612</v>
      </c>
      <c r="B74" s="36">
        <f>SUMIFS(СВЦЭМ!$D$33:$D$776,СВЦЭМ!$A$33:$A$776,$A74,СВЦЭМ!$B$33:$B$776,B$47)+'СЕТ СН'!$G$11+СВЦЭМ!$D$10+'СЕТ СН'!$G$6-'СЕТ СН'!$G$23</f>
        <v>1211.3567202499999</v>
      </c>
      <c r="C74" s="36">
        <f>SUMIFS(СВЦЭМ!$D$33:$D$776,СВЦЭМ!$A$33:$A$776,$A74,СВЦЭМ!$B$33:$B$776,C$47)+'СЕТ СН'!$G$11+СВЦЭМ!$D$10+'СЕТ СН'!$G$6-'СЕТ СН'!$G$23</f>
        <v>1273.6905160900001</v>
      </c>
      <c r="D74" s="36">
        <f>SUMIFS(СВЦЭМ!$D$33:$D$776,СВЦЭМ!$A$33:$A$776,$A74,СВЦЭМ!$B$33:$B$776,D$47)+'СЕТ СН'!$G$11+СВЦЭМ!$D$10+'СЕТ СН'!$G$6-'СЕТ СН'!$G$23</f>
        <v>1347.0914633899999</v>
      </c>
      <c r="E74" s="36">
        <f>SUMIFS(СВЦЭМ!$D$33:$D$776,СВЦЭМ!$A$33:$A$776,$A74,СВЦЭМ!$B$33:$B$776,E$47)+'СЕТ СН'!$G$11+СВЦЭМ!$D$10+'СЕТ СН'!$G$6-'СЕТ СН'!$G$23</f>
        <v>1365.6465990000002</v>
      </c>
      <c r="F74" s="36">
        <f>SUMIFS(СВЦЭМ!$D$33:$D$776,СВЦЭМ!$A$33:$A$776,$A74,СВЦЭМ!$B$33:$B$776,F$47)+'СЕТ СН'!$G$11+СВЦЭМ!$D$10+'СЕТ СН'!$G$6-'СЕТ СН'!$G$23</f>
        <v>1377.10121387</v>
      </c>
      <c r="G74" s="36">
        <f>SUMIFS(СВЦЭМ!$D$33:$D$776,СВЦЭМ!$A$33:$A$776,$A74,СВЦЭМ!$B$33:$B$776,G$47)+'СЕТ СН'!$G$11+СВЦЭМ!$D$10+'СЕТ СН'!$G$6-'СЕТ СН'!$G$23</f>
        <v>1368.63209635</v>
      </c>
      <c r="H74" s="36">
        <f>SUMIFS(СВЦЭМ!$D$33:$D$776,СВЦЭМ!$A$33:$A$776,$A74,СВЦЭМ!$B$33:$B$776,H$47)+'СЕТ СН'!$G$11+СВЦЭМ!$D$10+'СЕТ СН'!$G$6-'СЕТ СН'!$G$23</f>
        <v>1271.9041144399998</v>
      </c>
      <c r="I74" s="36">
        <f>SUMIFS(СВЦЭМ!$D$33:$D$776,СВЦЭМ!$A$33:$A$776,$A74,СВЦЭМ!$B$33:$B$776,I$47)+'СЕТ СН'!$G$11+СВЦЭМ!$D$10+'СЕТ СН'!$G$6-'СЕТ СН'!$G$23</f>
        <v>1218.70504428</v>
      </c>
      <c r="J74" s="36">
        <f>SUMIFS(СВЦЭМ!$D$33:$D$776,СВЦЭМ!$A$33:$A$776,$A74,СВЦЭМ!$B$33:$B$776,J$47)+'СЕТ СН'!$G$11+СВЦЭМ!$D$10+'СЕТ СН'!$G$6-'СЕТ СН'!$G$23</f>
        <v>1172.4208409</v>
      </c>
      <c r="K74" s="36">
        <f>SUMIFS(СВЦЭМ!$D$33:$D$776,СВЦЭМ!$A$33:$A$776,$A74,СВЦЭМ!$B$33:$B$776,K$47)+'СЕТ СН'!$G$11+СВЦЭМ!$D$10+'СЕТ СН'!$G$6-'СЕТ СН'!$G$23</f>
        <v>1105.76199428</v>
      </c>
      <c r="L74" s="36">
        <f>SUMIFS(СВЦЭМ!$D$33:$D$776,СВЦЭМ!$A$33:$A$776,$A74,СВЦЭМ!$B$33:$B$776,L$47)+'СЕТ СН'!$G$11+СВЦЭМ!$D$10+'СЕТ СН'!$G$6-'СЕТ СН'!$G$23</f>
        <v>1094.97900946</v>
      </c>
      <c r="M74" s="36">
        <f>SUMIFS(СВЦЭМ!$D$33:$D$776,СВЦЭМ!$A$33:$A$776,$A74,СВЦЭМ!$B$33:$B$776,M$47)+'СЕТ СН'!$G$11+СВЦЭМ!$D$10+'СЕТ СН'!$G$6-'СЕТ СН'!$G$23</f>
        <v>1084.13654268</v>
      </c>
      <c r="N74" s="36">
        <f>SUMIFS(СВЦЭМ!$D$33:$D$776,СВЦЭМ!$A$33:$A$776,$A74,СВЦЭМ!$B$33:$B$776,N$47)+'СЕТ СН'!$G$11+СВЦЭМ!$D$10+'СЕТ СН'!$G$6-'СЕТ СН'!$G$23</f>
        <v>1072.1725394499999</v>
      </c>
      <c r="O74" s="36">
        <f>SUMIFS(СВЦЭМ!$D$33:$D$776,СВЦЭМ!$A$33:$A$776,$A74,СВЦЭМ!$B$33:$B$776,O$47)+'СЕТ СН'!$G$11+СВЦЭМ!$D$10+'СЕТ СН'!$G$6-'СЕТ СН'!$G$23</f>
        <v>1086.3731694200001</v>
      </c>
      <c r="P74" s="36">
        <f>SUMIFS(СВЦЭМ!$D$33:$D$776,СВЦЭМ!$A$33:$A$776,$A74,СВЦЭМ!$B$33:$B$776,P$47)+'СЕТ СН'!$G$11+СВЦЭМ!$D$10+'СЕТ СН'!$G$6-'СЕТ СН'!$G$23</f>
        <v>1085.50722073</v>
      </c>
      <c r="Q74" s="36">
        <f>SUMIFS(СВЦЭМ!$D$33:$D$776,СВЦЭМ!$A$33:$A$776,$A74,СВЦЭМ!$B$33:$B$776,Q$47)+'СЕТ СН'!$G$11+СВЦЭМ!$D$10+'СЕТ СН'!$G$6-'СЕТ СН'!$G$23</f>
        <v>1078.8656931199998</v>
      </c>
      <c r="R74" s="36">
        <f>SUMIFS(СВЦЭМ!$D$33:$D$776,СВЦЭМ!$A$33:$A$776,$A74,СВЦЭМ!$B$33:$B$776,R$47)+'СЕТ СН'!$G$11+СВЦЭМ!$D$10+'СЕТ СН'!$G$6-'СЕТ СН'!$G$23</f>
        <v>1077.4945867699998</v>
      </c>
      <c r="S74" s="36">
        <f>SUMIFS(СВЦЭМ!$D$33:$D$776,СВЦЭМ!$A$33:$A$776,$A74,СВЦЭМ!$B$33:$B$776,S$47)+'СЕТ СН'!$G$11+СВЦЭМ!$D$10+'СЕТ СН'!$G$6-'СЕТ СН'!$G$23</f>
        <v>1085.1764940799999</v>
      </c>
      <c r="T74" s="36">
        <f>SUMIFS(СВЦЭМ!$D$33:$D$776,СВЦЭМ!$A$33:$A$776,$A74,СВЦЭМ!$B$33:$B$776,T$47)+'СЕТ СН'!$G$11+СВЦЭМ!$D$10+'СЕТ СН'!$G$6-'СЕТ СН'!$G$23</f>
        <v>1082.7341450500001</v>
      </c>
      <c r="U74" s="36">
        <f>SUMIFS(СВЦЭМ!$D$33:$D$776,СВЦЭМ!$A$33:$A$776,$A74,СВЦЭМ!$B$33:$B$776,U$47)+'СЕТ СН'!$G$11+СВЦЭМ!$D$10+'СЕТ СН'!$G$6-'СЕТ СН'!$G$23</f>
        <v>1075.0371275</v>
      </c>
      <c r="V74" s="36">
        <f>SUMIFS(СВЦЭМ!$D$33:$D$776,СВЦЭМ!$A$33:$A$776,$A74,СВЦЭМ!$B$33:$B$776,V$47)+'СЕТ СН'!$G$11+СВЦЭМ!$D$10+'СЕТ СН'!$G$6-'СЕТ СН'!$G$23</f>
        <v>1065.47036432</v>
      </c>
      <c r="W74" s="36">
        <f>SUMIFS(СВЦЭМ!$D$33:$D$776,СВЦЭМ!$A$33:$A$776,$A74,СВЦЭМ!$B$33:$B$776,W$47)+'СЕТ СН'!$G$11+СВЦЭМ!$D$10+'СЕТ СН'!$G$6-'СЕТ СН'!$G$23</f>
        <v>1028.46747592</v>
      </c>
      <c r="X74" s="36">
        <f>SUMIFS(СВЦЭМ!$D$33:$D$776,СВЦЭМ!$A$33:$A$776,$A74,СВЦЭМ!$B$33:$B$776,X$47)+'СЕТ СН'!$G$11+СВЦЭМ!$D$10+'СЕТ СН'!$G$6-'СЕТ СН'!$G$23</f>
        <v>1047.16930252</v>
      </c>
      <c r="Y74" s="36">
        <f>SUMIFS(СВЦЭМ!$D$33:$D$776,СВЦЭМ!$A$33:$A$776,$A74,СВЦЭМ!$B$33:$B$776,Y$47)+'СЕТ СН'!$G$11+СВЦЭМ!$D$10+'СЕТ СН'!$G$6-'СЕТ СН'!$G$23</f>
        <v>1131.5753040300001</v>
      </c>
    </row>
    <row r="75" spans="1:26" ht="15.75" x14ac:dyDescent="0.2">
      <c r="A75" s="35">
        <f t="shared" si="1"/>
        <v>43613</v>
      </c>
      <c r="B75" s="36">
        <f>SUMIFS(СВЦЭМ!$D$33:$D$776,СВЦЭМ!$A$33:$A$776,$A75,СВЦЭМ!$B$33:$B$776,B$47)+'СЕТ СН'!$G$11+СВЦЭМ!$D$10+'СЕТ СН'!$G$6-'СЕТ СН'!$G$23</f>
        <v>1259.60130654</v>
      </c>
      <c r="C75" s="36">
        <f>SUMIFS(СВЦЭМ!$D$33:$D$776,СВЦЭМ!$A$33:$A$776,$A75,СВЦЭМ!$B$33:$B$776,C$47)+'СЕТ СН'!$G$11+СВЦЭМ!$D$10+'СЕТ СН'!$G$6-'СЕТ СН'!$G$23</f>
        <v>1347.2334505200001</v>
      </c>
      <c r="D75" s="36">
        <f>SUMIFS(СВЦЭМ!$D$33:$D$776,СВЦЭМ!$A$33:$A$776,$A75,СВЦЭМ!$B$33:$B$776,D$47)+'СЕТ СН'!$G$11+СВЦЭМ!$D$10+'СЕТ СН'!$G$6-'СЕТ СН'!$G$23</f>
        <v>1446.43948275</v>
      </c>
      <c r="E75" s="36">
        <f>SUMIFS(СВЦЭМ!$D$33:$D$776,СВЦЭМ!$A$33:$A$776,$A75,СВЦЭМ!$B$33:$B$776,E$47)+'СЕТ СН'!$G$11+СВЦЭМ!$D$10+'СЕТ СН'!$G$6-'СЕТ СН'!$G$23</f>
        <v>1462.39253654</v>
      </c>
      <c r="F75" s="36">
        <f>SUMIFS(СВЦЭМ!$D$33:$D$776,СВЦЭМ!$A$33:$A$776,$A75,СВЦЭМ!$B$33:$B$776,F$47)+'СЕТ СН'!$G$11+СВЦЭМ!$D$10+'СЕТ СН'!$G$6-'СЕТ СН'!$G$23</f>
        <v>1462.5120409800002</v>
      </c>
      <c r="G75" s="36">
        <f>SUMIFS(СВЦЭМ!$D$33:$D$776,СВЦЭМ!$A$33:$A$776,$A75,СВЦЭМ!$B$33:$B$776,G$47)+'СЕТ СН'!$G$11+СВЦЭМ!$D$10+'СЕТ СН'!$G$6-'СЕТ СН'!$G$23</f>
        <v>1470.46161975</v>
      </c>
      <c r="H75" s="36">
        <f>SUMIFS(СВЦЭМ!$D$33:$D$776,СВЦЭМ!$A$33:$A$776,$A75,СВЦЭМ!$B$33:$B$776,H$47)+'СЕТ СН'!$G$11+СВЦЭМ!$D$10+'СЕТ СН'!$G$6-'СЕТ СН'!$G$23</f>
        <v>1383.1834258599999</v>
      </c>
      <c r="I75" s="36">
        <f>SUMIFS(СВЦЭМ!$D$33:$D$776,СВЦЭМ!$A$33:$A$776,$A75,СВЦЭМ!$B$33:$B$776,I$47)+'СЕТ СН'!$G$11+СВЦЭМ!$D$10+'СЕТ СН'!$G$6-'СЕТ СН'!$G$23</f>
        <v>1252.2371485600002</v>
      </c>
      <c r="J75" s="36">
        <f>SUMIFS(СВЦЭМ!$D$33:$D$776,СВЦЭМ!$A$33:$A$776,$A75,СВЦЭМ!$B$33:$B$776,J$47)+'СЕТ СН'!$G$11+СВЦЭМ!$D$10+'СЕТ СН'!$G$6-'СЕТ СН'!$G$23</f>
        <v>1146.24731744</v>
      </c>
      <c r="K75" s="36">
        <f>SUMIFS(СВЦЭМ!$D$33:$D$776,СВЦЭМ!$A$33:$A$776,$A75,СВЦЭМ!$B$33:$B$776,K$47)+'СЕТ СН'!$G$11+СВЦЭМ!$D$10+'СЕТ СН'!$G$6-'СЕТ СН'!$G$23</f>
        <v>1075.06160699</v>
      </c>
      <c r="L75" s="36">
        <f>SUMIFS(СВЦЭМ!$D$33:$D$776,СВЦЭМ!$A$33:$A$776,$A75,СВЦЭМ!$B$33:$B$776,L$47)+'СЕТ СН'!$G$11+СВЦЭМ!$D$10+'СЕТ СН'!$G$6-'СЕТ СН'!$G$23</f>
        <v>1044.7138874900002</v>
      </c>
      <c r="M75" s="36">
        <f>SUMIFS(СВЦЭМ!$D$33:$D$776,СВЦЭМ!$A$33:$A$776,$A75,СВЦЭМ!$B$33:$B$776,M$47)+'СЕТ СН'!$G$11+СВЦЭМ!$D$10+'СЕТ СН'!$G$6-'СЕТ СН'!$G$23</f>
        <v>1037.41541732</v>
      </c>
      <c r="N75" s="36">
        <f>SUMIFS(СВЦЭМ!$D$33:$D$776,СВЦЭМ!$A$33:$A$776,$A75,СВЦЭМ!$B$33:$B$776,N$47)+'СЕТ СН'!$G$11+СВЦЭМ!$D$10+'СЕТ СН'!$G$6-'СЕТ СН'!$G$23</f>
        <v>1038.0750231699999</v>
      </c>
      <c r="O75" s="36">
        <f>SUMIFS(СВЦЭМ!$D$33:$D$776,СВЦЭМ!$A$33:$A$776,$A75,СВЦЭМ!$B$33:$B$776,O$47)+'СЕТ СН'!$G$11+СВЦЭМ!$D$10+'СЕТ СН'!$G$6-'СЕТ СН'!$G$23</f>
        <v>1032.83969043</v>
      </c>
      <c r="P75" s="36">
        <f>SUMIFS(СВЦЭМ!$D$33:$D$776,СВЦЭМ!$A$33:$A$776,$A75,СВЦЭМ!$B$33:$B$776,P$47)+'СЕТ СН'!$G$11+СВЦЭМ!$D$10+'СЕТ СН'!$G$6-'СЕТ СН'!$G$23</f>
        <v>1035.35379272</v>
      </c>
      <c r="Q75" s="36">
        <f>SUMIFS(СВЦЭМ!$D$33:$D$776,СВЦЭМ!$A$33:$A$776,$A75,СВЦЭМ!$B$33:$B$776,Q$47)+'СЕТ СН'!$G$11+СВЦЭМ!$D$10+'СЕТ СН'!$G$6-'СЕТ СН'!$G$23</f>
        <v>1035.04058925</v>
      </c>
      <c r="R75" s="36">
        <f>SUMIFS(СВЦЭМ!$D$33:$D$776,СВЦЭМ!$A$33:$A$776,$A75,СВЦЭМ!$B$33:$B$776,R$47)+'СЕТ СН'!$G$11+СВЦЭМ!$D$10+'СЕТ СН'!$G$6-'СЕТ СН'!$G$23</f>
        <v>1043.66284726</v>
      </c>
      <c r="S75" s="36">
        <f>SUMIFS(СВЦЭМ!$D$33:$D$776,СВЦЭМ!$A$33:$A$776,$A75,СВЦЭМ!$B$33:$B$776,S$47)+'СЕТ СН'!$G$11+СВЦЭМ!$D$10+'СЕТ СН'!$G$6-'СЕТ СН'!$G$23</f>
        <v>1050.8952092899999</v>
      </c>
      <c r="T75" s="36">
        <f>SUMIFS(СВЦЭМ!$D$33:$D$776,СВЦЭМ!$A$33:$A$776,$A75,СВЦЭМ!$B$33:$B$776,T$47)+'СЕТ СН'!$G$11+СВЦЭМ!$D$10+'СЕТ СН'!$G$6-'СЕТ СН'!$G$23</f>
        <v>1052.64590112</v>
      </c>
      <c r="U75" s="36">
        <f>SUMIFS(СВЦЭМ!$D$33:$D$776,СВЦЭМ!$A$33:$A$776,$A75,СВЦЭМ!$B$33:$B$776,U$47)+'СЕТ СН'!$G$11+СВЦЭМ!$D$10+'СЕТ СН'!$G$6-'СЕТ СН'!$G$23</f>
        <v>1069.4761831800001</v>
      </c>
      <c r="V75" s="36">
        <f>SUMIFS(СВЦЭМ!$D$33:$D$776,СВЦЭМ!$A$33:$A$776,$A75,СВЦЭМ!$B$33:$B$776,V$47)+'СЕТ СН'!$G$11+СВЦЭМ!$D$10+'СЕТ СН'!$G$6-'СЕТ СН'!$G$23</f>
        <v>1075.9197822599999</v>
      </c>
      <c r="W75" s="36">
        <f>SUMIFS(СВЦЭМ!$D$33:$D$776,СВЦЭМ!$A$33:$A$776,$A75,СВЦЭМ!$B$33:$B$776,W$47)+'СЕТ СН'!$G$11+СВЦЭМ!$D$10+'СЕТ СН'!$G$6-'СЕТ СН'!$G$23</f>
        <v>1059.12462815</v>
      </c>
      <c r="X75" s="36">
        <f>SUMIFS(СВЦЭМ!$D$33:$D$776,СВЦЭМ!$A$33:$A$776,$A75,СВЦЭМ!$B$33:$B$776,X$47)+'СЕТ СН'!$G$11+СВЦЭМ!$D$10+'СЕТ СН'!$G$6-'СЕТ СН'!$G$23</f>
        <v>1097.73759367</v>
      </c>
      <c r="Y75" s="36">
        <f>SUMIFS(СВЦЭМ!$D$33:$D$776,СВЦЭМ!$A$33:$A$776,$A75,СВЦЭМ!$B$33:$B$776,Y$47)+'СЕТ СН'!$G$11+СВЦЭМ!$D$10+'СЕТ СН'!$G$6-'СЕТ СН'!$G$23</f>
        <v>1170.14694588</v>
      </c>
    </row>
    <row r="76" spans="1:26" ht="15.75" x14ac:dyDescent="0.2">
      <c r="A76" s="35">
        <f t="shared" si="1"/>
        <v>43614</v>
      </c>
      <c r="B76" s="36">
        <f>SUMIFS(СВЦЭМ!$D$33:$D$776,СВЦЭМ!$A$33:$A$776,$A76,СВЦЭМ!$B$33:$B$776,B$47)+'СЕТ СН'!$G$11+СВЦЭМ!$D$10+'СЕТ СН'!$G$6-'СЕТ СН'!$G$23</f>
        <v>1328.7943799899999</v>
      </c>
      <c r="C76" s="36">
        <f>SUMIFS(СВЦЭМ!$D$33:$D$776,СВЦЭМ!$A$33:$A$776,$A76,СВЦЭМ!$B$33:$B$776,C$47)+'СЕТ СН'!$G$11+СВЦЭМ!$D$10+'СЕТ СН'!$G$6-'СЕТ СН'!$G$23</f>
        <v>1426.7866791400002</v>
      </c>
      <c r="D76" s="36">
        <f>SUMIFS(СВЦЭМ!$D$33:$D$776,СВЦЭМ!$A$33:$A$776,$A76,СВЦЭМ!$B$33:$B$776,D$47)+'СЕТ СН'!$G$11+СВЦЭМ!$D$10+'СЕТ СН'!$G$6-'СЕТ СН'!$G$23</f>
        <v>1457.0958206099999</v>
      </c>
      <c r="E76" s="36">
        <f>SUMIFS(СВЦЭМ!$D$33:$D$776,СВЦЭМ!$A$33:$A$776,$A76,СВЦЭМ!$B$33:$B$776,E$47)+'СЕТ СН'!$G$11+СВЦЭМ!$D$10+'СЕТ СН'!$G$6-'СЕТ СН'!$G$23</f>
        <v>1447.77419513</v>
      </c>
      <c r="F76" s="36">
        <f>SUMIFS(СВЦЭМ!$D$33:$D$776,СВЦЭМ!$A$33:$A$776,$A76,СВЦЭМ!$B$33:$B$776,F$47)+'СЕТ СН'!$G$11+СВЦЭМ!$D$10+'СЕТ СН'!$G$6-'СЕТ СН'!$G$23</f>
        <v>1444.11457174</v>
      </c>
      <c r="G76" s="36">
        <f>SUMIFS(СВЦЭМ!$D$33:$D$776,СВЦЭМ!$A$33:$A$776,$A76,СВЦЭМ!$B$33:$B$776,G$47)+'СЕТ СН'!$G$11+СВЦЭМ!$D$10+'СЕТ СН'!$G$6-'СЕТ СН'!$G$23</f>
        <v>1449.72311513</v>
      </c>
      <c r="H76" s="36">
        <f>SUMIFS(СВЦЭМ!$D$33:$D$776,СВЦЭМ!$A$33:$A$776,$A76,СВЦЭМ!$B$33:$B$776,H$47)+'СЕТ СН'!$G$11+СВЦЭМ!$D$10+'СЕТ СН'!$G$6-'СЕТ СН'!$G$23</f>
        <v>1438.48145516</v>
      </c>
      <c r="I76" s="36">
        <f>SUMIFS(СВЦЭМ!$D$33:$D$776,СВЦЭМ!$A$33:$A$776,$A76,СВЦЭМ!$B$33:$B$776,I$47)+'СЕТ СН'!$G$11+СВЦЭМ!$D$10+'СЕТ СН'!$G$6-'СЕТ СН'!$G$23</f>
        <v>1327.9980888800001</v>
      </c>
      <c r="J76" s="36">
        <f>SUMIFS(СВЦЭМ!$D$33:$D$776,СВЦЭМ!$A$33:$A$776,$A76,СВЦЭМ!$B$33:$B$776,J$47)+'СЕТ СН'!$G$11+СВЦЭМ!$D$10+'СЕТ СН'!$G$6-'СЕТ СН'!$G$23</f>
        <v>1224.7405161699999</v>
      </c>
      <c r="K76" s="36">
        <f>SUMIFS(СВЦЭМ!$D$33:$D$776,СВЦЭМ!$A$33:$A$776,$A76,СВЦЭМ!$B$33:$B$776,K$47)+'СЕТ СН'!$G$11+СВЦЭМ!$D$10+'СЕТ СН'!$G$6-'СЕТ СН'!$G$23</f>
        <v>1155.2615840399999</v>
      </c>
      <c r="L76" s="36">
        <f>SUMIFS(СВЦЭМ!$D$33:$D$776,СВЦЭМ!$A$33:$A$776,$A76,СВЦЭМ!$B$33:$B$776,L$47)+'СЕТ СН'!$G$11+СВЦЭМ!$D$10+'СЕТ СН'!$G$6-'СЕТ СН'!$G$23</f>
        <v>1142.4411124799999</v>
      </c>
      <c r="M76" s="36">
        <f>SUMIFS(СВЦЭМ!$D$33:$D$776,СВЦЭМ!$A$33:$A$776,$A76,СВЦЭМ!$B$33:$B$776,M$47)+'СЕТ СН'!$G$11+СВЦЭМ!$D$10+'СЕТ СН'!$G$6-'СЕТ СН'!$G$23</f>
        <v>1150.2826115299999</v>
      </c>
      <c r="N76" s="36">
        <f>SUMIFS(СВЦЭМ!$D$33:$D$776,СВЦЭМ!$A$33:$A$776,$A76,СВЦЭМ!$B$33:$B$776,N$47)+'СЕТ СН'!$G$11+СВЦЭМ!$D$10+'СЕТ СН'!$G$6-'СЕТ СН'!$G$23</f>
        <v>1150.18818966</v>
      </c>
      <c r="O76" s="36">
        <f>SUMIFS(СВЦЭМ!$D$33:$D$776,СВЦЭМ!$A$33:$A$776,$A76,СВЦЭМ!$B$33:$B$776,O$47)+'СЕТ СН'!$G$11+СВЦЭМ!$D$10+'СЕТ СН'!$G$6-'СЕТ СН'!$G$23</f>
        <v>1145.3253899699998</v>
      </c>
      <c r="P76" s="36">
        <f>SUMIFS(СВЦЭМ!$D$33:$D$776,СВЦЭМ!$A$33:$A$776,$A76,СВЦЭМ!$B$33:$B$776,P$47)+'СЕТ СН'!$G$11+СВЦЭМ!$D$10+'СЕТ СН'!$G$6-'СЕТ СН'!$G$23</f>
        <v>1160.6027105399999</v>
      </c>
      <c r="Q76" s="36">
        <f>SUMIFS(СВЦЭМ!$D$33:$D$776,СВЦЭМ!$A$33:$A$776,$A76,СВЦЭМ!$B$33:$B$776,Q$47)+'СЕТ СН'!$G$11+СВЦЭМ!$D$10+'СЕТ СН'!$G$6-'СЕТ СН'!$G$23</f>
        <v>1153.2050490399999</v>
      </c>
      <c r="R76" s="36">
        <f>SUMIFS(СВЦЭМ!$D$33:$D$776,СВЦЭМ!$A$33:$A$776,$A76,СВЦЭМ!$B$33:$B$776,R$47)+'СЕТ СН'!$G$11+СВЦЭМ!$D$10+'СЕТ СН'!$G$6-'СЕТ СН'!$G$23</f>
        <v>1149.0800532399999</v>
      </c>
      <c r="S76" s="36">
        <f>SUMIFS(СВЦЭМ!$D$33:$D$776,СВЦЭМ!$A$33:$A$776,$A76,СВЦЭМ!$B$33:$B$776,S$47)+'СЕТ СН'!$G$11+СВЦЭМ!$D$10+'СЕТ СН'!$G$6-'СЕТ СН'!$G$23</f>
        <v>1156.8933352499998</v>
      </c>
      <c r="T76" s="36">
        <f>SUMIFS(СВЦЭМ!$D$33:$D$776,СВЦЭМ!$A$33:$A$776,$A76,СВЦЭМ!$B$33:$B$776,T$47)+'СЕТ СН'!$G$11+СВЦЭМ!$D$10+'СЕТ СН'!$G$6-'СЕТ СН'!$G$23</f>
        <v>1148.5562965300001</v>
      </c>
      <c r="U76" s="36">
        <f>SUMIFS(СВЦЭМ!$D$33:$D$776,СВЦЭМ!$A$33:$A$776,$A76,СВЦЭМ!$B$33:$B$776,U$47)+'СЕТ СН'!$G$11+СВЦЭМ!$D$10+'СЕТ СН'!$G$6-'СЕТ СН'!$G$23</f>
        <v>1127.9209603700001</v>
      </c>
      <c r="V76" s="36">
        <f>SUMIFS(СВЦЭМ!$D$33:$D$776,СВЦЭМ!$A$33:$A$776,$A76,СВЦЭМ!$B$33:$B$776,V$47)+'СЕТ СН'!$G$11+СВЦЭМ!$D$10+'СЕТ СН'!$G$6-'СЕТ СН'!$G$23</f>
        <v>1118.82413301</v>
      </c>
      <c r="W76" s="36">
        <f>SUMIFS(СВЦЭМ!$D$33:$D$776,СВЦЭМ!$A$33:$A$776,$A76,СВЦЭМ!$B$33:$B$776,W$47)+'СЕТ СН'!$G$11+СВЦЭМ!$D$10+'СЕТ СН'!$G$6-'СЕТ СН'!$G$23</f>
        <v>1121.41814658</v>
      </c>
      <c r="X76" s="36">
        <f>SUMIFS(СВЦЭМ!$D$33:$D$776,СВЦЭМ!$A$33:$A$776,$A76,СВЦЭМ!$B$33:$B$776,X$47)+'СЕТ СН'!$G$11+СВЦЭМ!$D$10+'СЕТ СН'!$G$6-'СЕТ СН'!$G$23</f>
        <v>1161.6332395899999</v>
      </c>
      <c r="Y76" s="36">
        <f>SUMIFS(СВЦЭМ!$D$33:$D$776,СВЦЭМ!$A$33:$A$776,$A76,СВЦЭМ!$B$33:$B$776,Y$47)+'СЕТ СН'!$G$11+СВЦЭМ!$D$10+'СЕТ СН'!$G$6-'СЕТ СН'!$G$23</f>
        <v>1254.3667375499999</v>
      </c>
    </row>
    <row r="77" spans="1:26" ht="15.75" x14ac:dyDescent="0.2">
      <c r="A77" s="35">
        <f t="shared" si="1"/>
        <v>43615</v>
      </c>
      <c r="B77" s="36">
        <f>SUMIFS(СВЦЭМ!$D$33:$D$776,СВЦЭМ!$A$33:$A$776,$A77,СВЦЭМ!$B$33:$B$776,B$47)+'СЕТ СН'!$G$11+СВЦЭМ!$D$10+'СЕТ СН'!$G$6-'СЕТ СН'!$G$23</f>
        <v>1369.6972236399999</v>
      </c>
      <c r="C77" s="36">
        <f>SUMIFS(СВЦЭМ!$D$33:$D$776,СВЦЭМ!$A$33:$A$776,$A77,СВЦЭМ!$B$33:$B$776,C$47)+'СЕТ СН'!$G$11+СВЦЭМ!$D$10+'СЕТ СН'!$G$6-'СЕТ СН'!$G$23</f>
        <v>1408.6564352299999</v>
      </c>
      <c r="D77" s="36">
        <f>SUMIFS(СВЦЭМ!$D$33:$D$776,СВЦЭМ!$A$33:$A$776,$A77,СВЦЭМ!$B$33:$B$776,D$47)+'СЕТ СН'!$G$11+СВЦЭМ!$D$10+'СЕТ СН'!$G$6-'СЕТ СН'!$G$23</f>
        <v>1467.7456301799998</v>
      </c>
      <c r="E77" s="36">
        <f>SUMIFS(СВЦЭМ!$D$33:$D$776,СВЦЭМ!$A$33:$A$776,$A77,СВЦЭМ!$B$33:$B$776,E$47)+'СЕТ СН'!$G$11+СВЦЭМ!$D$10+'СЕТ СН'!$G$6-'СЕТ СН'!$G$23</f>
        <v>1456.3282481800002</v>
      </c>
      <c r="F77" s="36">
        <f>SUMIFS(СВЦЭМ!$D$33:$D$776,СВЦЭМ!$A$33:$A$776,$A77,СВЦЭМ!$B$33:$B$776,F$47)+'СЕТ СН'!$G$11+СВЦЭМ!$D$10+'СЕТ СН'!$G$6-'СЕТ СН'!$G$23</f>
        <v>1455.16876849</v>
      </c>
      <c r="G77" s="36">
        <f>SUMIFS(СВЦЭМ!$D$33:$D$776,СВЦЭМ!$A$33:$A$776,$A77,СВЦЭМ!$B$33:$B$776,G$47)+'СЕТ СН'!$G$11+СВЦЭМ!$D$10+'СЕТ СН'!$G$6-'СЕТ СН'!$G$23</f>
        <v>1470.1066226600001</v>
      </c>
      <c r="H77" s="36">
        <f>SUMIFS(СВЦЭМ!$D$33:$D$776,СВЦЭМ!$A$33:$A$776,$A77,СВЦЭМ!$B$33:$B$776,H$47)+'СЕТ СН'!$G$11+СВЦЭМ!$D$10+'СЕТ СН'!$G$6-'СЕТ СН'!$G$23</f>
        <v>1471.71976559</v>
      </c>
      <c r="I77" s="36">
        <f>SUMIFS(СВЦЭМ!$D$33:$D$776,СВЦЭМ!$A$33:$A$776,$A77,СВЦЭМ!$B$33:$B$776,I$47)+'СЕТ СН'!$G$11+СВЦЭМ!$D$10+'СЕТ СН'!$G$6-'СЕТ СН'!$G$23</f>
        <v>1367.5387356799999</v>
      </c>
      <c r="J77" s="36">
        <f>SUMIFS(СВЦЭМ!$D$33:$D$776,СВЦЭМ!$A$33:$A$776,$A77,СВЦЭМ!$B$33:$B$776,J$47)+'СЕТ СН'!$G$11+СВЦЭМ!$D$10+'СЕТ СН'!$G$6-'СЕТ СН'!$G$23</f>
        <v>1273.52165479</v>
      </c>
      <c r="K77" s="36">
        <f>SUMIFS(СВЦЭМ!$D$33:$D$776,СВЦЭМ!$A$33:$A$776,$A77,СВЦЭМ!$B$33:$B$776,K$47)+'СЕТ СН'!$G$11+СВЦЭМ!$D$10+'СЕТ СН'!$G$6-'СЕТ СН'!$G$23</f>
        <v>1190.5763633199999</v>
      </c>
      <c r="L77" s="36">
        <f>SUMIFS(СВЦЭМ!$D$33:$D$776,СВЦЭМ!$A$33:$A$776,$A77,СВЦЭМ!$B$33:$B$776,L$47)+'СЕТ СН'!$G$11+СВЦЭМ!$D$10+'СЕТ СН'!$G$6-'СЕТ СН'!$G$23</f>
        <v>1178.9777051999999</v>
      </c>
      <c r="M77" s="36">
        <f>SUMIFS(СВЦЭМ!$D$33:$D$776,СВЦЭМ!$A$33:$A$776,$A77,СВЦЭМ!$B$33:$B$776,M$47)+'СЕТ СН'!$G$11+СВЦЭМ!$D$10+'СЕТ СН'!$G$6-'СЕТ СН'!$G$23</f>
        <v>1193.6010429600001</v>
      </c>
      <c r="N77" s="36">
        <f>SUMIFS(СВЦЭМ!$D$33:$D$776,СВЦЭМ!$A$33:$A$776,$A77,СВЦЭМ!$B$33:$B$776,N$47)+'СЕТ СН'!$G$11+СВЦЭМ!$D$10+'СЕТ СН'!$G$6-'СЕТ СН'!$G$23</f>
        <v>1182.2839561999999</v>
      </c>
      <c r="O77" s="36">
        <f>SUMIFS(СВЦЭМ!$D$33:$D$776,СВЦЭМ!$A$33:$A$776,$A77,СВЦЭМ!$B$33:$B$776,O$47)+'СЕТ СН'!$G$11+СВЦЭМ!$D$10+'СЕТ СН'!$G$6-'СЕТ СН'!$G$23</f>
        <v>1170.8213459399999</v>
      </c>
      <c r="P77" s="36">
        <f>SUMIFS(СВЦЭМ!$D$33:$D$776,СВЦЭМ!$A$33:$A$776,$A77,СВЦЭМ!$B$33:$B$776,P$47)+'СЕТ СН'!$G$11+СВЦЭМ!$D$10+'СЕТ СН'!$G$6-'СЕТ СН'!$G$23</f>
        <v>1172.58508396</v>
      </c>
      <c r="Q77" s="36">
        <f>SUMIFS(СВЦЭМ!$D$33:$D$776,СВЦЭМ!$A$33:$A$776,$A77,СВЦЭМ!$B$33:$B$776,Q$47)+'СЕТ СН'!$G$11+СВЦЭМ!$D$10+'СЕТ СН'!$G$6-'СЕТ СН'!$G$23</f>
        <v>1194.75138702</v>
      </c>
      <c r="R77" s="36">
        <f>SUMIFS(СВЦЭМ!$D$33:$D$776,СВЦЭМ!$A$33:$A$776,$A77,СВЦЭМ!$B$33:$B$776,R$47)+'СЕТ СН'!$G$11+СВЦЭМ!$D$10+'СЕТ СН'!$G$6-'СЕТ СН'!$G$23</f>
        <v>1187.2128700200001</v>
      </c>
      <c r="S77" s="36">
        <f>SUMIFS(СВЦЭМ!$D$33:$D$776,СВЦЭМ!$A$33:$A$776,$A77,СВЦЭМ!$B$33:$B$776,S$47)+'СЕТ СН'!$G$11+СВЦЭМ!$D$10+'СЕТ СН'!$G$6-'СЕТ СН'!$G$23</f>
        <v>1190.10874599</v>
      </c>
      <c r="T77" s="36">
        <f>SUMIFS(СВЦЭМ!$D$33:$D$776,СВЦЭМ!$A$33:$A$776,$A77,СВЦЭМ!$B$33:$B$776,T$47)+'СЕТ СН'!$G$11+СВЦЭМ!$D$10+'СЕТ СН'!$G$6-'СЕТ СН'!$G$23</f>
        <v>1198.88380671</v>
      </c>
      <c r="U77" s="36">
        <f>SUMIFS(СВЦЭМ!$D$33:$D$776,СВЦЭМ!$A$33:$A$776,$A77,СВЦЭМ!$B$33:$B$776,U$47)+'СЕТ СН'!$G$11+СВЦЭМ!$D$10+'СЕТ СН'!$G$6-'СЕТ СН'!$G$23</f>
        <v>1182.13803975</v>
      </c>
      <c r="V77" s="36">
        <f>SUMIFS(СВЦЭМ!$D$33:$D$776,СВЦЭМ!$A$33:$A$776,$A77,СВЦЭМ!$B$33:$B$776,V$47)+'СЕТ СН'!$G$11+СВЦЭМ!$D$10+'СЕТ СН'!$G$6-'СЕТ СН'!$G$23</f>
        <v>1163.25840812</v>
      </c>
      <c r="W77" s="36">
        <f>SUMIFS(СВЦЭМ!$D$33:$D$776,СВЦЭМ!$A$33:$A$776,$A77,СВЦЭМ!$B$33:$B$776,W$47)+'СЕТ СН'!$G$11+СВЦЭМ!$D$10+'СЕТ СН'!$G$6-'СЕТ СН'!$G$23</f>
        <v>1132.5682326900001</v>
      </c>
      <c r="X77" s="36">
        <f>SUMIFS(СВЦЭМ!$D$33:$D$776,СВЦЭМ!$A$33:$A$776,$A77,СВЦЭМ!$B$33:$B$776,X$47)+'СЕТ СН'!$G$11+СВЦЭМ!$D$10+'СЕТ СН'!$G$6-'СЕТ СН'!$G$23</f>
        <v>1126.4381279899999</v>
      </c>
      <c r="Y77" s="36">
        <f>SUMIFS(СВЦЭМ!$D$33:$D$776,СВЦЭМ!$A$33:$A$776,$A77,СВЦЭМ!$B$33:$B$776,Y$47)+'СЕТ СН'!$G$11+СВЦЭМ!$D$10+'СЕТ СН'!$G$6-'СЕТ СН'!$G$23</f>
        <v>1200.83878706</v>
      </c>
    </row>
    <row r="78" spans="1:26" ht="15.75" x14ac:dyDescent="0.2">
      <c r="A78" s="35">
        <f t="shared" si="1"/>
        <v>43616</v>
      </c>
      <c r="B78" s="36">
        <f>SUMIFS(СВЦЭМ!$D$33:$D$776,СВЦЭМ!$A$33:$A$776,$A78,СВЦЭМ!$B$33:$B$776,B$47)+'СЕТ СН'!$G$11+СВЦЭМ!$D$10+'СЕТ СН'!$G$6-'СЕТ СН'!$G$23</f>
        <v>1338.0004179</v>
      </c>
      <c r="C78" s="36">
        <f>SUMIFS(СВЦЭМ!$D$33:$D$776,СВЦЭМ!$A$33:$A$776,$A78,СВЦЭМ!$B$33:$B$776,C$47)+'СЕТ СН'!$G$11+СВЦЭМ!$D$10+'СЕТ СН'!$G$6-'СЕТ СН'!$G$23</f>
        <v>1394.42725193</v>
      </c>
      <c r="D78" s="36">
        <f>SUMIFS(СВЦЭМ!$D$33:$D$776,СВЦЭМ!$A$33:$A$776,$A78,СВЦЭМ!$B$33:$B$776,D$47)+'СЕТ СН'!$G$11+СВЦЭМ!$D$10+'СЕТ СН'!$G$6-'СЕТ СН'!$G$23</f>
        <v>1467.6558461599998</v>
      </c>
      <c r="E78" s="36">
        <f>SUMIFS(СВЦЭМ!$D$33:$D$776,СВЦЭМ!$A$33:$A$776,$A78,СВЦЭМ!$B$33:$B$776,E$47)+'СЕТ СН'!$G$11+СВЦЭМ!$D$10+'СЕТ СН'!$G$6-'СЕТ СН'!$G$23</f>
        <v>1459.82200478</v>
      </c>
      <c r="F78" s="36">
        <f>SUMIFS(СВЦЭМ!$D$33:$D$776,СВЦЭМ!$A$33:$A$776,$A78,СВЦЭМ!$B$33:$B$776,F$47)+'СЕТ СН'!$G$11+СВЦЭМ!$D$10+'СЕТ СН'!$G$6-'СЕТ СН'!$G$23</f>
        <v>1452.7617004700001</v>
      </c>
      <c r="G78" s="36">
        <f>SUMIFS(СВЦЭМ!$D$33:$D$776,СВЦЭМ!$A$33:$A$776,$A78,СВЦЭМ!$B$33:$B$776,G$47)+'СЕТ СН'!$G$11+СВЦЭМ!$D$10+'СЕТ СН'!$G$6-'СЕТ СН'!$G$23</f>
        <v>1462.6213873900001</v>
      </c>
      <c r="H78" s="36">
        <f>SUMIFS(СВЦЭМ!$D$33:$D$776,СВЦЭМ!$A$33:$A$776,$A78,СВЦЭМ!$B$33:$B$776,H$47)+'СЕТ СН'!$G$11+СВЦЭМ!$D$10+'СЕТ СН'!$G$6-'СЕТ СН'!$G$23</f>
        <v>1464.2182659499999</v>
      </c>
      <c r="I78" s="36">
        <f>SUMIFS(СВЦЭМ!$D$33:$D$776,СВЦЭМ!$A$33:$A$776,$A78,СВЦЭМ!$B$33:$B$776,I$47)+'СЕТ СН'!$G$11+СВЦЭМ!$D$10+'СЕТ СН'!$G$6-'СЕТ СН'!$G$23</f>
        <v>1365.76996216</v>
      </c>
      <c r="J78" s="36">
        <f>SUMIFS(СВЦЭМ!$D$33:$D$776,СВЦЭМ!$A$33:$A$776,$A78,СВЦЭМ!$B$33:$B$776,J$47)+'СЕТ СН'!$G$11+СВЦЭМ!$D$10+'СЕТ СН'!$G$6-'СЕТ СН'!$G$23</f>
        <v>1263.0341423899999</v>
      </c>
      <c r="K78" s="36">
        <f>SUMIFS(СВЦЭМ!$D$33:$D$776,СВЦЭМ!$A$33:$A$776,$A78,СВЦЭМ!$B$33:$B$776,K$47)+'СЕТ СН'!$G$11+СВЦЭМ!$D$10+'СЕТ СН'!$G$6-'СЕТ СН'!$G$23</f>
        <v>1205.95188766</v>
      </c>
      <c r="L78" s="36">
        <f>SUMIFS(СВЦЭМ!$D$33:$D$776,СВЦЭМ!$A$33:$A$776,$A78,СВЦЭМ!$B$33:$B$776,L$47)+'СЕТ СН'!$G$11+СВЦЭМ!$D$10+'СЕТ СН'!$G$6-'СЕТ СН'!$G$23</f>
        <v>1173.4830732200001</v>
      </c>
      <c r="M78" s="36">
        <f>SUMIFS(СВЦЭМ!$D$33:$D$776,СВЦЭМ!$A$33:$A$776,$A78,СВЦЭМ!$B$33:$B$776,M$47)+'СЕТ СН'!$G$11+СВЦЭМ!$D$10+'СЕТ СН'!$G$6-'СЕТ СН'!$G$23</f>
        <v>1172.0325842299999</v>
      </c>
      <c r="N78" s="36">
        <f>SUMIFS(СВЦЭМ!$D$33:$D$776,СВЦЭМ!$A$33:$A$776,$A78,СВЦЭМ!$B$33:$B$776,N$47)+'СЕТ СН'!$G$11+СВЦЭМ!$D$10+'СЕТ СН'!$G$6-'СЕТ СН'!$G$23</f>
        <v>1166.8847318799999</v>
      </c>
      <c r="O78" s="36">
        <f>SUMIFS(СВЦЭМ!$D$33:$D$776,СВЦЭМ!$A$33:$A$776,$A78,СВЦЭМ!$B$33:$B$776,O$47)+'СЕТ СН'!$G$11+СВЦЭМ!$D$10+'СЕТ СН'!$G$6-'СЕТ СН'!$G$23</f>
        <v>1166.20415116</v>
      </c>
      <c r="P78" s="36">
        <f>SUMIFS(СВЦЭМ!$D$33:$D$776,СВЦЭМ!$A$33:$A$776,$A78,СВЦЭМ!$B$33:$B$776,P$47)+'СЕТ СН'!$G$11+СВЦЭМ!$D$10+'СЕТ СН'!$G$6-'СЕТ СН'!$G$23</f>
        <v>1167.14580062</v>
      </c>
      <c r="Q78" s="36">
        <f>SUMIFS(СВЦЭМ!$D$33:$D$776,СВЦЭМ!$A$33:$A$776,$A78,СВЦЭМ!$B$33:$B$776,Q$47)+'СЕТ СН'!$G$11+СВЦЭМ!$D$10+'СЕТ СН'!$G$6-'СЕТ СН'!$G$23</f>
        <v>1176.0863744600001</v>
      </c>
      <c r="R78" s="36">
        <f>SUMIFS(СВЦЭМ!$D$33:$D$776,СВЦЭМ!$A$33:$A$776,$A78,СВЦЭМ!$B$33:$B$776,R$47)+'СЕТ СН'!$G$11+СВЦЭМ!$D$10+'СЕТ СН'!$G$6-'СЕТ СН'!$G$23</f>
        <v>1164.8848578500001</v>
      </c>
      <c r="S78" s="36">
        <f>SUMIFS(СВЦЭМ!$D$33:$D$776,СВЦЭМ!$A$33:$A$776,$A78,СВЦЭМ!$B$33:$B$776,S$47)+'СЕТ СН'!$G$11+СВЦЭМ!$D$10+'СЕТ СН'!$G$6-'СЕТ СН'!$G$23</f>
        <v>1166.0475133</v>
      </c>
      <c r="T78" s="36">
        <f>SUMIFS(СВЦЭМ!$D$33:$D$776,СВЦЭМ!$A$33:$A$776,$A78,СВЦЭМ!$B$33:$B$776,T$47)+'СЕТ СН'!$G$11+СВЦЭМ!$D$10+'СЕТ СН'!$G$6-'СЕТ СН'!$G$23</f>
        <v>1169.0900054399999</v>
      </c>
      <c r="U78" s="36">
        <f>SUMIFS(СВЦЭМ!$D$33:$D$776,СВЦЭМ!$A$33:$A$776,$A78,СВЦЭМ!$B$33:$B$776,U$47)+'СЕТ СН'!$G$11+СВЦЭМ!$D$10+'СЕТ СН'!$G$6-'СЕТ СН'!$G$23</f>
        <v>1163.2841495799998</v>
      </c>
      <c r="V78" s="36">
        <f>SUMIFS(СВЦЭМ!$D$33:$D$776,СВЦЭМ!$A$33:$A$776,$A78,СВЦЭМ!$B$33:$B$776,V$47)+'СЕТ СН'!$G$11+СВЦЭМ!$D$10+'СЕТ СН'!$G$6-'СЕТ СН'!$G$23</f>
        <v>1144.53707046</v>
      </c>
      <c r="W78" s="36">
        <f>SUMIFS(СВЦЭМ!$D$33:$D$776,СВЦЭМ!$A$33:$A$776,$A78,СВЦЭМ!$B$33:$B$776,W$47)+'СЕТ СН'!$G$11+СВЦЭМ!$D$10+'СЕТ СН'!$G$6-'СЕТ СН'!$G$23</f>
        <v>1130.5640384600001</v>
      </c>
      <c r="X78" s="36">
        <f>SUMIFS(СВЦЭМ!$D$33:$D$776,СВЦЭМ!$A$33:$A$776,$A78,СВЦЭМ!$B$33:$B$776,X$47)+'СЕТ СН'!$G$11+СВЦЭМ!$D$10+'СЕТ СН'!$G$6-'СЕТ СН'!$G$23</f>
        <v>1167.1261993600001</v>
      </c>
      <c r="Y78" s="36">
        <f>SUMIFS(СВЦЭМ!$D$33:$D$776,СВЦЭМ!$A$33:$A$776,$A78,СВЦЭМ!$B$33:$B$776,Y$47)+'СЕТ СН'!$G$11+СВЦЭМ!$D$10+'СЕТ СН'!$G$6-'СЕТ СН'!$G$23</f>
        <v>1233.10673286</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1"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7" ht="12.75" customHeight="1" x14ac:dyDescent="0.2">
      <c r="A82" s="122"/>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7" ht="12.75" customHeight="1" x14ac:dyDescent="0.2">
      <c r="A83" s="12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01.05.2019</v>
      </c>
      <c r="B84" s="36">
        <f>SUMIFS(СВЦЭМ!$D$33:$D$776,СВЦЭМ!$A$33:$A$776,$A84,СВЦЭМ!$B$33:$B$776,B$83)+'СЕТ СН'!$H$11+СВЦЭМ!$D$10+'СЕТ СН'!$H$6-'СЕТ СН'!$H$23</f>
        <v>1332.43869176</v>
      </c>
      <c r="C84" s="36">
        <f>SUMIFS(СВЦЭМ!$D$33:$D$776,СВЦЭМ!$A$33:$A$776,$A84,СВЦЭМ!$B$33:$B$776,C$83)+'СЕТ СН'!$H$11+СВЦЭМ!$D$10+'СЕТ СН'!$H$6-'СЕТ СН'!$H$23</f>
        <v>1345.9249049999999</v>
      </c>
      <c r="D84" s="36">
        <f>SUMIFS(СВЦЭМ!$D$33:$D$776,СВЦЭМ!$A$33:$A$776,$A84,СВЦЭМ!$B$33:$B$776,D$83)+'СЕТ СН'!$H$11+СВЦЭМ!$D$10+'СЕТ СН'!$H$6-'СЕТ СН'!$H$23</f>
        <v>1365.5929058000002</v>
      </c>
      <c r="E84" s="36">
        <f>SUMIFS(СВЦЭМ!$D$33:$D$776,СВЦЭМ!$A$33:$A$776,$A84,СВЦЭМ!$B$33:$B$776,E$83)+'СЕТ СН'!$H$11+СВЦЭМ!$D$10+'СЕТ СН'!$H$6-'СЕТ СН'!$H$23</f>
        <v>1373.3481848199999</v>
      </c>
      <c r="F84" s="36">
        <f>SUMIFS(СВЦЭМ!$D$33:$D$776,СВЦЭМ!$A$33:$A$776,$A84,СВЦЭМ!$B$33:$B$776,F$83)+'СЕТ СН'!$H$11+СВЦЭМ!$D$10+'СЕТ СН'!$H$6-'СЕТ СН'!$H$23</f>
        <v>1370.05921601</v>
      </c>
      <c r="G84" s="36">
        <f>SUMIFS(СВЦЭМ!$D$33:$D$776,СВЦЭМ!$A$33:$A$776,$A84,СВЦЭМ!$B$33:$B$776,G$83)+'СЕТ СН'!$H$11+СВЦЭМ!$D$10+'СЕТ СН'!$H$6-'СЕТ СН'!$H$23</f>
        <v>1361.7609052399998</v>
      </c>
      <c r="H84" s="36">
        <f>SUMIFS(СВЦЭМ!$D$33:$D$776,СВЦЭМ!$A$33:$A$776,$A84,СВЦЭМ!$B$33:$B$776,H$83)+'СЕТ СН'!$H$11+СВЦЭМ!$D$10+'СЕТ СН'!$H$6-'СЕТ СН'!$H$23</f>
        <v>1335.4275300700001</v>
      </c>
      <c r="I84" s="36">
        <f>SUMIFS(СВЦЭМ!$D$33:$D$776,СВЦЭМ!$A$33:$A$776,$A84,СВЦЭМ!$B$33:$B$776,I$83)+'СЕТ СН'!$H$11+СВЦЭМ!$D$10+'СЕТ СН'!$H$6-'СЕТ СН'!$H$23</f>
        <v>1303.7450127</v>
      </c>
      <c r="J84" s="36">
        <f>SUMIFS(СВЦЭМ!$D$33:$D$776,СВЦЭМ!$A$33:$A$776,$A84,СВЦЭМ!$B$33:$B$776,J$83)+'СЕТ СН'!$H$11+СВЦЭМ!$D$10+'СЕТ СН'!$H$6-'СЕТ СН'!$H$23</f>
        <v>1268.79116288</v>
      </c>
      <c r="K84" s="36">
        <f>SUMIFS(СВЦЭМ!$D$33:$D$776,СВЦЭМ!$A$33:$A$776,$A84,СВЦЭМ!$B$33:$B$776,K$83)+'СЕТ СН'!$H$11+СВЦЭМ!$D$10+'СЕТ СН'!$H$6-'СЕТ СН'!$H$23</f>
        <v>1235.3433091100001</v>
      </c>
      <c r="L84" s="36">
        <f>SUMIFS(СВЦЭМ!$D$33:$D$776,СВЦЭМ!$A$33:$A$776,$A84,СВЦЭМ!$B$33:$B$776,L$83)+'СЕТ СН'!$H$11+СВЦЭМ!$D$10+'СЕТ СН'!$H$6-'СЕТ СН'!$H$23</f>
        <v>1227.9141208599999</v>
      </c>
      <c r="M84" s="36">
        <f>SUMIFS(СВЦЭМ!$D$33:$D$776,СВЦЭМ!$A$33:$A$776,$A84,СВЦЭМ!$B$33:$B$776,M$83)+'СЕТ СН'!$H$11+СВЦЭМ!$D$10+'СЕТ СН'!$H$6-'СЕТ СН'!$H$23</f>
        <v>1240.49394461</v>
      </c>
      <c r="N84" s="36">
        <f>SUMIFS(СВЦЭМ!$D$33:$D$776,СВЦЭМ!$A$33:$A$776,$A84,СВЦЭМ!$B$33:$B$776,N$83)+'СЕТ СН'!$H$11+СВЦЭМ!$D$10+'СЕТ СН'!$H$6-'СЕТ СН'!$H$23</f>
        <v>1253.1390196299999</v>
      </c>
      <c r="O84" s="36">
        <f>SUMIFS(СВЦЭМ!$D$33:$D$776,СВЦЭМ!$A$33:$A$776,$A84,СВЦЭМ!$B$33:$B$776,O$83)+'СЕТ СН'!$H$11+СВЦЭМ!$D$10+'СЕТ СН'!$H$6-'СЕТ СН'!$H$23</f>
        <v>1253.5546538200001</v>
      </c>
      <c r="P84" s="36">
        <f>SUMIFS(СВЦЭМ!$D$33:$D$776,СВЦЭМ!$A$33:$A$776,$A84,СВЦЭМ!$B$33:$B$776,P$83)+'СЕТ СН'!$H$11+СВЦЭМ!$D$10+'СЕТ СН'!$H$6-'СЕТ СН'!$H$23</f>
        <v>1259.2169539199999</v>
      </c>
      <c r="Q84" s="36">
        <f>SUMIFS(СВЦЭМ!$D$33:$D$776,СВЦЭМ!$A$33:$A$776,$A84,СВЦЭМ!$B$33:$B$776,Q$83)+'СЕТ СН'!$H$11+СВЦЭМ!$D$10+'СЕТ СН'!$H$6-'СЕТ СН'!$H$23</f>
        <v>1267.4824795300001</v>
      </c>
      <c r="R84" s="36">
        <f>SUMIFS(СВЦЭМ!$D$33:$D$776,СВЦЭМ!$A$33:$A$776,$A84,СВЦЭМ!$B$33:$B$776,R$83)+'СЕТ СН'!$H$11+СВЦЭМ!$D$10+'СЕТ СН'!$H$6-'СЕТ СН'!$H$23</f>
        <v>1265.8637659400001</v>
      </c>
      <c r="S84" s="36">
        <f>SUMIFS(СВЦЭМ!$D$33:$D$776,СВЦЭМ!$A$33:$A$776,$A84,СВЦЭМ!$B$33:$B$776,S$83)+'СЕТ СН'!$H$11+СВЦЭМ!$D$10+'СЕТ СН'!$H$6-'СЕТ СН'!$H$23</f>
        <v>1257.0134928699999</v>
      </c>
      <c r="T84" s="36">
        <f>SUMIFS(СВЦЭМ!$D$33:$D$776,СВЦЭМ!$A$33:$A$776,$A84,СВЦЭМ!$B$33:$B$776,T$83)+'СЕТ СН'!$H$11+СВЦЭМ!$D$10+'СЕТ СН'!$H$6-'СЕТ СН'!$H$23</f>
        <v>1234.2081299699998</v>
      </c>
      <c r="U84" s="36">
        <f>SUMIFS(СВЦЭМ!$D$33:$D$776,СВЦЭМ!$A$33:$A$776,$A84,СВЦЭМ!$B$33:$B$776,U$83)+'СЕТ СН'!$H$11+СВЦЭМ!$D$10+'СЕТ СН'!$H$6-'СЕТ СН'!$H$23</f>
        <v>1219.54580102</v>
      </c>
      <c r="V84" s="36">
        <f>SUMIFS(СВЦЭМ!$D$33:$D$776,СВЦЭМ!$A$33:$A$776,$A84,СВЦЭМ!$B$33:$B$776,V$83)+'СЕТ СН'!$H$11+СВЦЭМ!$D$10+'СЕТ СН'!$H$6-'СЕТ СН'!$H$23</f>
        <v>1194.6201871600001</v>
      </c>
      <c r="W84" s="36">
        <f>SUMIFS(СВЦЭМ!$D$33:$D$776,СВЦЭМ!$A$33:$A$776,$A84,СВЦЭМ!$B$33:$B$776,W$83)+'СЕТ СН'!$H$11+СВЦЭМ!$D$10+'СЕТ СН'!$H$6-'СЕТ СН'!$H$23</f>
        <v>1201.8106366699999</v>
      </c>
      <c r="X84" s="36">
        <f>SUMIFS(СВЦЭМ!$D$33:$D$776,СВЦЭМ!$A$33:$A$776,$A84,СВЦЭМ!$B$33:$B$776,X$83)+'СЕТ СН'!$H$11+СВЦЭМ!$D$10+'СЕТ СН'!$H$6-'СЕТ СН'!$H$23</f>
        <v>1221.3143033400002</v>
      </c>
      <c r="Y84" s="36">
        <f>SUMIFS(СВЦЭМ!$D$33:$D$776,СВЦЭМ!$A$33:$A$776,$A84,СВЦЭМ!$B$33:$B$776,Y$83)+'СЕТ СН'!$H$11+СВЦЭМ!$D$10+'СЕТ СН'!$H$6-'СЕТ СН'!$H$23</f>
        <v>1215.8975178800001</v>
      </c>
      <c r="AA84" s="45"/>
    </row>
    <row r="85" spans="1:27" ht="15.75" x14ac:dyDescent="0.2">
      <c r="A85" s="35">
        <f>A84+1</f>
        <v>43587</v>
      </c>
      <c r="B85" s="36">
        <f>SUMIFS(СВЦЭМ!$D$33:$D$776,СВЦЭМ!$A$33:$A$776,$A85,СВЦЭМ!$B$33:$B$776,B$83)+'СЕТ СН'!$H$11+СВЦЭМ!$D$10+'СЕТ СН'!$H$6-'СЕТ СН'!$H$23</f>
        <v>1234.48648953</v>
      </c>
      <c r="C85" s="36">
        <f>SUMIFS(СВЦЭМ!$D$33:$D$776,СВЦЭМ!$A$33:$A$776,$A85,СВЦЭМ!$B$33:$B$776,C$83)+'СЕТ СН'!$H$11+СВЦЭМ!$D$10+'СЕТ СН'!$H$6-'СЕТ СН'!$H$23</f>
        <v>1274.83589908</v>
      </c>
      <c r="D85" s="36">
        <f>SUMIFS(СВЦЭМ!$D$33:$D$776,СВЦЭМ!$A$33:$A$776,$A85,СВЦЭМ!$B$33:$B$776,D$83)+'СЕТ СН'!$H$11+СВЦЭМ!$D$10+'СЕТ СН'!$H$6-'СЕТ СН'!$H$23</f>
        <v>1297.3833955099999</v>
      </c>
      <c r="E85" s="36">
        <f>SUMIFS(СВЦЭМ!$D$33:$D$776,СВЦЭМ!$A$33:$A$776,$A85,СВЦЭМ!$B$33:$B$776,E$83)+'СЕТ СН'!$H$11+СВЦЭМ!$D$10+'СЕТ СН'!$H$6-'СЕТ СН'!$H$23</f>
        <v>1311.7327052999999</v>
      </c>
      <c r="F85" s="36">
        <f>SUMIFS(СВЦЭМ!$D$33:$D$776,СВЦЭМ!$A$33:$A$776,$A85,СВЦЭМ!$B$33:$B$776,F$83)+'СЕТ СН'!$H$11+СВЦЭМ!$D$10+'СЕТ СН'!$H$6-'СЕТ СН'!$H$23</f>
        <v>1327.3037500599999</v>
      </c>
      <c r="G85" s="36">
        <f>SUMIFS(СВЦЭМ!$D$33:$D$776,СВЦЭМ!$A$33:$A$776,$A85,СВЦЭМ!$B$33:$B$776,G$83)+'СЕТ СН'!$H$11+СВЦЭМ!$D$10+'СЕТ СН'!$H$6-'СЕТ СН'!$H$23</f>
        <v>1321.20745083</v>
      </c>
      <c r="H85" s="36">
        <f>SUMIFS(СВЦЭМ!$D$33:$D$776,СВЦЭМ!$A$33:$A$776,$A85,СВЦЭМ!$B$33:$B$776,H$83)+'СЕТ СН'!$H$11+СВЦЭМ!$D$10+'СЕТ СН'!$H$6-'СЕТ СН'!$H$23</f>
        <v>1347.4091801700001</v>
      </c>
      <c r="I85" s="36">
        <f>SUMIFS(СВЦЭМ!$D$33:$D$776,СВЦЭМ!$A$33:$A$776,$A85,СВЦЭМ!$B$33:$B$776,I$83)+'СЕТ СН'!$H$11+СВЦЭМ!$D$10+'СЕТ СН'!$H$6-'СЕТ СН'!$H$23</f>
        <v>1311.35506478</v>
      </c>
      <c r="J85" s="36">
        <f>SUMIFS(СВЦЭМ!$D$33:$D$776,СВЦЭМ!$A$33:$A$776,$A85,СВЦЭМ!$B$33:$B$776,J$83)+'СЕТ СН'!$H$11+СВЦЭМ!$D$10+'СЕТ СН'!$H$6-'СЕТ СН'!$H$23</f>
        <v>1256.3814729400001</v>
      </c>
      <c r="K85" s="36">
        <f>SUMIFS(СВЦЭМ!$D$33:$D$776,СВЦЭМ!$A$33:$A$776,$A85,СВЦЭМ!$B$33:$B$776,K$83)+'СЕТ СН'!$H$11+СВЦЭМ!$D$10+'СЕТ СН'!$H$6-'СЕТ СН'!$H$23</f>
        <v>1204.0776354499999</v>
      </c>
      <c r="L85" s="36">
        <f>SUMIFS(СВЦЭМ!$D$33:$D$776,СВЦЭМ!$A$33:$A$776,$A85,СВЦЭМ!$B$33:$B$776,L$83)+'СЕТ СН'!$H$11+СВЦЭМ!$D$10+'СЕТ СН'!$H$6-'СЕТ СН'!$H$23</f>
        <v>1193.3899071599999</v>
      </c>
      <c r="M85" s="36">
        <f>SUMIFS(СВЦЭМ!$D$33:$D$776,СВЦЭМ!$A$33:$A$776,$A85,СВЦЭМ!$B$33:$B$776,M$83)+'СЕТ СН'!$H$11+СВЦЭМ!$D$10+'СЕТ СН'!$H$6-'СЕТ СН'!$H$23</f>
        <v>1202.22995272</v>
      </c>
      <c r="N85" s="36">
        <f>SUMIFS(СВЦЭМ!$D$33:$D$776,СВЦЭМ!$A$33:$A$776,$A85,СВЦЭМ!$B$33:$B$776,N$83)+'СЕТ СН'!$H$11+СВЦЭМ!$D$10+'СЕТ СН'!$H$6-'СЕТ СН'!$H$23</f>
        <v>1222.5960065199999</v>
      </c>
      <c r="O85" s="36">
        <f>SUMIFS(СВЦЭМ!$D$33:$D$776,СВЦЭМ!$A$33:$A$776,$A85,СВЦЭМ!$B$33:$B$776,O$83)+'СЕТ СН'!$H$11+СВЦЭМ!$D$10+'СЕТ СН'!$H$6-'СЕТ СН'!$H$23</f>
        <v>1233.0924465399999</v>
      </c>
      <c r="P85" s="36">
        <f>SUMIFS(СВЦЭМ!$D$33:$D$776,СВЦЭМ!$A$33:$A$776,$A85,СВЦЭМ!$B$33:$B$776,P$83)+'СЕТ СН'!$H$11+СВЦЭМ!$D$10+'СЕТ СН'!$H$6-'СЕТ СН'!$H$23</f>
        <v>1240.4881574800002</v>
      </c>
      <c r="Q85" s="36">
        <f>SUMIFS(СВЦЭМ!$D$33:$D$776,СВЦЭМ!$A$33:$A$776,$A85,СВЦЭМ!$B$33:$B$776,Q$83)+'СЕТ СН'!$H$11+СВЦЭМ!$D$10+'СЕТ СН'!$H$6-'СЕТ СН'!$H$23</f>
        <v>1247.5827152500001</v>
      </c>
      <c r="R85" s="36">
        <f>SUMIFS(СВЦЭМ!$D$33:$D$776,СВЦЭМ!$A$33:$A$776,$A85,СВЦЭМ!$B$33:$B$776,R$83)+'СЕТ СН'!$H$11+СВЦЭМ!$D$10+'СЕТ СН'!$H$6-'СЕТ СН'!$H$23</f>
        <v>1259.9547220499999</v>
      </c>
      <c r="S85" s="36">
        <f>SUMIFS(СВЦЭМ!$D$33:$D$776,СВЦЭМ!$A$33:$A$776,$A85,СВЦЭМ!$B$33:$B$776,S$83)+'СЕТ СН'!$H$11+СВЦЭМ!$D$10+'СЕТ СН'!$H$6-'СЕТ СН'!$H$23</f>
        <v>1263.2447840300001</v>
      </c>
      <c r="T85" s="36">
        <f>SUMIFS(СВЦЭМ!$D$33:$D$776,СВЦЭМ!$A$33:$A$776,$A85,СВЦЭМ!$B$33:$B$776,T$83)+'СЕТ СН'!$H$11+СВЦЭМ!$D$10+'СЕТ СН'!$H$6-'СЕТ СН'!$H$23</f>
        <v>1258.83789684</v>
      </c>
      <c r="U85" s="36">
        <f>SUMIFS(СВЦЭМ!$D$33:$D$776,СВЦЭМ!$A$33:$A$776,$A85,СВЦЭМ!$B$33:$B$776,U$83)+'СЕТ СН'!$H$11+СВЦЭМ!$D$10+'СЕТ СН'!$H$6-'СЕТ СН'!$H$23</f>
        <v>1257.71331465</v>
      </c>
      <c r="V85" s="36">
        <f>SUMIFS(СВЦЭМ!$D$33:$D$776,СВЦЭМ!$A$33:$A$776,$A85,СВЦЭМ!$B$33:$B$776,V$83)+'СЕТ СН'!$H$11+СВЦЭМ!$D$10+'СЕТ СН'!$H$6-'СЕТ СН'!$H$23</f>
        <v>1253.86895258</v>
      </c>
      <c r="W85" s="36">
        <f>SUMIFS(СВЦЭМ!$D$33:$D$776,СВЦЭМ!$A$33:$A$776,$A85,СВЦЭМ!$B$33:$B$776,W$83)+'СЕТ СН'!$H$11+СВЦЭМ!$D$10+'СЕТ СН'!$H$6-'СЕТ СН'!$H$23</f>
        <v>1242.7263707900001</v>
      </c>
      <c r="X85" s="36">
        <f>SUMIFS(СВЦЭМ!$D$33:$D$776,СВЦЭМ!$A$33:$A$776,$A85,СВЦЭМ!$B$33:$B$776,X$83)+'СЕТ СН'!$H$11+СВЦЭМ!$D$10+'СЕТ СН'!$H$6-'СЕТ СН'!$H$23</f>
        <v>1259.0129312499998</v>
      </c>
      <c r="Y85" s="36">
        <f>SUMIFS(СВЦЭМ!$D$33:$D$776,СВЦЭМ!$A$33:$A$776,$A85,СВЦЭМ!$B$33:$B$776,Y$83)+'СЕТ СН'!$H$11+СВЦЭМ!$D$10+'СЕТ СН'!$H$6-'СЕТ СН'!$H$23</f>
        <v>1290.90785016</v>
      </c>
    </row>
    <row r="86" spans="1:27" ht="15.75" x14ac:dyDescent="0.2">
      <c r="A86" s="35">
        <f t="shared" ref="A86:A114" si="2">A85+1</f>
        <v>43588</v>
      </c>
      <c r="B86" s="36">
        <f>SUMIFS(СВЦЭМ!$D$33:$D$776,СВЦЭМ!$A$33:$A$776,$A86,СВЦЭМ!$B$33:$B$776,B$83)+'СЕТ СН'!$H$11+СВЦЭМ!$D$10+'СЕТ СН'!$H$6-'СЕТ СН'!$H$23</f>
        <v>1235.7153999699999</v>
      </c>
      <c r="C86" s="36">
        <f>SUMIFS(СВЦЭМ!$D$33:$D$776,СВЦЭМ!$A$33:$A$776,$A86,СВЦЭМ!$B$33:$B$776,C$83)+'СЕТ СН'!$H$11+СВЦЭМ!$D$10+'СЕТ СН'!$H$6-'СЕТ СН'!$H$23</f>
        <v>1263.7913566100001</v>
      </c>
      <c r="D86" s="36">
        <f>SUMIFS(СВЦЭМ!$D$33:$D$776,СВЦЭМ!$A$33:$A$776,$A86,СВЦЭМ!$B$33:$B$776,D$83)+'СЕТ СН'!$H$11+СВЦЭМ!$D$10+'СЕТ СН'!$H$6-'СЕТ СН'!$H$23</f>
        <v>1289.29334653</v>
      </c>
      <c r="E86" s="36">
        <f>SUMIFS(СВЦЭМ!$D$33:$D$776,СВЦЭМ!$A$33:$A$776,$A86,СВЦЭМ!$B$33:$B$776,E$83)+'СЕТ СН'!$H$11+СВЦЭМ!$D$10+'СЕТ СН'!$H$6-'СЕТ СН'!$H$23</f>
        <v>1306.51727764</v>
      </c>
      <c r="F86" s="36">
        <f>SUMIFS(СВЦЭМ!$D$33:$D$776,СВЦЭМ!$A$33:$A$776,$A86,СВЦЭМ!$B$33:$B$776,F$83)+'СЕТ СН'!$H$11+СВЦЭМ!$D$10+'СЕТ СН'!$H$6-'СЕТ СН'!$H$23</f>
        <v>1307.71120503</v>
      </c>
      <c r="G86" s="36">
        <f>SUMIFS(СВЦЭМ!$D$33:$D$776,СВЦЭМ!$A$33:$A$776,$A86,СВЦЭМ!$B$33:$B$776,G$83)+'СЕТ СН'!$H$11+СВЦЭМ!$D$10+'СЕТ СН'!$H$6-'СЕТ СН'!$H$23</f>
        <v>1316.10117085</v>
      </c>
      <c r="H86" s="36">
        <f>SUMIFS(СВЦЭМ!$D$33:$D$776,СВЦЭМ!$A$33:$A$776,$A86,СВЦЭМ!$B$33:$B$776,H$83)+'СЕТ СН'!$H$11+СВЦЭМ!$D$10+'СЕТ СН'!$H$6-'СЕТ СН'!$H$23</f>
        <v>1310.20678643</v>
      </c>
      <c r="I86" s="36">
        <f>SUMIFS(СВЦЭМ!$D$33:$D$776,СВЦЭМ!$A$33:$A$776,$A86,СВЦЭМ!$B$33:$B$776,I$83)+'СЕТ СН'!$H$11+СВЦЭМ!$D$10+'СЕТ СН'!$H$6-'СЕТ СН'!$H$23</f>
        <v>1260.3083197999999</v>
      </c>
      <c r="J86" s="36">
        <f>SUMIFS(СВЦЭМ!$D$33:$D$776,СВЦЭМ!$A$33:$A$776,$A86,СВЦЭМ!$B$33:$B$776,J$83)+'СЕТ СН'!$H$11+СВЦЭМ!$D$10+'СЕТ СН'!$H$6-'СЕТ СН'!$H$23</f>
        <v>1225.35231712</v>
      </c>
      <c r="K86" s="36">
        <f>SUMIFS(СВЦЭМ!$D$33:$D$776,СВЦЭМ!$A$33:$A$776,$A86,СВЦЭМ!$B$33:$B$776,K$83)+'СЕТ СН'!$H$11+СВЦЭМ!$D$10+'СЕТ СН'!$H$6-'СЕТ СН'!$H$23</f>
        <v>1195.6250595399999</v>
      </c>
      <c r="L86" s="36">
        <f>SUMIFS(СВЦЭМ!$D$33:$D$776,СВЦЭМ!$A$33:$A$776,$A86,СВЦЭМ!$B$33:$B$776,L$83)+'СЕТ СН'!$H$11+СВЦЭМ!$D$10+'СЕТ СН'!$H$6-'СЕТ СН'!$H$23</f>
        <v>1198.16941258</v>
      </c>
      <c r="M86" s="36">
        <f>SUMIFS(СВЦЭМ!$D$33:$D$776,СВЦЭМ!$A$33:$A$776,$A86,СВЦЭМ!$B$33:$B$776,M$83)+'СЕТ СН'!$H$11+СВЦЭМ!$D$10+'СЕТ СН'!$H$6-'СЕТ СН'!$H$23</f>
        <v>1200.14883244</v>
      </c>
      <c r="N86" s="36">
        <f>SUMIFS(СВЦЭМ!$D$33:$D$776,СВЦЭМ!$A$33:$A$776,$A86,СВЦЭМ!$B$33:$B$776,N$83)+'СЕТ СН'!$H$11+СВЦЭМ!$D$10+'СЕТ СН'!$H$6-'СЕТ СН'!$H$23</f>
        <v>1211.5552006600001</v>
      </c>
      <c r="O86" s="36">
        <f>SUMIFS(СВЦЭМ!$D$33:$D$776,СВЦЭМ!$A$33:$A$776,$A86,СВЦЭМ!$B$33:$B$776,O$83)+'СЕТ СН'!$H$11+СВЦЭМ!$D$10+'СЕТ СН'!$H$6-'СЕТ СН'!$H$23</f>
        <v>1234.78893973</v>
      </c>
      <c r="P86" s="36">
        <f>SUMIFS(СВЦЭМ!$D$33:$D$776,СВЦЭМ!$A$33:$A$776,$A86,СВЦЭМ!$B$33:$B$776,P$83)+'СЕТ СН'!$H$11+СВЦЭМ!$D$10+'СЕТ СН'!$H$6-'СЕТ СН'!$H$23</f>
        <v>1269.1622778000001</v>
      </c>
      <c r="Q86" s="36">
        <f>SUMIFS(СВЦЭМ!$D$33:$D$776,СВЦЭМ!$A$33:$A$776,$A86,СВЦЭМ!$B$33:$B$776,Q$83)+'СЕТ СН'!$H$11+СВЦЭМ!$D$10+'СЕТ СН'!$H$6-'СЕТ СН'!$H$23</f>
        <v>1289.6879275900001</v>
      </c>
      <c r="R86" s="36">
        <f>SUMIFS(СВЦЭМ!$D$33:$D$776,СВЦЭМ!$A$33:$A$776,$A86,СВЦЭМ!$B$33:$B$776,R$83)+'СЕТ СН'!$H$11+СВЦЭМ!$D$10+'СЕТ СН'!$H$6-'СЕТ СН'!$H$23</f>
        <v>1267.1956249300001</v>
      </c>
      <c r="S86" s="36">
        <f>SUMIFS(СВЦЭМ!$D$33:$D$776,СВЦЭМ!$A$33:$A$776,$A86,СВЦЭМ!$B$33:$B$776,S$83)+'СЕТ СН'!$H$11+СВЦЭМ!$D$10+'СЕТ СН'!$H$6-'СЕТ СН'!$H$23</f>
        <v>1269.3447540100001</v>
      </c>
      <c r="T86" s="36">
        <f>SUMIFS(СВЦЭМ!$D$33:$D$776,СВЦЭМ!$A$33:$A$776,$A86,СВЦЭМ!$B$33:$B$776,T$83)+'СЕТ СН'!$H$11+СВЦЭМ!$D$10+'СЕТ СН'!$H$6-'СЕТ СН'!$H$23</f>
        <v>1263.4680420300001</v>
      </c>
      <c r="U86" s="36">
        <f>SUMIFS(СВЦЭМ!$D$33:$D$776,СВЦЭМ!$A$33:$A$776,$A86,СВЦЭМ!$B$33:$B$776,U$83)+'СЕТ СН'!$H$11+СВЦЭМ!$D$10+'СЕТ СН'!$H$6-'СЕТ СН'!$H$23</f>
        <v>1248.09837827</v>
      </c>
      <c r="V86" s="36">
        <f>SUMIFS(СВЦЭМ!$D$33:$D$776,СВЦЭМ!$A$33:$A$776,$A86,СВЦЭМ!$B$33:$B$776,V$83)+'СЕТ СН'!$H$11+СВЦЭМ!$D$10+'СЕТ СН'!$H$6-'СЕТ СН'!$H$23</f>
        <v>1224.8664569500002</v>
      </c>
      <c r="W86" s="36">
        <f>SUMIFS(СВЦЭМ!$D$33:$D$776,СВЦЭМ!$A$33:$A$776,$A86,СВЦЭМ!$B$33:$B$776,W$83)+'СЕТ СН'!$H$11+СВЦЭМ!$D$10+'СЕТ СН'!$H$6-'СЕТ СН'!$H$23</f>
        <v>1206.9473925900002</v>
      </c>
      <c r="X86" s="36">
        <f>SUMIFS(СВЦЭМ!$D$33:$D$776,СВЦЭМ!$A$33:$A$776,$A86,СВЦЭМ!$B$33:$B$776,X$83)+'СЕТ СН'!$H$11+СВЦЭМ!$D$10+'СЕТ СН'!$H$6-'СЕТ СН'!$H$23</f>
        <v>1232.76969459</v>
      </c>
      <c r="Y86" s="36">
        <f>SUMIFS(СВЦЭМ!$D$33:$D$776,СВЦЭМ!$A$33:$A$776,$A86,СВЦЭМ!$B$33:$B$776,Y$83)+'СЕТ СН'!$H$11+СВЦЭМ!$D$10+'СЕТ СН'!$H$6-'СЕТ СН'!$H$23</f>
        <v>1234.3157167899999</v>
      </c>
    </row>
    <row r="87" spans="1:27" ht="15.75" x14ac:dyDescent="0.2">
      <c r="A87" s="35">
        <f t="shared" si="2"/>
        <v>43589</v>
      </c>
      <c r="B87" s="36">
        <f>SUMIFS(СВЦЭМ!$D$33:$D$776,СВЦЭМ!$A$33:$A$776,$A87,СВЦЭМ!$B$33:$B$776,B$83)+'СЕТ СН'!$H$11+СВЦЭМ!$D$10+'СЕТ СН'!$H$6-'СЕТ СН'!$H$23</f>
        <v>1267.22475543</v>
      </c>
      <c r="C87" s="36">
        <f>SUMIFS(СВЦЭМ!$D$33:$D$776,СВЦЭМ!$A$33:$A$776,$A87,СВЦЭМ!$B$33:$B$776,C$83)+'СЕТ СН'!$H$11+СВЦЭМ!$D$10+'СЕТ СН'!$H$6-'СЕТ СН'!$H$23</f>
        <v>1301.853388</v>
      </c>
      <c r="D87" s="36">
        <f>SUMIFS(СВЦЭМ!$D$33:$D$776,СВЦЭМ!$A$33:$A$776,$A87,СВЦЭМ!$B$33:$B$776,D$83)+'СЕТ СН'!$H$11+СВЦЭМ!$D$10+'СЕТ СН'!$H$6-'СЕТ СН'!$H$23</f>
        <v>1337.5860031299999</v>
      </c>
      <c r="E87" s="36">
        <f>SUMIFS(СВЦЭМ!$D$33:$D$776,СВЦЭМ!$A$33:$A$776,$A87,СВЦЭМ!$B$33:$B$776,E$83)+'СЕТ СН'!$H$11+СВЦЭМ!$D$10+'СЕТ СН'!$H$6-'СЕТ СН'!$H$23</f>
        <v>1348.04151695</v>
      </c>
      <c r="F87" s="36">
        <f>SUMIFS(СВЦЭМ!$D$33:$D$776,СВЦЭМ!$A$33:$A$776,$A87,СВЦЭМ!$B$33:$B$776,F$83)+'СЕТ СН'!$H$11+СВЦЭМ!$D$10+'СЕТ СН'!$H$6-'СЕТ СН'!$H$23</f>
        <v>1355.55450776</v>
      </c>
      <c r="G87" s="36">
        <f>SUMIFS(СВЦЭМ!$D$33:$D$776,СВЦЭМ!$A$33:$A$776,$A87,СВЦЭМ!$B$33:$B$776,G$83)+'СЕТ СН'!$H$11+СВЦЭМ!$D$10+'СЕТ СН'!$H$6-'СЕТ СН'!$H$23</f>
        <v>1353.07309885</v>
      </c>
      <c r="H87" s="36">
        <f>SUMIFS(СВЦЭМ!$D$33:$D$776,СВЦЭМ!$A$33:$A$776,$A87,СВЦЭМ!$B$33:$B$776,H$83)+'СЕТ СН'!$H$11+СВЦЭМ!$D$10+'СЕТ СН'!$H$6-'СЕТ СН'!$H$23</f>
        <v>1322.6579834199999</v>
      </c>
      <c r="I87" s="36">
        <f>SUMIFS(СВЦЭМ!$D$33:$D$776,СВЦЭМ!$A$33:$A$776,$A87,СВЦЭМ!$B$33:$B$776,I$83)+'СЕТ СН'!$H$11+СВЦЭМ!$D$10+'СЕТ СН'!$H$6-'СЕТ СН'!$H$23</f>
        <v>1287.4536723900001</v>
      </c>
      <c r="J87" s="36">
        <f>SUMIFS(СВЦЭМ!$D$33:$D$776,СВЦЭМ!$A$33:$A$776,$A87,СВЦЭМ!$B$33:$B$776,J$83)+'СЕТ СН'!$H$11+СВЦЭМ!$D$10+'СЕТ СН'!$H$6-'СЕТ СН'!$H$23</f>
        <v>1247.3076055699999</v>
      </c>
      <c r="K87" s="36">
        <f>SUMIFS(СВЦЭМ!$D$33:$D$776,СВЦЭМ!$A$33:$A$776,$A87,СВЦЭМ!$B$33:$B$776,K$83)+'СЕТ СН'!$H$11+СВЦЭМ!$D$10+'СЕТ СН'!$H$6-'СЕТ СН'!$H$23</f>
        <v>1213.6132139000001</v>
      </c>
      <c r="L87" s="36">
        <f>SUMIFS(СВЦЭМ!$D$33:$D$776,СВЦЭМ!$A$33:$A$776,$A87,СВЦЭМ!$B$33:$B$776,L$83)+'СЕТ СН'!$H$11+СВЦЭМ!$D$10+'СЕТ СН'!$H$6-'СЕТ СН'!$H$23</f>
        <v>1209.8584648999999</v>
      </c>
      <c r="M87" s="36">
        <f>SUMIFS(СВЦЭМ!$D$33:$D$776,СВЦЭМ!$A$33:$A$776,$A87,СВЦЭМ!$B$33:$B$776,M$83)+'СЕТ СН'!$H$11+СВЦЭМ!$D$10+'СЕТ СН'!$H$6-'СЕТ СН'!$H$23</f>
        <v>1220.45425241</v>
      </c>
      <c r="N87" s="36">
        <f>SUMIFS(СВЦЭМ!$D$33:$D$776,СВЦЭМ!$A$33:$A$776,$A87,СВЦЭМ!$B$33:$B$776,N$83)+'СЕТ СН'!$H$11+СВЦЭМ!$D$10+'СЕТ СН'!$H$6-'СЕТ СН'!$H$23</f>
        <v>1234.3862964300001</v>
      </c>
      <c r="O87" s="36">
        <f>SUMIFS(СВЦЭМ!$D$33:$D$776,СВЦЭМ!$A$33:$A$776,$A87,СВЦЭМ!$B$33:$B$776,O$83)+'СЕТ СН'!$H$11+СВЦЭМ!$D$10+'СЕТ СН'!$H$6-'СЕТ СН'!$H$23</f>
        <v>1246.8622539600001</v>
      </c>
      <c r="P87" s="36">
        <f>SUMIFS(СВЦЭМ!$D$33:$D$776,СВЦЭМ!$A$33:$A$776,$A87,СВЦЭМ!$B$33:$B$776,P$83)+'СЕТ СН'!$H$11+СВЦЭМ!$D$10+'СЕТ СН'!$H$6-'СЕТ СН'!$H$23</f>
        <v>1253.94287351</v>
      </c>
      <c r="Q87" s="36">
        <f>SUMIFS(СВЦЭМ!$D$33:$D$776,СВЦЭМ!$A$33:$A$776,$A87,СВЦЭМ!$B$33:$B$776,Q$83)+'СЕТ СН'!$H$11+СВЦЭМ!$D$10+'СЕТ СН'!$H$6-'СЕТ СН'!$H$23</f>
        <v>1263.8144255699999</v>
      </c>
      <c r="R87" s="36">
        <f>SUMIFS(СВЦЭМ!$D$33:$D$776,СВЦЭМ!$A$33:$A$776,$A87,СВЦЭМ!$B$33:$B$776,R$83)+'СЕТ СН'!$H$11+СВЦЭМ!$D$10+'СЕТ СН'!$H$6-'СЕТ СН'!$H$23</f>
        <v>1271.0903383099999</v>
      </c>
      <c r="S87" s="36">
        <f>SUMIFS(СВЦЭМ!$D$33:$D$776,СВЦЭМ!$A$33:$A$776,$A87,СВЦЭМ!$B$33:$B$776,S$83)+'СЕТ СН'!$H$11+СВЦЭМ!$D$10+'СЕТ СН'!$H$6-'СЕТ СН'!$H$23</f>
        <v>1278.35632627</v>
      </c>
      <c r="T87" s="36">
        <f>SUMIFS(СВЦЭМ!$D$33:$D$776,СВЦЭМ!$A$33:$A$776,$A87,СВЦЭМ!$B$33:$B$776,T$83)+'СЕТ СН'!$H$11+СВЦЭМ!$D$10+'СЕТ СН'!$H$6-'СЕТ СН'!$H$23</f>
        <v>1256.48263877</v>
      </c>
      <c r="U87" s="36">
        <f>SUMIFS(СВЦЭМ!$D$33:$D$776,СВЦЭМ!$A$33:$A$776,$A87,СВЦЭМ!$B$33:$B$776,U$83)+'СЕТ СН'!$H$11+СВЦЭМ!$D$10+'СЕТ СН'!$H$6-'СЕТ СН'!$H$23</f>
        <v>1212.83597553</v>
      </c>
      <c r="V87" s="36">
        <f>SUMIFS(СВЦЭМ!$D$33:$D$776,СВЦЭМ!$A$33:$A$776,$A87,СВЦЭМ!$B$33:$B$776,V$83)+'СЕТ СН'!$H$11+СВЦЭМ!$D$10+'СЕТ СН'!$H$6-'СЕТ СН'!$H$23</f>
        <v>1184.39977088</v>
      </c>
      <c r="W87" s="36">
        <f>SUMIFS(СВЦЭМ!$D$33:$D$776,СВЦЭМ!$A$33:$A$776,$A87,СВЦЭМ!$B$33:$B$776,W$83)+'СЕТ СН'!$H$11+СВЦЭМ!$D$10+'СЕТ СН'!$H$6-'СЕТ СН'!$H$23</f>
        <v>1197.8065680499999</v>
      </c>
      <c r="X87" s="36">
        <f>SUMIFS(СВЦЭМ!$D$33:$D$776,СВЦЭМ!$A$33:$A$776,$A87,СВЦЭМ!$B$33:$B$776,X$83)+'СЕТ СН'!$H$11+СВЦЭМ!$D$10+'СЕТ СН'!$H$6-'СЕТ СН'!$H$23</f>
        <v>1199.2229775800001</v>
      </c>
      <c r="Y87" s="36">
        <f>SUMIFS(СВЦЭМ!$D$33:$D$776,СВЦЭМ!$A$33:$A$776,$A87,СВЦЭМ!$B$33:$B$776,Y$83)+'СЕТ СН'!$H$11+СВЦЭМ!$D$10+'СЕТ СН'!$H$6-'СЕТ СН'!$H$23</f>
        <v>1209.13355976</v>
      </c>
    </row>
    <row r="88" spans="1:27" ht="15.75" x14ac:dyDescent="0.2">
      <c r="A88" s="35">
        <f t="shared" si="2"/>
        <v>43590</v>
      </c>
      <c r="B88" s="36">
        <f>SUMIFS(СВЦЭМ!$D$33:$D$776,СВЦЭМ!$A$33:$A$776,$A88,СВЦЭМ!$B$33:$B$776,B$83)+'СЕТ СН'!$H$11+СВЦЭМ!$D$10+'СЕТ СН'!$H$6-'СЕТ СН'!$H$23</f>
        <v>1268.4975530500001</v>
      </c>
      <c r="C88" s="36">
        <f>SUMIFS(СВЦЭМ!$D$33:$D$776,СВЦЭМ!$A$33:$A$776,$A88,СВЦЭМ!$B$33:$B$776,C$83)+'СЕТ СН'!$H$11+СВЦЭМ!$D$10+'СЕТ СН'!$H$6-'СЕТ СН'!$H$23</f>
        <v>1315.7250939400001</v>
      </c>
      <c r="D88" s="36">
        <f>SUMIFS(СВЦЭМ!$D$33:$D$776,СВЦЭМ!$A$33:$A$776,$A88,СВЦЭМ!$B$33:$B$776,D$83)+'СЕТ СН'!$H$11+СВЦЭМ!$D$10+'СЕТ СН'!$H$6-'СЕТ СН'!$H$23</f>
        <v>1352.2896192200001</v>
      </c>
      <c r="E88" s="36">
        <f>SUMIFS(СВЦЭМ!$D$33:$D$776,СВЦЭМ!$A$33:$A$776,$A88,СВЦЭМ!$B$33:$B$776,E$83)+'СЕТ СН'!$H$11+СВЦЭМ!$D$10+'СЕТ СН'!$H$6-'СЕТ СН'!$H$23</f>
        <v>1369.1039522999999</v>
      </c>
      <c r="F88" s="36">
        <f>SUMIFS(СВЦЭМ!$D$33:$D$776,СВЦЭМ!$A$33:$A$776,$A88,СВЦЭМ!$B$33:$B$776,F$83)+'СЕТ СН'!$H$11+СВЦЭМ!$D$10+'СЕТ СН'!$H$6-'СЕТ СН'!$H$23</f>
        <v>1383.7552796300001</v>
      </c>
      <c r="G88" s="36">
        <f>SUMIFS(СВЦЭМ!$D$33:$D$776,СВЦЭМ!$A$33:$A$776,$A88,СВЦЭМ!$B$33:$B$776,G$83)+'СЕТ СН'!$H$11+СВЦЭМ!$D$10+'СЕТ СН'!$H$6-'СЕТ СН'!$H$23</f>
        <v>1374.19402034</v>
      </c>
      <c r="H88" s="36">
        <f>SUMIFS(СВЦЭМ!$D$33:$D$776,СВЦЭМ!$A$33:$A$776,$A88,СВЦЭМ!$B$33:$B$776,H$83)+'СЕТ СН'!$H$11+СВЦЭМ!$D$10+'СЕТ СН'!$H$6-'СЕТ СН'!$H$23</f>
        <v>1346.0946277799999</v>
      </c>
      <c r="I88" s="36">
        <f>SUMIFS(СВЦЭМ!$D$33:$D$776,СВЦЭМ!$A$33:$A$776,$A88,СВЦЭМ!$B$33:$B$776,I$83)+'СЕТ СН'!$H$11+СВЦЭМ!$D$10+'СЕТ СН'!$H$6-'СЕТ СН'!$H$23</f>
        <v>1295.5369185</v>
      </c>
      <c r="J88" s="36">
        <f>SUMIFS(СВЦЭМ!$D$33:$D$776,СВЦЭМ!$A$33:$A$776,$A88,СВЦЭМ!$B$33:$B$776,J$83)+'СЕТ СН'!$H$11+СВЦЭМ!$D$10+'СЕТ СН'!$H$6-'СЕТ СН'!$H$23</f>
        <v>1250.26419093</v>
      </c>
      <c r="K88" s="36">
        <f>SUMIFS(СВЦЭМ!$D$33:$D$776,СВЦЭМ!$A$33:$A$776,$A88,СВЦЭМ!$B$33:$B$776,K$83)+'СЕТ СН'!$H$11+СВЦЭМ!$D$10+'СЕТ СН'!$H$6-'СЕТ СН'!$H$23</f>
        <v>1248.7147220900001</v>
      </c>
      <c r="L88" s="36">
        <f>SUMIFS(СВЦЭМ!$D$33:$D$776,СВЦЭМ!$A$33:$A$776,$A88,СВЦЭМ!$B$33:$B$776,L$83)+'СЕТ СН'!$H$11+СВЦЭМ!$D$10+'СЕТ СН'!$H$6-'СЕТ СН'!$H$23</f>
        <v>1248.30428435</v>
      </c>
      <c r="M88" s="36">
        <f>SUMIFS(СВЦЭМ!$D$33:$D$776,СВЦЭМ!$A$33:$A$776,$A88,СВЦЭМ!$B$33:$B$776,M$83)+'СЕТ СН'!$H$11+СВЦЭМ!$D$10+'СЕТ СН'!$H$6-'СЕТ СН'!$H$23</f>
        <v>1241.4667524900001</v>
      </c>
      <c r="N88" s="36">
        <f>SUMIFS(СВЦЭМ!$D$33:$D$776,СВЦЭМ!$A$33:$A$776,$A88,СВЦЭМ!$B$33:$B$776,N$83)+'СЕТ СН'!$H$11+СВЦЭМ!$D$10+'СЕТ СН'!$H$6-'СЕТ СН'!$H$23</f>
        <v>1245.97342226</v>
      </c>
      <c r="O88" s="36">
        <f>SUMIFS(СВЦЭМ!$D$33:$D$776,СВЦЭМ!$A$33:$A$776,$A88,СВЦЭМ!$B$33:$B$776,O$83)+'СЕТ СН'!$H$11+СВЦЭМ!$D$10+'СЕТ СН'!$H$6-'СЕТ СН'!$H$23</f>
        <v>1240.86729382</v>
      </c>
      <c r="P88" s="36">
        <f>SUMIFS(СВЦЭМ!$D$33:$D$776,СВЦЭМ!$A$33:$A$776,$A88,СВЦЭМ!$B$33:$B$776,P$83)+'СЕТ СН'!$H$11+СВЦЭМ!$D$10+'СЕТ СН'!$H$6-'СЕТ СН'!$H$23</f>
        <v>1249.1006351800002</v>
      </c>
      <c r="Q88" s="36">
        <f>SUMIFS(СВЦЭМ!$D$33:$D$776,СВЦЭМ!$A$33:$A$776,$A88,СВЦЭМ!$B$33:$B$776,Q$83)+'СЕТ СН'!$H$11+СВЦЭМ!$D$10+'СЕТ СН'!$H$6-'СЕТ СН'!$H$23</f>
        <v>1250.42770866</v>
      </c>
      <c r="R88" s="36">
        <f>SUMIFS(СВЦЭМ!$D$33:$D$776,СВЦЭМ!$A$33:$A$776,$A88,СВЦЭМ!$B$33:$B$776,R$83)+'СЕТ СН'!$H$11+СВЦЭМ!$D$10+'СЕТ СН'!$H$6-'СЕТ СН'!$H$23</f>
        <v>1236.9531317800001</v>
      </c>
      <c r="S88" s="36">
        <f>SUMIFS(СВЦЭМ!$D$33:$D$776,СВЦЭМ!$A$33:$A$776,$A88,СВЦЭМ!$B$33:$B$776,S$83)+'СЕТ СН'!$H$11+СВЦЭМ!$D$10+'СЕТ СН'!$H$6-'СЕТ СН'!$H$23</f>
        <v>1235.1638574600001</v>
      </c>
      <c r="T88" s="36">
        <f>SUMIFS(СВЦЭМ!$D$33:$D$776,СВЦЭМ!$A$33:$A$776,$A88,СВЦЭМ!$B$33:$B$776,T$83)+'СЕТ СН'!$H$11+СВЦЭМ!$D$10+'СЕТ СН'!$H$6-'СЕТ СН'!$H$23</f>
        <v>1241.36187313</v>
      </c>
      <c r="U88" s="36">
        <f>SUMIFS(СВЦЭМ!$D$33:$D$776,СВЦЭМ!$A$33:$A$776,$A88,СВЦЭМ!$B$33:$B$776,U$83)+'СЕТ СН'!$H$11+СВЦЭМ!$D$10+'СЕТ СН'!$H$6-'СЕТ СН'!$H$23</f>
        <v>1231.33261784</v>
      </c>
      <c r="V88" s="36">
        <f>SUMIFS(СВЦЭМ!$D$33:$D$776,СВЦЭМ!$A$33:$A$776,$A88,СВЦЭМ!$B$33:$B$776,V$83)+'СЕТ СН'!$H$11+СВЦЭМ!$D$10+'СЕТ СН'!$H$6-'СЕТ СН'!$H$23</f>
        <v>1193.4746955599999</v>
      </c>
      <c r="W88" s="36">
        <f>SUMIFS(СВЦЭМ!$D$33:$D$776,СВЦЭМ!$A$33:$A$776,$A88,СВЦЭМ!$B$33:$B$776,W$83)+'СЕТ СН'!$H$11+СВЦЭМ!$D$10+'СЕТ СН'!$H$6-'СЕТ СН'!$H$23</f>
        <v>1186.1901810700001</v>
      </c>
      <c r="X88" s="36">
        <f>SUMIFS(СВЦЭМ!$D$33:$D$776,СВЦЭМ!$A$33:$A$776,$A88,СВЦЭМ!$B$33:$B$776,X$83)+'СЕТ СН'!$H$11+СВЦЭМ!$D$10+'СЕТ СН'!$H$6-'СЕТ СН'!$H$23</f>
        <v>1206.3382007300002</v>
      </c>
      <c r="Y88" s="36">
        <f>SUMIFS(СВЦЭМ!$D$33:$D$776,СВЦЭМ!$A$33:$A$776,$A88,СВЦЭМ!$B$33:$B$776,Y$83)+'СЕТ СН'!$H$11+СВЦЭМ!$D$10+'СЕТ СН'!$H$6-'СЕТ СН'!$H$23</f>
        <v>1248.4145457</v>
      </c>
    </row>
    <row r="89" spans="1:27" ht="15.75" x14ac:dyDescent="0.2">
      <c r="A89" s="35">
        <f t="shared" si="2"/>
        <v>43591</v>
      </c>
      <c r="B89" s="36">
        <f>SUMIFS(СВЦЭМ!$D$33:$D$776,СВЦЭМ!$A$33:$A$776,$A89,СВЦЭМ!$B$33:$B$776,B$83)+'СЕТ СН'!$H$11+СВЦЭМ!$D$10+'СЕТ СН'!$H$6-'СЕТ СН'!$H$23</f>
        <v>1343.63838923</v>
      </c>
      <c r="C89" s="36">
        <f>SUMIFS(СВЦЭМ!$D$33:$D$776,СВЦЭМ!$A$33:$A$776,$A89,СВЦЭМ!$B$33:$B$776,C$83)+'СЕТ СН'!$H$11+СВЦЭМ!$D$10+'СЕТ СН'!$H$6-'СЕТ СН'!$H$23</f>
        <v>1405.34147818</v>
      </c>
      <c r="D89" s="36">
        <f>SUMIFS(СВЦЭМ!$D$33:$D$776,СВЦЭМ!$A$33:$A$776,$A89,СВЦЭМ!$B$33:$B$776,D$83)+'СЕТ СН'!$H$11+СВЦЭМ!$D$10+'СЕТ СН'!$H$6-'СЕТ СН'!$H$23</f>
        <v>1435.03026714</v>
      </c>
      <c r="E89" s="36">
        <f>SUMIFS(СВЦЭМ!$D$33:$D$776,СВЦЭМ!$A$33:$A$776,$A89,СВЦЭМ!$B$33:$B$776,E$83)+'СЕТ СН'!$H$11+СВЦЭМ!$D$10+'СЕТ СН'!$H$6-'СЕТ СН'!$H$23</f>
        <v>1449.7145510400001</v>
      </c>
      <c r="F89" s="36">
        <f>SUMIFS(СВЦЭМ!$D$33:$D$776,СВЦЭМ!$A$33:$A$776,$A89,СВЦЭМ!$B$33:$B$776,F$83)+'СЕТ СН'!$H$11+СВЦЭМ!$D$10+'СЕТ СН'!$H$6-'СЕТ СН'!$H$23</f>
        <v>1438.2879329899999</v>
      </c>
      <c r="G89" s="36">
        <f>SUMIFS(СВЦЭМ!$D$33:$D$776,СВЦЭМ!$A$33:$A$776,$A89,СВЦЭМ!$B$33:$B$776,G$83)+'СЕТ СН'!$H$11+СВЦЭМ!$D$10+'СЕТ СН'!$H$6-'СЕТ СН'!$H$23</f>
        <v>1407.6388990299999</v>
      </c>
      <c r="H89" s="36">
        <f>SUMIFS(СВЦЭМ!$D$33:$D$776,СВЦЭМ!$A$33:$A$776,$A89,СВЦЭМ!$B$33:$B$776,H$83)+'СЕТ СН'!$H$11+СВЦЭМ!$D$10+'СЕТ СН'!$H$6-'СЕТ СН'!$H$23</f>
        <v>1342.60710541</v>
      </c>
      <c r="I89" s="36">
        <f>SUMIFS(СВЦЭМ!$D$33:$D$776,СВЦЭМ!$A$33:$A$776,$A89,СВЦЭМ!$B$33:$B$776,I$83)+'СЕТ СН'!$H$11+СВЦЭМ!$D$10+'СЕТ СН'!$H$6-'СЕТ СН'!$H$23</f>
        <v>1285.5454755599999</v>
      </c>
      <c r="J89" s="36">
        <f>SUMIFS(СВЦЭМ!$D$33:$D$776,СВЦЭМ!$A$33:$A$776,$A89,СВЦЭМ!$B$33:$B$776,J$83)+'СЕТ СН'!$H$11+СВЦЭМ!$D$10+'СЕТ СН'!$H$6-'СЕТ СН'!$H$23</f>
        <v>1256.69393659</v>
      </c>
      <c r="K89" s="36">
        <f>SUMIFS(СВЦЭМ!$D$33:$D$776,СВЦЭМ!$A$33:$A$776,$A89,СВЦЭМ!$B$33:$B$776,K$83)+'СЕТ СН'!$H$11+СВЦЭМ!$D$10+'СЕТ СН'!$H$6-'СЕТ СН'!$H$23</f>
        <v>1243.70875819</v>
      </c>
      <c r="L89" s="36">
        <f>SUMIFS(СВЦЭМ!$D$33:$D$776,СВЦЭМ!$A$33:$A$776,$A89,СВЦЭМ!$B$33:$B$776,L$83)+'СЕТ СН'!$H$11+СВЦЭМ!$D$10+'СЕТ СН'!$H$6-'СЕТ СН'!$H$23</f>
        <v>1233.58664056</v>
      </c>
      <c r="M89" s="36">
        <f>SUMIFS(СВЦЭМ!$D$33:$D$776,СВЦЭМ!$A$33:$A$776,$A89,СВЦЭМ!$B$33:$B$776,M$83)+'СЕТ СН'!$H$11+СВЦЭМ!$D$10+'СЕТ СН'!$H$6-'СЕТ СН'!$H$23</f>
        <v>1228.2919924299999</v>
      </c>
      <c r="N89" s="36">
        <f>SUMIFS(СВЦЭМ!$D$33:$D$776,СВЦЭМ!$A$33:$A$776,$A89,СВЦЭМ!$B$33:$B$776,N$83)+'СЕТ СН'!$H$11+СВЦЭМ!$D$10+'СЕТ СН'!$H$6-'СЕТ СН'!$H$23</f>
        <v>1237.5419344500001</v>
      </c>
      <c r="O89" s="36">
        <f>SUMIFS(СВЦЭМ!$D$33:$D$776,СВЦЭМ!$A$33:$A$776,$A89,СВЦЭМ!$B$33:$B$776,O$83)+'СЕТ СН'!$H$11+СВЦЭМ!$D$10+'СЕТ СН'!$H$6-'СЕТ СН'!$H$23</f>
        <v>1234.43458175</v>
      </c>
      <c r="P89" s="36">
        <f>SUMIFS(СВЦЭМ!$D$33:$D$776,СВЦЭМ!$A$33:$A$776,$A89,СВЦЭМ!$B$33:$B$776,P$83)+'СЕТ СН'!$H$11+СВЦЭМ!$D$10+'СЕТ СН'!$H$6-'СЕТ СН'!$H$23</f>
        <v>1254.05577756</v>
      </c>
      <c r="Q89" s="36">
        <f>SUMIFS(СВЦЭМ!$D$33:$D$776,СВЦЭМ!$A$33:$A$776,$A89,СВЦЭМ!$B$33:$B$776,Q$83)+'СЕТ СН'!$H$11+СВЦЭМ!$D$10+'СЕТ СН'!$H$6-'СЕТ СН'!$H$23</f>
        <v>1266.4370264700001</v>
      </c>
      <c r="R89" s="36">
        <f>SUMIFS(СВЦЭМ!$D$33:$D$776,СВЦЭМ!$A$33:$A$776,$A89,СВЦЭМ!$B$33:$B$776,R$83)+'СЕТ СН'!$H$11+СВЦЭМ!$D$10+'СЕТ СН'!$H$6-'СЕТ СН'!$H$23</f>
        <v>1260.3905295700001</v>
      </c>
      <c r="S89" s="36">
        <f>SUMIFS(СВЦЭМ!$D$33:$D$776,СВЦЭМ!$A$33:$A$776,$A89,СВЦЭМ!$B$33:$B$776,S$83)+'СЕТ СН'!$H$11+СВЦЭМ!$D$10+'СЕТ СН'!$H$6-'СЕТ СН'!$H$23</f>
        <v>1250.7783437200001</v>
      </c>
      <c r="T89" s="36">
        <f>SUMIFS(СВЦЭМ!$D$33:$D$776,СВЦЭМ!$A$33:$A$776,$A89,СВЦЭМ!$B$33:$B$776,T$83)+'СЕТ СН'!$H$11+СВЦЭМ!$D$10+'СЕТ СН'!$H$6-'СЕТ СН'!$H$23</f>
        <v>1243.7291593099999</v>
      </c>
      <c r="U89" s="36">
        <f>SUMIFS(СВЦЭМ!$D$33:$D$776,СВЦЭМ!$A$33:$A$776,$A89,СВЦЭМ!$B$33:$B$776,U$83)+'СЕТ СН'!$H$11+СВЦЭМ!$D$10+'СЕТ СН'!$H$6-'СЕТ СН'!$H$23</f>
        <v>1216.9375355500001</v>
      </c>
      <c r="V89" s="36">
        <f>SUMIFS(СВЦЭМ!$D$33:$D$776,СВЦЭМ!$A$33:$A$776,$A89,СВЦЭМ!$B$33:$B$776,V$83)+'СЕТ СН'!$H$11+СВЦЭМ!$D$10+'СЕТ СН'!$H$6-'СЕТ СН'!$H$23</f>
        <v>1210.99846658</v>
      </c>
      <c r="W89" s="36">
        <f>SUMIFS(СВЦЭМ!$D$33:$D$776,СВЦЭМ!$A$33:$A$776,$A89,СВЦЭМ!$B$33:$B$776,W$83)+'СЕТ СН'!$H$11+СВЦЭМ!$D$10+'СЕТ СН'!$H$6-'СЕТ СН'!$H$23</f>
        <v>1205.35677418</v>
      </c>
      <c r="X89" s="36">
        <f>SUMIFS(СВЦЭМ!$D$33:$D$776,СВЦЭМ!$A$33:$A$776,$A89,СВЦЭМ!$B$33:$B$776,X$83)+'СЕТ СН'!$H$11+СВЦЭМ!$D$10+'СЕТ СН'!$H$6-'СЕТ СН'!$H$23</f>
        <v>1222.3988697099999</v>
      </c>
      <c r="Y89" s="36">
        <f>SUMIFS(СВЦЭМ!$D$33:$D$776,СВЦЭМ!$A$33:$A$776,$A89,СВЦЭМ!$B$33:$B$776,Y$83)+'СЕТ СН'!$H$11+СВЦЭМ!$D$10+'СЕТ СН'!$H$6-'СЕТ СН'!$H$23</f>
        <v>1289.60238159</v>
      </c>
    </row>
    <row r="90" spans="1:27" ht="15.75" x14ac:dyDescent="0.2">
      <c r="A90" s="35">
        <f t="shared" si="2"/>
        <v>43592</v>
      </c>
      <c r="B90" s="36">
        <f>SUMIFS(СВЦЭМ!$D$33:$D$776,СВЦЭМ!$A$33:$A$776,$A90,СВЦЭМ!$B$33:$B$776,B$83)+'СЕТ СН'!$H$11+СВЦЭМ!$D$10+'СЕТ СН'!$H$6-'СЕТ СН'!$H$23</f>
        <v>1323.1576920500002</v>
      </c>
      <c r="C90" s="36">
        <f>SUMIFS(СВЦЭМ!$D$33:$D$776,СВЦЭМ!$A$33:$A$776,$A90,СВЦЭМ!$B$33:$B$776,C$83)+'СЕТ СН'!$H$11+СВЦЭМ!$D$10+'СЕТ СН'!$H$6-'СЕТ СН'!$H$23</f>
        <v>1351.2008474499999</v>
      </c>
      <c r="D90" s="36">
        <f>SUMIFS(СВЦЭМ!$D$33:$D$776,СВЦЭМ!$A$33:$A$776,$A90,СВЦЭМ!$B$33:$B$776,D$83)+'СЕТ СН'!$H$11+СВЦЭМ!$D$10+'СЕТ СН'!$H$6-'СЕТ СН'!$H$23</f>
        <v>1362.06792361</v>
      </c>
      <c r="E90" s="36">
        <f>SUMIFS(СВЦЭМ!$D$33:$D$776,СВЦЭМ!$A$33:$A$776,$A90,СВЦЭМ!$B$33:$B$776,E$83)+'СЕТ СН'!$H$11+СВЦЭМ!$D$10+'СЕТ СН'!$H$6-'СЕТ СН'!$H$23</f>
        <v>1369.0357138700001</v>
      </c>
      <c r="F90" s="36">
        <f>SUMIFS(СВЦЭМ!$D$33:$D$776,СВЦЭМ!$A$33:$A$776,$A90,СВЦЭМ!$B$33:$B$776,F$83)+'СЕТ СН'!$H$11+СВЦЭМ!$D$10+'СЕТ СН'!$H$6-'СЕТ СН'!$H$23</f>
        <v>1367.86574064</v>
      </c>
      <c r="G90" s="36">
        <f>SUMIFS(СВЦЭМ!$D$33:$D$776,СВЦЭМ!$A$33:$A$776,$A90,СВЦЭМ!$B$33:$B$776,G$83)+'СЕТ СН'!$H$11+СВЦЭМ!$D$10+'СЕТ СН'!$H$6-'СЕТ СН'!$H$23</f>
        <v>1348.76527631</v>
      </c>
      <c r="H90" s="36">
        <f>SUMIFS(СВЦЭМ!$D$33:$D$776,СВЦЭМ!$A$33:$A$776,$A90,СВЦЭМ!$B$33:$B$776,H$83)+'СЕТ СН'!$H$11+СВЦЭМ!$D$10+'СЕТ СН'!$H$6-'СЕТ СН'!$H$23</f>
        <v>1306.5874656400001</v>
      </c>
      <c r="I90" s="36">
        <f>SUMIFS(СВЦЭМ!$D$33:$D$776,СВЦЭМ!$A$33:$A$776,$A90,СВЦЭМ!$B$33:$B$776,I$83)+'СЕТ СН'!$H$11+СВЦЭМ!$D$10+'СЕТ СН'!$H$6-'СЕТ СН'!$H$23</f>
        <v>1250.8555675100001</v>
      </c>
      <c r="J90" s="36">
        <f>SUMIFS(СВЦЭМ!$D$33:$D$776,СВЦЭМ!$A$33:$A$776,$A90,СВЦЭМ!$B$33:$B$776,J$83)+'СЕТ СН'!$H$11+СВЦЭМ!$D$10+'СЕТ СН'!$H$6-'СЕТ СН'!$H$23</f>
        <v>1229.8728177100002</v>
      </c>
      <c r="K90" s="36">
        <f>SUMIFS(СВЦЭМ!$D$33:$D$776,СВЦЭМ!$A$33:$A$776,$A90,СВЦЭМ!$B$33:$B$776,K$83)+'СЕТ СН'!$H$11+СВЦЭМ!$D$10+'СЕТ СН'!$H$6-'СЕТ СН'!$H$23</f>
        <v>1238.32381781</v>
      </c>
      <c r="L90" s="36">
        <f>SUMIFS(СВЦЭМ!$D$33:$D$776,СВЦЭМ!$A$33:$A$776,$A90,СВЦЭМ!$B$33:$B$776,L$83)+'СЕТ СН'!$H$11+СВЦЭМ!$D$10+'СЕТ СН'!$H$6-'СЕТ СН'!$H$23</f>
        <v>1229.6036500999999</v>
      </c>
      <c r="M90" s="36">
        <f>SUMIFS(СВЦЭМ!$D$33:$D$776,СВЦЭМ!$A$33:$A$776,$A90,СВЦЭМ!$B$33:$B$776,M$83)+'СЕТ СН'!$H$11+СВЦЭМ!$D$10+'СЕТ СН'!$H$6-'СЕТ СН'!$H$23</f>
        <v>1237.8905241699999</v>
      </c>
      <c r="N90" s="36">
        <f>SUMIFS(СВЦЭМ!$D$33:$D$776,СВЦЭМ!$A$33:$A$776,$A90,СВЦЭМ!$B$33:$B$776,N$83)+'СЕТ СН'!$H$11+СВЦЭМ!$D$10+'СЕТ СН'!$H$6-'СЕТ СН'!$H$23</f>
        <v>1246.1016597399998</v>
      </c>
      <c r="O90" s="36">
        <f>SUMIFS(СВЦЭМ!$D$33:$D$776,СВЦЭМ!$A$33:$A$776,$A90,СВЦЭМ!$B$33:$B$776,O$83)+'СЕТ СН'!$H$11+СВЦЭМ!$D$10+'СЕТ СН'!$H$6-'СЕТ СН'!$H$23</f>
        <v>1224.2681609599999</v>
      </c>
      <c r="P90" s="36">
        <f>SUMIFS(СВЦЭМ!$D$33:$D$776,СВЦЭМ!$A$33:$A$776,$A90,СВЦЭМ!$B$33:$B$776,P$83)+'СЕТ СН'!$H$11+СВЦЭМ!$D$10+'СЕТ СН'!$H$6-'СЕТ СН'!$H$23</f>
        <v>1231.32110115</v>
      </c>
      <c r="Q90" s="36">
        <f>SUMIFS(СВЦЭМ!$D$33:$D$776,СВЦЭМ!$A$33:$A$776,$A90,СВЦЭМ!$B$33:$B$776,Q$83)+'СЕТ СН'!$H$11+СВЦЭМ!$D$10+'СЕТ СН'!$H$6-'СЕТ СН'!$H$23</f>
        <v>1242.85936838</v>
      </c>
      <c r="R90" s="36">
        <f>SUMIFS(СВЦЭМ!$D$33:$D$776,СВЦЭМ!$A$33:$A$776,$A90,СВЦЭМ!$B$33:$B$776,R$83)+'СЕТ СН'!$H$11+СВЦЭМ!$D$10+'СЕТ СН'!$H$6-'СЕТ СН'!$H$23</f>
        <v>1246.0828391499999</v>
      </c>
      <c r="S90" s="36">
        <f>SUMIFS(СВЦЭМ!$D$33:$D$776,СВЦЭМ!$A$33:$A$776,$A90,СВЦЭМ!$B$33:$B$776,S$83)+'СЕТ СН'!$H$11+СВЦЭМ!$D$10+'СЕТ СН'!$H$6-'СЕТ СН'!$H$23</f>
        <v>1245.7778109599999</v>
      </c>
      <c r="T90" s="36">
        <f>SUMIFS(СВЦЭМ!$D$33:$D$776,СВЦЭМ!$A$33:$A$776,$A90,СВЦЭМ!$B$33:$B$776,T$83)+'СЕТ СН'!$H$11+СВЦЭМ!$D$10+'СЕТ СН'!$H$6-'СЕТ СН'!$H$23</f>
        <v>1229.2118008</v>
      </c>
      <c r="U90" s="36">
        <f>SUMIFS(СВЦЭМ!$D$33:$D$776,СВЦЭМ!$A$33:$A$776,$A90,СВЦЭМ!$B$33:$B$776,U$83)+'СЕТ СН'!$H$11+СВЦЭМ!$D$10+'СЕТ СН'!$H$6-'СЕТ СН'!$H$23</f>
        <v>1238.1400123600001</v>
      </c>
      <c r="V90" s="36">
        <f>SUMIFS(СВЦЭМ!$D$33:$D$776,СВЦЭМ!$A$33:$A$776,$A90,СВЦЭМ!$B$33:$B$776,V$83)+'СЕТ СН'!$H$11+СВЦЭМ!$D$10+'СЕТ СН'!$H$6-'СЕТ СН'!$H$23</f>
        <v>1230.02657011</v>
      </c>
      <c r="W90" s="36">
        <f>SUMIFS(СВЦЭМ!$D$33:$D$776,СВЦЭМ!$A$33:$A$776,$A90,СВЦЭМ!$B$33:$B$776,W$83)+'СЕТ СН'!$H$11+СВЦЭМ!$D$10+'СЕТ СН'!$H$6-'СЕТ СН'!$H$23</f>
        <v>1208.79789501</v>
      </c>
      <c r="X90" s="36">
        <f>SUMIFS(СВЦЭМ!$D$33:$D$776,СВЦЭМ!$A$33:$A$776,$A90,СВЦЭМ!$B$33:$B$776,X$83)+'СЕТ СН'!$H$11+СВЦЭМ!$D$10+'СЕТ СН'!$H$6-'СЕТ СН'!$H$23</f>
        <v>1240.8625778099999</v>
      </c>
      <c r="Y90" s="36">
        <f>SUMIFS(СВЦЭМ!$D$33:$D$776,СВЦЭМ!$A$33:$A$776,$A90,СВЦЭМ!$B$33:$B$776,Y$83)+'СЕТ СН'!$H$11+СВЦЭМ!$D$10+'СЕТ СН'!$H$6-'СЕТ СН'!$H$23</f>
        <v>1250.22233661</v>
      </c>
    </row>
    <row r="91" spans="1:27" ht="15.75" x14ac:dyDescent="0.2">
      <c r="A91" s="35">
        <f t="shared" si="2"/>
        <v>43593</v>
      </c>
      <c r="B91" s="36">
        <f>SUMIFS(СВЦЭМ!$D$33:$D$776,СВЦЭМ!$A$33:$A$776,$A91,СВЦЭМ!$B$33:$B$776,B$83)+'СЕТ СН'!$H$11+СВЦЭМ!$D$10+'СЕТ СН'!$H$6-'СЕТ СН'!$H$23</f>
        <v>1287.6577088899999</v>
      </c>
      <c r="C91" s="36">
        <f>SUMIFS(СВЦЭМ!$D$33:$D$776,СВЦЭМ!$A$33:$A$776,$A91,СВЦЭМ!$B$33:$B$776,C$83)+'СЕТ СН'!$H$11+СВЦЭМ!$D$10+'СЕТ СН'!$H$6-'СЕТ СН'!$H$23</f>
        <v>1308.2377246199999</v>
      </c>
      <c r="D91" s="36">
        <f>SUMIFS(СВЦЭМ!$D$33:$D$776,СВЦЭМ!$A$33:$A$776,$A91,СВЦЭМ!$B$33:$B$776,D$83)+'СЕТ СН'!$H$11+СВЦЭМ!$D$10+'СЕТ СН'!$H$6-'СЕТ СН'!$H$23</f>
        <v>1308.6803808499999</v>
      </c>
      <c r="E91" s="36">
        <f>SUMIFS(СВЦЭМ!$D$33:$D$776,СВЦЭМ!$A$33:$A$776,$A91,СВЦЭМ!$B$33:$B$776,E$83)+'СЕТ СН'!$H$11+СВЦЭМ!$D$10+'СЕТ СН'!$H$6-'СЕТ СН'!$H$23</f>
        <v>1316.2263852599999</v>
      </c>
      <c r="F91" s="36">
        <f>SUMIFS(СВЦЭМ!$D$33:$D$776,СВЦЭМ!$A$33:$A$776,$A91,СВЦЭМ!$B$33:$B$776,F$83)+'СЕТ СН'!$H$11+СВЦЭМ!$D$10+'СЕТ СН'!$H$6-'СЕТ СН'!$H$23</f>
        <v>1313.7360421799999</v>
      </c>
      <c r="G91" s="36">
        <f>SUMIFS(СВЦЭМ!$D$33:$D$776,СВЦЭМ!$A$33:$A$776,$A91,СВЦЭМ!$B$33:$B$776,G$83)+'СЕТ СН'!$H$11+СВЦЭМ!$D$10+'СЕТ СН'!$H$6-'СЕТ СН'!$H$23</f>
        <v>1292.2087901300001</v>
      </c>
      <c r="H91" s="36">
        <f>SUMIFS(СВЦЭМ!$D$33:$D$776,СВЦЭМ!$A$33:$A$776,$A91,СВЦЭМ!$B$33:$B$776,H$83)+'СЕТ СН'!$H$11+СВЦЭМ!$D$10+'СЕТ СН'!$H$6-'СЕТ СН'!$H$23</f>
        <v>1272.4928013600002</v>
      </c>
      <c r="I91" s="36">
        <f>SUMIFS(СВЦЭМ!$D$33:$D$776,СВЦЭМ!$A$33:$A$776,$A91,СВЦЭМ!$B$33:$B$776,I$83)+'СЕТ СН'!$H$11+СВЦЭМ!$D$10+'СЕТ СН'!$H$6-'СЕТ СН'!$H$23</f>
        <v>1246.9673637199999</v>
      </c>
      <c r="J91" s="36">
        <f>SUMIFS(СВЦЭМ!$D$33:$D$776,СВЦЭМ!$A$33:$A$776,$A91,СВЦЭМ!$B$33:$B$776,J$83)+'СЕТ СН'!$H$11+СВЦЭМ!$D$10+'СЕТ СН'!$H$6-'СЕТ СН'!$H$23</f>
        <v>1233.3826720500001</v>
      </c>
      <c r="K91" s="36">
        <f>SUMIFS(СВЦЭМ!$D$33:$D$776,СВЦЭМ!$A$33:$A$776,$A91,СВЦЭМ!$B$33:$B$776,K$83)+'СЕТ СН'!$H$11+СВЦЭМ!$D$10+'СЕТ СН'!$H$6-'СЕТ СН'!$H$23</f>
        <v>1239.6606904499999</v>
      </c>
      <c r="L91" s="36">
        <f>SUMIFS(СВЦЭМ!$D$33:$D$776,СВЦЭМ!$A$33:$A$776,$A91,СВЦЭМ!$B$33:$B$776,L$83)+'СЕТ СН'!$H$11+СВЦЭМ!$D$10+'СЕТ СН'!$H$6-'СЕТ СН'!$H$23</f>
        <v>1247.47669245</v>
      </c>
      <c r="M91" s="36">
        <f>SUMIFS(СВЦЭМ!$D$33:$D$776,СВЦЭМ!$A$33:$A$776,$A91,СВЦЭМ!$B$33:$B$776,M$83)+'СЕТ СН'!$H$11+СВЦЭМ!$D$10+'СЕТ СН'!$H$6-'СЕТ СН'!$H$23</f>
        <v>1249.70476646</v>
      </c>
      <c r="N91" s="36">
        <f>SUMIFS(СВЦЭМ!$D$33:$D$776,СВЦЭМ!$A$33:$A$776,$A91,СВЦЭМ!$B$33:$B$776,N$83)+'СЕТ СН'!$H$11+СВЦЭМ!$D$10+'СЕТ СН'!$H$6-'СЕТ СН'!$H$23</f>
        <v>1250.57683105</v>
      </c>
      <c r="O91" s="36">
        <f>SUMIFS(СВЦЭМ!$D$33:$D$776,СВЦЭМ!$A$33:$A$776,$A91,СВЦЭМ!$B$33:$B$776,O$83)+'СЕТ СН'!$H$11+СВЦЭМ!$D$10+'СЕТ СН'!$H$6-'СЕТ СН'!$H$23</f>
        <v>1244.0485738500001</v>
      </c>
      <c r="P91" s="36">
        <f>SUMIFS(СВЦЭМ!$D$33:$D$776,СВЦЭМ!$A$33:$A$776,$A91,СВЦЭМ!$B$33:$B$776,P$83)+'СЕТ СН'!$H$11+СВЦЭМ!$D$10+'СЕТ СН'!$H$6-'СЕТ СН'!$H$23</f>
        <v>1255.3033170799999</v>
      </c>
      <c r="Q91" s="36">
        <f>SUMIFS(СВЦЭМ!$D$33:$D$776,СВЦЭМ!$A$33:$A$776,$A91,СВЦЭМ!$B$33:$B$776,Q$83)+'СЕТ СН'!$H$11+СВЦЭМ!$D$10+'СЕТ СН'!$H$6-'СЕТ СН'!$H$23</f>
        <v>1257.90221823</v>
      </c>
      <c r="R91" s="36">
        <f>SUMIFS(СВЦЭМ!$D$33:$D$776,СВЦЭМ!$A$33:$A$776,$A91,СВЦЭМ!$B$33:$B$776,R$83)+'СЕТ СН'!$H$11+СВЦЭМ!$D$10+'СЕТ СН'!$H$6-'СЕТ СН'!$H$23</f>
        <v>1256.3289218800001</v>
      </c>
      <c r="S91" s="36">
        <f>SUMIFS(СВЦЭМ!$D$33:$D$776,СВЦЭМ!$A$33:$A$776,$A91,СВЦЭМ!$B$33:$B$776,S$83)+'СЕТ СН'!$H$11+СВЦЭМ!$D$10+'СЕТ СН'!$H$6-'СЕТ СН'!$H$23</f>
        <v>1261.1352926899999</v>
      </c>
      <c r="T91" s="36">
        <f>SUMIFS(СВЦЭМ!$D$33:$D$776,СВЦЭМ!$A$33:$A$776,$A91,СВЦЭМ!$B$33:$B$776,T$83)+'СЕТ СН'!$H$11+СВЦЭМ!$D$10+'СЕТ СН'!$H$6-'СЕТ СН'!$H$23</f>
        <v>1252.3479148599999</v>
      </c>
      <c r="U91" s="36">
        <f>SUMIFS(СВЦЭМ!$D$33:$D$776,СВЦЭМ!$A$33:$A$776,$A91,СВЦЭМ!$B$33:$B$776,U$83)+'СЕТ СН'!$H$11+СВЦЭМ!$D$10+'СЕТ СН'!$H$6-'СЕТ СН'!$H$23</f>
        <v>1241.98175145</v>
      </c>
      <c r="V91" s="36">
        <f>SUMIFS(СВЦЭМ!$D$33:$D$776,СВЦЭМ!$A$33:$A$776,$A91,СВЦЭМ!$B$33:$B$776,V$83)+'СЕТ СН'!$H$11+СВЦЭМ!$D$10+'СЕТ СН'!$H$6-'СЕТ СН'!$H$23</f>
        <v>1236.5126155100002</v>
      </c>
      <c r="W91" s="36">
        <f>SUMIFS(СВЦЭМ!$D$33:$D$776,СВЦЭМ!$A$33:$A$776,$A91,СВЦЭМ!$B$33:$B$776,W$83)+'СЕТ СН'!$H$11+СВЦЭМ!$D$10+'СЕТ СН'!$H$6-'СЕТ СН'!$H$23</f>
        <v>1226.2403992899999</v>
      </c>
      <c r="X91" s="36">
        <f>SUMIFS(СВЦЭМ!$D$33:$D$776,СВЦЭМ!$A$33:$A$776,$A91,СВЦЭМ!$B$33:$B$776,X$83)+'СЕТ СН'!$H$11+СВЦЭМ!$D$10+'СЕТ СН'!$H$6-'СЕТ СН'!$H$23</f>
        <v>1239.1771323600001</v>
      </c>
      <c r="Y91" s="36">
        <f>SUMIFS(СВЦЭМ!$D$33:$D$776,СВЦЭМ!$A$33:$A$776,$A91,СВЦЭМ!$B$33:$B$776,Y$83)+'СЕТ СН'!$H$11+СВЦЭМ!$D$10+'СЕТ СН'!$H$6-'СЕТ СН'!$H$23</f>
        <v>1263.8982790300001</v>
      </c>
    </row>
    <row r="92" spans="1:27" ht="15.75" x14ac:dyDescent="0.2">
      <c r="A92" s="35">
        <f t="shared" si="2"/>
        <v>43594</v>
      </c>
      <c r="B92" s="36">
        <f>SUMIFS(СВЦЭМ!$D$33:$D$776,СВЦЭМ!$A$33:$A$776,$A92,СВЦЭМ!$B$33:$B$776,B$83)+'СЕТ СН'!$H$11+СВЦЭМ!$D$10+'СЕТ СН'!$H$6-'СЕТ СН'!$H$23</f>
        <v>1243.4039123100001</v>
      </c>
      <c r="C92" s="36">
        <f>SUMIFS(СВЦЭМ!$D$33:$D$776,СВЦЭМ!$A$33:$A$776,$A92,СВЦЭМ!$B$33:$B$776,C$83)+'СЕТ СН'!$H$11+СВЦЭМ!$D$10+'СЕТ СН'!$H$6-'СЕТ СН'!$H$23</f>
        <v>1258.23308103</v>
      </c>
      <c r="D92" s="36">
        <f>SUMIFS(СВЦЭМ!$D$33:$D$776,СВЦЭМ!$A$33:$A$776,$A92,СВЦЭМ!$B$33:$B$776,D$83)+'СЕТ СН'!$H$11+СВЦЭМ!$D$10+'СЕТ СН'!$H$6-'СЕТ СН'!$H$23</f>
        <v>1261.0303024499999</v>
      </c>
      <c r="E92" s="36">
        <f>SUMIFS(СВЦЭМ!$D$33:$D$776,СВЦЭМ!$A$33:$A$776,$A92,СВЦЭМ!$B$33:$B$776,E$83)+'СЕТ СН'!$H$11+СВЦЭМ!$D$10+'СЕТ СН'!$H$6-'СЕТ СН'!$H$23</f>
        <v>1267.1086622</v>
      </c>
      <c r="F92" s="36">
        <f>SUMIFS(СВЦЭМ!$D$33:$D$776,СВЦЭМ!$A$33:$A$776,$A92,СВЦЭМ!$B$33:$B$776,F$83)+'СЕТ СН'!$H$11+СВЦЭМ!$D$10+'СЕТ СН'!$H$6-'СЕТ СН'!$H$23</f>
        <v>1268.7486635999999</v>
      </c>
      <c r="G92" s="36">
        <f>SUMIFS(СВЦЭМ!$D$33:$D$776,СВЦЭМ!$A$33:$A$776,$A92,СВЦЭМ!$B$33:$B$776,G$83)+'СЕТ СН'!$H$11+СВЦЭМ!$D$10+'СЕТ СН'!$H$6-'СЕТ СН'!$H$23</f>
        <v>1270.6792827700001</v>
      </c>
      <c r="H92" s="36">
        <f>SUMIFS(СВЦЭМ!$D$33:$D$776,СВЦЭМ!$A$33:$A$776,$A92,СВЦЭМ!$B$33:$B$776,H$83)+'СЕТ СН'!$H$11+СВЦЭМ!$D$10+'СЕТ СН'!$H$6-'СЕТ СН'!$H$23</f>
        <v>1257.6081517299999</v>
      </c>
      <c r="I92" s="36">
        <f>SUMIFS(СВЦЭМ!$D$33:$D$776,СВЦЭМ!$A$33:$A$776,$A92,СВЦЭМ!$B$33:$B$776,I$83)+'СЕТ СН'!$H$11+СВЦЭМ!$D$10+'СЕТ СН'!$H$6-'СЕТ СН'!$H$23</f>
        <v>1224.34554269</v>
      </c>
      <c r="J92" s="36">
        <f>SUMIFS(СВЦЭМ!$D$33:$D$776,СВЦЭМ!$A$33:$A$776,$A92,СВЦЭМ!$B$33:$B$776,J$83)+'СЕТ СН'!$H$11+СВЦЭМ!$D$10+'СЕТ СН'!$H$6-'СЕТ СН'!$H$23</f>
        <v>1194.10931585</v>
      </c>
      <c r="K92" s="36">
        <f>SUMIFS(СВЦЭМ!$D$33:$D$776,СВЦЭМ!$A$33:$A$776,$A92,СВЦЭМ!$B$33:$B$776,K$83)+'СЕТ СН'!$H$11+СВЦЭМ!$D$10+'СЕТ СН'!$H$6-'СЕТ СН'!$H$23</f>
        <v>1182.73448641</v>
      </c>
      <c r="L92" s="36">
        <f>SUMIFS(СВЦЭМ!$D$33:$D$776,СВЦЭМ!$A$33:$A$776,$A92,СВЦЭМ!$B$33:$B$776,L$83)+'СЕТ СН'!$H$11+СВЦЭМ!$D$10+'СЕТ СН'!$H$6-'СЕТ СН'!$H$23</f>
        <v>1204.92532325</v>
      </c>
      <c r="M92" s="36">
        <f>SUMIFS(СВЦЭМ!$D$33:$D$776,СВЦЭМ!$A$33:$A$776,$A92,СВЦЭМ!$B$33:$B$776,M$83)+'СЕТ СН'!$H$11+СВЦЭМ!$D$10+'СЕТ СН'!$H$6-'СЕТ СН'!$H$23</f>
        <v>1235.0894444</v>
      </c>
      <c r="N92" s="36">
        <f>SUMIFS(СВЦЭМ!$D$33:$D$776,СВЦЭМ!$A$33:$A$776,$A92,СВЦЭМ!$B$33:$B$776,N$83)+'СЕТ СН'!$H$11+СВЦЭМ!$D$10+'СЕТ СН'!$H$6-'СЕТ СН'!$H$23</f>
        <v>1277.25751767</v>
      </c>
      <c r="O92" s="36">
        <f>SUMIFS(СВЦЭМ!$D$33:$D$776,СВЦЭМ!$A$33:$A$776,$A92,СВЦЭМ!$B$33:$B$776,O$83)+'СЕТ СН'!$H$11+СВЦЭМ!$D$10+'СЕТ СН'!$H$6-'СЕТ СН'!$H$23</f>
        <v>1283.78340495</v>
      </c>
      <c r="P92" s="36">
        <f>SUMIFS(СВЦЭМ!$D$33:$D$776,СВЦЭМ!$A$33:$A$776,$A92,СВЦЭМ!$B$33:$B$776,P$83)+'СЕТ СН'!$H$11+СВЦЭМ!$D$10+'СЕТ СН'!$H$6-'СЕТ СН'!$H$23</f>
        <v>1292.9762277300001</v>
      </c>
      <c r="Q92" s="36">
        <f>SUMIFS(СВЦЭМ!$D$33:$D$776,СВЦЭМ!$A$33:$A$776,$A92,СВЦЭМ!$B$33:$B$776,Q$83)+'СЕТ СН'!$H$11+СВЦЭМ!$D$10+'СЕТ СН'!$H$6-'СЕТ СН'!$H$23</f>
        <v>1298.78100782</v>
      </c>
      <c r="R92" s="36">
        <f>SUMIFS(СВЦЭМ!$D$33:$D$776,СВЦЭМ!$A$33:$A$776,$A92,СВЦЭМ!$B$33:$B$776,R$83)+'СЕТ СН'!$H$11+СВЦЭМ!$D$10+'СЕТ СН'!$H$6-'СЕТ СН'!$H$23</f>
        <v>1299.7293548299999</v>
      </c>
      <c r="S92" s="36">
        <f>SUMIFS(СВЦЭМ!$D$33:$D$776,СВЦЭМ!$A$33:$A$776,$A92,СВЦЭМ!$B$33:$B$776,S$83)+'СЕТ СН'!$H$11+СВЦЭМ!$D$10+'СЕТ СН'!$H$6-'СЕТ СН'!$H$23</f>
        <v>1300.66982254</v>
      </c>
      <c r="T92" s="36">
        <f>SUMIFS(СВЦЭМ!$D$33:$D$776,СВЦЭМ!$A$33:$A$776,$A92,СВЦЭМ!$B$33:$B$776,T$83)+'СЕТ СН'!$H$11+СВЦЭМ!$D$10+'СЕТ СН'!$H$6-'СЕТ СН'!$H$23</f>
        <v>1297.1317473499998</v>
      </c>
      <c r="U92" s="36">
        <f>SUMIFS(СВЦЭМ!$D$33:$D$776,СВЦЭМ!$A$33:$A$776,$A92,СВЦЭМ!$B$33:$B$776,U$83)+'СЕТ СН'!$H$11+СВЦЭМ!$D$10+'СЕТ СН'!$H$6-'СЕТ СН'!$H$23</f>
        <v>1278.22135428</v>
      </c>
      <c r="V92" s="36">
        <f>SUMIFS(СВЦЭМ!$D$33:$D$776,СВЦЭМ!$A$33:$A$776,$A92,СВЦЭМ!$B$33:$B$776,V$83)+'СЕТ СН'!$H$11+СВЦЭМ!$D$10+'СЕТ СН'!$H$6-'СЕТ СН'!$H$23</f>
        <v>1231.6036235900001</v>
      </c>
      <c r="W92" s="36">
        <f>SUMIFS(СВЦЭМ!$D$33:$D$776,СВЦЭМ!$A$33:$A$776,$A92,СВЦЭМ!$B$33:$B$776,W$83)+'СЕТ СН'!$H$11+СВЦЭМ!$D$10+'СЕТ СН'!$H$6-'СЕТ СН'!$H$23</f>
        <v>1209.64130116</v>
      </c>
      <c r="X92" s="36">
        <f>SUMIFS(СВЦЭМ!$D$33:$D$776,СВЦЭМ!$A$33:$A$776,$A92,СВЦЭМ!$B$33:$B$776,X$83)+'СЕТ СН'!$H$11+СВЦЭМ!$D$10+'СЕТ СН'!$H$6-'СЕТ СН'!$H$23</f>
        <v>1241.1863209600001</v>
      </c>
      <c r="Y92" s="36">
        <f>SUMIFS(СВЦЭМ!$D$33:$D$776,СВЦЭМ!$A$33:$A$776,$A92,СВЦЭМ!$B$33:$B$776,Y$83)+'СЕТ СН'!$H$11+СВЦЭМ!$D$10+'СЕТ СН'!$H$6-'СЕТ СН'!$H$23</f>
        <v>1228.4069076199999</v>
      </c>
    </row>
    <row r="93" spans="1:27" ht="15.75" x14ac:dyDescent="0.2">
      <c r="A93" s="35">
        <f t="shared" si="2"/>
        <v>43595</v>
      </c>
      <c r="B93" s="36">
        <f>SUMIFS(СВЦЭМ!$D$33:$D$776,СВЦЭМ!$A$33:$A$776,$A93,СВЦЭМ!$B$33:$B$776,B$83)+'СЕТ СН'!$H$11+СВЦЭМ!$D$10+'СЕТ СН'!$H$6-'СЕТ СН'!$H$23</f>
        <v>1250.5384917699998</v>
      </c>
      <c r="C93" s="36">
        <f>SUMIFS(СВЦЭМ!$D$33:$D$776,СВЦЭМ!$A$33:$A$776,$A93,СВЦЭМ!$B$33:$B$776,C$83)+'СЕТ СН'!$H$11+СВЦЭМ!$D$10+'СЕТ СН'!$H$6-'СЕТ СН'!$H$23</f>
        <v>1304.2680679800001</v>
      </c>
      <c r="D93" s="36">
        <f>SUMIFS(СВЦЭМ!$D$33:$D$776,СВЦЭМ!$A$33:$A$776,$A93,СВЦЭМ!$B$33:$B$776,D$83)+'СЕТ СН'!$H$11+СВЦЭМ!$D$10+'СЕТ СН'!$H$6-'СЕТ СН'!$H$23</f>
        <v>1318.96595303</v>
      </c>
      <c r="E93" s="36">
        <f>SUMIFS(СВЦЭМ!$D$33:$D$776,СВЦЭМ!$A$33:$A$776,$A93,СВЦЭМ!$B$33:$B$776,E$83)+'СЕТ СН'!$H$11+СВЦЭМ!$D$10+'СЕТ СН'!$H$6-'СЕТ СН'!$H$23</f>
        <v>1338.3359401600001</v>
      </c>
      <c r="F93" s="36">
        <f>SUMIFS(СВЦЭМ!$D$33:$D$776,СВЦЭМ!$A$33:$A$776,$A93,СВЦЭМ!$B$33:$B$776,F$83)+'СЕТ СН'!$H$11+СВЦЭМ!$D$10+'СЕТ СН'!$H$6-'СЕТ СН'!$H$23</f>
        <v>1356.68757207</v>
      </c>
      <c r="G93" s="36">
        <f>SUMIFS(СВЦЭМ!$D$33:$D$776,СВЦЭМ!$A$33:$A$776,$A93,СВЦЭМ!$B$33:$B$776,G$83)+'СЕТ СН'!$H$11+СВЦЭМ!$D$10+'СЕТ СН'!$H$6-'СЕТ СН'!$H$23</f>
        <v>1355.18870204</v>
      </c>
      <c r="H93" s="36">
        <f>SUMIFS(СВЦЭМ!$D$33:$D$776,СВЦЭМ!$A$33:$A$776,$A93,СВЦЭМ!$B$33:$B$776,H$83)+'СЕТ СН'!$H$11+СВЦЭМ!$D$10+'СЕТ СН'!$H$6-'СЕТ СН'!$H$23</f>
        <v>1344.5481177500001</v>
      </c>
      <c r="I93" s="36">
        <f>SUMIFS(СВЦЭМ!$D$33:$D$776,СВЦЭМ!$A$33:$A$776,$A93,СВЦЭМ!$B$33:$B$776,I$83)+'СЕТ СН'!$H$11+СВЦЭМ!$D$10+'СЕТ СН'!$H$6-'СЕТ СН'!$H$23</f>
        <v>1312.98208426</v>
      </c>
      <c r="J93" s="36">
        <f>SUMIFS(СВЦЭМ!$D$33:$D$776,СВЦЭМ!$A$33:$A$776,$A93,СВЦЭМ!$B$33:$B$776,J$83)+'СЕТ СН'!$H$11+СВЦЭМ!$D$10+'СЕТ СН'!$H$6-'СЕТ СН'!$H$23</f>
        <v>1271.27381388</v>
      </c>
      <c r="K93" s="36">
        <f>SUMIFS(СВЦЭМ!$D$33:$D$776,СВЦЭМ!$A$33:$A$776,$A93,СВЦЭМ!$B$33:$B$776,K$83)+'СЕТ СН'!$H$11+СВЦЭМ!$D$10+'СЕТ СН'!$H$6-'СЕТ СН'!$H$23</f>
        <v>1241.5456993</v>
      </c>
      <c r="L93" s="36">
        <f>SUMIFS(СВЦЭМ!$D$33:$D$776,СВЦЭМ!$A$33:$A$776,$A93,СВЦЭМ!$B$33:$B$776,L$83)+'СЕТ СН'!$H$11+СВЦЭМ!$D$10+'СЕТ СН'!$H$6-'СЕТ СН'!$H$23</f>
        <v>1233.30943591</v>
      </c>
      <c r="M93" s="36">
        <f>SUMIFS(СВЦЭМ!$D$33:$D$776,СВЦЭМ!$A$33:$A$776,$A93,СВЦЭМ!$B$33:$B$776,M$83)+'СЕТ СН'!$H$11+СВЦЭМ!$D$10+'СЕТ СН'!$H$6-'СЕТ СН'!$H$23</f>
        <v>1231.5024793</v>
      </c>
      <c r="N93" s="36">
        <f>SUMIFS(СВЦЭМ!$D$33:$D$776,СВЦЭМ!$A$33:$A$776,$A93,СВЦЭМ!$B$33:$B$776,N$83)+'СЕТ СН'!$H$11+СВЦЭМ!$D$10+'СЕТ СН'!$H$6-'СЕТ СН'!$H$23</f>
        <v>1246.7977433400001</v>
      </c>
      <c r="O93" s="36">
        <f>SUMIFS(СВЦЭМ!$D$33:$D$776,СВЦЭМ!$A$33:$A$776,$A93,СВЦЭМ!$B$33:$B$776,O$83)+'СЕТ СН'!$H$11+СВЦЭМ!$D$10+'СЕТ СН'!$H$6-'СЕТ СН'!$H$23</f>
        <v>1271.43167604</v>
      </c>
      <c r="P93" s="36">
        <f>SUMIFS(СВЦЭМ!$D$33:$D$776,СВЦЭМ!$A$33:$A$776,$A93,СВЦЭМ!$B$33:$B$776,P$83)+'СЕТ СН'!$H$11+СВЦЭМ!$D$10+'СЕТ СН'!$H$6-'СЕТ СН'!$H$23</f>
        <v>1279.98375519</v>
      </c>
      <c r="Q93" s="36">
        <f>SUMIFS(СВЦЭМ!$D$33:$D$776,СВЦЭМ!$A$33:$A$776,$A93,СВЦЭМ!$B$33:$B$776,Q$83)+'СЕТ СН'!$H$11+СВЦЭМ!$D$10+'СЕТ СН'!$H$6-'СЕТ СН'!$H$23</f>
        <v>1297.9558429600002</v>
      </c>
      <c r="R93" s="36">
        <f>SUMIFS(СВЦЭМ!$D$33:$D$776,СВЦЭМ!$A$33:$A$776,$A93,СВЦЭМ!$B$33:$B$776,R$83)+'СЕТ СН'!$H$11+СВЦЭМ!$D$10+'СЕТ СН'!$H$6-'СЕТ СН'!$H$23</f>
        <v>1307.9180816399999</v>
      </c>
      <c r="S93" s="36">
        <f>SUMIFS(СВЦЭМ!$D$33:$D$776,СВЦЭМ!$A$33:$A$776,$A93,СВЦЭМ!$B$33:$B$776,S$83)+'СЕТ СН'!$H$11+СВЦЭМ!$D$10+'СЕТ СН'!$H$6-'СЕТ СН'!$H$23</f>
        <v>1310.6259549900001</v>
      </c>
      <c r="T93" s="36">
        <f>SUMIFS(СВЦЭМ!$D$33:$D$776,СВЦЭМ!$A$33:$A$776,$A93,СВЦЭМ!$B$33:$B$776,T$83)+'СЕТ СН'!$H$11+СВЦЭМ!$D$10+'СЕТ СН'!$H$6-'СЕТ СН'!$H$23</f>
        <v>1295.53945086</v>
      </c>
      <c r="U93" s="36">
        <f>SUMIFS(СВЦЭМ!$D$33:$D$776,СВЦЭМ!$A$33:$A$776,$A93,СВЦЭМ!$B$33:$B$776,U$83)+'СЕТ СН'!$H$11+СВЦЭМ!$D$10+'СЕТ СН'!$H$6-'СЕТ СН'!$H$23</f>
        <v>1274.0189773</v>
      </c>
      <c r="V93" s="36">
        <f>SUMIFS(СВЦЭМ!$D$33:$D$776,СВЦЭМ!$A$33:$A$776,$A93,СВЦЭМ!$B$33:$B$776,V$83)+'СЕТ СН'!$H$11+СВЦЭМ!$D$10+'СЕТ СН'!$H$6-'СЕТ СН'!$H$23</f>
        <v>1240.0212964500001</v>
      </c>
      <c r="W93" s="36">
        <f>SUMIFS(СВЦЭМ!$D$33:$D$776,СВЦЭМ!$A$33:$A$776,$A93,СВЦЭМ!$B$33:$B$776,W$83)+'СЕТ СН'!$H$11+СВЦЭМ!$D$10+'СЕТ СН'!$H$6-'СЕТ СН'!$H$23</f>
        <v>1219.75932891</v>
      </c>
      <c r="X93" s="36">
        <f>SUMIFS(СВЦЭМ!$D$33:$D$776,СВЦЭМ!$A$33:$A$776,$A93,СВЦЭМ!$B$33:$B$776,X$83)+'СЕТ СН'!$H$11+СВЦЭМ!$D$10+'СЕТ СН'!$H$6-'СЕТ СН'!$H$23</f>
        <v>1242.8478697199998</v>
      </c>
      <c r="Y93" s="36">
        <f>SUMIFS(СВЦЭМ!$D$33:$D$776,СВЦЭМ!$A$33:$A$776,$A93,СВЦЭМ!$B$33:$B$776,Y$83)+'СЕТ СН'!$H$11+СВЦЭМ!$D$10+'СЕТ СН'!$H$6-'СЕТ СН'!$H$23</f>
        <v>1276.46513491</v>
      </c>
    </row>
    <row r="94" spans="1:27" ht="15.75" x14ac:dyDescent="0.2">
      <c r="A94" s="35">
        <f t="shared" si="2"/>
        <v>43596</v>
      </c>
      <c r="B94" s="36">
        <f>SUMIFS(СВЦЭМ!$D$33:$D$776,СВЦЭМ!$A$33:$A$776,$A94,СВЦЭМ!$B$33:$B$776,B$83)+'СЕТ СН'!$H$11+СВЦЭМ!$D$10+'СЕТ СН'!$H$6-'СЕТ СН'!$H$23</f>
        <v>1320.7598454899999</v>
      </c>
      <c r="C94" s="36">
        <f>SUMIFS(СВЦЭМ!$D$33:$D$776,СВЦЭМ!$A$33:$A$776,$A94,СВЦЭМ!$B$33:$B$776,C$83)+'СЕТ СН'!$H$11+СВЦЭМ!$D$10+'СЕТ СН'!$H$6-'СЕТ СН'!$H$23</f>
        <v>1337.66764962</v>
      </c>
      <c r="D94" s="36">
        <f>SUMIFS(СВЦЭМ!$D$33:$D$776,СВЦЭМ!$A$33:$A$776,$A94,СВЦЭМ!$B$33:$B$776,D$83)+'СЕТ СН'!$H$11+СВЦЭМ!$D$10+'СЕТ СН'!$H$6-'СЕТ СН'!$H$23</f>
        <v>1370.13893618</v>
      </c>
      <c r="E94" s="36">
        <f>SUMIFS(СВЦЭМ!$D$33:$D$776,СВЦЭМ!$A$33:$A$776,$A94,СВЦЭМ!$B$33:$B$776,E$83)+'СЕТ СН'!$H$11+СВЦЭМ!$D$10+'СЕТ СН'!$H$6-'СЕТ СН'!$H$23</f>
        <v>1364.7419880100001</v>
      </c>
      <c r="F94" s="36">
        <f>SUMIFS(СВЦЭМ!$D$33:$D$776,СВЦЭМ!$A$33:$A$776,$A94,СВЦЭМ!$B$33:$B$776,F$83)+'СЕТ СН'!$H$11+СВЦЭМ!$D$10+'СЕТ СН'!$H$6-'СЕТ СН'!$H$23</f>
        <v>1388.8833871000002</v>
      </c>
      <c r="G94" s="36">
        <f>SUMIFS(СВЦЭМ!$D$33:$D$776,СВЦЭМ!$A$33:$A$776,$A94,СВЦЭМ!$B$33:$B$776,G$83)+'СЕТ СН'!$H$11+СВЦЭМ!$D$10+'СЕТ СН'!$H$6-'СЕТ СН'!$H$23</f>
        <v>1388.5895623699998</v>
      </c>
      <c r="H94" s="36">
        <f>SUMIFS(СВЦЭМ!$D$33:$D$776,СВЦЭМ!$A$33:$A$776,$A94,СВЦЭМ!$B$33:$B$776,H$83)+'СЕТ СН'!$H$11+СВЦЭМ!$D$10+'СЕТ СН'!$H$6-'СЕТ СН'!$H$23</f>
        <v>1305.8718497099999</v>
      </c>
      <c r="I94" s="36">
        <f>SUMIFS(СВЦЭМ!$D$33:$D$776,СВЦЭМ!$A$33:$A$776,$A94,СВЦЭМ!$B$33:$B$776,I$83)+'СЕТ СН'!$H$11+СВЦЭМ!$D$10+'СЕТ СН'!$H$6-'СЕТ СН'!$H$23</f>
        <v>1264.2014735399998</v>
      </c>
      <c r="J94" s="36">
        <f>SUMIFS(СВЦЭМ!$D$33:$D$776,СВЦЭМ!$A$33:$A$776,$A94,СВЦЭМ!$B$33:$B$776,J$83)+'СЕТ СН'!$H$11+СВЦЭМ!$D$10+'СЕТ СН'!$H$6-'СЕТ СН'!$H$23</f>
        <v>1157.0474431</v>
      </c>
      <c r="K94" s="36">
        <f>SUMIFS(СВЦЭМ!$D$33:$D$776,СВЦЭМ!$A$33:$A$776,$A94,СВЦЭМ!$B$33:$B$776,K$83)+'СЕТ СН'!$H$11+СВЦЭМ!$D$10+'СЕТ СН'!$H$6-'СЕТ СН'!$H$23</f>
        <v>1077.6352392899998</v>
      </c>
      <c r="L94" s="36">
        <f>SUMIFS(СВЦЭМ!$D$33:$D$776,СВЦЭМ!$A$33:$A$776,$A94,СВЦЭМ!$B$33:$B$776,L$83)+'СЕТ СН'!$H$11+СВЦЭМ!$D$10+'СЕТ СН'!$H$6-'СЕТ СН'!$H$23</f>
        <v>1051.00046066</v>
      </c>
      <c r="M94" s="36">
        <f>SUMIFS(СВЦЭМ!$D$33:$D$776,СВЦЭМ!$A$33:$A$776,$A94,СВЦЭМ!$B$33:$B$776,M$83)+'СЕТ СН'!$H$11+СВЦЭМ!$D$10+'СЕТ СН'!$H$6-'СЕТ СН'!$H$23</f>
        <v>1051.5584603299999</v>
      </c>
      <c r="N94" s="36">
        <f>SUMIFS(СВЦЭМ!$D$33:$D$776,СВЦЭМ!$A$33:$A$776,$A94,СВЦЭМ!$B$33:$B$776,N$83)+'СЕТ СН'!$H$11+СВЦЭМ!$D$10+'СЕТ СН'!$H$6-'СЕТ СН'!$H$23</f>
        <v>1063.5833330800001</v>
      </c>
      <c r="O94" s="36">
        <f>SUMIFS(СВЦЭМ!$D$33:$D$776,СВЦЭМ!$A$33:$A$776,$A94,СВЦЭМ!$B$33:$B$776,O$83)+'СЕТ СН'!$H$11+СВЦЭМ!$D$10+'СЕТ СН'!$H$6-'СЕТ СН'!$H$23</f>
        <v>1069.8246564199999</v>
      </c>
      <c r="P94" s="36">
        <f>SUMIFS(СВЦЭМ!$D$33:$D$776,СВЦЭМ!$A$33:$A$776,$A94,СВЦЭМ!$B$33:$B$776,P$83)+'СЕТ СН'!$H$11+СВЦЭМ!$D$10+'СЕТ СН'!$H$6-'СЕТ СН'!$H$23</f>
        <v>1077.2905139</v>
      </c>
      <c r="Q94" s="36">
        <f>SUMIFS(СВЦЭМ!$D$33:$D$776,СВЦЭМ!$A$33:$A$776,$A94,СВЦЭМ!$B$33:$B$776,Q$83)+'СЕТ СН'!$H$11+СВЦЭМ!$D$10+'СЕТ СН'!$H$6-'СЕТ СН'!$H$23</f>
        <v>1082.8473713399999</v>
      </c>
      <c r="R94" s="36">
        <f>SUMIFS(СВЦЭМ!$D$33:$D$776,СВЦЭМ!$A$33:$A$776,$A94,СВЦЭМ!$B$33:$B$776,R$83)+'СЕТ СН'!$H$11+СВЦЭМ!$D$10+'СЕТ СН'!$H$6-'СЕТ СН'!$H$23</f>
        <v>1078.9717467599999</v>
      </c>
      <c r="S94" s="36">
        <f>SUMIFS(СВЦЭМ!$D$33:$D$776,СВЦЭМ!$A$33:$A$776,$A94,СВЦЭМ!$B$33:$B$776,S$83)+'СЕТ СН'!$H$11+СВЦЭМ!$D$10+'СЕТ СН'!$H$6-'СЕТ СН'!$H$23</f>
        <v>1080.9109129600001</v>
      </c>
      <c r="T94" s="36">
        <f>SUMIFS(СВЦЭМ!$D$33:$D$776,СВЦЭМ!$A$33:$A$776,$A94,СВЦЭМ!$B$33:$B$776,T$83)+'СЕТ СН'!$H$11+СВЦЭМ!$D$10+'СЕТ СН'!$H$6-'СЕТ СН'!$H$23</f>
        <v>1070.10320383</v>
      </c>
      <c r="U94" s="36">
        <f>SUMIFS(СВЦЭМ!$D$33:$D$776,СВЦЭМ!$A$33:$A$776,$A94,СВЦЭМ!$B$33:$B$776,U$83)+'СЕТ СН'!$H$11+СВЦЭМ!$D$10+'СЕТ СН'!$H$6-'СЕТ СН'!$H$23</f>
        <v>1056.62489878</v>
      </c>
      <c r="V94" s="36">
        <f>SUMIFS(СВЦЭМ!$D$33:$D$776,СВЦЭМ!$A$33:$A$776,$A94,СВЦЭМ!$B$33:$B$776,V$83)+'СЕТ СН'!$H$11+СВЦЭМ!$D$10+'СЕТ СН'!$H$6-'СЕТ СН'!$H$23</f>
        <v>1047.2062473599999</v>
      </c>
      <c r="W94" s="36">
        <f>SUMIFS(СВЦЭМ!$D$33:$D$776,СВЦЭМ!$A$33:$A$776,$A94,СВЦЭМ!$B$33:$B$776,W$83)+'СЕТ СН'!$H$11+СВЦЭМ!$D$10+'СЕТ СН'!$H$6-'СЕТ СН'!$H$23</f>
        <v>1059.1386325200001</v>
      </c>
      <c r="X94" s="36">
        <f>SUMIFS(СВЦЭМ!$D$33:$D$776,СВЦЭМ!$A$33:$A$776,$A94,СВЦЭМ!$B$33:$B$776,X$83)+'СЕТ СН'!$H$11+СВЦЭМ!$D$10+'СЕТ СН'!$H$6-'СЕТ СН'!$H$23</f>
        <v>1081.02827024</v>
      </c>
      <c r="Y94" s="36">
        <f>SUMIFS(СВЦЭМ!$D$33:$D$776,СВЦЭМ!$A$33:$A$776,$A94,СВЦЭМ!$B$33:$B$776,Y$83)+'СЕТ СН'!$H$11+СВЦЭМ!$D$10+'СЕТ СН'!$H$6-'СЕТ СН'!$H$23</f>
        <v>1159.1480019800001</v>
      </c>
    </row>
    <row r="95" spans="1:27" ht="15.75" x14ac:dyDescent="0.2">
      <c r="A95" s="35">
        <f t="shared" si="2"/>
        <v>43597</v>
      </c>
      <c r="B95" s="36">
        <f>SUMIFS(СВЦЭМ!$D$33:$D$776,СВЦЭМ!$A$33:$A$776,$A95,СВЦЭМ!$B$33:$B$776,B$83)+'СЕТ СН'!$H$11+СВЦЭМ!$D$10+'СЕТ СН'!$H$6-'СЕТ СН'!$H$23</f>
        <v>1243.41014114</v>
      </c>
      <c r="C95" s="36">
        <f>SUMIFS(СВЦЭМ!$D$33:$D$776,СВЦЭМ!$A$33:$A$776,$A95,СВЦЭМ!$B$33:$B$776,C$83)+'СЕТ СН'!$H$11+СВЦЭМ!$D$10+'СЕТ СН'!$H$6-'СЕТ СН'!$H$23</f>
        <v>1341.4214155899999</v>
      </c>
      <c r="D95" s="36">
        <f>SUMIFS(СВЦЭМ!$D$33:$D$776,СВЦЭМ!$A$33:$A$776,$A95,СВЦЭМ!$B$33:$B$776,D$83)+'СЕТ СН'!$H$11+СВЦЭМ!$D$10+'СЕТ СН'!$H$6-'СЕТ СН'!$H$23</f>
        <v>1426.1413575500001</v>
      </c>
      <c r="E95" s="36">
        <f>SUMIFS(СВЦЭМ!$D$33:$D$776,СВЦЭМ!$A$33:$A$776,$A95,СВЦЭМ!$B$33:$B$776,E$83)+'СЕТ СН'!$H$11+СВЦЭМ!$D$10+'СЕТ СН'!$H$6-'СЕТ СН'!$H$23</f>
        <v>1420.6001594099998</v>
      </c>
      <c r="F95" s="36">
        <f>SUMIFS(СВЦЭМ!$D$33:$D$776,СВЦЭМ!$A$33:$A$776,$A95,СВЦЭМ!$B$33:$B$776,F$83)+'СЕТ СН'!$H$11+СВЦЭМ!$D$10+'СЕТ СН'!$H$6-'СЕТ СН'!$H$23</f>
        <v>1425.6832819799999</v>
      </c>
      <c r="G95" s="36">
        <f>SUMIFS(СВЦЭМ!$D$33:$D$776,СВЦЭМ!$A$33:$A$776,$A95,СВЦЭМ!$B$33:$B$776,G$83)+'СЕТ СН'!$H$11+СВЦЭМ!$D$10+'СЕТ СН'!$H$6-'СЕТ СН'!$H$23</f>
        <v>1442.635254</v>
      </c>
      <c r="H95" s="36">
        <f>SUMIFS(СВЦЭМ!$D$33:$D$776,СВЦЭМ!$A$33:$A$776,$A95,СВЦЭМ!$B$33:$B$776,H$83)+'СЕТ СН'!$H$11+СВЦЭМ!$D$10+'СЕТ СН'!$H$6-'СЕТ СН'!$H$23</f>
        <v>1381.1916799800001</v>
      </c>
      <c r="I95" s="36">
        <f>SUMIFS(СВЦЭМ!$D$33:$D$776,СВЦЭМ!$A$33:$A$776,$A95,СВЦЭМ!$B$33:$B$776,I$83)+'СЕТ СН'!$H$11+СВЦЭМ!$D$10+'СЕТ СН'!$H$6-'СЕТ СН'!$H$23</f>
        <v>1288.0421822600001</v>
      </c>
      <c r="J95" s="36">
        <f>SUMIFS(СВЦЭМ!$D$33:$D$776,СВЦЭМ!$A$33:$A$776,$A95,СВЦЭМ!$B$33:$B$776,J$83)+'СЕТ СН'!$H$11+СВЦЭМ!$D$10+'СЕТ СН'!$H$6-'СЕТ СН'!$H$23</f>
        <v>1196.53955337</v>
      </c>
      <c r="K95" s="36">
        <f>SUMIFS(СВЦЭМ!$D$33:$D$776,СВЦЭМ!$A$33:$A$776,$A95,СВЦЭМ!$B$33:$B$776,K$83)+'СЕТ СН'!$H$11+СВЦЭМ!$D$10+'СЕТ СН'!$H$6-'СЕТ СН'!$H$23</f>
        <v>1102.35193286</v>
      </c>
      <c r="L95" s="36">
        <f>SUMIFS(СВЦЭМ!$D$33:$D$776,СВЦЭМ!$A$33:$A$776,$A95,СВЦЭМ!$B$33:$B$776,L$83)+'СЕТ СН'!$H$11+СВЦЭМ!$D$10+'СЕТ СН'!$H$6-'СЕТ СН'!$H$23</f>
        <v>1054.71384313</v>
      </c>
      <c r="M95" s="36">
        <f>SUMIFS(СВЦЭМ!$D$33:$D$776,СВЦЭМ!$A$33:$A$776,$A95,СВЦЭМ!$B$33:$B$776,M$83)+'СЕТ СН'!$H$11+СВЦЭМ!$D$10+'СЕТ СН'!$H$6-'СЕТ СН'!$H$23</f>
        <v>1038.6765493399998</v>
      </c>
      <c r="N95" s="36">
        <f>SUMIFS(СВЦЭМ!$D$33:$D$776,СВЦЭМ!$A$33:$A$776,$A95,СВЦЭМ!$B$33:$B$776,N$83)+'СЕТ СН'!$H$11+СВЦЭМ!$D$10+'СЕТ СН'!$H$6-'СЕТ СН'!$H$23</f>
        <v>1045.2178130699999</v>
      </c>
      <c r="O95" s="36">
        <f>SUMIFS(СВЦЭМ!$D$33:$D$776,СВЦЭМ!$A$33:$A$776,$A95,СВЦЭМ!$B$33:$B$776,O$83)+'СЕТ СН'!$H$11+СВЦЭМ!$D$10+'СЕТ СН'!$H$6-'СЕТ СН'!$H$23</f>
        <v>1051.7149736400002</v>
      </c>
      <c r="P95" s="36">
        <f>SUMIFS(СВЦЭМ!$D$33:$D$776,СВЦЭМ!$A$33:$A$776,$A95,СВЦЭМ!$B$33:$B$776,P$83)+'СЕТ СН'!$H$11+СВЦЭМ!$D$10+'СЕТ СН'!$H$6-'СЕТ СН'!$H$23</f>
        <v>1062.3618418599999</v>
      </c>
      <c r="Q95" s="36">
        <f>SUMIFS(СВЦЭМ!$D$33:$D$776,СВЦЭМ!$A$33:$A$776,$A95,СВЦЭМ!$B$33:$B$776,Q$83)+'СЕТ СН'!$H$11+СВЦЭМ!$D$10+'СЕТ СН'!$H$6-'СЕТ СН'!$H$23</f>
        <v>1077.25943564</v>
      </c>
      <c r="R95" s="36">
        <f>SUMIFS(СВЦЭМ!$D$33:$D$776,СВЦЭМ!$A$33:$A$776,$A95,СВЦЭМ!$B$33:$B$776,R$83)+'СЕТ СН'!$H$11+СВЦЭМ!$D$10+'СЕТ СН'!$H$6-'СЕТ СН'!$H$23</f>
        <v>1075.5075654500001</v>
      </c>
      <c r="S95" s="36">
        <f>SUMIFS(СВЦЭМ!$D$33:$D$776,СВЦЭМ!$A$33:$A$776,$A95,СВЦЭМ!$B$33:$B$776,S$83)+'СЕТ СН'!$H$11+СВЦЭМ!$D$10+'СЕТ СН'!$H$6-'СЕТ СН'!$H$23</f>
        <v>1066.7409104600001</v>
      </c>
      <c r="T95" s="36">
        <f>SUMIFS(СВЦЭМ!$D$33:$D$776,СВЦЭМ!$A$33:$A$776,$A95,СВЦЭМ!$B$33:$B$776,T$83)+'СЕТ СН'!$H$11+СВЦЭМ!$D$10+'СЕТ СН'!$H$6-'СЕТ СН'!$H$23</f>
        <v>1050.6805072299999</v>
      </c>
      <c r="U95" s="36">
        <f>SUMIFS(СВЦЭМ!$D$33:$D$776,СВЦЭМ!$A$33:$A$776,$A95,СВЦЭМ!$B$33:$B$776,U$83)+'СЕТ СН'!$H$11+СВЦЭМ!$D$10+'СЕТ СН'!$H$6-'СЕТ СН'!$H$23</f>
        <v>1027.24035454</v>
      </c>
      <c r="V95" s="36">
        <f>SUMIFS(СВЦЭМ!$D$33:$D$776,СВЦЭМ!$A$33:$A$776,$A95,СВЦЭМ!$B$33:$B$776,V$83)+'СЕТ СН'!$H$11+СВЦЭМ!$D$10+'СЕТ СН'!$H$6-'СЕТ СН'!$H$23</f>
        <v>1002.95625997</v>
      </c>
      <c r="W95" s="36">
        <f>SUMIFS(СВЦЭМ!$D$33:$D$776,СВЦЭМ!$A$33:$A$776,$A95,СВЦЭМ!$B$33:$B$776,W$83)+'СЕТ СН'!$H$11+СВЦЭМ!$D$10+'СЕТ СН'!$H$6-'СЕТ СН'!$H$23</f>
        <v>1005.56014332</v>
      </c>
      <c r="X95" s="36">
        <f>SUMIFS(СВЦЭМ!$D$33:$D$776,СВЦЭМ!$A$33:$A$776,$A95,СВЦЭМ!$B$33:$B$776,X$83)+'СЕТ СН'!$H$11+СВЦЭМ!$D$10+'СЕТ СН'!$H$6-'СЕТ СН'!$H$23</f>
        <v>1040.38392426</v>
      </c>
      <c r="Y95" s="36">
        <f>SUMIFS(СВЦЭМ!$D$33:$D$776,СВЦЭМ!$A$33:$A$776,$A95,СВЦЭМ!$B$33:$B$776,Y$83)+'СЕТ СН'!$H$11+СВЦЭМ!$D$10+'СЕТ СН'!$H$6-'СЕТ СН'!$H$23</f>
        <v>1117.8106308400002</v>
      </c>
    </row>
    <row r="96" spans="1:27" ht="15.75" x14ac:dyDescent="0.2">
      <c r="A96" s="35">
        <f t="shared" si="2"/>
        <v>43598</v>
      </c>
      <c r="B96" s="36">
        <f>SUMIFS(СВЦЭМ!$D$33:$D$776,СВЦЭМ!$A$33:$A$776,$A96,СВЦЭМ!$B$33:$B$776,B$83)+'СЕТ СН'!$H$11+СВЦЭМ!$D$10+'СЕТ СН'!$H$6-'СЕТ СН'!$H$23</f>
        <v>1143.8263767399999</v>
      </c>
      <c r="C96" s="36">
        <f>SUMIFS(СВЦЭМ!$D$33:$D$776,СВЦЭМ!$A$33:$A$776,$A96,СВЦЭМ!$B$33:$B$776,C$83)+'СЕТ СН'!$H$11+СВЦЭМ!$D$10+'СЕТ СН'!$H$6-'СЕТ СН'!$H$23</f>
        <v>1243.0797420200001</v>
      </c>
      <c r="D96" s="36">
        <f>SUMIFS(СВЦЭМ!$D$33:$D$776,СВЦЭМ!$A$33:$A$776,$A96,СВЦЭМ!$B$33:$B$776,D$83)+'СЕТ СН'!$H$11+СВЦЭМ!$D$10+'СЕТ СН'!$H$6-'СЕТ СН'!$H$23</f>
        <v>1344.6388586600001</v>
      </c>
      <c r="E96" s="36">
        <f>SUMIFS(СВЦЭМ!$D$33:$D$776,СВЦЭМ!$A$33:$A$776,$A96,СВЦЭМ!$B$33:$B$776,E$83)+'СЕТ СН'!$H$11+СВЦЭМ!$D$10+'СЕТ СН'!$H$6-'СЕТ СН'!$H$23</f>
        <v>1357.01592957</v>
      </c>
      <c r="F96" s="36">
        <f>SUMIFS(СВЦЭМ!$D$33:$D$776,СВЦЭМ!$A$33:$A$776,$A96,СВЦЭМ!$B$33:$B$776,F$83)+'СЕТ СН'!$H$11+СВЦЭМ!$D$10+'СЕТ СН'!$H$6-'СЕТ СН'!$H$23</f>
        <v>1367.7928524499998</v>
      </c>
      <c r="G96" s="36">
        <f>SUMIFS(СВЦЭМ!$D$33:$D$776,СВЦЭМ!$A$33:$A$776,$A96,СВЦЭМ!$B$33:$B$776,G$83)+'СЕТ СН'!$H$11+СВЦЭМ!$D$10+'СЕТ СН'!$H$6-'СЕТ СН'!$H$23</f>
        <v>1364.7608372099999</v>
      </c>
      <c r="H96" s="36">
        <f>SUMIFS(СВЦЭМ!$D$33:$D$776,СВЦЭМ!$A$33:$A$776,$A96,СВЦЭМ!$B$33:$B$776,H$83)+'СЕТ СН'!$H$11+СВЦЭМ!$D$10+'СЕТ СН'!$H$6-'СЕТ СН'!$H$23</f>
        <v>1297.0044929599999</v>
      </c>
      <c r="I96" s="36">
        <f>SUMIFS(СВЦЭМ!$D$33:$D$776,СВЦЭМ!$A$33:$A$776,$A96,СВЦЭМ!$B$33:$B$776,I$83)+'СЕТ СН'!$H$11+СВЦЭМ!$D$10+'СЕТ СН'!$H$6-'СЕТ СН'!$H$23</f>
        <v>1199.20078459</v>
      </c>
      <c r="J96" s="36">
        <f>SUMIFS(СВЦЭМ!$D$33:$D$776,СВЦЭМ!$A$33:$A$776,$A96,СВЦЭМ!$B$33:$B$776,J$83)+'СЕТ СН'!$H$11+СВЦЭМ!$D$10+'СЕТ СН'!$H$6-'СЕТ СН'!$H$23</f>
        <v>1136.8579197499998</v>
      </c>
      <c r="K96" s="36">
        <f>SUMIFS(СВЦЭМ!$D$33:$D$776,СВЦЭМ!$A$33:$A$776,$A96,СВЦЭМ!$B$33:$B$776,K$83)+'СЕТ СН'!$H$11+СВЦЭМ!$D$10+'СЕТ СН'!$H$6-'СЕТ СН'!$H$23</f>
        <v>1111.3477263499999</v>
      </c>
      <c r="L96" s="36">
        <f>SUMIFS(СВЦЭМ!$D$33:$D$776,СВЦЭМ!$A$33:$A$776,$A96,СВЦЭМ!$B$33:$B$776,L$83)+'СЕТ СН'!$H$11+СВЦЭМ!$D$10+'СЕТ СН'!$H$6-'СЕТ СН'!$H$23</f>
        <v>1086.98367611</v>
      </c>
      <c r="M96" s="36">
        <f>SUMIFS(СВЦЭМ!$D$33:$D$776,СВЦЭМ!$A$33:$A$776,$A96,СВЦЭМ!$B$33:$B$776,M$83)+'СЕТ СН'!$H$11+СВЦЭМ!$D$10+'СЕТ СН'!$H$6-'СЕТ СН'!$H$23</f>
        <v>1084.4721973000001</v>
      </c>
      <c r="N96" s="36">
        <f>SUMIFS(СВЦЭМ!$D$33:$D$776,СВЦЭМ!$A$33:$A$776,$A96,СВЦЭМ!$B$33:$B$776,N$83)+'СЕТ СН'!$H$11+СВЦЭМ!$D$10+'СЕТ СН'!$H$6-'СЕТ СН'!$H$23</f>
        <v>1078.8583917800001</v>
      </c>
      <c r="O96" s="36">
        <f>SUMIFS(СВЦЭМ!$D$33:$D$776,СВЦЭМ!$A$33:$A$776,$A96,СВЦЭМ!$B$33:$B$776,O$83)+'СЕТ СН'!$H$11+СВЦЭМ!$D$10+'СЕТ СН'!$H$6-'СЕТ СН'!$H$23</f>
        <v>1087.6613264</v>
      </c>
      <c r="P96" s="36">
        <f>SUMIFS(СВЦЭМ!$D$33:$D$776,СВЦЭМ!$A$33:$A$776,$A96,СВЦЭМ!$B$33:$B$776,P$83)+'СЕТ СН'!$H$11+СВЦЭМ!$D$10+'СЕТ СН'!$H$6-'СЕТ СН'!$H$23</f>
        <v>1096.73258358</v>
      </c>
      <c r="Q96" s="36">
        <f>SUMIFS(СВЦЭМ!$D$33:$D$776,СВЦЭМ!$A$33:$A$776,$A96,СВЦЭМ!$B$33:$B$776,Q$83)+'СЕТ СН'!$H$11+СВЦЭМ!$D$10+'СЕТ СН'!$H$6-'СЕТ СН'!$H$23</f>
        <v>1091.5304099099999</v>
      </c>
      <c r="R96" s="36">
        <f>SUMIFS(СВЦЭМ!$D$33:$D$776,СВЦЭМ!$A$33:$A$776,$A96,СВЦЭМ!$B$33:$B$776,R$83)+'СЕТ СН'!$H$11+СВЦЭМ!$D$10+'СЕТ СН'!$H$6-'СЕТ СН'!$H$23</f>
        <v>1099.0584282</v>
      </c>
      <c r="S96" s="36">
        <f>SUMIFS(СВЦЭМ!$D$33:$D$776,СВЦЭМ!$A$33:$A$776,$A96,СВЦЭМ!$B$33:$B$776,S$83)+'СЕТ СН'!$H$11+СВЦЭМ!$D$10+'СЕТ СН'!$H$6-'СЕТ СН'!$H$23</f>
        <v>1101.3196166600001</v>
      </c>
      <c r="T96" s="36">
        <f>SUMIFS(СВЦЭМ!$D$33:$D$776,СВЦЭМ!$A$33:$A$776,$A96,СВЦЭМ!$B$33:$B$776,T$83)+'СЕТ СН'!$H$11+СВЦЭМ!$D$10+'СЕТ СН'!$H$6-'СЕТ СН'!$H$23</f>
        <v>1090.88604592</v>
      </c>
      <c r="U96" s="36">
        <f>SUMIFS(СВЦЭМ!$D$33:$D$776,СВЦЭМ!$A$33:$A$776,$A96,СВЦЭМ!$B$33:$B$776,U$83)+'СЕТ СН'!$H$11+СВЦЭМ!$D$10+'СЕТ СН'!$H$6-'СЕТ СН'!$H$23</f>
        <v>1091.40869299</v>
      </c>
      <c r="V96" s="36">
        <f>SUMIFS(СВЦЭМ!$D$33:$D$776,СВЦЭМ!$A$33:$A$776,$A96,СВЦЭМ!$B$33:$B$776,V$83)+'СЕТ СН'!$H$11+СВЦЭМ!$D$10+'СЕТ СН'!$H$6-'СЕТ СН'!$H$23</f>
        <v>1094.5828624599999</v>
      </c>
      <c r="W96" s="36">
        <f>SUMIFS(СВЦЭМ!$D$33:$D$776,СВЦЭМ!$A$33:$A$776,$A96,СВЦЭМ!$B$33:$B$776,W$83)+'СЕТ СН'!$H$11+СВЦЭМ!$D$10+'СЕТ СН'!$H$6-'СЕТ СН'!$H$23</f>
        <v>1075.4651924700001</v>
      </c>
      <c r="X96" s="36">
        <f>SUMIFS(СВЦЭМ!$D$33:$D$776,СВЦЭМ!$A$33:$A$776,$A96,СВЦЭМ!$B$33:$B$776,X$83)+'СЕТ СН'!$H$11+СВЦЭМ!$D$10+'СЕТ СН'!$H$6-'СЕТ СН'!$H$23</f>
        <v>1112.4001809400002</v>
      </c>
      <c r="Y96" s="36">
        <f>SUMIFS(СВЦЭМ!$D$33:$D$776,СВЦЭМ!$A$33:$A$776,$A96,СВЦЭМ!$B$33:$B$776,Y$83)+'СЕТ СН'!$H$11+СВЦЭМ!$D$10+'СЕТ СН'!$H$6-'СЕТ СН'!$H$23</f>
        <v>1171.66551058</v>
      </c>
    </row>
    <row r="97" spans="1:25" ht="15.75" x14ac:dyDescent="0.2">
      <c r="A97" s="35">
        <f t="shared" si="2"/>
        <v>43599</v>
      </c>
      <c r="B97" s="36">
        <f>SUMIFS(СВЦЭМ!$D$33:$D$776,СВЦЭМ!$A$33:$A$776,$A97,СВЦЭМ!$B$33:$B$776,B$83)+'СЕТ СН'!$H$11+СВЦЭМ!$D$10+'СЕТ СН'!$H$6-'СЕТ СН'!$H$23</f>
        <v>1260.8083269899998</v>
      </c>
      <c r="C97" s="36">
        <f>SUMIFS(СВЦЭМ!$D$33:$D$776,СВЦЭМ!$A$33:$A$776,$A97,СВЦЭМ!$B$33:$B$776,C$83)+'СЕТ СН'!$H$11+СВЦЭМ!$D$10+'СЕТ СН'!$H$6-'СЕТ СН'!$H$23</f>
        <v>1374.6596120300001</v>
      </c>
      <c r="D97" s="36">
        <f>SUMIFS(СВЦЭМ!$D$33:$D$776,СВЦЭМ!$A$33:$A$776,$A97,СВЦЭМ!$B$33:$B$776,D$83)+'СЕТ СН'!$H$11+СВЦЭМ!$D$10+'СЕТ СН'!$H$6-'СЕТ СН'!$H$23</f>
        <v>1469.6440959900001</v>
      </c>
      <c r="E97" s="36">
        <f>SUMIFS(СВЦЭМ!$D$33:$D$776,СВЦЭМ!$A$33:$A$776,$A97,СВЦЭМ!$B$33:$B$776,E$83)+'СЕТ СН'!$H$11+СВЦЭМ!$D$10+'СЕТ СН'!$H$6-'СЕТ СН'!$H$23</f>
        <v>1475.2648730999999</v>
      </c>
      <c r="F97" s="36">
        <f>SUMIFS(СВЦЭМ!$D$33:$D$776,СВЦЭМ!$A$33:$A$776,$A97,СВЦЭМ!$B$33:$B$776,F$83)+'СЕТ СН'!$H$11+СВЦЭМ!$D$10+'СЕТ СН'!$H$6-'СЕТ СН'!$H$23</f>
        <v>1475.5298336599999</v>
      </c>
      <c r="G97" s="36">
        <f>SUMIFS(СВЦЭМ!$D$33:$D$776,СВЦЭМ!$A$33:$A$776,$A97,СВЦЭМ!$B$33:$B$776,G$83)+'СЕТ СН'!$H$11+СВЦЭМ!$D$10+'СЕТ СН'!$H$6-'СЕТ СН'!$H$23</f>
        <v>1453.0291165000001</v>
      </c>
      <c r="H97" s="36">
        <f>SUMIFS(СВЦЭМ!$D$33:$D$776,СВЦЭМ!$A$33:$A$776,$A97,СВЦЭМ!$B$33:$B$776,H$83)+'СЕТ СН'!$H$11+СВЦЭМ!$D$10+'СЕТ СН'!$H$6-'СЕТ СН'!$H$23</f>
        <v>1332.2940420800001</v>
      </c>
      <c r="I97" s="36">
        <f>SUMIFS(СВЦЭМ!$D$33:$D$776,СВЦЭМ!$A$33:$A$776,$A97,СВЦЭМ!$B$33:$B$776,I$83)+'СЕТ СН'!$H$11+СВЦЭМ!$D$10+'СЕТ СН'!$H$6-'СЕТ СН'!$H$23</f>
        <v>1209.3951243900001</v>
      </c>
      <c r="J97" s="36">
        <f>SUMIFS(СВЦЭМ!$D$33:$D$776,СВЦЭМ!$A$33:$A$776,$A97,СВЦЭМ!$B$33:$B$776,J$83)+'СЕТ СН'!$H$11+СВЦЭМ!$D$10+'СЕТ СН'!$H$6-'СЕТ СН'!$H$23</f>
        <v>1147.7029946</v>
      </c>
      <c r="K97" s="36">
        <f>SUMIFS(СВЦЭМ!$D$33:$D$776,СВЦЭМ!$A$33:$A$776,$A97,СВЦЭМ!$B$33:$B$776,K$83)+'СЕТ СН'!$H$11+СВЦЭМ!$D$10+'СЕТ СН'!$H$6-'СЕТ СН'!$H$23</f>
        <v>1084.65699264</v>
      </c>
      <c r="L97" s="36">
        <f>SUMIFS(СВЦЭМ!$D$33:$D$776,СВЦЭМ!$A$33:$A$776,$A97,СВЦЭМ!$B$33:$B$776,L$83)+'СЕТ СН'!$H$11+СВЦЭМ!$D$10+'СЕТ СН'!$H$6-'СЕТ СН'!$H$23</f>
        <v>1068.14574741</v>
      </c>
      <c r="M97" s="36">
        <f>SUMIFS(СВЦЭМ!$D$33:$D$776,СВЦЭМ!$A$33:$A$776,$A97,СВЦЭМ!$B$33:$B$776,M$83)+'СЕТ СН'!$H$11+СВЦЭМ!$D$10+'СЕТ СН'!$H$6-'СЕТ СН'!$H$23</f>
        <v>1063.48615756</v>
      </c>
      <c r="N97" s="36">
        <f>SUMIFS(СВЦЭМ!$D$33:$D$776,СВЦЭМ!$A$33:$A$776,$A97,СВЦЭМ!$B$33:$B$776,N$83)+'СЕТ СН'!$H$11+СВЦЭМ!$D$10+'СЕТ СН'!$H$6-'СЕТ СН'!$H$23</f>
        <v>1068.60221649</v>
      </c>
      <c r="O97" s="36">
        <f>SUMIFS(СВЦЭМ!$D$33:$D$776,СВЦЭМ!$A$33:$A$776,$A97,СВЦЭМ!$B$33:$B$776,O$83)+'СЕТ СН'!$H$11+СВЦЭМ!$D$10+'СЕТ СН'!$H$6-'СЕТ СН'!$H$23</f>
        <v>1077.10401153</v>
      </c>
      <c r="P97" s="36">
        <f>SUMIFS(СВЦЭМ!$D$33:$D$776,СВЦЭМ!$A$33:$A$776,$A97,СВЦЭМ!$B$33:$B$776,P$83)+'СЕТ СН'!$H$11+СВЦЭМ!$D$10+'СЕТ СН'!$H$6-'СЕТ СН'!$H$23</f>
        <v>1088.2957392799999</v>
      </c>
      <c r="Q97" s="36">
        <f>SUMIFS(СВЦЭМ!$D$33:$D$776,СВЦЭМ!$A$33:$A$776,$A97,СВЦЭМ!$B$33:$B$776,Q$83)+'СЕТ СН'!$H$11+СВЦЭМ!$D$10+'СЕТ СН'!$H$6-'СЕТ СН'!$H$23</f>
        <v>1090.5824445600001</v>
      </c>
      <c r="R97" s="36">
        <f>SUMIFS(СВЦЭМ!$D$33:$D$776,СВЦЭМ!$A$33:$A$776,$A97,СВЦЭМ!$B$33:$B$776,R$83)+'СЕТ СН'!$H$11+СВЦЭМ!$D$10+'СЕТ СН'!$H$6-'СЕТ СН'!$H$23</f>
        <v>1084.4280557</v>
      </c>
      <c r="S97" s="36">
        <f>SUMIFS(СВЦЭМ!$D$33:$D$776,СВЦЭМ!$A$33:$A$776,$A97,СВЦЭМ!$B$33:$B$776,S$83)+'СЕТ СН'!$H$11+СВЦЭМ!$D$10+'СЕТ СН'!$H$6-'СЕТ СН'!$H$23</f>
        <v>1085.75375919</v>
      </c>
      <c r="T97" s="36">
        <f>SUMIFS(СВЦЭМ!$D$33:$D$776,СВЦЭМ!$A$33:$A$776,$A97,СВЦЭМ!$B$33:$B$776,T$83)+'СЕТ СН'!$H$11+СВЦЭМ!$D$10+'СЕТ СН'!$H$6-'СЕТ СН'!$H$23</f>
        <v>1081.9871725799999</v>
      </c>
      <c r="U97" s="36">
        <f>SUMIFS(СВЦЭМ!$D$33:$D$776,СВЦЭМ!$A$33:$A$776,$A97,СВЦЭМ!$B$33:$B$776,U$83)+'СЕТ СН'!$H$11+СВЦЭМ!$D$10+'СЕТ СН'!$H$6-'СЕТ СН'!$H$23</f>
        <v>1060.94180293</v>
      </c>
      <c r="V97" s="36">
        <f>SUMIFS(СВЦЭМ!$D$33:$D$776,СВЦЭМ!$A$33:$A$776,$A97,СВЦЭМ!$B$33:$B$776,V$83)+'СЕТ СН'!$H$11+СВЦЭМ!$D$10+'СЕТ СН'!$H$6-'СЕТ СН'!$H$23</f>
        <v>1049.8666408700001</v>
      </c>
      <c r="W97" s="36">
        <f>SUMIFS(СВЦЭМ!$D$33:$D$776,СВЦЭМ!$A$33:$A$776,$A97,СВЦЭМ!$B$33:$B$776,W$83)+'СЕТ СН'!$H$11+СВЦЭМ!$D$10+'СЕТ СН'!$H$6-'СЕТ СН'!$H$23</f>
        <v>1063.8332076900001</v>
      </c>
      <c r="X97" s="36">
        <f>SUMIFS(СВЦЭМ!$D$33:$D$776,СВЦЭМ!$A$33:$A$776,$A97,СВЦЭМ!$B$33:$B$776,X$83)+'СЕТ СН'!$H$11+СВЦЭМ!$D$10+'СЕТ СН'!$H$6-'СЕТ СН'!$H$23</f>
        <v>1042.9734312999999</v>
      </c>
      <c r="Y97" s="36">
        <f>SUMIFS(СВЦЭМ!$D$33:$D$776,СВЦЭМ!$A$33:$A$776,$A97,СВЦЭМ!$B$33:$B$776,Y$83)+'СЕТ СН'!$H$11+СВЦЭМ!$D$10+'СЕТ СН'!$H$6-'СЕТ СН'!$H$23</f>
        <v>1113.69126497</v>
      </c>
    </row>
    <row r="98" spans="1:25" ht="15.75" x14ac:dyDescent="0.2">
      <c r="A98" s="35">
        <f t="shared" si="2"/>
        <v>43600</v>
      </c>
      <c r="B98" s="36">
        <f>SUMIFS(СВЦЭМ!$D$33:$D$776,СВЦЭМ!$A$33:$A$776,$A98,СВЦЭМ!$B$33:$B$776,B$83)+'СЕТ СН'!$H$11+СВЦЭМ!$D$10+'СЕТ СН'!$H$6-'СЕТ СН'!$H$23</f>
        <v>1192.2306363100001</v>
      </c>
      <c r="C98" s="36">
        <f>SUMIFS(СВЦЭМ!$D$33:$D$776,СВЦЭМ!$A$33:$A$776,$A98,СВЦЭМ!$B$33:$B$776,C$83)+'СЕТ СН'!$H$11+СВЦЭМ!$D$10+'СЕТ СН'!$H$6-'СЕТ СН'!$H$23</f>
        <v>1273.4528401600001</v>
      </c>
      <c r="D98" s="36">
        <f>SUMIFS(СВЦЭМ!$D$33:$D$776,СВЦЭМ!$A$33:$A$776,$A98,СВЦЭМ!$B$33:$B$776,D$83)+'СЕТ СН'!$H$11+СВЦЭМ!$D$10+'СЕТ СН'!$H$6-'СЕТ СН'!$H$23</f>
        <v>1362.4762746500001</v>
      </c>
      <c r="E98" s="36">
        <f>SUMIFS(СВЦЭМ!$D$33:$D$776,СВЦЭМ!$A$33:$A$776,$A98,СВЦЭМ!$B$33:$B$776,E$83)+'СЕТ СН'!$H$11+СВЦЭМ!$D$10+'СЕТ СН'!$H$6-'СЕТ СН'!$H$23</f>
        <v>1374.5835326000001</v>
      </c>
      <c r="F98" s="36">
        <f>SUMIFS(СВЦЭМ!$D$33:$D$776,СВЦЭМ!$A$33:$A$776,$A98,СВЦЭМ!$B$33:$B$776,F$83)+'СЕТ СН'!$H$11+СВЦЭМ!$D$10+'СЕТ СН'!$H$6-'СЕТ СН'!$H$23</f>
        <v>1385.74861687</v>
      </c>
      <c r="G98" s="36">
        <f>SUMIFS(СВЦЭМ!$D$33:$D$776,СВЦЭМ!$A$33:$A$776,$A98,СВЦЭМ!$B$33:$B$776,G$83)+'СЕТ СН'!$H$11+СВЦЭМ!$D$10+'СЕТ СН'!$H$6-'СЕТ СН'!$H$23</f>
        <v>1375.2757414600001</v>
      </c>
      <c r="H98" s="36">
        <f>SUMIFS(СВЦЭМ!$D$33:$D$776,СВЦЭМ!$A$33:$A$776,$A98,СВЦЭМ!$B$33:$B$776,H$83)+'СЕТ СН'!$H$11+СВЦЭМ!$D$10+'СЕТ СН'!$H$6-'СЕТ СН'!$H$23</f>
        <v>1278.73574936</v>
      </c>
      <c r="I98" s="36">
        <f>SUMIFS(СВЦЭМ!$D$33:$D$776,СВЦЭМ!$A$33:$A$776,$A98,СВЦЭМ!$B$33:$B$776,I$83)+'СЕТ СН'!$H$11+СВЦЭМ!$D$10+'СЕТ СН'!$H$6-'СЕТ СН'!$H$23</f>
        <v>1188.16973179</v>
      </c>
      <c r="J98" s="36">
        <f>SUMIFS(СВЦЭМ!$D$33:$D$776,СВЦЭМ!$A$33:$A$776,$A98,СВЦЭМ!$B$33:$B$776,J$83)+'СЕТ СН'!$H$11+СВЦЭМ!$D$10+'СЕТ СН'!$H$6-'СЕТ СН'!$H$23</f>
        <v>1128.64405442</v>
      </c>
      <c r="K98" s="36">
        <f>SUMIFS(СВЦЭМ!$D$33:$D$776,СВЦЭМ!$A$33:$A$776,$A98,СВЦЭМ!$B$33:$B$776,K$83)+'СЕТ СН'!$H$11+СВЦЭМ!$D$10+'СЕТ СН'!$H$6-'СЕТ СН'!$H$23</f>
        <v>1074.97594448</v>
      </c>
      <c r="L98" s="36">
        <f>SUMIFS(СВЦЭМ!$D$33:$D$776,СВЦЭМ!$A$33:$A$776,$A98,СВЦЭМ!$B$33:$B$776,L$83)+'СЕТ СН'!$H$11+СВЦЭМ!$D$10+'СЕТ СН'!$H$6-'СЕТ СН'!$H$23</f>
        <v>1058.4607045100001</v>
      </c>
      <c r="M98" s="36">
        <f>SUMIFS(СВЦЭМ!$D$33:$D$776,СВЦЭМ!$A$33:$A$776,$A98,СВЦЭМ!$B$33:$B$776,M$83)+'СЕТ СН'!$H$11+СВЦЭМ!$D$10+'СЕТ СН'!$H$6-'СЕТ СН'!$H$23</f>
        <v>1069.1720697599999</v>
      </c>
      <c r="N98" s="36">
        <f>SUMIFS(СВЦЭМ!$D$33:$D$776,СВЦЭМ!$A$33:$A$776,$A98,СВЦЭМ!$B$33:$B$776,N$83)+'СЕТ СН'!$H$11+СВЦЭМ!$D$10+'СЕТ СН'!$H$6-'СЕТ СН'!$H$23</f>
        <v>1063.8790347899999</v>
      </c>
      <c r="O98" s="36">
        <f>SUMIFS(СВЦЭМ!$D$33:$D$776,СВЦЭМ!$A$33:$A$776,$A98,СВЦЭМ!$B$33:$B$776,O$83)+'СЕТ СН'!$H$11+СВЦЭМ!$D$10+'СЕТ СН'!$H$6-'СЕТ СН'!$H$23</f>
        <v>1077.40311428</v>
      </c>
      <c r="P98" s="36">
        <f>SUMIFS(СВЦЭМ!$D$33:$D$776,СВЦЭМ!$A$33:$A$776,$A98,СВЦЭМ!$B$33:$B$776,P$83)+'СЕТ СН'!$H$11+СВЦЭМ!$D$10+'СЕТ СН'!$H$6-'СЕТ СН'!$H$23</f>
        <v>1082.90759159</v>
      </c>
      <c r="Q98" s="36">
        <f>SUMIFS(СВЦЭМ!$D$33:$D$776,СВЦЭМ!$A$33:$A$776,$A98,СВЦЭМ!$B$33:$B$776,Q$83)+'СЕТ СН'!$H$11+СВЦЭМ!$D$10+'СЕТ СН'!$H$6-'СЕТ СН'!$H$23</f>
        <v>1079.55940216</v>
      </c>
      <c r="R98" s="36">
        <f>SUMIFS(СВЦЭМ!$D$33:$D$776,СВЦЭМ!$A$33:$A$776,$A98,СВЦЭМ!$B$33:$B$776,R$83)+'СЕТ СН'!$H$11+СВЦЭМ!$D$10+'СЕТ СН'!$H$6-'СЕТ СН'!$H$23</f>
        <v>1082.1852940700001</v>
      </c>
      <c r="S98" s="36">
        <f>SUMIFS(СВЦЭМ!$D$33:$D$776,СВЦЭМ!$A$33:$A$776,$A98,СВЦЭМ!$B$33:$B$776,S$83)+'СЕТ СН'!$H$11+СВЦЭМ!$D$10+'СЕТ СН'!$H$6-'СЕТ СН'!$H$23</f>
        <v>1101.8527436099998</v>
      </c>
      <c r="T98" s="36">
        <f>SUMIFS(СВЦЭМ!$D$33:$D$776,СВЦЭМ!$A$33:$A$776,$A98,СВЦЭМ!$B$33:$B$776,T$83)+'СЕТ СН'!$H$11+СВЦЭМ!$D$10+'СЕТ СН'!$H$6-'СЕТ СН'!$H$23</f>
        <v>1100.4634808999999</v>
      </c>
      <c r="U98" s="36">
        <f>SUMIFS(СВЦЭМ!$D$33:$D$776,СВЦЭМ!$A$33:$A$776,$A98,СВЦЭМ!$B$33:$B$776,U$83)+'СЕТ СН'!$H$11+СВЦЭМ!$D$10+'СЕТ СН'!$H$6-'СЕТ СН'!$H$23</f>
        <v>1090.5843016899998</v>
      </c>
      <c r="V98" s="36">
        <f>SUMIFS(СВЦЭМ!$D$33:$D$776,СВЦЭМ!$A$33:$A$776,$A98,СВЦЭМ!$B$33:$B$776,V$83)+'СЕТ СН'!$H$11+СВЦЭМ!$D$10+'СЕТ СН'!$H$6-'СЕТ СН'!$H$23</f>
        <v>1078.5665354299999</v>
      </c>
      <c r="W98" s="36">
        <f>SUMIFS(СВЦЭМ!$D$33:$D$776,СВЦЭМ!$A$33:$A$776,$A98,СВЦЭМ!$B$33:$B$776,W$83)+'СЕТ СН'!$H$11+СВЦЭМ!$D$10+'СЕТ СН'!$H$6-'СЕТ СН'!$H$23</f>
        <v>1080.17469613</v>
      </c>
      <c r="X98" s="36">
        <f>SUMIFS(СВЦЭМ!$D$33:$D$776,СВЦЭМ!$A$33:$A$776,$A98,СВЦЭМ!$B$33:$B$776,X$83)+'СЕТ СН'!$H$11+СВЦЭМ!$D$10+'СЕТ СН'!$H$6-'СЕТ СН'!$H$23</f>
        <v>1084.11156635</v>
      </c>
      <c r="Y98" s="36">
        <f>SUMIFS(СВЦЭМ!$D$33:$D$776,СВЦЭМ!$A$33:$A$776,$A98,СВЦЭМ!$B$33:$B$776,Y$83)+'СЕТ СН'!$H$11+СВЦЭМ!$D$10+'СЕТ СН'!$H$6-'СЕТ СН'!$H$23</f>
        <v>1162.99062678</v>
      </c>
    </row>
    <row r="99" spans="1:25" ht="15.75" x14ac:dyDescent="0.2">
      <c r="A99" s="35">
        <f t="shared" si="2"/>
        <v>43601</v>
      </c>
      <c r="B99" s="36">
        <f>SUMIFS(СВЦЭМ!$D$33:$D$776,СВЦЭМ!$A$33:$A$776,$A99,СВЦЭМ!$B$33:$B$776,B$83)+'СЕТ СН'!$H$11+СВЦЭМ!$D$10+'СЕТ СН'!$H$6-'СЕТ СН'!$H$23</f>
        <v>1206.79834891</v>
      </c>
      <c r="C99" s="36">
        <f>SUMIFS(СВЦЭМ!$D$33:$D$776,СВЦЭМ!$A$33:$A$776,$A99,СВЦЭМ!$B$33:$B$776,C$83)+'СЕТ СН'!$H$11+СВЦЭМ!$D$10+'СЕТ СН'!$H$6-'СЕТ СН'!$H$23</f>
        <v>1323.48371759</v>
      </c>
      <c r="D99" s="36">
        <f>SUMIFS(СВЦЭМ!$D$33:$D$776,СВЦЭМ!$A$33:$A$776,$A99,СВЦЭМ!$B$33:$B$776,D$83)+'СЕТ СН'!$H$11+СВЦЭМ!$D$10+'СЕТ СН'!$H$6-'СЕТ СН'!$H$23</f>
        <v>1393.5070256899999</v>
      </c>
      <c r="E99" s="36">
        <f>SUMIFS(СВЦЭМ!$D$33:$D$776,СВЦЭМ!$A$33:$A$776,$A99,СВЦЭМ!$B$33:$B$776,E$83)+'СЕТ СН'!$H$11+СВЦЭМ!$D$10+'СЕТ СН'!$H$6-'СЕТ СН'!$H$23</f>
        <v>1410.97072318</v>
      </c>
      <c r="F99" s="36">
        <f>SUMIFS(СВЦЭМ!$D$33:$D$776,СВЦЭМ!$A$33:$A$776,$A99,СВЦЭМ!$B$33:$B$776,F$83)+'СЕТ СН'!$H$11+СВЦЭМ!$D$10+'СЕТ СН'!$H$6-'СЕТ СН'!$H$23</f>
        <v>1414.8154352500001</v>
      </c>
      <c r="G99" s="36">
        <f>SUMIFS(СВЦЭМ!$D$33:$D$776,СВЦЭМ!$A$33:$A$776,$A99,СВЦЭМ!$B$33:$B$776,G$83)+'СЕТ СН'!$H$11+СВЦЭМ!$D$10+'СЕТ СН'!$H$6-'СЕТ СН'!$H$23</f>
        <v>1395.2070576000001</v>
      </c>
      <c r="H99" s="36">
        <f>SUMIFS(СВЦЭМ!$D$33:$D$776,СВЦЭМ!$A$33:$A$776,$A99,СВЦЭМ!$B$33:$B$776,H$83)+'СЕТ СН'!$H$11+СВЦЭМ!$D$10+'СЕТ СН'!$H$6-'СЕТ СН'!$H$23</f>
        <v>1312.40779548</v>
      </c>
      <c r="I99" s="36">
        <f>SUMIFS(СВЦЭМ!$D$33:$D$776,СВЦЭМ!$A$33:$A$776,$A99,СВЦЭМ!$B$33:$B$776,I$83)+'СЕТ СН'!$H$11+СВЦЭМ!$D$10+'СЕТ СН'!$H$6-'СЕТ СН'!$H$23</f>
        <v>1178.88539874</v>
      </c>
      <c r="J99" s="36">
        <f>SUMIFS(СВЦЭМ!$D$33:$D$776,СВЦЭМ!$A$33:$A$776,$A99,СВЦЭМ!$B$33:$B$776,J$83)+'СЕТ СН'!$H$11+СВЦЭМ!$D$10+'СЕТ СН'!$H$6-'СЕТ СН'!$H$23</f>
        <v>1125.09142963</v>
      </c>
      <c r="K99" s="36">
        <f>SUMIFS(СВЦЭМ!$D$33:$D$776,СВЦЭМ!$A$33:$A$776,$A99,СВЦЭМ!$B$33:$B$776,K$83)+'СЕТ СН'!$H$11+СВЦЭМ!$D$10+'СЕТ СН'!$H$6-'СЕТ СН'!$H$23</f>
        <v>1065.86658777</v>
      </c>
      <c r="L99" s="36">
        <f>SUMIFS(СВЦЭМ!$D$33:$D$776,СВЦЭМ!$A$33:$A$776,$A99,СВЦЭМ!$B$33:$B$776,L$83)+'СЕТ СН'!$H$11+СВЦЭМ!$D$10+'СЕТ СН'!$H$6-'СЕТ СН'!$H$23</f>
        <v>1043.9235616599999</v>
      </c>
      <c r="M99" s="36">
        <f>SUMIFS(СВЦЭМ!$D$33:$D$776,СВЦЭМ!$A$33:$A$776,$A99,СВЦЭМ!$B$33:$B$776,M$83)+'СЕТ СН'!$H$11+СВЦЭМ!$D$10+'СЕТ СН'!$H$6-'СЕТ СН'!$H$23</f>
        <v>1049.6720936299998</v>
      </c>
      <c r="N99" s="36">
        <f>SUMIFS(СВЦЭМ!$D$33:$D$776,СВЦЭМ!$A$33:$A$776,$A99,СВЦЭМ!$B$33:$B$776,N$83)+'СЕТ СН'!$H$11+СВЦЭМ!$D$10+'СЕТ СН'!$H$6-'СЕТ СН'!$H$23</f>
        <v>1049.23010441</v>
      </c>
      <c r="O99" s="36">
        <f>SUMIFS(СВЦЭМ!$D$33:$D$776,СВЦЭМ!$A$33:$A$776,$A99,СВЦЭМ!$B$33:$B$776,O$83)+'СЕТ СН'!$H$11+СВЦЭМ!$D$10+'СЕТ СН'!$H$6-'СЕТ СН'!$H$23</f>
        <v>1051.10893463</v>
      </c>
      <c r="P99" s="36">
        <f>SUMIFS(СВЦЭМ!$D$33:$D$776,СВЦЭМ!$A$33:$A$776,$A99,СВЦЭМ!$B$33:$B$776,P$83)+'СЕТ СН'!$H$11+СВЦЭМ!$D$10+'СЕТ СН'!$H$6-'СЕТ СН'!$H$23</f>
        <v>1050.2018367000001</v>
      </c>
      <c r="Q99" s="36">
        <f>SUMIFS(СВЦЭМ!$D$33:$D$776,СВЦЭМ!$A$33:$A$776,$A99,СВЦЭМ!$B$33:$B$776,Q$83)+'СЕТ СН'!$H$11+СВЦЭМ!$D$10+'СЕТ СН'!$H$6-'СЕТ СН'!$H$23</f>
        <v>1051.6257475100001</v>
      </c>
      <c r="R99" s="36">
        <f>SUMIFS(СВЦЭМ!$D$33:$D$776,СВЦЭМ!$A$33:$A$776,$A99,СВЦЭМ!$B$33:$B$776,R$83)+'СЕТ СН'!$H$11+СВЦЭМ!$D$10+'СЕТ СН'!$H$6-'СЕТ СН'!$H$23</f>
        <v>1051.7422528</v>
      </c>
      <c r="S99" s="36">
        <f>SUMIFS(СВЦЭМ!$D$33:$D$776,СВЦЭМ!$A$33:$A$776,$A99,СВЦЭМ!$B$33:$B$776,S$83)+'СЕТ СН'!$H$11+СВЦЭМ!$D$10+'СЕТ СН'!$H$6-'СЕТ СН'!$H$23</f>
        <v>1052.9592329500001</v>
      </c>
      <c r="T99" s="36">
        <f>SUMIFS(СВЦЭМ!$D$33:$D$776,СВЦЭМ!$A$33:$A$776,$A99,СВЦЭМ!$B$33:$B$776,T$83)+'СЕТ СН'!$H$11+СВЦЭМ!$D$10+'СЕТ СН'!$H$6-'СЕТ СН'!$H$23</f>
        <v>1047.8606387999998</v>
      </c>
      <c r="U99" s="36">
        <f>SUMIFS(СВЦЭМ!$D$33:$D$776,СВЦЭМ!$A$33:$A$776,$A99,СВЦЭМ!$B$33:$B$776,U$83)+'СЕТ СН'!$H$11+СВЦЭМ!$D$10+'СЕТ СН'!$H$6-'СЕТ СН'!$H$23</f>
        <v>1040.5573496500001</v>
      </c>
      <c r="V99" s="36">
        <f>SUMIFS(СВЦЭМ!$D$33:$D$776,СВЦЭМ!$A$33:$A$776,$A99,СВЦЭМ!$B$33:$B$776,V$83)+'СЕТ СН'!$H$11+СВЦЭМ!$D$10+'СЕТ СН'!$H$6-'СЕТ СН'!$H$23</f>
        <v>1030.58900116</v>
      </c>
      <c r="W99" s="36">
        <f>SUMIFS(СВЦЭМ!$D$33:$D$776,СВЦЭМ!$A$33:$A$776,$A99,СВЦЭМ!$B$33:$B$776,W$83)+'СЕТ СН'!$H$11+СВЦЭМ!$D$10+'СЕТ СН'!$H$6-'СЕТ СН'!$H$23</f>
        <v>1016.55904782</v>
      </c>
      <c r="X99" s="36">
        <f>SUMIFS(СВЦЭМ!$D$33:$D$776,СВЦЭМ!$A$33:$A$776,$A99,СВЦЭМ!$B$33:$B$776,X$83)+'СЕТ СН'!$H$11+СВЦЭМ!$D$10+'СЕТ СН'!$H$6-'СЕТ СН'!$H$23</f>
        <v>1043.3015899100001</v>
      </c>
      <c r="Y99" s="36">
        <f>SUMIFS(СВЦЭМ!$D$33:$D$776,СВЦЭМ!$A$33:$A$776,$A99,СВЦЭМ!$B$33:$B$776,Y$83)+'СЕТ СН'!$H$11+СВЦЭМ!$D$10+'СЕТ СН'!$H$6-'СЕТ СН'!$H$23</f>
        <v>1137.4105641199999</v>
      </c>
    </row>
    <row r="100" spans="1:25" ht="15.75" x14ac:dyDescent="0.2">
      <c r="A100" s="35">
        <f t="shared" si="2"/>
        <v>43602</v>
      </c>
      <c r="B100" s="36">
        <f>SUMIFS(СВЦЭМ!$D$33:$D$776,СВЦЭМ!$A$33:$A$776,$A100,СВЦЭМ!$B$33:$B$776,B$83)+'СЕТ СН'!$H$11+СВЦЭМ!$D$10+'СЕТ СН'!$H$6-'СЕТ СН'!$H$23</f>
        <v>1253.4006502299999</v>
      </c>
      <c r="C100" s="36">
        <f>SUMIFS(СВЦЭМ!$D$33:$D$776,СВЦЭМ!$A$33:$A$776,$A100,СВЦЭМ!$B$33:$B$776,C$83)+'СЕТ СН'!$H$11+СВЦЭМ!$D$10+'СЕТ СН'!$H$6-'СЕТ СН'!$H$23</f>
        <v>1353.52581753</v>
      </c>
      <c r="D100" s="36">
        <f>SUMIFS(СВЦЭМ!$D$33:$D$776,СВЦЭМ!$A$33:$A$776,$A100,СВЦЭМ!$B$33:$B$776,D$83)+'СЕТ СН'!$H$11+СВЦЭМ!$D$10+'СЕТ СН'!$H$6-'СЕТ СН'!$H$23</f>
        <v>1422.7432861500001</v>
      </c>
      <c r="E100" s="36">
        <f>SUMIFS(СВЦЭМ!$D$33:$D$776,СВЦЭМ!$A$33:$A$776,$A100,СВЦЭМ!$B$33:$B$776,E$83)+'СЕТ СН'!$H$11+СВЦЭМ!$D$10+'СЕТ СН'!$H$6-'СЕТ СН'!$H$23</f>
        <v>1440.0052148100001</v>
      </c>
      <c r="F100" s="36">
        <f>SUMIFS(СВЦЭМ!$D$33:$D$776,СВЦЭМ!$A$33:$A$776,$A100,СВЦЭМ!$B$33:$B$776,F$83)+'СЕТ СН'!$H$11+СВЦЭМ!$D$10+'СЕТ СН'!$H$6-'СЕТ СН'!$H$23</f>
        <v>1443.30921098</v>
      </c>
      <c r="G100" s="36">
        <f>SUMIFS(СВЦЭМ!$D$33:$D$776,СВЦЭМ!$A$33:$A$776,$A100,СВЦЭМ!$B$33:$B$776,G$83)+'СЕТ СН'!$H$11+СВЦЭМ!$D$10+'СЕТ СН'!$H$6-'СЕТ СН'!$H$23</f>
        <v>1424.3197501899999</v>
      </c>
      <c r="H100" s="36">
        <f>SUMIFS(СВЦЭМ!$D$33:$D$776,СВЦЭМ!$A$33:$A$776,$A100,СВЦЭМ!$B$33:$B$776,H$83)+'СЕТ СН'!$H$11+СВЦЭМ!$D$10+'СЕТ СН'!$H$6-'СЕТ СН'!$H$23</f>
        <v>1343.10971982</v>
      </c>
      <c r="I100" s="36">
        <f>SUMIFS(СВЦЭМ!$D$33:$D$776,СВЦЭМ!$A$33:$A$776,$A100,СВЦЭМ!$B$33:$B$776,I$83)+'СЕТ СН'!$H$11+СВЦЭМ!$D$10+'СЕТ СН'!$H$6-'СЕТ СН'!$H$23</f>
        <v>1214.0031343999999</v>
      </c>
      <c r="J100" s="36">
        <f>SUMIFS(СВЦЭМ!$D$33:$D$776,СВЦЭМ!$A$33:$A$776,$A100,СВЦЭМ!$B$33:$B$776,J$83)+'СЕТ СН'!$H$11+СВЦЭМ!$D$10+'СЕТ СН'!$H$6-'СЕТ СН'!$H$23</f>
        <v>1117.21643819</v>
      </c>
      <c r="K100" s="36">
        <f>SUMIFS(СВЦЭМ!$D$33:$D$776,СВЦЭМ!$A$33:$A$776,$A100,СВЦЭМ!$B$33:$B$776,K$83)+'СЕТ СН'!$H$11+СВЦЭМ!$D$10+'СЕТ СН'!$H$6-'СЕТ СН'!$H$23</f>
        <v>1040.3368076299998</v>
      </c>
      <c r="L100" s="36">
        <f>SUMIFS(СВЦЭМ!$D$33:$D$776,СВЦЭМ!$A$33:$A$776,$A100,СВЦЭМ!$B$33:$B$776,L$83)+'СЕТ СН'!$H$11+СВЦЭМ!$D$10+'СЕТ СН'!$H$6-'СЕТ СН'!$H$23</f>
        <v>1028.729349</v>
      </c>
      <c r="M100" s="36">
        <f>SUMIFS(СВЦЭМ!$D$33:$D$776,СВЦЭМ!$A$33:$A$776,$A100,СВЦЭМ!$B$33:$B$776,M$83)+'СЕТ СН'!$H$11+СВЦЭМ!$D$10+'СЕТ СН'!$H$6-'СЕТ СН'!$H$23</f>
        <v>1034.5850471600002</v>
      </c>
      <c r="N100" s="36">
        <f>SUMIFS(СВЦЭМ!$D$33:$D$776,СВЦЭМ!$A$33:$A$776,$A100,СВЦЭМ!$B$33:$B$776,N$83)+'СЕТ СН'!$H$11+СВЦЭМ!$D$10+'СЕТ СН'!$H$6-'СЕТ СН'!$H$23</f>
        <v>1034.3204762800001</v>
      </c>
      <c r="O100" s="36">
        <f>SUMIFS(СВЦЭМ!$D$33:$D$776,СВЦЭМ!$A$33:$A$776,$A100,СВЦЭМ!$B$33:$B$776,O$83)+'СЕТ СН'!$H$11+СВЦЭМ!$D$10+'СЕТ СН'!$H$6-'СЕТ СН'!$H$23</f>
        <v>1037.3652280400001</v>
      </c>
      <c r="P100" s="36">
        <f>SUMIFS(СВЦЭМ!$D$33:$D$776,СВЦЭМ!$A$33:$A$776,$A100,СВЦЭМ!$B$33:$B$776,P$83)+'СЕТ СН'!$H$11+СВЦЭМ!$D$10+'СЕТ СН'!$H$6-'СЕТ СН'!$H$23</f>
        <v>1045.6203623199999</v>
      </c>
      <c r="Q100" s="36">
        <f>SUMIFS(СВЦЭМ!$D$33:$D$776,СВЦЭМ!$A$33:$A$776,$A100,СВЦЭМ!$B$33:$B$776,Q$83)+'СЕТ СН'!$H$11+СВЦЭМ!$D$10+'СЕТ СН'!$H$6-'СЕТ СН'!$H$23</f>
        <v>1045.4064130100001</v>
      </c>
      <c r="R100" s="36">
        <f>SUMIFS(СВЦЭМ!$D$33:$D$776,СВЦЭМ!$A$33:$A$776,$A100,СВЦЭМ!$B$33:$B$776,R$83)+'СЕТ СН'!$H$11+СВЦЭМ!$D$10+'СЕТ СН'!$H$6-'СЕТ СН'!$H$23</f>
        <v>1045.8621487099999</v>
      </c>
      <c r="S100" s="36">
        <f>SUMIFS(СВЦЭМ!$D$33:$D$776,СВЦЭМ!$A$33:$A$776,$A100,СВЦЭМ!$B$33:$B$776,S$83)+'СЕТ СН'!$H$11+СВЦЭМ!$D$10+'СЕТ СН'!$H$6-'СЕТ СН'!$H$23</f>
        <v>1049.06077252</v>
      </c>
      <c r="T100" s="36">
        <f>SUMIFS(СВЦЭМ!$D$33:$D$776,СВЦЭМ!$A$33:$A$776,$A100,СВЦЭМ!$B$33:$B$776,T$83)+'СЕТ СН'!$H$11+СВЦЭМ!$D$10+'СЕТ СН'!$H$6-'СЕТ СН'!$H$23</f>
        <v>1049.0515339999999</v>
      </c>
      <c r="U100" s="36">
        <f>SUMIFS(СВЦЭМ!$D$33:$D$776,СВЦЭМ!$A$33:$A$776,$A100,СВЦЭМ!$B$33:$B$776,U$83)+'СЕТ СН'!$H$11+СВЦЭМ!$D$10+'СЕТ СН'!$H$6-'СЕТ СН'!$H$23</f>
        <v>1045.10872868</v>
      </c>
      <c r="V100" s="36">
        <f>SUMIFS(СВЦЭМ!$D$33:$D$776,СВЦЭМ!$A$33:$A$776,$A100,СВЦЭМ!$B$33:$B$776,V$83)+'СЕТ СН'!$H$11+СВЦЭМ!$D$10+'СЕТ СН'!$H$6-'СЕТ СН'!$H$23</f>
        <v>1033.0734577799999</v>
      </c>
      <c r="W100" s="36">
        <f>SUMIFS(СВЦЭМ!$D$33:$D$776,СВЦЭМ!$A$33:$A$776,$A100,СВЦЭМ!$B$33:$B$776,W$83)+'СЕТ СН'!$H$11+СВЦЭМ!$D$10+'СЕТ СН'!$H$6-'СЕТ СН'!$H$23</f>
        <v>1024.0907062599999</v>
      </c>
      <c r="X100" s="36">
        <f>SUMIFS(СВЦЭМ!$D$33:$D$776,СВЦЭМ!$A$33:$A$776,$A100,СВЦЭМ!$B$33:$B$776,X$83)+'СЕТ СН'!$H$11+СВЦЭМ!$D$10+'СЕТ СН'!$H$6-'СЕТ СН'!$H$23</f>
        <v>1046.2501284099999</v>
      </c>
      <c r="Y100" s="36">
        <f>SUMIFS(СВЦЭМ!$D$33:$D$776,СВЦЭМ!$A$33:$A$776,$A100,СВЦЭМ!$B$33:$B$776,Y$83)+'СЕТ СН'!$H$11+СВЦЭМ!$D$10+'СЕТ СН'!$H$6-'СЕТ СН'!$H$23</f>
        <v>1132.2066678000001</v>
      </c>
    </row>
    <row r="101" spans="1:25" ht="15.75" x14ac:dyDescent="0.2">
      <c r="A101" s="35">
        <f t="shared" si="2"/>
        <v>43603</v>
      </c>
      <c r="B101" s="36">
        <f>SUMIFS(СВЦЭМ!$D$33:$D$776,СВЦЭМ!$A$33:$A$776,$A101,СВЦЭМ!$B$33:$B$776,B$83)+'СЕТ СН'!$H$11+СВЦЭМ!$D$10+'СЕТ СН'!$H$6-'СЕТ СН'!$H$23</f>
        <v>1185.5596845800001</v>
      </c>
      <c r="C101" s="36">
        <f>SUMIFS(СВЦЭМ!$D$33:$D$776,СВЦЭМ!$A$33:$A$776,$A101,СВЦЭМ!$B$33:$B$776,C$83)+'СЕТ СН'!$H$11+СВЦЭМ!$D$10+'СЕТ СН'!$H$6-'СЕТ СН'!$H$23</f>
        <v>1254.65896802</v>
      </c>
      <c r="D101" s="36">
        <f>SUMIFS(СВЦЭМ!$D$33:$D$776,СВЦЭМ!$A$33:$A$776,$A101,СВЦЭМ!$B$33:$B$776,D$83)+'СЕТ СН'!$H$11+СВЦЭМ!$D$10+'СЕТ СН'!$H$6-'СЕТ СН'!$H$23</f>
        <v>1334.7771108299999</v>
      </c>
      <c r="E101" s="36">
        <f>SUMIFS(СВЦЭМ!$D$33:$D$776,СВЦЭМ!$A$33:$A$776,$A101,СВЦЭМ!$B$33:$B$776,E$83)+'СЕТ СН'!$H$11+СВЦЭМ!$D$10+'СЕТ СН'!$H$6-'СЕТ СН'!$H$23</f>
        <v>1353.42567504</v>
      </c>
      <c r="F101" s="36">
        <f>SUMIFS(СВЦЭМ!$D$33:$D$776,СВЦЭМ!$A$33:$A$776,$A101,СВЦЭМ!$B$33:$B$776,F$83)+'СЕТ СН'!$H$11+СВЦЭМ!$D$10+'СЕТ СН'!$H$6-'СЕТ СН'!$H$23</f>
        <v>1362.20656897</v>
      </c>
      <c r="G101" s="36">
        <f>SUMIFS(СВЦЭМ!$D$33:$D$776,СВЦЭМ!$A$33:$A$776,$A101,СВЦЭМ!$B$33:$B$776,G$83)+'СЕТ СН'!$H$11+СВЦЭМ!$D$10+'СЕТ СН'!$H$6-'СЕТ СН'!$H$23</f>
        <v>1341.41945831</v>
      </c>
      <c r="H101" s="36">
        <f>SUMIFS(СВЦЭМ!$D$33:$D$776,СВЦЭМ!$A$33:$A$776,$A101,СВЦЭМ!$B$33:$B$776,H$83)+'СЕТ СН'!$H$11+СВЦЭМ!$D$10+'СЕТ СН'!$H$6-'СЕТ СН'!$H$23</f>
        <v>1256.11932742</v>
      </c>
      <c r="I101" s="36">
        <f>SUMIFS(СВЦЭМ!$D$33:$D$776,СВЦЭМ!$A$33:$A$776,$A101,СВЦЭМ!$B$33:$B$776,I$83)+'СЕТ СН'!$H$11+СВЦЭМ!$D$10+'СЕТ СН'!$H$6-'СЕТ СН'!$H$23</f>
        <v>1161.1500997399999</v>
      </c>
      <c r="J101" s="36">
        <f>SUMIFS(СВЦЭМ!$D$33:$D$776,СВЦЭМ!$A$33:$A$776,$A101,СВЦЭМ!$B$33:$B$776,J$83)+'СЕТ СН'!$H$11+СВЦЭМ!$D$10+'СЕТ СН'!$H$6-'СЕТ СН'!$H$23</f>
        <v>1084.5964263599999</v>
      </c>
      <c r="K101" s="36">
        <f>SUMIFS(СВЦЭМ!$D$33:$D$776,СВЦЭМ!$A$33:$A$776,$A101,СВЦЭМ!$B$33:$B$776,K$83)+'СЕТ СН'!$H$11+СВЦЭМ!$D$10+'СЕТ СН'!$H$6-'СЕТ СН'!$H$23</f>
        <v>1016.28806989</v>
      </c>
      <c r="L101" s="36">
        <f>SUMIFS(СВЦЭМ!$D$33:$D$776,СВЦЭМ!$A$33:$A$776,$A101,СВЦЭМ!$B$33:$B$776,L$83)+'СЕТ СН'!$H$11+СВЦЭМ!$D$10+'СЕТ СН'!$H$6-'СЕТ СН'!$H$23</f>
        <v>985.96492618000002</v>
      </c>
      <c r="M101" s="36">
        <f>SUMIFS(СВЦЭМ!$D$33:$D$776,СВЦЭМ!$A$33:$A$776,$A101,СВЦЭМ!$B$33:$B$776,M$83)+'СЕТ СН'!$H$11+СВЦЭМ!$D$10+'СЕТ СН'!$H$6-'СЕТ СН'!$H$23</f>
        <v>985.46992764000004</v>
      </c>
      <c r="N101" s="36">
        <f>SUMIFS(СВЦЭМ!$D$33:$D$776,СВЦЭМ!$A$33:$A$776,$A101,СВЦЭМ!$B$33:$B$776,N$83)+'СЕТ СН'!$H$11+СВЦЭМ!$D$10+'СЕТ СН'!$H$6-'СЕТ СН'!$H$23</f>
        <v>983.47459644000003</v>
      </c>
      <c r="O101" s="36">
        <f>SUMIFS(СВЦЭМ!$D$33:$D$776,СВЦЭМ!$A$33:$A$776,$A101,СВЦЭМ!$B$33:$B$776,O$83)+'СЕТ СН'!$H$11+СВЦЭМ!$D$10+'СЕТ СН'!$H$6-'СЕТ СН'!$H$23</f>
        <v>990.15065405999997</v>
      </c>
      <c r="P101" s="36">
        <f>SUMIFS(СВЦЭМ!$D$33:$D$776,СВЦЭМ!$A$33:$A$776,$A101,СВЦЭМ!$B$33:$B$776,P$83)+'СЕТ СН'!$H$11+СВЦЭМ!$D$10+'СЕТ СН'!$H$6-'СЕТ СН'!$H$23</f>
        <v>993.94981140000004</v>
      </c>
      <c r="Q101" s="36">
        <f>SUMIFS(СВЦЭМ!$D$33:$D$776,СВЦЭМ!$A$33:$A$776,$A101,СВЦЭМ!$B$33:$B$776,Q$83)+'СЕТ СН'!$H$11+СВЦЭМ!$D$10+'СЕТ СН'!$H$6-'СЕТ СН'!$H$23</f>
        <v>989.82209153999997</v>
      </c>
      <c r="R101" s="36">
        <f>SUMIFS(СВЦЭМ!$D$33:$D$776,СВЦЭМ!$A$33:$A$776,$A101,СВЦЭМ!$B$33:$B$776,R$83)+'СЕТ СН'!$H$11+СВЦЭМ!$D$10+'СЕТ СН'!$H$6-'СЕТ СН'!$H$23</f>
        <v>991.85310669</v>
      </c>
      <c r="S101" s="36">
        <f>SUMIFS(СВЦЭМ!$D$33:$D$776,СВЦЭМ!$A$33:$A$776,$A101,СВЦЭМ!$B$33:$B$776,S$83)+'СЕТ СН'!$H$11+СВЦЭМ!$D$10+'СЕТ СН'!$H$6-'СЕТ СН'!$H$23</f>
        <v>991.86137512999994</v>
      </c>
      <c r="T101" s="36">
        <f>SUMIFS(СВЦЭМ!$D$33:$D$776,СВЦЭМ!$A$33:$A$776,$A101,СВЦЭМ!$B$33:$B$776,T$83)+'СЕТ СН'!$H$11+СВЦЭМ!$D$10+'СЕТ СН'!$H$6-'СЕТ СН'!$H$23</f>
        <v>978.29303683000001</v>
      </c>
      <c r="U101" s="36">
        <f>SUMIFS(СВЦЭМ!$D$33:$D$776,СВЦЭМ!$A$33:$A$776,$A101,СВЦЭМ!$B$33:$B$776,U$83)+'СЕТ СН'!$H$11+СВЦЭМ!$D$10+'СЕТ СН'!$H$6-'СЕТ СН'!$H$23</f>
        <v>960.83448734000001</v>
      </c>
      <c r="V101" s="36">
        <f>SUMIFS(СВЦЭМ!$D$33:$D$776,СВЦЭМ!$A$33:$A$776,$A101,СВЦЭМ!$B$33:$B$776,V$83)+'СЕТ СН'!$H$11+СВЦЭМ!$D$10+'СЕТ СН'!$H$6-'СЕТ СН'!$H$23</f>
        <v>946.30265869000004</v>
      </c>
      <c r="W101" s="36">
        <f>SUMIFS(СВЦЭМ!$D$33:$D$776,СВЦЭМ!$A$33:$A$776,$A101,СВЦЭМ!$B$33:$B$776,W$83)+'СЕТ СН'!$H$11+СВЦЭМ!$D$10+'СЕТ СН'!$H$6-'СЕТ СН'!$H$23</f>
        <v>959.97882937999998</v>
      </c>
      <c r="X101" s="36">
        <f>SUMIFS(СВЦЭМ!$D$33:$D$776,СВЦЭМ!$A$33:$A$776,$A101,СВЦЭМ!$B$33:$B$776,X$83)+'СЕТ СН'!$H$11+СВЦЭМ!$D$10+'СЕТ СН'!$H$6-'СЕТ СН'!$H$23</f>
        <v>973.2389786</v>
      </c>
      <c r="Y101" s="36">
        <f>SUMIFS(СВЦЭМ!$D$33:$D$776,СВЦЭМ!$A$33:$A$776,$A101,СВЦЭМ!$B$33:$B$776,Y$83)+'СЕТ СН'!$H$11+СВЦЭМ!$D$10+'СЕТ СН'!$H$6-'СЕТ СН'!$H$23</f>
        <v>1055.27248319</v>
      </c>
    </row>
    <row r="102" spans="1:25" ht="15.75" x14ac:dyDescent="0.2">
      <c r="A102" s="35">
        <f t="shared" si="2"/>
        <v>43604</v>
      </c>
      <c r="B102" s="36">
        <f>SUMIFS(СВЦЭМ!$D$33:$D$776,СВЦЭМ!$A$33:$A$776,$A102,СВЦЭМ!$B$33:$B$776,B$83)+'СЕТ СН'!$H$11+СВЦЭМ!$D$10+'СЕТ СН'!$H$6-'СЕТ СН'!$H$23</f>
        <v>1164.94293965</v>
      </c>
      <c r="C102" s="36">
        <f>SUMIFS(СВЦЭМ!$D$33:$D$776,СВЦЭМ!$A$33:$A$776,$A102,СВЦЭМ!$B$33:$B$776,C$83)+'СЕТ СН'!$H$11+СВЦЭМ!$D$10+'СЕТ СН'!$H$6-'СЕТ СН'!$H$23</f>
        <v>1281.76298066</v>
      </c>
      <c r="D102" s="36">
        <f>SUMIFS(СВЦЭМ!$D$33:$D$776,СВЦЭМ!$A$33:$A$776,$A102,СВЦЭМ!$B$33:$B$776,D$83)+'СЕТ СН'!$H$11+СВЦЭМ!$D$10+'СЕТ СН'!$H$6-'СЕТ СН'!$H$23</f>
        <v>1353.5143012600001</v>
      </c>
      <c r="E102" s="36">
        <f>SUMIFS(СВЦЭМ!$D$33:$D$776,СВЦЭМ!$A$33:$A$776,$A102,СВЦЭМ!$B$33:$B$776,E$83)+'СЕТ СН'!$H$11+СВЦЭМ!$D$10+'СЕТ СН'!$H$6-'СЕТ СН'!$H$23</f>
        <v>1375.5992751700001</v>
      </c>
      <c r="F102" s="36">
        <f>SUMIFS(СВЦЭМ!$D$33:$D$776,СВЦЭМ!$A$33:$A$776,$A102,СВЦЭМ!$B$33:$B$776,F$83)+'СЕТ СН'!$H$11+СВЦЭМ!$D$10+'СЕТ СН'!$H$6-'СЕТ СН'!$H$23</f>
        <v>1398.5258965399998</v>
      </c>
      <c r="G102" s="36">
        <f>SUMIFS(СВЦЭМ!$D$33:$D$776,СВЦЭМ!$A$33:$A$776,$A102,СВЦЭМ!$B$33:$B$776,G$83)+'СЕТ СН'!$H$11+СВЦЭМ!$D$10+'СЕТ СН'!$H$6-'СЕТ СН'!$H$23</f>
        <v>1371.6741101299999</v>
      </c>
      <c r="H102" s="36">
        <f>SUMIFS(СВЦЭМ!$D$33:$D$776,СВЦЭМ!$A$33:$A$776,$A102,СВЦЭМ!$B$33:$B$776,H$83)+'СЕТ СН'!$H$11+СВЦЭМ!$D$10+'СЕТ СН'!$H$6-'СЕТ СН'!$H$23</f>
        <v>1309.98828925</v>
      </c>
      <c r="I102" s="36">
        <f>SUMIFS(СВЦЭМ!$D$33:$D$776,СВЦЭМ!$A$33:$A$776,$A102,СВЦЭМ!$B$33:$B$776,I$83)+'СЕТ СН'!$H$11+СВЦЭМ!$D$10+'СЕТ СН'!$H$6-'СЕТ СН'!$H$23</f>
        <v>1207.4308744800001</v>
      </c>
      <c r="J102" s="36">
        <f>SUMIFS(СВЦЭМ!$D$33:$D$776,СВЦЭМ!$A$33:$A$776,$A102,СВЦЭМ!$B$33:$B$776,J$83)+'СЕТ СН'!$H$11+СВЦЭМ!$D$10+'СЕТ СН'!$H$6-'СЕТ СН'!$H$23</f>
        <v>1088.2176005000001</v>
      </c>
      <c r="K102" s="36">
        <f>SUMIFS(СВЦЭМ!$D$33:$D$776,СВЦЭМ!$A$33:$A$776,$A102,СВЦЭМ!$B$33:$B$776,K$83)+'СЕТ СН'!$H$11+СВЦЭМ!$D$10+'СЕТ СН'!$H$6-'СЕТ СН'!$H$23</f>
        <v>1003.08218974</v>
      </c>
      <c r="L102" s="36">
        <f>SUMIFS(СВЦЭМ!$D$33:$D$776,СВЦЭМ!$A$33:$A$776,$A102,СВЦЭМ!$B$33:$B$776,L$83)+'СЕТ СН'!$H$11+СВЦЭМ!$D$10+'СЕТ СН'!$H$6-'СЕТ СН'!$H$23</f>
        <v>979.60202767999999</v>
      </c>
      <c r="M102" s="36">
        <f>SUMIFS(СВЦЭМ!$D$33:$D$776,СВЦЭМ!$A$33:$A$776,$A102,СВЦЭМ!$B$33:$B$776,M$83)+'СЕТ СН'!$H$11+СВЦЭМ!$D$10+'СЕТ СН'!$H$6-'СЕТ СН'!$H$23</f>
        <v>982.08724984000003</v>
      </c>
      <c r="N102" s="36">
        <f>SUMIFS(СВЦЭМ!$D$33:$D$776,СВЦЭМ!$A$33:$A$776,$A102,СВЦЭМ!$B$33:$B$776,N$83)+'СЕТ СН'!$H$11+СВЦЭМ!$D$10+'СЕТ СН'!$H$6-'СЕТ СН'!$H$23</f>
        <v>992.07857945000001</v>
      </c>
      <c r="O102" s="36">
        <f>SUMIFS(СВЦЭМ!$D$33:$D$776,СВЦЭМ!$A$33:$A$776,$A102,СВЦЭМ!$B$33:$B$776,O$83)+'СЕТ СН'!$H$11+СВЦЭМ!$D$10+'СЕТ СН'!$H$6-'СЕТ СН'!$H$23</f>
        <v>1006.13738208</v>
      </c>
      <c r="P102" s="36">
        <f>SUMIFS(СВЦЭМ!$D$33:$D$776,СВЦЭМ!$A$33:$A$776,$A102,СВЦЭМ!$B$33:$B$776,P$83)+'СЕТ СН'!$H$11+СВЦЭМ!$D$10+'СЕТ СН'!$H$6-'СЕТ СН'!$H$23</f>
        <v>1028.0465871199999</v>
      </c>
      <c r="Q102" s="36">
        <f>SUMIFS(СВЦЭМ!$D$33:$D$776,СВЦЭМ!$A$33:$A$776,$A102,СВЦЭМ!$B$33:$B$776,Q$83)+'СЕТ СН'!$H$11+СВЦЭМ!$D$10+'СЕТ СН'!$H$6-'СЕТ СН'!$H$23</f>
        <v>1021.54509653</v>
      </c>
      <c r="R102" s="36">
        <f>SUMIFS(СВЦЭМ!$D$33:$D$776,СВЦЭМ!$A$33:$A$776,$A102,СВЦЭМ!$B$33:$B$776,R$83)+'СЕТ СН'!$H$11+СВЦЭМ!$D$10+'СЕТ СН'!$H$6-'СЕТ СН'!$H$23</f>
        <v>1017.65974345</v>
      </c>
      <c r="S102" s="36">
        <f>SUMIFS(СВЦЭМ!$D$33:$D$776,СВЦЭМ!$A$33:$A$776,$A102,СВЦЭМ!$B$33:$B$776,S$83)+'СЕТ СН'!$H$11+СВЦЭМ!$D$10+'СЕТ СН'!$H$6-'СЕТ СН'!$H$23</f>
        <v>1011.26623921</v>
      </c>
      <c r="T102" s="36">
        <f>SUMIFS(СВЦЭМ!$D$33:$D$776,СВЦЭМ!$A$33:$A$776,$A102,СВЦЭМ!$B$33:$B$776,T$83)+'СЕТ СН'!$H$11+СВЦЭМ!$D$10+'СЕТ СН'!$H$6-'СЕТ СН'!$H$23</f>
        <v>1004.60628306</v>
      </c>
      <c r="U102" s="36">
        <f>SUMIFS(СВЦЭМ!$D$33:$D$776,СВЦЭМ!$A$33:$A$776,$A102,СВЦЭМ!$B$33:$B$776,U$83)+'СЕТ СН'!$H$11+СВЦЭМ!$D$10+'СЕТ СН'!$H$6-'СЕТ СН'!$H$23</f>
        <v>972.84880221000003</v>
      </c>
      <c r="V102" s="36">
        <f>SUMIFS(СВЦЭМ!$D$33:$D$776,СВЦЭМ!$A$33:$A$776,$A102,СВЦЭМ!$B$33:$B$776,V$83)+'СЕТ СН'!$H$11+СВЦЭМ!$D$10+'СЕТ СН'!$H$6-'СЕТ СН'!$H$23</f>
        <v>947.49928350000005</v>
      </c>
      <c r="W102" s="36">
        <f>SUMIFS(СВЦЭМ!$D$33:$D$776,СВЦЭМ!$A$33:$A$776,$A102,СВЦЭМ!$B$33:$B$776,W$83)+'СЕТ СН'!$H$11+СВЦЭМ!$D$10+'СЕТ СН'!$H$6-'СЕТ СН'!$H$23</f>
        <v>953.28060213000003</v>
      </c>
      <c r="X102" s="36">
        <f>SUMIFS(СВЦЭМ!$D$33:$D$776,СВЦЭМ!$A$33:$A$776,$A102,СВЦЭМ!$B$33:$B$776,X$83)+'СЕТ СН'!$H$11+СВЦЭМ!$D$10+'СЕТ СН'!$H$6-'СЕТ СН'!$H$23</f>
        <v>979.74652204999995</v>
      </c>
      <c r="Y102" s="36">
        <f>SUMIFS(СВЦЭМ!$D$33:$D$776,СВЦЭМ!$A$33:$A$776,$A102,СВЦЭМ!$B$33:$B$776,Y$83)+'СЕТ СН'!$H$11+СВЦЭМ!$D$10+'СЕТ СН'!$H$6-'СЕТ СН'!$H$23</f>
        <v>1053.15842703</v>
      </c>
    </row>
    <row r="103" spans="1:25" ht="15.75" x14ac:dyDescent="0.2">
      <c r="A103" s="35">
        <f t="shared" si="2"/>
        <v>43605</v>
      </c>
      <c r="B103" s="36">
        <f>SUMIFS(СВЦЭМ!$D$33:$D$776,СВЦЭМ!$A$33:$A$776,$A103,СВЦЭМ!$B$33:$B$776,B$83)+'СЕТ СН'!$H$11+СВЦЭМ!$D$10+'СЕТ СН'!$H$6-'СЕТ СН'!$H$23</f>
        <v>1161.0971141300001</v>
      </c>
      <c r="C103" s="36">
        <f>SUMIFS(СВЦЭМ!$D$33:$D$776,СВЦЭМ!$A$33:$A$776,$A103,СВЦЭМ!$B$33:$B$776,C$83)+'СЕТ СН'!$H$11+СВЦЭМ!$D$10+'СЕТ СН'!$H$6-'СЕТ СН'!$H$23</f>
        <v>1260.3251660599999</v>
      </c>
      <c r="D103" s="36">
        <f>SUMIFS(СВЦЭМ!$D$33:$D$776,СВЦЭМ!$A$33:$A$776,$A103,СВЦЭМ!$B$33:$B$776,D$83)+'СЕТ СН'!$H$11+СВЦЭМ!$D$10+'СЕТ СН'!$H$6-'СЕТ СН'!$H$23</f>
        <v>1335.1032539600001</v>
      </c>
      <c r="E103" s="36">
        <f>SUMIFS(СВЦЭМ!$D$33:$D$776,СВЦЭМ!$A$33:$A$776,$A103,СВЦЭМ!$B$33:$B$776,E$83)+'СЕТ СН'!$H$11+СВЦЭМ!$D$10+'СЕТ СН'!$H$6-'СЕТ СН'!$H$23</f>
        <v>1337.9191074599999</v>
      </c>
      <c r="F103" s="36">
        <f>SUMIFS(СВЦЭМ!$D$33:$D$776,СВЦЭМ!$A$33:$A$776,$A103,СВЦЭМ!$B$33:$B$776,F$83)+'СЕТ СН'!$H$11+СВЦЭМ!$D$10+'СЕТ СН'!$H$6-'СЕТ СН'!$H$23</f>
        <v>1329.5636285999999</v>
      </c>
      <c r="G103" s="36">
        <f>SUMIFS(СВЦЭМ!$D$33:$D$776,СВЦЭМ!$A$33:$A$776,$A103,СВЦЭМ!$B$33:$B$776,G$83)+'СЕТ СН'!$H$11+СВЦЭМ!$D$10+'СЕТ СН'!$H$6-'СЕТ СН'!$H$23</f>
        <v>1330.5658593799999</v>
      </c>
      <c r="H103" s="36">
        <f>SUMIFS(СВЦЭМ!$D$33:$D$776,СВЦЭМ!$A$33:$A$776,$A103,СВЦЭМ!$B$33:$B$776,H$83)+'СЕТ СН'!$H$11+СВЦЭМ!$D$10+'СЕТ СН'!$H$6-'СЕТ СН'!$H$23</f>
        <v>1246.9665294000001</v>
      </c>
      <c r="I103" s="36">
        <f>SUMIFS(СВЦЭМ!$D$33:$D$776,СВЦЭМ!$A$33:$A$776,$A103,СВЦЭМ!$B$33:$B$776,I$83)+'СЕТ СН'!$H$11+СВЦЭМ!$D$10+'СЕТ СН'!$H$6-'СЕТ СН'!$H$23</f>
        <v>1150.1520182199999</v>
      </c>
      <c r="J103" s="36">
        <f>SUMIFS(СВЦЭМ!$D$33:$D$776,СВЦЭМ!$A$33:$A$776,$A103,СВЦЭМ!$B$33:$B$776,J$83)+'СЕТ СН'!$H$11+СВЦЭМ!$D$10+'СЕТ СН'!$H$6-'СЕТ СН'!$H$23</f>
        <v>1091.12004888</v>
      </c>
      <c r="K103" s="36">
        <f>SUMIFS(СВЦЭМ!$D$33:$D$776,СВЦЭМ!$A$33:$A$776,$A103,СВЦЭМ!$B$33:$B$776,K$83)+'СЕТ СН'!$H$11+СВЦЭМ!$D$10+'СЕТ СН'!$H$6-'СЕТ СН'!$H$23</f>
        <v>1045.18093841</v>
      </c>
      <c r="L103" s="36">
        <f>SUMIFS(СВЦЭМ!$D$33:$D$776,СВЦЭМ!$A$33:$A$776,$A103,СВЦЭМ!$B$33:$B$776,L$83)+'СЕТ СН'!$H$11+СВЦЭМ!$D$10+'СЕТ СН'!$H$6-'СЕТ СН'!$H$23</f>
        <v>1026.62897608</v>
      </c>
      <c r="M103" s="36">
        <f>SUMIFS(СВЦЭМ!$D$33:$D$776,СВЦЭМ!$A$33:$A$776,$A103,СВЦЭМ!$B$33:$B$776,M$83)+'СЕТ СН'!$H$11+СВЦЭМ!$D$10+'СЕТ СН'!$H$6-'СЕТ СН'!$H$23</f>
        <v>1018.361343</v>
      </c>
      <c r="N103" s="36">
        <f>SUMIFS(СВЦЭМ!$D$33:$D$776,СВЦЭМ!$A$33:$A$776,$A103,СВЦЭМ!$B$33:$B$776,N$83)+'СЕТ СН'!$H$11+СВЦЭМ!$D$10+'СЕТ СН'!$H$6-'СЕТ СН'!$H$23</f>
        <v>1020.6301134</v>
      </c>
      <c r="O103" s="36">
        <f>SUMIFS(СВЦЭМ!$D$33:$D$776,СВЦЭМ!$A$33:$A$776,$A103,СВЦЭМ!$B$33:$B$776,O$83)+'СЕТ СН'!$H$11+СВЦЭМ!$D$10+'СЕТ СН'!$H$6-'СЕТ СН'!$H$23</f>
        <v>1021.75854269</v>
      </c>
      <c r="P103" s="36">
        <f>SUMIFS(СВЦЭМ!$D$33:$D$776,СВЦЭМ!$A$33:$A$776,$A103,СВЦЭМ!$B$33:$B$776,P$83)+'СЕТ СН'!$H$11+СВЦЭМ!$D$10+'СЕТ СН'!$H$6-'СЕТ СН'!$H$23</f>
        <v>1028.5706653299999</v>
      </c>
      <c r="Q103" s="36">
        <f>SUMIFS(СВЦЭМ!$D$33:$D$776,СВЦЭМ!$A$33:$A$776,$A103,СВЦЭМ!$B$33:$B$776,Q$83)+'СЕТ СН'!$H$11+СВЦЭМ!$D$10+'СЕТ СН'!$H$6-'СЕТ СН'!$H$23</f>
        <v>1032.0398018400001</v>
      </c>
      <c r="R103" s="36">
        <f>SUMIFS(СВЦЭМ!$D$33:$D$776,СВЦЭМ!$A$33:$A$776,$A103,СВЦЭМ!$B$33:$B$776,R$83)+'СЕТ СН'!$H$11+СВЦЭМ!$D$10+'СЕТ СН'!$H$6-'СЕТ СН'!$H$23</f>
        <v>1035.00389905</v>
      </c>
      <c r="S103" s="36">
        <f>SUMIFS(СВЦЭМ!$D$33:$D$776,СВЦЭМ!$A$33:$A$776,$A103,СВЦЭМ!$B$33:$B$776,S$83)+'СЕТ СН'!$H$11+СВЦЭМ!$D$10+'СЕТ СН'!$H$6-'СЕТ СН'!$H$23</f>
        <v>1037.56876689</v>
      </c>
      <c r="T103" s="36">
        <f>SUMIFS(СВЦЭМ!$D$33:$D$776,СВЦЭМ!$A$33:$A$776,$A103,СВЦЭМ!$B$33:$B$776,T$83)+'СЕТ СН'!$H$11+СВЦЭМ!$D$10+'СЕТ СН'!$H$6-'СЕТ СН'!$H$23</f>
        <v>1037.5087955899999</v>
      </c>
      <c r="U103" s="36">
        <f>SUMIFS(СВЦЭМ!$D$33:$D$776,СВЦЭМ!$A$33:$A$776,$A103,СВЦЭМ!$B$33:$B$776,U$83)+'СЕТ СН'!$H$11+СВЦЭМ!$D$10+'СЕТ СН'!$H$6-'СЕТ СН'!$H$23</f>
        <v>1037.30220945</v>
      </c>
      <c r="V103" s="36">
        <f>SUMIFS(СВЦЭМ!$D$33:$D$776,СВЦЭМ!$A$33:$A$776,$A103,СВЦЭМ!$B$33:$B$776,V$83)+'СЕТ СН'!$H$11+СВЦЭМ!$D$10+'СЕТ СН'!$H$6-'СЕТ СН'!$H$23</f>
        <v>1042.81884906</v>
      </c>
      <c r="W103" s="36">
        <f>SUMIFS(СВЦЭМ!$D$33:$D$776,СВЦЭМ!$A$33:$A$776,$A103,СВЦЭМ!$B$33:$B$776,W$83)+'СЕТ СН'!$H$11+СВЦЭМ!$D$10+'СЕТ СН'!$H$6-'СЕТ СН'!$H$23</f>
        <v>1047.7679788400001</v>
      </c>
      <c r="X103" s="36">
        <f>SUMIFS(СВЦЭМ!$D$33:$D$776,СВЦЭМ!$A$33:$A$776,$A103,СВЦЭМ!$B$33:$B$776,X$83)+'СЕТ СН'!$H$11+СВЦЭМ!$D$10+'СЕТ СН'!$H$6-'СЕТ СН'!$H$23</f>
        <v>1056.45439212</v>
      </c>
      <c r="Y103" s="36">
        <f>SUMIFS(СВЦЭМ!$D$33:$D$776,СВЦЭМ!$A$33:$A$776,$A103,СВЦЭМ!$B$33:$B$776,Y$83)+'СЕТ СН'!$H$11+СВЦЭМ!$D$10+'СЕТ СН'!$H$6-'СЕТ СН'!$H$23</f>
        <v>1120.6468478199999</v>
      </c>
    </row>
    <row r="104" spans="1:25" ht="15.75" x14ac:dyDescent="0.2">
      <c r="A104" s="35">
        <f t="shared" si="2"/>
        <v>43606</v>
      </c>
      <c r="B104" s="36">
        <f>SUMIFS(СВЦЭМ!$D$33:$D$776,СВЦЭМ!$A$33:$A$776,$A104,СВЦЭМ!$B$33:$B$776,B$83)+'СЕТ СН'!$H$11+СВЦЭМ!$D$10+'СЕТ СН'!$H$6-'СЕТ СН'!$H$23</f>
        <v>1207.25646727</v>
      </c>
      <c r="C104" s="36">
        <f>SUMIFS(СВЦЭМ!$D$33:$D$776,СВЦЭМ!$A$33:$A$776,$A104,СВЦЭМ!$B$33:$B$776,C$83)+'СЕТ СН'!$H$11+СВЦЭМ!$D$10+'СЕТ СН'!$H$6-'СЕТ СН'!$H$23</f>
        <v>1291.6785666199999</v>
      </c>
      <c r="D104" s="36">
        <f>SUMIFS(СВЦЭМ!$D$33:$D$776,СВЦЭМ!$A$33:$A$776,$A104,СВЦЭМ!$B$33:$B$776,D$83)+'СЕТ СН'!$H$11+СВЦЭМ!$D$10+'СЕТ СН'!$H$6-'СЕТ СН'!$H$23</f>
        <v>1371.3209101899999</v>
      </c>
      <c r="E104" s="36">
        <f>SUMIFS(СВЦЭМ!$D$33:$D$776,СВЦЭМ!$A$33:$A$776,$A104,СВЦЭМ!$B$33:$B$776,E$83)+'СЕТ СН'!$H$11+СВЦЭМ!$D$10+'СЕТ СН'!$H$6-'СЕТ СН'!$H$23</f>
        <v>1383.1406185400001</v>
      </c>
      <c r="F104" s="36">
        <f>SUMIFS(СВЦЭМ!$D$33:$D$776,СВЦЭМ!$A$33:$A$776,$A104,СВЦЭМ!$B$33:$B$776,F$83)+'СЕТ СН'!$H$11+СВЦЭМ!$D$10+'СЕТ СН'!$H$6-'СЕТ СН'!$H$23</f>
        <v>1369.66504536</v>
      </c>
      <c r="G104" s="36">
        <f>SUMIFS(СВЦЭМ!$D$33:$D$776,СВЦЭМ!$A$33:$A$776,$A104,СВЦЭМ!$B$33:$B$776,G$83)+'СЕТ СН'!$H$11+СВЦЭМ!$D$10+'СЕТ СН'!$H$6-'СЕТ СН'!$H$23</f>
        <v>1351.52602684</v>
      </c>
      <c r="H104" s="36">
        <f>SUMIFS(СВЦЭМ!$D$33:$D$776,СВЦЭМ!$A$33:$A$776,$A104,СВЦЭМ!$B$33:$B$776,H$83)+'СЕТ СН'!$H$11+СВЦЭМ!$D$10+'СЕТ СН'!$H$6-'СЕТ СН'!$H$23</f>
        <v>1270.1796597699999</v>
      </c>
      <c r="I104" s="36">
        <f>SUMIFS(СВЦЭМ!$D$33:$D$776,СВЦЭМ!$A$33:$A$776,$A104,СВЦЭМ!$B$33:$B$776,I$83)+'СЕТ СН'!$H$11+СВЦЭМ!$D$10+'СЕТ СН'!$H$6-'СЕТ СН'!$H$23</f>
        <v>1173.60394415</v>
      </c>
      <c r="J104" s="36">
        <f>SUMIFS(СВЦЭМ!$D$33:$D$776,СВЦЭМ!$A$33:$A$776,$A104,СВЦЭМ!$B$33:$B$776,J$83)+'СЕТ СН'!$H$11+СВЦЭМ!$D$10+'СЕТ СН'!$H$6-'СЕТ СН'!$H$23</f>
        <v>1077.1053455400001</v>
      </c>
      <c r="K104" s="36">
        <f>SUMIFS(СВЦЭМ!$D$33:$D$776,СВЦЭМ!$A$33:$A$776,$A104,СВЦЭМ!$B$33:$B$776,K$83)+'СЕТ СН'!$H$11+СВЦЭМ!$D$10+'СЕТ СН'!$H$6-'СЕТ СН'!$H$23</f>
        <v>1035.2027005099999</v>
      </c>
      <c r="L104" s="36">
        <f>SUMIFS(СВЦЭМ!$D$33:$D$776,СВЦЭМ!$A$33:$A$776,$A104,СВЦЭМ!$B$33:$B$776,L$83)+'СЕТ СН'!$H$11+СВЦЭМ!$D$10+'СЕТ СН'!$H$6-'СЕТ СН'!$H$23</f>
        <v>1015.25598144</v>
      </c>
      <c r="M104" s="36">
        <f>SUMIFS(СВЦЭМ!$D$33:$D$776,СВЦЭМ!$A$33:$A$776,$A104,СВЦЭМ!$B$33:$B$776,M$83)+'СЕТ СН'!$H$11+СВЦЭМ!$D$10+'СЕТ СН'!$H$6-'СЕТ СН'!$H$23</f>
        <v>1012.48056904</v>
      </c>
      <c r="N104" s="36">
        <f>SUMIFS(СВЦЭМ!$D$33:$D$776,СВЦЭМ!$A$33:$A$776,$A104,СВЦЭМ!$B$33:$B$776,N$83)+'СЕТ СН'!$H$11+СВЦЭМ!$D$10+'СЕТ СН'!$H$6-'СЕТ СН'!$H$23</f>
        <v>1010.04946517</v>
      </c>
      <c r="O104" s="36">
        <f>SUMIFS(СВЦЭМ!$D$33:$D$776,СВЦЭМ!$A$33:$A$776,$A104,СВЦЭМ!$B$33:$B$776,O$83)+'СЕТ СН'!$H$11+СВЦЭМ!$D$10+'СЕТ СН'!$H$6-'СЕТ СН'!$H$23</f>
        <v>1013.19019602</v>
      </c>
      <c r="P104" s="36">
        <f>SUMIFS(СВЦЭМ!$D$33:$D$776,СВЦЭМ!$A$33:$A$776,$A104,СВЦЭМ!$B$33:$B$776,P$83)+'СЕТ СН'!$H$11+СВЦЭМ!$D$10+'СЕТ СН'!$H$6-'СЕТ СН'!$H$23</f>
        <v>1022.03193322</v>
      </c>
      <c r="Q104" s="36">
        <f>SUMIFS(СВЦЭМ!$D$33:$D$776,СВЦЭМ!$A$33:$A$776,$A104,СВЦЭМ!$B$33:$B$776,Q$83)+'СЕТ СН'!$H$11+СВЦЭМ!$D$10+'СЕТ СН'!$H$6-'СЕТ СН'!$H$23</f>
        <v>1025.8755400300001</v>
      </c>
      <c r="R104" s="36">
        <f>SUMIFS(СВЦЭМ!$D$33:$D$776,СВЦЭМ!$A$33:$A$776,$A104,СВЦЭМ!$B$33:$B$776,R$83)+'СЕТ СН'!$H$11+СВЦЭМ!$D$10+'СЕТ СН'!$H$6-'СЕТ СН'!$H$23</f>
        <v>1027.5760316800001</v>
      </c>
      <c r="S104" s="36">
        <f>SUMIFS(СВЦЭМ!$D$33:$D$776,СВЦЭМ!$A$33:$A$776,$A104,СВЦЭМ!$B$33:$B$776,S$83)+'СЕТ СН'!$H$11+СВЦЭМ!$D$10+'СЕТ СН'!$H$6-'СЕТ СН'!$H$23</f>
        <v>1027.6676034</v>
      </c>
      <c r="T104" s="36">
        <f>SUMIFS(СВЦЭМ!$D$33:$D$776,СВЦЭМ!$A$33:$A$776,$A104,СВЦЭМ!$B$33:$B$776,T$83)+'СЕТ СН'!$H$11+СВЦЭМ!$D$10+'СЕТ СН'!$H$6-'СЕТ СН'!$H$23</f>
        <v>1021.26356527</v>
      </c>
      <c r="U104" s="36">
        <f>SUMIFS(СВЦЭМ!$D$33:$D$776,СВЦЭМ!$A$33:$A$776,$A104,СВЦЭМ!$B$33:$B$776,U$83)+'СЕТ СН'!$H$11+СВЦЭМ!$D$10+'СЕТ СН'!$H$6-'СЕТ СН'!$H$23</f>
        <v>1017.2070692</v>
      </c>
      <c r="V104" s="36">
        <f>SUMIFS(СВЦЭМ!$D$33:$D$776,СВЦЭМ!$A$33:$A$776,$A104,СВЦЭМ!$B$33:$B$776,V$83)+'СЕТ СН'!$H$11+СВЦЭМ!$D$10+'СЕТ СН'!$H$6-'СЕТ СН'!$H$23</f>
        <v>1029.3058618499999</v>
      </c>
      <c r="W104" s="36">
        <f>SUMIFS(СВЦЭМ!$D$33:$D$776,СВЦЭМ!$A$33:$A$776,$A104,СВЦЭМ!$B$33:$B$776,W$83)+'СЕТ СН'!$H$11+СВЦЭМ!$D$10+'СЕТ СН'!$H$6-'СЕТ СН'!$H$23</f>
        <v>1036.84351621</v>
      </c>
      <c r="X104" s="36">
        <f>SUMIFS(СВЦЭМ!$D$33:$D$776,СВЦЭМ!$A$33:$A$776,$A104,СВЦЭМ!$B$33:$B$776,X$83)+'СЕТ СН'!$H$11+СВЦЭМ!$D$10+'СЕТ СН'!$H$6-'СЕТ СН'!$H$23</f>
        <v>1041.86850063</v>
      </c>
      <c r="Y104" s="36">
        <f>SUMIFS(СВЦЭМ!$D$33:$D$776,СВЦЭМ!$A$33:$A$776,$A104,СВЦЭМ!$B$33:$B$776,Y$83)+'СЕТ СН'!$H$11+СВЦЭМ!$D$10+'СЕТ СН'!$H$6-'СЕТ СН'!$H$23</f>
        <v>1115.00439663</v>
      </c>
    </row>
    <row r="105" spans="1:25" ht="15.75" x14ac:dyDescent="0.2">
      <c r="A105" s="35">
        <f t="shared" si="2"/>
        <v>43607</v>
      </c>
      <c r="B105" s="36">
        <f>SUMIFS(СВЦЭМ!$D$33:$D$776,СВЦЭМ!$A$33:$A$776,$A105,СВЦЭМ!$B$33:$B$776,B$83)+'СЕТ СН'!$H$11+СВЦЭМ!$D$10+'СЕТ СН'!$H$6-'СЕТ СН'!$H$23</f>
        <v>1206.2570131699999</v>
      </c>
      <c r="C105" s="36">
        <f>SUMIFS(СВЦЭМ!$D$33:$D$776,СВЦЭМ!$A$33:$A$776,$A105,СВЦЭМ!$B$33:$B$776,C$83)+'СЕТ СН'!$H$11+СВЦЭМ!$D$10+'СЕТ СН'!$H$6-'СЕТ СН'!$H$23</f>
        <v>1308.13286649</v>
      </c>
      <c r="D105" s="36">
        <f>SUMIFS(СВЦЭМ!$D$33:$D$776,СВЦЭМ!$A$33:$A$776,$A105,СВЦЭМ!$B$33:$B$776,D$83)+'СЕТ СН'!$H$11+СВЦЭМ!$D$10+'СЕТ СН'!$H$6-'СЕТ СН'!$H$23</f>
        <v>1360.4662695</v>
      </c>
      <c r="E105" s="36">
        <f>SUMIFS(СВЦЭМ!$D$33:$D$776,СВЦЭМ!$A$33:$A$776,$A105,СВЦЭМ!$B$33:$B$776,E$83)+'СЕТ СН'!$H$11+СВЦЭМ!$D$10+'СЕТ СН'!$H$6-'СЕТ СН'!$H$23</f>
        <v>1360.3149559600001</v>
      </c>
      <c r="F105" s="36">
        <f>SUMIFS(СВЦЭМ!$D$33:$D$776,СВЦЭМ!$A$33:$A$776,$A105,СВЦЭМ!$B$33:$B$776,F$83)+'СЕТ СН'!$H$11+СВЦЭМ!$D$10+'СЕТ СН'!$H$6-'СЕТ СН'!$H$23</f>
        <v>1354.64261953</v>
      </c>
      <c r="G105" s="36">
        <f>SUMIFS(СВЦЭМ!$D$33:$D$776,СВЦЭМ!$A$33:$A$776,$A105,СВЦЭМ!$B$33:$B$776,G$83)+'СЕТ СН'!$H$11+СВЦЭМ!$D$10+'СЕТ СН'!$H$6-'СЕТ СН'!$H$23</f>
        <v>1350.0584054199999</v>
      </c>
      <c r="H105" s="36">
        <f>SUMIFS(СВЦЭМ!$D$33:$D$776,СВЦЭМ!$A$33:$A$776,$A105,СВЦЭМ!$B$33:$B$776,H$83)+'СЕТ СН'!$H$11+СВЦЭМ!$D$10+'СЕТ СН'!$H$6-'СЕТ СН'!$H$23</f>
        <v>1255.7865904</v>
      </c>
      <c r="I105" s="36">
        <f>SUMIFS(СВЦЭМ!$D$33:$D$776,СВЦЭМ!$A$33:$A$776,$A105,СВЦЭМ!$B$33:$B$776,I$83)+'СЕТ СН'!$H$11+СВЦЭМ!$D$10+'СЕТ СН'!$H$6-'СЕТ СН'!$H$23</f>
        <v>1165.6165575699999</v>
      </c>
      <c r="J105" s="36">
        <f>SUMIFS(СВЦЭМ!$D$33:$D$776,СВЦЭМ!$A$33:$A$776,$A105,СВЦЭМ!$B$33:$B$776,J$83)+'СЕТ СН'!$H$11+СВЦЭМ!$D$10+'СЕТ СН'!$H$6-'СЕТ СН'!$H$23</f>
        <v>1085.6983137900002</v>
      </c>
      <c r="K105" s="36">
        <f>SUMIFS(СВЦЭМ!$D$33:$D$776,СВЦЭМ!$A$33:$A$776,$A105,СВЦЭМ!$B$33:$B$776,K$83)+'СЕТ СН'!$H$11+СВЦЭМ!$D$10+'СЕТ СН'!$H$6-'СЕТ СН'!$H$23</f>
        <v>1043.16561927</v>
      </c>
      <c r="L105" s="36">
        <f>SUMIFS(СВЦЭМ!$D$33:$D$776,СВЦЭМ!$A$33:$A$776,$A105,СВЦЭМ!$B$33:$B$776,L$83)+'СЕТ СН'!$H$11+СВЦЭМ!$D$10+'СЕТ СН'!$H$6-'СЕТ СН'!$H$23</f>
        <v>1023.75517672</v>
      </c>
      <c r="M105" s="36">
        <f>SUMIFS(СВЦЭМ!$D$33:$D$776,СВЦЭМ!$A$33:$A$776,$A105,СВЦЭМ!$B$33:$B$776,M$83)+'СЕТ СН'!$H$11+СВЦЭМ!$D$10+'СЕТ СН'!$H$6-'СЕТ СН'!$H$23</f>
        <v>1016.92078449</v>
      </c>
      <c r="N105" s="36">
        <f>SUMIFS(СВЦЭМ!$D$33:$D$776,СВЦЭМ!$A$33:$A$776,$A105,СВЦЭМ!$B$33:$B$776,N$83)+'СЕТ СН'!$H$11+СВЦЭМ!$D$10+'СЕТ СН'!$H$6-'СЕТ СН'!$H$23</f>
        <v>1016.25534795</v>
      </c>
      <c r="O105" s="36">
        <f>SUMIFS(СВЦЭМ!$D$33:$D$776,СВЦЭМ!$A$33:$A$776,$A105,СВЦЭМ!$B$33:$B$776,O$83)+'СЕТ СН'!$H$11+СВЦЭМ!$D$10+'СЕТ СН'!$H$6-'СЕТ СН'!$H$23</f>
        <v>1013.34662097</v>
      </c>
      <c r="P105" s="36">
        <f>SUMIFS(СВЦЭМ!$D$33:$D$776,СВЦЭМ!$A$33:$A$776,$A105,СВЦЭМ!$B$33:$B$776,P$83)+'СЕТ СН'!$H$11+СВЦЭМ!$D$10+'СЕТ СН'!$H$6-'СЕТ СН'!$H$23</f>
        <v>1017.35178802</v>
      </c>
      <c r="Q105" s="36">
        <f>SUMIFS(СВЦЭМ!$D$33:$D$776,СВЦЭМ!$A$33:$A$776,$A105,СВЦЭМ!$B$33:$B$776,Q$83)+'СЕТ СН'!$H$11+СВЦЭМ!$D$10+'СЕТ СН'!$H$6-'СЕТ СН'!$H$23</f>
        <v>1016.10155558</v>
      </c>
      <c r="R105" s="36">
        <f>SUMIFS(СВЦЭМ!$D$33:$D$776,СВЦЭМ!$A$33:$A$776,$A105,СВЦЭМ!$B$33:$B$776,R$83)+'СЕТ СН'!$H$11+СВЦЭМ!$D$10+'СЕТ СН'!$H$6-'СЕТ СН'!$H$23</f>
        <v>1015.23275847</v>
      </c>
      <c r="S105" s="36">
        <f>SUMIFS(СВЦЭМ!$D$33:$D$776,СВЦЭМ!$A$33:$A$776,$A105,СВЦЭМ!$B$33:$B$776,S$83)+'СЕТ СН'!$H$11+СВЦЭМ!$D$10+'СЕТ СН'!$H$6-'СЕТ СН'!$H$23</f>
        <v>1015.8025130999999</v>
      </c>
      <c r="T105" s="36">
        <f>SUMIFS(СВЦЭМ!$D$33:$D$776,СВЦЭМ!$A$33:$A$776,$A105,СВЦЭМ!$B$33:$B$776,T$83)+'СЕТ СН'!$H$11+СВЦЭМ!$D$10+'СЕТ СН'!$H$6-'СЕТ СН'!$H$23</f>
        <v>1017.64201158</v>
      </c>
      <c r="U105" s="36">
        <f>SUMIFS(СВЦЭМ!$D$33:$D$776,СВЦЭМ!$A$33:$A$776,$A105,СВЦЭМ!$B$33:$B$776,U$83)+'СЕТ СН'!$H$11+СВЦЭМ!$D$10+'СЕТ СН'!$H$6-'СЕТ СН'!$H$23</f>
        <v>1018.85694337</v>
      </c>
      <c r="V105" s="36">
        <f>SUMIFS(СВЦЭМ!$D$33:$D$776,СВЦЭМ!$A$33:$A$776,$A105,СВЦЭМ!$B$33:$B$776,V$83)+'СЕТ СН'!$H$11+СВЦЭМ!$D$10+'СЕТ СН'!$H$6-'СЕТ СН'!$H$23</f>
        <v>1029.3464186199999</v>
      </c>
      <c r="W105" s="36">
        <f>SUMIFS(СВЦЭМ!$D$33:$D$776,СВЦЭМ!$A$33:$A$776,$A105,СВЦЭМ!$B$33:$B$776,W$83)+'СЕТ СН'!$H$11+СВЦЭМ!$D$10+'СЕТ СН'!$H$6-'СЕТ СН'!$H$23</f>
        <v>1034.5282978800001</v>
      </c>
      <c r="X105" s="36">
        <f>SUMIFS(СВЦЭМ!$D$33:$D$776,СВЦЭМ!$A$33:$A$776,$A105,СВЦЭМ!$B$33:$B$776,X$83)+'СЕТ СН'!$H$11+СВЦЭМ!$D$10+'СЕТ СН'!$H$6-'СЕТ СН'!$H$23</f>
        <v>1039.9751654000002</v>
      </c>
      <c r="Y105" s="36">
        <f>SUMIFS(СВЦЭМ!$D$33:$D$776,СВЦЭМ!$A$33:$A$776,$A105,СВЦЭМ!$B$33:$B$776,Y$83)+'СЕТ СН'!$H$11+СВЦЭМ!$D$10+'СЕТ СН'!$H$6-'СЕТ СН'!$H$23</f>
        <v>1097.3663018100001</v>
      </c>
    </row>
    <row r="106" spans="1:25" ht="15.75" x14ac:dyDescent="0.2">
      <c r="A106" s="35">
        <f t="shared" si="2"/>
        <v>43608</v>
      </c>
      <c r="B106" s="36">
        <f>SUMIFS(СВЦЭМ!$D$33:$D$776,СВЦЭМ!$A$33:$A$776,$A106,СВЦЭМ!$B$33:$B$776,B$83)+'СЕТ СН'!$H$11+СВЦЭМ!$D$10+'СЕТ СН'!$H$6-'СЕТ СН'!$H$23</f>
        <v>1213.6383330799999</v>
      </c>
      <c r="C106" s="36">
        <f>SUMIFS(СВЦЭМ!$D$33:$D$776,СВЦЭМ!$A$33:$A$776,$A106,СВЦЭМ!$B$33:$B$776,C$83)+'СЕТ СН'!$H$11+СВЦЭМ!$D$10+'СЕТ СН'!$H$6-'СЕТ СН'!$H$23</f>
        <v>1304.04954548</v>
      </c>
      <c r="D106" s="36">
        <f>SUMIFS(СВЦЭМ!$D$33:$D$776,СВЦЭМ!$A$33:$A$776,$A106,СВЦЭМ!$B$33:$B$776,D$83)+'СЕТ СН'!$H$11+СВЦЭМ!$D$10+'СЕТ СН'!$H$6-'СЕТ СН'!$H$23</f>
        <v>1359.6487094899999</v>
      </c>
      <c r="E106" s="36">
        <f>SUMIFS(СВЦЭМ!$D$33:$D$776,СВЦЭМ!$A$33:$A$776,$A106,СВЦЭМ!$B$33:$B$776,E$83)+'СЕТ СН'!$H$11+СВЦЭМ!$D$10+'СЕТ СН'!$H$6-'СЕТ СН'!$H$23</f>
        <v>1366.6382725600001</v>
      </c>
      <c r="F106" s="36">
        <f>SUMIFS(СВЦЭМ!$D$33:$D$776,СВЦЭМ!$A$33:$A$776,$A106,СВЦЭМ!$B$33:$B$776,F$83)+'СЕТ СН'!$H$11+СВЦЭМ!$D$10+'СЕТ СН'!$H$6-'СЕТ СН'!$H$23</f>
        <v>1353.0047128900001</v>
      </c>
      <c r="G106" s="36">
        <f>SUMIFS(СВЦЭМ!$D$33:$D$776,СВЦЭМ!$A$33:$A$776,$A106,СВЦЭМ!$B$33:$B$776,G$83)+'СЕТ СН'!$H$11+СВЦЭМ!$D$10+'СЕТ СН'!$H$6-'СЕТ СН'!$H$23</f>
        <v>1355.9006774700001</v>
      </c>
      <c r="H106" s="36">
        <f>SUMIFS(СВЦЭМ!$D$33:$D$776,СВЦЭМ!$A$33:$A$776,$A106,СВЦЭМ!$B$33:$B$776,H$83)+'СЕТ СН'!$H$11+СВЦЭМ!$D$10+'СЕТ СН'!$H$6-'СЕТ СН'!$H$23</f>
        <v>1268.54033491</v>
      </c>
      <c r="I106" s="36">
        <f>SUMIFS(СВЦЭМ!$D$33:$D$776,СВЦЭМ!$A$33:$A$776,$A106,СВЦЭМ!$B$33:$B$776,I$83)+'СЕТ СН'!$H$11+СВЦЭМ!$D$10+'СЕТ СН'!$H$6-'СЕТ СН'!$H$23</f>
        <v>1157.0194231800001</v>
      </c>
      <c r="J106" s="36">
        <f>SUMIFS(СВЦЭМ!$D$33:$D$776,СВЦЭМ!$A$33:$A$776,$A106,СВЦЭМ!$B$33:$B$776,J$83)+'СЕТ СН'!$H$11+СВЦЭМ!$D$10+'СЕТ СН'!$H$6-'СЕТ СН'!$H$23</f>
        <v>1077.63901708</v>
      </c>
      <c r="K106" s="36">
        <f>SUMIFS(СВЦЭМ!$D$33:$D$776,СВЦЭМ!$A$33:$A$776,$A106,СВЦЭМ!$B$33:$B$776,K$83)+'СЕТ СН'!$H$11+СВЦЭМ!$D$10+'СЕТ СН'!$H$6-'СЕТ СН'!$H$23</f>
        <v>1034.8147682899998</v>
      </c>
      <c r="L106" s="36">
        <f>SUMIFS(СВЦЭМ!$D$33:$D$776,СВЦЭМ!$A$33:$A$776,$A106,СВЦЭМ!$B$33:$B$776,L$83)+'СЕТ СН'!$H$11+СВЦЭМ!$D$10+'СЕТ СН'!$H$6-'СЕТ СН'!$H$23</f>
        <v>1014.12722679</v>
      </c>
      <c r="M106" s="36">
        <f>SUMIFS(СВЦЭМ!$D$33:$D$776,СВЦЭМ!$A$33:$A$776,$A106,СВЦЭМ!$B$33:$B$776,M$83)+'СЕТ СН'!$H$11+СВЦЭМ!$D$10+'СЕТ СН'!$H$6-'СЕТ СН'!$H$23</f>
        <v>1006.0469021</v>
      </c>
      <c r="N106" s="36">
        <f>SUMIFS(СВЦЭМ!$D$33:$D$776,СВЦЭМ!$A$33:$A$776,$A106,СВЦЭМ!$B$33:$B$776,N$83)+'СЕТ СН'!$H$11+СВЦЭМ!$D$10+'СЕТ СН'!$H$6-'СЕТ СН'!$H$23</f>
        <v>1001.75034042</v>
      </c>
      <c r="O106" s="36">
        <f>SUMIFS(СВЦЭМ!$D$33:$D$776,СВЦЭМ!$A$33:$A$776,$A106,СВЦЭМ!$B$33:$B$776,O$83)+'СЕТ СН'!$H$11+СВЦЭМ!$D$10+'СЕТ СН'!$H$6-'СЕТ СН'!$H$23</f>
        <v>993.40023922</v>
      </c>
      <c r="P106" s="36">
        <f>SUMIFS(СВЦЭМ!$D$33:$D$776,СВЦЭМ!$A$33:$A$776,$A106,СВЦЭМ!$B$33:$B$776,P$83)+'СЕТ СН'!$H$11+СВЦЭМ!$D$10+'СЕТ СН'!$H$6-'СЕТ СН'!$H$23</f>
        <v>1001.50414447</v>
      </c>
      <c r="Q106" s="36">
        <f>SUMIFS(СВЦЭМ!$D$33:$D$776,СВЦЭМ!$A$33:$A$776,$A106,СВЦЭМ!$B$33:$B$776,Q$83)+'СЕТ СН'!$H$11+СВЦЭМ!$D$10+'СЕТ СН'!$H$6-'СЕТ СН'!$H$23</f>
        <v>1006.99798556</v>
      </c>
      <c r="R106" s="36">
        <f>SUMIFS(СВЦЭМ!$D$33:$D$776,СВЦЭМ!$A$33:$A$776,$A106,СВЦЭМ!$B$33:$B$776,R$83)+'СЕТ СН'!$H$11+СВЦЭМ!$D$10+'СЕТ СН'!$H$6-'СЕТ СН'!$H$23</f>
        <v>1005.8917298699999</v>
      </c>
      <c r="S106" s="36">
        <f>SUMIFS(СВЦЭМ!$D$33:$D$776,СВЦЭМ!$A$33:$A$776,$A106,СВЦЭМ!$B$33:$B$776,S$83)+'СЕТ СН'!$H$11+СВЦЭМ!$D$10+'СЕТ СН'!$H$6-'СЕТ СН'!$H$23</f>
        <v>1002.20322632</v>
      </c>
      <c r="T106" s="36">
        <f>SUMIFS(СВЦЭМ!$D$33:$D$776,СВЦЭМ!$A$33:$A$776,$A106,СВЦЭМ!$B$33:$B$776,T$83)+'СЕТ СН'!$H$11+СВЦЭМ!$D$10+'СЕТ СН'!$H$6-'СЕТ СН'!$H$23</f>
        <v>1006.2023477</v>
      </c>
      <c r="U106" s="36">
        <f>SUMIFS(СВЦЭМ!$D$33:$D$776,СВЦЭМ!$A$33:$A$776,$A106,СВЦЭМ!$B$33:$B$776,U$83)+'СЕТ СН'!$H$11+СВЦЭМ!$D$10+'СЕТ СН'!$H$6-'СЕТ СН'!$H$23</f>
        <v>1005.36379478</v>
      </c>
      <c r="V106" s="36">
        <f>SUMIFS(СВЦЭМ!$D$33:$D$776,СВЦЭМ!$A$33:$A$776,$A106,СВЦЭМ!$B$33:$B$776,V$83)+'СЕТ СН'!$H$11+СВЦЭМ!$D$10+'СЕТ СН'!$H$6-'СЕТ СН'!$H$23</f>
        <v>1011.8098454999999</v>
      </c>
      <c r="W106" s="36">
        <f>SUMIFS(СВЦЭМ!$D$33:$D$776,СВЦЭМ!$A$33:$A$776,$A106,СВЦЭМ!$B$33:$B$776,W$83)+'СЕТ СН'!$H$11+СВЦЭМ!$D$10+'СЕТ СН'!$H$6-'СЕТ СН'!$H$23</f>
        <v>1016.05780815</v>
      </c>
      <c r="X106" s="36">
        <f>SUMIFS(СВЦЭМ!$D$33:$D$776,СВЦЭМ!$A$33:$A$776,$A106,СВЦЭМ!$B$33:$B$776,X$83)+'СЕТ СН'!$H$11+СВЦЭМ!$D$10+'СЕТ СН'!$H$6-'СЕТ СН'!$H$23</f>
        <v>1028.57106129</v>
      </c>
      <c r="Y106" s="36">
        <f>SUMIFS(СВЦЭМ!$D$33:$D$776,СВЦЭМ!$A$33:$A$776,$A106,СВЦЭМ!$B$33:$B$776,Y$83)+'СЕТ СН'!$H$11+СВЦЭМ!$D$10+'СЕТ СН'!$H$6-'СЕТ СН'!$H$23</f>
        <v>1071.3054641799999</v>
      </c>
    </row>
    <row r="107" spans="1:25" ht="15.75" x14ac:dyDescent="0.2">
      <c r="A107" s="35">
        <f t="shared" si="2"/>
        <v>43609</v>
      </c>
      <c r="B107" s="36">
        <f>SUMIFS(СВЦЭМ!$D$33:$D$776,СВЦЭМ!$A$33:$A$776,$A107,СВЦЭМ!$B$33:$B$776,B$83)+'СЕТ СН'!$H$11+СВЦЭМ!$D$10+'СЕТ СН'!$H$6-'СЕТ СН'!$H$23</f>
        <v>1187.56017333</v>
      </c>
      <c r="C107" s="36">
        <f>SUMIFS(СВЦЭМ!$D$33:$D$776,СВЦЭМ!$A$33:$A$776,$A107,СВЦЭМ!$B$33:$B$776,C$83)+'СЕТ СН'!$H$11+СВЦЭМ!$D$10+'СЕТ СН'!$H$6-'СЕТ СН'!$H$23</f>
        <v>1281.8388043499999</v>
      </c>
      <c r="D107" s="36">
        <f>SUMIFS(СВЦЭМ!$D$33:$D$776,СВЦЭМ!$A$33:$A$776,$A107,СВЦЭМ!$B$33:$B$776,D$83)+'СЕТ СН'!$H$11+СВЦЭМ!$D$10+'СЕТ СН'!$H$6-'СЕТ СН'!$H$23</f>
        <v>1384.1002235400001</v>
      </c>
      <c r="E107" s="36">
        <f>SUMIFS(СВЦЭМ!$D$33:$D$776,СВЦЭМ!$A$33:$A$776,$A107,СВЦЭМ!$B$33:$B$776,E$83)+'СЕТ СН'!$H$11+СВЦЭМ!$D$10+'СЕТ СН'!$H$6-'СЕТ СН'!$H$23</f>
        <v>1402.5226462099999</v>
      </c>
      <c r="F107" s="36">
        <f>SUMIFS(СВЦЭМ!$D$33:$D$776,СВЦЭМ!$A$33:$A$776,$A107,СВЦЭМ!$B$33:$B$776,F$83)+'СЕТ СН'!$H$11+СВЦЭМ!$D$10+'СЕТ СН'!$H$6-'СЕТ СН'!$H$23</f>
        <v>1401.3432304399998</v>
      </c>
      <c r="G107" s="36">
        <f>SUMIFS(СВЦЭМ!$D$33:$D$776,СВЦЭМ!$A$33:$A$776,$A107,СВЦЭМ!$B$33:$B$776,G$83)+'СЕТ СН'!$H$11+СВЦЭМ!$D$10+'СЕТ СН'!$H$6-'СЕТ СН'!$H$23</f>
        <v>1385.2237802700001</v>
      </c>
      <c r="H107" s="36">
        <f>SUMIFS(СВЦЭМ!$D$33:$D$776,СВЦЭМ!$A$33:$A$776,$A107,СВЦЭМ!$B$33:$B$776,H$83)+'СЕТ СН'!$H$11+СВЦЭМ!$D$10+'СЕТ СН'!$H$6-'СЕТ СН'!$H$23</f>
        <v>1261.58249512</v>
      </c>
      <c r="I107" s="36">
        <f>SUMIFS(СВЦЭМ!$D$33:$D$776,СВЦЭМ!$A$33:$A$776,$A107,СВЦЭМ!$B$33:$B$776,I$83)+'СЕТ СН'!$H$11+СВЦЭМ!$D$10+'СЕТ СН'!$H$6-'СЕТ СН'!$H$23</f>
        <v>1156.6378982799999</v>
      </c>
      <c r="J107" s="36">
        <f>SUMIFS(СВЦЭМ!$D$33:$D$776,СВЦЭМ!$A$33:$A$776,$A107,СВЦЭМ!$B$33:$B$776,J$83)+'СЕТ СН'!$H$11+СВЦЭМ!$D$10+'СЕТ СН'!$H$6-'СЕТ СН'!$H$23</f>
        <v>1092.27629832</v>
      </c>
      <c r="K107" s="36">
        <f>SUMIFS(СВЦЭМ!$D$33:$D$776,СВЦЭМ!$A$33:$A$776,$A107,СВЦЭМ!$B$33:$B$776,K$83)+'СЕТ СН'!$H$11+СВЦЭМ!$D$10+'СЕТ СН'!$H$6-'СЕТ СН'!$H$23</f>
        <v>1048.09824847</v>
      </c>
      <c r="L107" s="36">
        <f>SUMIFS(СВЦЭМ!$D$33:$D$776,СВЦЭМ!$A$33:$A$776,$A107,СВЦЭМ!$B$33:$B$776,L$83)+'СЕТ СН'!$H$11+СВЦЭМ!$D$10+'СЕТ СН'!$H$6-'СЕТ СН'!$H$23</f>
        <v>1021.93489975</v>
      </c>
      <c r="M107" s="36">
        <f>SUMIFS(СВЦЭМ!$D$33:$D$776,СВЦЭМ!$A$33:$A$776,$A107,СВЦЭМ!$B$33:$B$776,M$83)+'СЕТ СН'!$H$11+СВЦЭМ!$D$10+'СЕТ СН'!$H$6-'СЕТ СН'!$H$23</f>
        <v>1013.2687892499999</v>
      </c>
      <c r="N107" s="36">
        <f>SUMIFS(СВЦЭМ!$D$33:$D$776,СВЦЭМ!$A$33:$A$776,$A107,СВЦЭМ!$B$33:$B$776,N$83)+'СЕТ СН'!$H$11+СВЦЭМ!$D$10+'СЕТ СН'!$H$6-'СЕТ СН'!$H$23</f>
        <v>1010.9075110799999</v>
      </c>
      <c r="O107" s="36">
        <f>SUMIFS(СВЦЭМ!$D$33:$D$776,СВЦЭМ!$A$33:$A$776,$A107,СВЦЭМ!$B$33:$B$776,O$83)+'СЕТ СН'!$H$11+СВЦЭМ!$D$10+'СЕТ СН'!$H$6-'СЕТ СН'!$H$23</f>
        <v>1004.22096183</v>
      </c>
      <c r="P107" s="36">
        <f>SUMIFS(СВЦЭМ!$D$33:$D$776,СВЦЭМ!$A$33:$A$776,$A107,СВЦЭМ!$B$33:$B$776,P$83)+'СЕТ СН'!$H$11+СВЦЭМ!$D$10+'СЕТ СН'!$H$6-'СЕТ СН'!$H$23</f>
        <v>1003.08405749</v>
      </c>
      <c r="Q107" s="36">
        <f>SUMIFS(СВЦЭМ!$D$33:$D$776,СВЦЭМ!$A$33:$A$776,$A107,СВЦЭМ!$B$33:$B$776,Q$83)+'СЕТ СН'!$H$11+СВЦЭМ!$D$10+'СЕТ СН'!$H$6-'СЕТ СН'!$H$23</f>
        <v>999.77193723000005</v>
      </c>
      <c r="R107" s="36">
        <f>SUMIFS(СВЦЭМ!$D$33:$D$776,СВЦЭМ!$A$33:$A$776,$A107,СВЦЭМ!$B$33:$B$776,R$83)+'СЕТ СН'!$H$11+СВЦЭМ!$D$10+'СЕТ СН'!$H$6-'СЕТ СН'!$H$23</f>
        <v>999.86591970999996</v>
      </c>
      <c r="S107" s="36">
        <f>SUMIFS(СВЦЭМ!$D$33:$D$776,СВЦЭМ!$A$33:$A$776,$A107,СВЦЭМ!$B$33:$B$776,S$83)+'СЕТ СН'!$H$11+СВЦЭМ!$D$10+'СЕТ СН'!$H$6-'СЕТ СН'!$H$23</f>
        <v>1003.78827283</v>
      </c>
      <c r="T107" s="36">
        <f>SUMIFS(СВЦЭМ!$D$33:$D$776,СВЦЭМ!$A$33:$A$776,$A107,СВЦЭМ!$B$33:$B$776,T$83)+'СЕТ СН'!$H$11+СВЦЭМ!$D$10+'СЕТ СН'!$H$6-'СЕТ СН'!$H$23</f>
        <v>1011.3125304499999</v>
      </c>
      <c r="U107" s="36">
        <f>SUMIFS(СВЦЭМ!$D$33:$D$776,СВЦЭМ!$A$33:$A$776,$A107,СВЦЭМ!$B$33:$B$776,U$83)+'СЕТ СН'!$H$11+СВЦЭМ!$D$10+'СЕТ СН'!$H$6-'СЕТ СН'!$H$23</f>
        <v>1007.72984009</v>
      </c>
      <c r="V107" s="36">
        <f>SUMIFS(СВЦЭМ!$D$33:$D$776,СВЦЭМ!$A$33:$A$776,$A107,СВЦЭМ!$B$33:$B$776,V$83)+'СЕТ СН'!$H$11+СВЦЭМ!$D$10+'СЕТ СН'!$H$6-'СЕТ СН'!$H$23</f>
        <v>1013.42512091</v>
      </c>
      <c r="W107" s="36">
        <f>SUMIFS(СВЦЭМ!$D$33:$D$776,СВЦЭМ!$A$33:$A$776,$A107,СВЦЭМ!$B$33:$B$776,W$83)+'СЕТ СН'!$H$11+СВЦЭМ!$D$10+'СЕТ СН'!$H$6-'СЕТ СН'!$H$23</f>
        <v>1024.4497542300001</v>
      </c>
      <c r="X107" s="36">
        <f>SUMIFS(СВЦЭМ!$D$33:$D$776,СВЦЭМ!$A$33:$A$776,$A107,СВЦЭМ!$B$33:$B$776,X$83)+'СЕТ СН'!$H$11+СВЦЭМ!$D$10+'СЕТ СН'!$H$6-'СЕТ СН'!$H$23</f>
        <v>1030.7384868499998</v>
      </c>
      <c r="Y107" s="36">
        <f>SUMIFS(СВЦЭМ!$D$33:$D$776,СВЦЭМ!$A$33:$A$776,$A107,СВЦЭМ!$B$33:$B$776,Y$83)+'СЕТ СН'!$H$11+СВЦЭМ!$D$10+'СЕТ СН'!$H$6-'СЕТ СН'!$H$23</f>
        <v>1067.60006643</v>
      </c>
    </row>
    <row r="108" spans="1:25" ht="15.75" x14ac:dyDescent="0.2">
      <c r="A108" s="35">
        <f t="shared" si="2"/>
        <v>43610</v>
      </c>
      <c r="B108" s="36">
        <f>SUMIFS(СВЦЭМ!$D$33:$D$776,СВЦЭМ!$A$33:$A$776,$A108,СВЦЭМ!$B$33:$B$776,B$83)+'СЕТ СН'!$H$11+СВЦЭМ!$D$10+'СЕТ СН'!$H$6-'СЕТ СН'!$H$23</f>
        <v>1153.7513344399999</v>
      </c>
      <c r="C108" s="36">
        <f>SUMIFS(СВЦЭМ!$D$33:$D$776,СВЦЭМ!$A$33:$A$776,$A108,СВЦЭМ!$B$33:$B$776,C$83)+'СЕТ СН'!$H$11+СВЦЭМ!$D$10+'СЕТ СН'!$H$6-'СЕТ СН'!$H$23</f>
        <v>1211.7270171999999</v>
      </c>
      <c r="D108" s="36">
        <f>SUMIFS(СВЦЭМ!$D$33:$D$776,СВЦЭМ!$A$33:$A$776,$A108,СВЦЭМ!$B$33:$B$776,D$83)+'СЕТ СН'!$H$11+СВЦЭМ!$D$10+'СЕТ СН'!$H$6-'СЕТ СН'!$H$23</f>
        <v>1286.58506803</v>
      </c>
      <c r="E108" s="36">
        <f>SUMIFS(СВЦЭМ!$D$33:$D$776,СВЦЭМ!$A$33:$A$776,$A108,СВЦЭМ!$B$33:$B$776,E$83)+'СЕТ СН'!$H$11+СВЦЭМ!$D$10+'СЕТ СН'!$H$6-'СЕТ СН'!$H$23</f>
        <v>1309.7967505299998</v>
      </c>
      <c r="F108" s="36">
        <f>SUMIFS(СВЦЭМ!$D$33:$D$776,СВЦЭМ!$A$33:$A$776,$A108,СВЦЭМ!$B$33:$B$776,F$83)+'СЕТ СН'!$H$11+СВЦЭМ!$D$10+'СЕТ СН'!$H$6-'СЕТ СН'!$H$23</f>
        <v>1312.0445719700001</v>
      </c>
      <c r="G108" s="36">
        <f>SUMIFS(СВЦЭМ!$D$33:$D$776,СВЦЭМ!$A$33:$A$776,$A108,СВЦЭМ!$B$33:$B$776,G$83)+'СЕТ СН'!$H$11+СВЦЭМ!$D$10+'СЕТ СН'!$H$6-'СЕТ СН'!$H$23</f>
        <v>1319.87019414</v>
      </c>
      <c r="H108" s="36">
        <f>SUMIFS(СВЦЭМ!$D$33:$D$776,СВЦЭМ!$A$33:$A$776,$A108,СВЦЭМ!$B$33:$B$776,H$83)+'СЕТ СН'!$H$11+СВЦЭМ!$D$10+'СЕТ СН'!$H$6-'СЕТ СН'!$H$23</f>
        <v>1231.97156451</v>
      </c>
      <c r="I108" s="36">
        <f>SUMIFS(СВЦЭМ!$D$33:$D$776,СВЦЭМ!$A$33:$A$776,$A108,СВЦЭМ!$B$33:$B$776,I$83)+'СЕТ СН'!$H$11+СВЦЭМ!$D$10+'СЕТ СН'!$H$6-'СЕТ СН'!$H$23</f>
        <v>1146.8818928999999</v>
      </c>
      <c r="J108" s="36">
        <f>SUMIFS(СВЦЭМ!$D$33:$D$776,СВЦЭМ!$A$33:$A$776,$A108,СВЦЭМ!$B$33:$B$776,J$83)+'СЕТ СН'!$H$11+СВЦЭМ!$D$10+'СЕТ СН'!$H$6-'СЕТ СН'!$H$23</f>
        <v>1079.5036264400001</v>
      </c>
      <c r="K108" s="36">
        <f>SUMIFS(СВЦЭМ!$D$33:$D$776,СВЦЭМ!$A$33:$A$776,$A108,СВЦЭМ!$B$33:$B$776,K$83)+'СЕТ СН'!$H$11+СВЦЭМ!$D$10+'СЕТ СН'!$H$6-'СЕТ СН'!$H$23</f>
        <v>1031.46672891</v>
      </c>
      <c r="L108" s="36">
        <f>SUMIFS(СВЦЭМ!$D$33:$D$776,СВЦЭМ!$A$33:$A$776,$A108,СВЦЭМ!$B$33:$B$776,L$83)+'СЕТ СН'!$H$11+СВЦЭМ!$D$10+'СЕТ СН'!$H$6-'СЕТ СН'!$H$23</f>
        <v>1018.42743764</v>
      </c>
      <c r="M108" s="36">
        <f>SUMIFS(СВЦЭМ!$D$33:$D$776,СВЦЭМ!$A$33:$A$776,$A108,СВЦЭМ!$B$33:$B$776,M$83)+'СЕТ СН'!$H$11+СВЦЭМ!$D$10+'СЕТ СН'!$H$6-'СЕТ СН'!$H$23</f>
        <v>1004.57361585</v>
      </c>
      <c r="N108" s="36">
        <f>SUMIFS(СВЦЭМ!$D$33:$D$776,СВЦЭМ!$A$33:$A$776,$A108,СВЦЭМ!$B$33:$B$776,N$83)+'СЕТ СН'!$H$11+СВЦЭМ!$D$10+'СЕТ СН'!$H$6-'СЕТ СН'!$H$23</f>
        <v>1003.73010722</v>
      </c>
      <c r="O108" s="36">
        <f>SUMIFS(СВЦЭМ!$D$33:$D$776,СВЦЭМ!$A$33:$A$776,$A108,СВЦЭМ!$B$33:$B$776,O$83)+'СЕТ СН'!$H$11+СВЦЭМ!$D$10+'СЕТ СН'!$H$6-'СЕТ СН'!$H$23</f>
        <v>998.05051307999997</v>
      </c>
      <c r="P108" s="36">
        <f>SUMIFS(СВЦЭМ!$D$33:$D$776,СВЦЭМ!$A$33:$A$776,$A108,СВЦЭМ!$B$33:$B$776,P$83)+'СЕТ СН'!$H$11+СВЦЭМ!$D$10+'СЕТ СН'!$H$6-'СЕТ СН'!$H$23</f>
        <v>996.68539726999995</v>
      </c>
      <c r="Q108" s="36">
        <f>SUMIFS(СВЦЭМ!$D$33:$D$776,СВЦЭМ!$A$33:$A$776,$A108,СВЦЭМ!$B$33:$B$776,Q$83)+'СЕТ СН'!$H$11+СВЦЭМ!$D$10+'СЕТ СН'!$H$6-'СЕТ СН'!$H$23</f>
        <v>994.70139776999997</v>
      </c>
      <c r="R108" s="36">
        <f>SUMIFS(СВЦЭМ!$D$33:$D$776,СВЦЭМ!$A$33:$A$776,$A108,СВЦЭМ!$B$33:$B$776,R$83)+'СЕТ СН'!$H$11+СВЦЭМ!$D$10+'СЕТ СН'!$H$6-'СЕТ СН'!$H$23</f>
        <v>989.67503198999998</v>
      </c>
      <c r="S108" s="36">
        <f>SUMIFS(СВЦЭМ!$D$33:$D$776,СВЦЭМ!$A$33:$A$776,$A108,СВЦЭМ!$B$33:$B$776,S$83)+'СЕТ СН'!$H$11+СВЦЭМ!$D$10+'СЕТ СН'!$H$6-'СЕТ СН'!$H$23</f>
        <v>974.64696982999999</v>
      </c>
      <c r="T108" s="36">
        <f>SUMIFS(СВЦЭМ!$D$33:$D$776,СВЦЭМ!$A$33:$A$776,$A108,СВЦЭМ!$B$33:$B$776,T$83)+'СЕТ СН'!$H$11+СВЦЭМ!$D$10+'СЕТ СН'!$H$6-'СЕТ СН'!$H$23</f>
        <v>976.45454169000004</v>
      </c>
      <c r="U108" s="36">
        <f>SUMIFS(СВЦЭМ!$D$33:$D$776,СВЦЭМ!$A$33:$A$776,$A108,СВЦЭМ!$B$33:$B$776,U$83)+'СЕТ СН'!$H$11+СВЦЭМ!$D$10+'СЕТ СН'!$H$6-'СЕТ СН'!$H$23</f>
        <v>971.80665152999995</v>
      </c>
      <c r="V108" s="36">
        <f>SUMIFS(СВЦЭМ!$D$33:$D$776,СВЦЭМ!$A$33:$A$776,$A108,СВЦЭМ!$B$33:$B$776,V$83)+'СЕТ СН'!$H$11+СВЦЭМ!$D$10+'СЕТ СН'!$H$6-'СЕТ СН'!$H$23</f>
        <v>964.56144053000003</v>
      </c>
      <c r="W108" s="36">
        <f>SUMIFS(СВЦЭМ!$D$33:$D$776,СВЦЭМ!$A$33:$A$776,$A108,СВЦЭМ!$B$33:$B$776,W$83)+'СЕТ СН'!$H$11+СВЦЭМ!$D$10+'СЕТ СН'!$H$6-'СЕТ СН'!$H$23</f>
        <v>981.43296672999998</v>
      </c>
      <c r="X108" s="36">
        <f>SUMIFS(СВЦЭМ!$D$33:$D$776,СВЦЭМ!$A$33:$A$776,$A108,СВЦЭМ!$B$33:$B$776,X$83)+'СЕТ СН'!$H$11+СВЦЭМ!$D$10+'СЕТ СН'!$H$6-'СЕТ СН'!$H$23</f>
        <v>995.2455741</v>
      </c>
      <c r="Y108" s="36">
        <f>SUMIFS(СВЦЭМ!$D$33:$D$776,СВЦЭМ!$A$33:$A$776,$A108,СВЦЭМ!$B$33:$B$776,Y$83)+'СЕТ СН'!$H$11+СВЦЭМ!$D$10+'СЕТ СН'!$H$6-'СЕТ СН'!$H$23</f>
        <v>1037.46638276</v>
      </c>
    </row>
    <row r="109" spans="1:25" ht="15.75" x14ac:dyDescent="0.2">
      <c r="A109" s="35">
        <f t="shared" si="2"/>
        <v>43611</v>
      </c>
      <c r="B109" s="36">
        <f>SUMIFS(СВЦЭМ!$D$33:$D$776,СВЦЭМ!$A$33:$A$776,$A109,СВЦЭМ!$B$33:$B$776,B$83)+'СЕТ СН'!$H$11+СВЦЭМ!$D$10+'СЕТ СН'!$H$6-'СЕТ СН'!$H$23</f>
        <v>1127.4368785199999</v>
      </c>
      <c r="C109" s="36">
        <f>SUMIFS(СВЦЭМ!$D$33:$D$776,СВЦЭМ!$A$33:$A$776,$A109,СВЦЭМ!$B$33:$B$776,C$83)+'СЕТ СН'!$H$11+СВЦЭМ!$D$10+'СЕТ СН'!$H$6-'СЕТ СН'!$H$23</f>
        <v>1241.8416644499998</v>
      </c>
      <c r="D109" s="36">
        <f>SUMIFS(СВЦЭМ!$D$33:$D$776,СВЦЭМ!$A$33:$A$776,$A109,СВЦЭМ!$B$33:$B$776,D$83)+'СЕТ СН'!$H$11+СВЦЭМ!$D$10+'СЕТ СН'!$H$6-'СЕТ СН'!$H$23</f>
        <v>1339.2020977699999</v>
      </c>
      <c r="E109" s="36">
        <f>SUMIFS(СВЦЭМ!$D$33:$D$776,СВЦЭМ!$A$33:$A$776,$A109,СВЦЭМ!$B$33:$B$776,E$83)+'СЕТ СН'!$H$11+СВЦЭМ!$D$10+'СЕТ СН'!$H$6-'СЕТ СН'!$H$23</f>
        <v>1354.0795665000001</v>
      </c>
      <c r="F109" s="36">
        <f>SUMIFS(СВЦЭМ!$D$33:$D$776,СВЦЭМ!$A$33:$A$776,$A109,СВЦЭМ!$B$33:$B$776,F$83)+'СЕТ СН'!$H$11+СВЦЭМ!$D$10+'СЕТ СН'!$H$6-'СЕТ СН'!$H$23</f>
        <v>1352.6846723799999</v>
      </c>
      <c r="G109" s="36">
        <f>SUMIFS(СВЦЭМ!$D$33:$D$776,СВЦЭМ!$A$33:$A$776,$A109,СВЦЭМ!$B$33:$B$776,G$83)+'СЕТ СН'!$H$11+СВЦЭМ!$D$10+'СЕТ СН'!$H$6-'СЕТ СН'!$H$23</f>
        <v>1344.87490695</v>
      </c>
      <c r="H109" s="36">
        <f>SUMIFS(СВЦЭМ!$D$33:$D$776,СВЦЭМ!$A$33:$A$776,$A109,СВЦЭМ!$B$33:$B$776,H$83)+'СЕТ СН'!$H$11+СВЦЭМ!$D$10+'СЕТ СН'!$H$6-'СЕТ СН'!$H$23</f>
        <v>1261.9926047499998</v>
      </c>
      <c r="I109" s="36">
        <f>SUMIFS(СВЦЭМ!$D$33:$D$776,СВЦЭМ!$A$33:$A$776,$A109,СВЦЭМ!$B$33:$B$776,I$83)+'СЕТ СН'!$H$11+СВЦЭМ!$D$10+'СЕТ СН'!$H$6-'СЕТ СН'!$H$23</f>
        <v>1155.6524673700001</v>
      </c>
      <c r="J109" s="36">
        <f>SUMIFS(СВЦЭМ!$D$33:$D$776,СВЦЭМ!$A$33:$A$776,$A109,СВЦЭМ!$B$33:$B$776,J$83)+'СЕТ СН'!$H$11+СВЦЭМ!$D$10+'СЕТ СН'!$H$6-'СЕТ СН'!$H$23</f>
        <v>1041.0386302299999</v>
      </c>
      <c r="K109" s="36">
        <f>SUMIFS(СВЦЭМ!$D$33:$D$776,СВЦЭМ!$A$33:$A$776,$A109,СВЦЭМ!$B$33:$B$776,K$83)+'СЕТ СН'!$H$11+СВЦЭМ!$D$10+'СЕТ СН'!$H$6-'СЕТ СН'!$H$23</f>
        <v>1013.7691886699999</v>
      </c>
      <c r="L109" s="36">
        <f>SUMIFS(СВЦЭМ!$D$33:$D$776,СВЦЭМ!$A$33:$A$776,$A109,СВЦЭМ!$B$33:$B$776,L$83)+'СЕТ СН'!$H$11+СВЦЭМ!$D$10+'СЕТ СН'!$H$6-'СЕТ СН'!$H$23</f>
        <v>1016.31093323</v>
      </c>
      <c r="M109" s="36">
        <f>SUMIFS(СВЦЭМ!$D$33:$D$776,СВЦЭМ!$A$33:$A$776,$A109,СВЦЭМ!$B$33:$B$776,M$83)+'СЕТ СН'!$H$11+СВЦЭМ!$D$10+'СЕТ СН'!$H$6-'СЕТ СН'!$H$23</f>
        <v>1005.13696937</v>
      </c>
      <c r="N109" s="36">
        <f>SUMIFS(СВЦЭМ!$D$33:$D$776,СВЦЭМ!$A$33:$A$776,$A109,СВЦЭМ!$B$33:$B$776,N$83)+'СЕТ СН'!$H$11+СВЦЭМ!$D$10+'СЕТ СН'!$H$6-'СЕТ СН'!$H$23</f>
        <v>1006.18014616</v>
      </c>
      <c r="O109" s="36">
        <f>SUMIFS(СВЦЭМ!$D$33:$D$776,СВЦЭМ!$A$33:$A$776,$A109,СВЦЭМ!$B$33:$B$776,O$83)+'СЕТ СН'!$H$11+СВЦЭМ!$D$10+'СЕТ СН'!$H$6-'СЕТ СН'!$H$23</f>
        <v>1003.31805969</v>
      </c>
      <c r="P109" s="36">
        <f>SUMIFS(СВЦЭМ!$D$33:$D$776,СВЦЭМ!$A$33:$A$776,$A109,СВЦЭМ!$B$33:$B$776,P$83)+'СЕТ СН'!$H$11+СВЦЭМ!$D$10+'СЕТ СН'!$H$6-'СЕТ СН'!$H$23</f>
        <v>1004.01216744</v>
      </c>
      <c r="Q109" s="36">
        <f>SUMIFS(СВЦЭМ!$D$33:$D$776,СВЦЭМ!$A$33:$A$776,$A109,СВЦЭМ!$B$33:$B$776,Q$83)+'СЕТ СН'!$H$11+СВЦЭМ!$D$10+'СЕТ СН'!$H$6-'СЕТ СН'!$H$23</f>
        <v>1007.81542311</v>
      </c>
      <c r="R109" s="36">
        <f>SUMIFS(СВЦЭМ!$D$33:$D$776,СВЦЭМ!$A$33:$A$776,$A109,СВЦЭМ!$B$33:$B$776,R$83)+'СЕТ СН'!$H$11+СВЦЭМ!$D$10+'СЕТ СН'!$H$6-'СЕТ СН'!$H$23</f>
        <v>1008.65430039</v>
      </c>
      <c r="S109" s="36">
        <f>SUMIFS(СВЦЭМ!$D$33:$D$776,СВЦЭМ!$A$33:$A$776,$A109,СВЦЭМ!$B$33:$B$776,S$83)+'СЕТ СН'!$H$11+СВЦЭМ!$D$10+'СЕТ СН'!$H$6-'СЕТ СН'!$H$23</f>
        <v>949.14289512000005</v>
      </c>
      <c r="T109" s="36">
        <f>SUMIFS(СВЦЭМ!$D$33:$D$776,СВЦЭМ!$A$33:$A$776,$A109,СВЦЭМ!$B$33:$B$776,T$83)+'СЕТ СН'!$H$11+СВЦЭМ!$D$10+'СЕТ СН'!$H$6-'СЕТ СН'!$H$23</f>
        <v>946.09973266999998</v>
      </c>
      <c r="U109" s="36">
        <f>SUMIFS(СВЦЭМ!$D$33:$D$776,СВЦЭМ!$A$33:$A$776,$A109,СВЦЭМ!$B$33:$B$776,U$83)+'СЕТ СН'!$H$11+СВЦЭМ!$D$10+'СЕТ СН'!$H$6-'СЕТ СН'!$H$23</f>
        <v>933.63061579999999</v>
      </c>
      <c r="V109" s="36">
        <f>SUMIFS(СВЦЭМ!$D$33:$D$776,СВЦЭМ!$A$33:$A$776,$A109,СВЦЭМ!$B$33:$B$776,V$83)+'СЕТ СН'!$H$11+СВЦЭМ!$D$10+'СЕТ СН'!$H$6-'СЕТ СН'!$H$23</f>
        <v>939.19905252000001</v>
      </c>
      <c r="W109" s="36">
        <f>SUMIFS(СВЦЭМ!$D$33:$D$776,СВЦЭМ!$A$33:$A$776,$A109,СВЦЭМ!$B$33:$B$776,W$83)+'СЕТ СН'!$H$11+СВЦЭМ!$D$10+'СЕТ СН'!$H$6-'СЕТ СН'!$H$23</f>
        <v>967.47881121</v>
      </c>
      <c r="X109" s="36">
        <f>SUMIFS(СВЦЭМ!$D$33:$D$776,СВЦЭМ!$A$33:$A$776,$A109,СВЦЭМ!$B$33:$B$776,X$83)+'СЕТ СН'!$H$11+СВЦЭМ!$D$10+'СЕТ СН'!$H$6-'СЕТ СН'!$H$23</f>
        <v>961.80535097999996</v>
      </c>
      <c r="Y109" s="36">
        <f>SUMIFS(СВЦЭМ!$D$33:$D$776,СВЦЭМ!$A$33:$A$776,$A109,СВЦЭМ!$B$33:$B$776,Y$83)+'СЕТ СН'!$H$11+СВЦЭМ!$D$10+'СЕТ СН'!$H$6-'СЕТ СН'!$H$23</f>
        <v>992.14040315</v>
      </c>
    </row>
    <row r="110" spans="1:25" ht="15.75" x14ac:dyDescent="0.2">
      <c r="A110" s="35">
        <f t="shared" si="2"/>
        <v>43612</v>
      </c>
      <c r="B110" s="36">
        <f>SUMIFS(СВЦЭМ!$D$33:$D$776,СВЦЭМ!$A$33:$A$776,$A110,СВЦЭМ!$B$33:$B$776,B$83)+'СЕТ СН'!$H$11+СВЦЭМ!$D$10+'СЕТ СН'!$H$6-'СЕТ СН'!$H$23</f>
        <v>1138.98672025</v>
      </c>
      <c r="C110" s="36">
        <f>SUMIFS(СВЦЭМ!$D$33:$D$776,СВЦЭМ!$A$33:$A$776,$A110,СВЦЭМ!$B$33:$B$776,C$83)+'СЕТ СН'!$H$11+СВЦЭМ!$D$10+'СЕТ СН'!$H$6-'СЕТ СН'!$H$23</f>
        <v>1201.32051609</v>
      </c>
      <c r="D110" s="36">
        <f>SUMIFS(СВЦЭМ!$D$33:$D$776,СВЦЭМ!$A$33:$A$776,$A110,СВЦЭМ!$B$33:$B$776,D$83)+'СЕТ СН'!$H$11+СВЦЭМ!$D$10+'СЕТ СН'!$H$6-'СЕТ СН'!$H$23</f>
        <v>1274.7214633899998</v>
      </c>
      <c r="E110" s="36">
        <f>SUMIFS(СВЦЭМ!$D$33:$D$776,СВЦЭМ!$A$33:$A$776,$A110,СВЦЭМ!$B$33:$B$776,E$83)+'СЕТ СН'!$H$11+СВЦЭМ!$D$10+'СЕТ СН'!$H$6-'СЕТ СН'!$H$23</f>
        <v>1293.276599</v>
      </c>
      <c r="F110" s="36">
        <f>SUMIFS(СВЦЭМ!$D$33:$D$776,СВЦЭМ!$A$33:$A$776,$A110,СВЦЭМ!$B$33:$B$776,F$83)+'СЕТ СН'!$H$11+СВЦЭМ!$D$10+'СЕТ СН'!$H$6-'СЕТ СН'!$H$23</f>
        <v>1304.7312138699999</v>
      </c>
      <c r="G110" s="36">
        <f>SUMIFS(СВЦЭМ!$D$33:$D$776,СВЦЭМ!$A$33:$A$776,$A110,СВЦЭМ!$B$33:$B$776,G$83)+'СЕТ СН'!$H$11+СВЦЭМ!$D$10+'СЕТ СН'!$H$6-'СЕТ СН'!$H$23</f>
        <v>1296.2620963499999</v>
      </c>
      <c r="H110" s="36">
        <f>SUMIFS(СВЦЭМ!$D$33:$D$776,СВЦЭМ!$A$33:$A$776,$A110,СВЦЭМ!$B$33:$B$776,H$83)+'СЕТ СН'!$H$11+СВЦЭМ!$D$10+'СЕТ СН'!$H$6-'СЕТ СН'!$H$23</f>
        <v>1199.5341144399999</v>
      </c>
      <c r="I110" s="36">
        <f>SUMIFS(СВЦЭМ!$D$33:$D$776,СВЦЭМ!$A$33:$A$776,$A110,СВЦЭМ!$B$33:$B$776,I$83)+'СЕТ СН'!$H$11+СВЦЭМ!$D$10+'СЕТ СН'!$H$6-'СЕТ СН'!$H$23</f>
        <v>1146.3350442800001</v>
      </c>
      <c r="J110" s="36">
        <f>SUMIFS(СВЦЭМ!$D$33:$D$776,СВЦЭМ!$A$33:$A$776,$A110,СВЦЭМ!$B$33:$B$776,J$83)+'СЕТ СН'!$H$11+СВЦЭМ!$D$10+'СЕТ СН'!$H$6-'СЕТ СН'!$H$23</f>
        <v>1100.0508408999999</v>
      </c>
      <c r="K110" s="36">
        <f>SUMIFS(СВЦЭМ!$D$33:$D$776,СВЦЭМ!$A$33:$A$776,$A110,СВЦЭМ!$B$33:$B$776,K$83)+'СЕТ СН'!$H$11+СВЦЭМ!$D$10+'СЕТ СН'!$H$6-'СЕТ СН'!$H$23</f>
        <v>1033.3919942799998</v>
      </c>
      <c r="L110" s="36">
        <f>SUMIFS(СВЦЭМ!$D$33:$D$776,СВЦЭМ!$A$33:$A$776,$A110,СВЦЭМ!$B$33:$B$776,L$83)+'СЕТ СН'!$H$11+СВЦЭМ!$D$10+'СЕТ СН'!$H$6-'СЕТ СН'!$H$23</f>
        <v>1022.60900946</v>
      </c>
      <c r="M110" s="36">
        <f>SUMIFS(СВЦЭМ!$D$33:$D$776,СВЦЭМ!$A$33:$A$776,$A110,СВЦЭМ!$B$33:$B$776,M$83)+'СЕТ СН'!$H$11+СВЦЭМ!$D$10+'СЕТ СН'!$H$6-'СЕТ СН'!$H$23</f>
        <v>1011.76654268</v>
      </c>
      <c r="N110" s="36">
        <f>SUMIFS(СВЦЭМ!$D$33:$D$776,СВЦЭМ!$A$33:$A$776,$A110,СВЦЭМ!$B$33:$B$776,N$83)+'СЕТ СН'!$H$11+СВЦЭМ!$D$10+'СЕТ СН'!$H$6-'СЕТ СН'!$H$23</f>
        <v>999.80253945000004</v>
      </c>
      <c r="O110" s="36">
        <f>SUMIFS(СВЦЭМ!$D$33:$D$776,СВЦЭМ!$A$33:$A$776,$A110,СВЦЭМ!$B$33:$B$776,O$83)+'СЕТ СН'!$H$11+СВЦЭМ!$D$10+'СЕТ СН'!$H$6-'СЕТ СН'!$H$23</f>
        <v>1014.0031694199999</v>
      </c>
      <c r="P110" s="36">
        <f>SUMIFS(СВЦЭМ!$D$33:$D$776,СВЦЭМ!$A$33:$A$776,$A110,СВЦЭМ!$B$33:$B$776,P$83)+'СЕТ СН'!$H$11+СВЦЭМ!$D$10+'СЕТ СН'!$H$6-'СЕТ СН'!$H$23</f>
        <v>1013.13722073</v>
      </c>
      <c r="Q110" s="36">
        <f>SUMIFS(СВЦЭМ!$D$33:$D$776,СВЦЭМ!$A$33:$A$776,$A110,СВЦЭМ!$B$33:$B$776,Q$83)+'СЕТ СН'!$H$11+СВЦЭМ!$D$10+'СЕТ СН'!$H$6-'СЕТ СН'!$H$23</f>
        <v>1006.4956931199999</v>
      </c>
      <c r="R110" s="36">
        <f>SUMIFS(СВЦЭМ!$D$33:$D$776,СВЦЭМ!$A$33:$A$776,$A110,СВЦЭМ!$B$33:$B$776,R$83)+'СЕТ СН'!$H$11+СВЦЭМ!$D$10+'СЕТ СН'!$H$6-'СЕТ СН'!$H$23</f>
        <v>1005.12458677</v>
      </c>
      <c r="S110" s="36">
        <f>SUMIFS(СВЦЭМ!$D$33:$D$776,СВЦЭМ!$A$33:$A$776,$A110,СВЦЭМ!$B$33:$B$776,S$83)+'СЕТ СН'!$H$11+СВЦЭМ!$D$10+'СЕТ СН'!$H$6-'СЕТ СН'!$H$23</f>
        <v>1012.80649408</v>
      </c>
      <c r="T110" s="36">
        <f>SUMIFS(СВЦЭМ!$D$33:$D$776,СВЦЭМ!$A$33:$A$776,$A110,СВЦЭМ!$B$33:$B$776,T$83)+'СЕТ СН'!$H$11+СВЦЭМ!$D$10+'СЕТ СН'!$H$6-'СЕТ СН'!$H$23</f>
        <v>1010.36414505</v>
      </c>
      <c r="U110" s="36">
        <f>SUMIFS(СВЦЭМ!$D$33:$D$776,СВЦЭМ!$A$33:$A$776,$A110,СВЦЭМ!$B$33:$B$776,U$83)+'СЕТ СН'!$H$11+СВЦЭМ!$D$10+'СЕТ СН'!$H$6-'СЕТ СН'!$H$23</f>
        <v>1002.6671275</v>
      </c>
      <c r="V110" s="36">
        <f>SUMIFS(СВЦЭМ!$D$33:$D$776,СВЦЭМ!$A$33:$A$776,$A110,СВЦЭМ!$B$33:$B$776,V$83)+'СЕТ СН'!$H$11+СВЦЭМ!$D$10+'СЕТ СН'!$H$6-'СЕТ СН'!$H$23</f>
        <v>993.10036432000004</v>
      </c>
      <c r="W110" s="36">
        <f>SUMIFS(СВЦЭМ!$D$33:$D$776,СВЦЭМ!$A$33:$A$776,$A110,СВЦЭМ!$B$33:$B$776,W$83)+'СЕТ СН'!$H$11+СВЦЭМ!$D$10+'СЕТ СН'!$H$6-'СЕТ СН'!$H$23</f>
        <v>956.09747591999997</v>
      </c>
      <c r="X110" s="36">
        <f>SUMIFS(СВЦЭМ!$D$33:$D$776,СВЦЭМ!$A$33:$A$776,$A110,СВЦЭМ!$B$33:$B$776,X$83)+'СЕТ СН'!$H$11+СВЦЭМ!$D$10+'СЕТ СН'!$H$6-'СЕТ СН'!$H$23</f>
        <v>974.79930251999997</v>
      </c>
      <c r="Y110" s="36">
        <f>SUMIFS(СВЦЭМ!$D$33:$D$776,СВЦЭМ!$A$33:$A$776,$A110,СВЦЭМ!$B$33:$B$776,Y$83)+'СЕТ СН'!$H$11+СВЦЭМ!$D$10+'СЕТ СН'!$H$6-'СЕТ СН'!$H$23</f>
        <v>1059.20530403</v>
      </c>
    </row>
    <row r="111" spans="1:25" ht="15.75" x14ac:dyDescent="0.2">
      <c r="A111" s="35">
        <f t="shared" si="2"/>
        <v>43613</v>
      </c>
      <c r="B111" s="36">
        <f>SUMIFS(СВЦЭМ!$D$33:$D$776,СВЦЭМ!$A$33:$A$776,$A111,СВЦЭМ!$B$33:$B$776,B$83)+'СЕТ СН'!$H$11+СВЦЭМ!$D$10+'СЕТ СН'!$H$6-'СЕТ СН'!$H$23</f>
        <v>1187.2313065399999</v>
      </c>
      <c r="C111" s="36">
        <f>SUMIFS(СВЦЭМ!$D$33:$D$776,СВЦЭМ!$A$33:$A$776,$A111,СВЦЭМ!$B$33:$B$776,C$83)+'СЕТ СН'!$H$11+СВЦЭМ!$D$10+'СЕТ СН'!$H$6-'СЕТ СН'!$H$23</f>
        <v>1274.86345052</v>
      </c>
      <c r="D111" s="36">
        <f>SUMIFS(СВЦЭМ!$D$33:$D$776,СВЦЭМ!$A$33:$A$776,$A111,СВЦЭМ!$B$33:$B$776,D$83)+'СЕТ СН'!$H$11+СВЦЭМ!$D$10+'СЕТ СН'!$H$6-'СЕТ СН'!$H$23</f>
        <v>1374.0694827500001</v>
      </c>
      <c r="E111" s="36">
        <f>SUMIFS(СВЦЭМ!$D$33:$D$776,СВЦЭМ!$A$33:$A$776,$A111,СВЦЭМ!$B$33:$B$776,E$83)+'СЕТ СН'!$H$11+СВЦЭМ!$D$10+'СЕТ СН'!$H$6-'СЕТ СН'!$H$23</f>
        <v>1390.0225365400001</v>
      </c>
      <c r="F111" s="36">
        <f>SUMIFS(СВЦЭМ!$D$33:$D$776,СВЦЭМ!$A$33:$A$776,$A111,СВЦЭМ!$B$33:$B$776,F$83)+'СЕТ СН'!$H$11+СВЦЭМ!$D$10+'СЕТ СН'!$H$6-'СЕТ СН'!$H$23</f>
        <v>1390.14204098</v>
      </c>
      <c r="G111" s="36">
        <f>SUMIFS(СВЦЭМ!$D$33:$D$776,СВЦЭМ!$A$33:$A$776,$A111,СВЦЭМ!$B$33:$B$776,G$83)+'СЕТ СН'!$H$11+СВЦЭМ!$D$10+'СЕТ СН'!$H$6-'СЕТ СН'!$H$23</f>
        <v>1398.0916197500001</v>
      </c>
      <c r="H111" s="36">
        <f>SUMIFS(СВЦЭМ!$D$33:$D$776,СВЦЭМ!$A$33:$A$776,$A111,СВЦЭМ!$B$33:$B$776,H$83)+'СЕТ СН'!$H$11+СВЦЭМ!$D$10+'СЕТ СН'!$H$6-'СЕТ СН'!$H$23</f>
        <v>1310.8134258599998</v>
      </c>
      <c r="I111" s="36">
        <f>SUMIFS(СВЦЭМ!$D$33:$D$776,СВЦЭМ!$A$33:$A$776,$A111,СВЦЭМ!$B$33:$B$776,I$83)+'СЕТ СН'!$H$11+СВЦЭМ!$D$10+'СЕТ СН'!$H$6-'СЕТ СН'!$H$23</f>
        <v>1179.86714856</v>
      </c>
      <c r="J111" s="36">
        <f>SUMIFS(СВЦЭМ!$D$33:$D$776,СВЦЭМ!$A$33:$A$776,$A111,СВЦЭМ!$B$33:$B$776,J$83)+'СЕТ СН'!$H$11+СВЦЭМ!$D$10+'СЕТ СН'!$H$6-'СЕТ СН'!$H$23</f>
        <v>1073.8773174399998</v>
      </c>
      <c r="K111" s="36">
        <f>SUMIFS(СВЦЭМ!$D$33:$D$776,СВЦЭМ!$A$33:$A$776,$A111,СВЦЭМ!$B$33:$B$776,K$83)+'СЕТ СН'!$H$11+СВЦЭМ!$D$10+'СЕТ СН'!$H$6-'СЕТ СН'!$H$23</f>
        <v>1002.69160699</v>
      </c>
      <c r="L111" s="36">
        <f>SUMIFS(СВЦЭМ!$D$33:$D$776,СВЦЭМ!$A$33:$A$776,$A111,СВЦЭМ!$B$33:$B$776,L$83)+'СЕТ СН'!$H$11+СВЦЭМ!$D$10+'СЕТ СН'!$H$6-'СЕТ СН'!$H$23</f>
        <v>972.34388749000004</v>
      </c>
      <c r="M111" s="36">
        <f>SUMIFS(СВЦЭМ!$D$33:$D$776,СВЦЭМ!$A$33:$A$776,$A111,СВЦЭМ!$B$33:$B$776,M$83)+'СЕТ СН'!$H$11+СВЦЭМ!$D$10+'СЕТ СН'!$H$6-'СЕТ СН'!$H$23</f>
        <v>965.04541731999996</v>
      </c>
      <c r="N111" s="36">
        <f>SUMIFS(СВЦЭМ!$D$33:$D$776,СВЦЭМ!$A$33:$A$776,$A111,СВЦЭМ!$B$33:$B$776,N$83)+'СЕТ СН'!$H$11+СВЦЭМ!$D$10+'СЕТ СН'!$H$6-'СЕТ СН'!$H$23</f>
        <v>965.70502317</v>
      </c>
      <c r="O111" s="36">
        <f>SUMIFS(СВЦЭМ!$D$33:$D$776,СВЦЭМ!$A$33:$A$776,$A111,СВЦЭМ!$B$33:$B$776,O$83)+'СЕТ СН'!$H$11+СВЦЭМ!$D$10+'СЕТ СН'!$H$6-'СЕТ СН'!$H$23</f>
        <v>960.46969043000001</v>
      </c>
      <c r="P111" s="36">
        <f>SUMIFS(СВЦЭМ!$D$33:$D$776,СВЦЭМ!$A$33:$A$776,$A111,СВЦЭМ!$B$33:$B$776,P$83)+'СЕТ СН'!$H$11+СВЦЭМ!$D$10+'СЕТ СН'!$H$6-'СЕТ СН'!$H$23</f>
        <v>962.98379272</v>
      </c>
      <c r="Q111" s="36">
        <f>SUMIFS(СВЦЭМ!$D$33:$D$776,СВЦЭМ!$A$33:$A$776,$A111,СВЦЭМ!$B$33:$B$776,Q$83)+'СЕТ СН'!$H$11+СВЦЭМ!$D$10+'СЕТ СН'!$H$6-'СЕТ СН'!$H$23</f>
        <v>962.67058925000003</v>
      </c>
      <c r="R111" s="36">
        <f>SUMIFS(СВЦЭМ!$D$33:$D$776,СВЦЭМ!$A$33:$A$776,$A111,СВЦЭМ!$B$33:$B$776,R$83)+'СЕТ СН'!$H$11+СВЦЭМ!$D$10+'СЕТ СН'!$H$6-'СЕТ СН'!$H$23</f>
        <v>971.29284726000003</v>
      </c>
      <c r="S111" s="36">
        <f>SUMIFS(СВЦЭМ!$D$33:$D$776,СВЦЭМ!$A$33:$A$776,$A111,СВЦЭМ!$B$33:$B$776,S$83)+'СЕТ СН'!$H$11+СВЦЭМ!$D$10+'СЕТ СН'!$H$6-'СЕТ СН'!$H$23</f>
        <v>978.52520929000002</v>
      </c>
      <c r="T111" s="36">
        <f>SUMIFS(СВЦЭМ!$D$33:$D$776,СВЦЭМ!$A$33:$A$776,$A111,СВЦЭМ!$B$33:$B$776,T$83)+'СЕТ СН'!$H$11+СВЦЭМ!$D$10+'СЕТ СН'!$H$6-'СЕТ СН'!$H$23</f>
        <v>980.27590111999996</v>
      </c>
      <c r="U111" s="36">
        <f>SUMIFS(СВЦЭМ!$D$33:$D$776,СВЦЭМ!$A$33:$A$776,$A111,СВЦЭМ!$B$33:$B$776,U$83)+'СЕТ СН'!$H$11+СВЦЭМ!$D$10+'СЕТ СН'!$H$6-'СЕТ СН'!$H$23</f>
        <v>997.10618318000002</v>
      </c>
      <c r="V111" s="36">
        <f>SUMIFS(СВЦЭМ!$D$33:$D$776,СВЦЭМ!$A$33:$A$776,$A111,СВЦЭМ!$B$33:$B$776,V$83)+'СЕТ СН'!$H$11+СВЦЭМ!$D$10+'СЕТ СН'!$H$6-'СЕТ СН'!$H$23</f>
        <v>1003.54978226</v>
      </c>
      <c r="W111" s="36">
        <f>SUMIFS(СВЦЭМ!$D$33:$D$776,СВЦЭМ!$A$33:$A$776,$A111,СВЦЭМ!$B$33:$B$776,W$83)+'СЕТ СН'!$H$11+СВЦЭМ!$D$10+'СЕТ СН'!$H$6-'СЕТ СН'!$H$23</f>
        <v>986.75462815000003</v>
      </c>
      <c r="X111" s="36">
        <f>SUMIFS(СВЦЭМ!$D$33:$D$776,СВЦЭМ!$A$33:$A$776,$A111,СВЦЭМ!$B$33:$B$776,X$83)+'СЕТ СН'!$H$11+СВЦЭМ!$D$10+'СЕТ СН'!$H$6-'СЕТ СН'!$H$23</f>
        <v>1025.3675936700001</v>
      </c>
      <c r="Y111" s="36">
        <f>SUMIFS(СВЦЭМ!$D$33:$D$776,СВЦЭМ!$A$33:$A$776,$A111,СВЦЭМ!$B$33:$B$776,Y$83)+'СЕТ СН'!$H$11+СВЦЭМ!$D$10+'СЕТ СН'!$H$6-'СЕТ СН'!$H$23</f>
        <v>1097.7769458799999</v>
      </c>
    </row>
    <row r="112" spans="1:25" ht="15.75" x14ac:dyDescent="0.2">
      <c r="A112" s="35">
        <f t="shared" si="2"/>
        <v>43614</v>
      </c>
      <c r="B112" s="36">
        <f>SUMIFS(СВЦЭМ!$D$33:$D$776,СВЦЭМ!$A$33:$A$776,$A112,СВЦЭМ!$B$33:$B$776,B$83)+'СЕТ СН'!$H$11+СВЦЭМ!$D$10+'СЕТ СН'!$H$6-'СЕТ СН'!$H$23</f>
        <v>1256.42437999</v>
      </c>
      <c r="C112" s="36">
        <f>SUMIFS(СВЦЭМ!$D$33:$D$776,СВЦЭМ!$A$33:$A$776,$A112,СВЦЭМ!$B$33:$B$776,C$83)+'СЕТ СН'!$H$11+СВЦЭМ!$D$10+'СЕТ СН'!$H$6-'СЕТ СН'!$H$23</f>
        <v>1354.41667914</v>
      </c>
      <c r="D112" s="36">
        <f>SUMIFS(СВЦЭМ!$D$33:$D$776,СВЦЭМ!$A$33:$A$776,$A112,СВЦЭМ!$B$33:$B$776,D$83)+'СЕТ СН'!$H$11+СВЦЭМ!$D$10+'СЕТ СН'!$H$6-'СЕТ СН'!$H$23</f>
        <v>1384.72582061</v>
      </c>
      <c r="E112" s="36">
        <f>SUMIFS(СВЦЭМ!$D$33:$D$776,СВЦЭМ!$A$33:$A$776,$A112,СВЦЭМ!$B$33:$B$776,E$83)+'СЕТ СН'!$H$11+СВЦЭМ!$D$10+'СЕТ СН'!$H$6-'СЕТ СН'!$H$23</f>
        <v>1375.4041951300001</v>
      </c>
      <c r="F112" s="36">
        <f>SUMIFS(СВЦЭМ!$D$33:$D$776,СВЦЭМ!$A$33:$A$776,$A112,СВЦЭМ!$B$33:$B$776,F$83)+'СЕТ СН'!$H$11+СВЦЭМ!$D$10+'СЕТ СН'!$H$6-'СЕТ СН'!$H$23</f>
        <v>1371.7445717400001</v>
      </c>
      <c r="G112" s="36">
        <f>SUMIFS(СВЦЭМ!$D$33:$D$776,СВЦЭМ!$A$33:$A$776,$A112,СВЦЭМ!$B$33:$B$776,G$83)+'СЕТ СН'!$H$11+СВЦЭМ!$D$10+'СЕТ СН'!$H$6-'СЕТ СН'!$H$23</f>
        <v>1377.3531151299999</v>
      </c>
      <c r="H112" s="36">
        <f>SUMIFS(СВЦЭМ!$D$33:$D$776,СВЦЭМ!$A$33:$A$776,$A112,СВЦЭМ!$B$33:$B$776,H$83)+'СЕТ СН'!$H$11+СВЦЭМ!$D$10+'СЕТ СН'!$H$6-'СЕТ СН'!$H$23</f>
        <v>1366.1114551599999</v>
      </c>
      <c r="I112" s="36">
        <f>SUMIFS(СВЦЭМ!$D$33:$D$776,СВЦЭМ!$A$33:$A$776,$A112,СВЦЭМ!$B$33:$B$776,I$83)+'СЕТ СН'!$H$11+СВЦЭМ!$D$10+'СЕТ СН'!$H$6-'СЕТ СН'!$H$23</f>
        <v>1255.62808888</v>
      </c>
      <c r="J112" s="36">
        <f>SUMIFS(СВЦЭМ!$D$33:$D$776,СВЦЭМ!$A$33:$A$776,$A112,СВЦЭМ!$B$33:$B$776,J$83)+'СЕТ СН'!$H$11+СВЦЭМ!$D$10+'СЕТ СН'!$H$6-'СЕТ СН'!$H$23</f>
        <v>1152.37051617</v>
      </c>
      <c r="K112" s="36">
        <f>SUMIFS(СВЦЭМ!$D$33:$D$776,СВЦЭМ!$A$33:$A$776,$A112,СВЦЭМ!$B$33:$B$776,K$83)+'СЕТ СН'!$H$11+СВЦЭМ!$D$10+'СЕТ СН'!$H$6-'СЕТ СН'!$H$23</f>
        <v>1082.89158404</v>
      </c>
      <c r="L112" s="36">
        <f>SUMIFS(СВЦЭМ!$D$33:$D$776,СВЦЭМ!$A$33:$A$776,$A112,СВЦЭМ!$B$33:$B$776,L$83)+'СЕТ СН'!$H$11+СВЦЭМ!$D$10+'СЕТ СН'!$H$6-'СЕТ СН'!$H$23</f>
        <v>1070.07111248</v>
      </c>
      <c r="M112" s="36">
        <f>SUMIFS(СВЦЭМ!$D$33:$D$776,СВЦЭМ!$A$33:$A$776,$A112,СВЦЭМ!$B$33:$B$776,M$83)+'СЕТ СН'!$H$11+СВЦЭМ!$D$10+'СЕТ СН'!$H$6-'СЕТ СН'!$H$23</f>
        <v>1077.91261153</v>
      </c>
      <c r="N112" s="36">
        <f>SUMIFS(СВЦЭМ!$D$33:$D$776,СВЦЭМ!$A$33:$A$776,$A112,СВЦЭМ!$B$33:$B$776,N$83)+'СЕТ СН'!$H$11+СВЦЭМ!$D$10+'СЕТ СН'!$H$6-'СЕТ СН'!$H$23</f>
        <v>1077.8181896599999</v>
      </c>
      <c r="O112" s="36">
        <f>SUMIFS(СВЦЭМ!$D$33:$D$776,СВЦЭМ!$A$33:$A$776,$A112,СВЦЭМ!$B$33:$B$776,O$83)+'СЕТ СН'!$H$11+СВЦЭМ!$D$10+'СЕТ СН'!$H$6-'СЕТ СН'!$H$23</f>
        <v>1072.9553899699999</v>
      </c>
      <c r="P112" s="36">
        <f>SUMIFS(СВЦЭМ!$D$33:$D$776,СВЦЭМ!$A$33:$A$776,$A112,СВЦЭМ!$B$33:$B$776,P$83)+'СЕТ СН'!$H$11+СВЦЭМ!$D$10+'СЕТ СН'!$H$6-'СЕТ СН'!$H$23</f>
        <v>1088.23271054</v>
      </c>
      <c r="Q112" s="36">
        <f>SUMIFS(СВЦЭМ!$D$33:$D$776,СВЦЭМ!$A$33:$A$776,$A112,СВЦЭМ!$B$33:$B$776,Q$83)+'СЕТ СН'!$H$11+СВЦЭМ!$D$10+'СЕТ СН'!$H$6-'СЕТ СН'!$H$23</f>
        <v>1080.8350490399998</v>
      </c>
      <c r="R112" s="36">
        <f>SUMIFS(СВЦЭМ!$D$33:$D$776,СВЦЭМ!$A$33:$A$776,$A112,СВЦЭМ!$B$33:$B$776,R$83)+'СЕТ СН'!$H$11+СВЦЭМ!$D$10+'СЕТ СН'!$H$6-'СЕТ СН'!$H$23</f>
        <v>1076.71005324</v>
      </c>
      <c r="S112" s="36">
        <f>SUMIFS(СВЦЭМ!$D$33:$D$776,СВЦЭМ!$A$33:$A$776,$A112,СВЦЭМ!$B$33:$B$776,S$83)+'СЕТ СН'!$H$11+СВЦЭМ!$D$10+'СЕТ СН'!$H$6-'СЕТ СН'!$H$23</f>
        <v>1084.5233352499999</v>
      </c>
      <c r="T112" s="36">
        <f>SUMIFS(СВЦЭМ!$D$33:$D$776,СВЦЭМ!$A$33:$A$776,$A112,СВЦЭМ!$B$33:$B$776,T$83)+'СЕТ СН'!$H$11+СВЦЭМ!$D$10+'СЕТ СН'!$H$6-'СЕТ СН'!$H$23</f>
        <v>1076.1862965300002</v>
      </c>
      <c r="U112" s="36">
        <f>SUMIFS(СВЦЭМ!$D$33:$D$776,СВЦЭМ!$A$33:$A$776,$A112,СВЦЭМ!$B$33:$B$776,U$83)+'СЕТ СН'!$H$11+СВЦЭМ!$D$10+'СЕТ СН'!$H$6-'СЕТ СН'!$H$23</f>
        <v>1055.55096037</v>
      </c>
      <c r="V112" s="36">
        <f>SUMIFS(СВЦЭМ!$D$33:$D$776,СВЦЭМ!$A$33:$A$776,$A112,СВЦЭМ!$B$33:$B$776,V$83)+'СЕТ СН'!$H$11+СВЦЭМ!$D$10+'СЕТ СН'!$H$6-'СЕТ СН'!$H$23</f>
        <v>1046.4541330100001</v>
      </c>
      <c r="W112" s="36">
        <f>SUMIFS(СВЦЭМ!$D$33:$D$776,СВЦЭМ!$A$33:$A$776,$A112,СВЦЭМ!$B$33:$B$776,W$83)+'СЕТ СН'!$H$11+СВЦЭМ!$D$10+'СЕТ СН'!$H$6-'СЕТ СН'!$H$23</f>
        <v>1049.0481465799999</v>
      </c>
      <c r="X112" s="36">
        <f>SUMIFS(СВЦЭМ!$D$33:$D$776,СВЦЭМ!$A$33:$A$776,$A112,СВЦЭМ!$B$33:$B$776,X$83)+'СЕТ СН'!$H$11+СВЦЭМ!$D$10+'СЕТ СН'!$H$6-'СЕТ СН'!$H$23</f>
        <v>1089.26323959</v>
      </c>
      <c r="Y112" s="36">
        <f>SUMIFS(СВЦЭМ!$D$33:$D$776,СВЦЭМ!$A$33:$A$776,$A112,СВЦЭМ!$B$33:$B$776,Y$83)+'СЕТ СН'!$H$11+СВЦЭМ!$D$10+'СЕТ СН'!$H$6-'СЕТ СН'!$H$23</f>
        <v>1181.99673755</v>
      </c>
    </row>
    <row r="113" spans="1:27" ht="15.75" x14ac:dyDescent="0.2">
      <c r="A113" s="35">
        <f t="shared" si="2"/>
        <v>43615</v>
      </c>
      <c r="B113" s="36">
        <f>SUMIFS(СВЦЭМ!$D$33:$D$776,СВЦЭМ!$A$33:$A$776,$A113,СВЦЭМ!$B$33:$B$776,B$83)+'СЕТ СН'!$H$11+СВЦЭМ!$D$10+'СЕТ СН'!$H$6-'СЕТ СН'!$H$23</f>
        <v>1297.3272236399998</v>
      </c>
      <c r="C113" s="36">
        <f>SUMIFS(СВЦЭМ!$D$33:$D$776,СВЦЭМ!$A$33:$A$776,$A113,СВЦЭМ!$B$33:$B$776,C$83)+'СЕТ СН'!$H$11+СВЦЭМ!$D$10+'СЕТ СН'!$H$6-'СЕТ СН'!$H$23</f>
        <v>1336.2864352299998</v>
      </c>
      <c r="D113" s="36">
        <f>SUMIFS(СВЦЭМ!$D$33:$D$776,СВЦЭМ!$A$33:$A$776,$A113,СВЦЭМ!$B$33:$B$776,D$83)+'СЕТ СН'!$H$11+СВЦЭМ!$D$10+'СЕТ СН'!$H$6-'СЕТ СН'!$H$23</f>
        <v>1395.3756301799999</v>
      </c>
      <c r="E113" s="36">
        <f>SUMIFS(СВЦЭМ!$D$33:$D$776,СВЦЭМ!$A$33:$A$776,$A113,СВЦЭМ!$B$33:$B$776,E$83)+'СЕТ СН'!$H$11+СВЦЭМ!$D$10+'СЕТ СН'!$H$6-'СЕТ СН'!$H$23</f>
        <v>1383.9582481800001</v>
      </c>
      <c r="F113" s="36">
        <f>SUMIFS(СВЦЭМ!$D$33:$D$776,СВЦЭМ!$A$33:$A$776,$A113,СВЦЭМ!$B$33:$B$776,F$83)+'СЕТ СН'!$H$11+СВЦЭМ!$D$10+'СЕТ СН'!$H$6-'СЕТ СН'!$H$23</f>
        <v>1382.7987684899999</v>
      </c>
      <c r="G113" s="36">
        <f>SUMIFS(СВЦЭМ!$D$33:$D$776,СВЦЭМ!$A$33:$A$776,$A113,СВЦЭМ!$B$33:$B$776,G$83)+'СЕТ СН'!$H$11+СВЦЭМ!$D$10+'СЕТ СН'!$H$6-'СЕТ СН'!$H$23</f>
        <v>1397.73662266</v>
      </c>
      <c r="H113" s="36">
        <f>SUMIFS(СВЦЭМ!$D$33:$D$776,СВЦЭМ!$A$33:$A$776,$A113,СВЦЭМ!$B$33:$B$776,H$83)+'СЕТ СН'!$H$11+СВЦЭМ!$D$10+'СЕТ СН'!$H$6-'СЕТ СН'!$H$23</f>
        <v>1399.3497655900001</v>
      </c>
      <c r="I113" s="36">
        <f>SUMIFS(СВЦЭМ!$D$33:$D$776,СВЦЭМ!$A$33:$A$776,$A113,СВЦЭМ!$B$33:$B$776,I$83)+'СЕТ СН'!$H$11+СВЦЭМ!$D$10+'СЕТ СН'!$H$6-'СЕТ СН'!$H$23</f>
        <v>1295.1687356799998</v>
      </c>
      <c r="J113" s="36">
        <f>SUMIFS(СВЦЭМ!$D$33:$D$776,СВЦЭМ!$A$33:$A$776,$A113,СВЦЭМ!$B$33:$B$776,J$83)+'СЕТ СН'!$H$11+СВЦЭМ!$D$10+'СЕТ СН'!$H$6-'СЕТ СН'!$H$23</f>
        <v>1201.1516547900001</v>
      </c>
      <c r="K113" s="36">
        <f>SUMIFS(СВЦЭМ!$D$33:$D$776,СВЦЭМ!$A$33:$A$776,$A113,СВЦЭМ!$B$33:$B$776,K$83)+'СЕТ СН'!$H$11+СВЦЭМ!$D$10+'СЕТ СН'!$H$6-'СЕТ СН'!$H$23</f>
        <v>1118.20636332</v>
      </c>
      <c r="L113" s="36">
        <f>SUMIFS(СВЦЭМ!$D$33:$D$776,СВЦЭМ!$A$33:$A$776,$A113,СВЦЭМ!$B$33:$B$776,L$83)+'СЕТ СН'!$H$11+СВЦЭМ!$D$10+'СЕТ СН'!$H$6-'СЕТ СН'!$H$23</f>
        <v>1106.6077052000001</v>
      </c>
      <c r="M113" s="36">
        <f>SUMIFS(СВЦЭМ!$D$33:$D$776,СВЦЭМ!$A$33:$A$776,$A113,СВЦЭМ!$B$33:$B$776,M$83)+'СЕТ СН'!$H$11+СВЦЭМ!$D$10+'СЕТ СН'!$H$6-'СЕТ СН'!$H$23</f>
        <v>1121.23104296</v>
      </c>
      <c r="N113" s="36">
        <f>SUMIFS(СВЦЭМ!$D$33:$D$776,СВЦЭМ!$A$33:$A$776,$A113,СВЦЭМ!$B$33:$B$776,N$83)+'СЕТ СН'!$H$11+СВЦЭМ!$D$10+'СЕТ СН'!$H$6-'СЕТ СН'!$H$23</f>
        <v>1109.9139562</v>
      </c>
      <c r="O113" s="36">
        <f>SUMIFS(СВЦЭМ!$D$33:$D$776,СВЦЭМ!$A$33:$A$776,$A113,СВЦЭМ!$B$33:$B$776,O$83)+'СЕТ СН'!$H$11+СВЦЭМ!$D$10+'СЕТ СН'!$H$6-'СЕТ СН'!$H$23</f>
        <v>1098.45134594</v>
      </c>
      <c r="P113" s="36">
        <f>SUMIFS(СВЦЭМ!$D$33:$D$776,СВЦЭМ!$A$33:$A$776,$A113,СВЦЭМ!$B$33:$B$776,P$83)+'СЕТ СН'!$H$11+СВЦЭМ!$D$10+'СЕТ СН'!$H$6-'СЕТ СН'!$H$23</f>
        <v>1100.2150839599999</v>
      </c>
      <c r="Q113" s="36">
        <f>SUMIFS(СВЦЭМ!$D$33:$D$776,СВЦЭМ!$A$33:$A$776,$A113,СВЦЭМ!$B$33:$B$776,Q$83)+'СЕТ СН'!$H$11+СВЦЭМ!$D$10+'СЕТ СН'!$H$6-'СЕТ СН'!$H$23</f>
        <v>1122.3813870200001</v>
      </c>
      <c r="R113" s="36">
        <f>SUMIFS(СВЦЭМ!$D$33:$D$776,СВЦЭМ!$A$33:$A$776,$A113,СВЦЭМ!$B$33:$B$776,R$83)+'СЕТ СН'!$H$11+СВЦЭМ!$D$10+'СЕТ СН'!$H$6-'СЕТ СН'!$H$23</f>
        <v>1114.84287002</v>
      </c>
      <c r="S113" s="36">
        <f>SUMIFS(СВЦЭМ!$D$33:$D$776,СВЦЭМ!$A$33:$A$776,$A113,СВЦЭМ!$B$33:$B$776,S$83)+'СЕТ СН'!$H$11+СВЦЭМ!$D$10+'СЕТ СН'!$H$6-'СЕТ СН'!$H$23</f>
        <v>1117.7387459900001</v>
      </c>
      <c r="T113" s="36">
        <f>SUMIFS(СВЦЭМ!$D$33:$D$776,СВЦЭМ!$A$33:$A$776,$A113,СВЦЭМ!$B$33:$B$776,T$83)+'СЕТ СН'!$H$11+СВЦЭМ!$D$10+'СЕТ СН'!$H$6-'СЕТ СН'!$H$23</f>
        <v>1126.5138067100002</v>
      </c>
      <c r="U113" s="36">
        <f>SUMIFS(СВЦЭМ!$D$33:$D$776,СВЦЭМ!$A$33:$A$776,$A113,СВЦЭМ!$B$33:$B$776,U$83)+'СЕТ СН'!$H$11+СВЦЭМ!$D$10+'СЕТ СН'!$H$6-'СЕТ СН'!$H$23</f>
        <v>1109.7680397499998</v>
      </c>
      <c r="V113" s="36">
        <f>SUMIFS(СВЦЭМ!$D$33:$D$776,СВЦЭМ!$A$33:$A$776,$A113,СВЦЭМ!$B$33:$B$776,V$83)+'СЕТ СН'!$H$11+СВЦЭМ!$D$10+'СЕТ СН'!$H$6-'СЕТ СН'!$H$23</f>
        <v>1090.8884081199999</v>
      </c>
      <c r="W113" s="36">
        <f>SUMIFS(СВЦЭМ!$D$33:$D$776,СВЦЭМ!$A$33:$A$776,$A113,СВЦЭМ!$B$33:$B$776,W$83)+'СЕТ СН'!$H$11+СВЦЭМ!$D$10+'СЕТ СН'!$H$6-'СЕТ СН'!$H$23</f>
        <v>1060.1982326899999</v>
      </c>
      <c r="X113" s="36">
        <f>SUMIFS(СВЦЭМ!$D$33:$D$776,СВЦЭМ!$A$33:$A$776,$A113,СВЦЭМ!$B$33:$B$776,X$83)+'СЕТ СН'!$H$11+СВЦЭМ!$D$10+'СЕТ СН'!$H$6-'СЕТ СН'!$H$23</f>
        <v>1054.06812799</v>
      </c>
      <c r="Y113" s="36">
        <f>SUMIFS(СВЦЭМ!$D$33:$D$776,СВЦЭМ!$A$33:$A$776,$A113,СВЦЭМ!$B$33:$B$776,Y$83)+'СЕТ СН'!$H$11+СВЦЭМ!$D$10+'СЕТ СН'!$H$6-'СЕТ СН'!$H$23</f>
        <v>1128.4687870600001</v>
      </c>
    </row>
    <row r="114" spans="1:27" ht="15.75" x14ac:dyDescent="0.2">
      <c r="A114" s="35">
        <f t="shared" si="2"/>
        <v>43616</v>
      </c>
      <c r="B114" s="36">
        <f>SUMIFS(СВЦЭМ!$D$33:$D$776,СВЦЭМ!$A$33:$A$776,$A114,СВЦЭМ!$B$33:$B$776,B$83)+'СЕТ СН'!$H$11+СВЦЭМ!$D$10+'СЕТ СН'!$H$6-'СЕТ СН'!$H$23</f>
        <v>1265.6304178999999</v>
      </c>
      <c r="C114" s="36">
        <f>SUMIFS(СВЦЭМ!$D$33:$D$776,СВЦЭМ!$A$33:$A$776,$A114,СВЦЭМ!$B$33:$B$776,C$83)+'СЕТ СН'!$H$11+СВЦЭМ!$D$10+'СЕТ СН'!$H$6-'СЕТ СН'!$H$23</f>
        <v>1322.0572519299999</v>
      </c>
      <c r="D114" s="36">
        <f>SUMIFS(СВЦЭМ!$D$33:$D$776,СВЦЭМ!$A$33:$A$776,$A114,СВЦЭМ!$B$33:$B$776,D$83)+'СЕТ СН'!$H$11+СВЦЭМ!$D$10+'СЕТ СН'!$H$6-'СЕТ СН'!$H$23</f>
        <v>1395.2858461599999</v>
      </c>
      <c r="E114" s="36">
        <f>SUMIFS(СВЦЭМ!$D$33:$D$776,СВЦЭМ!$A$33:$A$776,$A114,СВЦЭМ!$B$33:$B$776,E$83)+'СЕТ СН'!$H$11+СВЦЭМ!$D$10+'СЕТ СН'!$H$6-'СЕТ СН'!$H$23</f>
        <v>1387.4520047800002</v>
      </c>
      <c r="F114" s="36">
        <f>SUMIFS(СВЦЭМ!$D$33:$D$776,СВЦЭМ!$A$33:$A$776,$A114,СВЦЭМ!$B$33:$B$776,F$83)+'СЕТ СН'!$H$11+СВЦЭМ!$D$10+'СЕТ СН'!$H$6-'СЕТ СН'!$H$23</f>
        <v>1380.3917004700002</v>
      </c>
      <c r="G114" s="36">
        <f>SUMIFS(СВЦЭМ!$D$33:$D$776,СВЦЭМ!$A$33:$A$776,$A114,СВЦЭМ!$B$33:$B$776,G$83)+'СЕТ СН'!$H$11+СВЦЭМ!$D$10+'СЕТ СН'!$H$6-'СЕТ СН'!$H$23</f>
        <v>1390.25138739</v>
      </c>
      <c r="H114" s="36">
        <f>SUMIFS(СВЦЭМ!$D$33:$D$776,СВЦЭМ!$A$33:$A$776,$A114,СВЦЭМ!$B$33:$B$776,H$83)+'СЕТ СН'!$H$11+СВЦЭМ!$D$10+'СЕТ СН'!$H$6-'СЕТ СН'!$H$23</f>
        <v>1391.84826595</v>
      </c>
      <c r="I114" s="36">
        <f>SUMIFS(СВЦЭМ!$D$33:$D$776,СВЦЭМ!$A$33:$A$776,$A114,СВЦЭМ!$B$33:$B$776,I$83)+'СЕТ СН'!$H$11+СВЦЭМ!$D$10+'СЕТ СН'!$H$6-'СЕТ СН'!$H$23</f>
        <v>1293.3999621600001</v>
      </c>
      <c r="J114" s="36">
        <f>SUMIFS(СВЦЭМ!$D$33:$D$776,СВЦЭМ!$A$33:$A$776,$A114,СВЦЭМ!$B$33:$B$776,J$83)+'СЕТ СН'!$H$11+СВЦЭМ!$D$10+'СЕТ СН'!$H$6-'СЕТ СН'!$H$23</f>
        <v>1190.6641423900001</v>
      </c>
      <c r="K114" s="36">
        <f>SUMIFS(СВЦЭМ!$D$33:$D$776,СВЦЭМ!$A$33:$A$776,$A114,СВЦЭМ!$B$33:$B$776,K$83)+'СЕТ СН'!$H$11+СВЦЭМ!$D$10+'СЕТ СН'!$H$6-'СЕТ СН'!$H$23</f>
        <v>1133.5818876600001</v>
      </c>
      <c r="L114" s="36">
        <f>SUMIFS(СВЦЭМ!$D$33:$D$776,СВЦЭМ!$A$33:$A$776,$A114,СВЦЭМ!$B$33:$B$776,L$83)+'СЕТ СН'!$H$11+СВЦЭМ!$D$10+'СЕТ СН'!$H$6-'СЕТ СН'!$H$23</f>
        <v>1101.1130732199999</v>
      </c>
      <c r="M114" s="36">
        <f>SUMIFS(СВЦЭМ!$D$33:$D$776,СВЦЭМ!$A$33:$A$776,$A114,СВЦЭМ!$B$33:$B$776,M$83)+'СЕТ СН'!$H$11+СВЦЭМ!$D$10+'СЕТ СН'!$H$6-'СЕТ СН'!$H$23</f>
        <v>1099.66258423</v>
      </c>
      <c r="N114" s="36">
        <f>SUMIFS(СВЦЭМ!$D$33:$D$776,СВЦЭМ!$A$33:$A$776,$A114,СВЦЭМ!$B$33:$B$776,N$83)+'СЕТ СН'!$H$11+СВЦЭМ!$D$10+'СЕТ СН'!$H$6-'СЕТ СН'!$H$23</f>
        <v>1094.51473188</v>
      </c>
      <c r="O114" s="36">
        <f>SUMIFS(СВЦЭМ!$D$33:$D$776,СВЦЭМ!$A$33:$A$776,$A114,СВЦЭМ!$B$33:$B$776,O$83)+'СЕТ СН'!$H$11+СВЦЭМ!$D$10+'СЕТ СН'!$H$6-'СЕТ СН'!$H$23</f>
        <v>1093.8341511600001</v>
      </c>
      <c r="P114" s="36">
        <f>SUMIFS(СВЦЭМ!$D$33:$D$776,СВЦЭМ!$A$33:$A$776,$A114,СВЦЭМ!$B$33:$B$776,P$83)+'СЕТ СН'!$H$11+СВЦЭМ!$D$10+'СЕТ СН'!$H$6-'СЕТ СН'!$H$23</f>
        <v>1094.7758006200002</v>
      </c>
      <c r="Q114" s="36">
        <f>SUMIFS(СВЦЭМ!$D$33:$D$776,СВЦЭМ!$A$33:$A$776,$A114,СВЦЭМ!$B$33:$B$776,Q$83)+'СЕТ СН'!$H$11+СВЦЭМ!$D$10+'СЕТ СН'!$H$6-'СЕТ СН'!$H$23</f>
        <v>1103.71637446</v>
      </c>
      <c r="R114" s="36">
        <f>SUMIFS(СВЦЭМ!$D$33:$D$776,СВЦЭМ!$A$33:$A$776,$A114,СВЦЭМ!$B$33:$B$776,R$83)+'СЕТ СН'!$H$11+СВЦЭМ!$D$10+'СЕТ СН'!$H$6-'СЕТ СН'!$H$23</f>
        <v>1092.51485785</v>
      </c>
      <c r="S114" s="36">
        <f>SUMIFS(СВЦЭМ!$D$33:$D$776,СВЦЭМ!$A$33:$A$776,$A114,СВЦЭМ!$B$33:$B$776,S$83)+'СЕТ СН'!$H$11+СВЦЭМ!$D$10+'СЕТ СН'!$H$6-'СЕТ СН'!$H$23</f>
        <v>1093.6775133000001</v>
      </c>
      <c r="T114" s="36">
        <f>SUMIFS(СВЦЭМ!$D$33:$D$776,СВЦЭМ!$A$33:$A$776,$A114,СВЦЭМ!$B$33:$B$776,T$83)+'СЕТ СН'!$H$11+СВЦЭМ!$D$10+'СЕТ СН'!$H$6-'СЕТ СН'!$H$23</f>
        <v>1096.72000544</v>
      </c>
      <c r="U114" s="36">
        <f>SUMIFS(СВЦЭМ!$D$33:$D$776,СВЦЭМ!$A$33:$A$776,$A114,СВЦЭМ!$B$33:$B$776,U$83)+'СЕТ СН'!$H$11+СВЦЭМ!$D$10+'СЕТ СН'!$H$6-'СЕТ СН'!$H$23</f>
        <v>1090.91414958</v>
      </c>
      <c r="V114" s="36">
        <f>SUMIFS(СВЦЭМ!$D$33:$D$776,СВЦЭМ!$A$33:$A$776,$A114,СВЦЭМ!$B$33:$B$776,V$83)+'СЕТ СН'!$H$11+СВЦЭМ!$D$10+'СЕТ СН'!$H$6-'СЕТ СН'!$H$23</f>
        <v>1072.1670704600001</v>
      </c>
      <c r="W114" s="36">
        <f>SUMIFS(СВЦЭМ!$D$33:$D$776,СВЦЭМ!$A$33:$A$776,$A114,СВЦЭМ!$B$33:$B$776,W$83)+'СЕТ СН'!$H$11+СВЦЭМ!$D$10+'СЕТ СН'!$H$6-'СЕТ СН'!$H$23</f>
        <v>1058.19403846</v>
      </c>
      <c r="X114" s="36">
        <f>SUMIFS(СВЦЭМ!$D$33:$D$776,СВЦЭМ!$A$33:$A$776,$A114,СВЦЭМ!$B$33:$B$776,X$83)+'СЕТ СН'!$H$11+СВЦЭМ!$D$10+'СЕТ СН'!$H$6-'СЕТ СН'!$H$23</f>
        <v>1094.75619936</v>
      </c>
      <c r="Y114" s="36">
        <f>SUMIFS(СВЦЭМ!$D$33:$D$776,СВЦЭМ!$A$33:$A$776,$A114,СВЦЭМ!$B$33:$B$776,Y$83)+'СЕТ СН'!$H$11+СВЦЭМ!$D$10+'СЕТ СН'!$H$6-'СЕТ СН'!$H$23</f>
        <v>1160.7367328599998</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1"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22"/>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2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01.05.2019</v>
      </c>
      <c r="B120" s="36">
        <f>SUMIFS(СВЦЭМ!$D$33:$D$776,СВЦЭМ!$A$33:$A$776,$A120,СВЦЭМ!$B$33:$B$776,B$119)+'СЕТ СН'!$I$11+СВЦЭМ!$D$10+'СЕТ СН'!$I$6-'СЕТ СН'!$I$23</f>
        <v>1527.5186917599999</v>
      </c>
      <c r="C120" s="36">
        <f>SUMIFS(СВЦЭМ!$D$33:$D$776,СВЦЭМ!$A$33:$A$776,$A120,СВЦЭМ!$B$33:$B$776,C$119)+'СЕТ СН'!$I$11+СВЦЭМ!$D$10+'СЕТ СН'!$I$6-'СЕТ СН'!$I$23</f>
        <v>1541.004905</v>
      </c>
      <c r="D120" s="36">
        <f>SUMIFS(СВЦЭМ!$D$33:$D$776,СВЦЭМ!$A$33:$A$776,$A120,СВЦЭМ!$B$33:$B$776,D$119)+'СЕТ СН'!$I$11+СВЦЭМ!$D$10+'СЕТ СН'!$I$6-'СЕТ СН'!$I$23</f>
        <v>1560.6729058000001</v>
      </c>
      <c r="E120" s="36">
        <f>SUMIFS(СВЦЭМ!$D$33:$D$776,СВЦЭМ!$A$33:$A$776,$A120,СВЦЭМ!$B$33:$B$776,E$119)+'СЕТ СН'!$I$11+СВЦЭМ!$D$10+'СЕТ СН'!$I$6-'СЕТ СН'!$I$23</f>
        <v>1568.4281848200001</v>
      </c>
      <c r="F120" s="36">
        <f>SUMIFS(СВЦЭМ!$D$33:$D$776,СВЦЭМ!$A$33:$A$776,$A120,СВЦЭМ!$B$33:$B$776,F$119)+'СЕТ СН'!$I$11+СВЦЭМ!$D$10+'СЕТ СН'!$I$6-'СЕТ СН'!$I$23</f>
        <v>1565.1392160099999</v>
      </c>
      <c r="G120" s="36">
        <f>SUMIFS(СВЦЭМ!$D$33:$D$776,СВЦЭМ!$A$33:$A$776,$A120,СВЦЭМ!$B$33:$B$776,G$119)+'СЕТ СН'!$I$11+СВЦЭМ!$D$10+'СЕТ СН'!$I$6-'СЕТ СН'!$I$23</f>
        <v>1556.84090524</v>
      </c>
      <c r="H120" s="36">
        <f>SUMIFS(СВЦЭМ!$D$33:$D$776,СВЦЭМ!$A$33:$A$776,$A120,СВЦЭМ!$B$33:$B$776,H$119)+'СЕТ СН'!$I$11+СВЦЭМ!$D$10+'СЕТ СН'!$I$6-'СЕТ СН'!$I$23</f>
        <v>1530.50753007</v>
      </c>
      <c r="I120" s="36">
        <f>SUMIFS(СВЦЭМ!$D$33:$D$776,СВЦЭМ!$A$33:$A$776,$A120,СВЦЭМ!$B$33:$B$776,I$119)+'СЕТ СН'!$I$11+СВЦЭМ!$D$10+'СЕТ СН'!$I$6-'СЕТ СН'!$I$23</f>
        <v>1498.8250127000001</v>
      </c>
      <c r="J120" s="36">
        <f>SUMIFS(СВЦЭМ!$D$33:$D$776,СВЦЭМ!$A$33:$A$776,$A120,СВЦЭМ!$B$33:$B$776,J$119)+'СЕТ СН'!$I$11+СВЦЭМ!$D$10+'СЕТ СН'!$I$6-'СЕТ СН'!$I$23</f>
        <v>1463.8711628800002</v>
      </c>
      <c r="K120" s="36">
        <f>SUMIFS(СВЦЭМ!$D$33:$D$776,СВЦЭМ!$A$33:$A$776,$A120,СВЦЭМ!$B$33:$B$776,K$119)+'СЕТ СН'!$I$11+СВЦЭМ!$D$10+'СЕТ СН'!$I$6-'СЕТ СН'!$I$23</f>
        <v>1430.42330911</v>
      </c>
      <c r="L120" s="36">
        <f>SUMIFS(СВЦЭМ!$D$33:$D$776,СВЦЭМ!$A$33:$A$776,$A120,СВЦЭМ!$B$33:$B$776,L$119)+'СЕТ СН'!$I$11+СВЦЭМ!$D$10+'СЕТ СН'!$I$6-'СЕТ СН'!$I$23</f>
        <v>1422.9941208600001</v>
      </c>
      <c r="M120" s="36">
        <f>SUMIFS(СВЦЭМ!$D$33:$D$776,СВЦЭМ!$A$33:$A$776,$A120,СВЦЭМ!$B$33:$B$776,M$119)+'СЕТ СН'!$I$11+СВЦЭМ!$D$10+'СЕТ СН'!$I$6-'СЕТ СН'!$I$23</f>
        <v>1435.5739446100001</v>
      </c>
      <c r="N120" s="36">
        <f>SUMIFS(СВЦЭМ!$D$33:$D$776,СВЦЭМ!$A$33:$A$776,$A120,СВЦЭМ!$B$33:$B$776,N$119)+'СЕТ СН'!$I$11+СВЦЭМ!$D$10+'СЕТ СН'!$I$6-'СЕТ СН'!$I$23</f>
        <v>1448.21901963</v>
      </c>
      <c r="O120" s="36">
        <f>SUMIFS(СВЦЭМ!$D$33:$D$776,СВЦЭМ!$A$33:$A$776,$A120,СВЦЭМ!$B$33:$B$776,O$119)+'СЕТ СН'!$I$11+СВЦЭМ!$D$10+'СЕТ СН'!$I$6-'СЕТ СН'!$I$23</f>
        <v>1448.63465382</v>
      </c>
      <c r="P120" s="36">
        <f>SUMIFS(СВЦЭМ!$D$33:$D$776,СВЦЭМ!$A$33:$A$776,$A120,СВЦЭМ!$B$33:$B$776,P$119)+'СЕТ СН'!$I$11+СВЦЭМ!$D$10+'СЕТ СН'!$I$6-'СЕТ СН'!$I$23</f>
        <v>1454.2969539200001</v>
      </c>
      <c r="Q120" s="36">
        <f>SUMIFS(СВЦЭМ!$D$33:$D$776,СВЦЭМ!$A$33:$A$776,$A120,СВЦЭМ!$B$33:$B$776,Q$119)+'СЕТ СН'!$I$11+СВЦЭМ!$D$10+'СЕТ СН'!$I$6-'СЕТ СН'!$I$23</f>
        <v>1462.56247953</v>
      </c>
      <c r="R120" s="36">
        <f>SUMIFS(СВЦЭМ!$D$33:$D$776,СВЦЭМ!$A$33:$A$776,$A120,СВЦЭМ!$B$33:$B$776,R$119)+'СЕТ СН'!$I$11+СВЦЭМ!$D$10+'СЕТ СН'!$I$6-'СЕТ СН'!$I$23</f>
        <v>1460.94376594</v>
      </c>
      <c r="S120" s="36">
        <f>SUMIFS(СВЦЭМ!$D$33:$D$776,СВЦЭМ!$A$33:$A$776,$A120,СВЦЭМ!$B$33:$B$776,S$119)+'СЕТ СН'!$I$11+СВЦЭМ!$D$10+'СЕТ СН'!$I$6-'СЕТ СН'!$I$23</f>
        <v>1452.0934928700001</v>
      </c>
      <c r="T120" s="36">
        <f>SUMIFS(СВЦЭМ!$D$33:$D$776,СВЦЭМ!$A$33:$A$776,$A120,СВЦЭМ!$B$33:$B$776,T$119)+'СЕТ СН'!$I$11+СВЦЭМ!$D$10+'СЕТ СН'!$I$6-'СЕТ СН'!$I$23</f>
        <v>1429.28812997</v>
      </c>
      <c r="U120" s="36">
        <f>SUMIFS(СВЦЭМ!$D$33:$D$776,СВЦЭМ!$A$33:$A$776,$A120,СВЦЭМ!$B$33:$B$776,U$119)+'СЕТ СН'!$I$11+СВЦЭМ!$D$10+'СЕТ СН'!$I$6-'СЕТ СН'!$I$23</f>
        <v>1414.6258010199999</v>
      </c>
      <c r="V120" s="36">
        <f>SUMIFS(СВЦЭМ!$D$33:$D$776,СВЦЭМ!$A$33:$A$776,$A120,СВЦЭМ!$B$33:$B$776,V$119)+'СЕТ СН'!$I$11+СВЦЭМ!$D$10+'СЕТ СН'!$I$6-'СЕТ СН'!$I$23</f>
        <v>1389.70018716</v>
      </c>
      <c r="W120" s="36">
        <f>SUMIFS(СВЦЭМ!$D$33:$D$776,СВЦЭМ!$A$33:$A$776,$A120,СВЦЭМ!$B$33:$B$776,W$119)+'СЕТ СН'!$I$11+СВЦЭМ!$D$10+'СЕТ СН'!$I$6-'СЕТ СН'!$I$23</f>
        <v>1396.89063667</v>
      </c>
      <c r="X120" s="36">
        <f>SUMIFS(СВЦЭМ!$D$33:$D$776,СВЦЭМ!$A$33:$A$776,$A120,СВЦЭМ!$B$33:$B$776,X$119)+'СЕТ СН'!$I$11+СВЦЭМ!$D$10+'СЕТ СН'!$I$6-'СЕТ СН'!$I$23</f>
        <v>1416.3943033400001</v>
      </c>
      <c r="Y120" s="36">
        <f>SUMIFS(СВЦЭМ!$D$33:$D$776,СВЦЭМ!$A$33:$A$776,$A120,СВЦЭМ!$B$33:$B$776,Y$119)+'СЕТ СН'!$I$11+СВЦЭМ!$D$10+'СЕТ СН'!$I$6-'СЕТ СН'!$I$23</f>
        <v>1410.9775178800001</v>
      </c>
      <c r="AA120" s="45"/>
    </row>
    <row r="121" spans="1:27" ht="15.75" x14ac:dyDescent="0.2">
      <c r="A121" s="35">
        <f>A120+1</f>
        <v>43587</v>
      </c>
      <c r="B121" s="36">
        <f>SUMIFS(СВЦЭМ!$D$33:$D$776,СВЦЭМ!$A$33:$A$776,$A121,СВЦЭМ!$B$33:$B$776,B$119)+'СЕТ СН'!$I$11+СВЦЭМ!$D$10+'СЕТ СН'!$I$6-'СЕТ СН'!$I$23</f>
        <v>1429.5664895300001</v>
      </c>
      <c r="C121" s="36">
        <f>SUMIFS(СВЦЭМ!$D$33:$D$776,СВЦЭМ!$A$33:$A$776,$A121,СВЦЭМ!$B$33:$B$776,C$119)+'СЕТ СН'!$I$11+СВЦЭМ!$D$10+'СЕТ СН'!$I$6-'СЕТ СН'!$I$23</f>
        <v>1469.9158990800001</v>
      </c>
      <c r="D121" s="36">
        <f>SUMIFS(СВЦЭМ!$D$33:$D$776,СВЦЭМ!$A$33:$A$776,$A121,СВЦЭМ!$B$33:$B$776,D$119)+'СЕТ СН'!$I$11+СВЦЭМ!$D$10+'СЕТ СН'!$I$6-'СЕТ СН'!$I$23</f>
        <v>1492.4633955100001</v>
      </c>
      <c r="E121" s="36">
        <f>SUMIFS(СВЦЭМ!$D$33:$D$776,СВЦЭМ!$A$33:$A$776,$A121,СВЦЭМ!$B$33:$B$776,E$119)+'СЕТ СН'!$I$11+СВЦЭМ!$D$10+'СЕТ СН'!$I$6-'СЕТ СН'!$I$23</f>
        <v>1506.8127053000001</v>
      </c>
      <c r="F121" s="36">
        <f>SUMIFS(СВЦЭМ!$D$33:$D$776,СВЦЭМ!$A$33:$A$776,$A121,СВЦЭМ!$B$33:$B$776,F$119)+'СЕТ СН'!$I$11+СВЦЭМ!$D$10+'СЕТ СН'!$I$6-'СЕТ СН'!$I$23</f>
        <v>1522.38375006</v>
      </c>
      <c r="G121" s="36">
        <f>SUMIFS(СВЦЭМ!$D$33:$D$776,СВЦЭМ!$A$33:$A$776,$A121,СВЦЭМ!$B$33:$B$776,G$119)+'СЕТ СН'!$I$11+СВЦЭМ!$D$10+'СЕТ СН'!$I$6-'СЕТ СН'!$I$23</f>
        <v>1516.2874508300001</v>
      </c>
      <c r="H121" s="36">
        <f>SUMIFS(СВЦЭМ!$D$33:$D$776,СВЦЭМ!$A$33:$A$776,$A121,СВЦЭМ!$B$33:$B$776,H$119)+'СЕТ СН'!$I$11+СВЦЭМ!$D$10+'СЕТ СН'!$I$6-'СЕТ СН'!$I$23</f>
        <v>1542.4891801700001</v>
      </c>
      <c r="I121" s="36">
        <f>SUMIFS(СВЦЭМ!$D$33:$D$776,СВЦЭМ!$A$33:$A$776,$A121,СВЦЭМ!$B$33:$B$776,I$119)+'СЕТ СН'!$I$11+СВЦЭМ!$D$10+'СЕТ СН'!$I$6-'СЕТ СН'!$I$23</f>
        <v>1506.4350647800002</v>
      </c>
      <c r="J121" s="36">
        <f>SUMIFS(СВЦЭМ!$D$33:$D$776,СВЦЭМ!$A$33:$A$776,$A121,СВЦЭМ!$B$33:$B$776,J$119)+'СЕТ СН'!$I$11+СВЦЭМ!$D$10+'СЕТ СН'!$I$6-'СЕТ СН'!$I$23</f>
        <v>1451.46147294</v>
      </c>
      <c r="K121" s="36">
        <f>SUMIFS(СВЦЭМ!$D$33:$D$776,СВЦЭМ!$A$33:$A$776,$A121,СВЦЭМ!$B$33:$B$776,K$119)+'СЕТ СН'!$I$11+СВЦЭМ!$D$10+'СЕТ СН'!$I$6-'СЕТ СН'!$I$23</f>
        <v>1399.15763545</v>
      </c>
      <c r="L121" s="36">
        <f>SUMIFS(СВЦЭМ!$D$33:$D$776,СВЦЭМ!$A$33:$A$776,$A121,СВЦЭМ!$B$33:$B$776,L$119)+'СЕТ СН'!$I$11+СВЦЭМ!$D$10+'СЕТ СН'!$I$6-'СЕТ СН'!$I$23</f>
        <v>1388.46990716</v>
      </c>
      <c r="M121" s="36">
        <f>SUMIFS(СВЦЭМ!$D$33:$D$776,СВЦЭМ!$A$33:$A$776,$A121,СВЦЭМ!$B$33:$B$776,M$119)+'СЕТ СН'!$I$11+СВЦЭМ!$D$10+'СЕТ СН'!$I$6-'СЕТ СН'!$I$23</f>
        <v>1397.3099527200002</v>
      </c>
      <c r="N121" s="36">
        <f>SUMIFS(СВЦЭМ!$D$33:$D$776,СВЦЭМ!$A$33:$A$776,$A121,СВЦЭМ!$B$33:$B$776,N$119)+'СЕТ СН'!$I$11+СВЦЭМ!$D$10+'СЕТ СН'!$I$6-'СЕТ СН'!$I$23</f>
        <v>1417.6760065200001</v>
      </c>
      <c r="O121" s="36">
        <f>SUMIFS(СВЦЭМ!$D$33:$D$776,СВЦЭМ!$A$33:$A$776,$A121,СВЦЭМ!$B$33:$B$776,O$119)+'СЕТ СН'!$I$11+СВЦЭМ!$D$10+'СЕТ СН'!$I$6-'СЕТ СН'!$I$23</f>
        <v>1428.17244654</v>
      </c>
      <c r="P121" s="36">
        <f>SUMIFS(СВЦЭМ!$D$33:$D$776,СВЦЭМ!$A$33:$A$776,$A121,СВЦЭМ!$B$33:$B$776,P$119)+'СЕТ СН'!$I$11+СВЦЭМ!$D$10+'СЕТ СН'!$I$6-'СЕТ СН'!$I$23</f>
        <v>1435.5681574800001</v>
      </c>
      <c r="Q121" s="36">
        <f>SUMIFS(СВЦЭМ!$D$33:$D$776,СВЦЭМ!$A$33:$A$776,$A121,СВЦЭМ!$B$33:$B$776,Q$119)+'СЕТ СН'!$I$11+СВЦЭМ!$D$10+'СЕТ СН'!$I$6-'СЕТ СН'!$I$23</f>
        <v>1442.66271525</v>
      </c>
      <c r="R121" s="36">
        <f>SUMIFS(СВЦЭМ!$D$33:$D$776,СВЦЭМ!$A$33:$A$776,$A121,СВЦЭМ!$B$33:$B$776,R$119)+'СЕТ СН'!$I$11+СВЦЭМ!$D$10+'СЕТ СН'!$I$6-'СЕТ СН'!$I$23</f>
        <v>1455.03472205</v>
      </c>
      <c r="S121" s="36">
        <f>SUMIFS(СВЦЭМ!$D$33:$D$776,СВЦЭМ!$A$33:$A$776,$A121,СВЦЭМ!$B$33:$B$776,S$119)+'СЕТ СН'!$I$11+СВЦЭМ!$D$10+'СЕТ СН'!$I$6-'СЕТ СН'!$I$23</f>
        <v>1458.32478403</v>
      </c>
      <c r="T121" s="36">
        <f>SUMIFS(СВЦЭМ!$D$33:$D$776,СВЦЭМ!$A$33:$A$776,$A121,СВЦЭМ!$B$33:$B$776,T$119)+'СЕТ СН'!$I$11+СВЦЭМ!$D$10+'СЕТ СН'!$I$6-'СЕТ СН'!$I$23</f>
        <v>1453.9178968400001</v>
      </c>
      <c r="U121" s="36">
        <f>SUMIFS(СВЦЭМ!$D$33:$D$776,СВЦЭМ!$A$33:$A$776,$A121,СВЦЭМ!$B$33:$B$776,U$119)+'СЕТ СН'!$I$11+СВЦЭМ!$D$10+'СЕТ СН'!$I$6-'СЕТ СН'!$I$23</f>
        <v>1452.79331465</v>
      </c>
      <c r="V121" s="36">
        <f>SUMIFS(СВЦЭМ!$D$33:$D$776,СВЦЭМ!$A$33:$A$776,$A121,СВЦЭМ!$B$33:$B$776,V$119)+'СЕТ СН'!$I$11+СВЦЭМ!$D$10+'СЕТ СН'!$I$6-'СЕТ СН'!$I$23</f>
        <v>1448.94895258</v>
      </c>
      <c r="W121" s="36">
        <f>SUMIFS(СВЦЭМ!$D$33:$D$776,СВЦЭМ!$A$33:$A$776,$A121,СВЦЭМ!$B$33:$B$776,W$119)+'СЕТ СН'!$I$11+СВЦЭМ!$D$10+'СЕТ СН'!$I$6-'СЕТ СН'!$I$23</f>
        <v>1437.8063707900001</v>
      </c>
      <c r="X121" s="36">
        <f>SUMIFS(СВЦЭМ!$D$33:$D$776,СВЦЭМ!$A$33:$A$776,$A121,СВЦЭМ!$B$33:$B$776,X$119)+'СЕТ СН'!$I$11+СВЦЭМ!$D$10+'СЕТ СН'!$I$6-'СЕТ СН'!$I$23</f>
        <v>1454.09293125</v>
      </c>
      <c r="Y121" s="36">
        <f>SUMIFS(СВЦЭМ!$D$33:$D$776,СВЦЭМ!$A$33:$A$776,$A121,СВЦЭМ!$B$33:$B$776,Y$119)+'СЕТ СН'!$I$11+СВЦЭМ!$D$10+'СЕТ СН'!$I$6-'СЕТ СН'!$I$23</f>
        <v>1485.9878501600001</v>
      </c>
    </row>
    <row r="122" spans="1:27" ht="15.75" x14ac:dyDescent="0.2">
      <c r="A122" s="35">
        <f t="shared" ref="A122:A150" si="3">A121+1</f>
        <v>43588</v>
      </c>
      <c r="B122" s="36">
        <f>SUMIFS(СВЦЭМ!$D$33:$D$776,СВЦЭМ!$A$33:$A$776,$A122,СВЦЭМ!$B$33:$B$776,B$119)+'СЕТ СН'!$I$11+СВЦЭМ!$D$10+'СЕТ СН'!$I$6-'СЕТ СН'!$I$23</f>
        <v>1430.7953999700001</v>
      </c>
      <c r="C122" s="36">
        <f>SUMIFS(СВЦЭМ!$D$33:$D$776,СВЦЭМ!$A$33:$A$776,$A122,СВЦЭМ!$B$33:$B$776,C$119)+'СЕТ СН'!$I$11+СВЦЭМ!$D$10+'СЕТ СН'!$I$6-'СЕТ СН'!$I$23</f>
        <v>1458.87135661</v>
      </c>
      <c r="D122" s="36">
        <f>SUMIFS(СВЦЭМ!$D$33:$D$776,СВЦЭМ!$A$33:$A$776,$A122,СВЦЭМ!$B$33:$B$776,D$119)+'СЕТ СН'!$I$11+СВЦЭМ!$D$10+'СЕТ СН'!$I$6-'СЕТ СН'!$I$23</f>
        <v>1484.3733465300002</v>
      </c>
      <c r="E122" s="36">
        <f>SUMIFS(СВЦЭМ!$D$33:$D$776,СВЦЭМ!$A$33:$A$776,$A122,СВЦЭМ!$B$33:$B$776,E$119)+'СЕТ СН'!$I$11+СВЦЭМ!$D$10+'СЕТ СН'!$I$6-'СЕТ СН'!$I$23</f>
        <v>1501.5972776399999</v>
      </c>
      <c r="F122" s="36">
        <f>SUMIFS(СВЦЭМ!$D$33:$D$776,СВЦЭМ!$A$33:$A$776,$A122,СВЦЭМ!$B$33:$B$776,F$119)+'СЕТ СН'!$I$11+СВЦЭМ!$D$10+'СЕТ СН'!$I$6-'СЕТ СН'!$I$23</f>
        <v>1502.7912050300001</v>
      </c>
      <c r="G122" s="36">
        <f>SUMIFS(СВЦЭМ!$D$33:$D$776,СВЦЭМ!$A$33:$A$776,$A122,СВЦЭМ!$B$33:$B$776,G$119)+'СЕТ СН'!$I$11+СВЦЭМ!$D$10+'СЕТ СН'!$I$6-'СЕТ СН'!$I$23</f>
        <v>1511.1811708499999</v>
      </c>
      <c r="H122" s="36">
        <f>SUMIFS(СВЦЭМ!$D$33:$D$776,СВЦЭМ!$A$33:$A$776,$A122,СВЦЭМ!$B$33:$B$776,H$119)+'СЕТ СН'!$I$11+СВЦЭМ!$D$10+'СЕТ СН'!$I$6-'СЕТ СН'!$I$23</f>
        <v>1505.2867864300001</v>
      </c>
      <c r="I122" s="36">
        <f>SUMIFS(СВЦЭМ!$D$33:$D$776,СВЦЭМ!$A$33:$A$776,$A122,СВЦЭМ!$B$33:$B$776,I$119)+'СЕТ СН'!$I$11+СВЦЭМ!$D$10+'СЕТ СН'!$I$6-'СЕТ СН'!$I$23</f>
        <v>1455.3883198000001</v>
      </c>
      <c r="J122" s="36">
        <f>SUMIFS(СВЦЭМ!$D$33:$D$776,СВЦЭМ!$A$33:$A$776,$A122,СВЦЭМ!$B$33:$B$776,J$119)+'СЕТ СН'!$I$11+СВЦЭМ!$D$10+'СЕТ СН'!$I$6-'СЕТ СН'!$I$23</f>
        <v>1420.4323171199999</v>
      </c>
      <c r="K122" s="36">
        <f>SUMIFS(СВЦЭМ!$D$33:$D$776,СВЦЭМ!$A$33:$A$776,$A122,СВЦЭМ!$B$33:$B$776,K$119)+'СЕТ СН'!$I$11+СВЦЭМ!$D$10+'СЕТ СН'!$I$6-'СЕТ СН'!$I$23</f>
        <v>1390.7050595400001</v>
      </c>
      <c r="L122" s="36">
        <f>SUMIFS(СВЦЭМ!$D$33:$D$776,СВЦЭМ!$A$33:$A$776,$A122,СВЦЭМ!$B$33:$B$776,L$119)+'СЕТ СН'!$I$11+СВЦЭМ!$D$10+'СЕТ СН'!$I$6-'СЕТ СН'!$I$23</f>
        <v>1393.2494125799999</v>
      </c>
      <c r="M122" s="36">
        <f>SUMIFS(СВЦЭМ!$D$33:$D$776,СВЦЭМ!$A$33:$A$776,$A122,СВЦЭМ!$B$33:$B$776,M$119)+'СЕТ СН'!$I$11+СВЦЭМ!$D$10+'СЕТ СН'!$I$6-'СЕТ СН'!$I$23</f>
        <v>1395.2288324400001</v>
      </c>
      <c r="N122" s="36">
        <f>SUMIFS(СВЦЭМ!$D$33:$D$776,СВЦЭМ!$A$33:$A$776,$A122,СВЦЭМ!$B$33:$B$776,N$119)+'СЕТ СН'!$I$11+СВЦЭМ!$D$10+'СЕТ СН'!$I$6-'СЕТ СН'!$I$23</f>
        <v>1406.63520066</v>
      </c>
      <c r="O122" s="36">
        <f>SUMIFS(СВЦЭМ!$D$33:$D$776,СВЦЭМ!$A$33:$A$776,$A122,СВЦЭМ!$B$33:$B$776,O$119)+'СЕТ СН'!$I$11+СВЦЭМ!$D$10+'СЕТ СН'!$I$6-'СЕТ СН'!$I$23</f>
        <v>1429.86893973</v>
      </c>
      <c r="P122" s="36">
        <f>SUMIFS(СВЦЭМ!$D$33:$D$776,СВЦЭМ!$A$33:$A$776,$A122,СВЦЭМ!$B$33:$B$776,P$119)+'СЕТ СН'!$I$11+СВЦЭМ!$D$10+'СЕТ СН'!$I$6-'СЕТ СН'!$I$23</f>
        <v>1464.2422778</v>
      </c>
      <c r="Q122" s="36">
        <f>SUMIFS(СВЦЭМ!$D$33:$D$776,СВЦЭМ!$A$33:$A$776,$A122,СВЦЭМ!$B$33:$B$776,Q$119)+'СЕТ СН'!$I$11+СВЦЭМ!$D$10+'СЕТ СН'!$I$6-'СЕТ СН'!$I$23</f>
        <v>1484.76792759</v>
      </c>
      <c r="R122" s="36">
        <f>SUMIFS(СВЦЭМ!$D$33:$D$776,СВЦЭМ!$A$33:$A$776,$A122,СВЦЭМ!$B$33:$B$776,R$119)+'СЕТ СН'!$I$11+СВЦЭМ!$D$10+'СЕТ СН'!$I$6-'СЕТ СН'!$I$23</f>
        <v>1462.27562493</v>
      </c>
      <c r="S122" s="36">
        <f>SUMIFS(СВЦЭМ!$D$33:$D$776,СВЦЭМ!$A$33:$A$776,$A122,СВЦЭМ!$B$33:$B$776,S$119)+'СЕТ СН'!$I$11+СВЦЭМ!$D$10+'СЕТ СН'!$I$6-'СЕТ СН'!$I$23</f>
        <v>1464.42475401</v>
      </c>
      <c r="T122" s="36">
        <f>SUMIFS(СВЦЭМ!$D$33:$D$776,СВЦЭМ!$A$33:$A$776,$A122,СВЦЭМ!$B$33:$B$776,T$119)+'СЕТ СН'!$I$11+СВЦЭМ!$D$10+'СЕТ СН'!$I$6-'СЕТ СН'!$I$23</f>
        <v>1458.54804203</v>
      </c>
      <c r="U122" s="36">
        <f>SUMIFS(СВЦЭМ!$D$33:$D$776,СВЦЭМ!$A$33:$A$776,$A122,СВЦЭМ!$B$33:$B$776,U$119)+'СЕТ СН'!$I$11+СВЦЭМ!$D$10+'СЕТ СН'!$I$6-'СЕТ СН'!$I$23</f>
        <v>1443.1783782699999</v>
      </c>
      <c r="V122" s="36">
        <f>SUMIFS(СВЦЭМ!$D$33:$D$776,СВЦЭМ!$A$33:$A$776,$A122,СВЦЭМ!$B$33:$B$776,V$119)+'СЕТ СН'!$I$11+СВЦЭМ!$D$10+'СЕТ СН'!$I$6-'СЕТ СН'!$I$23</f>
        <v>1419.9464569500001</v>
      </c>
      <c r="W122" s="36">
        <f>SUMIFS(СВЦЭМ!$D$33:$D$776,СВЦЭМ!$A$33:$A$776,$A122,СВЦЭМ!$B$33:$B$776,W$119)+'СЕТ СН'!$I$11+СВЦЭМ!$D$10+'СЕТ СН'!$I$6-'СЕТ СН'!$I$23</f>
        <v>1402.0273925900001</v>
      </c>
      <c r="X122" s="36">
        <f>SUMIFS(СВЦЭМ!$D$33:$D$776,СВЦЭМ!$A$33:$A$776,$A122,СВЦЭМ!$B$33:$B$776,X$119)+'СЕТ СН'!$I$11+СВЦЭМ!$D$10+'СЕТ СН'!$I$6-'СЕТ СН'!$I$23</f>
        <v>1427.8496945900001</v>
      </c>
      <c r="Y122" s="36">
        <f>SUMIFS(СВЦЭМ!$D$33:$D$776,СВЦЭМ!$A$33:$A$776,$A122,СВЦЭМ!$B$33:$B$776,Y$119)+'СЕТ СН'!$I$11+СВЦЭМ!$D$10+'СЕТ СН'!$I$6-'СЕТ СН'!$I$23</f>
        <v>1429.3957167900001</v>
      </c>
    </row>
    <row r="123" spans="1:27" ht="15.75" x14ac:dyDescent="0.2">
      <c r="A123" s="35">
        <f t="shared" si="3"/>
        <v>43589</v>
      </c>
      <c r="B123" s="36">
        <f>SUMIFS(СВЦЭМ!$D$33:$D$776,СВЦЭМ!$A$33:$A$776,$A123,СВЦЭМ!$B$33:$B$776,B$119)+'СЕТ СН'!$I$11+СВЦЭМ!$D$10+'СЕТ СН'!$I$6-'СЕТ СН'!$I$23</f>
        <v>1462.3047554300001</v>
      </c>
      <c r="C123" s="36">
        <f>SUMIFS(СВЦЭМ!$D$33:$D$776,СВЦЭМ!$A$33:$A$776,$A123,СВЦЭМ!$B$33:$B$776,C$119)+'СЕТ СН'!$I$11+СВЦЭМ!$D$10+'СЕТ СН'!$I$6-'СЕТ СН'!$I$23</f>
        <v>1496.9333879999999</v>
      </c>
      <c r="D123" s="36">
        <f>SUMIFS(СВЦЭМ!$D$33:$D$776,СВЦЭМ!$A$33:$A$776,$A123,СВЦЭМ!$B$33:$B$776,D$119)+'СЕТ СН'!$I$11+СВЦЭМ!$D$10+'СЕТ СН'!$I$6-'СЕТ СН'!$I$23</f>
        <v>1532.66600313</v>
      </c>
      <c r="E123" s="36">
        <f>SUMIFS(СВЦЭМ!$D$33:$D$776,СВЦЭМ!$A$33:$A$776,$A123,СВЦЭМ!$B$33:$B$776,E$119)+'СЕТ СН'!$I$11+СВЦЭМ!$D$10+'СЕТ СН'!$I$6-'СЕТ СН'!$I$23</f>
        <v>1543.1215169500001</v>
      </c>
      <c r="F123" s="36">
        <f>SUMIFS(СВЦЭМ!$D$33:$D$776,СВЦЭМ!$A$33:$A$776,$A123,СВЦЭМ!$B$33:$B$776,F$119)+'СЕТ СН'!$I$11+СВЦЭМ!$D$10+'СЕТ СН'!$I$6-'СЕТ СН'!$I$23</f>
        <v>1550.6345077599999</v>
      </c>
      <c r="G123" s="36">
        <f>SUMIFS(СВЦЭМ!$D$33:$D$776,СВЦЭМ!$A$33:$A$776,$A123,СВЦЭМ!$B$33:$B$776,G$119)+'СЕТ СН'!$I$11+СВЦЭМ!$D$10+'СЕТ СН'!$I$6-'СЕТ СН'!$I$23</f>
        <v>1548.1530988499999</v>
      </c>
      <c r="H123" s="36">
        <f>SUMIFS(СВЦЭМ!$D$33:$D$776,СВЦЭМ!$A$33:$A$776,$A123,СВЦЭМ!$B$33:$B$776,H$119)+'СЕТ СН'!$I$11+СВЦЭМ!$D$10+'СЕТ СН'!$I$6-'СЕТ СН'!$I$23</f>
        <v>1517.7379834200001</v>
      </c>
      <c r="I123" s="36">
        <f>SUMIFS(СВЦЭМ!$D$33:$D$776,СВЦЭМ!$A$33:$A$776,$A123,СВЦЭМ!$B$33:$B$776,I$119)+'СЕТ СН'!$I$11+СВЦЭМ!$D$10+'СЕТ СН'!$I$6-'СЕТ СН'!$I$23</f>
        <v>1482.53367239</v>
      </c>
      <c r="J123" s="36">
        <f>SUMIFS(СВЦЭМ!$D$33:$D$776,СВЦЭМ!$A$33:$A$776,$A123,СВЦЭМ!$B$33:$B$776,J$119)+'СЕТ СН'!$I$11+СВЦЭМ!$D$10+'СЕТ СН'!$I$6-'СЕТ СН'!$I$23</f>
        <v>1442.38760557</v>
      </c>
      <c r="K123" s="36">
        <f>SUMIFS(СВЦЭМ!$D$33:$D$776,СВЦЭМ!$A$33:$A$776,$A123,СВЦЭМ!$B$33:$B$776,K$119)+'СЕТ СН'!$I$11+СВЦЭМ!$D$10+'СЕТ СН'!$I$6-'СЕТ СН'!$I$23</f>
        <v>1408.6932139</v>
      </c>
      <c r="L123" s="36">
        <f>SUMIFS(СВЦЭМ!$D$33:$D$776,СВЦЭМ!$A$33:$A$776,$A123,СВЦЭМ!$B$33:$B$776,L$119)+'СЕТ СН'!$I$11+СВЦЭМ!$D$10+'СЕТ СН'!$I$6-'СЕТ СН'!$I$23</f>
        <v>1404.9384648999999</v>
      </c>
      <c r="M123" s="36">
        <f>SUMIFS(СВЦЭМ!$D$33:$D$776,СВЦЭМ!$A$33:$A$776,$A123,СВЦЭМ!$B$33:$B$776,M$119)+'СЕТ СН'!$I$11+СВЦЭМ!$D$10+'СЕТ СН'!$I$6-'СЕТ СН'!$I$23</f>
        <v>1415.5342524100001</v>
      </c>
      <c r="N123" s="36">
        <f>SUMIFS(СВЦЭМ!$D$33:$D$776,СВЦЭМ!$A$33:$A$776,$A123,СВЦЭМ!$B$33:$B$776,N$119)+'СЕТ СН'!$I$11+СВЦЭМ!$D$10+'СЕТ СН'!$I$6-'СЕТ СН'!$I$23</f>
        <v>1429.4662964300001</v>
      </c>
      <c r="O123" s="36">
        <f>SUMIFS(СВЦЭМ!$D$33:$D$776,СВЦЭМ!$A$33:$A$776,$A123,СВЦЭМ!$B$33:$B$776,O$119)+'СЕТ СН'!$I$11+СВЦЭМ!$D$10+'СЕТ СН'!$I$6-'СЕТ СН'!$I$23</f>
        <v>1441.94225396</v>
      </c>
      <c r="P123" s="36">
        <f>SUMIFS(СВЦЭМ!$D$33:$D$776,СВЦЭМ!$A$33:$A$776,$A123,СВЦЭМ!$B$33:$B$776,P$119)+'СЕТ СН'!$I$11+СВЦЭМ!$D$10+'СЕТ СН'!$I$6-'СЕТ СН'!$I$23</f>
        <v>1449.02287351</v>
      </c>
      <c r="Q123" s="36">
        <f>SUMIFS(СВЦЭМ!$D$33:$D$776,СВЦЭМ!$A$33:$A$776,$A123,СВЦЭМ!$B$33:$B$776,Q$119)+'СЕТ СН'!$I$11+СВЦЭМ!$D$10+'СЕТ СН'!$I$6-'СЕТ СН'!$I$23</f>
        <v>1458.8944255700001</v>
      </c>
      <c r="R123" s="36">
        <f>SUMIFS(СВЦЭМ!$D$33:$D$776,СВЦЭМ!$A$33:$A$776,$A123,СВЦЭМ!$B$33:$B$776,R$119)+'СЕТ СН'!$I$11+СВЦЭМ!$D$10+'СЕТ СН'!$I$6-'СЕТ СН'!$I$23</f>
        <v>1466.17033831</v>
      </c>
      <c r="S123" s="36">
        <f>SUMIFS(СВЦЭМ!$D$33:$D$776,СВЦЭМ!$A$33:$A$776,$A123,СВЦЭМ!$B$33:$B$776,S$119)+'СЕТ СН'!$I$11+СВЦЭМ!$D$10+'СЕТ СН'!$I$6-'СЕТ СН'!$I$23</f>
        <v>1473.4363262699999</v>
      </c>
      <c r="T123" s="36">
        <f>SUMIFS(СВЦЭМ!$D$33:$D$776,СВЦЭМ!$A$33:$A$776,$A123,СВЦЭМ!$B$33:$B$776,T$119)+'СЕТ СН'!$I$11+СВЦЭМ!$D$10+'СЕТ СН'!$I$6-'СЕТ СН'!$I$23</f>
        <v>1451.5626387699999</v>
      </c>
      <c r="U123" s="36">
        <f>SUMIFS(СВЦЭМ!$D$33:$D$776,СВЦЭМ!$A$33:$A$776,$A123,СВЦЭМ!$B$33:$B$776,U$119)+'СЕТ СН'!$I$11+СВЦЭМ!$D$10+'СЕТ СН'!$I$6-'СЕТ СН'!$I$23</f>
        <v>1407.9159755300002</v>
      </c>
      <c r="V123" s="36">
        <f>SUMIFS(СВЦЭМ!$D$33:$D$776,СВЦЭМ!$A$33:$A$776,$A123,СВЦЭМ!$B$33:$B$776,V$119)+'СЕТ СН'!$I$11+СВЦЭМ!$D$10+'СЕТ СН'!$I$6-'СЕТ СН'!$I$23</f>
        <v>1379.4797708800002</v>
      </c>
      <c r="W123" s="36">
        <f>SUMIFS(СВЦЭМ!$D$33:$D$776,СВЦЭМ!$A$33:$A$776,$A123,СВЦЭМ!$B$33:$B$776,W$119)+'СЕТ СН'!$I$11+СВЦЭМ!$D$10+'СЕТ СН'!$I$6-'СЕТ СН'!$I$23</f>
        <v>1392.8865680500001</v>
      </c>
      <c r="X123" s="36">
        <f>SUMIFS(СВЦЭМ!$D$33:$D$776,СВЦЭМ!$A$33:$A$776,$A123,СВЦЭМ!$B$33:$B$776,X$119)+'СЕТ СН'!$I$11+СВЦЭМ!$D$10+'СЕТ СН'!$I$6-'СЕТ СН'!$I$23</f>
        <v>1394.3029775800001</v>
      </c>
      <c r="Y123" s="36">
        <f>SUMIFS(СВЦЭМ!$D$33:$D$776,СВЦЭМ!$A$33:$A$776,$A123,СВЦЭМ!$B$33:$B$776,Y$119)+'СЕТ СН'!$I$11+СВЦЭМ!$D$10+'СЕТ СН'!$I$6-'СЕТ СН'!$I$23</f>
        <v>1404.21355976</v>
      </c>
    </row>
    <row r="124" spans="1:27" ht="15.75" x14ac:dyDescent="0.2">
      <c r="A124" s="35">
        <f t="shared" si="3"/>
        <v>43590</v>
      </c>
      <c r="B124" s="36">
        <f>SUMIFS(СВЦЭМ!$D$33:$D$776,СВЦЭМ!$A$33:$A$776,$A124,СВЦЭМ!$B$33:$B$776,B$119)+'СЕТ СН'!$I$11+СВЦЭМ!$D$10+'СЕТ СН'!$I$6-'СЕТ СН'!$I$23</f>
        <v>1463.57755305</v>
      </c>
      <c r="C124" s="36">
        <f>SUMIFS(СВЦЭМ!$D$33:$D$776,СВЦЭМ!$A$33:$A$776,$A124,СВЦЭМ!$B$33:$B$776,C$119)+'СЕТ СН'!$I$11+СВЦЭМ!$D$10+'СЕТ СН'!$I$6-'СЕТ СН'!$I$23</f>
        <v>1510.80509394</v>
      </c>
      <c r="D124" s="36">
        <f>SUMIFS(СВЦЭМ!$D$33:$D$776,СВЦЭМ!$A$33:$A$776,$A124,СВЦЭМ!$B$33:$B$776,D$119)+'СЕТ СН'!$I$11+СВЦЭМ!$D$10+'СЕТ СН'!$I$6-'СЕТ СН'!$I$23</f>
        <v>1547.36961922</v>
      </c>
      <c r="E124" s="36">
        <f>SUMIFS(СВЦЭМ!$D$33:$D$776,СВЦЭМ!$A$33:$A$776,$A124,СВЦЭМ!$B$33:$B$776,E$119)+'СЕТ СН'!$I$11+СВЦЭМ!$D$10+'СЕТ СН'!$I$6-'СЕТ СН'!$I$23</f>
        <v>1564.1839522999999</v>
      </c>
      <c r="F124" s="36">
        <f>SUMIFS(СВЦЭМ!$D$33:$D$776,СВЦЭМ!$A$33:$A$776,$A124,СВЦЭМ!$B$33:$B$776,F$119)+'СЕТ СН'!$I$11+СВЦЭМ!$D$10+'СЕТ СН'!$I$6-'СЕТ СН'!$I$23</f>
        <v>1578.8352796300001</v>
      </c>
      <c r="G124" s="36">
        <f>SUMIFS(СВЦЭМ!$D$33:$D$776,СВЦЭМ!$A$33:$A$776,$A124,СВЦЭМ!$B$33:$B$776,G$119)+'СЕТ СН'!$I$11+СВЦЭМ!$D$10+'СЕТ СН'!$I$6-'СЕТ СН'!$I$23</f>
        <v>1569.2740203399999</v>
      </c>
      <c r="H124" s="36">
        <f>SUMIFS(СВЦЭМ!$D$33:$D$776,СВЦЭМ!$A$33:$A$776,$A124,СВЦЭМ!$B$33:$B$776,H$119)+'СЕТ СН'!$I$11+СВЦЭМ!$D$10+'СЕТ СН'!$I$6-'СЕТ СН'!$I$23</f>
        <v>1541.17462778</v>
      </c>
      <c r="I124" s="36">
        <f>SUMIFS(СВЦЭМ!$D$33:$D$776,СВЦЭМ!$A$33:$A$776,$A124,СВЦЭМ!$B$33:$B$776,I$119)+'СЕТ СН'!$I$11+СВЦЭМ!$D$10+'СЕТ СН'!$I$6-'СЕТ СН'!$I$23</f>
        <v>1490.6169184999999</v>
      </c>
      <c r="J124" s="36">
        <f>SUMIFS(СВЦЭМ!$D$33:$D$776,СВЦЭМ!$A$33:$A$776,$A124,СВЦЭМ!$B$33:$B$776,J$119)+'СЕТ СН'!$I$11+СВЦЭМ!$D$10+'СЕТ СН'!$I$6-'СЕТ СН'!$I$23</f>
        <v>1445.34419093</v>
      </c>
      <c r="K124" s="36">
        <f>SUMIFS(СВЦЭМ!$D$33:$D$776,СВЦЭМ!$A$33:$A$776,$A124,СВЦЭМ!$B$33:$B$776,K$119)+'СЕТ СН'!$I$11+СВЦЭМ!$D$10+'СЕТ СН'!$I$6-'СЕТ СН'!$I$23</f>
        <v>1443.7947220900001</v>
      </c>
      <c r="L124" s="36">
        <f>SUMIFS(СВЦЭМ!$D$33:$D$776,СВЦЭМ!$A$33:$A$776,$A124,СВЦЭМ!$B$33:$B$776,L$119)+'СЕТ СН'!$I$11+СВЦЭМ!$D$10+'СЕТ СН'!$I$6-'СЕТ СН'!$I$23</f>
        <v>1443.3842843500001</v>
      </c>
      <c r="M124" s="36">
        <f>SUMIFS(СВЦЭМ!$D$33:$D$776,СВЦЭМ!$A$33:$A$776,$A124,СВЦЭМ!$B$33:$B$776,M$119)+'СЕТ СН'!$I$11+СВЦЭМ!$D$10+'СЕТ СН'!$I$6-'СЕТ СН'!$I$23</f>
        <v>1436.54675249</v>
      </c>
      <c r="N124" s="36">
        <f>SUMIFS(СВЦЭМ!$D$33:$D$776,СВЦЭМ!$A$33:$A$776,$A124,СВЦЭМ!$B$33:$B$776,N$119)+'СЕТ СН'!$I$11+СВЦЭМ!$D$10+'СЕТ СН'!$I$6-'СЕТ СН'!$I$23</f>
        <v>1441.0534222599999</v>
      </c>
      <c r="O124" s="36">
        <f>SUMIFS(СВЦЭМ!$D$33:$D$776,СВЦЭМ!$A$33:$A$776,$A124,СВЦЭМ!$B$33:$B$776,O$119)+'СЕТ СН'!$I$11+СВЦЭМ!$D$10+'СЕТ СН'!$I$6-'СЕТ СН'!$I$23</f>
        <v>1435.9472938200001</v>
      </c>
      <c r="P124" s="36">
        <f>SUMIFS(СВЦЭМ!$D$33:$D$776,СВЦЭМ!$A$33:$A$776,$A124,СВЦЭМ!$B$33:$B$776,P$119)+'СЕТ СН'!$I$11+СВЦЭМ!$D$10+'СЕТ СН'!$I$6-'СЕТ СН'!$I$23</f>
        <v>1444.1806351800001</v>
      </c>
      <c r="Q124" s="36">
        <f>SUMIFS(СВЦЭМ!$D$33:$D$776,СВЦЭМ!$A$33:$A$776,$A124,СВЦЭМ!$B$33:$B$776,Q$119)+'СЕТ СН'!$I$11+СВЦЭМ!$D$10+'СЕТ СН'!$I$6-'СЕТ СН'!$I$23</f>
        <v>1445.5077086599999</v>
      </c>
      <c r="R124" s="36">
        <f>SUMIFS(СВЦЭМ!$D$33:$D$776,СВЦЭМ!$A$33:$A$776,$A124,СВЦЭМ!$B$33:$B$776,R$119)+'СЕТ СН'!$I$11+СВЦЭМ!$D$10+'СЕТ СН'!$I$6-'СЕТ СН'!$I$23</f>
        <v>1432.0331317800001</v>
      </c>
      <c r="S124" s="36">
        <f>SUMIFS(СВЦЭМ!$D$33:$D$776,СВЦЭМ!$A$33:$A$776,$A124,СВЦЭМ!$B$33:$B$776,S$119)+'СЕТ СН'!$I$11+СВЦЭМ!$D$10+'СЕТ СН'!$I$6-'СЕТ СН'!$I$23</f>
        <v>1430.2438574600001</v>
      </c>
      <c r="T124" s="36">
        <f>SUMIFS(СВЦЭМ!$D$33:$D$776,СВЦЭМ!$A$33:$A$776,$A124,СВЦЭМ!$B$33:$B$776,T$119)+'СЕТ СН'!$I$11+СВЦЭМ!$D$10+'СЕТ СН'!$I$6-'СЕТ СН'!$I$23</f>
        <v>1436.4418731300002</v>
      </c>
      <c r="U124" s="36">
        <f>SUMIFS(СВЦЭМ!$D$33:$D$776,СВЦЭМ!$A$33:$A$776,$A124,СВЦЭМ!$B$33:$B$776,U$119)+'СЕТ СН'!$I$11+СВЦЭМ!$D$10+'СЕТ СН'!$I$6-'СЕТ СН'!$I$23</f>
        <v>1426.4126178400002</v>
      </c>
      <c r="V124" s="36">
        <f>SUMIFS(СВЦЭМ!$D$33:$D$776,СВЦЭМ!$A$33:$A$776,$A124,СВЦЭМ!$B$33:$B$776,V$119)+'СЕТ СН'!$I$11+СВЦЭМ!$D$10+'СЕТ СН'!$I$6-'СЕТ СН'!$I$23</f>
        <v>1388.55469556</v>
      </c>
      <c r="W124" s="36">
        <f>SUMIFS(СВЦЭМ!$D$33:$D$776,СВЦЭМ!$A$33:$A$776,$A124,СВЦЭМ!$B$33:$B$776,W$119)+'СЕТ СН'!$I$11+СВЦЭМ!$D$10+'СЕТ СН'!$I$6-'СЕТ СН'!$I$23</f>
        <v>1381.27018107</v>
      </c>
      <c r="X124" s="36">
        <f>SUMIFS(СВЦЭМ!$D$33:$D$776,СВЦЭМ!$A$33:$A$776,$A124,СВЦЭМ!$B$33:$B$776,X$119)+'СЕТ СН'!$I$11+СВЦЭМ!$D$10+'СЕТ СН'!$I$6-'СЕТ СН'!$I$23</f>
        <v>1401.4182007300001</v>
      </c>
      <c r="Y124" s="36">
        <f>SUMIFS(СВЦЭМ!$D$33:$D$776,СВЦЭМ!$A$33:$A$776,$A124,СВЦЭМ!$B$33:$B$776,Y$119)+'СЕТ СН'!$I$11+СВЦЭМ!$D$10+'СЕТ СН'!$I$6-'СЕТ СН'!$I$23</f>
        <v>1443.4945456999999</v>
      </c>
    </row>
    <row r="125" spans="1:27" ht="15.75" x14ac:dyDescent="0.2">
      <c r="A125" s="35">
        <f t="shared" si="3"/>
        <v>43591</v>
      </c>
      <c r="B125" s="36">
        <f>SUMIFS(СВЦЭМ!$D$33:$D$776,СВЦЭМ!$A$33:$A$776,$A125,СВЦЭМ!$B$33:$B$776,B$119)+'СЕТ СН'!$I$11+СВЦЭМ!$D$10+'СЕТ СН'!$I$6-'СЕТ СН'!$I$23</f>
        <v>1538.71838923</v>
      </c>
      <c r="C125" s="36">
        <f>SUMIFS(СВЦЭМ!$D$33:$D$776,СВЦЭМ!$A$33:$A$776,$A125,СВЦЭМ!$B$33:$B$776,C$119)+'СЕТ СН'!$I$11+СВЦЭМ!$D$10+'СЕТ СН'!$I$6-'СЕТ СН'!$I$23</f>
        <v>1600.4214781800001</v>
      </c>
      <c r="D125" s="36">
        <f>SUMIFS(СВЦЭМ!$D$33:$D$776,СВЦЭМ!$A$33:$A$776,$A125,СВЦЭМ!$B$33:$B$776,D$119)+'СЕТ СН'!$I$11+СВЦЭМ!$D$10+'СЕТ СН'!$I$6-'СЕТ СН'!$I$23</f>
        <v>1630.1102671399999</v>
      </c>
      <c r="E125" s="36">
        <f>SUMIFS(СВЦЭМ!$D$33:$D$776,СВЦЭМ!$A$33:$A$776,$A125,СВЦЭМ!$B$33:$B$776,E$119)+'СЕТ СН'!$I$11+СВЦЭМ!$D$10+'СЕТ СН'!$I$6-'СЕТ СН'!$I$23</f>
        <v>1644.79455104</v>
      </c>
      <c r="F125" s="36">
        <f>SUMIFS(СВЦЭМ!$D$33:$D$776,СВЦЭМ!$A$33:$A$776,$A125,СВЦЭМ!$B$33:$B$776,F$119)+'СЕТ СН'!$I$11+СВЦЭМ!$D$10+'СЕТ СН'!$I$6-'СЕТ СН'!$I$23</f>
        <v>1633.3679329900001</v>
      </c>
      <c r="G125" s="36">
        <f>SUMIFS(СВЦЭМ!$D$33:$D$776,СВЦЭМ!$A$33:$A$776,$A125,СВЦЭМ!$B$33:$B$776,G$119)+'СЕТ СН'!$I$11+СВЦЭМ!$D$10+'СЕТ СН'!$I$6-'СЕТ СН'!$I$23</f>
        <v>1602.7188990300001</v>
      </c>
      <c r="H125" s="36">
        <f>SUMIFS(СВЦЭМ!$D$33:$D$776,СВЦЭМ!$A$33:$A$776,$A125,СВЦЭМ!$B$33:$B$776,H$119)+'СЕТ СН'!$I$11+СВЦЭМ!$D$10+'СЕТ СН'!$I$6-'СЕТ СН'!$I$23</f>
        <v>1537.6871054100002</v>
      </c>
      <c r="I125" s="36">
        <f>SUMIFS(СВЦЭМ!$D$33:$D$776,СВЦЭМ!$A$33:$A$776,$A125,СВЦЭМ!$B$33:$B$776,I$119)+'СЕТ СН'!$I$11+СВЦЭМ!$D$10+'СЕТ СН'!$I$6-'СЕТ СН'!$I$23</f>
        <v>1480.62547556</v>
      </c>
      <c r="J125" s="36">
        <f>SUMIFS(СВЦЭМ!$D$33:$D$776,СВЦЭМ!$A$33:$A$776,$A125,СВЦЭМ!$B$33:$B$776,J$119)+'СЕТ СН'!$I$11+СВЦЭМ!$D$10+'СЕТ СН'!$I$6-'СЕТ СН'!$I$23</f>
        <v>1451.7739365900002</v>
      </c>
      <c r="K125" s="36">
        <f>SUMIFS(СВЦЭМ!$D$33:$D$776,СВЦЭМ!$A$33:$A$776,$A125,СВЦЭМ!$B$33:$B$776,K$119)+'СЕТ СН'!$I$11+СВЦЭМ!$D$10+'СЕТ СН'!$I$6-'СЕТ СН'!$I$23</f>
        <v>1438.78875819</v>
      </c>
      <c r="L125" s="36">
        <f>SUMIFS(СВЦЭМ!$D$33:$D$776,СВЦЭМ!$A$33:$A$776,$A125,СВЦЭМ!$B$33:$B$776,L$119)+'СЕТ СН'!$I$11+СВЦЭМ!$D$10+'СЕТ СН'!$I$6-'СЕТ СН'!$I$23</f>
        <v>1428.6666405599999</v>
      </c>
      <c r="M125" s="36">
        <f>SUMIFS(СВЦЭМ!$D$33:$D$776,СВЦЭМ!$A$33:$A$776,$A125,СВЦЭМ!$B$33:$B$776,M$119)+'СЕТ СН'!$I$11+СВЦЭМ!$D$10+'СЕТ СН'!$I$6-'СЕТ СН'!$I$23</f>
        <v>1423.3719924299999</v>
      </c>
      <c r="N125" s="36">
        <f>SUMIFS(СВЦЭМ!$D$33:$D$776,СВЦЭМ!$A$33:$A$776,$A125,СВЦЭМ!$B$33:$B$776,N$119)+'СЕТ СН'!$I$11+СВЦЭМ!$D$10+'СЕТ СН'!$I$6-'СЕТ СН'!$I$23</f>
        <v>1432.62193445</v>
      </c>
      <c r="O125" s="36">
        <f>SUMIFS(СВЦЭМ!$D$33:$D$776,СВЦЭМ!$A$33:$A$776,$A125,СВЦЭМ!$B$33:$B$776,O$119)+'СЕТ СН'!$I$11+СВЦЭМ!$D$10+'СЕТ СН'!$I$6-'СЕТ СН'!$I$23</f>
        <v>1429.5145817500002</v>
      </c>
      <c r="P125" s="36">
        <f>SUMIFS(СВЦЭМ!$D$33:$D$776,СВЦЭМ!$A$33:$A$776,$A125,СВЦЭМ!$B$33:$B$776,P$119)+'СЕТ СН'!$I$11+СВЦЭМ!$D$10+'СЕТ СН'!$I$6-'СЕТ СН'!$I$23</f>
        <v>1449.13577756</v>
      </c>
      <c r="Q125" s="36">
        <f>SUMIFS(СВЦЭМ!$D$33:$D$776,СВЦЭМ!$A$33:$A$776,$A125,СВЦЭМ!$B$33:$B$776,Q$119)+'СЕТ СН'!$I$11+СВЦЭМ!$D$10+'СЕТ СН'!$I$6-'СЕТ СН'!$I$23</f>
        <v>1461.51702647</v>
      </c>
      <c r="R125" s="36">
        <f>SUMIFS(СВЦЭМ!$D$33:$D$776,СВЦЭМ!$A$33:$A$776,$A125,СВЦЭМ!$B$33:$B$776,R$119)+'СЕТ СН'!$I$11+СВЦЭМ!$D$10+'СЕТ СН'!$I$6-'СЕТ СН'!$I$23</f>
        <v>1455.4705295700001</v>
      </c>
      <c r="S125" s="36">
        <f>SUMIFS(СВЦЭМ!$D$33:$D$776,СВЦЭМ!$A$33:$A$776,$A125,СВЦЭМ!$B$33:$B$776,S$119)+'СЕТ СН'!$I$11+СВЦЭМ!$D$10+'СЕТ СН'!$I$6-'СЕТ СН'!$I$23</f>
        <v>1445.85834372</v>
      </c>
      <c r="T125" s="36">
        <f>SUMIFS(СВЦЭМ!$D$33:$D$776,СВЦЭМ!$A$33:$A$776,$A125,СВЦЭМ!$B$33:$B$776,T$119)+'СЕТ СН'!$I$11+СВЦЭМ!$D$10+'СЕТ СН'!$I$6-'СЕТ СН'!$I$23</f>
        <v>1438.80915931</v>
      </c>
      <c r="U125" s="36">
        <f>SUMIFS(СВЦЭМ!$D$33:$D$776,СВЦЭМ!$A$33:$A$776,$A125,СВЦЭМ!$B$33:$B$776,U$119)+'СЕТ СН'!$I$11+СВЦЭМ!$D$10+'СЕТ СН'!$I$6-'СЕТ СН'!$I$23</f>
        <v>1412.01753555</v>
      </c>
      <c r="V125" s="36">
        <f>SUMIFS(СВЦЭМ!$D$33:$D$776,СВЦЭМ!$A$33:$A$776,$A125,СВЦЭМ!$B$33:$B$776,V$119)+'СЕТ СН'!$I$11+СВЦЭМ!$D$10+'СЕТ СН'!$I$6-'СЕТ СН'!$I$23</f>
        <v>1406.0784665800002</v>
      </c>
      <c r="W125" s="36">
        <f>SUMIFS(СВЦЭМ!$D$33:$D$776,СВЦЭМ!$A$33:$A$776,$A125,СВЦЭМ!$B$33:$B$776,W$119)+'СЕТ СН'!$I$11+СВЦЭМ!$D$10+'СЕТ СН'!$I$6-'СЕТ СН'!$I$23</f>
        <v>1400.4367741800002</v>
      </c>
      <c r="X125" s="36">
        <f>SUMIFS(СВЦЭМ!$D$33:$D$776,СВЦЭМ!$A$33:$A$776,$A125,СВЦЭМ!$B$33:$B$776,X$119)+'СЕТ СН'!$I$11+СВЦЭМ!$D$10+'СЕТ СН'!$I$6-'СЕТ СН'!$I$23</f>
        <v>1417.47886971</v>
      </c>
      <c r="Y125" s="36">
        <f>SUMIFS(СВЦЭМ!$D$33:$D$776,СВЦЭМ!$A$33:$A$776,$A125,СВЦЭМ!$B$33:$B$776,Y$119)+'СЕТ СН'!$I$11+СВЦЭМ!$D$10+'СЕТ СН'!$I$6-'СЕТ СН'!$I$23</f>
        <v>1484.6823815900002</v>
      </c>
    </row>
    <row r="126" spans="1:27" ht="15.75" x14ac:dyDescent="0.2">
      <c r="A126" s="35">
        <f t="shared" si="3"/>
        <v>43592</v>
      </c>
      <c r="B126" s="36">
        <f>SUMIFS(СВЦЭМ!$D$33:$D$776,СВЦЭМ!$A$33:$A$776,$A126,СВЦЭМ!$B$33:$B$776,B$119)+'СЕТ СН'!$I$11+СВЦЭМ!$D$10+'СЕТ СН'!$I$6-'СЕТ СН'!$I$23</f>
        <v>1518.2376920500001</v>
      </c>
      <c r="C126" s="36">
        <f>SUMIFS(СВЦЭМ!$D$33:$D$776,СВЦЭМ!$A$33:$A$776,$A126,СВЦЭМ!$B$33:$B$776,C$119)+'СЕТ СН'!$I$11+СВЦЭМ!$D$10+'СЕТ СН'!$I$6-'СЕТ СН'!$I$23</f>
        <v>1546.28084745</v>
      </c>
      <c r="D126" s="36">
        <f>SUMIFS(СВЦЭМ!$D$33:$D$776,СВЦЭМ!$A$33:$A$776,$A126,СВЦЭМ!$B$33:$B$776,D$119)+'СЕТ СН'!$I$11+СВЦЭМ!$D$10+'СЕТ СН'!$I$6-'СЕТ СН'!$I$23</f>
        <v>1557.1479236099999</v>
      </c>
      <c r="E126" s="36">
        <f>SUMIFS(СВЦЭМ!$D$33:$D$776,СВЦЭМ!$A$33:$A$776,$A126,СВЦЭМ!$B$33:$B$776,E$119)+'СЕТ СН'!$I$11+СВЦЭМ!$D$10+'СЕТ СН'!$I$6-'СЕТ СН'!$I$23</f>
        <v>1564.11571387</v>
      </c>
      <c r="F126" s="36">
        <f>SUMIFS(СВЦЭМ!$D$33:$D$776,СВЦЭМ!$A$33:$A$776,$A126,СВЦЭМ!$B$33:$B$776,F$119)+'СЕТ СН'!$I$11+СВЦЭМ!$D$10+'СЕТ СН'!$I$6-'СЕТ СН'!$I$23</f>
        <v>1562.9457406400002</v>
      </c>
      <c r="G126" s="36">
        <f>SUMIFS(СВЦЭМ!$D$33:$D$776,СВЦЭМ!$A$33:$A$776,$A126,СВЦЭМ!$B$33:$B$776,G$119)+'СЕТ СН'!$I$11+СВЦЭМ!$D$10+'СЕТ СН'!$I$6-'СЕТ СН'!$I$23</f>
        <v>1543.8452763099999</v>
      </c>
      <c r="H126" s="36">
        <f>SUMIFS(СВЦЭМ!$D$33:$D$776,СВЦЭМ!$A$33:$A$776,$A126,СВЦЭМ!$B$33:$B$776,H$119)+'СЕТ СН'!$I$11+СВЦЭМ!$D$10+'СЕТ СН'!$I$6-'СЕТ СН'!$I$23</f>
        <v>1501.66746564</v>
      </c>
      <c r="I126" s="36">
        <f>SUMIFS(СВЦЭМ!$D$33:$D$776,СВЦЭМ!$A$33:$A$776,$A126,СВЦЭМ!$B$33:$B$776,I$119)+'СЕТ СН'!$I$11+СВЦЭМ!$D$10+'СЕТ СН'!$I$6-'СЕТ СН'!$I$23</f>
        <v>1445.9355675100001</v>
      </c>
      <c r="J126" s="36">
        <f>SUMIFS(СВЦЭМ!$D$33:$D$776,СВЦЭМ!$A$33:$A$776,$A126,СВЦЭМ!$B$33:$B$776,J$119)+'СЕТ СН'!$I$11+СВЦЭМ!$D$10+'СЕТ СН'!$I$6-'СЕТ СН'!$I$23</f>
        <v>1424.9528177100001</v>
      </c>
      <c r="K126" s="36">
        <f>SUMIFS(СВЦЭМ!$D$33:$D$776,СВЦЭМ!$A$33:$A$776,$A126,СВЦЭМ!$B$33:$B$776,K$119)+'СЕТ СН'!$I$11+СВЦЭМ!$D$10+'СЕТ СН'!$I$6-'СЕТ СН'!$I$23</f>
        <v>1433.40381781</v>
      </c>
      <c r="L126" s="36">
        <f>SUMIFS(СВЦЭМ!$D$33:$D$776,СВЦЭМ!$A$33:$A$776,$A126,СВЦЭМ!$B$33:$B$776,L$119)+'СЕТ СН'!$I$11+СВЦЭМ!$D$10+'СЕТ СН'!$I$6-'СЕТ СН'!$I$23</f>
        <v>1424.6836501</v>
      </c>
      <c r="M126" s="36">
        <f>SUMIFS(СВЦЭМ!$D$33:$D$776,СВЦЭМ!$A$33:$A$776,$A126,СВЦЭМ!$B$33:$B$776,M$119)+'СЕТ СН'!$I$11+СВЦЭМ!$D$10+'СЕТ СН'!$I$6-'СЕТ СН'!$I$23</f>
        <v>1432.9705241700001</v>
      </c>
      <c r="N126" s="36">
        <f>SUMIFS(СВЦЭМ!$D$33:$D$776,СВЦЭМ!$A$33:$A$776,$A126,СВЦЭМ!$B$33:$B$776,N$119)+'СЕТ СН'!$I$11+СВЦЭМ!$D$10+'СЕТ СН'!$I$6-'СЕТ СН'!$I$23</f>
        <v>1441.18165974</v>
      </c>
      <c r="O126" s="36">
        <f>SUMIFS(СВЦЭМ!$D$33:$D$776,СВЦЭМ!$A$33:$A$776,$A126,СВЦЭМ!$B$33:$B$776,O$119)+'СЕТ СН'!$I$11+СВЦЭМ!$D$10+'СЕТ СН'!$I$6-'СЕТ СН'!$I$23</f>
        <v>1419.3481609600001</v>
      </c>
      <c r="P126" s="36">
        <f>SUMIFS(СВЦЭМ!$D$33:$D$776,СВЦЭМ!$A$33:$A$776,$A126,СВЦЭМ!$B$33:$B$776,P$119)+'СЕТ СН'!$I$11+СВЦЭМ!$D$10+'СЕТ СН'!$I$6-'СЕТ СН'!$I$23</f>
        <v>1426.4011011500002</v>
      </c>
      <c r="Q126" s="36">
        <f>SUMIFS(СВЦЭМ!$D$33:$D$776,СВЦЭМ!$A$33:$A$776,$A126,СВЦЭМ!$B$33:$B$776,Q$119)+'СЕТ СН'!$I$11+СВЦЭМ!$D$10+'СЕТ СН'!$I$6-'СЕТ СН'!$I$23</f>
        <v>1437.9393683799999</v>
      </c>
      <c r="R126" s="36">
        <f>SUMIFS(СВЦЭМ!$D$33:$D$776,СВЦЭМ!$A$33:$A$776,$A126,СВЦЭМ!$B$33:$B$776,R$119)+'СЕТ СН'!$I$11+СВЦЭМ!$D$10+'СЕТ СН'!$I$6-'СЕТ СН'!$I$23</f>
        <v>1441.1628391500001</v>
      </c>
      <c r="S126" s="36">
        <f>SUMIFS(СВЦЭМ!$D$33:$D$776,СВЦЭМ!$A$33:$A$776,$A126,СВЦЭМ!$B$33:$B$776,S$119)+'СЕТ СН'!$I$11+СВЦЭМ!$D$10+'СЕТ СН'!$I$6-'СЕТ СН'!$I$23</f>
        <v>1440.8578109600001</v>
      </c>
      <c r="T126" s="36">
        <f>SUMIFS(СВЦЭМ!$D$33:$D$776,СВЦЭМ!$A$33:$A$776,$A126,СВЦЭМ!$B$33:$B$776,T$119)+'СЕТ СН'!$I$11+СВЦЭМ!$D$10+'СЕТ СН'!$I$6-'СЕТ СН'!$I$23</f>
        <v>1424.2918008000001</v>
      </c>
      <c r="U126" s="36">
        <f>SUMIFS(СВЦЭМ!$D$33:$D$776,СВЦЭМ!$A$33:$A$776,$A126,СВЦЭМ!$B$33:$B$776,U$119)+'СЕТ СН'!$I$11+СВЦЭМ!$D$10+'СЕТ СН'!$I$6-'СЕТ СН'!$I$23</f>
        <v>1433.2200123600001</v>
      </c>
      <c r="V126" s="36">
        <f>SUMIFS(СВЦЭМ!$D$33:$D$776,СВЦЭМ!$A$33:$A$776,$A126,СВЦЭМ!$B$33:$B$776,V$119)+'СЕТ СН'!$I$11+СВЦЭМ!$D$10+'СЕТ СН'!$I$6-'СЕТ СН'!$I$23</f>
        <v>1425.1065701100001</v>
      </c>
      <c r="W126" s="36">
        <f>SUMIFS(СВЦЭМ!$D$33:$D$776,СВЦЭМ!$A$33:$A$776,$A126,СВЦЭМ!$B$33:$B$776,W$119)+'СЕТ СН'!$I$11+СВЦЭМ!$D$10+'СЕТ СН'!$I$6-'СЕТ СН'!$I$23</f>
        <v>1403.87789501</v>
      </c>
      <c r="X126" s="36">
        <f>SUMIFS(СВЦЭМ!$D$33:$D$776,СВЦЭМ!$A$33:$A$776,$A126,СВЦЭМ!$B$33:$B$776,X$119)+'СЕТ СН'!$I$11+СВЦЭМ!$D$10+'СЕТ СН'!$I$6-'СЕТ СН'!$I$23</f>
        <v>1435.9425778099999</v>
      </c>
      <c r="Y126" s="36">
        <f>SUMIFS(СВЦЭМ!$D$33:$D$776,СВЦЭМ!$A$33:$A$776,$A126,СВЦЭМ!$B$33:$B$776,Y$119)+'СЕТ СН'!$I$11+СВЦЭМ!$D$10+'СЕТ СН'!$I$6-'СЕТ СН'!$I$23</f>
        <v>1445.3023366100001</v>
      </c>
    </row>
    <row r="127" spans="1:27" ht="15.75" x14ac:dyDescent="0.2">
      <c r="A127" s="35">
        <f t="shared" si="3"/>
        <v>43593</v>
      </c>
      <c r="B127" s="36">
        <f>SUMIFS(СВЦЭМ!$D$33:$D$776,СВЦЭМ!$A$33:$A$776,$A127,СВЦЭМ!$B$33:$B$776,B$119)+'СЕТ СН'!$I$11+СВЦЭМ!$D$10+'СЕТ СН'!$I$6-'СЕТ СН'!$I$23</f>
        <v>1482.73770889</v>
      </c>
      <c r="C127" s="36">
        <f>SUMIFS(СВЦЭМ!$D$33:$D$776,СВЦЭМ!$A$33:$A$776,$A127,СВЦЭМ!$B$33:$B$776,C$119)+'СЕТ СН'!$I$11+СВЦЭМ!$D$10+'СЕТ СН'!$I$6-'СЕТ СН'!$I$23</f>
        <v>1503.31772462</v>
      </c>
      <c r="D127" s="36">
        <f>SUMIFS(СВЦЭМ!$D$33:$D$776,СВЦЭМ!$A$33:$A$776,$A127,СВЦЭМ!$B$33:$B$776,D$119)+'СЕТ СН'!$I$11+СВЦЭМ!$D$10+'СЕТ СН'!$I$6-'СЕТ СН'!$I$23</f>
        <v>1503.76038085</v>
      </c>
      <c r="E127" s="36">
        <f>SUMIFS(СВЦЭМ!$D$33:$D$776,СВЦЭМ!$A$33:$A$776,$A127,СВЦЭМ!$B$33:$B$776,E$119)+'СЕТ СН'!$I$11+СВЦЭМ!$D$10+'СЕТ СН'!$I$6-'СЕТ СН'!$I$23</f>
        <v>1511.3063852600001</v>
      </c>
      <c r="F127" s="36">
        <f>SUMIFS(СВЦЭМ!$D$33:$D$776,СВЦЭМ!$A$33:$A$776,$A127,СВЦЭМ!$B$33:$B$776,F$119)+'СЕТ СН'!$I$11+СВЦЭМ!$D$10+'СЕТ СН'!$I$6-'СЕТ СН'!$I$23</f>
        <v>1508.8160421800001</v>
      </c>
      <c r="G127" s="36">
        <f>SUMIFS(СВЦЭМ!$D$33:$D$776,СВЦЭМ!$A$33:$A$776,$A127,СВЦЭМ!$B$33:$B$776,G$119)+'СЕТ СН'!$I$11+СВЦЭМ!$D$10+'СЕТ СН'!$I$6-'СЕТ СН'!$I$23</f>
        <v>1487.2887901300001</v>
      </c>
      <c r="H127" s="36">
        <f>SUMIFS(СВЦЭМ!$D$33:$D$776,СВЦЭМ!$A$33:$A$776,$A127,СВЦЭМ!$B$33:$B$776,H$119)+'СЕТ СН'!$I$11+СВЦЭМ!$D$10+'СЕТ СН'!$I$6-'СЕТ СН'!$I$23</f>
        <v>1467.5728013600001</v>
      </c>
      <c r="I127" s="36">
        <f>SUMIFS(СВЦЭМ!$D$33:$D$776,СВЦЭМ!$A$33:$A$776,$A127,СВЦЭМ!$B$33:$B$776,I$119)+'СЕТ СН'!$I$11+СВЦЭМ!$D$10+'СЕТ СН'!$I$6-'СЕТ СН'!$I$23</f>
        <v>1442.04736372</v>
      </c>
      <c r="J127" s="36">
        <f>SUMIFS(СВЦЭМ!$D$33:$D$776,СВЦЭМ!$A$33:$A$776,$A127,СВЦЭМ!$B$33:$B$776,J$119)+'СЕТ СН'!$I$11+СВЦЭМ!$D$10+'СЕТ СН'!$I$6-'СЕТ СН'!$I$23</f>
        <v>1428.46267205</v>
      </c>
      <c r="K127" s="36">
        <f>SUMIFS(СВЦЭМ!$D$33:$D$776,СВЦЭМ!$A$33:$A$776,$A127,СВЦЭМ!$B$33:$B$776,K$119)+'СЕТ СН'!$I$11+СВЦЭМ!$D$10+'СЕТ СН'!$I$6-'СЕТ СН'!$I$23</f>
        <v>1434.7406904499999</v>
      </c>
      <c r="L127" s="36">
        <f>SUMIFS(СВЦЭМ!$D$33:$D$776,СВЦЭМ!$A$33:$A$776,$A127,СВЦЭМ!$B$33:$B$776,L$119)+'СЕТ СН'!$I$11+СВЦЭМ!$D$10+'СЕТ СН'!$I$6-'СЕТ СН'!$I$23</f>
        <v>1442.5566924499999</v>
      </c>
      <c r="M127" s="36">
        <f>SUMIFS(СВЦЭМ!$D$33:$D$776,СВЦЭМ!$A$33:$A$776,$A127,СВЦЭМ!$B$33:$B$776,M$119)+'СЕТ СН'!$I$11+СВЦЭМ!$D$10+'СЕТ СН'!$I$6-'СЕТ СН'!$I$23</f>
        <v>1444.7847664599999</v>
      </c>
      <c r="N127" s="36">
        <f>SUMIFS(СВЦЭМ!$D$33:$D$776,СВЦЭМ!$A$33:$A$776,$A127,СВЦЭМ!$B$33:$B$776,N$119)+'СЕТ СН'!$I$11+СВЦЭМ!$D$10+'СЕТ СН'!$I$6-'СЕТ СН'!$I$23</f>
        <v>1445.6568310500002</v>
      </c>
      <c r="O127" s="36">
        <f>SUMIFS(СВЦЭМ!$D$33:$D$776,СВЦЭМ!$A$33:$A$776,$A127,СВЦЭМ!$B$33:$B$776,O$119)+'СЕТ СН'!$I$11+СВЦЭМ!$D$10+'СЕТ СН'!$I$6-'СЕТ СН'!$I$23</f>
        <v>1439.1285738500001</v>
      </c>
      <c r="P127" s="36">
        <f>SUMIFS(СВЦЭМ!$D$33:$D$776,СВЦЭМ!$A$33:$A$776,$A127,СВЦЭМ!$B$33:$B$776,P$119)+'СЕТ СН'!$I$11+СВЦЭМ!$D$10+'СЕТ СН'!$I$6-'СЕТ СН'!$I$23</f>
        <v>1450.3833170799999</v>
      </c>
      <c r="Q127" s="36">
        <f>SUMIFS(СВЦЭМ!$D$33:$D$776,СВЦЭМ!$A$33:$A$776,$A127,СВЦЭМ!$B$33:$B$776,Q$119)+'СЕТ СН'!$I$11+СВЦЭМ!$D$10+'СЕТ СН'!$I$6-'СЕТ СН'!$I$23</f>
        <v>1452.9822182299999</v>
      </c>
      <c r="R127" s="36">
        <f>SUMIFS(СВЦЭМ!$D$33:$D$776,СВЦЭМ!$A$33:$A$776,$A127,СВЦЭМ!$B$33:$B$776,R$119)+'СЕТ СН'!$I$11+СВЦЭМ!$D$10+'СЕТ СН'!$I$6-'СЕТ СН'!$I$23</f>
        <v>1451.40892188</v>
      </c>
      <c r="S127" s="36">
        <f>SUMIFS(СВЦЭМ!$D$33:$D$776,СВЦЭМ!$A$33:$A$776,$A127,СВЦЭМ!$B$33:$B$776,S$119)+'СЕТ СН'!$I$11+СВЦЭМ!$D$10+'СЕТ СН'!$I$6-'СЕТ СН'!$I$23</f>
        <v>1456.2152926900001</v>
      </c>
      <c r="T127" s="36">
        <f>SUMIFS(СВЦЭМ!$D$33:$D$776,СВЦЭМ!$A$33:$A$776,$A127,СВЦЭМ!$B$33:$B$776,T$119)+'СЕТ СН'!$I$11+СВЦЭМ!$D$10+'СЕТ СН'!$I$6-'СЕТ СН'!$I$23</f>
        <v>1447.4279148599999</v>
      </c>
      <c r="U127" s="36">
        <f>SUMIFS(СВЦЭМ!$D$33:$D$776,СВЦЭМ!$A$33:$A$776,$A127,СВЦЭМ!$B$33:$B$776,U$119)+'СЕТ СН'!$I$11+СВЦЭМ!$D$10+'СЕТ СН'!$I$6-'СЕТ СН'!$I$23</f>
        <v>1437.06175145</v>
      </c>
      <c r="V127" s="36">
        <f>SUMIFS(СВЦЭМ!$D$33:$D$776,СВЦЭМ!$A$33:$A$776,$A127,СВЦЭМ!$B$33:$B$776,V$119)+'СЕТ СН'!$I$11+СВЦЭМ!$D$10+'СЕТ СН'!$I$6-'СЕТ СН'!$I$23</f>
        <v>1431.5926155100001</v>
      </c>
      <c r="W127" s="36">
        <f>SUMIFS(СВЦЭМ!$D$33:$D$776,СВЦЭМ!$A$33:$A$776,$A127,СВЦЭМ!$B$33:$B$776,W$119)+'СЕТ СН'!$I$11+СВЦЭМ!$D$10+'СЕТ СН'!$I$6-'СЕТ СН'!$I$23</f>
        <v>1421.3203992900001</v>
      </c>
      <c r="X127" s="36">
        <f>SUMIFS(СВЦЭМ!$D$33:$D$776,СВЦЭМ!$A$33:$A$776,$A127,СВЦЭМ!$B$33:$B$776,X$119)+'СЕТ СН'!$I$11+СВЦЭМ!$D$10+'СЕТ СН'!$I$6-'СЕТ СН'!$I$23</f>
        <v>1434.25713236</v>
      </c>
      <c r="Y127" s="36">
        <f>SUMIFS(СВЦЭМ!$D$33:$D$776,СВЦЭМ!$A$33:$A$776,$A127,СВЦЭМ!$B$33:$B$776,Y$119)+'СЕТ СН'!$I$11+СВЦЭМ!$D$10+'СЕТ СН'!$I$6-'СЕТ СН'!$I$23</f>
        <v>1458.9782790300001</v>
      </c>
    </row>
    <row r="128" spans="1:27" ht="15.75" x14ac:dyDescent="0.2">
      <c r="A128" s="35">
        <f t="shared" si="3"/>
        <v>43594</v>
      </c>
      <c r="B128" s="36">
        <f>SUMIFS(СВЦЭМ!$D$33:$D$776,СВЦЭМ!$A$33:$A$776,$A128,СВЦЭМ!$B$33:$B$776,B$119)+'СЕТ СН'!$I$11+СВЦЭМ!$D$10+'СЕТ СН'!$I$6-'СЕТ СН'!$I$23</f>
        <v>1438.4839123100001</v>
      </c>
      <c r="C128" s="36">
        <f>SUMIFS(СВЦЭМ!$D$33:$D$776,СВЦЭМ!$A$33:$A$776,$A128,СВЦЭМ!$B$33:$B$776,C$119)+'СЕТ СН'!$I$11+СВЦЭМ!$D$10+'СЕТ СН'!$I$6-'СЕТ СН'!$I$23</f>
        <v>1453.3130810299999</v>
      </c>
      <c r="D128" s="36">
        <f>SUMIFS(СВЦЭМ!$D$33:$D$776,СВЦЭМ!$A$33:$A$776,$A128,СВЦЭМ!$B$33:$B$776,D$119)+'СЕТ СН'!$I$11+СВЦЭМ!$D$10+'СЕТ СН'!$I$6-'СЕТ СН'!$I$23</f>
        <v>1456.1103024500001</v>
      </c>
      <c r="E128" s="36">
        <f>SUMIFS(СВЦЭМ!$D$33:$D$776,СВЦЭМ!$A$33:$A$776,$A128,СВЦЭМ!$B$33:$B$776,E$119)+'СЕТ СН'!$I$11+СВЦЭМ!$D$10+'СЕТ СН'!$I$6-'СЕТ СН'!$I$23</f>
        <v>1462.1886622000002</v>
      </c>
      <c r="F128" s="36">
        <f>SUMIFS(СВЦЭМ!$D$33:$D$776,СВЦЭМ!$A$33:$A$776,$A128,СВЦЭМ!$B$33:$B$776,F$119)+'СЕТ СН'!$I$11+СВЦЭМ!$D$10+'СЕТ СН'!$I$6-'СЕТ СН'!$I$23</f>
        <v>1463.8286636</v>
      </c>
      <c r="G128" s="36">
        <f>SUMIFS(СВЦЭМ!$D$33:$D$776,СВЦЭМ!$A$33:$A$776,$A128,СВЦЭМ!$B$33:$B$776,G$119)+'СЕТ СН'!$I$11+СВЦЭМ!$D$10+'СЕТ СН'!$I$6-'СЕТ СН'!$I$23</f>
        <v>1465.75928277</v>
      </c>
      <c r="H128" s="36">
        <f>SUMIFS(СВЦЭМ!$D$33:$D$776,СВЦЭМ!$A$33:$A$776,$A128,СВЦЭМ!$B$33:$B$776,H$119)+'СЕТ СН'!$I$11+СВЦЭМ!$D$10+'СЕТ СН'!$I$6-'СЕТ СН'!$I$23</f>
        <v>1452.6881517300001</v>
      </c>
      <c r="I128" s="36">
        <f>SUMIFS(СВЦЭМ!$D$33:$D$776,СВЦЭМ!$A$33:$A$776,$A128,СВЦЭМ!$B$33:$B$776,I$119)+'СЕТ СН'!$I$11+СВЦЭМ!$D$10+'СЕТ СН'!$I$6-'СЕТ СН'!$I$23</f>
        <v>1419.4255426899999</v>
      </c>
      <c r="J128" s="36">
        <f>SUMIFS(СВЦЭМ!$D$33:$D$776,СВЦЭМ!$A$33:$A$776,$A128,СВЦЭМ!$B$33:$B$776,J$119)+'СЕТ СН'!$I$11+СВЦЭМ!$D$10+'СЕТ СН'!$I$6-'СЕТ СН'!$I$23</f>
        <v>1389.1893158500002</v>
      </c>
      <c r="K128" s="36">
        <f>SUMIFS(СВЦЭМ!$D$33:$D$776,СВЦЭМ!$A$33:$A$776,$A128,СВЦЭМ!$B$33:$B$776,K$119)+'СЕТ СН'!$I$11+СВЦЭМ!$D$10+'СЕТ СН'!$I$6-'СЕТ СН'!$I$23</f>
        <v>1377.81448641</v>
      </c>
      <c r="L128" s="36">
        <f>SUMIFS(СВЦЭМ!$D$33:$D$776,СВЦЭМ!$A$33:$A$776,$A128,СВЦЭМ!$B$33:$B$776,L$119)+'СЕТ СН'!$I$11+СВЦЭМ!$D$10+'СЕТ СН'!$I$6-'СЕТ СН'!$I$23</f>
        <v>1400.0053232499999</v>
      </c>
      <c r="M128" s="36">
        <f>SUMIFS(СВЦЭМ!$D$33:$D$776,СВЦЭМ!$A$33:$A$776,$A128,СВЦЭМ!$B$33:$B$776,M$119)+'СЕТ СН'!$I$11+СВЦЭМ!$D$10+'СЕТ СН'!$I$6-'СЕТ СН'!$I$23</f>
        <v>1430.1694444</v>
      </c>
      <c r="N128" s="36">
        <f>SUMIFS(СВЦЭМ!$D$33:$D$776,СВЦЭМ!$A$33:$A$776,$A128,СВЦЭМ!$B$33:$B$776,N$119)+'СЕТ СН'!$I$11+СВЦЭМ!$D$10+'СЕТ СН'!$I$6-'СЕТ СН'!$I$23</f>
        <v>1472.3375176700001</v>
      </c>
      <c r="O128" s="36">
        <f>SUMIFS(СВЦЭМ!$D$33:$D$776,СВЦЭМ!$A$33:$A$776,$A128,СВЦЭМ!$B$33:$B$776,O$119)+'СЕТ СН'!$I$11+СВЦЭМ!$D$10+'СЕТ СН'!$I$6-'СЕТ СН'!$I$23</f>
        <v>1478.8634049500001</v>
      </c>
      <c r="P128" s="36">
        <f>SUMIFS(СВЦЭМ!$D$33:$D$776,СВЦЭМ!$A$33:$A$776,$A128,СВЦЭМ!$B$33:$B$776,P$119)+'СЕТ СН'!$I$11+СВЦЭМ!$D$10+'СЕТ СН'!$I$6-'СЕТ СН'!$I$23</f>
        <v>1488.05622773</v>
      </c>
      <c r="Q128" s="36">
        <f>SUMIFS(СВЦЭМ!$D$33:$D$776,СВЦЭМ!$A$33:$A$776,$A128,СВЦЭМ!$B$33:$B$776,Q$119)+'СЕТ СН'!$I$11+СВЦЭМ!$D$10+'СЕТ СН'!$I$6-'СЕТ СН'!$I$23</f>
        <v>1493.8610078199999</v>
      </c>
      <c r="R128" s="36">
        <f>SUMIFS(СВЦЭМ!$D$33:$D$776,СВЦЭМ!$A$33:$A$776,$A128,СВЦЭМ!$B$33:$B$776,R$119)+'СЕТ СН'!$I$11+СВЦЭМ!$D$10+'СЕТ СН'!$I$6-'СЕТ СН'!$I$23</f>
        <v>1494.8093548300001</v>
      </c>
      <c r="S128" s="36">
        <f>SUMIFS(СВЦЭМ!$D$33:$D$776,СВЦЭМ!$A$33:$A$776,$A128,СВЦЭМ!$B$33:$B$776,S$119)+'СЕТ СН'!$I$11+СВЦЭМ!$D$10+'СЕТ СН'!$I$6-'СЕТ СН'!$I$23</f>
        <v>1495.74982254</v>
      </c>
      <c r="T128" s="36">
        <f>SUMIFS(СВЦЭМ!$D$33:$D$776,СВЦЭМ!$A$33:$A$776,$A128,СВЦЭМ!$B$33:$B$776,T$119)+'СЕТ СН'!$I$11+СВЦЭМ!$D$10+'СЕТ СН'!$I$6-'СЕТ СН'!$I$23</f>
        <v>1492.21174735</v>
      </c>
      <c r="U128" s="36">
        <f>SUMIFS(СВЦЭМ!$D$33:$D$776,СВЦЭМ!$A$33:$A$776,$A128,СВЦЭМ!$B$33:$B$776,U$119)+'СЕТ СН'!$I$11+СВЦЭМ!$D$10+'СЕТ СН'!$I$6-'СЕТ СН'!$I$23</f>
        <v>1473.3013542799999</v>
      </c>
      <c r="V128" s="36">
        <f>SUMIFS(СВЦЭМ!$D$33:$D$776,СВЦЭМ!$A$33:$A$776,$A128,СВЦЭМ!$B$33:$B$776,V$119)+'СЕТ СН'!$I$11+СВЦЭМ!$D$10+'СЕТ СН'!$I$6-'СЕТ СН'!$I$23</f>
        <v>1426.68362359</v>
      </c>
      <c r="W128" s="36">
        <f>SUMIFS(СВЦЭМ!$D$33:$D$776,СВЦЭМ!$A$33:$A$776,$A128,СВЦЭМ!$B$33:$B$776,W$119)+'СЕТ СН'!$I$11+СВЦЭМ!$D$10+'СЕТ СН'!$I$6-'СЕТ СН'!$I$23</f>
        <v>1404.7213011600002</v>
      </c>
      <c r="X128" s="36">
        <f>SUMIFS(СВЦЭМ!$D$33:$D$776,СВЦЭМ!$A$33:$A$776,$A128,СВЦЭМ!$B$33:$B$776,X$119)+'СЕТ СН'!$I$11+СВЦЭМ!$D$10+'СЕТ СН'!$I$6-'СЕТ СН'!$I$23</f>
        <v>1436.26632096</v>
      </c>
      <c r="Y128" s="36">
        <f>SUMIFS(СВЦЭМ!$D$33:$D$776,СВЦЭМ!$A$33:$A$776,$A128,СВЦЭМ!$B$33:$B$776,Y$119)+'СЕТ СН'!$I$11+СВЦЭМ!$D$10+'СЕТ СН'!$I$6-'СЕТ СН'!$I$23</f>
        <v>1423.48690762</v>
      </c>
    </row>
    <row r="129" spans="1:25" ht="15.75" x14ac:dyDescent="0.2">
      <c r="A129" s="35">
        <f t="shared" si="3"/>
        <v>43595</v>
      </c>
      <c r="B129" s="36">
        <f>SUMIFS(СВЦЭМ!$D$33:$D$776,СВЦЭМ!$A$33:$A$776,$A129,СВЦЭМ!$B$33:$B$776,B$119)+'СЕТ СН'!$I$11+СВЦЭМ!$D$10+'СЕТ СН'!$I$6-'СЕТ СН'!$I$23</f>
        <v>1445.61849177</v>
      </c>
      <c r="C129" s="36">
        <f>SUMIFS(СВЦЭМ!$D$33:$D$776,СВЦЭМ!$A$33:$A$776,$A129,СВЦЭМ!$B$33:$B$776,C$119)+'СЕТ СН'!$I$11+СВЦЭМ!$D$10+'СЕТ СН'!$I$6-'СЕТ СН'!$I$23</f>
        <v>1499.34806798</v>
      </c>
      <c r="D129" s="36">
        <f>SUMIFS(СВЦЭМ!$D$33:$D$776,СВЦЭМ!$A$33:$A$776,$A129,СВЦЭМ!$B$33:$B$776,D$119)+'СЕТ СН'!$I$11+СВЦЭМ!$D$10+'СЕТ СН'!$I$6-'СЕТ СН'!$I$23</f>
        <v>1514.04595303</v>
      </c>
      <c r="E129" s="36">
        <f>SUMIFS(СВЦЭМ!$D$33:$D$776,СВЦЭМ!$A$33:$A$776,$A129,СВЦЭМ!$B$33:$B$776,E$119)+'СЕТ СН'!$I$11+СВЦЭМ!$D$10+'СЕТ СН'!$I$6-'СЕТ СН'!$I$23</f>
        <v>1533.41594016</v>
      </c>
      <c r="F129" s="36">
        <f>SUMIFS(СВЦЭМ!$D$33:$D$776,СВЦЭМ!$A$33:$A$776,$A129,СВЦЭМ!$B$33:$B$776,F$119)+'СЕТ СН'!$I$11+СВЦЭМ!$D$10+'СЕТ СН'!$I$6-'СЕТ СН'!$I$23</f>
        <v>1551.7675720699999</v>
      </c>
      <c r="G129" s="36">
        <f>SUMIFS(СВЦЭМ!$D$33:$D$776,СВЦЭМ!$A$33:$A$776,$A129,СВЦЭМ!$B$33:$B$776,G$119)+'СЕТ СН'!$I$11+СВЦЭМ!$D$10+'СЕТ СН'!$I$6-'СЕТ СН'!$I$23</f>
        <v>1550.2687020399999</v>
      </c>
      <c r="H129" s="36">
        <f>SUMIFS(СВЦЭМ!$D$33:$D$776,СВЦЭМ!$A$33:$A$776,$A129,СВЦЭМ!$B$33:$B$776,H$119)+'СЕТ СН'!$I$11+СВЦЭМ!$D$10+'СЕТ СН'!$I$6-'СЕТ СН'!$I$23</f>
        <v>1539.62811775</v>
      </c>
      <c r="I129" s="36">
        <f>SUMIFS(СВЦЭМ!$D$33:$D$776,СВЦЭМ!$A$33:$A$776,$A129,СВЦЭМ!$B$33:$B$776,I$119)+'СЕТ СН'!$I$11+СВЦЭМ!$D$10+'СЕТ СН'!$I$6-'СЕТ СН'!$I$23</f>
        <v>1508.0620842600001</v>
      </c>
      <c r="J129" s="36">
        <f>SUMIFS(СВЦЭМ!$D$33:$D$776,СВЦЭМ!$A$33:$A$776,$A129,СВЦЭМ!$B$33:$B$776,J$119)+'СЕТ СН'!$I$11+СВЦЭМ!$D$10+'СЕТ СН'!$I$6-'СЕТ СН'!$I$23</f>
        <v>1466.35381388</v>
      </c>
      <c r="K129" s="36">
        <f>SUMIFS(СВЦЭМ!$D$33:$D$776,СВЦЭМ!$A$33:$A$776,$A129,СВЦЭМ!$B$33:$B$776,K$119)+'СЕТ СН'!$I$11+СВЦЭМ!$D$10+'СЕТ СН'!$I$6-'СЕТ СН'!$I$23</f>
        <v>1436.6256993000002</v>
      </c>
      <c r="L129" s="36">
        <f>SUMIFS(СВЦЭМ!$D$33:$D$776,СВЦЭМ!$A$33:$A$776,$A129,СВЦЭМ!$B$33:$B$776,L$119)+'СЕТ СН'!$I$11+СВЦЭМ!$D$10+'СЕТ СН'!$I$6-'СЕТ СН'!$I$23</f>
        <v>1428.38943591</v>
      </c>
      <c r="M129" s="36">
        <f>SUMIFS(СВЦЭМ!$D$33:$D$776,СВЦЭМ!$A$33:$A$776,$A129,СВЦЭМ!$B$33:$B$776,M$119)+'СЕТ СН'!$I$11+СВЦЭМ!$D$10+'СЕТ СН'!$I$6-'СЕТ СН'!$I$23</f>
        <v>1426.5824793000002</v>
      </c>
      <c r="N129" s="36">
        <f>SUMIFS(СВЦЭМ!$D$33:$D$776,СВЦЭМ!$A$33:$A$776,$A129,СВЦЭМ!$B$33:$B$776,N$119)+'СЕТ СН'!$I$11+СВЦЭМ!$D$10+'СЕТ СН'!$I$6-'СЕТ СН'!$I$23</f>
        <v>1441.8777433400001</v>
      </c>
      <c r="O129" s="36">
        <f>SUMIFS(СВЦЭМ!$D$33:$D$776,СВЦЭМ!$A$33:$A$776,$A129,СВЦЭМ!$B$33:$B$776,O$119)+'СЕТ СН'!$I$11+СВЦЭМ!$D$10+'СЕТ СН'!$I$6-'СЕТ СН'!$I$23</f>
        <v>1466.5116760400001</v>
      </c>
      <c r="P129" s="36">
        <f>SUMIFS(СВЦЭМ!$D$33:$D$776,СВЦЭМ!$A$33:$A$776,$A129,СВЦЭМ!$B$33:$B$776,P$119)+'СЕТ СН'!$I$11+СВЦЭМ!$D$10+'СЕТ СН'!$I$6-'СЕТ СН'!$I$23</f>
        <v>1475.0637551899999</v>
      </c>
      <c r="Q129" s="36">
        <f>SUMIFS(СВЦЭМ!$D$33:$D$776,СВЦЭМ!$A$33:$A$776,$A129,СВЦЭМ!$B$33:$B$776,Q$119)+'СЕТ СН'!$I$11+СВЦЭМ!$D$10+'СЕТ СН'!$I$6-'СЕТ СН'!$I$23</f>
        <v>1493.0358429600001</v>
      </c>
      <c r="R129" s="36">
        <f>SUMIFS(СВЦЭМ!$D$33:$D$776,СВЦЭМ!$A$33:$A$776,$A129,СВЦЭМ!$B$33:$B$776,R$119)+'СЕТ СН'!$I$11+СВЦЭМ!$D$10+'СЕТ СН'!$I$6-'СЕТ СН'!$I$23</f>
        <v>1502.99808164</v>
      </c>
      <c r="S129" s="36">
        <f>SUMIFS(СВЦЭМ!$D$33:$D$776,СВЦЭМ!$A$33:$A$776,$A129,СВЦЭМ!$B$33:$B$776,S$119)+'СЕТ СН'!$I$11+СВЦЭМ!$D$10+'СЕТ СН'!$I$6-'СЕТ СН'!$I$23</f>
        <v>1505.70595499</v>
      </c>
      <c r="T129" s="36">
        <f>SUMIFS(СВЦЭМ!$D$33:$D$776,СВЦЭМ!$A$33:$A$776,$A129,СВЦЭМ!$B$33:$B$776,T$119)+'СЕТ СН'!$I$11+СВЦЭМ!$D$10+'СЕТ СН'!$I$6-'СЕТ СН'!$I$23</f>
        <v>1490.6194508600001</v>
      </c>
      <c r="U129" s="36">
        <f>SUMIFS(СВЦЭМ!$D$33:$D$776,СВЦЭМ!$A$33:$A$776,$A129,СВЦЭМ!$B$33:$B$776,U$119)+'СЕТ СН'!$I$11+СВЦЭМ!$D$10+'СЕТ СН'!$I$6-'СЕТ СН'!$I$23</f>
        <v>1469.0989773000001</v>
      </c>
      <c r="V129" s="36">
        <f>SUMIFS(СВЦЭМ!$D$33:$D$776,СВЦЭМ!$A$33:$A$776,$A129,СВЦЭМ!$B$33:$B$776,V$119)+'СЕТ СН'!$I$11+СВЦЭМ!$D$10+'СЕТ СН'!$I$6-'СЕТ СН'!$I$23</f>
        <v>1435.1012964500001</v>
      </c>
      <c r="W129" s="36">
        <f>SUMIFS(СВЦЭМ!$D$33:$D$776,СВЦЭМ!$A$33:$A$776,$A129,СВЦЭМ!$B$33:$B$776,W$119)+'СЕТ СН'!$I$11+СВЦЭМ!$D$10+'СЕТ СН'!$I$6-'СЕТ СН'!$I$23</f>
        <v>1414.8393289099999</v>
      </c>
      <c r="X129" s="36">
        <f>SUMIFS(СВЦЭМ!$D$33:$D$776,СВЦЭМ!$A$33:$A$776,$A129,СВЦЭМ!$B$33:$B$776,X$119)+'СЕТ СН'!$I$11+СВЦЭМ!$D$10+'СЕТ СН'!$I$6-'СЕТ СН'!$I$23</f>
        <v>1437.92786972</v>
      </c>
      <c r="Y129" s="36">
        <f>SUMIFS(СВЦЭМ!$D$33:$D$776,СВЦЭМ!$A$33:$A$776,$A129,СВЦЭМ!$B$33:$B$776,Y$119)+'СЕТ СН'!$I$11+СВЦЭМ!$D$10+'СЕТ СН'!$I$6-'СЕТ СН'!$I$23</f>
        <v>1471.5451349099999</v>
      </c>
    </row>
    <row r="130" spans="1:25" ht="15.75" x14ac:dyDescent="0.2">
      <c r="A130" s="35">
        <f t="shared" si="3"/>
        <v>43596</v>
      </c>
      <c r="B130" s="36">
        <f>SUMIFS(СВЦЭМ!$D$33:$D$776,СВЦЭМ!$A$33:$A$776,$A130,СВЦЭМ!$B$33:$B$776,B$119)+'СЕТ СН'!$I$11+СВЦЭМ!$D$10+'СЕТ СН'!$I$6-'СЕТ СН'!$I$23</f>
        <v>1515.83984549</v>
      </c>
      <c r="C130" s="36">
        <f>SUMIFS(СВЦЭМ!$D$33:$D$776,СВЦЭМ!$A$33:$A$776,$A130,СВЦЭМ!$B$33:$B$776,C$119)+'СЕТ СН'!$I$11+СВЦЭМ!$D$10+'СЕТ СН'!$I$6-'СЕТ СН'!$I$23</f>
        <v>1532.7476496200002</v>
      </c>
      <c r="D130" s="36">
        <f>SUMIFS(СВЦЭМ!$D$33:$D$776,СВЦЭМ!$A$33:$A$776,$A130,СВЦЭМ!$B$33:$B$776,D$119)+'СЕТ СН'!$I$11+СВЦЭМ!$D$10+'СЕТ СН'!$I$6-'СЕТ СН'!$I$23</f>
        <v>1565.2189361800001</v>
      </c>
      <c r="E130" s="36">
        <f>SUMIFS(СВЦЭМ!$D$33:$D$776,СВЦЭМ!$A$33:$A$776,$A130,СВЦЭМ!$B$33:$B$776,E$119)+'СЕТ СН'!$I$11+СВЦЭМ!$D$10+'СЕТ СН'!$I$6-'СЕТ СН'!$I$23</f>
        <v>1559.82198801</v>
      </c>
      <c r="F130" s="36">
        <f>SUMIFS(СВЦЭМ!$D$33:$D$776,СВЦЭМ!$A$33:$A$776,$A130,СВЦЭМ!$B$33:$B$776,F$119)+'СЕТ СН'!$I$11+СВЦЭМ!$D$10+'СЕТ СН'!$I$6-'СЕТ СН'!$I$23</f>
        <v>1583.9633871000001</v>
      </c>
      <c r="G130" s="36">
        <f>SUMIFS(СВЦЭМ!$D$33:$D$776,СВЦЭМ!$A$33:$A$776,$A130,СВЦЭМ!$B$33:$B$776,G$119)+'СЕТ СН'!$I$11+СВЦЭМ!$D$10+'СЕТ СН'!$I$6-'СЕТ СН'!$I$23</f>
        <v>1583.6695623699998</v>
      </c>
      <c r="H130" s="36">
        <f>SUMIFS(СВЦЭМ!$D$33:$D$776,СВЦЭМ!$A$33:$A$776,$A130,СВЦЭМ!$B$33:$B$776,H$119)+'СЕТ СН'!$I$11+СВЦЭМ!$D$10+'СЕТ СН'!$I$6-'СЕТ СН'!$I$23</f>
        <v>1500.95184971</v>
      </c>
      <c r="I130" s="36">
        <f>SUMIFS(СВЦЭМ!$D$33:$D$776,СВЦЭМ!$A$33:$A$776,$A130,СВЦЭМ!$B$33:$B$776,I$119)+'СЕТ СН'!$I$11+СВЦЭМ!$D$10+'СЕТ СН'!$I$6-'СЕТ СН'!$I$23</f>
        <v>1459.28147354</v>
      </c>
      <c r="J130" s="36">
        <f>SUMIFS(СВЦЭМ!$D$33:$D$776,СВЦЭМ!$A$33:$A$776,$A130,СВЦЭМ!$B$33:$B$776,J$119)+'СЕТ СН'!$I$11+СВЦЭМ!$D$10+'СЕТ СН'!$I$6-'СЕТ СН'!$I$23</f>
        <v>1352.1274431000002</v>
      </c>
      <c r="K130" s="36">
        <f>SUMIFS(СВЦЭМ!$D$33:$D$776,СВЦЭМ!$A$33:$A$776,$A130,СВЦЭМ!$B$33:$B$776,K$119)+'СЕТ СН'!$I$11+СВЦЭМ!$D$10+'СЕТ СН'!$I$6-'СЕТ СН'!$I$23</f>
        <v>1272.71523929</v>
      </c>
      <c r="L130" s="36">
        <f>SUMIFS(СВЦЭМ!$D$33:$D$776,СВЦЭМ!$A$33:$A$776,$A130,СВЦЭМ!$B$33:$B$776,L$119)+'СЕТ СН'!$I$11+СВЦЭМ!$D$10+'СЕТ СН'!$I$6-'СЕТ СН'!$I$23</f>
        <v>1246.08046066</v>
      </c>
      <c r="M130" s="36">
        <f>SUMIFS(СВЦЭМ!$D$33:$D$776,СВЦЭМ!$A$33:$A$776,$A130,СВЦЭМ!$B$33:$B$776,M$119)+'СЕТ СН'!$I$11+СВЦЭМ!$D$10+'СЕТ СН'!$I$6-'СЕТ СН'!$I$23</f>
        <v>1246.63846033</v>
      </c>
      <c r="N130" s="36">
        <f>SUMIFS(СВЦЭМ!$D$33:$D$776,СВЦЭМ!$A$33:$A$776,$A130,СВЦЭМ!$B$33:$B$776,N$119)+'СЕТ СН'!$I$11+СВЦЭМ!$D$10+'СЕТ СН'!$I$6-'СЕТ СН'!$I$23</f>
        <v>1258.66333308</v>
      </c>
      <c r="O130" s="36">
        <f>SUMIFS(СВЦЭМ!$D$33:$D$776,СВЦЭМ!$A$33:$A$776,$A130,СВЦЭМ!$B$33:$B$776,O$119)+'СЕТ СН'!$I$11+СВЦЭМ!$D$10+'СЕТ СН'!$I$6-'СЕТ СН'!$I$23</f>
        <v>1264.90465642</v>
      </c>
      <c r="P130" s="36">
        <f>SUMIFS(СВЦЭМ!$D$33:$D$776,СВЦЭМ!$A$33:$A$776,$A130,СВЦЭМ!$B$33:$B$776,P$119)+'СЕТ СН'!$I$11+СВЦЭМ!$D$10+'СЕТ СН'!$I$6-'СЕТ СН'!$I$23</f>
        <v>1272.3705138999999</v>
      </c>
      <c r="Q130" s="36">
        <f>SUMIFS(СВЦЭМ!$D$33:$D$776,СВЦЭМ!$A$33:$A$776,$A130,СВЦЭМ!$B$33:$B$776,Q$119)+'СЕТ СН'!$I$11+СВЦЭМ!$D$10+'СЕТ СН'!$I$6-'СЕТ СН'!$I$23</f>
        <v>1277.92737134</v>
      </c>
      <c r="R130" s="36">
        <f>SUMIFS(СВЦЭМ!$D$33:$D$776,СВЦЭМ!$A$33:$A$776,$A130,СВЦЭМ!$B$33:$B$776,R$119)+'СЕТ СН'!$I$11+СВЦЭМ!$D$10+'СЕТ СН'!$I$6-'СЕТ СН'!$I$23</f>
        <v>1274.05174676</v>
      </c>
      <c r="S130" s="36">
        <f>SUMIFS(СВЦЭМ!$D$33:$D$776,СВЦЭМ!$A$33:$A$776,$A130,СВЦЭМ!$B$33:$B$776,S$119)+'СЕТ СН'!$I$11+СВЦЭМ!$D$10+'СЕТ СН'!$I$6-'СЕТ СН'!$I$23</f>
        <v>1275.9909129600001</v>
      </c>
      <c r="T130" s="36">
        <f>SUMIFS(СВЦЭМ!$D$33:$D$776,СВЦЭМ!$A$33:$A$776,$A130,СВЦЭМ!$B$33:$B$776,T$119)+'СЕТ СН'!$I$11+СВЦЭМ!$D$10+'СЕТ СН'!$I$6-'СЕТ СН'!$I$23</f>
        <v>1265.1832038299999</v>
      </c>
      <c r="U130" s="36">
        <f>SUMIFS(СВЦЭМ!$D$33:$D$776,СВЦЭМ!$A$33:$A$776,$A130,СВЦЭМ!$B$33:$B$776,U$119)+'СЕТ СН'!$I$11+СВЦЭМ!$D$10+'СЕТ СН'!$I$6-'СЕТ СН'!$I$23</f>
        <v>1251.7048987799999</v>
      </c>
      <c r="V130" s="36">
        <f>SUMIFS(СВЦЭМ!$D$33:$D$776,СВЦЭМ!$A$33:$A$776,$A130,СВЦЭМ!$B$33:$B$776,V$119)+'СЕТ СН'!$I$11+СВЦЭМ!$D$10+'СЕТ СН'!$I$6-'СЕТ СН'!$I$23</f>
        <v>1242.2862473600001</v>
      </c>
      <c r="W130" s="36">
        <f>SUMIFS(СВЦЭМ!$D$33:$D$776,СВЦЭМ!$A$33:$A$776,$A130,СВЦЭМ!$B$33:$B$776,W$119)+'СЕТ СН'!$I$11+СВЦЭМ!$D$10+'СЕТ СН'!$I$6-'СЕТ СН'!$I$23</f>
        <v>1254.21863252</v>
      </c>
      <c r="X130" s="36">
        <f>SUMIFS(СВЦЭМ!$D$33:$D$776,СВЦЭМ!$A$33:$A$776,$A130,СВЦЭМ!$B$33:$B$776,X$119)+'СЕТ СН'!$I$11+СВЦЭМ!$D$10+'СЕТ СН'!$I$6-'СЕТ СН'!$I$23</f>
        <v>1276.1082702399999</v>
      </c>
      <c r="Y130" s="36">
        <f>SUMIFS(СВЦЭМ!$D$33:$D$776,СВЦЭМ!$A$33:$A$776,$A130,СВЦЭМ!$B$33:$B$776,Y$119)+'СЕТ СН'!$I$11+СВЦЭМ!$D$10+'СЕТ СН'!$I$6-'СЕТ СН'!$I$23</f>
        <v>1354.22800198</v>
      </c>
    </row>
    <row r="131" spans="1:25" ht="15.75" x14ac:dyDescent="0.2">
      <c r="A131" s="35">
        <f t="shared" si="3"/>
        <v>43597</v>
      </c>
      <c r="B131" s="36">
        <f>SUMIFS(СВЦЭМ!$D$33:$D$776,СВЦЭМ!$A$33:$A$776,$A131,СВЦЭМ!$B$33:$B$776,B$119)+'СЕТ СН'!$I$11+СВЦЭМ!$D$10+'СЕТ СН'!$I$6-'СЕТ СН'!$I$23</f>
        <v>1438.4901411400001</v>
      </c>
      <c r="C131" s="36">
        <f>SUMIFS(СВЦЭМ!$D$33:$D$776,СВЦЭМ!$A$33:$A$776,$A131,СВЦЭМ!$B$33:$B$776,C$119)+'СЕТ СН'!$I$11+СВЦЭМ!$D$10+'СЕТ СН'!$I$6-'СЕТ СН'!$I$23</f>
        <v>1536.5014155900001</v>
      </c>
      <c r="D131" s="36">
        <f>SUMIFS(СВЦЭМ!$D$33:$D$776,СВЦЭМ!$A$33:$A$776,$A131,СВЦЭМ!$B$33:$B$776,D$119)+'СЕТ СН'!$I$11+СВЦЭМ!$D$10+'СЕТ СН'!$I$6-'СЕТ СН'!$I$23</f>
        <v>1621.22135755</v>
      </c>
      <c r="E131" s="36">
        <f>SUMIFS(СВЦЭМ!$D$33:$D$776,СВЦЭМ!$A$33:$A$776,$A131,СВЦЭМ!$B$33:$B$776,E$119)+'СЕТ СН'!$I$11+СВЦЭМ!$D$10+'СЕТ СН'!$I$6-'СЕТ СН'!$I$23</f>
        <v>1615.6801594099998</v>
      </c>
      <c r="F131" s="36">
        <f>SUMIFS(СВЦЭМ!$D$33:$D$776,СВЦЭМ!$A$33:$A$776,$A131,СВЦЭМ!$B$33:$B$776,F$119)+'СЕТ СН'!$I$11+СВЦЭМ!$D$10+'СЕТ СН'!$I$6-'СЕТ СН'!$I$23</f>
        <v>1620.7632819800001</v>
      </c>
      <c r="G131" s="36">
        <f>SUMIFS(СВЦЭМ!$D$33:$D$776,СВЦЭМ!$A$33:$A$776,$A131,СВЦЭМ!$B$33:$B$776,G$119)+'СЕТ СН'!$I$11+СВЦЭМ!$D$10+'СЕТ СН'!$I$6-'СЕТ СН'!$I$23</f>
        <v>1637.7152540000002</v>
      </c>
      <c r="H131" s="36">
        <f>SUMIFS(СВЦЭМ!$D$33:$D$776,СВЦЭМ!$A$33:$A$776,$A131,СВЦЭМ!$B$33:$B$776,H$119)+'СЕТ СН'!$I$11+СВЦЭМ!$D$10+'СЕТ СН'!$I$6-'СЕТ СН'!$I$23</f>
        <v>1576.27167998</v>
      </c>
      <c r="I131" s="36">
        <f>SUMIFS(СВЦЭМ!$D$33:$D$776,СВЦЭМ!$A$33:$A$776,$A131,СВЦЭМ!$B$33:$B$776,I$119)+'СЕТ СН'!$I$11+СВЦЭМ!$D$10+'СЕТ СН'!$I$6-'СЕТ СН'!$I$23</f>
        <v>1483.12218226</v>
      </c>
      <c r="J131" s="36">
        <f>SUMIFS(СВЦЭМ!$D$33:$D$776,СВЦЭМ!$A$33:$A$776,$A131,СВЦЭМ!$B$33:$B$776,J$119)+'СЕТ СН'!$I$11+СВЦЭМ!$D$10+'СЕТ СН'!$I$6-'СЕТ СН'!$I$23</f>
        <v>1391.6195533700002</v>
      </c>
      <c r="K131" s="36">
        <f>SUMIFS(СВЦЭМ!$D$33:$D$776,СВЦЭМ!$A$33:$A$776,$A131,СВЦЭМ!$B$33:$B$776,K$119)+'СЕТ СН'!$I$11+СВЦЭМ!$D$10+'СЕТ СН'!$I$6-'СЕТ СН'!$I$23</f>
        <v>1297.43193286</v>
      </c>
      <c r="L131" s="36">
        <f>SUMIFS(СВЦЭМ!$D$33:$D$776,СВЦЭМ!$A$33:$A$776,$A131,СВЦЭМ!$B$33:$B$776,L$119)+'СЕТ СН'!$I$11+СВЦЭМ!$D$10+'СЕТ СН'!$I$6-'СЕТ СН'!$I$23</f>
        <v>1249.7938431299999</v>
      </c>
      <c r="M131" s="36">
        <f>SUMIFS(СВЦЭМ!$D$33:$D$776,СВЦЭМ!$A$33:$A$776,$A131,СВЦЭМ!$B$33:$B$776,M$119)+'СЕТ СН'!$I$11+СВЦЭМ!$D$10+'СЕТ СН'!$I$6-'СЕТ СН'!$I$23</f>
        <v>1233.75654934</v>
      </c>
      <c r="N131" s="36">
        <f>SUMIFS(СВЦЭМ!$D$33:$D$776,СВЦЭМ!$A$33:$A$776,$A131,СВЦЭМ!$B$33:$B$776,N$119)+'СЕТ СН'!$I$11+СВЦЭМ!$D$10+'СЕТ СН'!$I$6-'СЕТ СН'!$I$23</f>
        <v>1240.2978130700001</v>
      </c>
      <c r="O131" s="36">
        <f>SUMIFS(СВЦЭМ!$D$33:$D$776,СВЦЭМ!$A$33:$A$776,$A131,СВЦЭМ!$B$33:$B$776,O$119)+'СЕТ СН'!$I$11+СВЦЭМ!$D$10+'СЕТ СН'!$I$6-'СЕТ СН'!$I$23</f>
        <v>1246.7949736400001</v>
      </c>
      <c r="P131" s="36">
        <f>SUMIFS(СВЦЭМ!$D$33:$D$776,СВЦЭМ!$A$33:$A$776,$A131,СВЦЭМ!$B$33:$B$776,P$119)+'СЕТ СН'!$I$11+СВЦЭМ!$D$10+'СЕТ СН'!$I$6-'СЕТ СН'!$I$23</f>
        <v>1257.4418418600001</v>
      </c>
      <c r="Q131" s="36">
        <f>SUMIFS(СВЦЭМ!$D$33:$D$776,СВЦЭМ!$A$33:$A$776,$A131,СВЦЭМ!$B$33:$B$776,Q$119)+'СЕТ СН'!$I$11+СВЦЭМ!$D$10+'СЕТ СН'!$I$6-'СЕТ СН'!$I$23</f>
        <v>1272.3394356399999</v>
      </c>
      <c r="R131" s="36">
        <f>SUMIFS(СВЦЭМ!$D$33:$D$776,СВЦЭМ!$A$33:$A$776,$A131,СВЦЭМ!$B$33:$B$776,R$119)+'СЕТ СН'!$I$11+СВЦЭМ!$D$10+'СЕТ СН'!$I$6-'СЕТ СН'!$I$23</f>
        <v>1270.5875654500001</v>
      </c>
      <c r="S131" s="36">
        <f>SUMIFS(СВЦЭМ!$D$33:$D$776,СВЦЭМ!$A$33:$A$776,$A131,СВЦЭМ!$B$33:$B$776,S$119)+'СЕТ СН'!$I$11+СВЦЭМ!$D$10+'СЕТ СН'!$I$6-'СЕТ СН'!$I$23</f>
        <v>1261.8209104600001</v>
      </c>
      <c r="T131" s="36">
        <f>SUMIFS(СВЦЭМ!$D$33:$D$776,СВЦЭМ!$A$33:$A$776,$A131,СВЦЭМ!$B$33:$B$776,T$119)+'СЕТ СН'!$I$11+СВЦЭМ!$D$10+'СЕТ СН'!$I$6-'СЕТ СН'!$I$23</f>
        <v>1245.76050723</v>
      </c>
      <c r="U131" s="36">
        <f>SUMIFS(СВЦЭМ!$D$33:$D$776,СВЦЭМ!$A$33:$A$776,$A131,СВЦЭМ!$B$33:$B$776,U$119)+'СЕТ СН'!$I$11+СВЦЭМ!$D$10+'СЕТ СН'!$I$6-'СЕТ СН'!$I$23</f>
        <v>1222.3203545400002</v>
      </c>
      <c r="V131" s="36">
        <f>SUMIFS(СВЦЭМ!$D$33:$D$776,СВЦЭМ!$A$33:$A$776,$A131,СВЦЭМ!$B$33:$B$776,V$119)+'СЕТ СН'!$I$11+СВЦЭМ!$D$10+'СЕТ СН'!$I$6-'СЕТ СН'!$I$23</f>
        <v>1198.0362599700002</v>
      </c>
      <c r="W131" s="36">
        <f>SUMIFS(СВЦЭМ!$D$33:$D$776,СВЦЭМ!$A$33:$A$776,$A131,СВЦЭМ!$B$33:$B$776,W$119)+'СЕТ СН'!$I$11+СВЦЭМ!$D$10+'СЕТ СН'!$I$6-'СЕТ СН'!$I$23</f>
        <v>1200.6401433199999</v>
      </c>
      <c r="X131" s="36">
        <f>SUMIFS(СВЦЭМ!$D$33:$D$776,СВЦЭМ!$A$33:$A$776,$A131,СВЦЭМ!$B$33:$B$776,X$119)+'СЕТ СН'!$I$11+СВЦЭМ!$D$10+'СЕТ СН'!$I$6-'СЕТ СН'!$I$23</f>
        <v>1235.4639242600001</v>
      </c>
      <c r="Y131" s="36">
        <f>SUMIFS(СВЦЭМ!$D$33:$D$776,СВЦЭМ!$A$33:$A$776,$A131,СВЦЭМ!$B$33:$B$776,Y$119)+'СЕТ СН'!$I$11+СВЦЭМ!$D$10+'СЕТ СН'!$I$6-'СЕТ СН'!$I$23</f>
        <v>1312.8906308400001</v>
      </c>
    </row>
    <row r="132" spans="1:25" ht="15.75" x14ac:dyDescent="0.2">
      <c r="A132" s="35">
        <f t="shared" si="3"/>
        <v>43598</v>
      </c>
      <c r="B132" s="36">
        <f>SUMIFS(СВЦЭМ!$D$33:$D$776,СВЦЭМ!$A$33:$A$776,$A132,СВЦЭМ!$B$33:$B$776,B$119)+'СЕТ СН'!$I$11+СВЦЭМ!$D$10+'СЕТ СН'!$I$6-'СЕТ СН'!$I$23</f>
        <v>1338.90637674</v>
      </c>
      <c r="C132" s="36">
        <f>SUMIFS(СВЦЭМ!$D$33:$D$776,СВЦЭМ!$A$33:$A$776,$A132,СВЦЭМ!$B$33:$B$776,C$119)+'СЕТ СН'!$I$11+СВЦЭМ!$D$10+'СЕТ СН'!$I$6-'СЕТ СН'!$I$23</f>
        <v>1438.1597420200001</v>
      </c>
      <c r="D132" s="36">
        <f>SUMIFS(СВЦЭМ!$D$33:$D$776,СВЦЭМ!$A$33:$A$776,$A132,СВЦЭМ!$B$33:$B$776,D$119)+'СЕТ СН'!$I$11+СВЦЭМ!$D$10+'СЕТ СН'!$I$6-'СЕТ СН'!$I$23</f>
        <v>1539.71885866</v>
      </c>
      <c r="E132" s="36">
        <f>SUMIFS(СВЦЭМ!$D$33:$D$776,СВЦЭМ!$A$33:$A$776,$A132,СВЦЭМ!$B$33:$B$776,E$119)+'СЕТ СН'!$I$11+СВЦЭМ!$D$10+'СЕТ СН'!$I$6-'СЕТ СН'!$I$23</f>
        <v>1552.09592957</v>
      </c>
      <c r="F132" s="36">
        <f>SUMIFS(СВЦЭМ!$D$33:$D$776,СВЦЭМ!$A$33:$A$776,$A132,СВЦЭМ!$B$33:$B$776,F$119)+'СЕТ СН'!$I$11+СВЦЭМ!$D$10+'СЕТ СН'!$I$6-'СЕТ СН'!$I$23</f>
        <v>1562.87285245</v>
      </c>
      <c r="G132" s="36">
        <f>SUMIFS(СВЦЭМ!$D$33:$D$776,СВЦЭМ!$A$33:$A$776,$A132,СВЦЭМ!$B$33:$B$776,G$119)+'СЕТ СН'!$I$11+СВЦЭМ!$D$10+'СЕТ СН'!$I$6-'СЕТ СН'!$I$23</f>
        <v>1559.84083721</v>
      </c>
      <c r="H132" s="36">
        <f>SUMIFS(СВЦЭМ!$D$33:$D$776,СВЦЭМ!$A$33:$A$776,$A132,СВЦЭМ!$B$33:$B$776,H$119)+'СЕТ СН'!$I$11+СВЦЭМ!$D$10+'СЕТ СН'!$I$6-'СЕТ СН'!$I$23</f>
        <v>1492.08449296</v>
      </c>
      <c r="I132" s="36">
        <f>SUMIFS(СВЦЭМ!$D$33:$D$776,СВЦЭМ!$A$33:$A$776,$A132,СВЦЭМ!$B$33:$B$776,I$119)+'СЕТ СН'!$I$11+СВЦЭМ!$D$10+'СЕТ СН'!$I$6-'СЕТ СН'!$I$23</f>
        <v>1394.2807845900002</v>
      </c>
      <c r="J132" s="36">
        <f>SUMIFS(СВЦЭМ!$D$33:$D$776,СВЦЭМ!$A$33:$A$776,$A132,СВЦЭМ!$B$33:$B$776,J$119)+'СЕТ СН'!$I$11+СВЦЭМ!$D$10+'СЕТ СН'!$I$6-'СЕТ СН'!$I$23</f>
        <v>1331.93791975</v>
      </c>
      <c r="K132" s="36">
        <f>SUMIFS(СВЦЭМ!$D$33:$D$776,СВЦЭМ!$A$33:$A$776,$A132,СВЦЭМ!$B$33:$B$776,K$119)+'СЕТ СН'!$I$11+СВЦЭМ!$D$10+'СЕТ СН'!$I$6-'СЕТ СН'!$I$23</f>
        <v>1306.4277263500001</v>
      </c>
      <c r="L132" s="36">
        <f>SUMIFS(СВЦЭМ!$D$33:$D$776,СВЦЭМ!$A$33:$A$776,$A132,СВЦЭМ!$B$33:$B$776,L$119)+'СЕТ СН'!$I$11+СВЦЭМ!$D$10+'СЕТ СН'!$I$6-'СЕТ СН'!$I$23</f>
        <v>1282.06367611</v>
      </c>
      <c r="M132" s="36">
        <f>SUMIFS(СВЦЭМ!$D$33:$D$776,СВЦЭМ!$A$33:$A$776,$A132,СВЦЭМ!$B$33:$B$776,M$119)+'СЕТ СН'!$I$11+СВЦЭМ!$D$10+'СЕТ СН'!$I$6-'СЕТ СН'!$I$23</f>
        <v>1279.5521973</v>
      </c>
      <c r="N132" s="36">
        <f>SUMIFS(СВЦЭМ!$D$33:$D$776,СВЦЭМ!$A$33:$A$776,$A132,СВЦЭМ!$B$33:$B$776,N$119)+'СЕТ СН'!$I$11+СВЦЭМ!$D$10+'СЕТ СН'!$I$6-'СЕТ СН'!$I$23</f>
        <v>1273.9383917800001</v>
      </c>
      <c r="O132" s="36">
        <f>SUMIFS(СВЦЭМ!$D$33:$D$776,СВЦЭМ!$A$33:$A$776,$A132,СВЦЭМ!$B$33:$B$776,O$119)+'СЕТ СН'!$I$11+СВЦЭМ!$D$10+'СЕТ СН'!$I$6-'СЕТ СН'!$I$23</f>
        <v>1282.7413264000002</v>
      </c>
      <c r="P132" s="36">
        <f>SUMIFS(СВЦЭМ!$D$33:$D$776,СВЦЭМ!$A$33:$A$776,$A132,СВЦЭМ!$B$33:$B$776,P$119)+'СЕТ СН'!$I$11+СВЦЭМ!$D$10+'СЕТ СН'!$I$6-'СЕТ СН'!$I$23</f>
        <v>1291.8125835800001</v>
      </c>
      <c r="Q132" s="36">
        <f>SUMIFS(СВЦЭМ!$D$33:$D$776,СВЦЭМ!$A$33:$A$776,$A132,СВЦЭМ!$B$33:$B$776,Q$119)+'СЕТ СН'!$I$11+СВЦЭМ!$D$10+'СЕТ СН'!$I$6-'СЕТ СН'!$I$23</f>
        <v>1286.61040991</v>
      </c>
      <c r="R132" s="36">
        <f>SUMIFS(СВЦЭМ!$D$33:$D$776,СВЦЭМ!$A$33:$A$776,$A132,СВЦЭМ!$B$33:$B$776,R$119)+'СЕТ СН'!$I$11+СВЦЭМ!$D$10+'СЕТ СН'!$I$6-'СЕТ СН'!$I$23</f>
        <v>1294.1384281999999</v>
      </c>
      <c r="S132" s="36">
        <f>SUMIFS(СВЦЭМ!$D$33:$D$776,СВЦЭМ!$A$33:$A$776,$A132,СВЦЭМ!$B$33:$B$776,S$119)+'СЕТ СН'!$I$11+СВЦЭМ!$D$10+'СЕТ СН'!$I$6-'СЕТ СН'!$I$23</f>
        <v>1296.39961666</v>
      </c>
      <c r="T132" s="36">
        <f>SUMIFS(СВЦЭМ!$D$33:$D$776,СВЦЭМ!$A$33:$A$776,$A132,СВЦЭМ!$B$33:$B$776,T$119)+'СЕТ СН'!$I$11+СВЦЭМ!$D$10+'СЕТ СН'!$I$6-'СЕТ СН'!$I$23</f>
        <v>1285.9660459199999</v>
      </c>
      <c r="U132" s="36">
        <f>SUMIFS(СВЦЭМ!$D$33:$D$776,СВЦЭМ!$A$33:$A$776,$A132,СВЦЭМ!$B$33:$B$776,U$119)+'СЕТ СН'!$I$11+СВЦЭМ!$D$10+'СЕТ СН'!$I$6-'СЕТ СН'!$I$23</f>
        <v>1286.4886929899999</v>
      </c>
      <c r="V132" s="36">
        <f>SUMIFS(СВЦЭМ!$D$33:$D$776,СВЦЭМ!$A$33:$A$776,$A132,СВЦЭМ!$B$33:$B$776,V$119)+'СЕТ СН'!$I$11+СВЦЭМ!$D$10+'СЕТ СН'!$I$6-'СЕТ СН'!$I$23</f>
        <v>1289.66286246</v>
      </c>
      <c r="W132" s="36">
        <f>SUMIFS(СВЦЭМ!$D$33:$D$776,СВЦЭМ!$A$33:$A$776,$A132,СВЦЭМ!$B$33:$B$776,W$119)+'СЕТ СН'!$I$11+СВЦЭМ!$D$10+'СЕТ СН'!$I$6-'СЕТ СН'!$I$23</f>
        <v>1270.5451924700001</v>
      </c>
      <c r="X132" s="36">
        <f>SUMIFS(СВЦЭМ!$D$33:$D$776,СВЦЭМ!$A$33:$A$776,$A132,СВЦЭМ!$B$33:$B$776,X$119)+'СЕТ СН'!$I$11+СВЦЭМ!$D$10+'СЕТ СН'!$I$6-'СЕТ СН'!$I$23</f>
        <v>1307.4801809400001</v>
      </c>
      <c r="Y132" s="36">
        <f>SUMIFS(СВЦЭМ!$D$33:$D$776,СВЦЭМ!$A$33:$A$776,$A132,СВЦЭМ!$B$33:$B$776,Y$119)+'СЕТ СН'!$I$11+СВЦЭМ!$D$10+'СЕТ СН'!$I$6-'СЕТ СН'!$I$23</f>
        <v>1366.74551058</v>
      </c>
    </row>
    <row r="133" spans="1:25" ht="15.75" x14ac:dyDescent="0.2">
      <c r="A133" s="35">
        <f t="shared" si="3"/>
        <v>43599</v>
      </c>
      <c r="B133" s="36">
        <f>SUMIFS(СВЦЭМ!$D$33:$D$776,СВЦЭМ!$A$33:$A$776,$A133,СВЦЭМ!$B$33:$B$776,B$119)+'СЕТ СН'!$I$11+СВЦЭМ!$D$10+'СЕТ СН'!$I$6-'СЕТ СН'!$I$23</f>
        <v>1455.88832699</v>
      </c>
      <c r="C133" s="36">
        <f>SUMIFS(СВЦЭМ!$D$33:$D$776,СВЦЭМ!$A$33:$A$776,$A133,СВЦЭМ!$B$33:$B$776,C$119)+'СЕТ СН'!$I$11+СВЦЭМ!$D$10+'СЕТ СН'!$I$6-'СЕТ СН'!$I$23</f>
        <v>1569.73961203</v>
      </c>
      <c r="D133" s="36">
        <f>SUMIFS(СВЦЭМ!$D$33:$D$776,СВЦЭМ!$A$33:$A$776,$A133,СВЦЭМ!$B$33:$B$776,D$119)+'СЕТ СН'!$I$11+СВЦЭМ!$D$10+'СЕТ СН'!$I$6-'СЕТ СН'!$I$23</f>
        <v>1664.72409599</v>
      </c>
      <c r="E133" s="36">
        <f>SUMIFS(СВЦЭМ!$D$33:$D$776,СВЦЭМ!$A$33:$A$776,$A133,СВЦЭМ!$B$33:$B$776,E$119)+'СЕТ СН'!$I$11+СВЦЭМ!$D$10+'СЕТ СН'!$I$6-'СЕТ СН'!$I$23</f>
        <v>1670.3448730999999</v>
      </c>
      <c r="F133" s="36">
        <f>SUMIFS(СВЦЭМ!$D$33:$D$776,СВЦЭМ!$A$33:$A$776,$A133,СВЦЭМ!$B$33:$B$776,F$119)+'СЕТ СН'!$I$11+СВЦЭМ!$D$10+'СЕТ СН'!$I$6-'СЕТ СН'!$I$23</f>
        <v>1670.6098336599998</v>
      </c>
      <c r="G133" s="36">
        <f>SUMIFS(СВЦЭМ!$D$33:$D$776,СВЦЭМ!$A$33:$A$776,$A133,СВЦЭМ!$B$33:$B$776,G$119)+'СЕТ СН'!$I$11+СВЦЭМ!$D$10+'СЕТ СН'!$I$6-'СЕТ СН'!$I$23</f>
        <v>1648.1091165000003</v>
      </c>
      <c r="H133" s="36">
        <f>SUMIFS(СВЦЭМ!$D$33:$D$776,СВЦЭМ!$A$33:$A$776,$A133,СВЦЭМ!$B$33:$B$776,H$119)+'СЕТ СН'!$I$11+СВЦЭМ!$D$10+'СЕТ СН'!$I$6-'СЕТ СН'!$I$23</f>
        <v>1527.37404208</v>
      </c>
      <c r="I133" s="36">
        <f>SUMIFS(СВЦЭМ!$D$33:$D$776,СВЦЭМ!$A$33:$A$776,$A133,СВЦЭМ!$B$33:$B$776,I$119)+'СЕТ СН'!$I$11+СВЦЭМ!$D$10+'СЕТ СН'!$I$6-'СЕТ СН'!$I$23</f>
        <v>1404.47512439</v>
      </c>
      <c r="J133" s="36">
        <f>SUMIFS(СВЦЭМ!$D$33:$D$776,СВЦЭМ!$A$33:$A$776,$A133,СВЦЭМ!$B$33:$B$776,J$119)+'СЕТ СН'!$I$11+СВЦЭМ!$D$10+'СЕТ СН'!$I$6-'СЕТ СН'!$I$23</f>
        <v>1342.7829946000002</v>
      </c>
      <c r="K133" s="36">
        <f>SUMIFS(СВЦЭМ!$D$33:$D$776,СВЦЭМ!$A$33:$A$776,$A133,СВЦЭМ!$B$33:$B$776,K$119)+'СЕТ СН'!$I$11+СВЦЭМ!$D$10+'СЕТ СН'!$I$6-'СЕТ СН'!$I$23</f>
        <v>1279.7369926400002</v>
      </c>
      <c r="L133" s="36">
        <f>SUMIFS(СВЦЭМ!$D$33:$D$776,СВЦЭМ!$A$33:$A$776,$A133,СВЦЭМ!$B$33:$B$776,L$119)+'СЕТ СН'!$I$11+СВЦЭМ!$D$10+'СЕТ СН'!$I$6-'СЕТ СН'!$I$23</f>
        <v>1263.2257474100002</v>
      </c>
      <c r="M133" s="36">
        <f>SUMIFS(СВЦЭМ!$D$33:$D$776,СВЦЭМ!$A$33:$A$776,$A133,СВЦЭМ!$B$33:$B$776,M$119)+'СЕТ СН'!$I$11+СВЦЭМ!$D$10+'СЕТ СН'!$I$6-'СЕТ СН'!$I$23</f>
        <v>1258.5661575600002</v>
      </c>
      <c r="N133" s="36">
        <f>SUMIFS(СВЦЭМ!$D$33:$D$776,СВЦЭМ!$A$33:$A$776,$A133,СВЦЭМ!$B$33:$B$776,N$119)+'СЕТ СН'!$I$11+СВЦЭМ!$D$10+'СЕТ СН'!$I$6-'СЕТ СН'!$I$23</f>
        <v>1263.68221649</v>
      </c>
      <c r="O133" s="36">
        <f>SUMIFS(СВЦЭМ!$D$33:$D$776,СВЦЭМ!$A$33:$A$776,$A133,СВЦЭМ!$B$33:$B$776,O$119)+'СЕТ СН'!$I$11+СВЦЭМ!$D$10+'СЕТ СН'!$I$6-'СЕТ СН'!$I$23</f>
        <v>1272.1840115300001</v>
      </c>
      <c r="P133" s="36">
        <f>SUMIFS(СВЦЭМ!$D$33:$D$776,СВЦЭМ!$A$33:$A$776,$A133,СВЦЭМ!$B$33:$B$776,P$119)+'СЕТ СН'!$I$11+СВЦЭМ!$D$10+'СЕТ СН'!$I$6-'СЕТ СН'!$I$23</f>
        <v>1283.3757392800001</v>
      </c>
      <c r="Q133" s="36">
        <f>SUMIFS(СВЦЭМ!$D$33:$D$776,СВЦЭМ!$A$33:$A$776,$A133,СВЦЭМ!$B$33:$B$776,Q$119)+'СЕТ СН'!$I$11+СВЦЭМ!$D$10+'СЕТ СН'!$I$6-'СЕТ СН'!$I$23</f>
        <v>1285.66244456</v>
      </c>
      <c r="R133" s="36">
        <f>SUMIFS(СВЦЭМ!$D$33:$D$776,СВЦЭМ!$A$33:$A$776,$A133,СВЦЭМ!$B$33:$B$776,R$119)+'СЕТ СН'!$I$11+СВЦЭМ!$D$10+'СЕТ СН'!$I$6-'СЕТ СН'!$I$23</f>
        <v>1279.5080557000001</v>
      </c>
      <c r="S133" s="36">
        <f>SUMIFS(СВЦЭМ!$D$33:$D$776,СВЦЭМ!$A$33:$A$776,$A133,СВЦЭМ!$B$33:$B$776,S$119)+'СЕТ СН'!$I$11+СВЦЭМ!$D$10+'СЕТ СН'!$I$6-'СЕТ СН'!$I$23</f>
        <v>1280.8337591899999</v>
      </c>
      <c r="T133" s="36">
        <f>SUMIFS(СВЦЭМ!$D$33:$D$776,СВЦЭМ!$A$33:$A$776,$A133,СВЦЭМ!$B$33:$B$776,T$119)+'СЕТ СН'!$I$11+СВЦЭМ!$D$10+'СЕТ СН'!$I$6-'СЕТ СН'!$I$23</f>
        <v>1277.06717258</v>
      </c>
      <c r="U133" s="36">
        <f>SUMIFS(СВЦЭМ!$D$33:$D$776,СВЦЭМ!$A$33:$A$776,$A133,СВЦЭМ!$B$33:$B$776,U$119)+'СЕТ СН'!$I$11+СВЦЭМ!$D$10+'СЕТ СН'!$I$6-'СЕТ СН'!$I$23</f>
        <v>1256.0218029299999</v>
      </c>
      <c r="V133" s="36">
        <f>SUMIFS(СВЦЭМ!$D$33:$D$776,СВЦЭМ!$A$33:$A$776,$A133,СВЦЭМ!$B$33:$B$776,V$119)+'СЕТ СН'!$I$11+СВЦЭМ!$D$10+'СЕТ СН'!$I$6-'СЕТ СН'!$I$23</f>
        <v>1244.94664087</v>
      </c>
      <c r="W133" s="36">
        <f>SUMIFS(СВЦЭМ!$D$33:$D$776,СВЦЭМ!$A$33:$A$776,$A133,СВЦЭМ!$B$33:$B$776,W$119)+'СЕТ СН'!$I$11+СВЦЭМ!$D$10+'СЕТ СН'!$I$6-'СЕТ СН'!$I$23</f>
        <v>1258.91320769</v>
      </c>
      <c r="X133" s="36">
        <f>SUMIFS(СВЦЭМ!$D$33:$D$776,СВЦЭМ!$A$33:$A$776,$A133,СВЦЭМ!$B$33:$B$776,X$119)+'СЕТ СН'!$I$11+СВЦЭМ!$D$10+'СЕТ СН'!$I$6-'СЕТ СН'!$I$23</f>
        <v>1238.0534313000001</v>
      </c>
      <c r="Y133" s="36">
        <f>SUMIFS(СВЦЭМ!$D$33:$D$776,СВЦЭМ!$A$33:$A$776,$A133,СВЦЭМ!$B$33:$B$776,Y$119)+'СЕТ СН'!$I$11+СВЦЭМ!$D$10+'СЕТ СН'!$I$6-'СЕТ СН'!$I$23</f>
        <v>1308.7712649700002</v>
      </c>
    </row>
    <row r="134" spans="1:25" ht="15.75" x14ac:dyDescent="0.2">
      <c r="A134" s="35">
        <f t="shared" si="3"/>
        <v>43600</v>
      </c>
      <c r="B134" s="36">
        <f>SUMIFS(СВЦЭМ!$D$33:$D$776,СВЦЭМ!$A$33:$A$776,$A134,СВЦЭМ!$B$33:$B$776,B$119)+'СЕТ СН'!$I$11+СВЦЭМ!$D$10+'СЕТ СН'!$I$6-'СЕТ СН'!$I$23</f>
        <v>1387.3106363100001</v>
      </c>
      <c r="C134" s="36">
        <f>SUMIFS(СВЦЭМ!$D$33:$D$776,СВЦЭМ!$A$33:$A$776,$A134,СВЦЭМ!$B$33:$B$776,C$119)+'СЕТ СН'!$I$11+СВЦЭМ!$D$10+'СЕТ СН'!$I$6-'СЕТ СН'!$I$23</f>
        <v>1468.53284016</v>
      </c>
      <c r="D134" s="36">
        <f>SUMIFS(СВЦЭМ!$D$33:$D$776,СВЦЭМ!$A$33:$A$776,$A134,СВЦЭМ!$B$33:$B$776,D$119)+'СЕТ СН'!$I$11+СВЦЭМ!$D$10+'СЕТ СН'!$I$6-'СЕТ СН'!$I$23</f>
        <v>1557.55627465</v>
      </c>
      <c r="E134" s="36">
        <f>SUMIFS(СВЦЭМ!$D$33:$D$776,СВЦЭМ!$A$33:$A$776,$A134,СВЦЭМ!$B$33:$B$776,E$119)+'СЕТ СН'!$I$11+СВЦЭМ!$D$10+'СЕТ СН'!$I$6-'СЕТ СН'!$I$23</f>
        <v>1569.6635326000001</v>
      </c>
      <c r="F134" s="36">
        <f>SUMIFS(СВЦЭМ!$D$33:$D$776,СВЦЭМ!$A$33:$A$776,$A134,СВЦЭМ!$B$33:$B$776,F$119)+'СЕТ СН'!$I$11+СВЦЭМ!$D$10+'СЕТ СН'!$I$6-'СЕТ СН'!$I$23</f>
        <v>1580.8286168700001</v>
      </c>
      <c r="G134" s="36">
        <f>SUMIFS(СВЦЭМ!$D$33:$D$776,СВЦЭМ!$A$33:$A$776,$A134,СВЦЭМ!$B$33:$B$776,G$119)+'СЕТ СН'!$I$11+СВЦЭМ!$D$10+'СЕТ СН'!$I$6-'СЕТ СН'!$I$23</f>
        <v>1570.35574146</v>
      </c>
      <c r="H134" s="36">
        <f>SUMIFS(СВЦЭМ!$D$33:$D$776,СВЦЭМ!$A$33:$A$776,$A134,СВЦЭМ!$B$33:$B$776,H$119)+'СЕТ СН'!$I$11+СВЦЭМ!$D$10+'СЕТ СН'!$I$6-'СЕТ СН'!$I$23</f>
        <v>1473.8157493600002</v>
      </c>
      <c r="I134" s="36">
        <f>SUMIFS(СВЦЭМ!$D$33:$D$776,СВЦЭМ!$A$33:$A$776,$A134,СВЦЭМ!$B$33:$B$776,I$119)+'СЕТ СН'!$I$11+СВЦЭМ!$D$10+'СЕТ СН'!$I$6-'СЕТ СН'!$I$23</f>
        <v>1383.2497317900002</v>
      </c>
      <c r="J134" s="36">
        <f>SUMIFS(СВЦЭМ!$D$33:$D$776,СВЦЭМ!$A$33:$A$776,$A134,СВЦЭМ!$B$33:$B$776,J$119)+'СЕТ СН'!$I$11+СВЦЭМ!$D$10+'СЕТ СН'!$I$6-'СЕТ СН'!$I$23</f>
        <v>1323.7240544199999</v>
      </c>
      <c r="K134" s="36">
        <f>SUMIFS(СВЦЭМ!$D$33:$D$776,СВЦЭМ!$A$33:$A$776,$A134,СВЦЭМ!$B$33:$B$776,K$119)+'СЕТ СН'!$I$11+СВЦЭМ!$D$10+'СЕТ СН'!$I$6-'СЕТ СН'!$I$23</f>
        <v>1270.0559444800001</v>
      </c>
      <c r="L134" s="36">
        <f>SUMIFS(СВЦЭМ!$D$33:$D$776,СВЦЭМ!$A$33:$A$776,$A134,СВЦЭМ!$B$33:$B$776,L$119)+'СЕТ СН'!$I$11+СВЦЭМ!$D$10+'СЕТ СН'!$I$6-'СЕТ СН'!$I$23</f>
        <v>1253.5407045100001</v>
      </c>
      <c r="M134" s="36">
        <f>SUMIFS(СВЦЭМ!$D$33:$D$776,СВЦЭМ!$A$33:$A$776,$A134,СВЦЭМ!$B$33:$B$776,M$119)+'СЕТ СН'!$I$11+СВЦЭМ!$D$10+'СЕТ СН'!$I$6-'СЕТ СН'!$I$23</f>
        <v>1264.25206976</v>
      </c>
      <c r="N134" s="36">
        <f>SUMIFS(СВЦЭМ!$D$33:$D$776,СВЦЭМ!$A$33:$A$776,$A134,СВЦЭМ!$B$33:$B$776,N$119)+'СЕТ СН'!$I$11+СВЦЭМ!$D$10+'СЕТ СН'!$I$6-'СЕТ СН'!$I$23</f>
        <v>1258.95903479</v>
      </c>
      <c r="O134" s="36">
        <f>SUMIFS(СВЦЭМ!$D$33:$D$776,СВЦЭМ!$A$33:$A$776,$A134,СВЦЭМ!$B$33:$B$776,O$119)+'СЕТ СН'!$I$11+СВЦЭМ!$D$10+'СЕТ СН'!$I$6-'СЕТ СН'!$I$23</f>
        <v>1272.4831142799999</v>
      </c>
      <c r="P134" s="36">
        <f>SUMIFS(СВЦЭМ!$D$33:$D$776,СВЦЭМ!$A$33:$A$776,$A134,СВЦЭМ!$B$33:$B$776,P$119)+'СЕТ СН'!$I$11+СВЦЭМ!$D$10+'СЕТ СН'!$I$6-'СЕТ СН'!$I$23</f>
        <v>1277.9875915900002</v>
      </c>
      <c r="Q134" s="36">
        <f>SUMIFS(СВЦЭМ!$D$33:$D$776,СВЦЭМ!$A$33:$A$776,$A134,СВЦЭМ!$B$33:$B$776,Q$119)+'СЕТ СН'!$I$11+СВЦЭМ!$D$10+'СЕТ СН'!$I$6-'СЕТ СН'!$I$23</f>
        <v>1274.6394021599999</v>
      </c>
      <c r="R134" s="36">
        <f>SUMIFS(СВЦЭМ!$D$33:$D$776,СВЦЭМ!$A$33:$A$776,$A134,СВЦЭМ!$B$33:$B$776,R$119)+'СЕТ СН'!$I$11+СВЦЭМ!$D$10+'СЕТ СН'!$I$6-'СЕТ СН'!$I$23</f>
        <v>1277.26529407</v>
      </c>
      <c r="S134" s="36">
        <f>SUMIFS(СВЦЭМ!$D$33:$D$776,СВЦЭМ!$A$33:$A$776,$A134,СВЦЭМ!$B$33:$B$776,S$119)+'СЕТ СН'!$I$11+СВЦЭМ!$D$10+'СЕТ СН'!$I$6-'СЕТ СН'!$I$23</f>
        <v>1296.93274361</v>
      </c>
      <c r="T134" s="36">
        <f>SUMIFS(СВЦЭМ!$D$33:$D$776,СВЦЭМ!$A$33:$A$776,$A134,СВЦЭМ!$B$33:$B$776,T$119)+'СЕТ СН'!$I$11+СВЦЭМ!$D$10+'СЕТ СН'!$I$6-'СЕТ СН'!$I$23</f>
        <v>1295.5434809000001</v>
      </c>
      <c r="U134" s="36">
        <f>SUMIFS(СВЦЭМ!$D$33:$D$776,СВЦЭМ!$A$33:$A$776,$A134,СВЦЭМ!$B$33:$B$776,U$119)+'СЕТ СН'!$I$11+СВЦЭМ!$D$10+'СЕТ СН'!$I$6-'СЕТ СН'!$I$23</f>
        <v>1285.66430169</v>
      </c>
      <c r="V134" s="36">
        <f>SUMIFS(СВЦЭМ!$D$33:$D$776,СВЦЭМ!$A$33:$A$776,$A134,СВЦЭМ!$B$33:$B$776,V$119)+'СЕТ СН'!$I$11+СВЦЭМ!$D$10+'СЕТ СН'!$I$6-'СЕТ СН'!$I$23</f>
        <v>1273.6465354300001</v>
      </c>
      <c r="W134" s="36">
        <f>SUMIFS(СВЦЭМ!$D$33:$D$776,СВЦЭМ!$A$33:$A$776,$A134,СВЦЭМ!$B$33:$B$776,W$119)+'СЕТ СН'!$I$11+СВЦЭМ!$D$10+'СЕТ СН'!$I$6-'СЕТ СН'!$I$23</f>
        <v>1275.25469613</v>
      </c>
      <c r="X134" s="36">
        <f>SUMIFS(СВЦЭМ!$D$33:$D$776,СВЦЭМ!$A$33:$A$776,$A134,СВЦЭМ!$B$33:$B$776,X$119)+'СЕТ СН'!$I$11+СВЦЭМ!$D$10+'СЕТ СН'!$I$6-'СЕТ СН'!$I$23</f>
        <v>1279.1915663499999</v>
      </c>
      <c r="Y134" s="36">
        <f>SUMIFS(СВЦЭМ!$D$33:$D$776,СВЦЭМ!$A$33:$A$776,$A134,СВЦЭМ!$B$33:$B$776,Y$119)+'СЕТ СН'!$I$11+СВЦЭМ!$D$10+'СЕТ СН'!$I$6-'СЕТ СН'!$I$23</f>
        <v>1358.0706267800001</v>
      </c>
    </row>
    <row r="135" spans="1:25" ht="15.75" x14ac:dyDescent="0.2">
      <c r="A135" s="35">
        <f t="shared" si="3"/>
        <v>43601</v>
      </c>
      <c r="B135" s="36">
        <f>SUMIFS(СВЦЭМ!$D$33:$D$776,СВЦЭМ!$A$33:$A$776,$A135,СВЦЭМ!$B$33:$B$776,B$119)+'СЕТ СН'!$I$11+СВЦЭМ!$D$10+'СЕТ СН'!$I$6-'СЕТ СН'!$I$23</f>
        <v>1401.8783489100001</v>
      </c>
      <c r="C135" s="36">
        <f>SUMIFS(СВЦЭМ!$D$33:$D$776,СВЦЭМ!$A$33:$A$776,$A135,СВЦЭМ!$B$33:$B$776,C$119)+'СЕТ СН'!$I$11+СВЦЭМ!$D$10+'СЕТ СН'!$I$6-'СЕТ СН'!$I$23</f>
        <v>1518.5637175900001</v>
      </c>
      <c r="D135" s="36">
        <f>SUMIFS(СВЦЭМ!$D$33:$D$776,СВЦЭМ!$A$33:$A$776,$A135,СВЦЭМ!$B$33:$B$776,D$119)+'СЕТ СН'!$I$11+СВЦЭМ!$D$10+'СЕТ СН'!$I$6-'СЕТ СН'!$I$23</f>
        <v>1588.5870256899998</v>
      </c>
      <c r="E135" s="36">
        <f>SUMIFS(СВЦЭМ!$D$33:$D$776,СВЦЭМ!$A$33:$A$776,$A135,СВЦЭМ!$B$33:$B$776,E$119)+'СЕТ СН'!$I$11+СВЦЭМ!$D$10+'СЕТ СН'!$I$6-'СЕТ СН'!$I$23</f>
        <v>1606.0507231800002</v>
      </c>
      <c r="F135" s="36">
        <f>SUMIFS(СВЦЭМ!$D$33:$D$776,СВЦЭМ!$A$33:$A$776,$A135,СВЦЭМ!$B$33:$B$776,F$119)+'СЕТ СН'!$I$11+СВЦЭМ!$D$10+'СЕТ СН'!$I$6-'СЕТ СН'!$I$23</f>
        <v>1609.89543525</v>
      </c>
      <c r="G135" s="36">
        <f>SUMIFS(СВЦЭМ!$D$33:$D$776,СВЦЭМ!$A$33:$A$776,$A135,СВЦЭМ!$B$33:$B$776,G$119)+'СЕТ СН'!$I$11+СВЦЭМ!$D$10+'СЕТ СН'!$I$6-'СЕТ СН'!$I$23</f>
        <v>1590.2870576</v>
      </c>
      <c r="H135" s="36">
        <f>SUMIFS(СВЦЭМ!$D$33:$D$776,СВЦЭМ!$A$33:$A$776,$A135,СВЦЭМ!$B$33:$B$776,H$119)+'СЕТ СН'!$I$11+СВЦЭМ!$D$10+'СЕТ СН'!$I$6-'СЕТ СН'!$I$23</f>
        <v>1507.4877954799999</v>
      </c>
      <c r="I135" s="36">
        <f>SUMIFS(СВЦЭМ!$D$33:$D$776,СВЦЭМ!$A$33:$A$776,$A135,СВЦЭМ!$B$33:$B$776,I$119)+'СЕТ СН'!$I$11+СВЦЭМ!$D$10+'СЕТ СН'!$I$6-'СЕТ СН'!$I$23</f>
        <v>1373.9653987400002</v>
      </c>
      <c r="J135" s="36">
        <f>SUMIFS(СВЦЭМ!$D$33:$D$776,СВЦЭМ!$A$33:$A$776,$A135,СВЦЭМ!$B$33:$B$776,J$119)+'СЕТ СН'!$I$11+СВЦЭМ!$D$10+'СЕТ СН'!$I$6-'СЕТ СН'!$I$23</f>
        <v>1320.1714296300001</v>
      </c>
      <c r="K135" s="36">
        <f>SUMIFS(СВЦЭМ!$D$33:$D$776,СВЦЭМ!$A$33:$A$776,$A135,СВЦЭМ!$B$33:$B$776,K$119)+'СЕТ СН'!$I$11+СВЦЭМ!$D$10+'СЕТ СН'!$I$6-'СЕТ СН'!$I$23</f>
        <v>1260.94658777</v>
      </c>
      <c r="L135" s="36">
        <f>SUMIFS(СВЦЭМ!$D$33:$D$776,СВЦЭМ!$A$33:$A$776,$A135,СВЦЭМ!$B$33:$B$776,L$119)+'СЕТ СН'!$I$11+СВЦЭМ!$D$10+'СЕТ СН'!$I$6-'СЕТ СН'!$I$23</f>
        <v>1239.0035616600001</v>
      </c>
      <c r="M135" s="36">
        <f>SUMIFS(СВЦЭМ!$D$33:$D$776,СВЦЭМ!$A$33:$A$776,$A135,СВЦЭМ!$B$33:$B$776,M$119)+'СЕТ СН'!$I$11+СВЦЭМ!$D$10+'СЕТ СН'!$I$6-'СЕТ СН'!$I$23</f>
        <v>1244.75209363</v>
      </c>
      <c r="N135" s="36">
        <f>SUMIFS(СВЦЭМ!$D$33:$D$776,СВЦЭМ!$A$33:$A$776,$A135,СВЦЭМ!$B$33:$B$776,N$119)+'СЕТ СН'!$I$11+СВЦЭМ!$D$10+'СЕТ СН'!$I$6-'СЕТ СН'!$I$23</f>
        <v>1244.3101044099999</v>
      </c>
      <c r="O135" s="36">
        <f>SUMIFS(СВЦЭМ!$D$33:$D$776,СВЦЭМ!$A$33:$A$776,$A135,СВЦЭМ!$B$33:$B$776,O$119)+'СЕТ СН'!$I$11+СВЦЭМ!$D$10+'СЕТ СН'!$I$6-'СЕТ СН'!$I$23</f>
        <v>1246.1889346299999</v>
      </c>
      <c r="P135" s="36">
        <f>SUMIFS(СВЦЭМ!$D$33:$D$776,СВЦЭМ!$A$33:$A$776,$A135,СВЦЭМ!$B$33:$B$776,P$119)+'СЕТ СН'!$I$11+СВЦЭМ!$D$10+'СЕТ СН'!$I$6-'СЕТ СН'!$I$23</f>
        <v>1245.2818367</v>
      </c>
      <c r="Q135" s="36">
        <f>SUMIFS(СВЦЭМ!$D$33:$D$776,СВЦЭМ!$A$33:$A$776,$A135,СВЦЭМ!$B$33:$B$776,Q$119)+'СЕТ СН'!$I$11+СВЦЭМ!$D$10+'СЕТ СН'!$I$6-'СЕТ СН'!$I$23</f>
        <v>1246.70574751</v>
      </c>
      <c r="R135" s="36">
        <f>SUMIFS(СВЦЭМ!$D$33:$D$776,СВЦЭМ!$A$33:$A$776,$A135,СВЦЭМ!$B$33:$B$776,R$119)+'СЕТ СН'!$I$11+СВЦЭМ!$D$10+'СЕТ СН'!$I$6-'СЕТ СН'!$I$23</f>
        <v>1246.8222528000001</v>
      </c>
      <c r="S135" s="36">
        <f>SUMIFS(СВЦЭМ!$D$33:$D$776,СВЦЭМ!$A$33:$A$776,$A135,СВЦЭМ!$B$33:$B$776,S$119)+'СЕТ СН'!$I$11+СВЦЭМ!$D$10+'СЕТ СН'!$I$6-'СЕТ СН'!$I$23</f>
        <v>1248.03923295</v>
      </c>
      <c r="T135" s="36">
        <f>SUMIFS(СВЦЭМ!$D$33:$D$776,СВЦЭМ!$A$33:$A$776,$A135,СВЦЭМ!$B$33:$B$776,T$119)+'СЕТ СН'!$I$11+СВЦЭМ!$D$10+'СЕТ СН'!$I$6-'СЕТ СН'!$I$23</f>
        <v>1242.9406388</v>
      </c>
      <c r="U135" s="36">
        <f>SUMIFS(СВЦЭМ!$D$33:$D$776,СВЦЭМ!$A$33:$A$776,$A135,СВЦЭМ!$B$33:$B$776,U$119)+'СЕТ СН'!$I$11+СВЦЭМ!$D$10+'СЕТ СН'!$I$6-'СЕТ СН'!$I$23</f>
        <v>1235.63734965</v>
      </c>
      <c r="V135" s="36">
        <f>SUMIFS(СВЦЭМ!$D$33:$D$776,СВЦЭМ!$A$33:$A$776,$A135,СВЦЭМ!$B$33:$B$776,V$119)+'СЕТ СН'!$I$11+СВЦЭМ!$D$10+'СЕТ СН'!$I$6-'СЕТ СН'!$I$23</f>
        <v>1225.6690011599999</v>
      </c>
      <c r="W135" s="36">
        <f>SUMIFS(СВЦЭМ!$D$33:$D$776,СВЦЭМ!$A$33:$A$776,$A135,СВЦЭМ!$B$33:$B$776,W$119)+'СЕТ СН'!$I$11+СВЦЭМ!$D$10+'СЕТ СН'!$I$6-'СЕТ СН'!$I$23</f>
        <v>1211.6390478200001</v>
      </c>
      <c r="X135" s="36">
        <f>SUMIFS(СВЦЭМ!$D$33:$D$776,СВЦЭМ!$A$33:$A$776,$A135,СВЦЭМ!$B$33:$B$776,X$119)+'СЕТ СН'!$I$11+СВЦЭМ!$D$10+'СЕТ СН'!$I$6-'СЕТ СН'!$I$23</f>
        <v>1238.38158991</v>
      </c>
      <c r="Y135" s="36">
        <f>SUMIFS(СВЦЭМ!$D$33:$D$776,СВЦЭМ!$A$33:$A$776,$A135,СВЦЭМ!$B$33:$B$776,Y$119)+'СЕТ СН'!$I$11+СВЦЭМ!$D$10+'СЕТ СН'!$I$6-'СЕТ СН'!$I$23</f>
        <v>1332.49056412</v>
      </c>
    </row>
    <row r="136" spans="1:25" ht="15.75" x14ac:dyDescent="0.2">
      <c r="A136" s="35">
        <f t="shared" si="3"/>
        <v>43602</v>
      </c>
      <c r="B136" s="36">
        <f>SUMIFS(СВЦЭМ!$D$33:$D$776,СВЦЭМ!$A$33:$A$776,$A136,СВЦЭМ!$B$33:$B$776,B$119)+'СЕТ СН'!$I$11+СВЦЭМ!$D$10+'СЕТ СН'!$I$6-'СЕТ СН'!$I$23</f>
        <v>1448.48065023</v>
      </c>
      <c r="C136" s="36">
        <f>SUMIFS(СВЦЭМ!$D$33:$D$776,СВЦЭМ!$A$33:$A$776,$A136,СВЦЭМ!$B$33:$B$776,C$119)+'СЕТ СН'!$I$11+СВЦЭМ!$D$10+'СЕТ СН'!$I$6-'СЕТ СН'!$I$23</f>
        <v>1548.60581753</v>
      </c>
      <c r="D136" s="36">
        <f>SUMIFS(СВЦЭМ!$D$33:$D$776,СВЦЭМ!$A$33:$A$776,$A136,СВЦЭМ!$B$33:$B$776,D$119)+'СЕТ СН'!$I$11+СВЦЭМ!$D$10+'СЕТ СН'!$I$6-'СЕТ СН'!$I$23</f>
        <v>1617.8232861500001</v>
      </c>
      <c r="E136" s="36">
        <f>SUMIFS(СВЦЭМ!$D$33:$D$776,СВЦЭМ!$A$33:$A$776,$A136,СВЦЭМ!$B$33:$B$776,E$119)+'СЕТ СН'!$I$11+СВЦЭМ!$D$10+'СЕТ СН'!$I$6-'СЕТ СН'!$I$23</f>
        <v>1635.0852148100003</v>
      </c>
      <c r="F136" s="36">
        <f>SUMIFS(СВЦЭМ!$D$33:$D$776,СВЦЭМ!$A$33:$A$776,$A136,СВЦЭМ!$B$33:$B$776,F$119)+'СЕТ СН'!$I$11+СВЦЭМ!$D$10+'СЕТ СН'!$I$6-'СЕТ СН'!$I$23</f>
        <v>1638.3892109799999</v>
      </c>
      <c r="G136" s="36">
        <f>SUMIFS(СВЦЭМ!$D$33:$D$776,СВЦЭМ!$A$33:$A$776,$A136,СВЦЭМ!$B$33:$B$776,G$119)+'СЕТ СН'!$I$11+СВЦЭМ!$D$10+'СЕТ СН'!$I$6-'СЕТ СН'!$I$23</f>
        <v>1619.3997501899998</v>
      </c>
      <c r="H136" s="36">
        <f>SUMIFS(СВЦЭМ!$D$33:$D$776,СВЦЭМ!$A$33:$A$776,$A136,СВЦЭМ!$B$33:$B$776,H$119)+'СЕТ СН'!$I$11+СВЦЭМ!$D$10+'СЕТ СН'!$I$6-'СЕТ СН'!$I$23</f>
        <v>1538.1897198199999</v>
      </c>
      <c r="I136" s="36">
        <f>SUMIFS(СВЦЭМ!$D$33:$D$776,СВЦЭМ!$A$33:$A$776,$A136,СВЦЭМ!$B$33:$B$776,I$119)+'СЕТ СН'!$I$11+СВЦЭМ!$D$10+'СЕТ СН'!$I$6-'СЕТ СН'!$I$23</f>
        <v>1409.0831344000001</v>
      </c>
      <c r="J136" s="36">
        <f>SUMIFS(СВЦЭМ!$D$33:$D$776,СВЦЭМ!$A$33:$A$776,$A136,СВЦЭМ!$B$33:$B$776,J$119)+'СЕТ СН'!$I$11+СВЦЭМ!$D$10+'СЕТ СН'!$I$6-'СЕТ СН'!$I$23</f>
        <v>1312.2964381900001</v>
      </c>
      <c r="K136" s="36">
        <f>SUMIFS(СВЦЭМ!$D$33:$D$776,СВЦЭМ!$A$33:$A$776,$A136,СВЦЭМ!$B$33:$B$776,K$119)+'СЕТ СН'!$I$11+СВЦЭМ!$D$10+'СЕТ СН'!$I$6-'СЕТ СН'!$I$23</f>
        <v>1235.41680763</v>
      </c>
      <c r="L136" s="36">
        <f>SUMIFS(СВЦЭМ!$D$33:$D$776,СВЦЭМ!$A$33:$A$776,$A136,СВЦЭМ!$B$33:$B$776,L$119)+'СЕТ СН'!$I$11+СВЦЭМ!$D$10+'СЕТ СН'!$I$6-'СЕТ СН'!$I$23</f>
        <v>1223.8093490000001</v>
      </c>
      <c r="M136" s="36">
        <f>SUMIFS(СВЦЭМ!$D$33:$D$776,СВЦЭМ!$A$33:$A$776,$A136,СВЦЭМ!$B$33:$B$776,M$119)+'СЕТ СН'!$I$11+СВЦЭМ!$D$10+'СЕТ СН'!$I$6-'СЕТ СН'!$I$23</f>
        <v>1229.6650471600001</v>
      </c>
      <c r="N136" s="36">
        <f>SUMIFS(СВЦЭМ!$D$33:$D$776,СВЦЭМ!$A$33:$A$776,$A136,СВЦЭМ!$B$33:$B$776,N$119)+'СЕТ СН'!$I$11+СВЦЭМ!$D$10+'СЕТ СН'!$I$6-'СЕТ СН'!$I$23</f>
        <v>1229.40047628</v>
      </c>
      <c r="O136" s="36">
        <f>SUMIFS(СВЦЭМ!$D$33:$D$776,СВЦЭМ!$A$33:$A$776,$A136,СВЦЭМ!$B$33:$B$776,O$119)+'СЕТ СН'!$I$11+СВЦЭМ!$D$10+'СЕТ СН'!$I$6-'СЕТ СН'!$I$23</f>
        <v>1232.4452280400001</v>
      </c>
      <c r="P136" s="36">
        <f>SUMIFS(СВЦЭМ!$D$33:$D$776,СВЦЭМ!$A$33:$A$776,$A136,СВЦЭМ!$B$33:$B$776,P$119)+'СЕТ СН'!$I$11+СВЦЭМ!$D$10+'СЕТ СН'!$I$6-'СЕТ СН'!$I$23</f>
        <v>1240.7003623200001</v>
      </c>
      <c r="Q136" s="36">
        <f>SUMIFS(СВЦЭМ!$D$33:$D$776,СВЦЭМ!$A$33:$A$776,$A136,СВЦЭМ!$B$33:$B$776,Q$119)+'СЕТ СН'!$I$11+СВЦЭМ!$D$10+'СЕТ СН'!$I$6-'СЕТ СН'!$I$23</f>
        <v>1240.48641301</v>
      </c>
      <c r="R136" s="36">
        <f>SUMIFS(СВЦЭМ!$D$33:$D$776,СВЦЭМ!$A$33:$A$776,$A136,СВЦЭМ!$B$33:$B$776,R$119)+'СЕТ СН'!$I$11+СВЦЭМ!$D$10+'СЕТ СН'!$I$6-'СЕТ СН'!$I$23</f>
        <v>1240.9421487100001</v>
      </c>
      <c r="S136" s="36">
        <f>SUMIFS(СВЦЭМ!$D$33:$D$776,СВЦЭМ!$A$33:$A$776,$A136,СВЦЭМ!$B$33:$B$776,S$119)+'СЕТ СН'!$I$11+СВЦЭМ!$D$10+'СЕТ СН'!$I$6-'СЕТ СН'!$I$23</f>
        <v>1244.1407725200002</v>
      </c>
      <c r="T136" s="36">
        <f>SUMIFS(СВЦЭМ!$D$33:$D$776,СВЦЭМ!$A$33:$A$776,$A136,СВЦЭМ!$B$33:$B$776,T$119)+'СЕТ СН'!$I$11+СВЦЭМ!$D$10+'СЕТ СН'!$I$6-'СЕТ СН'!$I$23</f>
        <v>1244.1315340000001</v>
      </c>
      <c r="U136" s="36">
        <f>SUMIFS(СВЦЭМ!$D$33:$D$776,СВЦЭМ!$A$33:$A$776,$A136,СВЦЭМ!$B$33:$B$776,U$119)+'СЕТ СН'!$I$11+СВЦЭМ!$D$10+'СЕТ СН'!$I$6-'СЕТ СН'!$I$23</f>
        <v>1240.1887286800002</v>
      </c>
      <c r="V136" s="36">
        <f>SUMIFS(СВЦЭМ!$D$33:$D$776,СВЦЭМ!$A$33:$A$776,$A136,СВЦЭМ!$B$33:$B$776,V$119)+'СЕТ СН'!$I$11+СВЦЭМ!$D$10+'СЕТ СН'!$I$6-'СЕТ СН'!$I$23</f>
        <v>1228.1534577800001</v>
      </c>
      <c r="W136" s="36">
        <f>SUMIFS(СВЦЭМ!$D$33:$D$776,СВЦЭМ!$A$33:$A$776,$A136,СВЦЭМ!$B$33:$B$776,W$119)+'СЕТ СН'!$I$11+СВЦЭМ!$D$10+'СЕТ СН'!$I$6-'СЕТ СН'!$I$23</f>
        <v>1219.1707062600001</v>
      </c>
      <c r="X136" s="36">
        <f>SUMIFS(СВЦЭМ!$D$33:$D$776,СВЦЭМ!$A$33:$A$776,$A136,СВЦЭМ!$B$33:$B$776,X$119)+'СЕТ СН'!$I$11+СВЦЭМ!$D$10+'СЕТ СН'!$I$6-'СЕТ СН'!$I$23</f>
        <v>1241.33012841</v>
      </c>
      <c r="Y136" s="36">
        <f>SUMIFS(СВЦЭМ!$D$33:$D$776,СВЦЭМ!$A$33:$A$776,$A136,СВЦЭМ!$B$33:$B$776,Y$119)+'СЕТ СН'!$I$11+СВЦЭМ!$D$10+'СЕТ СН'!$I$6-'СЕТ СН'!$I$23</f>
        <v>1327.2866678</v>
      </c>
    </row>
    <row r="137" spans="1:25" ht="15.75" x14ac:dyDescent="0.2">
      <c r="A137" s="35">
        <f t="shared" si="3"/>
        <v>43603</v>
      </c>
      <c r="B137" s="36">
        <f>SUMIFS(СВЦЭМ!$D$33:$D$776,СВЦЭМ!$A$33:$A$776,$A137,СВЦЭМ!$B$33:$B$776,B$119)+'СЕТ СН'!$I$11+СВЦЭМ!$D$10+'СЕТ СН'!$I$6-'СЕТ СН'!$I$23</f>
        <v>1380.63968458</v>
      </c>
      <c r="C137" s="36">
        <f>SUMIFS(СВЦЭМ!$D$33:$D$776,СВЦЭМ!$A$33:$A$776,$A137,СВЦЭМ!$B$33:$B$776,C$119)+'СЕТ СН'!$I$11+СВЦЭМ!$D$10+'СЕТ СН'!$I$6-'СЕТ СН'!$I$23</f>
        <v>1449.7389680199999</v>
      </c>
      <c r="D137" s="36">
        <f>SUMIFS(СВЦЭМ!$D$33:$D$776,СВЦЭМ!$A$33:$A$776,$A137,СВЦЭМ!$B$33:$B$776,D$119)+'СЕТ СН'!$I$11+СВЦЭМ!$D$10+'СЕТ СН'!$I$6-'СЕТ СН'!$I$23</f>
        <v>1529.85711083</v>
      </c>
      <c r="E137" s="36">
        <f>SUMIFS(СВЦЭМ!$D$33:$D$776,СВЦЭМ!$A$33:$A$776,$A137,СВЦЭМ!$B$33:$B$776,E$119)+'СЕТ СН'!$I$11+СВЦЭМ!$D$10+'СЕТ СН'!$I$6-'СЕТ СН'!$I$23</f>
        <v>1548.5056750399999</v>
      </c>
      <c r="F137" s="36">
        <f>SUMIFS(СВЦЭМ!$D$33:$D$776,СВЦЭМ!$A$33:$A$776,$A137,СВЦЭМ!$B$33:$B$776,F$119)+'СЕТ СН'!$I$11+СВЦЭМ!$D$10+'СЕТ СН'!$I$6-'СЕТ СН'!$I$23</f>
        <v>1557.2865689700002</v>
      </c>
      <c r="G137" s="36">
        <f>SUMIFS(СВЦЭМ!$D$33:$D$776,СВЦЭМ!$A$33:$A$776,$A137,СВЦЭМ!$B$33:$B$776,G$119)+'СЕТ СН'!$I$11+СВЦЭМ!$D$10+'СЕТ СН'!$I$6-'СЕТ СН'!$I$23</f>
        <v>1536.4994583100001</v>
      </c>
      <c r="H137" s="36">
        <f>SUMIFS(СВЦЭМ!$D$33:$D$776,СВЦЭМ!$A$33:$A$776,$A137,СВЦЭМ!$B$33:$B$776,H$119)+'СЕТ СН'!$I$11+СВЦЭМ!$D$10+'СЕТ СН'!$I$6-'СЕТ СН'!$I$23</f>
        <v>1451.1993274199999</v>
      </c>
      <c r="I137" s="36">
        <f>SUMIFS(СВЦЭМ!$D$33:$D$776,СВЦЭМ!$A$33:$A$776,$A137,СВЦЭМ!$B$33:$B$776,I$119)+'СЕТ СН'!$I$11+СВЦЭМ!$D$10+'СЕТ СН'!$I$6-'СЕТ СН'!$I$23</f>
        <v>1356.23009974</v>
      </c>
      <c r="J137" s="36">
        <f>SUMIFS(СВЦЭМ!$D$33:$D$776,СВЦЭМ!$A$33:$A$776,$A137,СВЦЭМ!$B$33:$B$776,J$119)+'СЕТ СН'!$I$11+СВЦЭМ!$D$10+'СЕТ СН'!$I$6-'СЕТ СН'!$I$23</f>
        <v>1279.6764263600001</v>
      </c>
      <c r="K137" s="36">
        <f>SUMIFS(СВЦЭМ!$D$33:$D$776,СВЦЭМ!$A$33:$A$776,$A137,СВЦЭМ!$B$33:$B$776,K$119)+'СЕТ СН'!$I$11+СВЦЭМ!$D$10+'СЕТ СН'!$I$6-'СЕТ СН'!$I$23</f>
        <v>1211.36806989</v>
      </c>
      <c r="L137" s="36">
        <f>SUMIFS(СВЦЭМ!$D$33:$D$776,СВЦЭМ!$A$33:$A$776,$A137,СВЦЭМ!$B$33:$B$776,L$119)+'СЕТ СН'!$I$11+СВЦЭМ!$D$10+'СЕТ СН'!$I$6-'СЕТ СН'!$I$23</f>
        <v>1181.0449261799999</v>
      </c>
      <c r="M137" s="36">
        <f>SUMIFS(СВЦЭМ!$D$33:$D$776,СВЦЭМ!$A$33:$A$776,$A137,СВЦЭМ!$B$33:$B$776,M$119)+'СЕТ СН'!$I$11+СВЦЭМ!$D$10+'СЕТ СН'!$I$6-'СЕТ СН'!$I$23</f>
        <v>1180.5499276400001</v>
      </c>
      <c r="N137" s="36">
        <f>SUMIFS(СВЦЭМ!$D$33:$D$776,СВЦЭМ!$A$33:$A$776,$A137,СВЦЭМ!$B$33:$B$776,N$119)+'СЕТ СН'!$I$11+СВЦЭМ!$D$10+'СЕТ СН'!$I$6-'СЕТ СН'!$I$23</f>
        <v>1178.5545964400001</v>
      </c>
      <c r="O137" s="36">
        <f>SUMIFS(СВЦЭМ!$D$33:$D$776,СВЦЭМ!$A$33:$A$776,$A137,СВЦЭМ!$B$33:$B$776,O$119)+'СЕТ СН'!$I$11+СВЦЭМ!$D$10+'СЕТ СН'!$I$6-'СЕТ СН'!$I$23</f>
        <v>1185.23065406</v>
      </c>
      <c r="P137" s="36">
        <f>SUMIFS(СВЦЭМ!$D$33:$D$776,СВЦЭМ!$A$33:$A$776,$A137,СВЦЭМ!$B$33:$B$776,P$119)+'СЕТ СН'!$I$11+СВЦЭМ!$D$10+'СЕТ СН'!$I$6-'СЕТ СН'!$I$23</f>
        <v>1189.0298114000002</v>
      </c>
      <c r="Q137" s="36">
        <f>SUMIFS(СВЦЭМ!$D$33:$D$776,СВЦЭМ!$A$33:$A$776,$A137,СВЦЭМ!$B$33:$B$776,Q$119)+'СЕТ СН'!$I$11+СВЦЭМ!$D$10+'СЕТ СН'!$I$6-'СЕТ СН'!$I$23</f>
        <v>1184.9020915400001</v>
      </c>
      <c r="R137" s="36">
        <f>SUMIFS(СВЦЭМ!$D$33:$D$776,СВЦЭМ!$A$33:$A$776,$A137,СВЦЭМ!$B$33:$B$776,R$119)+'СЕТ СН'!$I$11+СВЦЭМ!$D$10+'СЕТ СН'!$I$6-'СЕТ СН'!$I$23</f>
        <v>1186.9331066899999</v>
      </c>
      <c r="S137" s="36">
        <f>SUMIFS(СВЦЭМ!$D$33:$D$776,СВЦЭМ!$A$33:$A$776,$A137,СВЦЭМ!$B$33:$B$776,S$119)+'СЕТ СН'!$I$11+СВЦЭМ!$D$10+'СЕТ СН'!$I$6-'СЕТ СН'!$I$23</f>
        <v>1186.9413751299999</v>
      </c>
      <c r="T137" s="36">
        <f>SUMIFS(СВЦЭМ!$D$33:$D$776,СВЦЭМ!$A$33:$A$776,$A137,СВЦЭМ!$B$33:$B$776,T$119)+'СЕТ СН'!$I$11+СВЦЭМ!$D$10+'СЕТ СН'!$I$6-'СЕТ СН'!$I$23</f>
        <v>1173.37303683</v>
      </c>
      <c r="U137" s="36">
        <f>SUMIFS(СВЦЭМ!$D$33:$D$776,СВЦЭМ!$A$33:$A$776,$A137,СВЦЭМ!$B$33:$B$776,U$119)+'СЕТ СН'!$I$11+СВЦЭМ!$D$10+'СЕТ СН'!$I$6-'СЕТ СН'!$I$23</f>
        <v>1155.9144873400001</v>
      </c>
      <c r="V137" s="36">
        <f>SUMIFS(СВЦЭМ!$D$33:$D$776,СВЦЭМ!$A$33:$A$776,$A137,СВЦЭМ!$B$33:$B$776,V$119)+'СЕТ СН'!$I$11+СВЦЭМ!$D$10+'СЕТ СН'!$I$6-'СЕТ СН'!$I$23</f>
        <v>1141.38265869</v>
      </c>
      <c r="W137" s="36">
        <f>SUMIFS(СВЦЭМ!$D$33:$D$776,СВЦЭМ!$A$33:$A$776,$A137,СВЦЭМ!$B$33:$B$776,W$119)+'СЕТ СН'!$I$11+СВЦЭМ!$D$10+'СЕТ СН'!$I$6-'СЕТ СН'!$I$23</f>
        <v>1155.0588293800001</v>
      </c>
      <c r="X137" s="36">
        <f>SUMIFS(СВЦЭМ!$D$33:$D$776,СВЦЭМ!$A$33:$A$776,$A137,СВЦЭМ!$B$33:$B$776,X$119)+'СЕТ СН'!$I$11+СВЦЭМ!$D$10+'СЕТ СН'!$I$6-'СЕТ СН'!$I$23</f>
        <v>1168.3189786</v>
      </c>
      <c r="Y137" s="36">
        <f>SUMIFS(СВЦЭМ!$D$33:$D$776,СВЦЭМ!$A$33:$A$776,$A137,СВЦЭМ!$B$33:$B$776,Y$119)+'СЕТ СН'!$I$11+СВЦЭМ!$D$10+'СЕТ СН'!$I$6-'СЕТ СН'!$I$23</f>
        <v>1250.3524831899999</v>
      </c>
    </row>
    <row r="138" spans="1:25" ht="15.75" x14ac:dyDescent="0.2">
      <c r="A138" s="35">
        <f t="shared" si="3"/>
        <v>43604</v>
      </c>
      <c r="B138" s="36">
        <f>SUMIFS(СВЦЭМ!$D$33:$D$776,СВЦЭМ!$A$33:$A$776,$A138,СВЦЭМ!$B$33:$B$776,B$119)+'СЕТ СН'!$I$11+СВЦЭМ!$D$10+'СЕТ СН'!$I$6-'СЕТ СН'!$I$23</f>
        <v>1360.0229396499999</v>
      </c>
      <c r="C138" s="36">
        <f>SUMIFS(СВЦЭМ!$D$33:$D$776,СВЦЭМ!$A$33:$A$776,$A138,СВЦЭМ!$B$33:$B$776,C$119)+'СЕТ СН'!$I$11+СВЦЭМ!$D$10+'СЕТ СН'!$I$6-'СЕТ СН'!$I$23</f>
        <v>1476.8429806600002</v>
      </c>
      <c r="D138" s="36">
        <f>SUMIFS(СВЦЭМ!$D$33:$D$776,СВЦЭМ!$A$33:$A$776,$A138,СВЦЭМ!$B$33:$B$776,D$119)+'СЕТ СН'!$I$11+СВЦЭМ!$D$10+'СЕТ СН'!$I$6-'СЕТ СН'!$I$23</f>
        <v>1548.5943012600001</v>
      </c>
      <c r="E138" s="36">
        <f>SUMIFS(СВЦЭМ!$D$33:$D$776,СВЦЭМ!$A$33:$A$776,$A138,СВЦЭМ!$B$33:$B$776,E$119)+'СЕТ СН'!$I$11+СВЦЭМ!$D$10+'СЕТ СН'!$I$6-'СЕТ СН'!$I$23</f>
        <v>1570.67927517</v>
      </c>
      <c r="F138" s="36">
        <f>SUMIFS(СВЦЭМ!$D$33:$D$776,СВЦЭМ!$A$33:$A$776,$A138,СВЦЭМ!$B$33:$B$776,F$119)+'СЕТ СН'!$I$11+СВЦЭМ!$D$10+'СЕТ СН'!$I$6-'СЕТ СН'!$I$23</f>
        <v>1593.6058965399998</v>
      </c>
      <c r="G138" s="36">
        <f>SUMIFS(СВЦЭМ!$D$33:$D$776,СВЦЭМ!$A$33:$A$776,$A138,СВЦЭМ!$B$33:$B$776,G$119)+'СЕТ СН'!$I$11+СВЦЭМ!$D$10+'СЕТ СН'!$I$6-'СЕТ СН'!$I$23</f>
        <v>1566.7541101300001</v>
      </c>
      <c r="H138" s="36">
        <f>SUMIFS(СВЦЭМ!$D$33:$D$776,СВЦЭМ!$A$33:$A$776,$A138,СВЦЭМ!$B$33:$B$776,H$119)+'СЕТ СН'!$I$11+СВЦЭМ!$D$10+'СЕТ СН'!$I$6-'СЕТ СН'!$I$23</f>
        <v>1505.0682892499999</v>
      </c>
      <c r="I138" s="36">
        <f>SUMIFS(СВЦЭМ!$D$33:$D$776,СВЦЭМ!$A$33:$A$776,$A138,СВЦЭМ!$B$33:$B$776,I$119)+'СЕТ СН'!$I$11+СВЦЭМ!$D$10+'СЕТ СН'!$I$6-'СЕТ СН'!$I$23</f>
        <v>1402.51087448</v>
      </c>
      <c r="J138" s="36">
        <f>SUMIFS(СВЦЭМ!$D$33:$D$776,СВЦЭМ!$A$33:$A$776,$A138,СВЦЭМ!$B$33:$B$776,J$119)+'СЕТ СН'!$I$11+СВЦЭМ!$D$10+'СЕТ СН'!$I$6-'СЕТ СН'!$I$23</f>
        <v>1283.2976005</v>
      </c>
      <c r="K138" s="36">
        <f>SUMIFS(СВЦЭМ!$D$33:$D$776,СВЦЭМ!$A$33:$A$776,$A138,СВЦЭМ!$B$33:$B$776,K$119)+'СЕТ СН'!$I$11+СВЦЭМ!$D$10+'СЕТ СН'!$I$6-'СЕТ СН'!$I$23</f>
        <v>1198.16218974</v>
      </c>
      <c r="L138" s="36">
        <f>SUMIFS(СВЦЭМ!$D$33:$D$776,СВЦЭМ!$A$33:$A$776,$A138,СВЦЭМ!$B$33:$B$776,L$119)+'СЕТ СН'!$I$11+СВЦЭМ!$D$10+'СЕТ СН'!$I$6-'СЕТ СН'!$I$23</f>
        <v>1174.6820276799999</v>
      </c>
      <c r="M138" s="36">
        <f>SUMIFS(СВЦЭМ!$D$33:$D$776,СВЦЭМ!$A$33:$A$776,$A138,СВЦЭМ!$B$33:$B$776,M$119)+'СЕТ СН'!$I$11+СВЦЭМ!$D$10+'СЕТ СН'!$I$6-'СЕТ СН'!$I$23</f>
        <v>1177.1672498400001</v>
      </c>
      <c r="N138" s="36">
        <f>SUMIFS(СВЦЭМ!$D$33:$D$776,СВЦЭМ!$A$33:$A$776,$A138,СВЦЭМ!$B$33:$B$776,N$119)+'СЕТ СН'!$I$11+СВЦЭМ!$D$10+'СЕТ СН'!$I$6-'СЕТ СН'!$I$23</f>
        <v>1187.1585794500002</v>
      </c>
      <c r="O138" s="36">
        <f>SUMIFS(СВЦЭМ!$D$33:$D$776,СВЦЭМ!$A$33:$A$776,$A138,СВЦЭМ!$B$33:$B$776,O$119)+'СЕТ СН'!$I$11+СВЦЭМ!$D$10+'СЕТ СН'!$I$6-'СЕТ СН'!$I$23</f>
        <v>1201.2173820799999</v>
      </c>
      <c r="P138" s="36">
        <f>SUMIFS(СВЦЭМ!$D$33:$D$776,СВЦЭМ!$A$33:$A$776,$A138,СВЦЭМ!$B$33:$B$776,P$119)+'СЕТ СН'!$I$11+СВЦЭМ!$D$10+'СЕТ СН'!$I$6-'СЕТ СН'!$I$23</f>
        <v>1223.1265871200001</v>
      </c>
      <c r="Q138" s="36">
        <f>SUMIFS(СВЦЭМ!$D$33:$D$776,СВЦЭМ!$A$33:$A$776,$A138,СВЦЭМ!$B$33:$B$776,Q$119)+'СЕТ СН'!$I$11+СВЦЭМ!$D$10+'СЕТ СН'!$I$6-'СЕТ СН'!$I$23</f>
        <v>1216.6250965300001</v>
      </c>
      <c r="R138" s="36">
        <f>SUMIFS(СВЦЭМ!$D$33:$D$776,СВЦЭМ!$A$33:$A$776,$A138,СВЦЭМ!$B$33:$B$776,R$119)+'СЕТ СН'!$I$11+СВЦЭМ!$D$10+'СЕТ СН'!$I$6-'СЕТ СН'!$I$23</f>
        <v>1212.7397434499999</v>
      </c>
      <c r="S138" s="36">
        <f>SUMIFS(СВЦЭМ!$D$33:$D$776,СВЦЭМ!$A$33:$A$776,$A138,СВЦЭМ!$B$33:$B$776,S$119)+'СЕТ СН'!$I$11+СВЦЭМ!$D$10+'СЕТ СН'!$I$6-'СЕТ СН'!$I$23</f>
        <v>1206.34623921</v>
      </c>
      <c r="T138" s="36">
        <f>SUMIFS(СВЦЭМ!$D$33:$D$776,СВЦЭМ!$A$33:$A$776,$A138,СВЦЭМ!$B$33:$B$776,T$119)+'СЕТ СН'!$I$11+СВЦЭМ!$D$10+'СЕТ СН'!$I$6-'СЕТ СН'!$I$23</f>
        <v>1199.6862830600001</v>
      </c>
      <c r="U138" s="36">
        <f>SUMIFS(СВЦЭМ!$D$33:$D$776,СВЦЭМ!$A$33:$A$776,$A138,СВЦЭМ!$B$33:$B$776,U$119)+'СЕТ СН'!$I$11+СВЦЭМ!$D$10+'СЕТ СН'!$I$6-'СЕТ СН'!$I$23</f>
        <v>1167.92880221</v>
      </c>
      <c r="V138" s="36">
        <f>SUMIFS(СВЦЭМ!$D$33:$D$776,СВЦЭМ!$A$33:$A$776,$A138,СВЦЭМ!$B$33:$B$776,V$119)+'СЕТ СН'!$I$11+СВЦЭМ!$D$10+'СЕТ СН'!$I$6-'СЕТ СН'!$I$23</f>
        <v>1142.5792835000002</v>
      </c>
      <c r="W138" s="36">
        <f>SUMIFS(СВЦЭМ!$D$33:$D$776,СВЦЭМ!$A$33:$A$776,$A138,СВЦЭМ!$B$33:$B$776,W$119)+'СЕТ СН'!$I$11+СВЦЭМ!$D$10+'СЕТ СН'!$I$6-'СЕТ СН'!$I$23</f>
        <v>1148.3606021300002</v>
      </c>
      <c r="X138" s="36">
        <f>SUMIFS(СВЦЭМ!$D$33:$D$776,СВЦЭМ!$A$33:$A$776,$A138,СВЦЭМ!$B$33:$B$776,X$119)+'СЕТ СН'!$I$11+СВЦЭМ!$D$10+'СЕТ СН'!$I$6-'СЕТ СН'!$I$23</f>
        <v>1174.82652205</v>
      </c>
      <c r="Y138" s="36">
        <f>SUMIFS(СВЦЭМ!$D$33:$D$776,СВЦЭМ!$A$33:$A$776,$A138,СВЦЭМ!$B$33:$B$776,Y$119)+'СЕТ СН'!$I$11+СВЦЭМ!$D$10+'СЕТ СН'!$I$6-'СЕТ СН'!$I$23</f>
        <v>1248.2384270299999</v>
      </c>
    </row>
    <row r="139" spans="1:25" ht="15.75" x14ac:dyDescent="0.2">
      <c r="A139" s="35">
        <f t="shared" si="3"/>
        <v>43605</v>
      </c>
      <c r="B139" s="36">
        <f>SUMIFS(СВЦЭМ!$D$33:$D$776,СВЦЭМ!$A$33:$A$776,$A139,СВЦЭМ!$B$33:$B$776,B$119)+'СЕТ СН'!$I$11+СВЦЭМ!$D$10+'СЕТ СН'!$I$6-'СЕТ СН'!$I$23</f>
        <v>1356.1771141300001</v>
      </c>
      <c r="C139" s="36">
        <f>SUMIFS(СВЦЭМ!$D$33:$D$776,СВЦЭМ!$A$33:$A$776,$A139,СВЦЭМ!$B$33:$B$776,C$119)+'СЕТ СН'!$I$11+СВЦЭМ!$D$10+'СЕТ СН'!$I$6-'СЕТ СН'!$I$23</f>
        <v>1455.4051660600001</v>
      </c>
      <c r="D139" s="36">
        <f>SUMIFS(СВЦЭМ!$D$33:$D$776,СВЦЭМ!$A$33:$A$776,$A139,СВЦЭМ!$B$33:$B$776,D$119)+'СЕТ СН'!$I$11+СВЦЭМ!$D$10+'СЕТ СН'!$I$6-'СЕТ СН'!$I$23</f>
        <v>1530.18325396</v>
      </c>
      <c r="E139" s="36">
        <f>SUMIFS(СВЦЭМ!$D$33:$D$776,СВЦЭМ!$A$33:$A$776,$A139,СВЦЭМ!$B$33:$B$776,E$119)+'СЕТ СН'!$I$11+СВЦЭМ!$D$10+'СЕТ СН'!$I$6-'СЕТ СН'!$I$23</f>
        <v>1532.99910746</v>
      </c>
      <c r="F139" s="36">
        <f>SUMIFS(СВЦЭМ!$D$33:$D$776,СВЦЭМ!$A$33:$A$776,$A139,СВЦЭМ!$B$33:$B$776,F$119)+'СЕТ СН'!$I$11+СВЦЭМ!$D$10+'СЕТ СН'!$I$6-'СЕТ СН'!$I$23</f>
        <v>1524.6436286000001</v>
      </c>
      <c r="G139" s="36">
        <f>SUMIFS(СВЦЭМ!$D$33:$D$776,СВЦЭМ!$A$33:$A$776,$A139,СВЦЭМ!$B$33:$B$776,G$119)+'СЕТ СН'!$I$11+СВЦЭМ!$D$10+'СЕТ СН'!$I$6-'СЕТ СН'!$I$23</f>
        <v>1525.64585938</v>
      </c>
      <c r="H139" s="36">
        <f>SUMIFS(СВЦЭМ!$D$33:$D$776,СВЦЭМ!$A$33:$A$776,$A139,СВЦЭМ!$B$33:$B$776,H$119)+'СЕТ СН'!$I$11+СВЦЭМ!$D$10+'СЕТ СН'!$I$6-'СЕТ СН'!$I$23</f>
        <v>1442.0465294000001</v>
      </c>
      <c r="I139" s="36">
        <f>SUMIFS(СВЦЭМ!$D$33:$D$776,СВЦЭМ!$A$33:$A$776,$A139,СВЦЭМ!$B$33:$B$776,I$119)+'СЕТ СН'!$I$11+СВЦЭМ!$D$10+'СЕТ СН'!$I$6-'СЕТ СН'!$I$23</f>
        <v>1345.2320182200001</v>
      </c>
      <c r="J139" s="36">
        <f>SUMIFS(СВЦЭМ!$D$33:$D$776,СВЦЭМ!$A$33:$A$776,$A139,СВЦЭМ!$B$33:$B$776,J$119)+'СЕТ СН'!$I$11+СВЦЭМ!$D$10+'СЕТ СН'!$I$6-'СЕТ СН'!$I$23</f>
        <v>1286.2000488799999</v>
      </c>
      <c r="K139" s="36">
        <f>SUMIFS(СВЦЭМ!$D$33:$D$776,СВЦЭМ!$A$33:$A$776,$A139,СВЦЭМ!$B$33:$B$776,K$119)+'СЕТ СН'!$I$11+СВЦЭМ!$D$10+'СЕТ СН'!$I$6-'СЕТ СН'!$I$23</f>
        <v>1240.2609384100001</v>
      </c>
      <c r="L139" s="36">
        <f>SUMIFS(СВЦЭМ!$D$33:$D$776,СВЦЭМ!$A$33:$A$776,$A139,СВЦЭМ!$B$33:$B$776,L$119)+'СЕТ СН'!$I$11+СВЦЭМ!$D$10+'СЕТ СН'!$I$6-'СЕТ СН'!$I$23</f>
        <v>1221.70897608</v>
      </c>
      <c r="M139" s="36">
        <f>SUMIFS(СВЦЭМ!$D$33:$D$776,СВЦЭМ!$A$33:$A$776,$A139,СВЦЭМ!$B$33:$B$776,M$119)+'СЕТ СН'!$I$11+СВЦЭМ!$D$10+'СЕТ СН'!$I$6-'СЕТ СН'!$I$23</f>
        <v>1213.441343</v>
      </c>
      <c r="N139" s="36">
        <f>SUMIFS(СВЦЭМ!$D$33:$D$776,СВЦЭМ!$A$33:$A$776,$A139,СВЦЭМ!$B$33:$B$776,N$119)+'СЕТ СН'!$I$11+СВЦЭМ!$D$10+'СЕТ СН'!$I$6-'СЕТ СН'!$I$23</f>
        <v>1215.7101134</v>
      </c>
      <c r="O139" s="36">
        <f>SUMIFS(СВЦЭМ!$D$33:$D$776,СВЦЭМ!$A$33:$A$776,$A139,СВЦЭМ!$B$33:$B$776,O$119)+'СЕТ СН'!$I$11+СВЦЭМ!$D$10+'СЕТ СН'!$I$6-'СЕТ СН'!$I$23</f>
        <v>1216.8385426899999</v>
      </c>
      <c r="P139" s="36">
        <f>SUMIFS(СВЦЭМ!$D$33:$D$776,СВЦЭМ!$A$33:$A$776,$A139,СВЦЭМ!$B$33:$B$776,P$119)+'СЕТ СН'!$I$11+СВЦЭМ!$D$10+'СЕТ СН'!$I$6-'СЕТ СН'!$I$23</f>
        <v>1223.65066533</v>
      </c>
      <c r="Q139" s="36">
        <f>SUMIFS(СВЦЭМ!$D$33:$D$776,СВЦЭМ!$A$33:$A$776,$A139,СВЦЭМ!$B$33:$B$776,Q$119)+'СЕТ СН'!$I$11+СВЦЭМ!$D$10+'СЕТ СН'!$I$6-'СЕТ СН'!$I$23</f>
        <v>1227.11980184</v>
      </c>
      <c r="R139" s="36">
        <f>SUMIFS(СВЦЭМ!$D$33:$D$776,СВЦЭМ!$A$33:$A$776,$A139,СВЦЭМ!$B$33:$B$776,R$119)+'СЕТ СН'!$I$11+СВЦЭМ!$D$10+'СЕТ СН'!$I$6-'СЕТ СН'!$I$23</f>
        <v>1230.0838990500001</v>
      </c>
      <c r="S139" s="36">
        <f>SUMIFS(СВЦЭМ!$D$33:$D$776,СВЦЭМ!$A$33:$A$776,$A139,СВЦЭМ!$B$33:$B$776,S$119)+'СЕТ СН'!$I$11+СВЦЭМ!$D$10+'СЕТ СН'!$I$6-'СЕТ СН'!$I$23</f>
        <v>1232.6487668899999</v>
      </c>
      <c r="T139" s="36">
        <f>SUMIFS(СВЦЭМ!$D$33:$D$776,СВЦЭМ!$A$33:$A$776,$A139,СВЦЭМ!$B$33:$B$776,T$119)+'СЕТ СН'!$I$11+СВЦЭМ!$D$10+'СЕТ СН'!$I$6-'СЕТ СН'!$I$23</f>
        <v>1232.58879559</v>
      </c>
      <c r="U139" s="36">
        <f>SUMIFS(СВЦЭМ!$D$33:$D$776,СВЦЭМ!$A$33:$A$776,$A139,СВЦЭМ!$B$33:$B$776,U$119)+'СЕТ СН'!$I$11+СВЦЭМ!$D$10+'СЕТ СН'!$I$6-'СЕТ СН'!$I$23</f>
        <v>1232.3822094500001</v>
      </c>
      <c r="V139" s="36">
        <f>SUMIFS(СВЦЭМ!$D$33:$D$776,СВЦЭМ!$A$33:$A$776,$A139,СВЦЭМ!$B$33:$B$776,V$119)+'СЕТ СН'!$I$11+СВЦЭМ!$D$10+'СЕТ СН'!$I$6-'СЕТ СН'!$I$23</f>
        <v>1237.89884906</v>
      </c>
      <c r="W139" s="36">
        <f>SUMIFS(СВЦЭМ!$D$33:$D$776,СВЦЭМ!$A$33:$A$776,$A139,СВЦЭМ!$B$33:$B$776,W$119)+'СЕТ СН'!$I$11+СВЦЭМ!$D$10+'СЕТ СН'!$I$6-'СЕТ СН'!$I$23</f>
        <v>1242.84797884</v>
      </c>
      <c r="X139" s="36">
        <f>SUMIFS(СВЦЭМ!$D$33:$D$776,СВЦЭМ!$A$33:$A$776,$A139,СВЦЭМ!$B$33:$B$776,X$119)+'СЕТ СН'!$I$11+СВЦЭМ!$D$10+'СЕТ СН'!$I$6-'СЕТ СН'!$I$23</f>
        <v>1251.5343921200001</v>
      </c>
      <c r="Y139" s="36">
        <f>SUMIFS(СВЦЭМ!$D$33:$D$776,СВЦЭМ!$A$33:$A$776,$A139,СВЦЭМ!$B$33:$B$776,Y$119)+'СЕТ СН'!$I$11+СВЦЭМ!$D$10+'СЕТ СН'!$I$6-'СЕТ СН'!$I$23</f>
        <v>1315.7268478199999</v>
      </c>
    </row>
    <row r="140" spans="1:25" ht="15.75" x14ac:dyDescent="0.2">
      <c r="A140" s="35">
        <f t="shared" si="3"/>
        <v>43606</v>
      </c>
      <c r="B140" s="36">
        <f>SUMIFS(СВЦЭМ!$D$33:$D$776,СВЦЭМ!$A$33:$A$776,$A140,СВЦЭМ!$B$33:$B$776,B$119)+'СЕТ СН'!$I$11+СВЦЭМ!$D$10+'СЕТ СН'!$I$6-'СЕТ СН'!$I$23</f>
        <v>1402.33646727</v>
      </c>
      <c r="C140" s="36">
        <f>SUMIFS(СВЦЭМ!$D$33:$D$776,СВЦЭМ!$A$33:$A$776,$A140,СВЦЭМ!$B$33:$B$776,C$119)+'СЕТ СН'!$I$11+СВЦЭМ!$D$10+'СЕТ СН'!$I$6-'СЕТ СН'!$I$23</f>
        <v>1486.75856662</v>
      </c>
      <c r="D140" s="36">
        <f>SUMIFS(СВЦЭМ!$D$33:$D$776,СВЦЭМ!$A$33:$A$776,$A140,СВЦЭМ!$B$33:$B$776,D$119)+'СЕТ СН'!$I$11+СВЦЭМ!$D$10+'СЕТ СН'!$I$6-'СЕТ СН'!$I$23</f>
        <v>1566.4009101900001</v>
      </c>
      <c r="E140" s="36">
        <f>SUMIFS(СВЦЭМ!$D$33:$D$776,СВЦЭМ!$A$33:$A$776,$A140,СВЦЭМ!$B$33:$B$776,E$119)+'СЕТ СН'!$I$11+СВЦЭМ!$D$10+'СЕТ СН'!$I$6-'СЕТ СН'!$I$23</f>
        <v>1578.22061854</v>
      </c>
      <c r="F140" s="36">
        <f>SUMIFS(СВЦЭМ!$D$33:$D$776,СВЦЭМ!$A$33:$A$776,$A140,СВЦЭМ!$B$33:$B$776,F$119)+'СЕТ СН'!$I$11+СВЦЭМ!$D$10+'СЕТ СН'!$I$6-'СЕТ СН'!$I$23</f>
        <v>1564.7450453599999</v>
      </c>
      <c r="G140" s="36">
        <f>SUMIFS(СВЦЭМ!$D$33:$D$776,СВЦЭМ!$A$33:$A$776,$A140,СВЦЭМ!$B$33:$B$776,G$119)+'СЕТ СН'!$I$11+СВЦЭМ!$D$10+'СЕТ СН'!$I$6-'СЕТ СН'!$I$23</f>
        <v>1546.6060268400001</v>
      </c>
      <c r="H140" s="36">
        <f>SUMIFS(СВЦЭМ!$D$33:$D$776,СВЦЭМ!$A$33:$A$776,$A140,СВЦЭМ!$B$33:$B$776,H$119)+'СЕТ СН'!$I$11+СВЦЭМ!$D$10+'СЕТ СН'!$I$6-'СЕТ СН'!$I$23</f>
        <v>1465.2596597699999</v>
      </c>
      <c r="I140" s="36">
        <f>SUMIFS(СВЦЭМ!$D$33:$D$776,СВЦЭМ!$A$33:$A$776,$A140,СВЦЭМ!$B$33:$B$776,I$119)+'СЕТ СН'!$I$11+СВЦЭМ!$D$10+'СЕТ СН'!$I$6-'СЕТ СН'!$I$23</f>
        <v>1368.6839441500001</v>
      </c>
      <c r="J140" s="36">
        <f>SUMIFS(СВЦЭМ!$D$33:$D$776,СВЦЭМ!$A$33:$A$776,$A140,СВЦЭМ!$B$33:$B$776,J$119)+'СЕТ СН'!$I$11+СВЦЭМ!$D$10+'СЕТ СН'!$I$6-'СЕТ СН'!$I$23</f>
        <v>1272.1853455400001</v>
      </c>
      <c r="K140" s="36">
        <f>SUMIFS(СВЦЭМ!$D$33:$D$776,СВЦЭМ!$A$33:$A$776,$A140,СВЦЭМ!$B$33:$B$776,K$119)+'СЕТ СН'!$I$11+СВЦЭМ!$D$10+'СЕТ СН'!$I$6-'СЕТ СН'!$I$23</f>
        <v>1230.28270051</v>
      </c>
      <c r="L140" s="36">
        <f>SUMIFS(СВЦЭМ!$D$33:$D$776,СВЦЭМ!$A$33:$A$776,$A140,СВЦЭМ!$B$33:$B$776,L$119)+'СЕТ СН'!$I$11+СВЦЭМ!$D$10+'СЕТ СН'!$I$6-'СЕТ СН'!$I$23</f>
        <v>1210.3359814400001</v>
      </c>
      <c r="M140" s="36">
        <f>SUMIFS(СВЦЭМ!$D$33:$D$776,СВЦЭМ!$A$33:$A$776,$A140,СВЦЭМ!$B$33:$B$776,M$119)+'СЕТ СН'!$I$11+СВЦЭМ!$D$10+'СЕТ СН'!$I$6-'СЕТ СН'!$I$23</f>
        <v>1207.56056904</v>
      </c>
      <c r="N140" s="36">
        <f>SUMIFS(СВЦЭМ!$D$33:$D$776,СВЦЭМ!$A$33:$A$776,$A140,СВЦЭМ!$B$33:$B$776,N$119)+'СЕТ СН'!$I$11+СВЦЭМ!$D$10+'СЕТ СН'!$I$6-'СЕТ СН'!$I$23</f>
        <v>1205.12946517</v>
      </c>
      <c r="O140" s="36">
        <f>SUMIFS(СВЦЭМ!$D$33:$D$776,СВЦЭМ!$A$33:$A$776,$A140,СВЦЭМ!$B$33:$B$776,O$119)+'СЕТ СН'!$I$11+СВЦЭМ!$D$10+'СЕТ СН'!$I$6-'СЕТ СН'!$I$23</f>
        <v>1208.2701960200002</v>
      </c>
      <c r="P140" s="36">
        <f>SUMIFS(СВЦЭМ!$D$33:$D$776,СВЦЭМ!$A$33:$A$776,$A140,СВЦЭМ!$B$33:$B$776,P$119)+'СЕТ СН'!$I$11+СВЦЭМ!$D$10+'СЕТ СН'!$I$6-'СЕТ СН'!$I$23</f>
        <v>1217.1119332200001</v>
      </c>
      <c r="Q140" s="36">
        <f>SUMIFS(СВЦЭМ!$D$33:$D$776,СВЦЭМ!$A$33:$A$776,$A140,СВЦЭМ!$B$33:$B$776,Q$119)+'СЕТ СН'!$I$11+СВЦЭМ!$D$10+'СЕТ СН'!$I$6-'СЕТ СН'!$I$23</f>
        <v>1220.9555400300001</v>
      </c>
      <c r="R140" s="36">
        <f>SUMIFS(СВЦЭМ!$D$33:$D$776,СВЦЭМ!$A$33:$A$776,$A140,СВЦЭМ!$B$33:$B$776,R$119)+'СЕТ СН'!$I$11+СВЦЭМ!$D$10+'СЕТ СН'!$I$6-'СЕТ СН'!$I$23</f>
        <v>1222.6560316800001</v>
      </c>
      <c r="S140" s="36">
        <f>SUMIFS(СВЦЭМ!$D$33:$D$776,СВЦЭМ!$A$33:$A$776,$A140,СВЦЭМ!$B$33:$B$776,S$119)+'СЕТ СН'!$I$11+СВЦЭМ!$D$10+'СЕТ СН'!$I$6-'СЕТ СН'!$I$23</f>
        <v>1222.7476034000001</v>
      </c>
      <c r="T140" s="36">
        <f>SUMIFS(СВЦЭМ!$D$33:$D$776,СВЦЭМ!$A$33:$A$776,$A140,СВЦЭМ!$B$33:$B$776,T$119)+'СЕТ СН'!$I$11+СВЦЭМ!$D$10+'СЕТ СН'!$I$6-'СЕТ СН'!$I$23</f>
        <v>1216.34356527</v>
      </c>
      <c r="U140" s="36">
        <f>SUMIFS(СВЦЭМ!$D$33:$D$776,СВЦЭМ!$A$33:$A$776,$A140,СВЦЭМ!$B$33:$B$776,U$119)+'СЕТ СН'!$I$11+СВЦЭМ!$D$10+'СЕТ СН'!$I$6-'СЕТ СН'!$I$23</f>
        <v>1212.2870692000001</v>
      </c>
      <c r="V140" s="36">
        <f>SUMIFS(СВЦЭМ!$D$33:$D$776,СВЦЭМ!$A$33:$A$776,$A140,СВЦЭМ!$B$33:$B$776,V$119)+'СЕТ СН'!$I$11+СВЦЭМ!$D$10+'СЕТ СН'!$I$6-'СЕТ СН'!$I$23</f>
        <v>1224.3858618500001</v>
      </c>
      <c r="W140" s="36">
        <f>SUMIFS(СВЦЭМ!$D$33:$D$776,СВЦЭМ!$A$33:$A$776,$A140,СВЦЭМ!$B$33:$B$776,W$119)+'СЕТ СН'!$I$11+СВЦЭМ!$D$10+'СЕТ СН'!$I$6-'СЕТ СН'!$I$23</f>
        <v>1231.9235162099999</v>
      </c>
      <c r="X140" s="36">
        <f>SUMIFS(СВЦЭМ!$D$33:$D$776,СВЦЭМ!$A$33:$A$776,$A140,СВЦЭМ!$B$33:$B$776,X$119)+'СЕТ СН'!$I$11+СВЦЭМ!$D$10+'СЕТ СН'!$I$6-'СЕТ СН'!$I$23</f>
        <v>1236.9485006300001</v>
      </c>
      <c r="Y140" s="36">
        <f>SUMIFS(СВЦЭМ!$D$33:$D$776,СВЦЭМ!$A$33:$A$776,$A140,СВЦЭМ!$B$33:$B$776,Y$119)+'СЕТ СН'!$I$11+СВЦЭМ!$D$10+'СЕТ СН'!$I$6-'СЕТ СН'!$I$23</f>
        <v>1310.0843966299999</v>
      </c>
    </row>
    <row r="141" spans="1:25" ht="15.75" x14ac:dyDescent="0.2">
      <c r="A141" s="35">
        <f t="shared" si="3"/>
        <v>43607</v>
      </c>
      <c r="B141" s="36">
        <f>SUMIFS(СВЦЭМ!$D$33:$D$776,СВЦЭМ!$A$33:$A$776,$A141,СВЦЭМ!$B$33:$B$776,B$119)+'СЕТ СН'!$I$11+СВЦЭМ!$D$10+'СЕТ СН'!$I$6-'СЕТ СН'!$I$23</f>
        <v>1401.3370131700001</v>
      </c>
      <c r="C141" s="36">
        <f>SUMIFS(СВЦЭМ!$D$33:$D$776,СВЦЭМ!$A$33:$A$776,$A141,СВЦЭМ!$B$33:$B$776,C$119)+'СЕТ СН'!$I$11+СВЦЭМ!$D$10+'СЕТ СН'!$I$6-'СЕТ СН'!$I$23</f>
        <v>1503.2128664900001</v>
      </c>
      <c r="D141" s="36">
        <f>SUMIFS(СВЦЭМ!$D$33:$D$776,СВЦЭМ!$A$33:$A$776,$A141,СВЦЭМ!$B$33:$B$776,D$119)+'СЕТ СН'!$I$11+СВЦЭМ!$D$10+'СЕТ СН'!$I$6-'СЕТ СН'!$I$23</f>
        <v>1555.5462695000001</v>
      </c>
      <c r="E141" s="36">
        <f>SUMIFS(СВЦЭМ!$D$33:$D$776,СВЦЭМ!$A$33:$A$776,$A141,СВЦЭМ!$B$33:$B$776,E$119)+'СЕТ СН'!$I$11+СВЦЭМ!$D$10+'СЕТ СН'!$I$6-'СЕТ СН'!$I$23</f>
        <v>1555.3949559600001</v>
      </c>
      <c r="F141" s="36">
        <f>SUMIFS(СВЦЭМ!$D$33:$D$776,СВЦЭМ!$A$33:$A$776,$A141,СВЦЭМ!$B$33:$B$776,F$119)+'СЕТ СН'!$I$11+СВЦЭМ!$D$10+'СЕТ СН'!$I$6-'СЕТ СН'!$I$23</f>
        <v>1549.72261953</v>
      </c>
      <c r="G141" s="36">
        <f>SUMIFS(СВЦЭМ!$D$33:$D$776,СВЦЭМ!$A$33:$A$776,$A141,СВЦЭМ!$B$33:$B$776,G$119)+'СЕТ СН'!$I$11+СВЦЭМ!$D$10+'СЕТ СН'!$I$6-'СЕТ СН'!$I$23</f>
        <v>1545.13840542</v>
      </c>
      <c r="H141" s="36">
        <f>SUMIFS(СВЦЭМ!$D$33:$D$776,СВЦЭМ!$A$33:$A$776,$A141,СВЦЭМ!$B$33:$B$776,H$119)+'СЕТ СН'!$I$11+СВЦЭМ!$D$10+'СЕТ СН'!$I$6-'СЕТ СН'!$I$23</f>
        <v>1450.8665904</v>
      </c>
      <c r="I141" s="36">
        <f>SUMIFS(СВЦЭМ!$D$33:$D$776,СВЦЭМ!$A$33:$A$776,$A141,СВЦЭМ!$B$33:$B$776,I$119)+'СЕТ СН'!$I$11+СВЦЭМ!$D$10+'СЕТ СН'!$I$6-'СЕТ СН'!$I$23</f>
        <v>1360.6965575700001</v>
      </c>
      <c r="J141" s="36">
        <f>SUMIFS(СВЦЭМ!$D$33:$D$776,СВЦЭМ!$A$33:$A$776,$A141,СВЦЭМ!$B$33:$B$776,J$119)+'СЕТ СН'!$I$11+СВЦЭМ!$D$10+'СЕТ СН'!$I$6-'СЕТ СН'!$I$23</f>
        <v>1280.7783137900001</v>
      </c>
      <c r="K141" s="36">
        <f>SUMIFS(СВЦЭМ!$D$33:$D$776,СВЦЭМ!$A$33:$A$776,$A141,СВЦЭМ!$B$33:$B$776,K$119)+'СЕТ СН'!$I$11+СВЦЭМ!$D$10+'СЕТ СН'!$I$6-'СЕТ СН'!$I$23</f>
        <v>1238.2456192700001</v>
      </c>
      <c r="L141" s="36">
        <f>SUMIFS(СВЦЭМ!$D$33:$D$776,СВЦЭМ!$A$33:$A$776,$A141,СВЦЭМ!$B$33:$B$776,L$119)+'СЕТ СН'!$I$11+СВЦЭМ!$D$10+'СЕТ СН'!$I$6-'СЕТ СН'!$I$23</f>
        <v>1218.8351767200002</v>
      </c>
      <c r="M141" s="36">
        <f>SUMIFS(СВЦЭМ!$D$33:$D$776,СВЦЭМ!$A$33:$A$776,$A141,СВЦЭМ!$B$33:$B$776,M$119)+'СЕТ СН'!$I$11+СВЦЭМ!$D$10+'СЕТ СН'!$I$6-'СЕТ СН'!$I$23</f>
        <v>1212.0007844900001</v>
      </c>
      <c r="N141" s="36">
        <f>SUMIFS(СВЦЭМ!$D$33:$D$776,СВЦЭМ!$A$33:$A$776,$A141,СВЦЭМ!$B$33:$B$776,N$119)+'СЕТ СН'!$I$11+СВЦЭМ!$D$10+'СЕТ СН'!$I$6-'СЕТ СН'!$I$23</f>
        <v>1211.3353479500001</v>
      </c>
      <c r="O141" s="36">
        <f>SUMIFS(СВЦЭМ!$D$33:$D$776,СВЦЭМ!$A$33:$A$776,$A141,СВЦЭМ!$B$33:$B$776,O$119)+'СЕТ СН'!$I$11+СВЦЭМ!$D$10+'СЕТ СН'!$I$6-'СЕТ СН'!$I$23</f>
        <v>1208.4266209699999</v>
      </c>
      <c r="P141" s="36">
        <f>SUMIFS(СВЦЭМ!$D$33:$D$776,СВЦЭМ!$A$33:$A$776,$A141,СВЦЭМ!$B$33:$B$776,P$119)+'СЕТ СН'!$I$11+СВЦЭМ!$D$10+'СЕТ СН'!$I$6-'СЕТ СН'!$I$23</f>
        <v>1212.4317880200001</v>
      </c>
      <c r="Q141" s="36">
        <f>SUMIFS(СВЦЭМ!$D$33:$D$776,СВЦЭМ!$A$33:$A$776,$A141,СВЦЭМ!$B$33:$B$776,Q$119)+'СЕТ СН'!$I$11+СВЦЭМ!$D$10+'СЕТ СН'!$I$6-'СЕТ СН'!$I$23</f>
        <v>1211.1815555799999</v>
      </c>
      <c r="R141" s="36">
        <f>SUMIFS(СВЦЭМ!$D$33:$D$776,СВЦЭМ!$A$33:$A$776,$A141,СВЦЭМ!$B$33:$B$776,R$119)+'СЕТ СН'!$I$11+СВЦЭМ!$D$10+'СЕТ СН'!$I$6-'СЕТ СН'!$I$23</f>
        <v>1210.3127584700001</v>
      </c>
      <c r="S141" s="36">
        <f>SUMIFS(СВЦЭМ!$D$33:$D$776,СВЦЭМ!$A$33:$A$776,$A141,СВЦЭМ!$B$33:$B$776,S$119)+'СЕТ СН'!$I$11+СВЦЭМ!$D$10+'СЕТ СН'!$I$6-'СЕТ СН'!$I$23</f>
        <v>1210.8825130999999</v>
      </c>
      <c r="T141" s="36">
        <f>SUMIFS(СВЦЭМ!$D$33:$D$776,СВЦЭМ!$A$33:$A$776,$A141,СВЦЭМ!$B$33:$B$776,T$119)+'СЕТ СН'!$I$11+СВЦЭМ!$D$10+'СЕТ СН'!$I$6-'СЕТ СН'!$I$23</f>
        <v>1212.7220115800001</v>
      </c>
      <c r="U141" s="36">
        <f>SUMIFS(СВЦЭМ!$D$33:$D$776,СВЦЭМ!$A$33:$A$776,$A141,СВЦЭМ!$B$33:$B$776,U$119)+'СЕТ СН'!$I$11+СВЦЭМ!$D$10+'СЕТ СН'!$I$6-'СЕТ СН'!$I$23</f>
        <v>1213.9369433699999</v>
      </c>
      <c r="V141" s="36">
        <f>SUMIFS(СВЦЭМ!$D$33:$D$776,СВЦЭМ!$A$33:$A$776,$A141,СВЦЭМ!$B$33:$B$776,V$119)+'СЕТ СН'!$I$11+СВЦЭМ!$D$10+'СЕТ СН'!$I$6-'СЕТ СН'!$I$23</f>
        <v>1224.42641862</v>
      </c>
      <c r="W141" s="36">
        <f>SUMIFS(СВЦЭМ!$D$33:$D$776,СВЦЭМ!$A$33:$A$776,$A141,СВЦЭМ!$B$33:$B$776,W$119)+'СЕТ СН'!$I$11+СВЦЭМ!$D$10+'СЕТ СН'!$I$6-'СЕТ СН'!$I$23</f>
        <v>1229.60829788</v>
      </c>
      <c r="X141" s="36">
        <f>SUMIFS(СВЦЭМ!$D$33:$D$776,СВЦЭМ!$A$33:$A$776,$A141,СВЦЭМ!$B$33:$B$776,X$119)+'СЕТ СН'!$I$11+СВЦЭМ!$D$10+'СЕТ СН'!$I$6-'СЕТ СН'!$I$23</f>
        <v>1235.0551654000001</v>
      </c>
      <c r="Y141" s="36">
        <f>SUMIFS(СВЦЭМ!$D$33:$D$776,СВЦЭМ!$A$33:$A$776,$A141,СВЦЭМ!$B$33:$B$776,Y$119)+'СЕТ СН'!$I$11+СВЦЭМ!$D$10+'СЕТ СН'!$I$6-'СЕТ СН'!$I$23</f>
        <v>1292.44630181</v>
      </c>
    </row>
    <row r="142" spans="1:25" ht="15.75" x14ac:dyDescent="0.2">
      <c r="A142" s="35">
        <f t="shared" si="3"/>
        <v>43608</v>
      </c>
      <c r="B142" s="36">
        <f>SUMIFS(СВЦЭМ!$D$33:$D$776,СВЦЭМ!$A$33:$A$776,$A142,СВЦЭМ!$B$33:$B$776,B$119)+'СЕТ СН'!$I$11+СВЦЭМ!$D$10+'СЕТ СН'!$I$6-'СЕТ СН'!$I$23</f>
        <v>1408.7183330799999</v>
      </c>
      <c r="C142" s="36">
        <f>SUMIFS(СВЦЭМ!$D$33:$D$776,СВЦЭМ!$A$33:$A$776,$A142,СВЦЭМ!$B$33:$B$776,C$119)+'СЕТ СН'!$I$11+СВЦЭМ!$D$10+'СЕТ СН'!$I$6-'СЕТ СН'!$I$23</f>
        <v>1499.1295454800002</v>
      </c>
      <c r="D142" s="36">
        <f>SUMIFS(СВЦЭМ!$D$33:$D$776,СВЦЭМ!$A$33:$A$776,$A142,СВЦЭМ!$B$33:$B$776,D$119)+'СЕТ СН'!$I$11+СВЦЭМ!$D$10+'СЕТ СН'!$I$6-'СЕТ СН'!$I$23</f>
        <v>1554.72870949</v>
      </c>
      <c r="E142" s="36">
        <f>SUMIFS(СВЦЭМ!$D$33:$D$776,СВЦЭМ!$A$33:$A$776,$A142,СВЦЭМ!$B$33:$B$776,E$119)+'СЕТ СН'!$I$11+СВЦЭМ!$D$10+'СЕТ СН'!$I$6-'СЕТ СН'!$I$23</f>
        <v>1561.7182725600001</v>
      </c>
      <c r="F142" s="36">
        <f>SUMIFS(СВЦЭМ!$D$33:$D$776,СВЦЭМ!$A$33:$A$776,$A142,СВЦЭМ!$B$33:$B$776,F$119)+'СЕТ СН'!$I$11+СВЦЭМ!$D$10+'СЕТ СН'!$I$6-'СЕТ СН'!$I$23</f>
        <v>1548.08471289</v>
      </c>
      <c r="G142" s="36">
        <f>SUMIFS(СВЦЭМ!$D$33:$D$776,СВЦЭМ!$A$33:$A$776,$A142,СВЦЭМ!$B$33:$B$776,G$119)+'СЕТ СН'!$I$11+СВЦЭМ!$D$10+'СЕТ СН'!$I$6-'СЕТ СН'!$I$23</f>
        <v>1550.98067747</v>
      </c>
      <c r="H142" s="36">
        <f>SUMIFS(СВЦЭМ!$D$33:$D$776,СВЦЭМ!$A$33:$A$776,$A142,СВЦЭМ!$B$33:$B$776,H$119)+'СЕТ СН'!$I$11+СВЦЭМ!$D$10+'СЕТ СН'!$I$6-'СЕТ СН'!$I$23</f>
        <v>1463.6203349100001</v>
      </c>
      <c r="I142" s="36">
        <f>SUMIFS(СВЦЭМ!$D$33:$D$776,СВЦЭМ!$A$33:$A$776,$A142,СВЦЭМ!$B$33:$B$776,I$119)+'СЕТ СН'!$I$11+СВЦЭМ!$D$10+'СЕТ СН'!$I$6-'СЕТ СН'!$I$23</f>
        <v>1352.09942318</v>
      </c>
      <c r="J142" s="36">
        <f>SUMIFS(СВЦЭМ!$D$33:$D$776,СВЦЭМ!$A$33:$A$776,$A142,СВЦЭМ!$B$33:$B$776,J$119)+'СЕТ СН'!$I$11+СВЦЭМ!$D$10+'СЕТ СН'!$I$6-'СЕТ СН'!$I$23</f>
        <v>1272.71901708</v>
      </c>
      <c r="K142" s="36">
        <f>SUMIFS(СВЦЭМ!$D$33:$D$776,СВЦЭМ!$A$33:$A$776,$A142,СВЦЭМ!$B$33:$B$776,K$119)+'СЕТ СН'!$I$11+СВЦЭМ!$D$10+'СЕТ СН'!$I$6-'СЕТ СН'!$I$23</f>
        <v>1229.89476829</v>
      </c>
      <c r="L142" s="36">
        <f>SUMIFS(СВЦЭМ!$D$33:$D$776,СВЦЭМ!$A$33:$A$776,$A142,СВЦЭМ!$B$33:$B$776,L$119)+'СЕТ СН'!$I$11+СВЦЭМ!$D$10+'СЕТ СН'!$I$6-'СЕТ СН'!$I$23</f>
        <v>1209.20722679</v>
      </c>
      <c r="M142" s="36">
        <f>SUMIFS(СВЦЭМ!$D$33:$D$776,СВЦЭМ!$A$33:$A$776,$A142,СВЦЭМ!$B$33:$B$776,M$119)+'СЕТ СН'!$I$11+СВЦЭМ!$D$10+'СЕТ СН'!$I$6-'СЕТ СН'!$I$23</f>
        <v>1201.1269021000001</v>
      </c>
      <c r="N142" s="36">
        <f>SUMIFS(СВЦЭМ!$D$33:$D$776,СВЦЭМ!$A$33:$A$776,$A142,СВЦЭМ!$B$33:$B$776,N$119)+'СЕТ СН'!$I$11+СВЦЭМ!$D$10+'СЕТ СН'!$I$6-'СЕТ СН'!$I$23</f>
        <v>1196.8303404200001</v>
      </c>
      <c r="O142" s="36">
        <f>SUMIFS(СВЦЭМ!$D$33:$D$776,СВЦЭМ!$A$33:$A$776,$A142,СВЦЭМ!$B$33:$B$776,O$119)+'СЕТ СН'!$I$11+СВЦЭМ!$D$10+'СЕТ СН'!$I$6-'СЕТ СН'!$I$23</f>
        <v>1188.4802392199999</v>
      </c>
      <c r="P142" s="36">
        <f>SUMIFS(СВЦЭМ!$D$33:$D$776,СВЦЭМ!$A$33:$A$776,$A142,СВЦЭМ!$B$33:$B$776,P$119)+'СЕТ СН'!$I$11+СВЦЭМ!$D$10+'СЕТ СН'!$I$6-'СЕТ СН'!$I$23</f>
        <v>1196.58414447</v>
      </c>
      <c r="Q142" s="36">
        <f>SUMIFS(СВЦЭМ!$D$33:$D$776,СВЦЭМ!$A$33:$A$776,$A142,СВЦЭМ!$B$33:$B$776,Q$119)+'СЕТ СН'!$I$11+СВЦЭМ!$D$10+'СЕТ СН'!$I$6-'СЕТ СН'!$I$23</f>
        <v>1202.0779855599999</v>
      </c>
      <c r="R142" s="36">
        <f>SUMIFS(СВЦЭМ!$D$33:$D$776,СВЦЭМ!$A$33:$A$776,$A142,СВЦЭМ!$B$33:$B$776,R$119)+'СЕТ СН'!$I$11+СВЦЭМ!$D$10+'СЕТ СН'!$I$6-'СЕТ СН'!$I$23</f>
        <v>1200.97172987</v>
      </c>
      <c r="S142" s="36">
        <f>SUMIFS(СВЦЭМ!$D$33:$D$776,СВЦЭМ!$A$33:$A$776,$A142,СВЦЭМ!$B$33:$B$776,S$119)+'СЕТ СН'!$I$11+СВЦЭМ!$D$10+'СЕТ СН'!$I$6-'СЕТ СН'!$I$23</f>
        <v>1197.28322632</v>
      </c>
      <c r="T142" s="36">
        <f>SUMIFS(СВЦЭМ!$D$33:$D$776,СВЦЭМ!$A$33:$A$776,$A142,СВЦЭМ!$B$33:$B$776,T$119)+'СЕТ СН'!$I$11+СВЦЭМ!$D$10+'СЕТ СН'!$I$6-'СЕТ СН'!$I$23</f>
        <v>1201.2823477000002</v>
      </c>
      <c r="U142" s="36">
        <f>SUMIFS(СВЦЭМ!$D$33:$D$776,СВЦЭМ!$A$33:$A$776,$A142,СВЦЭМ!$B$33:$B$776,U$119)+'СЕТ СН'!$I$11+СВЦЭМ!$D$10+'СЕТ СН'!$I$6-'СЕТ СН'!$I$23</f>
        <v>1200.4437947800002</v>
      </c>
      <c r="V142" s="36">
        <f>SUMIFS(СВЦЭМ!$D$33:$D$776,СВЦЭМ!$A$33:$A$776,$A142,СВЦЭМ!$B$33:$B$776,V$119)+'СЕТ СН'!$I$11+СВЦЭМ!$D$10+'СЕТ СН'!$I$6-'СЕТ СН'!$I$23</f>
        <v>1206.8898454999999</v>
      </c>
      <c r="W142" s="36">
        <f>SUMIFS(СВЦЭМ!$D$33:$D$776,СВЦЭМ!$A$33:$A$776,$A142,СВЦЭМ!$B$33:$B$776,W$119)+'СЕТ СН'!$I$11+СВЦЭМ!$D$10+'СЕТ СН'!$I$6-'СЕТ СН'!$I$23</f>
        <v>1211.1378081500002</v>
      </c>
      <c r="X142" s="36">
        <f>SUMIFS(СВЦЭМ!$D$33:$D$776,СВЦЭМ!$A$33:$A$776,$A142,СВЦЭМ!$B$33:$B$776,X$119)+'СЕТ СН'!$I$11+СВЦЭМ!$D$10+'СЕТ СН'!$I$6-'СЕТ СН'!$I$23</f>
        <v>1223.6510612900001</v>
      </c>
      <c r="Y142" s="36">
        <f>SUMIFS(СВЦЭМ!$D$33:$D$776,СВЦЭМ!$A$33:$A$776,$A142,СВЦЭМ!$B$33:$B$776,Y$119)+'СЕТ СН'!$I$11+СВЦЭМ!$D$10+'СЕТ СН'!$I$6-'СЕТ СН'!$I$23</f>
        <v>1266.3854641799999</v>
      </c>
    </row>
    <row r="143" spans="1:25" ht="15.75" x14ac:dyDescent="0.2">
      <c r="A143" s="35">
        <f t="shared" si="3"/>
        <v>43609</v>
      </c>
      <c r="B143" s="36">
        <f>SUMIFS(СВЦЭМ!$D$33:$D$776,СВЦЭМ!$A$33:$A$776,$A143,СВЦЭМ!$B$33:$B$776,B$119)+'СЕТ СН'!$I$11+СВЦЭМ!$D$10+'СЕТ СН'!$I$6-'СЕТ СН'!$I$23</f>
        <v>1382.6401733299999</v>
      </c>
      <c r="C143" s="36">
        <f>SUMIFS(СВЦЭМ!$D$33:$D$776,СВЦЭМ!$A$33:$A$776,$A143,СВЦЭМ!$B$33:$B$776,C$119)+'СЕТ СН'!$I$11+СВЦЭМ!$D$10+'СЕТ СН'!$I$6-'СЕТ СН'!$I$23</f>
        <v>1476.9188043500001</v>
      </c>
      <c r="D143" s="36">
        <f>SUMIFS(СВЦЭМ!$D$33:$D$776,СВЦЭМ!$A$33:$A$776,$A143,СВЦЭМ!$B$33:$B$776,D$119)+'СЕТ СН'!$I$11+СВЦЭМ!$D$10+'СЕТ СН'!$I$6-'СЕТ СН'!$I$23</f>
        <v>1579.18022354</v>
      </c>
      <c r="E143" s="36">
        <f>SUMIFS(СВЦЭМ!$D$33:$D$776,СВЦЭМ!$A$33:$A$776,$A143,СВЦЭМ!$B$33:$B$776,E$119)+'СЕТ СН'!$I$11+СВЦЭМ!$D$10+'СЕТ СН'!$I$6-'СЕТ СН'!$I$23</f>
        <v>1597.6026462099999</v>
      </c>
      <c r="F143" s="36">
        <f>SUMIFS(СВЦЭМ!$D$33:$D$776,СВЦЭМ!$A$33:$A$776,$A143,СВЦЭМ!$B$33:$B$776,F$119)+'СЕТ СН'!$I$11+СВЦЭМ!$D$10+'СЕТ СН'!$I$6-'СЕТ СН'!$I$23</f>
        <v>1596.4232304399998</v>
      </c>
      <c r="G143" s="36">
        <f>SUMIFS(СВЦЭМ!$D$33:$D$776,СВЦЭМ!$A$33:$A$776,$A143,СВЦЭМ!$B$33:$B$776,G$119)+'СЕТ СН'!$I$11+СВЦЭМ!$D$10+'СЕТ СН'!$I$6-'СЕТ СН'!$I$23</f>
        <v>1580.3037802700001</v>
      </c>
      <c r="H143" s="36">
        <f>SUMIFS(СВЦЭМ!$D$33:$D$776,СВЦЭМ!$A$33:$A$776,$A143,СВЦЭМ!$B$33:$B$776,H$119)+'СЕТ СН'!$I$11+СВЦЭМ!$D$10+'СЕТ СН'!$I$6-'СЕТ СН'!$I$23</f>
        <v>1456.6624951200001</v>
      </c>
      <c r="I143" s="36">
        <f>SUMIFS(СВЦЭМ!$D$33:$D$776,СВЦЭМ!$A$33:$A$776,$A143,СВЦЭМ!$B$33:$B$776,I$119)+'СЕТ СН'!$I$11+СВЦЭМ!$D$10+'СЕТ СН'!$I$6-'СЕТ СН'!$I$23</f>
        <v>1351.7178982800001</v>
      </c>
      <c r="J143" s="36">
        <f>SUMIFS(СВЦЭМ!$D$33:$D$776,СВЦЭМ!$A$33:$A$776,$A143,СВЦЭМ!$B$33:$B$776,J$119)+'СЕТ СН'!$I$11+СВЦЭМ!$D$10+'СЕТ СН'!$I$6-'СЕТ СН'!$I$23</f>
        <v>1287.35629832</v>
      </c>
      <c r="K143" s="36">
        <f>SUMIFS(СВЦЭМ!$D$33:$D$776,СВЦЭМ!$A$33:$A$776,$A143,СВЦЭМ!$B$33:$B$776,K$119)+'СЕТ СН'!$I$11+СВЦЭМ!$D$10+'СЕТ СН'!$I$6-'СЕТ СН'!$I$23</f>
        <v>1243.1782484700002</v>
      </c>
      <c r="L143" s="36">
        <f>SUMIFS(СВЦЭМ!$D$33:$D$776,СВЦЭМ!$A$33:$A$776,$A143,СВЦЭМ!$B$33:$B$776,L$119)+'СЕТ СН'!$I$11+СВЦЭМ!$D$10+'СЕТ СН'!$I$6-'СЕТ СН'!$I$23</f>
        <v>1217.01489975</v>
      </c>
      <c r="M143" s="36">
        <f>SUMIFS(СВЦЭМ!$D$33:$D$776,СВЦЭМ!$A$33:$A$776,$A143,СВЦЭМ!$B$33:$B$776,M$119)+'СЕТ СН'!$I$11+СВЦЭМ!$D$10+'СЕТ СН'!$I$6-'СЕТ СН'!$I$23</f>
        <v>1208.34878925</v>
      </c>
      <c r="N143" s="36">
        <f>SUMIFS(СВЦЭМ!$D$33:$D$776,СВЦЭМ!$A$33:$A$776,$A143,СВЦЭМ!$B$33:$B$776,N$119)+'СЕТ СН'!$I$11+СВЦЭМ!$D$10+'СЕТ СН'!$I$6-'СЕТ СН'!$I$23</f>
        <v>1205.9875110799999</v>
      </c>
      <c r="O143" s="36">
        <f>SUMIFS(СВЦЭМ!$D$33:$D$776,СВЦЭМ!$A$33:$A$776,$A143,СВЦЭМ!$B$33:$B$776,O$119)+'СЕТ СН'!$I$11+СВЦЭМ!$D$10+'СЕТ СН'!$I$6-'СЕТ СН'!$I$23</f>
        <v>1199.30096183</v>
      </c>
      <c r="P143" s="36">
        <f>SUMIFS(СВЦЭМ!$D$33:$D$776,СВЦЭМ!$A$33:$A$776,$A143,СВЦЭМ!$B$33:$B$776,P$119)+'СЕТ СН'!$I$11+СВЦЭМ!$D$10+'СЕТ СН'!$I$6-'СЕТ СН'!$I$23</f>
        <v>1198.16405749</v>
      </c>
      <c r="Q143" s="36">
        <f>SUMIFS(СВЦЭМ!$D$33:$D$776,СВЦЭМ!$A$33:$A$776,$A143,СВЦЭМ!$B$33:$B$776,Q$119)+'СЕТ СН'!$I$11+СВЦЭМ!$D$10+'СЕТ СН'!$I$6-'СЕТ СН'!$I$23</f>
        <v>1194.8519372300002</v>
      </c>
      <c r="R143" s="36">
        <f>SUMIFS(СВЦЭМ!$D$33:$D$776,СВЦЭМ!$A$33:$A$776,$A143,СВЦЭМ!$B$33:$B$776,R$119)+'СЕТ СН'!$I$11+СВЦЭМ!$D$10+'СЕТ СН'!$I$6-'СЕТ СН'!$I$23</f>
        <v>1194.94591971</v>
      </c>
      <c r="S143" s="36">
        <f>SUMIFS(СВЦЭМ!$D$33:$D$776,СВЦЭМ!$A$33:$A$776,$A143,СВЦЭМ!$B$33:$B$776,S$119)+'СЕТ СН'!$I$11+СВЦЭМ!$D$10+'СЕТ СН'!$I$6-'СЕТ СН'!$I$23</f>
        <v>1198.86827283</v>
      </c>
      <c r="T143" s="36">
        <f>SUMIFS(СВЦЭМ!$D$33:$D$776,СВЦЭМ!$A$33:$A$776,$A143,СВЦЭМ!$B$33:$B$776,T$119)+'СЕТ СН'!$I$11+СВЦЭМ!$D$10+'СЕТ СН'!$I$6-'СЕТ СН'!$I$23</f>
        <v>1206.3925304499999</v>
      </c>
      <c r="U143" s="36">
        <f>SUMIFS(СВЦЭМ!$D$33:$D$776,СВЦЭМ!$A$33:$A$776,$A143,СВЦЭМ!$B$33:$B$776,U$119)+'СЕТ СН'!$I$11+СВЦЭМ!$D$10+'СЕТ СН'!$I$6-'СЕТ СН'!$I$23</f>
        <v>1202.8098400900001</v>
      </c>
      <c r="V143" s="36">
        <f>SUMIFS(СВЦЭМ!$D$33:$D$776,СВЦЭМ!$A$33:$A$776,$A143,СВЦЭМ!$B$33:$B$776,V$119)+'СЕТ СН'!$I$11+СВЦЭМ!$D$10+'СЕТ СН'!$I$6-'СЕТ СН'!$I$23</f>
        <v>1208.5051209100002</v>
      </c>
      <c r="W143" s="36">
        <f>SUMIFS(СВЦЭМ!$D$33:$D$776,СВЦЭМ!$A$33:$A$776,$A143,СВЦЭМ!$B$33:$B$776,W$119)+'СЕТ СН'!$I$11+СВЦЭМ!$D$10+'СЕТ СН'!$I$6-'СЕТ СН'!$I$23</f>
        <v>1219.52975423</v>
      </c>
      <c r="X143" s="36">
        <f>SUMIFS(СВЦЭМ!$D$33:$D$776,СВЦЭМ!$A$33:$A$776,$A143,СВЦЭМ!$B$33:$B$776,X$119)+'СЕТ СН'!$I$11+СВЦЭМ!$D$10+'СЕТ СН'!$I$6-'СЕТ СН'!$I$23</f>
        <v>1225.81848685</v>
      </c>
      <c r="Y143" s="36">
        <f>SUMIFS(СВЦЭМ!$D$33:$D$776,СВЦЭМ!$A$33:$A$776,$A143,СВЦЭМ!$B$33:$B$776,Y$119)+'СЕТ СН'!$I$11+СВЦЭМ!$D$10+'СЕТ СН'!$I$6-'СЕТ СН'!$I$23</f>
        <v>1262.6800664299999</v>
      </c>
    </row>
    <row r="144" spans="1:25" ht="15.75" x14ac:dyDescent="0.2">
      <c r="A144" s="35">
        <f t="shared" si="3"/>
        <v>43610</v>
      </c>
      <c r="B144" s="36">
        <f>SUMIFS(СВЦЭМ!$D$33:$D$776,СВЦЭМ!$A$33:$A$776,$A144,СВЦЭМ!$B$33:$B$776,B$119)+'СЕТ СН'!$I$11+СВЦЭМ!$D$10+'СЕТ СН'!$I$6-'СЕТ СН'!$I$23</f>
        <v>1348.8313344399999</v>
      </c>
      <c r="C144" s="36">
        <f>SUMIFS(СВЦЭМ!$D$33:$D$776,СВЦЭМ!$A$33:$A$776,$A144,СВЦЭМ!$B$33:$B$776,C$119)+'СЕТ СН'!$I$11+СВЦЭМ!$D$10+'СЕТ СН'!$I$6-'СЕТ СН'!$I$23</f>
        <v>1406.8070172</v>
      </c>
      <c r="D144" s="36">
        <f>SUMIFS(СВЦЭМ!$D$33:$D$776,СВЦЭМ!$A$33:$A$776,$A144,СВЦЭМ!$B$33:$B$776,D$119)+'СЕТ СН'!$I$11+СВЦЭМ!$D$10+'СЕТ СН'!$I$6-'СЕТ СН'!$I$23</f>
        <v>1481.6650680299999</v>
      </c>
      <c r="E144" s="36">
        <f>SUMIFS(СВЦЭМ!$D$33:$D$776,СВЦЭМ!$A$33:$A$776,$A144,СВЦЭМ!$B$33:$B$776,E$119)+'СЕТ СН'!$I$11+СВЦЭМ!$D$10+'СЕТ СН'!$I$6-'СЕТ СН'!$I$23</f>
        <v>1504.87675053</v>
      </c>
      <c r="F144" s="36">
        <f>SUMIFS(СВЦЭМ!$D$33:$D$776,СВЦЭМ!$A$33:$A$776,$A144,СВЦЭМ!$B$33:$B$776,F$119)+'СЕТ СН'!$I$11+СВЦЭМ!$D$10+'СЕТ СН'!$I$6-'СЕТ СН'!$I$23</f>
        <v>1507.12457197</v>
      </c>
      <c r="G144" s="36">
        <f>SUMIFS(СВЦЭМ!$D$33:$D$776,СВЦЭМ!$A$33:$A$776,$A144,СВЦЭМ!$B$33:$B$776,G$119)+'СЕТ СН'!$I$11+СВЦЭМ!$D$10+'СЕТ СН'!$I$6-'СЕТ СН'!$I$23</f>
        <v>1514.9501941399999</v>
      </c>
      <c r="H144" s="36">
        <f>SUMIFS(СВЦЭМ!$D$33:$D$776,СВЦЭМ!$A$33:$A$776,$A144,СВЦЭМ!$B$33:$B$776,H$119)+'СЕТ СН'!$I$11+СВЦЭМ!$D$10+'СЕТ СН'!$I$6-'СЕТ СН'!$I$23</f>
        <v>1427.0515645099999</v>
      </c>
      <c r="I144" s="36">
        <f>SUMIFS(СВЦЭМ!$D$33:$D$776,СВЦЭМ!$A$33:$A$776,$A144,СВЦЭМ!$B$33:$B$776,I$119)+'СЕТ СН'!$I$11+СВЦЭМ!$D$10+'СЕТ СН'!$I$6-'СЕТ СН'!$I$23</f>
        <v>1341.9618929000001</v>
      </c>
      <c r="J144" s="36">
        <f>SUMIFS(СВЦЭМ!$D$33:$D$776,СВЦЭМ!$A$33:$A$776,$A144,СВЦЭМ!$B$33:$B$776,J$119)+'СЕТ СН'!$I$11+СВЦЭМ!$D$10+'СЕТ СН'!$I$6-'СЕТ СН'!$I$23</f>
        <v>1274.58362644</v>
      </c>
      <c r="K144" s="36">
        <f>SUMIFS(СВЦЭМ!$D$33:$D$776,СВЦЭМ!$A$33:$A$776,$A144,СВЦЭМ!$B$33:$B$776,K$119)+'СЕТ СН'!$I$11+СВЦЭМ!$D$10+'СЕТ СН'!$I$6-'СЕТ СН'!$I$23</f>
        <v>1226.5467289100002</v>
      </c>
      <c r="L144" s="36">
        <f>SUMIFS(СВЦЭМ!$D$33:$D$776,СВЦЭМ!$A$33:$A$776,$A144,СВЦЭМ!$B$33:$B$776,L$119)+'СЕТ СН'!$I$11+СВЦЭМ!$D$10+'СЕТ СН'!$I$6-'СЕТ СН'!$I$23</f>
        <v>1213.50743764</v>
      </c>
      <c r="M144" s="36">
        <f>SUMIFS(СВЦЭМ!$D$33:$D$776,СВЦЭМ!$A$33:$A$776,$A144,СВЦЭМ!$B$33:$B$776,M$119)+'СЕТ СН'!$I$11+СВЦЭМ!$D$10+'СЕТ СН'!$I$6-'СЕТ СН'!$I$23</f>
        <v>1199.6536158500001</v>
      </c>
      <c r="N144" s="36">
        <f>SUMIFS(СВЦЭМ!$D$33:$D$776,СВЦЭМ!$A$33:$A$776,$A144,СВЦЭМ!$B$33:$B$776,N$119)+'СЕТ СН'!$I$11+СВЦЭМ!$D$10+'СЕТ СН'!$I$6-'СЕТ СН'!$I$23</f>
        <v>1198.8101072200002</v>
      </c>
      <c r="O144" s="36">
        <f>SUMIFS(СВЦЭМ!$D$33:$D$776,СВЦЭМ!$A$33:$A$776,$A144,СВЦЭМ!$B$33:$B$776,O$119)+'СЕТ СН'!$I$11+СВЦЭМ!$D$10+'СЕТ СН'!$I$6-'СЕТ СН'!$I$23</f>
        <v>1193.1305130800001</v>
      </c>
      <c r="P144" s="36">
        <f>SUMIFS(СВЦЭМ!$D$33:$D$776,СВЦЭМ!$A$33:$A$776,$A144,СВЦЭМ!$B$33:$B$776,P$119)+'СЕТ СН'!$I$11+СВЦЭМ!$D$10+'СЕТ СН'!$I$6-'СЕТ СН'!$I$23</f>
        <v>1191.76539727</v>
      </c>
      <c r="Q144" s="36">
        <f>SUMIFS(СВЦЭМ!$D$33:$D$776,СВЦЭМ!$A$33:$A$776,$A144,СВЦЭМ!$B$33:$B$776,Q$119)+'СЕТ СН'!$I$11+СВЦЭМ!$D$10+'СЕТ СН'!$I$6-'СЕТ СН'!$I$23</f>
        <v>1189.78139777</v>
      </c>
      <c r="R144" s="36">
        <f>SUMIFS(СВЦЭМ!$D$33:$D$776,СВЦЭМ!$A$33:$A$776,$A144,СВЦЭМ!$B$33:$B$776,R$119)+'СЕТ СН'!$I$11+СВЦЭМ!$D$10+'СЕТ СН'!$I$6-'СЕТ СН'!$I$23</f>
        <v>1184.7550319900001</v>
      </c>
      <c r="S144" s="36">
        <f>SUMIFS(СВЦЭМ!$D$33:$D$776,СВЦЭМ!$A$33:$A$776,$A144,СВЦЭМ!$B$33:$B$776,S$119)+'СЕТ СН'!$I$11+СВЦЭМ!$D$10+'СЕТ СН'!$I$6-'СЕТ СН'!$I$23</f>
        <v>1169.7269698300001</v>
      </c>
      <c r="T144" s="36">
        <f>SUMIFS(СВЦЭМ!$D$33:$D$776,СВЦЭМ!$A$33:$A$776,$A144,СВЦЭМ!$B$33:$B$776,T$119)+'СЕТ СН'!$I$11+СВЦЭМ!$D$10+'СЕТ СН'!$I$6-'СЕТ СН'!$I$23</f>
        <v>1171.53454169</v>
      </c>
      <c r="U144" s="36">
        <f>SUMIFS(СВЦЭМ!$D$33:$D$776,СВЦЭМ!$A$33:$A$776,$A144,СВЦЭМ!$B$33:$B$776,U$119)+'СЕТ СН'!$I$11+СВЦЭМ!$D$10+'СЕТ СН'!$I$6-'СЕТ СН'!$I$23</f>
        <v>1166.8866515300001</v>
      </c>
      <c r="V144" s="36">
        <f>SUMIFS(СВЦЭМ!$D$33:$D$776,СВЦЭМ!$A$33:$A$776,$A144,СВЦЭМ!$B$33:$B$776,V$119)+'СЕТ СН'!$I$11+СВЦЭМ!$D$10+'СЕТ СН'!$I$6-'СЕТ СН'!$I$23</f>
        <v>1159.6414405300002</v>
      </c>
      <c r="W144" s="36">
        <f>SUMIFS(СВЦЭМ!$D$33:$D$776,СВЦЭМ!$A$33:$A$776,$A144,СВЦЭМ!$B$33:$B$776,W$119)+'СЕТ СН'!$I$11+СВЦЭМ!$D$10+'СЕТ СН'!$I$6-'СЕТ СН'!$I$23</f>
        <v>1176.51296673</v>
      </c>
      <c r="X144" s="36">
        <f>SUMIFS(СВЦЭМ!$D$33:$D$776,СВЦЭМ!$A$33:$A$776,$A144,СВЦЭМ!$B$33:$B$776,X$119)+'СЕТ СН'!$I$11+СВЦЭМ!$D$10+'СЕТ СН'!$I$6-'СЕТ СН'!$I$23</f>
        <v>1190.3255741</v>
      </c>
      <c r="Y144" s="36">
        <f>SUMIFS(СВЦЭМ!$D$33:$D$776,СВЦЭМ!$A$33:$A$776,$A144,СВЦЭМ!$B$33:$B$776,Y$119)+'СЕТ СН'!$I$11+СВЦЭМ!$D$10+'СЕТ СН'!$I$6-'СЕТ СН'!$I$23</f>
        <v>1232.5463827600001</v>
      </c>
    </row>
    <row r="145" spans="1:27" ht="15.75" x14ac:dyDescent="0.2">
      <c r="A145" s="35">
        <f t="shared" si="3"/>
        <v>43611</v>
      </c>
      <c r="B145" s="36">
        <f>SUMIFS(СВЦЭМ!$D$33:$D$776,СВЦЭМ!$A$33:$A$776,$A145,СВЦЭМ!$B$33:$B$776,B$119)+'СЕТ СН'!$I$11+СВЦЭМ!$D$10+'СЕТ СН'!$I$6-'СЕТ СН'!$I$23</f>
        <v>1322.5168785199999</v>
      </c>
      <c r="C145" s="36">
        <f>SUMIFS(СВЦЭМ!$D$33:$D$776,СВЦЭМ!$A$33:$A$776,$A145,СВЦЭМ!$B$33:$B$776,C$119)+'СЕТ СН'!$I$11+СВЦЭМ!$D$10+'СЕТ СН'!$I$6-'СЕТ СН'!$I$23</f>
        <v>1436.92166445</v>
      </c>
      <c r="D145" s="36">
        <f>SUMIFS(СВЦЭМ!$D$33:$D$776,СВЦЭМ!$A$33:$A$776,$A145,СВЦЭМ!$B$33:$B$776,D$119)+'СЕТ СН'!$I$11+СВЦЭМ!$D$10+'СЕТ СН'!$I$6-'СЕТ СН'!$I$23</f>
        <v>1534.2820977700001</v>
      </c>
      <c r="E145" s="36">
        <f>SUMIFS(СВЦЭМ!$D$33:$D$776,СВЦЭМ!$A$33:$A$776,$A145,СВЦЭМ!$B$33:$B$776,E$119)+'СЕТ СН'!$I$11+СВЦЭМ!$D$10+'СЕТ СН'!$I$6-'СЕТ СН'!$I$23</f>
        <v>1549.1595665</v>
      </c>
      <c r="F145" s="36">
        <f>SUMIFS(СВЦЭМ!$D$33:$D$776,СВЦЭМ!$A$33:$A$776,$A145,СВЦЭМ!$B$33:$B$776,F$119)+'СЕТ СН'!$I$11+СВЦЭМ!$D$10+'СЕТ СН'!$I$6-'СЕТ СН'!$I$23</f>
        <v>1547.7646723799999</v>
      </c>
      <c r="G145" s="36">
        <f>SUMIFS(СВЦЭМ!$D$33:$D$776,СВЦЭМ!$A$33:$A$776,$A145,СВЦЭМ!$B$33:$B$776,G$119)+'СЕТ СН'!$I$11+СВЦЭМ!$D$10+'СЕТ СН'!$I$6-'СЕТ СН'!$I$23</f>
        <v>1539.9549069499999</v>
      </c>
      <c r="H145" s="36">
        <f>SUMIFS(СВЦЭМ!$D$33:$D$776,СВЦЭМ!$A$33:$A$776,$A145,СВЦЭМ!$B$33:$B$776,H$119)+'СЕТ СН'!$I$11+СВЦЭМ!$D$10+'СЕТ СН'!$I$6-'СЕТ СН'!$I$23</f>
        <v>1457.07260475</v>
      </c>
      <c r="I145" s="36">
        <f>SUMIFS(СВЦЭМ!$D$33:$D$776,СВЦЭМ!$A$33:$A$776,$A145,СВЦЭМ!$B$33:$B$776,I$119)+'СЕТ СН'!$I$11+СВЦЭМ!$D$10+'СЕТ СН'!$I$6-'СЕТ СН'!$I$23</f>
        <v>1350.73246737</v>
      </c>
      <c r="J145" s="36">
        <f>SUMIFS(СВЦЭМ!$D$33:$D$776,СВЦЭМ!$A$33:$A$776,$A145,СВЦЭМ!$B$33:$B$776,J$119)+'СЕТ СН'!$I$11+СВЦЭМ!$D$10+'СЕТ СН'!$I$6-'СЕТ СН'!$I$23</f>
        <v>1236.11863023</v>
      </c>
      <c r="K145" s="36">
        <f>SUMIFS(СВЦЭМ!$D$33:$D$776,СВЦЭМ!$A$33:$A$776,$A145,СВЦЭМ!$B$33:$B$776,K$119)+'СЕТ СН'!$I$11+СВЦЭМ!$D$10+'СЕТ СН'!$I$6-'СЕТ СН'!$I$23</f>
        <v>1208.8491886699999</v>
      </c>
      <c r="L145" s="36">
        <f>SUMIFS(СВЦЭМ!$D$33:$D$776,СВЦЭМ!$A$33:$A$776,$A145,СВЦЭМ!$B$33:$B$776,L$119)+'СЕТ СН'!$I$11+СВЦЭМ!$D$10+'СЕТ СН'!$I$6-'СЕТ СН'!$I$23</f>
        <v>1211.39093323</v>
      </c>
      <c r="M145" s="36">
        <f>SUMIFS(СВЦЭМ!$D$33:$D$776,СВЦЭМ!$A$33:$A$776,$A145,СВЦЭМ!$B$33:$B$776,M$119)+'СЕТ СН'!$I$11+СВЦЭМ!$D$10+'СЕТ СН'!$I$6-'СЕТ СН'!$I$23</f>
        <v>1200.21696937</v>
      </c>
      <c r="N145" s="36">
        <f>SUMIFS(СВЦЭМ!$D$33:$D$776,СВЦЭМ!$A$33:$A$776,$A145,СВЦЭМ!$B$33:$B$776,N$119)+'СЕТ СН'!$I$11+СВЦЭМ!$D$10+'СЕТ СН'!$I$6-'СЕТ СН'!$I$23</f>
        <v>1201.2601461600002</v>
      </c>
      <c r="O145" s="36">
        <f>SUMIFS(СВЦЭМ!$D$33:$D$776,СВЦЭМ!$A$33:$A$776,$A145,СВЦЭМ!$B$33:$B$776,O$119)+'СЕТ СН'!$I$11+СВЦЭМ!$D$10+'СЕТ СН'!$I$6-'СЕТ СН'!$I$23</f>
        <v>1198.3980596900001</v>
      </c>
      <c r="P145" s="36">
        <f>SUMIFS(СВЦЭМ!$D$33:$D$776,СВЦЭМ!$A$33:$A$776,$A145,СВЦЭМ!$B$33:$B$776,P$119)+'СЕТ СН'!$I$11+СВЦЭМ!$D$10+'СЕТ СН'!$I$6-'СЕТ СН'!$I$23</f>
        <v>1199.0921674400001</v>
      </c>
      <c r="Q145" s="36">
        <f>SUMIFS(СВЦЭМ!$D$33:$D$776,СВЦЭМ!$A$33:$A$776,$A145,СВЦЭМ!$B$33:$B$776,Q$119)+'СЕТ СН'!$I$11+СВЦЭМ!$D$10+'СЕТ СН'!$I$6-'СЕТ СН'!$I$23</f>
        <v>1202.8954231100001</v>
      </c>
      <c r="R145" s="36">
        <f>SUMIFS(СВЦЭМ!$D$33:$D$776,СВЦЭМ!$A$33:$A$776,$A145,СВЦЭМ!$B$33:$B$776,R$119)+'СЕТ СН'!$I$11+СВЦЭМ!$D$10+'СЕТ СН'!$I$6-'СЕТ СН'!$I$23</f>
        <v>1203.73430039</v>
      </c>
      <c r="S145" s="36">
        <f>SUMIFS(СВЦЭМ!$D$33:$D$776,СВЦЭМ!$A$33:$A$776,$A145,СВЦЭМ!$B$33:$B$776,S$119)+'СЕТ СН'!$I$11+СВЦЭМ!$D$10+'СЕТ СН'!$I$6-'СЕТ СН'!$I$23</f>
        <v>1144.22289512</v>
      </c>
      <c r="T145" s="36">
        <f>SUMIFS(СВЦЭМ!$D$33:$D$776,СВЦЭМ!$A$33:$A$776,$A145,СВЦЭМ!$B$33:$B$776,T$119)+'СЕТ СН'!$I$11+СВЦЭМ!$D$10+'СЕТ СН'!$I$6-'СЕТ СН'!$I$23</f>
        <v>1141.17973267</v>
      </c>
      <c r="U145" s="36">
        <f>SUMIFS(СВЦЭМ!$D$33:$D$776,СВЦЭМ!$A$33:$A$776,$A145,СВЦЭМ!$B$33:$B$776,U$119)+'СЕТ СН'!$I$11+СВЦЭМ!$D$10+'СЕТ СН'!$I$6-'СЕТ СН'!$I$23</f>
        <v>1128.7106158000001</v>
      </c>
      <c r="V145" s="36">
        <f>SUMIFS(СВЦЭМ!$D$33:$D$776,СВЦЭМ!$A$33:$A$776,$A145,СВЦЭМ!$B$33:$B$776,V$119)+'СЕТ СН'!$I$11+СВЦЭМ!$D$10+'СЕТ СН'!$I$6-'СЕТ СН'!$I$23</f>
        <v>1134.2790525200001</v>
      </c>
      <c r="W145" s="36">
        <f>SUMIFS(СВЦЭМ!$D$33:$D$776,СВЦЭМ!$A$33:$A$776,$A145,СВЦЭМ!$B$33:$B$776,W$119)+'СЕТ СН'!$I$11+СВЦЭМ!$D$10+'СЕТ СН'!$I$6-'СЕТ СН'!$I$23</f>
        <v>1162.5588112099999</v>
      </c>
      <c r="X145" s="36">
        <f>SUMIFS(СВЦЭМ!$D$33:$D$776,СВЦЭМ!$A$33:$A$776,$A145,СВЦЭМ!$B$33:$B$776,X$119)+'СЕТ СН'!$I$11+СВЦЭМ!$D$10+'СЕТ СН'!$I$6-'СЕТ СН'!$I$23</f>
        <v>1156.8853509800001</v>
      </c>
      <c r="Y145" s="36">
        <f>SUMIFS(СВЦЭМ!$D$33:$D$776,СВЦЭМ!$A$33:$A$776,$A145,СВЦЭМ!$B$33:$B$776,Y$119)+'СЕТ СН'!$I$11+СВЦЭМ!$D$10+'СЕТ СН'!$I$6-'СЕТ СН'!$I$23</f>
        <v>1187.22040315</v>
      </c>
    </row>
    <row r="146" spans="1:27" ht="15.75" x14ac:dyDescent="0.2">
      <c r="A146" s="35">
        <f t="shared" si="3"/>
        <v>43612</v>
      </c>
      <c r="B146" s="36">
        <f>SUMIFS(СВЦЭМ!$D$33:$D$776,СВЦЭМ!$A$33:$A$776,$A146,СВЦЭМ!$B$33:$B$776,B$119)+'СЕТ СН'!$I$11+СВЦЭМ!$D$10+'СЕТ СН'!$I$6-'СЕТ СН'!$I$23</f>
        <v>1334.0667202499999</v>
      </c>
      <c r="C146" s="36">
        <f>SUMIFS(СВЦЭМ!$D$33:$D$776,СВЦЭМ!$A$33:$A$776,$A146,СВЦЭМ!$B$33:$B$776,C$119)+'СЕТ СН'!$I$11+СВЦЭМ!$D$10+'СЕТ СН'!$I$6-'СЕТ СН'!$I$23</f>
        <v>1396.4005160900001</v>
      </c>
      <c r="D146" s="36">
        <f>SUMIFS(СВЦЭМ!$D$33:$D$776,СВЦЭМ!$A$33:$A$776,$A146,СВЦЭМ!$B$33:$B$776,D$119)+'СЕТ СН'!$I$11+СВЦЭМ!$D$10+'СЕТ СН'!$I$6-'СЕТ СН'!$I$23</f>
        <v>1469.80146339</v>
      </c>
      <c r="E146" s="36">
        <f>SUMIFS(СВЦЭМ!$D$33:$D$776,СВЦЭМ!$A$33:$A$776,$A146,СВЦЭМ!$B$33:$B$776,E$119)+'СЕТ СН'!$I$11+СВЦЭМ!$D$10+'СЕТ СН'!$I$6-'СЕТ СН'!$I$23</f>
        <v>1488.3565990000002</v>
      </c>
      <c r="F146" s="36">
        <f>SUMIFS(СВЦЭМ!$D$33:$D$776,СВЦЭМ!$A$33:$A$776,$A146,СВЦЭМ!$B$33:$B$776,F$119)+'СЕТ СН'!$I$11+СВЦЭМ!$D$10+'СЕТ СН'!$I$6-'СЕТ СН'!$I$23</f>
        <v>1499.8112138700001</v>
      </c>
      <c r="G146" s="36">
        <f>SUMIFS(СВЦЭМ!$D$33:$D$776,СВЦЭМ!$A$33:$A$776,$A146,СВЦЭМ!$B$33:$B$776,G$119)+'СЕТ СН'!$I$11+СВЦЭМ!$D$10+'СЕТ СН'!$I$6-'СЕТ СН'!$I$23</f>
        <v>1491.34209635</v>
      </c>
      <c r="H146" s="36">
        <f>SUMIFS(СВЦЭМ!$D$33:$D$776,СВЦЭМ!$A$33:$A$776,$A146,СВЦЭМ!$B$33:$B$776,H$119)+'СЕТ СН'!$I$11+СВЦЭМ!$D$10+'СЕТ СН'!$I$6-'СЕТ СН'!$I$23</f>
        <v>1394.6141144399999</v>
      </c>
      <c r="I146" s="36">
        <f>SUMIFS(СВЦЭМ!$D$33:$D$776,СВЦЭМ!$A$33:$A$776,$A146,СВЦЭМ!$B$33:$B$776,I$119)+'СЕТ СН'!$I$11+СВЦЭМ!$D$10+'СЕТ СН'!$I$6-'СЕТ СН'!$I$23</f>
        <v>1341.4150442800001</v>
      </c>
      <c r="J146" s="36">
        <f>SUMIFS(СВЦЭМ!$D$33:$D$776,СВЦЭМ!$A$33:$A$776,$A146,СВЦЭМ!$B$33:$B$776,J$119)+'СЕТ СН'!$I$11+СВЦЭМ!$D$10+'СЕТ СН'!$I$6-'СЕТ СН'!$I$23</f>
        <v>1295.1308409000001</v>
      </c>
      <c r="K146" s="36">
        <f>SUMIFS(СВЦЭМ!$D$33:$D$776,СВЦЭМ!$A$33:$A$776,$A146,СВЦЭМ!$B$33:$B$776,K$119)+'СЕТ СН'!$I$11+СВЦЭМ!$D$10+'СЕТ СН'!$I$6-'СЕТ СН'!$I$23</f>
        <v>1228.47199428</v>
      </c>
      <c r="L146" s="36">
        <f>SUMIFS(СВЦЭМ!$D$33:$D$776,СВЦЭМ!$A$33:$A$776,$A146,СВЦЭМ!$B$33:$B$776,L$119)+'СЕТ СН'!$I$11+СВЦЭМ!$D$10+'СЕТ СН'!$I$6-'СЕТ СН'!$I$23</f>
        <v>1217.6890094600001</v>
      </c>
      <c r="M146" s="36">
        <f>SUMIFS(СВЦЭМ!$D$33:$D$776,СВЦЭМ!$A$33:$A$776,$A146,СВЦЭМ!$B$33:$B$776,M$119)+'СЕТ СН'!$I$11+СВЦЭМ!$D$10+'СЕТ СН'!$I$6-'СЕТ СН'!$I$23</f>
        <v>1206.8465426800001</v>
      </c>
      <c r="N146" s="36">
        <f>SUMIFS(СВЦЭМ!$D$33:$D$776,СВЦЭМ!$A$33:$A$776,$A146,СВЦЭМ!$B$33:$B$776,N$119)+'СЕТ СН'!$I$11+СВЦЭМ!$D$10+'СЕТ СН'!$I$6-'СЕТ СН'!$I$23</f>
        <v>1194.88253945</v>
      </c>
      <c r="O146" s="36">
        <f>SUMIFS(СВЦЭМ!$D$33:$D$776,СВЦЭМ!$A$33:$A$776,$A146,СВЦЭМ!$B$33:$B$776,O$119)+'СЕТ СН'!$I$11+СВЦЭМ!$D$10+'СЕТ СН'!$I$6-'СЕТ СН'!$I$23</f>
        <v>1209.0831694200001</v>
      </c>
      <c r="P146" s="36">
        <f>SUMIFS(СВЦЭМ!$D$33:$D$776,СВЦЭМ!$A$33:$A$776,$A146,СВЦЭМ!$B$33:$B$776,P$119)+'СЕТ СН'!$I$11+СВЦЭМ!$D$10+'СЕТ СН'!$I$6-'СЕТ СН'!$I$23</f>
        <v>1208.21722073</v>
      </c>
      <c r="Q146" s="36">
        <f>SUMIFS(СВЦЭМ!$D$33:$D$776,СВЦЭМ!$A$33:$A$776,$A146,СВЦЭМ!$B$33:$B$776,Q$119)+'СЕТ СН'!$I$11+СВЦЭМ!$D$10+'СЕТ СН'!$I$6-'СЕТ СН'!$I$23</f>
        <v>1201.5756931199999</v>
      </c>
      <c r="R146" s="36">
        <f>SUMIFS(СВЦЭМ!$D$33:$D$776,СВЦЭМ!$A$33:$A$776,$A146,СВЦЭМ!$B$33:$B$776,R$119)+'СЕТ СН'!$I$11+СВЦЭМ!$D$10+'СЕТ СН'!$I$6-'СЕТ СН'!$I$23</f>
        <v>1200.2045867699999</v>
      </c>
      <c r="S146" s="36">
        <f>SUMIFS(СВЦЭМ!$D$33:$D$776,СВЦЭМ!$A$33:$A$776,$A146,СВЦЭМ!$B$33:$B$776,S$119)+'СЕТ СН'!$I$11+СВЦЭМ!$D$10+'СЕТ СН'!$I$6-'СЕТ СН'!$I$23</f>
        <v>1207.8864940799999</v>
      </c>
      <c r="T146" s="36">
        <f>SUMIFS(СВЦЭМ!$D$33:$D$776,СВЦЭМ!$A$33:$A$776,$A146,СВЦЭМ!$B$33:$B$776,T$119)+'СЕТ СН'!$I$11+СВЦЭМ!$D$10+'СЕТ СН'!$I$6-'СЕТ СН'!$I$23</f>
        <v>1205.4441450500001</v>
      </c>
      <c r="U146" s="36">
        <f>SUMIFS(СВЦЭМ!$D$33:$D$776,СВЦЭМ!$A$33:$A$776,$A146,СВЦЭМ!$B$33:$B$776,U$119)+'СЕТ СН'!$I$11+СВЦЭМ!$D$10+'СЕТ СН'!$I$6-'СЕТ СН'!$I$23</f>
        <v>1197.7471275</v>
      </c>
      <c r="V146" s="36">
        <f>SUMIFS(СВЦЭМ!$D$33:$D$776,СВЦЭМ!$A$33:$A$776,$A146,СВЦЭМ!$B$33:$B$776,V$119)+'СЕТ СН'!$I$11+СВЦЭМ!$D$10+'СЕТ СН'!$I$6-'СЕТ СН'!$I$23</f>
        <v>1188.1803643200001</v>
      </c>
      <c r="W146" s="36">
        <f>SUMIFS(СВЦЭМ!$D$33:$D$776,СВЦЭМ!$A$33:$A$776,$A146,СВЦЭМ!$B$33:$B$776,W$119)+'СЕТ СН'!$I$11+СВЦЭМ!$D$10+'СЕТ СН'!$I$6-'СЕТ СН'!$I$23</f>
        <v>1151.17747592</v>
      </c>
      <c r="X146" s="36">
        <f>SUMIFS(СВЦЭМ!$D$33:$D$776,СВЦЭМ!$A$33:$A$776,$A146,СВЦЭМ!$B$33:$B$776,X$119)+'СЕТ СН'!$I$11+СВЦЭМ!$D$10+'СЕТ СН'!$I$6-'СЕТ СН'!$I$23</f>
        <v>1169.87930252</v>
      </c>
      <c r="Y146" s="36">
        <f>SUMIFS(СВЦЭМ!$D$33:$D$776,СВЦЭМ!$A$33:$A$776,$A146,СВЦЭМ!$B$33:$B$776,Y$119)+'СЕТ СН'!$I$11+СВЦЭМ!$D$10+'СЕТ СН'!$I$6-'СЕТ СН'!$I$23</f>
        <v>1254.2853040300001</v>
      </c>
    </row>
    <row r="147" spans="1:27" ht="15.75" x14ac:dyDescent="0.2">
      <c r="A147" s="35">
        <f t="shared" si="3"/>
        <v>43613</v>
      </c>
      <c r="B147" s="36">
        <f>SUMIFS(СВЦЭМ!$D$33:$D$776,СВЦЭМ!$A$33:$A$776,$A147,СВЦЭМ!$B$33:$B$776,B$119)+'СЕТ СН'!$I$11+СВЦЭМ!$D$10+'СЕТ СН'!$I$6-'СЕТ СН'!$I$23</f>
        <v>1382.31130654</v>
      </c>
      <c r="C147" s="36">
        <f>SUMIFS(СВЦЭМ!$D$33:$D$776,СВЦЭМ!$A$33:$A$776,$A147,СВЦЭМ!$B$33:$B$776,C$119)+'СЕТ СН'!$I$11+СВЦЭМ!$D$10+'СЕТ СН'!$I$6-'СЕТ СН'!$I$23</f>
        <v>1469.9434505200002</v>
      </c>
      <c r="D147" s="36">
        <f>SUMIFS(СВЦЭМ!$D$33:$D$776,СВЦЭМ!$A$33:$A$776,$A147,СВЦЭМ!$B$33:$B$776,D$119)+'СЕТ СН'!$I$11+СВЦЭМ!$D$10+'СЕТ СН'!$I$6-'СЕТ СН'!$I$23</f>
        <v>1569.1494827500001</v>
      </c>
      <c r="E147" s="36">
        <f>SUMIFS(СВЦЭМ!$D$33:$D$776,СВЦЭМ!$A$33:$A$776,$A147,СВЦЭМ!$B$33:$B$776,E$119)+'СЕТ СН'!$I$11+СВЦЭМ!$D$10+'СЕТ СН'!$I$6-'СЕТ СН'!$I$23</f>
        <v>1585.1025365400001</v>
      </c>
      <c r="F147" s="36">
        <f>SUMIFS(СВЦЭМ!$D$33:$D$776,СВЦЭМ!$A$33:$A$776,$A147,СВЦЭМ!$B$33:$B$776,F$119)+'СЕТ СН'!$I$11+СВЦЭМ!$D$10+'СЕТ СН'!$I$6-'СЕТ СН'!$I$23</f>
        <v>1585.2220409800002</v>
      </c>
      <c r="G147" s="36">
        <f>SUMIFS(СВЦЭМ!$D$33:$D$776,СВЦЭМ!$A$33:$A$776,$A147,СВЦЭМ!$B$33:$B$776,G$119)+'СЕТ СН'!$I$11+СВЦЭМ!$D$10+'СЕТ СН'!$I$6-'СЕТ СН'!$I$23</f>
        <v>1593.17161975</v>
      </c>
      <c r="H147" s="36">
        <f>SUMIFS(СВЦЭМ!$D$33:$D$776,СВЦЭМ!$A$33:$A$776,$A147,СВЦЭМ!$B$33:$B$776,H$119)+'СЕТ СН'!$I$11+СВЦЭМ!$D$10+'СЕТ СН'!$I$6-'СЕТ СН'!$I$23</f>
        <v>1505.89342586</v>
      </c>
      <c r="I147" s="36">
        <f>SUMIFS(СВЦЭМ!$D$33:$D$776,СВЦЭМ!$A$33:$A$776,$A147,СВЦЭМ!$B$33:$B$776,I$119)+'СЕТ СН'!$I$11+СВЦЭМ!$D$10+'СЕТ СН'!$I$6-'СЕТ СН'!$I$23</f>
        <v>1374.9471485600002</v>
      </c>
      <c r="J147" s="36">
        <f>SUMIFS(СВЦЭМ!$D$33:$D$776,СВЦЭМ!$A$33:$A$776,$A147,СВЦЭМ!$B$33:$B$776,J$119)+'СЕТ СН'!$I$11+СВЦЭМ!$D$10+'СЕТ СН'!$I$6-'СЕТ СН'!$I$23</f>
        <v>1268.95731744</v>
      </c>
      <c r="K147" s="36">
        <f>SUMIFS(СВЦЭМ!$D$33:$D$776,СВЦЭМ!$A$33:$A$776,$A147,СВЦЭМ!$B$33:$B$776,K$119)+'СЕТ СН'!$I$11+СВЦЭМ!$D$10+'СЕТ СН'!$I$6-'СЕТ СН'!$I$23</f>
        <v>1197.77160699</v>
      </c>
      <c r="L147" s="36">
        <f>SUMIFS(СВЦЭМ!$D$33:$D$776,СВЦЭМ!$A$33:$A$776,$A147,СВЦЭМ!$B$33:$B$776,L$119)+'СЕТ СН'!$I$11+СВЦЭМ!$D$10+'СЕТ СН'!$I$6-'СЕТ СН'!$I$23</f>
        <v>1167.4238874900002</v>
      </c>
      <c r="M147" s="36">
        <f>SUMIFS(СВЦЭМ!$D$33:$D$776,СВЦЭМ!$A$33:$A$776,$A147,СВЦЭМ!$B$33:$B$776,M$119)+'СЕТ СН'!$I$11+СВЦЭМ!$D$10+'СЕТ СН'!$I$6-'СЕТ СН'!$I$23</f>
        <v>1160.12541732</v>
      </c>
      <c r="N147" s="36">
        <f>SUMIFS(СВЦЭМ!$D$33:$D$776,СВЦЭМ!$A$33:$A$776,$A147,СВЦЭМ!$B$33:$B$776,N$119)+'СЕТ СН'!$I$11+СВЦЭМ!$D$10+'СЕТ СН'!$I$6-'СЕТ СН'!$I$23</f>
        <v>1160.7850231699999</v>
      </c>
      <c r="O147" s="36">
        <f>SUMIFS(СВЦЭМ!$D$33:$D$776,СВЦЭМ!$A$33:$A$776,$A147,СВЦЭМ!$B$33:$B$776,O$119)+'СЕТ СН'!$I$11+СВЦЭМ!$D$10+'СЕТ СН'!$I$6-'СЕТ СН'!$I$23</f>
        <v>1155.5496904300001</v>
      </c>
      <c r="P147" s="36">
        <f>SUMIFS(СВЦЭМ!$D$33:$D$776,СВЦЭМ!$A$33:$A$776,$A147,СВЦЭМ!$B$33:$B$776,P$119)+'СЕТ СН'!$I$11+СВЦЭМ!$D$10+'СЕТ СН'!$I$6-'СЕТ СН'!$I$23</f>
        <v>1158.06379272</v>
      </c>
      <c r="Q147" s="36">
        <f>SUMIFS(СВЦЭМ!$D$33:$D$776,СВЦЭМ!$A$33:$A$776,$A147,СВЦЭМ!$B$33:$B$776,Q$119)+'СЕТ СН'!$I$11+СВЦЭМ!$D$10+'СЕТ СН'!$I$6-'СЕТ СН'!$I$23</f>
        <v>1157.7505892500001</v>
      </c>
      <c r="R147" s="36">
        <f>SUMIFS(СВЦЭМ!$D$33:$D$776,СВЦЭМ!$A$33:$A$776,$A147,СВЦЭМ!$B$33:$B$776,R$119)+'СЕТ СН'!$I$11+СВЦЭМ!$D$10+'СЕТ СН'!$I$6-'СЕТ СН'!$I$23</f>
        <v>1166.3728472600001</v>
      </c>
      <c r="S147" s="36">
        <f>SUMIFS(СВЦЭМ!$D$33:$D$776,СВЦЭМ!$A$33:$A$776,$A147,СВЦЭМ!$B$33:$B$776,S$119)+'СЕТ СН'!$I$11+СВЦЭМ!$D$10+'СЕТ СН'!$I$6-'СЕТ СН'!$I$23</f>
        <v>1173.6052092899999</v>
      </c>
      <c r="T147" s="36">
        <f>SUMIFS(СВЦЭМ!$D$33:$D$776,СВЦЭМ!$A$33:$A$776,$A147,СВЦЭМ!$B$33:$B$776,T$119)+'СЕТ СН'!$I$11+СВЦЭМ!$D$10+'СЕТ СН'!$I$6-'СЕТ СН'!$I$23</f>
        <v>1175.35590112</v>
      </c>
      <c r="U147" s="36">
        <f>SUMIFS(СВЦЭМ!$D$33:$D$776,СВЦЭМ!$A$33:$A$776,$A147,СВЦЭМ!$B$33:$B$776,U$119)+'СЕТ СН'!$I$11+СВЦЭМ!$D$10+'СЕТ СН'!$I$6-'СЕТ СН'!$I$23</f>
        <v>1192.1861831800002</v>
      </c>
      <c r="V147" s="36">
        <f>SUMIFS(СВЦЭМ!$D$33:$D$776,СВЦЭМ!$A$33:$A$776,$A147,СВЦЭМ!$B$33:$B$776,V$119)+'СЕТ СН'!$I$11+СВЦЭМ!$D$10+'СЕТ СН'!$I$6-'СЕТ СН'!$I$23</f>
        <v>1198.62978226</v>
      </c>
      <c r="W147" s="36">
        <f>SUMIFS(СВЦЭМ!$D$33:$D$776,СВЦЭМ!$A$33:$A$776,$A147,СВЦЭМ!$B$33:$B$776,W$119)+'СЕТ СН'!$I$11+СВЦЭМ!$D$10+'СЕТ СН'!$I$6-'СЕТ СН'!$I$23</f>
        <v>1181.8346281500001</v>
      </c>
      <c r="X147" s="36">
        <f>SUMIFS(СВЦЭМ!$D$33:$D$776,СВЦЭМ!$A$33:$A$776,$A147,СВЦЭМ!$B$33:$B$776,X$119)+'СЕТ СН'!$I$11+СВЦЭМ!$D$10+'СЕТ СН'!$I$6-'СЕТ СН'!$I$23</f>
        <v>1220.4475936700001</v>
      </c>
      <c r="Y147" s="36">
        <f>SUMIFS(СВЦЭМ!$D$33:$D$776,СВЦЭМ!$A$33:$A$776,$A147,СВЦЭМ!$B$33:$B$776,Y$119)+'СЕТ СН'!$I$11+СВЦЭМ!$D$10+'СЕТ СН'!$I$6-'СЕТ СН'!$I$23</f>
        <v>1292.85694588</v>
      </c>
    </row>
    <row r="148" spans="1:27" ht="15.75" x14ac:dyDescent="0.2">
      <c r="A148" s="35">
        <f t="shared" si="3"/>
        <v>43614</v>
      </c>
      <c r="B148" s="36">
        <f>SUMIFS(СВЦЭМ!$D$33:$D$776,СВЦЭМ!$A$33:$A$776,$A148,СВЦЭМ!$B$33:$B$776,B$119)+'СЕТ СН'!$I$11+СВЦЭМ!$D$10+'СЕТ СН'!$I$6-'СЕТ СН'!$I$23</f>
        <v>1451.50437999</v>
      </c>
      <c r="C148" s="36">
        <f>SUMIFS(СВЦЭМ!$D$33:$D$776,СВЦЭМ!$A$33:$A$776,$A148,СВЦЭМ!$B$33:$B$776,C$119)+'СЕТ СН'!$I$11+СВЦЭМ!$D$10+'СЕТ СН'!$I$6-'СЕТ СН'!$I$23</f>
        <v>1549.4966791400002</v>
      </c>
      <c r="D148" s="36">
        <f>SUMIFS(СВЦЭМ!$D$33:$D$776,СВЦЭМ!$A$33:$A$776,$A148,СВЦЭМ!$B$33:$B$776,D$119)+'СЕТ СН'!$I$11+СВЦЭМ!$D$10+'СЕТ СН'!$I$6-'СЕТ СН'!$I$23</f>
        <v>1579.80582061</v>
      </c>
      <c r="E148" s="36">
        <f>SUMIFS(СВЦЭМ!$D$33:$D$776,СВЦЭМ!$A$33:$A$776,$A148,СВЦЭМ!$B$33:$B$776,E$119)+'СЕТ СН'!$I$11+СВЦЭМ!$D$10+'СЕТ СН'!$I$6-'СЕТ СН'!$I$23</f>
        <v>1570.48419513</v>
      </c>
      <c r="F148" s="36">
        <f>SUMIFS(СВЦЭМ!$D$33:$D$776,СВЦЭМ!$A$33:$A$776,$A148,СВЦЭМ!$B$33:$B$776,F$119)+'СЕТ СН'!$I$11+СВЦЭМ!$D$10+'СЕТ СН'!$I$6-'СЕТ СН'!$I$23</f>
        <v>1566.82457174</v>
      </c>
      <c r="G148" s="36">
        <f>SUMIFS(СВЦЭМ!$D$33:$D$776,СВЦЭМ!$A$33:$A$776,$A148,СВЦЭМ!$B$33:$B$776,G$119)+'СЕТ СН'!$I$11+СВЦЭМ!$D$10+'СЕТ СН'!$I$6-'СЕТ СН'!$I$23</f>
        <v>1572.43311513</v>
      </c>
      <c r="H148" s="36">
        <f>SUMIFS(СВЦЭМ!$D$33:$D$776,СВЦЭМ!$A$33:$A$776,$A148,СВЦЭМ!$B$33:$B$776,H$119)+'СЕТ СН'!$I$11+СВЦЭМ!$D$10+'СЕТ СН'!$I$6-'СЕТ СН'!$I$23</f>
        <v>1561.19145516</v>
      </c>
      <c r="I148" s="36">
        <f>SUMIFS(СВЦЭМ!$D$33:$D$776,СВЦЭМ!$A$33:$A$776,$A148,СВЦЭМ!$B$33:$B$776,I$119)+'СЕТ СН'!$I$11+СВЦЭМ!$D$10+'СЕТ СН'!$I$6-'СЕТ СН'!$I$23</f>
        <v>1450.7080888800001</v>
      </c>
      <c r="J148" s="36">
        <f>SUMIFS(СВЦЭМ!$D$33:$D$776,СВЦЭМ!$A$33:$A$776,$A148,СВЦЭМ!$B$33:$B$776,J$119)+'СЕТ СН'!$I$11+СВЦЭМ!$D$10+'СЕТ СН'!$I$6-'СЕТ СН'!$I$23</f>
        <v>1347.4505161699999</v>
      </c>
      <c r="K148" s="36">
        <f>SUMIFS(СВЦЭМ!$D$33:$D$776,СВЦЭМ!$A$33:$A$776,$A148,СВЦЭМ!$B$33:$B$776,K$119)+'СЕТ СН'!$I$11+СВЦЭМ!$D$10+'СЕТ СН'!$I$6-'СЕТ СН'!$I$23</f>
        <v>1277.9715840399999</v>
      </c>
      <c r="L148" s="36">
        <f>SUMIFS(СВЦЭМ!$D$33:$D$776,СВЦЭМ!$A$33:$A$776,$A148,СВЦЭМ!$B$33:$B$776,L$119)+'СЕТ СН'!$I$11+СВЦЭМ!$D$10+'СЕТ СН'!$I$6-'СЕТ СН'!$I$23</f>
        <v>1265.1511124799999</v>
      </c>
      <c r="M148" s="36">
        <f>SUMIFS(СВЦЭМ!$D$33:$D$776,СВЦЭМ!$A$33:$A$776,$A148,СВЦЭМ!$B$33:$B$776,M$119)+'СЕТ СН'!$I$11+СВЦЭМ!$D$10+'СЕТ СН'!$I$6-'СЕТ СН'!$I$23</f>
        <v>1272.99261153</v>
      </c>
      <c r="N148" s="36">
        <f>SUMIFS(СВЦЭМ!$D$33:$D$776,СВЦЭМ!$A$33:$A$776,$A148,СВЦЭМ!$B$33:$B$776,N$119)+'СЕТ СН'!$I$11+СВЦЭМ!$D$10+'СЕТ СН'!$I$6-'СЕТ СН'!$I$23</f>
        <v>1272.8981896600001</v>
      </c>
      <c r="O148" s="36">
        <f>SUMIFS(СВЦЭМ!$D$33:$D$776,СВЦЭМ!$A$33:$A$776,$A148,СВЦЭМ!$B$33:$B$776,O$119)+'СЕТ СН'!$I$11+СВЦЭМ!$D$10+'СЕТ СН'!$I$6-'СЕТ СН'!$I$23</f>
        <v>1268.0353899699999</v>
      </c>
      <c r="P148" s="36">
        <f>SUMIFS(СВЦЭМ!$D$33:$D$776,СВЦЭМ!$A$33:$A$776,$A148,СВЦЭМ!$B$33:$B$776,P$119)+'СЕТ СН'!$I$11+СВЦЭМ!$D$10+'СЕТ СН'!$I$6-'СЕТ СН'!$I$23</f>
        <v>1283.3127105399999</v>
      </c>
      <c r="Q148" s="36">
        <f>SUMIFS(СВЦЭМ!$D$33:$D$776,СВЦЭМ!$A$33:$A$776,$A148,СВЦЭМ!$B$33:$B$776,Q$119)+'СЕТ СН'!$I$11+СВЦЭМ!$D$10+'СЕТ СН'!$I$6-'СЕТ СН'!$I$23</f>
        <v>1275.91504904</v>
      </c>
      <c r="R148" s="36">
        <f>SUMIFS(СВЦЭМ!$D$33:$D$776,СВЦЭМ!$A$33:$A$776,$A148,СВЦЭМ!$B$33:$B$776,R$119)+'СЕТ СН'!$I$11+СВЦЭМ!$D$10+'СЕТ СН'!$I$6-'СЕТ СН'!$I$23</f>
        <v>1271.7900532399999</v>
      </c>
      <c r="S148" s="36">
        <f>SUMIFS(СВЦЭМ!$D$33:$D$776,СВЦЭМ!$A$33:$A$776,$A148,СВЦЭМ!$B$33:$B$776,S$119)+'СЕТ СН'!$I$11+СВЦЭМ!$D$10+'СЕТ СН'!$I$6-'СЕТ СН'!$I$23</f>
        <v>1279.6033352499999</v>
      </c>
      <c r="T148" s="36">
        <f>SUMIFS(СВЦЭМ!$D$33:$D$776,СВЦЭМ!$A$33:$A$776,$A148,СВЦЭМ!$B$33:$B$776,T$119)+'СЕТ СН'!$I$11+СВЦЭМ!$D$10+'СЕТ СН'!$I$6-'СЕТ СН'!$I$23</f>
        <v>1271.2662965300001</v>
      </c>
      <c r="U148" s="36">
        <f>SUMIFS(СВЦЭМ!$D$33:$D$776,СВЦЭМ!$A$33:$A$776,$A148,СВЦЭМ!$B$33:$B$776,U$119)+'СЕТ СН'!$I$11+СВЦЭМ!$D$10+'СЕТ СН'!$I$6-'СЕТ СН'!$I$23</f>
        <v>1250.6309603700001</v>
      </c>
      <c r="V148" s="36">
        <f>SUMIFS(СВЦЭМ!$D$33:$D$776,СВЦЭМ!$A$33:$A$776,$A148,СВЦЭМ!$B$33:$B$776,V$119)+'СЕТ СН'!$I$11+СВЦЭМ!$D$10+'СЕТ СН'!$I$6-'СЕТ СН'!$I$23</f>
        <v>1241.53413301</v>
      </c>
      <c r="W148" s="36">
        <f>SUMIFS(СВЦЭМ!$D$33:$D$776,СВЦЭМ!$A$33:$A$776,$A148,СВЦЭМ!$B$33:$B$776,W$119)+'СЕТ СН'!$I$11+СВЦЭМ!$D$10+'СЕТ СН'!$I$6-'СЕТ СН'!$I$23</f>
        <v>1244.12814658</v>
      </c>
      <c r="X148" s="36">
        <f>SUMIFS(СВЦЭМ!$D$33:$D$776,СВЦЭМ!$A$33:$A$776,$A148,СВЦЭМ!$B$33:$B$776,X$119)+'СЕТ СН'!$I$11+СВЦЭМ!$D$10+'СЕТ СН'!$I$6-'СЕТ СН'!$I$23</f>
        <v>1284.3432395899999</v>
      </c>
      <c r="Y148" s="36">
        <f>SUMIFS(СВЦЭМ!$D$33:$D$776,СВЦЭМ!$A$33:$A$776,$A148,СВЦЭМ!$B$33:$B$776,Y$119)+'СЕТ СН'!$I$11+СВЦЭМ!$D$10+'СЕТ СН'!$I$6-'СЕТ СН'!$I$23</f>
        <v>1377.07673755</v>
      </c>
    </row>
    <row r="149" spans="1:27" ht="15.75" x14ac:dyDescent="0.2">
      <c r="A149" s="35">
        <f t="shared" si="3"/>
        <v>43615</v>
      </c>
      <c r="B149" s="36">
        <f>SUMIFS(СВЦЭМ!$D$33:$D$776,СВЦЭМ!$A$33:$A$776,$A149,СВЦЭМ!$B$33:$B$776,B$119)+'СЕТ СН'!$I$11+СВЦЭМ!$D$10+'СЕТ СН'!$I$6-'СЕТ СН'!$I$23</f>
        <v>1492.40722364</v>
      </c>
      <c r="C149" s="36">
        <f>SUMIFS(СВЦЭМ!$D$33:$D$776,СВЦЭМ!$A$33:$A$776,$A149,СВЦЭМ!$B$33:$B$776,C$119)+'СЕТ СН'!$I$11+СВЦЭМ!$D$10+'СЕТ СН'!$I$6-'СЕТ СН'!$I$23</f>
        <v>1531.36643523</v>
      </c>
      <c r="D149" s="36">
        <f>SUMIFS(СВЦЭМ!$D$33:$D$776,СВЦЭМ!$A$33:$A$776,$A149,СВЦЭМ!$B$33:$B$776,D$119)+'СЕТ СН'!$I$11+СВЦЭМ!$D$10+'СЕТ СН'!$I$6-'СЕТ СН'!$I$23</f>
        <v>1590.4556301799998</v>
      </c>
      <c r="E149" s="36">
        <f>SUMIFS(СВЦЭМ!$D$33:$D$776,СВЦЭМ!$A$33:$A$776,$A149,СВЦЭМ!$B$33:$B$776,E$119)+'СЕТ СН'!$I$11+СВЦЭМ!$D$10+'СЕТ СН'!$I$6-'СЕТ СН'!$I$23</f>
        <v>1579.0382481800002</v>
      </c>
      <c r="F149" s="36">
        <f>SUMIFS(СВЦЭМ!$D$33:$D$776,СВЦЭМ!$A$33:$A$776,$A149,СВЦЭМ!$B$33:$B$776,F$119)+'СЕТ СН'!$I$11+СВЦЭМ!$D$10+'СЕТ СН'!$I$6-'СЕТ СН'!$I$23</f>
        <v>1577.8787684900001</v>
      </c>
      <c r="G149" s="36">
        <f>SUMIFS(СВЦЭМ!$D$33:$D$776,СВЦЭМ!$A$33:$A$776,$A149,СВЦЭМ!$B$33:$B$776,G$119)+'СЕТ СН'!$I$11+СВЦЭМ!$D$10+'СЕТ СН'!$I$6-'СЕТ СН'!$I$23</f>
        <v>1592.8166226600001</v>
      </c>
      <c r="H149" s="36">
        <f>SUMIFS(СВЦЭМ!$D$33:$D$776,СВЦЭМ!$A$33:$A$776,$A149,СВЦЭМ!$B$33:$B$776,H$119)+'СЕТ СН'!$I$11+СВЦЭМ!$D$10+'СЕТ СН'!$I$6-'СЕТ СН'!$I$23</f>
        <v>1594.42976559</v>
      </c>
      <c r="I149" s="36">
        <f>SUMIFS(СВЦЭМ!$D$33:$D$776,СВЦЭМ!$A$33:$A$776,$A149,СВЦЭМ!$B$33:$B$776,I$119)+'СЕТ СН'!$I$11+СВЦЭМ!$D$10+'СЕТ СН'!$I$6-'СЕТ СН'!$I$23</f>
        <v>1490.24873568</v>
      </c>
      <c r="J149" s="36">
        <f>SUMIFS(СВЦЭМ!$D$33:$D$776,СВЦЭМ!$A$33:$A$776,$A149,СВЦЭМ!$B$33:$B$776,J$119)+'СЕТ СН'!$I$11+СВЦЭМ!$D$10+'СЕТ СН'!$I$6-'СЕТ СН'!$I$23</f>
        <v>1396.23165479</v>
      </c>
      <c r="K149" s="36">
        <f>SUMIFS(СВЦЭМ!$D$33:$D$776,СВЦЭМ!$A$33:$A$776,$A149,СВЦЭМ!$B$33:$B$776,K$119)+'СЕТ СН'!$I$11+СВЦЭМ!$D$10+'СЕТ СН'!$I$6-'СЕТ СН'!$I$23</f>
        <v>1313.28636332</v>
      </c>
      <c r="L149" s="36">
        <f>SUMIFS(СВЦЭМ!$D$33:$D$776,СВЦЭМ!$A$33:$A$776,$A149,СВЦЭМ!$B$33:$B$776,L$119)+'СЕТ СН'!$I$11+СВЦЭМ!$D$10+'СЕТ СН'!$I$6-'СЕТ СН'!$I$23</f>
        <v>1301.6877052</v>
      </c>
      <c r="M149" s="36">
        <f>SUMIFS(СВЦЭМ!$D$33:$D$776,СВЦЭМ!$A$33:$A$776,$A149,СВЦЭМ!$B$33:$B$776,M$119)+'СЕТ СН'!$I$11+СВЦЭМ!$D$10+'СЕТ СН'!$I$6-'СЕТ СН'!$I$23</f>
        <v>1316.3110429600001</v>
      </c>
      <c r="N149" s="36">
        <f>SUMIFS(СВЦЭМ!$D$33:$D$776,СВЦЭМ!$A$33:$A$776,$A149,СВЦЭМ!$B$33:$B$776,N$119)+'СЕТ СН'!$I$11+СВЦЭМ!$D$10+'СЕТ СН'!$I$6-'СЕТ СН'!$I$23</f>
        <v>1304.9939562</v>
      </c>
      <c r="O149" s="36">
        <f>SUMIFS(СВЦЭМ!$D$33:$D$776,СВЦЭМ!$A$33:$A$776,$A149,СВЦЭМ!$B$33:$B$776,O$119)+'СЕТ СН'!$I$11+СВЦЭМ!$D$10+'СЕТ СН'!$I$6-'СЕТ СН'!$I$23</f>
        <v>1293.5313459399999</v>
      </c>
      <c r="P149" s="36">
        <f>SUMIFS(СВЦЭМ!$D$33:$D$776,СВЦЭМ!$A$33:$A$776,$A149,СВЦЭМ!$B$33:$B$776,P$119)+'СЕТ СН'!$I$11+СВЦЭМ!$D$10+'СЕТ СН'!$I$6-'СЕТ СН'!$I$23</f>
        <v>1295.2950839600001</v>
      </c>
      <c r="Q149" s="36">
        <f>SUMIFS(СВЦЭМ!$D$33:$D$776,СВЦЭМ!$A$33:$A$776,$A149,СВЦЭМ!$B$33:$B$776,Q$119)+'СЕТ СН'!$I$11+СВЦЭМ!$D$10+'СЕТ СН'!$I$6-'СЕТ СН'!$I$23</f>
        <v>1317.4613870200001</v>
      </c>
      <c r="R149" s="36">
        <f>SUMIFS(СВЦЭМ!$D$33:$D$776,СВЦЭМ!$A$33:$A$776,$A149,СВЦЭМ!$B$33:$B$776,R$119)+'СЕТ СН'!$I$11+СВЦЭМ!$D$10+'СЕТ СН'!$I$6-'СЕТ СН'!$I$23</f>
        <v>1309.9228700200001</v>
      </c>
      <c r="S149" s="36">
        <f>SUMIFS(СВЦЭМ!$D$33:$D$776,СВЦЭМ!$A$33:$A$776,$A149,СВЦЭМ!$B$33:$B$776,S$119)+'СЕТ СН'!$I$11+СВЦЭМ!$D$10+'СЕТ СН'!$I$6-'СЕТ СН'!$I$23</f>
        <v>1312.81874599</v>
      </c>
      <c r="T149" s="36">
        <f>SUMIFS(СВЦЭМ!$D$33:$D$776,СВЦЭМ!$A$33:$A$776,$A149,СВЦЭМ!$B$33:$B$776,T$119)+'СЕТ СН'!$I$11+СВЦЭМ!$D$10+'СЕТ СН'!$I$6-'СЕТ СН'!$I$23</f>
        <v>1321.5938067100001</v>
      </c>
      <c r="U149" s="36">
        <f>SUMIFS(СВЦЭМ!$D$33:$D$776,СВЦЭМ!$A$33:$A$776,$A149,СВЦЭМ!$B$33:$B$776,U$119)+'СЕТ СН'!$I$11+СВЦЭМ!$D$10+'СЕТ СН'!$I$6-'СЕТ СН'!$I$23</f>
        <v>1304.84803975</v>
      </c>
      <c r="V149" s="36">
        <f>SUMIFS(СВЦЭМ!$D$33:$D$776,СВЦЭМ!$A$33:$A$776,$A149,СВЦЭМ!$B$33:$B$776,V$119)+'СЕТ СН'!$I$11+СВЦЭМ!$D$10+'СЕТ СН'!$I$6-'СЕТ СН'!$I$23</f>
        <v>1285.96840812</v>
      </c>
      <c r="W149" s="36">
        <f>SUMIFS(СВЦЭМ!$D$33:$D$776,СВЦЭМ!$A$33:$A$776,$A149,СВЦЭМ!$B$33:$B$776,W$119)+'СЕТ СН'!$I$11+СВЦЭМ!$D$10+'СЕТ СН'!$I$6-'СЕТ СН'!$I$23</f>
        <v>1255.2782326900001</v>
      </c>
      <c r="X149" s="36">
        <f>SUMIFS(СВЦЭМ!$D$33:$D$776,СВЦЭМ!$A$33:$A$776,$A149,СВЦЭМ!$B$33:$B$776,X$119)+'СЕТ СН'!$I$11+СВЦЭМ!$D$10+'СЕТ СН'!$I$6-'СЕТ СН'!$I$23</f>
        <v>1249.1481279899999</v>
      </c>
      <c r="Y149" s="36">
        <f>SUMIFS(СВЦЭМ!$D$33:$D$776,СВЦЭМ!$A$33:$A$776,$A149,СВЦЭМ!$B$33:$B$776,Y$119)+'СЕТ СН'!$I$11+СВЦЭМ!$D$10+'СЕТ СН'!$I$6-'СЕТ СН'!$I$23</f>
        <v>1323.54878706</v>
      </c>
    </row>
    <row r="150" spans="1:27" ht="15.75" x14ac:dyDescent="0.2">
      <c r="A150" s="35">
        <f t="shared" si="3"/>
        <v>43616</v>
      </c>
      <c r="B150" s="36">
        <f>SUMIFS(СВЦЭМ!$D$33:$D$776,СВЦЭМ!$A$33:$A$776,$A150,СВЦЭМ!$B$33:$B$776,B$119)+'СЕТ СН'!$I$11+СВЦЭМ!$D$10+'СЕТ СН'!$I$6-'СЕТ СН'!$I$23</f>
        <v>1460.7104179</v>
      </c>
      <c r="C150" s="36">
        <f>SUMIFS(СВЦЭМ!$D$33:$D$776,СВЦЭМ!$A$33:$A$776,$A150,СВЦЭМ!$B$33:$B$776,C$119)+'СЕТ СН'!$I$11+СВЦЭМ!$D$10+'СЕТ СН'!$I$6-'СЕТ СН'!$I$23</f>
        <v>1517.13725193</v>
      </c>
      <c r="D150" s="36">
        <f>SUMIFS(СВЦЭМ!$D$33:$D$776,СВЦЭМ!$A$33:$A$776,$A150,СВЦЭМ!$B$33:$B$776,D$119)+'СЕТ СН'!$I$11+СВЦЭМ!$D$10+'СЕТ СН'!$I$6-'СЕТ СН'!$I$23</f>
        <v>1590.3658461599998</v>
      </c>
      <c r="E150" s="36">
        <f>SUMIFS(СВЦЭМ!$D$33:$D$776,СВЦЭМ!$A$33:$A$776,$A150,СВЦЭМ!$B$33:$B$776,E$119)+'СЕТ СН'!$I$11+СВЦЭМ!$D$10+'СЕТ СН'!$I$6-'СЕТ СН'!$I$23</f>
        <v>1582.5320047800001</v>
      </c>
      <c r="F150" s="36">
        <f>SUMIFS(СВЦЭМ!$D$33:$D$776,СВЦЭМ!$A$33:$A$776,$A150,СВЦЭМ!$B$33:$B$776,F$119)+'СЕТ СН'!$I$11+СВЦЭМ!$D$10+'СЕТ СН'!$I$6-'СЕТ СН'!$I$23</f>
        <v>1575.4717004700001</v>
      </c>
      <c r="G150" s="36">
        <f>SUMIFS(СВЦЭМ!$D$33:$D$776,СВЦЭМ!$A$33:$A$776,$A150,СВЦЭМ!$B$33:$B$776,G$119)+'СЕТ СН'!$I$11+СВЦЭМ!$D$10+'СЕТ СН'!$I$6-'СЕТ СН'!$I$23</f>
        <v>1585.3313873900001</v>
      </c>
      <c r="H150" s="36">
        <f>SUMIFS(СВЦЭМ!$D$33:$D$776,СВЦЭМ!$A$33:$A$776,$A150,СВЦЭМ!$B$33:$B$776,H$119)+'СЕТ СН'!$I$11+СВЦЭМ!$D$10+'СЕТ СН'!$I$6-'СЕТ СН'!$I$23</f>
        <v>1586.92826595</v>
      </c>
      <c r="I150" s="36">
        <f>SUMIFS(СВЦЭМ!$D$33:$D$776,СВЦЭМ!$A$33:$A$776,$A150,СВЦЭМ!$B$33:$B$776,I$119)+'СЕТ СН'!$I$11+СВЦЭМ!$D$10+'СЕТ СН'!$I$6-'СЕТ СН'!$I$23</f>
        <v>1488.47996216</v>
      </c>
      <c r="J150" s="36">
        <f>SUMIFS(СВЦЭМ!$D$33:$D$776,СВЦЭМ!$A$33:$A$776,$A150,СВЦЭМ!$B$33:$B$776,J$119)+'СЕТ СН'!$I$11+СВЦЭМ!$D$10+'СЕТ СН'!$I$6-'СЕТ СН'!$I$23</f>
        <v>1385.74414239</v>
      </c>
      <c r="K150" s="36">
        <f>SUMIFS(СВЦЭМ!$D$33:$D$776,СВЦЭМ!$A$33:$A$776,$A150,СВЦЭМ!$B$33:$B$776,K$119)+'СЕТ СН'!$I$11+СВЦЭМ!$D$10+'СЕТ СН'!$I$6-'СЕТ СН'!$I$23</f>
        <v>1328.66188766</v>
      </c>
      <c r="L150" s="36">
        <f>SUMIFS(СВЦЭМ!$D$33:$D$776,СВЦЭМ!$A$33:$A$776,$A150,СВЦЭМ!$B$33:$B$776,L$119)+'СЕТ СН'!$I$11+СВЦЭМ!$D$10+'СЕТ СН'!$I$6-'СЕТ СН'!$I$23</f>
        <v>1296.1930732200001</v>
      </c>
      <c r="M150" s="36">
        <f>SUMIFS(СВЦЭМ!$D$33:$D$776,СВЦЭМ!$A$33:$A$776,$A150,СВЦЭМ!$B$33:$B$776,M$119)+'СЕТ СН'!$I$11+СВЦЭМ!$D$10+'СЕТ СН'!$I$6-'СЕТ СН'!$I$23</f>
        <v>1294.7425842299999</v>
      </c>
      <c r="N150" s="36">
        <f>SUMIFS(СВЦЭМ!$D$33:$D$776,СВЦЭМ!$A$33:$A$776,$A150,СВЦЭМ!$B$33:$B$776,N$119)+'СЕТ СН'!$I$11+СВЦЭМ!$D$10+'СЕТ СН'!$I$6-'СЕТ СН'!$I$23</f>
        <v>1289.5947318799999</v>
      </c>
      <c r="O150" s="36">
        <f>SUMIFS(СВЦЭМ!$D$33:$D$776,СВЦЭМ!$A$33:$A$776,$A150,СВЦЭМ!$B$33:$B$776,O$119)+'СЕТ СН'!$I$11+СВЦЭМ!$D$10+'СЕТ СН'!$I$6-'СЕТ СН'!$I$23</f>
        <v>1288.9141511600001</v>
      </c>
      <c r="P150" s="36">
        <f>SUMIFS(СВЦЭМ!$D$33:$D$776,СВЦЭМ!$A$33:$A$776,$A150,СВЦЭМ!$B$33:$B$776,P$119)+'СЕТ СН'!$I$11+СВЦЭМ!$D$10+'СЕТ СН'!$I$6-'СЕТ СН'!$I$23</f>
        <v>1289.8558006200001</v>
      </c>
      <c r="Q150" s="36">
        <f>SUMIFS(СВЦЭМ!$D$33:$D$776,СВЦЭМ!$A$33:$A$776,$A150,СВЦЭМ!$B$33:$B$776,Q$119)+'СЕТ СН'!$I$11+СВЦЭМ!$D$10+'СЕТ СН'!$I$6-'СЕТ СН'!$I$23</f>
        <v>1298.7963744600002</v>
      </c>
      <c r="R150" s="36">
        <f>SUMIFS(СВЦЭМ!$D$33:$D$776,СВЦЭМ!$A$33:$A$776,$A150,СВЦЭМ!$B$33:$B$776,R$119)+'СЕТ СН'!$I$11+СВЦЭМ!$D$10+'СЕТ СН'!$I$6-'СЕТ СН'!$I$23</f>
        <v>1287.5948578500002</v>
      </c>
      <c r="S150" s="36">
        <f>SUMIFS(СВЦЭМ!$D$33:$D$776,СВЦЭМ!$A$33:$A$776,$A150,СВЦЭМ!$B$33:$B$776,S$119)+'СЕТ СН'!$I$11+СВЦЭМ!$D$10+'СЕТ СН'!$I$6-'СЕТ СН'!$I$23</f>
        <v>1288.7575133</v>
      </c>
      <c r="T150" s="36">
        <f>SUMIFS(СВЦЭМ!$D$33:$D$776,СВЦЭМ!$A$33:$A$776,$A150,СВЦЭМ!$B$33:$B$776,T$119)+'СЕТ СН'!$I$11+СВЦЭМ!$D$10+'СЕТ СН'!$I$6-'СЕТ СН'!$I$23</f>
        <v>1291.8000054399999</v>
      </c>
      <c r="U150" s="36">
        <f>SUMIFS(СВЦЭМ!$D$33:$D$776,СВЦЭМ!$A$33:$A$776,$A150,СВЦЭМ!$B$33:$B$776,U$119)+'СЕТ СН'!$I$11+СВЦЭМ!$D$10+'СЕТ СН'!$I$6-'СЕТ СН'!$I$23</f>
        <v>1285.9941495799999</v>
      </c>
      <c r="V150" s="36">
        <f>SUMIFS(СВЦЭМ!$D$33:$D$776,СВЦЭМ!$A$33:$A$776,$A150,СВЦЭМ!$B$33:$B$776,V$119)+'СЕТ СН'!$I$11+СВЦЭМ!$D$10+'СЕТ СН'!$I$6-'СЕТ СН'!$I$23</f>
        <v>1267.24707046</v>
      </c>
      <c r="W150" s="36">
        <f>SUMIFS(СВЦЭМ!$D$33:$D$776,СВЦЭМ!$A$33:$A$776,$A150,СВЦЭМ!$B$33:$B$776,W$119)+'СЕТ СН'!$I$11+СВЦЭМ!$D$10+'СЕТ СН'!$I$6-'СЕТ СН'!$I$23</f>
        <v>1253.2740384600002</v>
      </c>
      <c r="X150" s="36">
        <f>SUMIFS(СВЦЭМ!$D$33:$D$776,СВЦЭМ!$A$33:$A$776,$A150,СВЦЭМ!$B$33:$B$776,X$119)+'СЕТ СН'!$I$11+СВЦЭМ!$D$10+'СЕТ СН'!$I$6-'СЕТ СН'!$I$23</f>
        <v>1289.8361993600001</v>
      </c>
      <c r="Y150" s="36">
        <f>SUMIFS(СВЦЭМ!$D$33:$D$776,СВЦЭМ!$A$33:$A$776,$A150,СВЦЭМ!$B$33:$B$776,Y$119)+'СЕТ СН'!$I$11+СВЦЭМ!$D$10+'СЕТ СН'!$I$6-'СЕТ СН'!$I$23</f>
        <v>1355.81673286</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1" t="s">
        <v>7</v>
      </c>
      <c r="B153" s="124" t="s">
        <v>139</v>
      </c>
      <c r="C153" s="125"/>
      <c r="D153" s="125"/>
      <c r="E153" s="125"/>
      <c r="F153" s="125"/>
      <c r="G153" s="125"/>
      <c r="H153" s="125"/>
      <c r="I153" s="125"/>
      <c r="J153" s="125"/>
      <c r="K153" s="125"/>
      <c r="L153" s="125"/>
      <c r="M153" s="125"/>
      <c r="N153" s="125"/>
      <c r="O153" s="125"/>
      <c r="P153" s="125"/>
      <c r="Q153" s="125"/>
      <c r="R153" s="125"/>
      <c r="S153" s="125"/>
      <c r="T153" s="125"/>
      <c r="U153" s="125"/>
      <c r="V153" s="125"/>
      <c r="W153" s="125"/>
      <c r="X153" s="125"/>
      <c r="Y153" s="126"/>
    </row>
    <row r="154" spans="1:27" ht="12.75" customHeight="1" x14ac:dyDescent="0.2">
      <c r="A154" s="122"/>
      <c r="B154" s="127"/>
      <c r="C154" s="128"/>
      <c r="D154" s="128"/>
      <c r="E154" s="128"/>
      <c r="F154" s="128"/>
      <c r="G154" s="128"/>
      <c r="H154" s="128"/>
      <c r="I154" s="128"/>
      <c r="J154" s="128"/>
      <c r="K154" s="128"/>
      <c r="L154" s="128"/>
      <c r="M154" s="128"/>
      <c r="N154" s="128"/>
      <c r="O154" s="128"/>
      <c r="P154" s="128"/>
      <c r="Q154" s="128"/>
      <c r="R154" s="128"/>
      <c r="S154" s="128"/>
      <c r="T154" s="128"/>
      <c r="U154" s="128"/>
      <c r="V154" s="128"/>
      <c r="W154" s="128"/>
      <c r="X154" s="128"/>
      <c r="Y154" s="129"/>
    </row>
    <row r="155" spans="1:27" s="46" customFormat="1" ht="12.75" customHeight="1" x14ac:dyDescent="0.2">
      <c r="A155" s="123"/>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01.05.2019</v>
      </c>
      <c r="B156" s="36">
        <f>SUMIFS(СВЦЭМ!$E$33:$E$776,СВЦЭМ!$A$33:$A$776,$A156,СВЦЭМ!$B$33:$B$776,B$155)+'СЕТ СН'!$F$12</f>
        <v>208.78328493999999</v>
      </c>
      <c r="C156" s="36">
        <f>SUMIFS(СВЦЭМ!$E$33:$E$776,СВЦЭМ!$A$33:$A$776,$A156,СВЦЭМ!$B$33:$B$776,C$155)+'СЕТ СН'!$F$12</f>
        <v>211.84402893000001</v>
      </c>
      <c r="D156" s="36">
        <f>SUMIFS(СВЦЭМ!$E$33:$E$776,СВЦЭМ!$A$33:$A$776,$A156,СВЦЭМ!$B$33:$B$776,D$155)+'СЕТ СН'!$F$12</f>
        <v>216.30775155000001</v>
      </c>
      <c r="E156" s="36">
        <f>SUMIFS(СВЦЭМ!$E$33:$E$776,СВЦЭМ!$A$33:$A$776,$A156,СВЦЭМ!$B$33:$B$776,E$155)+'СЕТ СН'!$F$12</f>
        <v>218.06783966</v>
      </c>
      <c r="F156" s="36">
        <f>SUMIFS(СВЦЭМ!$E$33:$E$776,СВЦЭМ!$A$33:$A$776,$A156,СВЦЭМ!$B$33:$B$776,F$155)+'СЕТ СН'!$F$12</f>
        <v>217.32139651</v>
      </c>
      <c r="G156" s="36">
        <f>SUMIFS(СВЦЭМ!$E$33:$E$776,СВЦЭМ!$A$33:$A$776,$A156,СВЦЭМ!$B$33:$B$776,G$155)+'СЕТ СН'!$F$12</f>
        <v>215.43806541999999</v>
      </c>
      <c r="H156" s="36">
        <f>SUMIFS(СВЦЭМ!$E$33:$E$776,СВЦЭМ!$A$33:$A$776,$A156,СВЦЭМ!$B$33:$B$776,H$155)+'СЕТ СН'!$F$12</f>
        <v>209.46161240999999</v>
      </c>
      <c r="I156" s="36">
        <f>SUMIFS(СВЦЭМ!$E$33:$E$776,СВЦЭМ!$A$33:$A$776,$A156,СВЦЭМ!$B$33:$B$776,I$155)+'СЕТ СН'!$F$12</f>
        <v>202.27115258000001</v>
      </c>
      <c r="J156" s="36">
        <f>SUMIFS(СВЦЭМ!$E$33:$E$776,СВЦЭМ!$A$33:$A$776,$A156,СВЦЭМ!$B$33:$B$776,J$155)+'СЕТ СН'!$F$12</f>
        <v>194.33825224</v>
      </c>
      <c r="K156" s="36">
        <f>SUMIFS(СВЦЭМ!$E$33:$E$776,СВЦЭМ!$A$33:$A$776,$A156,СВЦЭМ!$B$33:$B$776,K$155)+'СЕТ СН'!$F$12</f>
        <v>186.74714305000001</v>
      </c>
      <c r="L156" s="36">
        <f>SUMIFS(СВЦЭМ!$E$33:$E$776,СВЦЭМ!$A$33:$A$776,$A156,СВЦЭМ!$B$33:$B$776,L$155)+'СЕТ СН'!$F$12</f>
        <v>185.0610624</v>
      </c>
      <c r="M156" s="36">
        <f>SUMIFS(СВЦЭМ!$E$33:$E$776,СВЦЭМ!$A$33:$A$776,$A156,СВЦЭМ!$B$33:$B$776,M$155)+'СЕТ СН'!$F$12</f>
        <v>187.91609807</v>
      </c>
      <c r="N156" s="36">
        <f>SUMIFS(СВЦЭМ!$E$33:$E$776,СВЦЭМ!$A$33:$A$776,$A156,СВЦЭМ!$B$33:$B$776,N$155)+'СЕТ СН'!$F$12</f>
        <v>190.78594275</v>
      </c>
      <c r="O156" s="36">
        <f>SUMIFS(СВЦЭМ!$E$33:$E$776,СВЦЭМ!$A$33:$A$776,$A156,СВЦЭМ!$B$33:$B$776,O$155)+'СЕТ СН'!$F$12</f>
        <v>190.8802724</v>
      </c>
      <c r="P156" s="36">
        <f>SUMIFS(СВЦЭМ!$E$33:$E$776,СВЦЭМ!$A$33:$A$776,$A156,СВЦЭМ!$B$33:$B$776,P$155)+'СЕТ СН'!$F$12</f>
        <v>192.16535152</v>
      </c>
      <c r="Q156" s="36">
        <f>SUMIFS(СВЦЭМ!$E$33:$E$776,СВЦЭМ!$A$33:$A$776,$A156,СВЦЭМ!$B$33:$B$776,Q$155)+'СЕТ СН'!$F$12</f>
        <v>194.04124191</v>
      </c>
      <c r="R156" s="36">
        <f>SUMIFS(СВЦЭМ!$E$33:$E$776,СВЦЭМ!$A$33:$A$776,$A156,СВЦЭМ!$B$33:$B$776,R$155)+'СЕТ СН'!$F$12</f>
        <v>193.67386911</v>
      </c>
      <c r="S156" s="36">
        <f>SUMIFS(СВЦЭМ!$E$33:$E$776,СВЦЭМ!$A$33:$A$776,$A156,СВЦЭМ!$B$33:$B$776,S$155)+'СЕТ СН'!$F$12</f>
        <v>191.66526820999999</v>
      </c>
      <c r="T156" s="36">
        <f>SUMIFS(СВЦЭМ!$E$33:$E$776,СВЦЭМ!$A$33:$A$776,$A156,СВЦЭМ!$B$33:$B$776,T$155)+'СЕТ СН'!$F$12</f>
        <v>186.48951012000001</v>
      </c>
      <c r="U156" s="36">
        <f>SUMIFS(СВЦЭМ!$E$33:$E$776,СВЦЭМ!$A$33:$A$776,$A156,СВЦЭМ!$B$33:$B$776,U$155)+'СЕТ СН'!$F$12</f>
        <v>183.16184249</v>
      </c>
      <c r="V156" s="36">
        <f>SUMIFS(СВЦЭМ!$E$33:$E$776,СВЦЭМ!$A$33:$A$776,$A156,СВЦЭМ!$B$33:$B$776,V$155)+'СЕТ СН'!$F$12</f>
        <v>177.50488591000001</v>
      </c>
      <c r="W156" s="36">
        <f>SUMIFS(СВЦЭМ!$E$33:$E$776,СВЦЭМ!$A$33:$A$776,$A156,СВЦЭМ!$B$33:$B$776,W$155)+'СЕТ СН'!$F$12</f>
        <v>179.13678396</v>
      </c>
      <c r="X156" s="36">
        <f>SUMIFS(СВЦЭМ!$E$33:$E$776,СВЦЭМ!$A$33:$A$776,$A156,СВЦЭМ!$B$33:$B$776,X$155)+'СЕТ СН'!$F$12</f>
        <v>183.56321037000001</v>
      </c>
      <c r="Y156" s="36">
        <f>SUMIFS(СВЦЭМ!$E$33:$E$776,СВЦЭМ!$A$33:$A$776,$A156,СВЦЭМ!$B$33:$B$776,Y$155)+'СЕТ СН'!$F$12</f>
        <v>182.33385168000001</v>
      </c>
      <c r="AA156" s="45"/>
    </row>
    <row r="157" spans="1:27" ht="15.75" x14ac:dyDescent="0.2">
      <c r="A157" s="35">
        <f>A156+1</f>
        <v>43587</v>
      </c>
      <c r="B157" s="36">
        <f>SUMIFS(СВЦЭМ!$E$33:$E$776,СВЦЭМ!$A$33:$A$776,$A157,СВЦЭМ!$B$33:$B$776,B$155)+'СЕТ СН'!$F$12</f>
        <v>186.55268480999999</v>
      </c>
      <c r="C157" s="36">
        <f>SUMIFS(СВЦЭМ!$E$33:$E$776,СВЦЭМ!$A$33:$A$776,$A157,СВЦЭМ!$B$33:$B$776,C$155)+'СЕТ СН'!$F$12</f>
        <v>195.71012658999999</v>
      </c>
      <c r="D157" s="36">
        <f>SUMIFS(СВЦЭМ!$E$33:$E$776,СВЦЭМ!$A$33:$A$776,$A157,СВЦЭМ!$B$33:$B$776,D$155)+'СЕТ СН'!$F$12</f>
        <v>200.82736097</v>
      </c>
      <c r="E157" s="36">
        <f>SUMIFS(СВЦЭМ!$E$33:$E$776,СВЦЭМ!$A$33:$A$776,$A157,СВЦЭМ!$B$33:$B$776,E$155)+'СЕТ СН'!$F$12</f>
        <v>204.08398778</v>
      </c>
      <c r="F157" s="36">
        <f>SUMIFS(СВЦЭМ!$E$33:$E$776,СВЦЭМ!$A$33:$A$776,$A157,СВЦЭМ!$B$33:$B$776,F$155)+'СЕТ СН'!$F$12</f>
        <v>207.61789168999999</v>
      </c>
      <c r="G157" s="36">
        <f>SUMIFS(СВЦЭМ!$E$33:$E$776,СВЦЭМ!$A$33:$A$776,$A157,СВЦЭМ!$B$33:$B$776,G$155)+'СЕТ СН'!$F$12</f>
        <v>206.23431493000001</v>
      </c>
      <c r="H157" s="36">
        <f>SUMIFS(СВЦЭМ!$E$33:$E$776,СВЦЭМ!$A$33:$A$776,$A157,СВЦЭМ!$B$33:$B$776,H$155)+'СЕТ СН'!$F$12</f>
        <v>212.18089044999999</v>
      </c>
      <c r="I157" s="36">
        <f>SUMIFS(СВЦЭМ!$E$33:$E$776,СВЦЭМ!$A$33:$A$776,$A157,СВЦЭМ!$B$33:$B$776,I$155)+'СЕТ СН'!$F$12</f>
        <v>203.99828092999999</v>
      </c>
      <c r="J157" s="36">
        <f>SUMIFS(СВЦЭМ!$E$33:$E$776,СВЦЭМ!$A$33:$A$776,$A157,СВЦЭМ!$B$33:$B$776,J$155)+'СЕТ СН'!$F$12</f>
        <v>191.52182904</v>
      </c>
      <c r="K157" s="36">
        <f>SUMIFS(СВЦЭМ!$E$33:$E$776,СВЦЭМ!$A$33:$A$776,$A157,СВЦЭМ!$B$33:$B$776,K$155)+'СЕТ СН'!$F$12</f>
        <v>179.65128738999999</v>
      </c>
      <c r="L157" s="36">
        <f>SUMIFS(СВЦЭМ!$E$33:$E$776,СВЦЭМ!$A$33:$A$776,$A157,СВЦЭМ!$B$33:$B$776,L$155)+'СЕТ СН'!$F$12</f>
        <v>177.22566950000001</v>
      </c>
      <c r="M157" s="36">
        <f>SUMIFS(СВЦЭМ!$E$33:$E$776,СВЦЭМ!$A$33:$A$776,$A157,СВЦЭМ!$B$33:$B$776,M$155)+'СЕТ СН'!$F$12</f>
        <v>179.23194923</v>
      </c>
      <c r="N157" s="36">
        <f>SUMIFS(СВЦЭМ!$E$33:$E$776,СВЦЭМ!$A$33:$A$776,$A157,СВЦЭМ!$B$33:$B$776,N$155)+'СЕТ СН'!$F$12</f>
        <v>183.85409745999999</v>
      </c>
      <c r="O157" s="36">
        <f>SUMIFS(СВЦЭМ!$E$33:$E$776,СВЦЭМ!$A$33:$A$776,$A157,СВЦЭМ!$B$33:$B$776,O$155)+'СЕТ СН'!$F$12</f>
        <v>186.23630180000001</v>
      </c>
      <c r="P157" s="36">
        <f>SUMIFS(СВЦЭМ!$E$33:$E$776,СВЦЭМ!$A$33:$A$776,$A157,СВЦЭМ!$B$33:$B$776,P$155)+'СЕТ СН'!$F$12</f>
        <v>187.91478466000001</v>
      </c>
      <c r="Q157" s="36">
        <f>SUMIFS(СВЦЭМ!$E$33:$E$776,СВЦЭМ!$A$33:$A$776,$A157,СВЦЭМ!$B$33:$B$776,Q$155)+'СЕТ СН'!$F$12</f>
        <v>189.52491974</v>
      </c>
      <c r="R157" s="36">
        <f>SUMIFS(СВЦЭМ!$E$33:$E$776,СВЦЭМ!$A$33:$A$776,$A157,СВЦЭМ!$B$33:$B$776,R$155)+'СЕТ СН'!$F$12</f>
        <v>192.33279062</v>
      </c>
      <c r="S157" s="36">
        <f>SUMIFS(СВЦЭМ!$E$33:$E$776,СВЦЭМ!$A$33:$A$776,$A157,СВЦЭМ!$B$33:$B$776,S$155)+'СЕТ СН'!$F$12</f>
        <v>193.07948187</v>
      </c>
      <c r="T157" s="36">
        <f>SUMIFS(СВЦЭМ!$E$33:$E$776,СВЦЭМ!$A$33:$A$776,$A157,СВЦЭМ!$B$33:$B$776,T$155)+'СЕТ СН'!$F$12</f>
        <v>192.07932317000001</v>
      </c>
      <c r="U157" s="36">
        <f>SUMIFS(СВЦЭМ!$E$33:$E$776,СВЦЭМ!$A$33:$A$776,$A157,СВЦЭМ!$B$33:$B$776,U$155)+'СЕТ СН'!$F$12</f>
        <v>191.82409525</v>
      </c>
      <c r="V157" s="36">
        <f>SUMIFS(СВЦЭМ!$E$33:$E$776,СВЦЭМ!$A$33:$A$776,$A157,СВЦЭМ!$B$33:$B$776,V$155)+'СЕТ СН'!$F$12</f>
        <v>190.95160361999999</v>
      </c>
      <c r="W157" s="36">
        <f>SUMIFS(СВЦЭМ!$E$33:$E$776,СВЦЭМ!$A$33:$A$776,$A157,СВЦЭМ!$B$33:$B$776,W$155)+'СЕТ СН'!$F$12</f>
        <v>188.42275512000001</v>
      </c>
      <c r="X157" s="36">
        <f>SUMIFS(СВЦЭМ!$E$33:$E$776,СВЦЭМ!$A$33:$A$776,$A157,СВЦЭМ!$B$33:$B$776,X$155)+'СЕТ СН'!$F$12</f>
        <v>192.11904784999999</v>
      </c>
      <c r="Y157" s="36">
        <f>SUMIFS(СВЦЭМ!$E$33:$E$776,СВЦЭМ!$A$33:$A$776,$A157,СВЦЭМ!$B$33:$B$776,Y$155)+'СЕТ СН'!$F$12</f>
        <v>199.35771295999999</v>
      </c>
    </row>
    <row r="158" spans="1:27" ht="15.75" x14ac:dyDescent="0.2">
      <c r="A158" s="35">
        <f t="shared" ref="A158:A186" si="4">A157+1</f>
        <v>43588</v>
      </c>
      <c r="B158" s="36">
        <f>SUMIFS(СВЦЭМ!$E$33:$E$776,СВЦЭМ!$A$33:$A$776,$A158,СВЦЭМ!$B$33:$B$776,B$155)+'СЕТ СН'!$F$12</f>
        <v>186.83159039</v>
      </c>
      <c r="C158" s="36">
        <f>SUMIFS(СВЦЭМ!$E$33:$E$776,СВЦЭМ!$A$33:$A$776,$A158,СВЦЭМ!$B$33:$B$776,C$155)+'СЕТ СН'!$F$12</f>
        <v>193.20352844999999</v>
      </c>
      <c r="D158" s="36">
        <f>SUMIFS(СВЦЭМ!$E$33:$E$776,СВЦЭМ!$A$33:$A$776,$A158,СВЦЭМ!$B$33:$B$776,D$155)+'СЕТ СН'!$F$12</f>
        <v>198.99129563</v>
      </c>
      <c r="E158" s="36">
        <f>SUMIFS(СВЦЭМ!$E$33:$E$776,СВЦЭМ!$A$33:$A$776,$A158,СВЦЭМ!$B$33:$B$776,E$155)+'СЕТ СН'!$F$12</f>
        <v>202.90032796</v>
      </c>
      <c r="F158" s="36">
        <f>SUMIFS(СВЦЭМ!$E$33:$E$776,СВЦЭМ!$A$33:$A$776,$A158,СВЦЭМ!$B$33:$B$776,F$155)+'СЕТ СН'!$F$12</f>
        <v>203.17129402</v>
      </c>
      <c r="G158" s="36">
        <f>SUMIFS(СВЦЭМ!$E$33:$E$776,СВЦЭМ!$A$33:$A$776,$A158,СВЦЭМ!$B$33:$B$776,G$155)+'СЕТ СН'!$F$12</f>
        <v>205.07542655</v>
      </c>
      <c r="H158" s="36">
        <f>SUMIFS(СВЦЭМ!$E$33:$E$776,СВЦЭМ!$A$33:$A$776,$A158,СВЦЭМ!$B$33:$B$776,H$155)+'СЕТ СН'!$F$12</f>
        <v>203.73767508</v>
      </c>
      <c r="I158" s="36">
        <f>SUMIFS(СВЦЭМ!$E$33:$E$776,СВЦЭМ!$A$33:$A$776,$A158,СВЦЭМ!$B$33:$B$776,I$155)+'СЕТ СН'!$F$12</f>
        <v>192.41304088000001</v>
      </c>
      <c r="J158" s="36">
        <f>SUMIFS(СВЦЭМ!$E$33:$E$776,СВЦЭМ!$A$33:$A$776,$A158,СВЦЭМ!$B$33:$B$776,J$155)+'СЕТ СН'!$F$12</f>
        <v>184.47965194</v>
      </c>
      <c r="K158" s="36">
        <f>SUMIFS(СВЦЭМ!$E$33:$E$776,СВЦЭМ!$A$33:$A$776,$A158,СВЦЭМ!$B$33:$B$776,K$155)+'СЕТ СН'!$F$12</f>
        <v>177.73294526999999</v>
      </c>
      <c r="L158" s="36">
        <f>SUMIFS(СВЦЭМ!$E$33:$E$776,СВЦЭМ!$A$33:$A$776,$A158,СВЦЭМ!$B$33:$B$776,L$155)+'СЕТ СН'!$F$12</f>
        <v>178.31039523000001</v>
      </c>
      <c r="M158" s="36">
        <f>SUMIFS(СВЦЭМ!$E$33:$E$776,СВЦЭМ!$A$33:$A$776,$A158,СВЦЭМ!$B$33:$B$776,M$155)+'СЕТ СН'!$F$12</f>
        <v>178.75963159</v>
      </c>
      <c r="N158" s="36">
        <f>SUMIFS(СВЦЭМ!$E$33:$E$776,СВЦЭМ!$A$33:$A$776,$A158,СВЦЭМ!$B$33:$B$776,N$155)+'СЕТ СН'!$F$12</f>
        <v>181.34834737</v>
      </c>
      <c r="O158" s="36">
        <f>SUMIFS(СВЦЭМ!$E$33:$E$776,СВЦЭМ!$A$33:$A$776,$A158,СВЦЭМ!$B$33:$B$776,O$155)+'СЕТ СН'!$F$12</f>
        <v>186.62132695</v>
      </c>
      <c r="P158" s="36">
        <f>SUMIFS(СВЦЭМ!$E$33:$E$776,СВЦЭМ!$A$33:$A$776,$A158,СВЦЭМ!$B$33:$B$776,P$155)+'СЕТ СН'!$F$12</f>
        <v>194.42247809</v>
      </c>
      <c r="Q158" s="36">
        <f>SUMIFS(СВЦЭМ!$E$33:$E$776,СВЦЭМ!$A$33:$A$776,$A158,СВЦЭМ!$B$33:$B$776,Q$155)+'СЕТ СН'!$F$12</f>
        <v>199.08084719999999</v>
      </c>
      <c r="R158" s="36">
        <f>SUMIFS(СВЦЭМ!$E$33:$E$776,СВЦЭМ!$A$33:$A$776,$A158,СВЦЭМ!$B$33:$B$776,R$155)+'СЕТ СН'!$F$12</f>
        <v>193.97613924000001</v>
      </c>
      <c r="S158" s="36">
        <f>SUMIFS(СВЦЭМ!$E$33:$E$776,СВЦЭМ!$A$33:$A$776,$A158,СВЦЭМ!$B$33:$B$776,S$155)+'СЕТ СН'!$F$12</f>
        <v>194.46389171999999</v>
      </c>
      <c r="T158" s="36">
        <f>SUMIFS(СВЦЭМ!$E$33:$E$776,СВЦЭМ!$A$33:$A$776,$A158,СВЦЭМ!$B$33:$B$776,T$155)+'СЕТ СН'!$F$12</f>
        <v>193.13015106</v>
      </c>
      <c r="U158" s="36">
        <f>SUMIFS(СВЦЭМ!$E$33:$E$776,СВЦЭМ!$A$33:$A$776,$A158,СВЦЭМ!$B$33:$B$776,U$155)+'СЕТ СН'!$F$12</f>
        <v>189.64195129000001</v>
      </c>
      <c r="V158" s="36">
        <f>SUMIFS(СВЦЭМ!$E$33:$E$776,СВЦЭМ!$A$33:$A$776,$A158,СВЦЭМ!$B$33:$B$776,V$155)+'СЕТ СН'!$F$12</f>
        <v>184.36938425</v>
      </c>
      <c r="W158" s="36">
        <f>SUMIFS(СВЦЭМ!$E$33:$E$776,СВЦЭМ!$A$33:$A$776,$A158,СВЦЭМ!$B$33:$B$776,W$155)+'СЕТ СН'!$F$12</f>
        <v>180.30258896000001</v>
      </c>
      <c r="X158" s="36">
        <f>SUMIFS(СВЦЭМ!$E$33:$E$776,СВЦЭМ!$A$33:$A$776,$A158,СВЦЭМ!$B$33:$B$776,X$155)+'СЕТ СН'!$F$12</f>
        <v>186.16305209999999</v>
      </c>
      <c r="Y158" s="36">
        <f>SUMIFS(СВЦЭМ!$E$33:$E$776,СВЦЭМ!$A$33:$A$776,$A158,СВЦЭМ!$B$33:$B$776,Y$155)+'СЕТ СН'!$F$12</f>
        <v>186.51392733</v>
      </c>
    </row>
    <row r="159" spans="1:27" ht="15.75" x14ac:dyDescent="0.2">
      <c r="A159" s="35">
        <f t="shared" si="4"/>
        <v>43589</v>
      </c>
      <c r="B159" s="36">
        <f>SUMIFS(СВЦЭМ!$E$33:$E$776,СВЦЭМ!$A$33:$A$776,$A159,СВЦЭМ!$B$33:$B$776,B$155)+'СЕТ СН'!$F$12</f>
        <v>193.98275050999999</v>
      </c>
      <c r="C159" s="36">
        <f>SUMIFS(СВЦЭМ!$E$33:$E$776,СВЦЭМ!$A$33:$A$776,$A159,СВЦЭМ!$B$33:$B$776,C$155)+'СЕТ СН'!$F$12</f>
        <v>201.84184164000001</v>
      </c>
      <c r="D159" s="36">
        <f>SUMIFS(СВЦЭМ!$E$33:$E$776,СВЦЭМ!$A$33:$A$776,$A159,СВЦЭМ!$B$33:$B$776,D$155)+'СЕТ СН'!$F$12</f>
        <v>209.95148553000001</v>
      </c>
      <c r="E159" s="36">
        <f>SUMIFS(СВЦЭМ!$E$33:$E$776,СВЦЭМ!$A$33:$A$776,$A159,СВЦЭМ!$B$33:$B$776,E$155)+'СЕТ СН'!$F$12</f>
        <v>212.32440152000001</v>
      </c>
      <c r="F159" s="36">
        <f>SUMIFS(СВЦЭМ!$E$33:$E$776,СВЦЭМ!$A$33:$A$776,$A159,СВЦЭМ!$B$33:$B$776,F$155)+'СЕТ СН'!$F$12</f>
        <v>214.02950147000001</v>
      </c>
      <c r="G159" s="36">
        <f>SUMIFS(СВЦЭМ!$E$33:$E$776,СВЦЭМ!$A$33:$A$776,$A159,СВЦЭМ!$B$33:$B$776,G$155)+'СЕТ СН'!$F$12</f>
        <v>213.46633689999999</v>
      </c>
      <c r="H159" s="36">
        <f>SUMIFS(СВЦЭМ!$E$33:$E$776,СВЦЭМ!$A$33:$A$776,$A159,СВЦЭМ!$B$33:$B$776,H$155)+'СЕТ СН'!$F$12</f>
        <v>206.56351845</v>
      </c>
      <c r="I159" s="36">
        <f>SUMIFS(СВЦЭМ!$E$33:$E$776,СВЦЭМ!$A$33:$A$776,$A159,СВЦЭМ!$B$33:$B$776,I$155)+'СЕТ СН'!$F$12</f>
        <v>198.57377504999999</v>
      </c>
      <c r="J159" s="36">
        <f>SUMIFS(СВЦЭМ!$E$33:$E$776,СВЦЭМ!$A$33:$A$776,$A159,СВЦЭМ!$B$33:$B$776,J$155)+'СЕТ СН'!$F$12</f>
        <v>189.46248262</v>
      </c>
      <c r="K159" s="36">
        <f>SUMIFS(СВЦЭМ!$E$33:$E$776,СВЦЭМ!$A$33:$A$776,$A159,СВЦЭМ!$B$33:$B$776,K$155)+'СЕТ СН'!$F$12</f>
        <v>181.81542078000001</v>
      </c>
      <c r="L159" s="36">
        <f>SUMIFS(СВЦЭМ!$E$33:$E$776,СВЦЭМ!$A$33:$A$776,$A159,СВЦЭМ!$B$33:$B$776,L$155)+'СЕТ СН'!$F$12</f>
        <v>180.96326715999999</v>
      </c>
      <c r="M159" s="36">
        <f>SUMIFS(СВЦЭМ!$E$33:$E$776,СВЦЭМ!$A$33:$A$776,$A159,СВЦЭМ!$B$33:$B$776,M$155)+'СЕТ СН'!$F$12</f>
        <v>183.36801876000001</v>
      </c>
      <c r="N159" s="36">
        <f>SUMIFS(СВЦЭМ!$E$33:$E$776,СВЦЭМ!$A$33:$A$776,$A159,СВЦЭМ!$B$33:$B$776,N$155)+'СЕТ СН'!$F$12</f>
        <v>186.52994562999999</v>
      </c>
      <c r="O159" s="36">
        <f>SUMIFS(СВЦЭМ!$E$33:$E$776,СВЦЭМ!$A$33:$A$776,$A159,СВЦЭМ!$B$33:$B$776,O$155)+'СЕТ СН'!$F$12</f>
        <v>189.36140849</v>
      </c>
      <c r="P159" s="36">
        <f>SUMIFS(СВЦЭМ!$E$33:$E$776,СВЦЭМ!$A$33:$A$776,$A159,СВЦЭМ!$B$33:$B$776,P$155)+'СЕТ СН'!$F$12</f>
        <v>190.96838023999999</v>
      </c>
      <c r="Q159" s="36">
        <f>SUMIFS(СВЦЭМ!$E$33:$E$776,СВЦЭМ!$A$33:$A$776,$A159,СВЦЭМ!$B$33:$B$776,Q$155)+'СЕТ СН'!$F$12</f>
        <v>193.20876404000001</v>
      </c>
      <c r="R159" s="36">
        <f>SUMIFS(СВЦЭМ!$E$33:$E$776,СВЦЭМ!$A$33:$A$776,$A159,СВЦЭМ!$B$33:$B$776,R$155)+'СЕТ СН'!$F$12</f>
        <v>194.86005827</v>
      </c>
      <c r="S159" s="36">
        <f>SUMIFS(СВЦЭМ!$E$33:$E$776,СВЦЭМ!$A$33:$A$776,$A159,СВЦЭМ!$B$33:$B$776,S$155)+'СЕТ СН'!$F$12</f>
        <v>196.50910003999999</v>
      </c>
      <c r="T159" s="36">
        <f>SUMIFS(СВЦЭМ!$E$33:$E$776,СВЦЭМ!$A$33:$A$776,$A159,СВЦЭМ!$B$33:$B$776,T$155)+'СЕТ СН'!$F$12</f>
        <v>191.54478899</v>
      </c>
      <c r="U159" s="36">
        <f>SUMIFS(СВЦЭМ!$E$33:$E$776,СВЦЭМ!$A$33:$A$776,$A159,СВЦЭМ!$B$33:$B$776,U$155)+'СЕТ СН'!$F$12</f>
        <v>181.63902376999999</v>
      </c>
      <c r="V159" s="36">
        <f>SUMIFS(СВЦЭМ!$E$33:$E$776,СВЦЭМ!$A$33:$A$776,$A159,СВЦЭМ!$B$33:$B$776,V$155)+'СЕТ СН'!$F$12</f>
        <v>175.18532615000001</v>
      </c>
      <c r="W159" s="36">
        <f>SUMIFS(СВЦЭМ!$E$33:$E$776,СВЦЭМ!$A$33:$A$776,$A159,СВЦЭМ!$B$33:$B$776,W$155)+'СЕТ СН'!$F$12</f>
        <v>178.22804636999999</v>
      </c>
      <c r="X159" s="36">
        <f>SUMIFS(СВЦЭМ!$E$33:$E$776,СВЦЭМ!$A$33:$A$776,$A159,СВЦЭМ!$B$33:$B$776,X$155)+'СЕТ СН'!$F$12</f>
        <v>178.54950554999999</v>
      </c>
      <c r="Y159" s="36">
        <f>SUMIFS(СВЦЭМ!$E$33:$E$776,СВЦЭМ!$A$33:$A$776,$A159,СВЦЭМ!$B$33:$B$776,Y$155)+'СЕТ СН'!$F$12</f>
        <v>180.79874735999999</v>
      </c>
    </row>
    <row r="160" spans="1:27" ht="15.75" x14ac:dyDescent="0.2">
      <c r="A160" s="35">
        <f t="shared" si="4"/>
        <v>43590</v>
      </c>
      <c r="B160" s="36">
        <f>SUMIFS(СВЦЭМ!$E$33:$E$776,СВЦЭМ!$A$33:$A$776,$A160,СВЦЭМ!$B$33:$B$776,B$155)+'СЕТ СН'!$F$12</f>
        <v>194.27161645000001</v>
      </c>
      <c r="C160" s="36">
        <f>SUMIFS(СВЦЭМ!$E$33:$E$776,СВЦЭМ!$A$33:$A$776,$A160,СВЦЭМ!$B$33:$B$776,C$155)+'СЕТ СН'!$F$12</f>
        <v>204.99007456000001</v>
      </c>
      <c r="D160" s="36">
        <f>SUMIFS(СВЦЭМ!$E$33:$E$776,СВЦЭМ!$A$33:$A$776,$A160,СВЦЭМ!$B$33:$B$776,D$155)+'СЕТ СН'!$F$12</f>
        <v>213.28852341999999</v>
      </c>
      <c r="E160" s="36">
        <f>SUMIFS(СВЦЭМ!$E$33:$E$776,СВЦЭМ!$A$33:$A$776,$A160,СВЦЭМ!$B$33:$B$776,E$155)+'СЕТ СН'!$F$12</f>
        <v>217.10459602</v>
      </c>
      <c r="F160" s="36">
        <f>SUMIFS(СВЦЭМ!$E$33:$E$776,СВЦЭМ!$A$33:$A$776,$A160,СВЦЭМ!$B$33:$B$776,F$155)+'СЕТ СН'!$F$12</f>
        <v>220.42976679</v>
      </c>
      <c r="G160" s="36">
        <f>SUMIFS(СВЦЭМ!$E$33:$E$776,СВЦЭМ!$A$33:$A$776,$A160,СВЦЭМ!$B$33:$B$776,G$155)+'СЕТ СН'!$F$12</f>
        <v>218.25980504</v>
      </c>
      <c r="H160" s="36">
        <f>SUMIFS(СВЦЭМ!$E$33:$E$776,СВЦЭМ!$A$33:$A$776,$A160,СВЦЭМ!$B$33:$B$776,H$155)+'СЕТ СН'!$F$12</f>
        <v>211.88254810999999</v>
      </c>
      <c r="I160" s="36">
        <f>SUMIFS(СВЦЭМ!$E$33:$E$776,СВЦЭМ!$A$33:$A$776,$A160,СВЦЭМ!$B$33:$B$776,I$155)+'СЕТ СН'!$F$12</f>
        <v>200.40829646</v>
      </c>
      <c r="J160" s="36">
        <f>SUMIFS(СВЦЭМ!$E$33:$E$776,СВЦЭМ!$A$33:$A$776,$A160,СВЦЭМ!$B$33:$B$776,J$155)+'СЕТ СН'!$F$12</f>
        <v>190.13349016999999</v>
      </c>
      <c r="K160" s="36">
        <f>SUMIFS(СВЦЭМ!$E$33:$E$776,СВЦЭМ!$A$33:$A$776,$A160,СВЦЭМ!$B$33:$B$776,K$155)+'СЕТ СН'!$F$12</f>
        <v>189.78183271</v>
      </c>
      <c r="L160" s="36">
        <f>SUMIFS(СВЦЭМ!$E$33:$E$776,СВЦЭМ!$A$33:$A$776,$A160,СВЦЭМ!$B$33:$B$776,L$155)+'СЕТ СН'!$F$12</f>
        <v>189.68868241000001</v>
      </c>
      <c r="M160" s="36">
        <f>SUMIFS(СВЦЭМ!$E$33:$E$776,СВЦЭМ!$A$33:$A$776,$A160,СВЦЭМ!$B$33:$B$776,M$155)+'СЕТ СН'!$F$12</f>
        <v>188.13688027000001</v>
      </c>
      <c r="N160" s="36">
        <f>SUMIFS(СВЦЭМ!$E$33:$E$776,СВЦЭМ!$A$33:$A$776,$A160,СВЦЭМ!$B$33:$B$776,N$155)+'СЕТ СН'!$F$12</f>
        <v>189.15968498000001</v>
      </c>
      <c r="O160" s="36">
        <f>SUMIFS(СВЦЭМ!$E$33:$E$776,СВЦЭМ!$A$33:$A$776,$A160,СВЦЭМ!$B$33:$B$776,O$155)+'СЕТ СН'!$F$12</f>
        <v>188.00083100000001</v>
      </c>
      <c r="P160" s="36">
        <f>SUMIFS(СВЦЭМ!$E$33:$E$776,СВЦЭМ!$A$33:$A$776,$A160,СВЦЭМ!$B$33:$B$776,P$155)+'СЕТ СН'!$F$12</f>
        <v>189.86941705999999</v>
      </c>
      <c r="Q160" s="36">
        <f>SUMIFS(СВЦЭМ!$E$33:$E$776,СВЦЭМ!$A$33:$A$776,$A160,СВЦЭМ!$B$33:$B$776,Q$155)+'СЕТ СН'!$F$12</f>
        <v>190.1706011</v>
      </c>
      <c r="R160" s="36">
        <f>SUMIFS(СВЦЭМ!$E$33:$E$776,СВЦЭМ!$A$33:$A$776,$A160,СВЦЭМ!$B$33:$B$776,R$155)+'СЕТ СН'!$F$12</f>
        <v>187.11249802</v>
      </c>
      <c r="S160" s="36">
        <f>SUMIFS(СВЦЭМ!$E$33:$E$776,СВЦЭМ!$A$33:$A$776,$A160,СВЦЭМ!$B$33:$B$776,S$155)+'СЕТ СН'!$F$12</f>
        <v>186.70641585999999</v>
      </c>
      <c r="T160" s="36">
        <f>SUMIFS(СВЦЭМ!$E$33:$E$776,СВЦЭМ!$A$33:$A$776,$A160,СВЦЭМ!$B$33:$B$776,T$155)+'СЕТ СН'!$F$12</f>
        <v>188.11307753</v>
      </c>
      <c r="U160" s="36">
        <f>SUMIFS(СВЦЭМ!$E$33:$E$776,СВЦЭМ!$A$33:$A$776,$A160,СВЦЭМ!$B$33:$B$776,U$155)+'СЕТ СН'!$F$12</f>
        <v>185.83690243000001</v>
      </c>
      <c r="V160" s="36">
        <f>SUMIFS(СВЦЭМ!$E$33:$E$776,СВЦЭМ!$A$33:$A$776,$A160,СВЦЭМ!$B$33:$B$776,V$155)+'СЕТ СН'!$F$12</f>
        <v>177.24491252999999</v>
      </c>
      <c r="W160" s="36">
        <f>SUMIFS(СВЦЭМ!$E$33:$E$776,СВЦЭМ!$A$33:$A$776,$A160,СВЦЭМ!$B$33:$B$776,W$155)+'СЕТ СН'!$F$12</f>
        <v>175.5916661</v>
      </c>
      <c r="X160" s="36">
        <f>SUMIFS(СВЦЭМ!$E$33:$E$776,СВЦЭМ!$A$33:$A$776,$A160,СВЦЭМ!$B$33:$B$776,X$155)+'СЕТ СН'!$F$12</f>
        <v>180.16433071</v>
      </c>
      <c r="Y160" s="36">
        <f>SUMIFS(СВЦЭМ!$E$33:$E$776,СВЦЭМ!$A$33:$A$776,$A160,СВЦЭМ!$B$33:$B$776,Y$155)+'СЕТ СН'!$F$12</f>
        <v>189.71370661</v>
      </c>
    </row>
    <row r="161" spans="1:25" ht="15.75" x14ac:dyDescent="0.2">
      <c r="A161" s="35">
        <f t="shared" si="4"/>
        <v>43591</v>
      </c>
      <c r="B161" s="36">
        <f>SUMIFS(СВЦЭМ!$E$33:$E$776,СВЦЭМ!$A$33:$A$776,$A161,СВЦЭМ!$B$33:$B$776,B$155)+'СЕТ СН'!$F$12</f>
        <v>211.32509605000001</v>
      </c>
      <c r="C161" s="36">
        <f>SUMIFS(СВЦЭМ!$E$33:$E$776,СВЦЭМ!$A$33:$A$776,$A161,СВЦЭМ!$B$33:$B$776,C$155)+'СЕТ СН'!$F$12</f>
        <v>225.3288312</v>
      </c>
      <c r="D161" s="36">
        <f>SUMIFS(СВЦЭМ!$E$33:$E$776,СВЦЭМ!$A$33:$A$776,$A161,СВЦЭМ!$B$33:$B$776,D$155)+'СЕТ СН'!$F$12</f>
        <v>232.06680728000001</v>
      </c>
      <c r="E161" s="36">
        <f>SUMIFS(СВЦЭМ!$E$33:$E$776,СВЦЭМ!$A$33:$A$776,$A161,СВЦЭМ!$B$33:$B$776,E$155)+'СЕТ СН'!$F$12</f>
        <v>235.39945766</v>
      </c>
      <c r="F161" s="36">
        <f>SUMIFS(СВЦЭМ!$E$33:$E$776,СВЦЭМ!$A$33:$A$776,$A161,СВЦЭМ!$B$33:$B$776,F$155)+'СЕТ СН'!$F$12</f>
        <v>232.80614611999999</v>
      </c>
      <c r="G161" s="36">
        <f>SUMIFS(СВЦЭМ!$E$33:$E$776,СВЦЭМ!$A$33:$A$776,$A161,СВЦЭМ!$B$33:$B$776,G$155)+'СЕТ СН'!$F$12</f>
        <v>225.85023902</v>
      </c>
      <c r="H161" s="36">
        <f>SUMIFS(СВЦЭМ!$E$33:$E$776,СВЦЭМ!$A$33:$A$776,$A161,СВЦЭМ!$B$33:$B$776,H$155)+'СЕТ СН'!$F$12</f>
        <v>211.09104253000001</v>
      </c>
      <c r="I161" s="36">
        <f>SUMIFS(СВЦЭМ!$E$33:$E$776,СВЦЭМ!$A$33:$A$776,$A161,СВЦЭМ!$B$33:$B$776,I$155)+'СЕТ СН'!$F$12</f>
        <v>198.140703</v>
      </c>
      <c r="J161" s="36">
        <f>SUMIFS(СВЦЭМ!$E$33:$E$776,СВЦЭМ!$A$33:$A$776,$A161,СВЦЭМ!$B$33:$B$776,J$155)+'СЕТ СН'!$F$12</f>
        <v>191.59274378000001</v>
      </c>
      <c r="K161" s="36">
        <f>SUMIFS(СВЦЭМ!$E$33:$E$776,СВЦЭМ!$A$33:$A$776,$A161,СВЦЭМ!$B$33:$B$776,K$155)+'СЕТ СН'!$F$12</f>
        <v>188.64571143000001</v>
      </c>
      <c r="L161" s="36">
        <f>SUMIFS(СВЦЭМ!$E$33:$E$776,СВЦЭМ!$A$33:$A$776,$A161,СВЦЭМ!$B$33:$B$776,L$155)+'СЕТ СН'!$F$12</f>
        <v>186.34846089000001</v>
      </c>
      <c r="M161" s="36">
        <f>SUMIFS(СВЦЭМ!$E$33:$E$776,СВЦЭМ!$A$33:$A$776,$A161,СВЦЭМ!$B$33:$B$776,M$155)+'СЕТ СН'!$F$12</f>
        <v>185.14682169</v>
      </c>
      <c r="N161" s="36">
        <f>SUMIFS(СВЦЭМ!$E$33:$E$776,СВЦЭМ!$A$33:$A$776,$A161,СВЦЭМ!$B$33:$B$776,N$155)+'СЕТ СН'!$F$12</f>
        <v>187.24612887999999</v>
      </c>
      <c r="O161" s="36">
        <f>SUMIFS(СВЦЭМ!$E$33:$E$776,СВЦЭМ!$A$33:$A$776,$A161,СВЦЭМ!$B$33:$B$776,O$155)+'СЕТ СН'!$F$12</f>
        <v>186.54090414999999</v>
      </c>
      <c r="P161" s="36">
        <f>SUMIFS(СВЦЭМ!$E$33:$E$776,СВЦЭМ!$A$33:$A$776,$A161,СВЦЭМ!$B$33:$B$776,P$155)+'СЕТ СН'!$F$12</f>
        <v>190.99400421999999</v>
      </c>
      <c r="Q161" s="36">
        <f>SUMIFS(СВЦЭМ!$E$33:$E$776,СВЦЭМ!$A$33:$A$776,$A161,СВЦЭМ!$B$33:$B$776,Q$155)+'СЕТ СН'!$F$12</f>
        <v>193.80397262</v>
      </c>
      <c r="R161" s="36">
        <f>SUMIFS(СВЦЭМ!$E$33:$E$776,СВЦЭМ!$A$33:$A$776,$A161,СВЦЭМ!$B$33:$B$776,R$155)+'СЕТ СН'!$F$12</f>
        <v>192.43169868000001</v>
      </c>
      <c r="S161" s="36">
        <f>SUMIFS(СВЦЭМ!$E$33:$E$776,СВЦЭМ!$A$33:$A$776,$A161,СВЦЭМ!$B$33:$B$776,S$155)+'СЕТ СН'!$F$12</f>
        <v>190.25017897000001</v>
      </c>
      <c r="T161" s="36">
        <f>SUMIFS(СВЦЭМ!$E$33:$E$776,СВЦЭМ!$A$33:$A$776,$A161,СВЦЭМ!$B$33:$B$776,T$155)+'СЕТ СН'!$F$12</f>
        <v>188.65034152999999</v>
      </c>
      <c r="U161" s="36">
        <f>SUMIFS(СВЦЭМ!$E$33:$E$776,СВЦЭМ!$A$33:$A$776,$A161,СВЦЭМ!$B$33:$B$776,U$155)+'СЕТ СН'!$F$12</f>
        <v>182.56988738000001</v>
      </c>
      <c r="V161" s="36">
        <f>SUMIFS(СВЦЭМ!$E$33:$E$776,СВЦЭМ!$A$33:$A$776,$A161,СВЦЭМ!$B$33:$B$776,V$155)+'СЕТ СН'!$F$12</f>
        <v>181.22199459000001</v>
      </c>
      <c r="W161" s="36">
        <f>SUMIFS(СВЦЭМ!$E$33:$E$776,СВЦЭМ!$A$33:$A$776,$A161,СВЦЭМ!$B$33:$B$776,W$155)+'СЕТ СН'!$F$12</f>
        <v>179.94159246999999</v>
      </c>
      <c r="X161" s="36">
        <f>SUMIFS(СВЦЭМ!$E$33:$E$776,СВЦЭМ!$A$33:$A$776,$A161,СВЦЭМ!$B$33:$B$776,X$155)+'СЕТ СН'!$F$12</f>
        <v>183.80935656</v>
      </c>
      <c r="Y161" s="36">
        <f>SUMIFS(СВЦЭМ!$E$33:$E$776,СВЦЭМ!$A$33:$A$776,$A161,СВЦЭМ!$B$33:$B$776,Y$155)+'СЕТ СН'!$F$12</f>
        <v>199.06143223000001</v>
      </c>
    </row>
    <row r="162" spans="1:25" ht="15.75" x14ac:dyDescent="0.2">
      <c r="A162" s="35">
        <f t="shared" si="4"/>
        <v>43592</v>
      </c>
      <c r="B162" s="36">
        <f>SUMIFS(СВЦЭМ!$E$33:$E$776,СВЦЭМ!$A$33:$A$776,$A162,СВЦЭМ!$B$33:$B$776,B$155)+'СЕТ СН'!$F$12</f>
        <v>206.6769291</v>
      </c>
      <c r="C162" s="36">
        <f>SUMIFS(СВЦЭМ!$E$33:$E$776,СВЦЭМ!$A$33:$A$776,$A162,СВЦЭМ!$B$33:$B$776,C$155)+'СЕТ СН'!$F$12</f>
        <v>213.04142279999999</v>
      </c>
      <c r="D162" s="36">
        <f>SUMIFS(СВЦЭМ!$E$33:$E$776,СВЦЭМ!$A$33:$A$776,$A162,СВЦЭМ!$B$33:$B$776,D$155)+'СЕТ СН'!$F$12</f>
        <v>215.50774432</v>
      </c>
      <c r="E162" s="36">
        <f>SUMIFS(СВЦЭМ!$E$33:$E$776,СВЦЭМ!$A$33:$A$776,$A162,СВЦЭМ!$B$33:$B$776,E$155)+'СЕТ СН'!$F$12</f>
        <v>217.08910907000001</v>
      </c>
      <c r="F162" s="36">
        <f>SUMIFS(СВЦЭМ!$E$33:$E$776,СВЦЭМ!$A$33:$A$776,$A162,СВЦЭМ!$B$33:$B$776,F$155)+'СЕТ СН'!$F$12</f>
        <v>216.82357948999999</v>
      </c>
      <c r="G162" s="36">
        <f>SUMIFS(СВЦЭМ!$E$33:$E$776,СВЦЭМ!$A$33:$A$776,$A162,СВЦЭМ!$B$33:$B$776,G$155)+'СЕТ СН'!$F$12</f>
        <v>212.48866128</v>
      </c>
      <c r="H162" s="36">
        <f>SUMIFS(СВЦЭМ!$E$33:$E$776,СВЦЭМ!$A$33:$A$776,$A162,СВЦЭМ!$B$33:$B$776,H$155)+'СЕТ СН'!$F$12</f>
        <v>202.91625737000001</v>
      </c>
      <c r="I162" s="36">
        <f>SUMIFS(СВЦЭМ!$E$33:$E$776,СВЦЭМ!$A$33:$A$776,$A162,СВЦЭМ!$B$33:$B$776,I$155)+'СЕТ СН'!$F$12</f>
        <v>190.26770518000001</v>
      </c>
      <c r="J162" s="36">
        <f>SUMIFS(СВЦЭМ!$E$33:$E$776,СВЦЭМ!$A$33:$A$776,$A162,СВЦЭМ!$B$33:$B$776,J$155)+'СЕТ СН'!$F$12</f>
        <v>185.50559559999999</v>
      </c>
      <c r="K162" s="36">
        <f>SUMIFS(СВЦЭМ!$E$33:$E$776,СВЦЭМ!$A$33:$A$776,$A162,СВЦЭМ!$B$33:$B$776,K$155)+'СЕТ СН'!$F$12</f>
        <v>187.42358009</v>
      </c>
      <c r="L162" s="36">
        <f>SUMIFS(СВЦЭМ!$E$33:$E$776,СВЦЭМ!$A$33:$A$776,$A162,СВЦЭМ!$B$33:$B$776,L$155)+'СЕТ СН'!$F$12</f>
        <v>185.44450706000001</v>
      </c>
      <c r="M162" s="36">
        <f>SUMIFS(СВЦЭМ!$E$33:$E$776,СВЦЭМ!$A$33:$A$776,$A162,СВЦЭМ!$B$33:$B$776,M$155)+'СЕТ СН'!$F$12</f>
        <v>187.32524255999999</v>
      </c>
      <c r="N162" s="36">
        <f>SUMIFS(СВЦЭМ!$E$33:$E$776,СВЦЭМ!$A$33:$A$776,$A162,СВЦЭМ!$B$33:$B$776,N$155)+'СЕТ СН'!$F$12</f>
        <v>189.18878892999999</v>
      </c>
      <c r="O162" s="36">
        <f>SUMIFS(СВЦЭМ!$E$33:$E$776,СВЦЭМ!$A$33:$A$776,$A162,СВЦЭМ!$B$33:$B$776,O$155)+'СЕТ СН'!$F$12</f>
        <v>184.23359884999999</v>
      </c>
      <c r="P162" s="36">
        <f>SUMIFS(СВЦЭМ!$E$33:$E$776,СВЦЭМ!$A$33:$A$776,$A162,СВЦЭМ!$B$33:$B$776,P$155)+'СЕТ СН'!$F$12</f>
        <v>185.83428867000001</v>
      </c>
      <c r="Q162" s="36">
        <f>SUMIFS(СВЦЭМ!$E$33:$E$776,СВЦЭМ!$A$33:$A$776,$A162,СВЦЭМ!$B$33:$B$776,Q$155)+'СЕТ СН'!$F$12</f>
        <v>188.45293939000001</v>
      </c>
      <c r="R162" s="36">
        <f>SUMIFS(СВЦЭМ!$E$33:$E$776,СВЦЭМ!$A$33:$A$776,$A162,СВЦЭМ!$B$33:$B$776,R$155)+'СЕТ СН'!$F$12</f>
        <v>189.18451752999999</v>
      </c>
      <c r="S162" s="36">
        <f>SUMIFS(СВЦЭМ!$E$33:$E$776,СВЦЭМ!$A$33:$A$776,$A162,СВЦЭМ!$B$33:$B$776,S$155)+'СЕТ СН'!$F$12</f>
        <v>189.1152903</v>
      </c>
      <c r="T162" s="36">
        <f>SUMIFS(СВЦЭМ!$E$33:$E$776,СВЦЭМ!$A$33:$A$776,$A162,СВЦЭМ!$B$33:$B$776,T$155)+'СЕТ СН'!$F$12</f>
        <v>185.35557546999999</v>
      </c>
      <c r="U162" s="36">
        <f>SUMIFS(СВЦЭМ!$E$33:$E$776,СВЦЭМ!$A$33:$A$776,$A162,СВЦЭМ!$B$33:$B$776,U$155)+'СЕТ СН'!$F$12</f>
        <v>187.38186479000001</v>
      </c>
      <c r="V162" s="36">
        <f>SUMIFS(СВЦЭМ!$E$33:$E$776,СВЦЭМ!$A$33:$A$776,$A162,СВЦЭМ!$B$33:$B$776,V$155)+'СЕТ СН'!$F$12</f>
        <v>185.54049026000001</v>
      </c>
      <c r="W162" s="36">
        <f>SUMIFS(СВЦЭМ!$E$33:$E$776,СВЦЭМ!$A$33:$A$776,$A162,СВЦЭМ!$B$33:$B$776,W$155)+'СЕТ СН'!$F$12</f>
        <v>180.72256705999999</v>
      </c>
      <c r="X162" s="36">
        <f>SUMIFS(СВЦЭМ!$E$33:$E$776,СВЦЭМ!$A$33:$A$776,$A162,СВЦЭМ!$B$33:$B$776,X$155)+'СЕТ СН'!$F$12</f>
        <v>187.99976068000001</v>
      </c>
      <c r="Y162" s="36">
        <f>SUMIFS(СВЦЭМ!$E$33:$E$776,СВЦЭМ!$A$33:$A$776,$A162,СВЦЭМ!$B$33:$B$776,Y$155)+'СЕТ СН'!$F$12</f>
        <v>190.12399117999999</v>
      </c>
    </row>
    <row r="163" spans="1:25" ht="15.75" x14ac:dyDescent="0.2">
      <c r="A163" s="35">
        <f t="shared" si="4"/>
        <v>43593</v>
      </c>
      <c r="B163" s="36">
        <f>SUMIFS(СВЦЭМ!$E$33:$E$776,СВЦЭМ!$A$33:$A$776,$A163,СВЦЭМ!$B$33:$B$776,B$155)+'СЕТ СН'!$F$12</f>
        <v>198.62008186</v>
      </c>
      <c r="C163" s="36">
        <f>SUMIFS(СВЦЭМ!$E$33:$E$776,СВЦЭМ!$A$33:$A$776,$A163,СВЦЭМ!$B$33:$B$776,C$155)+'СЕТ СН'!$F$12</f>
        <v>203.29078951</v>
      </c>
      <c r="D163" s="36">
        <f>SUMIFS(СВЦЭМ!$E$33:$E$776,СВЦЭМ!$A$33:$A$776,$A163,СВЦЭМ!$B$33:$B$776,D$155)+'СЕТ СН'!$F$12</f>
        <v>203.39125190999999</v>
      </c>
      <c r="E163" s="36">
        <f>SUMIFS(СВЦЭМ!$E$33:$E$776,СВЦЭМ!$A$33:$A$776,$A163,СВЦЭМ!$B$33:$B$776,E$155)+'СЕТ СН'!$F$12</f>
        <v>205.10384440999999</v>
      </c>
      <c r="F163" s="36">
        <f>SUMIFS(СВЦЭМ!$E$33:$E$776,СВЦЭМ!$A$33:$A$776,$A163,СВЦЭМ!$B$33:$B$776,F$155)+'СЕТ СН'!$F$12</f>
        <v>204.5386522</v>
      </c>
      <c r="G163" s="36">
        <f>SUMIFS(СВЦЭМ!$E$33:$E$776,СВЦЭМ!$A$33:$A$776,$A163,СВЦЭМ!$B$33:$B$776,G$155)+'СЕТ СН'!$F$12</f>
        <v>199.6529659</v>
      </c>
      <c r="H163" s="36">
        <f>SUMIFS(СВЦЭМ!$E$33:$E$776,СВЦЭМ!$A$33:$A$776,$A163,СВЦЭМ!$B$33:$B$776,H$155)+'СЕТ СН'!$F$12</f>
        <v>195.17835224000001</v>
      </c>
      <c r="I163" s="36">
        <f>SUMIFS(СВЦЭМ!$E$33:$E$776,СВЦЭМ!$A$33:$A$776,$A163,СВЦЭМ!$B$33:$B$776,I$155)+'СЕТ СН'!$F$12</f>
        <v>189.38526352</v>
      </c>
      <c r="J163" s="36">
        <f>SUMIFS(СВЦЭМ!$E$33:$E$776,СВЦЭМ!$A$33:$A$776,$A163,СВЦЭМ!$B$33:$B$776,J$155)+'СЕТ СН'!$F$12</f>
        <v>186.30216951</v>
      </c>
      <c r="K163" s="36">
        <f>SUMIFS(СВЦЭМ!$E$33:$E$776,СВЦЭМ!$A$33:$A$776,$A163,СВЦЭМ!$B$33:$B$776,K$155)+'СЕТ СН'!$F$12</f>
        <v>187.72698808000001</v>
      </c>
      <c r="L163" s="36">
        <f>SUMIFS(СВЦЭМ!$E$33:$E$776,СВЦЭМ!$A$33:$A$776,$A163,СВЦЭМ!$B$33:$B$776,L$155)+'СЕТ СН'!$F$12</f>
        <v>189.50085748999999</v>
      </c>
      <c r="M163" s="36">
        <f>SUMIFS(СВЦЭМ!$E$33:$E$776,СВЦЭМ!$A$33:$A$776,$A163,СВЦЭМ!$B$33:$B$776,M$155)+'СЕТ СН'!$F$12</f>
        <v>190.00652679999999</v>
      </c>
      <c r="N163" s="36">
        <f>SUMIFS(СВЦЭМ!$E$33:$E$776,СВЦЭМ!$A$33:$A$776,$A163,СВЦЭМ!$B$33:$B$776,N$155)+'СЕТ СН'!$F$12</f>
        <v>190.20444495000001</v>
      </c>
      <c r="O163" s="36">
        <f>SUMIFS(СВЦЭМ!$E$33:$E$776,СВЦЭМ!$A$33:$A$776,$A163,СВЦЭМ!$B$33:$B$776,O$155)+'СЕТ СН'!$F$12</f>
        <v>188.72283379999999</v>
      </c>
      <c r="P163" s="36">
        <f>SUMIFS(СВЦЭМ!$E$33:$E$776,СВЦЭМ!$A$33:$A$776,$A163,СВЦЭМ!$B$33:$B$776,P$155)+'СЕТ СН'!$F$12</f>
        <v>191.27713774</v>
      </c>
      <c r="Q163" s="36">
        <f>SUMIFS(СВЦЭМ!$E$33:$E$776,СВЦЭМ!$A$33:$A$776,$A163,СВЦЭМ!$B$33:$B$776,Q$155)+'СЕТ СН'!$F$12</f>
        <v>191.86696759</v>
      </c>
      <c r="R163" s="36">
        <f>SUMIFS(СВЦЭМ!$E$33:$E$776,СВЦЭМ!$A$33:$A$776,$A163,СВЦЭМ!$B$33:$B$776,R$155)+'СЕТ СН'!$F$12</f>
        <v>191.50990239000001</v>
      </c>
      <c r="S163" s="36">
        <f>SUMIFS(СВЦЭМ!$E$33:$E$776,СВЦЭМ!$A$33:$A$776,$A163,СВЦЭМ!$B$33:$B$776,S$155)+'СЕТ СН'!$F$12</f>
        <v>192.60072532000001</v>
      </c>
      <c r="T163" s="36">
        <f>SUMIFS(СВЦЭМ!$E$33:$E$776,СВЦЭМ!$A$33:$A$776,$A163,СВЦЭМ!$B$33:$B$776,T$155)+'СЕТ СН'!$F$12</f>
        <v>190.60639871000001</v>
      </c>
      <c r="U163" s="36">
        <f>SUMIFS(СВЦЭМ!$E$33:$E$776,СВЦЭМ!$A$33:$A$776,$A163,СВЦЭМ!$B$33:$B$776,U$155)+'СЕТ СН'!$F$12</f>
        <v>188.25376112000001</v>
      </c>
      <c r="V163" s="36">
        <f>SUMIFS(СВЦЭМ!$E$33:$E$776,СВЦЭМ!$A$33:$A$776,$A163,СВЦЭМ!$B$33:$B$776,V$155)+'СЕТ СН'!$F$12</f>
        <v>187.01252129</v>
      </c>
      <c r="W163" s="36">
        <f>SUMIFS(СВЦЭМ!$E$33:$E$776,СВЦЭМ!$A$33:$A$776,$A163,СВЦЭМ!$B$33:$B$776,W$155)+'СЕТ СН'!$F$12</f>
        <v>184.68120533999999</v>
      </c>
      <c r="X163" s="36">
        <f>SUMIFS(СВЦЭМ!$E$33:$E$776,СВЦЭМ!$A$33:$A$776,$A163,СВЦЭМ!$B$33:$B$776,X$155)+'СЕТ СН'!$F$12</f>
        <v>187.61724285</v>
      </c>
      <c r="Y163" s="36">
        <f>SUMIFS(СВЦЭМ!$E$33:$E$776,СВЦЭМ!$A$33:$A$776,$A163,СВЦЭМ!$B$33:$B$776,Y$155)+'СЕТ СН'!$F$12</f>
        <v>193.22779488</v>
      </c>
    </row>
    <row r="164" spans="1:25" ht="15.75" x14ac:dyDescent="0.2">
      <c r="A164" s="35">
        <f t="shared" si="4"/>
        <v>43594</v>
      </c>
      <c r="B164" s="36">
        <f>SUMIFS(СВЦЭМ!$E$33:$E$776,СВЦЭМ!$A$33:$A$776,$A164,СВЦЭМ!$B$33:$B$776,B$155)+'СЕТ СН'!$F$12</f>
        <v>188.57652557</v>
      </c>
      <c r="C164" s="36">
        <f>SUMIFS(СВЦЭМ!$E$33:$E$776,СВЦЭМ!$A$33:$A$776,$A164,СВЦЭМ!$B$33:$B$776,C$155)+'СЕТ СН'!$F$12</f>
        <v>191.94205807</v>
      </c>
      <c r="D164" s="36">
        <f>SUMIFS(СВЦЭМ!$E$33:$E$776,СВЦЭМ!$A$33:$A$776,$A164,СВЦЭМ!$B$33:$B$776,D$155)+'СЕТ СН'!$F$12</f>
        <v>192.57689740999999</v>
      </c>
      <c r="E164" s="36">
        <f>SUMIFS(СВЦЭМ!$E$33:$E$776,СВЦЭМ!$A$33:$A$776,$A164,СВЦЭМ!$B$33:$B$776,E$155)+'СЕТ СН'!$F$12</f>
        <v>193.95640273999999</v>
      </c>
      <c r="F164" s="36">
        <f>SUMIFS(СВЦЭМ!$E$33:$E$776,СВЦЭМ!$A$33:$A$776,$A164,СВЦЭМ!$B$33:$B$776,F$155)+'СЕТ СН'!$F$12</f>
        <v>194.32860688</v>
      </c>
      <c r="G164" s="36">
        <f>SUMIFS(СВЦЭМ!$E$33:$E$776,СВЦЭМ!$A$33:$A$776,$A164,СВЦЭМ!$B$33:$B$776,G$155)+'СЕТ СН'!$F$12</f>
        <v>194.76676775999999</v>
      </c>
      <c r="H164" s="36">
        <f>SUMIFS(СВЦЭМ!$E$33:$E$776,СВЦЭМ!$A$33:$A$776,$A164,СВЦЭМ!$B$33:$B$776,H$155)+'СЕТ СН'!$F$12</f>
        <v>191.80022815000001</v>
      </c>
      <c r="I164" s="36">
        <f>SUMIFS(СВЦЭМ!$E$33:$E$776,СВЦЭМ!$A$33:$A$776,$A164,СВЦЭМ!$B$33:$B$776,I$155)+'СЕТ СН'!$F$12</f>
        <v>184.25116091000001</v>
      </c>
      <c r="J164" s="36">
        <f>SUMIFS(СВЦЭМ!$E$33:$E$776,СВЦЭМ!$A$33:$A$776,$A164,СВЦЭМ!$B$33:$B$776,J$155)+'СЕТ СН'!$F$12</f>
        <v>177.38894185999999</v>
      </c>
      <c r="K164" s="36">
        <f>SUMIFS(СВЦЭМ!$E$33:$E$776,СВЦЭМ!$A$33:$A$776,$A164,СВЦЭМ!$B$33:$B$776,K$155)+'СЕТ СН'!$F$12</f>
        <v>174.80738392000001</v>
      </c>
      <c r="L164" s="36">
        <f>SUMIFS(СВЦЭМ!$E$33:$E$776,СВЦЭМ!$A$33:$A$776,$A164,СВЦЭМ!$B$33:$B$776,L$155)+'СЕТ СН'!$F$12</f>
        <v>179.84367313999999</v>
      </c>
      <c r="M164" s="36">
        <f>SUMIFS(СВЦЭМ!$E$33:$E$776,СВЦЭМ!$A$33:$A$776,$A164,СВЦЭМ!$B$33:$B$776,M$155)+'СЕТ СН'!$F$12</f>
        <v>186.68952755999999</v>
      </c>
      <c r="N164" s="36">
        <f>SUMIFS(СВЦЭМ!$E$33:$E$776,СВЦЭМ!$A$33:$A$776,$A164,СВЦЭМ!$B$33:$B$776,N$155)+'СЕТ СН'!$F$12</f>
        <v>196.25972153000001</v>
      </c>
      <c r="O164" s="36">
        <f>SUMIFS(СВЦЭМ!$E$33:$E$776,СВЦЭМ!$A$33:$A$776,$A164,СВЦЭМ!$B$33:$B$776,O$155)+'СЕТ СН'!$F$12</f>
        <v>197.74079481999999</v>
      </c>
      <c r="P164" s="36">
        <f>SUMIFS(СВЦЭМ!$E$33:$E$776,СВЦЭМ!$A$33:$A$776,$A164,СВЦЭМ!$B$33:$B$776,P$155)+'СЕТ СН'!$F$12</f>
        <v>199.82713859</v>
      </c>
      <c r="Q164" s="36">
        <f>SUMIFS(СВЦЭМ!$E$33:$E$776,СВЦЭМ!$A$33:$A$776,$A164,СВЦЭМ!$B$33:$B$776,Q$155)+'СЕТ СН'!$F$12</f>
        <v>201.14455405000001</v>
      </c>
      <c r="R164" s="36">
        <f>SUMIFS(СВЦЭМ!$E$33:$E$776,СВЦЭМ!$A$33:$A$776,$A164,СВЦЭМ!$B$33:$B$776,R$155)+'СЕТ СН'!$F$12</f>
        <v>201.35978477</v>
      </c>
      <c r="S164" s="36">
        <f>SUMIFS(СВЦЭМ!$E$33:$E$776,СВЦЭМ!$A$33:$A$776,$A164,СВЦЭМ!$B$33:$B$776,S$155)+'СЕТ СН'!$F$12</f>
        <v>201.57322726000001</v>
      </c>
      <c r="T164" s="36">
        <f>SUMIFS(СВЦЭМ!$E$33:$E$776,СВЦЭМ!$A$33:$A$776,$A164,СВЦЭМ!$B$33:$B$776,T$155)+'СЕТ СН'!$F$12</f>
        <v>200.77024853</v>
      </c>
      <c r="U164" s="36">
        <f>SUMIFS(СВЦЭМ!$E$33:$E$776,СВЦЭМ!$A$33:$A$776,$A164,СВЦЭМ!$B$33:$B$776,U$155)+'СЕТ СН'!$F$12</f>
        <v>196.47846766999999</v>
      </c>
      <c r="V164" s="36">
        <f>SUMIFS(СВЦЭМ!$E$33:$E$776,СВЦЭМ!$A$33:$A$776,$A164,СВЦЭМ!$B$33:$B$776,V$155)+'СЕТ СН'!$F$12</f>
        <v>185.89840813999999</v>
      </c>
      <c r="W164" s="36">
        <f>SUMIFS(СВЦЭМ!$E$33:$E$776,СВЦЭМ!$A$33:$A$776,$A164,СВЦЭМ!$B$33:$B$776,W$155)+'СЕТ СН'!$F$12</f>
        <v>180.91398108000001</v>
      </c>
      <c r="X164" s="36">
        <f>SUMIFS(СВЦЭМ!$E$33:$E$776,СВЦЭМ!$A$33:$A$776,$A164,СВЦЭМ!$B$33:$B$776,X$155)+'СЕТ СН'!$F$12</f>
        <v>188.07323534</v>
      </c>
      <c r="Y164" s="36">
        <f>SUMIFS(СВЦЭМ!$E$33:$E$776,СВЦЭМ!$A$33:$A$776,$A164,СВЦЭМ!$B$33:$B$776,Y$155)+'СЕТ СН'!$F$12</f>
        <v>185.17290209999999</v>
      </c>
    </row>
    <row r="165" spans="1:25" ht="15.75" x14ac:dyDescent="0.2">
      <c r="A165" s="35">
        <f t="shared" si="4"/>
        <v>43595</v>
      </c>
      <c r="B165" s="36">
        <f>SUMIFS(СВЦЭМ!$E$33:$E$776,СВЦЭМ!$A$33:$A$776,$A165,СВЦЭМ!$B$33:$B$776,B$155)+'СЕТ СН'!$F$12</f>
        <v>190.19574372</v>
      </c>
      <c r="C165" s="36">
        <f>SUMIFS(СВЦЭМ!$E$33:$E$776,СВЦЭМ!$A$33:$A$776,$A165,СВЦЭМ!$B$33:$B$776,C$155)+'СЕТ СН'!$F$12</f>
        <v>202.38986184000001</v>
      </c>
      <c r="D165" s="36">
        <f>SUMIFS(СВЦЭМ!$E$33:$E$776,СВЦЭМ!$A$33:$A$776,$A165,СВЦЭМ!$B$33:$B$776,D$155)+'СЕТ СН'!$F$12</f>
        <v>205.72559903999999</v>
      </c>
      <c r="E165" s="36">
        <f>SUMIFS(СВЦЭМ!$E$33:$E$776,СВЦЭМ!$A$33:$A$776,$A165,СВЦЭМ!$B$33:$B$776,E$155)+'СЕТ СН'!$F$12</f>
        <v>210.12168641</v>
      </c>
      <c r="F165" s="36">
        <f>SUMIFS(СВЦЭМ!$E$33:$E$776,СВЦЭМ!$A$33:$A$776,$A165,СВЦЭМ!$B$33:$B$776,F$155)+'СЕТ СН'!$F$12</f>
        <v>214.28665444000001</v>
      </c>
      <c r="G165" s="36">
        <f>SUMIFS(СВЦЭМ!$E$33:$E$776,СВЦЭМ!$A$33:$A$776,$A165,СВЦЭМ!$B$33:$B$776,G$155)+'СЕТ СН'!$F$12</f>
        <v>213.94648056</v>
      </c>
      <c r="H165" s="36">
        <f>SUMIFS(СВЦЭМ!$E$33:$E$776,СВЦЭМ!$A$33:$A$776,$A165,СВЦЭМ!$B$33:$B$776,H$155)+'СЕТ СН'!$F$12</f>
        <v>211.53156217</v>
      </c>
      <c r="I165" s="36">
        <f>SUMIFS(СВЦЭМ!$E$33:$E$776,СВЦЭМ!$A$33:$A$776,$A165,СВЦЭМ!$B$33:$B$776,I$155)+'СЕТ СН'!$F$12</f>
        <v>204.36753877999999</v>
      </c>
      <c r="J165" s="36">
        <f>SUMIFS(СВЦЭМ!$E$33:$E$776,СВЦЭМ!$A$33:$A$776,$A165,СВЦЭМ!$B$33:$B$776,J$155)+'СЕТ СН'!$F$12</f>
        <v>194.9016987</v>
      </c>
      <c r="K165" s="36">
        <f>SUMIFS(СВЦЭМ!$E$33:$E$776,СВЦЭМ!$A$33:$A$776,$A165,СВЦЭМ!$B$33:$B$776,K$155)+'СЕТ СН'!$F$12</f>
        <v>188.15479753</v>
      </c>
      <c r="L165" s="36">
        <f>SUMIFS(СВЦЭМ!$E$33:$E$776,СВЦЭМ!$A$33:$A$776,$A165,СВЦЭМ!$B$33:$B$776,L$155)+'СЕТ СН'!$F$12</f>
        <v>186.28554831</v>
      </c>
      <c r="M165" s="36">
        <f>SUMIFS(СВЦЭМ!$E$33:$E$776,СВЦЭМ!$A$33:$A$776,$A165,СВЦЭМ!$B$33:$B$776,M$155)+'СЕТ СН'!$F$12</f>
        <v>185.87545309000001</v>
      </c>
      <c r="N165" s="36">
        <f>SUMIFS(СВЦЭМ!$E$33:$E$776,СВЦЭМ!$A$33:$A$776,$A165,СВЦЭМ!$B$33:$B$776,N$155)+'СЕТ СН'!$F$12</f>
        <v>189.34676758000001</v>
      </c>
      <c r="O165" s="36">
        <f>SUMIFS(СВЦЭМ!$E$33:$E$776,СВЦЭМ!$A$33:$A$776,$A165,СВЦЭМ!$B$33:$B$776,O$155)+'СЕТ СН'!$F$12</f>
        <v>194.93752608</v>
      </c>
      <c r="P165" s="36">
        <f>SUMIFS(СВЦЭМ!$E$33:$E$776,СВЦЭМ!$A$33:$A$776,$A165,СВЦЭМ!$B$33:$B$776,P$155)+'СЕТ СН'!$F$12</f>
        <v>196.87845081</v>
      </c>
      <c r="Q165" s="36">
        <f>SUMIFS(СВЦЭМ!$E$33:$E$776,СВЦЭМ!$A$33:$A$776,$A165,СВЦЭМ!$B$33:$B$776,Q$155)+'СЕТ СН'!$F$12</f>
        <v>200.95727994999999</v>
      </c>
      <c r="R165" s="36">
        <f>SUMIFS(СВЦЭМ!$E$33:$E$776,СВЦЭМ!$A$33:$A$776,$A165,СВЦЭМ!$B$33:$B$776,R$155)+'СЕТ СН'!$F$12</f>
        <v>203.2182454</v>
      </c>
      <c r="S165" s="36">
        <f>SUMIFS(СВЦЭМ!$E$33:$E$776,СВЦЭМ!$A$33:$A$776,$A165,СВЦЭМ!$B$33:$B$776,S$155)+'СЕТ СН'!$F$12</f>
        <v>203.83280687000001</v>
      </c>
      <c r="T165" s="36">
        <f>SUMIFS(СВЦЭМ!$E$33:$E$776,СВЦЭМ!$A$33:$A$776,$A165,СВЦЭМ!$B$33:$B$776,T$155)+'СЕТ СН'!$F$12</f>
        <v>200.40887119000001</v>
      </c>
      <c r="U165" s="36">
        <f>SUMIFS(СВЦЭМ!$E$33:$E$776,СВЦЭМ!$A$33:$A$776,$A165,СВЦЭМ!$B$33:$B$776,U$155)+'СЕТ СН'!$F$12</f>
        <v>195.52472329</v>
      </c>
      <c r="V165" s="36">
        <f>SUMIFS(СВЦЭМ!$E$33:$E$776,СВЦЭМ!$A$33:$A$776,$A165,СВЦЭМ!$B$33:$B$776,V$155)+'СЕТ СН'!$F$12</f>
        <v>187.80882889</v>
      </c>
      <c r="W165" s="36">
        <f>SUMIFS(СВЦЭМ!$E$33:$E$776,СВЦЭМ!$A$33:$A$776,$A165,СВЦЭМ!$B$33:$B$776,W$155)+'СЕТ СН'!$F$12</f>
        <v>183.21030340999999</v>
      </c>
      <c r="X165" s="36">
        <f>SUMIFS(СВЦЭМ!$E$33:$E$776,СВЦЭМ!$A$33:$A$776,$A165,СВЦЭМ!$B$33:$B$776,X$155)+'СЕТ СН'!$F$12</f>
        <v>188.45032972999999</v>
      </c>
      <c r="Y165" s="36">
        <f>SUMIFS(СВЦЭМ!$E$33:$E$776,СВЦЭМ!$A$33:$A$776,$A165,СВЦЭМ!$B$33:$B$776,Y$155)+'СЕТ СН'!$F$12</f>
        <v>196.07988745</v>
      </c>
    </row>
    <row r="166" spans="1:25" ht="15.75" x14ac:dyDescent="0.2">
      <c r="A166" s="35">
        <f t="shared" si="4"/>
        <v>43596</v>
      </c>
      <c r="B166" s="36">
        <f>SUMIFS(СВЦЭМ!$E$33:$E$776,СВЦЭМ!$A$33:$A$776,$A166,СВЦЭМ!$B$33:$B$776,B$155)+'СЕТ СН'!$F$12</f>
        <v>206.13272931</v>
      </c>
      <c r="C166" s="36">
        <f>SUMIFS(СВЦЭМ!$E$33:$E$776,СВЦЭМ!$A$33:$A$776,$A166,СВЦЭМ!$B$33:$B$776,C$155)+'СЕТ СН'!$F$12</f>
        <v>209.97001549000001</v>
      </c>
      <c r="D166" s="36">
        <f>SUMIFS(СВЦЭМ!$E$33:$E$776,СВЦЭМ!$A$33:$A$776,$A166,СВЦЭМ!$B$33:$B$776,D$155)+'СЕТ СН'!$F$12</f>
        <v>217.33948928999999</v>
      </c>
      <c r="E166" s="36">
        <f>SUMIFS(СВЦЭМ!$E$33:$E$776,СВЦЭМ!$A$33:$A$776,$A166,СВЦЭМ!$B$33:$B$776,E$155)+'СЕТ СН'!$F$12</f>
        <v>216.11463273999999</v>
      </c>
      <c r="F166" s="36">
        <f>SUMIFS(СВЦЭМ!$E$33:$E$776,СВЦЭМ!$A$33:$A$776,$A166,СВЦЭМ!$B$33:$B$776,F$155)+'СЕТ СН'!$F$12</f>
        <v>221.59360899000001</v>
      </c>
      <c r="G166" s="36">
        <f>SUMIFS(СВЦЭМ!$E$33:$E$776,СВЦЭМ!$A$33:$A$776,$A166,СВЦЭМ!$B$33:$B$776,G$155)+'СЕТ СН'!$F$12</f>
        <v>221.52692442</v>
      </c>
      <c r="H166" s="36">
        <f>SUMIFS(СВЦЭМ!$E$33:$E$776,СВЦЭМ!$A$33:$A$776,$A166,СВЦЭМ!$B$33:$B$776,H$155)+'СЕТ СН'!$F$12</f>
        <v>202.75384579999999</v>
      </c>
      <c r="I166" s="36">
        <f>SUMIFS(СВЦЭМ!$E$33:$E$776,СВЦЭМ!$A$33:$A$776,$A166,СВЦЭМ!$B$33:$B$776,I$155)+'СЕТ СН'!$F$12</f>
        <v>193.29660594999999</v>
      </c>
      <c r="J166" s="36">
        <f>SUMIFS(СВЦЭМ!$E$33:$E$776,СВЦЭМ!$A$33:$A$776,$A166,СВЦЭМ!$B$33:$B$776,J$155)+'СЕТ СН'!$F$12</f>
        <v>168.97761822999999</v>
      </c>
      <c r="K166" s="36">
        <f>SUMIFS(СВЦЭМ!$E$33:$E$776,СВЦЭМ!$A$33:$A$776,$A166,СВЦЭМ!$B$33:$B$776,K$155)+'СЕТ СН'!$F$12</f>
        <v>150.95473656999999</v>
      </c>
      <c r="L166" s="36">
        <f>SUMIFS(СВЦЭМ!$E$33:$E$776,СВЦЭМ!$A$33:$A$776,$A166,СВЦЭМ!$B$33:$B$776,L$155)+'СЕТ СН'!$F$12</f>
        <v>144.90987898</v>
      </c>
      <c r="M166" s="36">
        <f>SUMIFS(СВЦЭМ!$E$33:$E$776,СВЦЭМ!$A$33:$A$776,$A166,СВЦЭМ!$B$33:$B$776,M$155)+'СЕТ СН'!$F$12</f>
        <v>145.03651898000001</v>
      </c>
      <c r="N166" s="36">
        <f>SUMIFS(СВЦЭМ!$E$33:$E$776,СВЦЭМ!$A$33:$A$776,$A166,СВЦЭМ!$B$33:$B$776,N$155)+'СЕТ СН'!$F$12</f>
        <v>147.76560656000001</v>
      </c>
      <c r="O166" s="36">
        <f>SUMIFS(СВЦЭМ!$E$33:$E$776,СВЦЭМ!$A$33:$A$776,$A166,СВЦЭМ!$B$33:$B$776,O$155)+'СЕТ СН'!$F$12</f>
        <v>149.18209705000001</v>
      </c>
      <c r="P166" s="36">
        <f>SUMIFS(СВЦЭМ!$E$33:$E$776,СВЦЭМ!$A$33:$A$776,$A166,СВЦЭМ!$B$33:$B$776,P$155)+'СЕТ СН'!$F$12</f>
        <v>150.87649991999999</v>
      </c>
      <c r="Q166" s="36">
        <f>SUMIFS(СВЦЭМ!$E$33:$E$776,СВЦЭМ!$A$33:$A$776,$A166,СВЦЭМ!$B$33:$B$776,Q$155)+'СЕТ СН'!$F$12</f>
        <v>152.13764845</v>
      </c>
      <c r="R166" s="36">
        <f>SUMIFS(СВЦЭМ!$E$33:$E$776,СВЦЭМ!$A$33:$A$776,$A166,СВЦЭМ!$B$33:$B$776,R$155)+'СЕТ СН'!$F$12</f>
        <v>151.25806169000001</v>
      </c>
      <c r="S166" s="36">
        <f>SUMIFS(СВЦЭМ!$E$33:$E$776,СВЦЭМ!$A$33:$A$776,$A166,СВЦЭМ!$B$33:$B$776,S$155)+'СЕТ СН'!$F$12</f>
        <v>151.69816234000001</v>
      </c>
      <c r="T166" s="36">
        <f>SUMIFS(СВЦЭМ!$E$33:$E$776,СВЦЭМ!$A$33:$A$776,$A166,СВЦЭМ!$B$33:$B$776,T$155)+'СЕТ СН'!$F$12</f>
        <v>149.24531438</v>
      </c>
      <c r="U166" s="36">
        <f>SUMIFS(СВЦЭМ!$E$33:$E$776,СВЦЭМ!$A$33:$A$776,$A166,СВЦЭМ!$B$33:$B$776,U$155)+'СЕТ СН'!$F$12</f>
        <v>146.18636518</v>
      </c>
      <c r="V166" s="36">
        <f>SUMIFS(СВЦЭМ!$E$33:$E$776,СВЦЭМ!$A$33:$A$776,$A166,СВЦЭМ!$B$33:$B$776,V$155)+'СЕТ СН'!$F$12</f>
        <v>144.0487688</v>
      </c>
      <c r="W166" s="36">
        <f>SUMIFS(СВЦЭМ!$E$33:$E$776,СВЦЭМ!$A$33:$A$776,$A166,СВЦЭМ!$B$33:$B$776,W$155)+'СЕТ СН'!$F$12</f>
        <v>146.75686597999999</v>
      </c>
      <c r="X166" s="36">
        <f>SUMIFS(СВЦЭМ!$E$33:$E$776,СВЦЭМ!$A$33:$A$776,$A166,СВЦЭМ!$B$33:$B$776,X$155)+'СЕТ СН'!$F$12</f>
        <v>151.72479698999999</v>
      </c>
      <c r="Y166" s="36">
        <f>SUMIFS(СВЦЭМ!$E$33:$E$776,СВЦЭМ!$A$33:$A$776,$A166,СВЦЭМ!$B$33:$B$776,Y$155)+'СЕТ СН'!$F$12</f>
        <v>169.45434752</v>
      </c>
    </row>
    <row r="167" spans="1:25" ht="15.75" x14ac:dyDescent="0.2">
      <c r="A167" s="35">
        <f t="shared" si="4"/>
        <v>43597</v>
      </c>
      <c r="B167" s="36">
        <f>SUMIFS(СВЦЭМ!$E$33:$E$776,СВЦЭМ!$A$33:$A$776,$A167,СВЦЭМ!$B$33:$B$776,B$155)+'СЕТ СН'!$F$12</f>
        <v>188.57793923</v>
      </c>
      <c r="C167" s="36">
        <f>SUMIFS(СВЦЭМ!$E$33:$E$776,СВЦЭМ!$A$33:$A$776,$A167,СВЦЭМ!$B$33:$B$776,C$155)+'СЕТ СН'!$F$12</f>
        <v>210.82194601</v>
      </c>
      <c r="D167" s="36">
        <f>SUMIFS(СВЦЭМ!$E$33:$E$776,СВЦЭМ!$A$33:$A$776,$A167,СВЦЭМ!$B$33:$B$776,D$155)+'СЕТ СН'!$F$12</f>
        <v>230.04943768999999</v>
      </c>
      <c r="E167" s="36">
        <f>SUMIFS(СВЦЭМ!$E$33:$E$776,СВЦЭМ!$A$33:$A$776,$A167,СВЦЭМ!$B$33:$B$776,E$155)+'СЕТ СН'!$F$12</f>
        <v>228.79184308999999</v>
      </c>
      <c r="F167" s="36">
        <f>SUMIFS(СВЦЭМ!$E$33:$E$776,СВЦЭМ!$A$33:$A$776,$A167,СВЦЭМ!$B$33:$B$776,F$155)+'СЕТ СН'!$F$12</f>
        <v>229.94547581</v>
      </c>
      <c r="G167" s="36">
        <f>SUMIFS(СВЦЭМ!$E$33:$E$776,СВЦЭМ!$A$33:$A$776,$A167,СВЦЭМ!$B$33:$B$776,G$155)+'СЕТ СН'!$F$12</f>
        <v>233.79278606</v>
      </c>
      <c r="H167" s="36">
        <f>SUMIFS(СВЦЭМ!$E$33:$E$776,СВЦЭМ!$A$33:$A$776,$A167,СВЦЭМ!$B$33:$B$776,H$155)+'СЕТ СН'!$F$12</f>
        <v>219.84794873999999</v>
      </c>
      <c r="I167" s="36">
        <f>SUMIFS(СВЦЭМ!$E$33:$E$776,СВЦЭМ!$A$33:$A$776,$A167,СВЦЭМ!$B$33:$B$776,I$155)+'СЕТ СН'!$F$12</f>
        <v>198.70733945000001</v>
      </c>
      <c r="J167" s="36">
        <f>SUMIFS(СВЦЭМ!$E$33:$E$776,СВЦЭМ!$A$33:$A$776,$A167,СВЦЭМ!$B$33:$B$776,J$155)+'СЕТ СН'!$F$12</f>
        <v>177.94049289</v>
      </c>
      <c r="K167" s="36">
        <f>SUMIFS(СВЦЭМ!$E$33:$E$776,СВЦЭМ!$A$33:$A$776,$A167,СВЦЭМ!$B$33:$B$776,K$155)+'СЕТ СН'!$F$12</f>
        <v>156.56427794999999</v>
      </c>
      <c r="L167" s="36">
        <f>SUMIFS(СВЦЭМ!$E$33:$E$776,СВЦЭМ!$A$33:$A$776,$A167,СВЦЭМ!$B$33:$B$776,L$155)+'СЕТ СН'!$F$12</f>
        <v>145.75264432</v>
      </c>
      <c r="M167" s="36">
        <f>SUMIFS(СВЦЭМ!$E$33:$E$776,СВЦЭМ!$A$33:$A$776,$A167,СВЦЭМ!$B$33:$B$776,M$155)+'СЕТ СН'!$F$12</f>
        <v>142.11292354</v>
      </c>
      <c r="N167" s="36">
        <f>SUMIFS(СВЦЭМ!$E$33:$E$776,СВЦЭМ!$A$33:$A$776,$A167,СВЦЭМ!$B$33:$B$776,N$155)+'СЕТ СН'!$F$12</f>
        <v>143.59748657</v>
      </c>
      <c r="O167" s="36">
        <f>SUMIFS(СВЦЭМ!$E$33:$E$776,СВЦЭМ!$A$33:$A$776,$A167,СВЦЭМ!$B$33:$B$776,O$155)+'СЕТ СН'!$F$12</f>
        <v>145.07204024000001</v>
      </c>
      <c r="P167" s="36">
        <f>SUMIFS(СВЦЭМ!$E$33:$E$776,СВЦЭМ!$A$33:$A$776,$A167,СВЦЭМ!$B$33:$B$776,P$155)+'СЕТ СН'!$F$12</f>
        <v>147.48838479</v>
      </c>
      <c r="Q167" s="36">
        <f>SUMIFS(СВЦЭМ!$E$33:$E$776,СВЦЭМ!$A$33:$A$776,$A167,СВЦЭМ!$B$33:$B$776,Q$155)+'СЕТ СН'!$F$12</f>
        <v>150.8694466</v>
      </c>
      <c r="R167" s="36">
        <f>SUMIFS(СВЦЭМ!$E$33:$E$776,СВЦЭМ!$A$33:$A$776,$A167,СВЦЭМ!$B$33:$B$776,R$155)+'СЕТ СН'!$F$12</f>
        <v>150.47185343999999</v>
      </c>
      <c r="S167" s="36">
        <f>SUMIFS(СВЦЭМ!$E$33:$E$776,СВЦЭМ!$A$33:$A$776,$A167,СВЦЭМ!$B$33:$B$776,S$155)+'СЕТ СН'!$F$12</f>
        <v>148.48222996000001</v>
      </c>
      <c r="T167" s="36">
        <f>SUMIFS(СВЦЭМ!$E$33:$E$776,СВЦЭМ!$A$33:$A$776,$A167,СВЦЭМ!$B$33:$B$776,T$155)+'СЕТ СН'!$F$12</f>
        <v>144.83726440999999</v>
      </c>
      <c r="U167" s="36">
        <f>SUMIFS(СВЦЭМ!$E$33:$E$776,СВЦЭМ!$A$33:$A$776,$A167,СВЦЭМ!$B$33:$B$776,U$155)+'СЕТ СН'!$F$12</f>
        <v>139.51743852000001</v>
      </c>
      <c r="V167" s="36">
        <f>SUMIFS(СВЦЭМ!$E$33:$E$776,СВЦЭМ!$A$33:$A$776,$A167,СВЦЭМ!$B$33:$B$776,V$155)+'СЕТ СН'!$F$12</f>
        <v>134.00607701999999</v>
      </c>
      <c r="W167" s="36">
        <f>SUMIFS(СВЦЭМ!$E$33:$E$776,СВЦЭМ!$A$33:$A$776,$A167,СВЦЭМ!$B$33:$B$776,W$155)+'СЕТ СН'!$F$12</f>
        <v>134.59703759999999</v>
      </c>
      <c r="X167" s="36">
        <f>SUMIFS(СВЦЭМ!$E$33:$E$776,СВЦЭМ!$A$33:$A$776,$A167,СВЦЭМ!$B$33:$B$776,X$155)+'СЕТ СН'!$F$12</f>
        <v>142.50041834000001</v>
      </c>
      <c r="Y167" s="36">
        <f>SUMIFS(СВЦЭМ!$E$33:$E$776,СВЦЭМ!$A$33:$A$776,$A167,СВЦЭМ!$B$33:$B$776,Y$155)+'СЕТ СН'!$F$12</f>
        <v>160.07268435</v>
      </c>
    </row>
    <row r="168" spans="1:25" ht="15.75" x14ac:dyDescent="0.2">
      <c r="A168" s="35">
        <f t="shared" si="4"/>
        <v>43598</v>
      </c>
      <c r="B168" s="36">
        <f>SUMIFS(СВЦЭМ!$E$33:$E$776,СВЦЭМ!$A$33:$A$776,$A168,СВЦЭМ!$B$33:$B$776,B$155)+'СЕТ СН'!$F$12</f>
        <v>165.97705027000001</v>
      </c>
      <c r="C168" s="36">
        <f>SUMIFS(СВЦЭМ!$E$33:$E$776,СВЦЭМ!$A$33:$A$776,$A168,СВЦЭМ!$B$33:$B$776,C$155)+'СЕТ СН'!$F$12</f>
        <v>188.50295396999999</v>
      </c>
      <c r="D168" s="36">
        <f>SUMIFS(СВЦЭМ!$E$33:$E$776,СВЦЭМ!$A$33:$A$776,$A168,СВЦЭМ!$B$33:$B$776,D$155)+'СЕТ СН'!$F$12</f>
        <v>211.55215613999999</v>
      </c>
      <c r="E168" s="36">
        <f>SUMIFS(СВЦЭМ!$E$33:$E$776,СВЦЭМ!$A$33:$A$776,$A168,СВЦЭМ!$B$33:$B$776,E$155)+'СЕТ СН'!$F$12</f>
        <v>214.36117633999999</v>
      </c>
      <c r="F168" s="36">
        <f>SUMIFS(СВЦЭМ!$E$33:$E$776,СВЦЭМ!$A$33:$A$776,$A168,СВЦЭМ!$B$33:$B$776,F$155)+'СЕТ СН'!$F$12</f>
        <v>216.80703725000001</v>
      </c>
      <c r="G168" s="36">
        <f>SUMIFS(СВЦЭМ!$E$33:$E$776,СВЦЭМ!$A$33:$A$776,$A168,СВЦЭМ!$B$33:$B$776,G$155)+'СЕТ СН'!$F$12</f>
        <v>216.11891062999999</v>
      </c>
      <c r="H168" s="36">
        <f>SUMIFS(СВЦЭМ!$E$33:$E$776,СВЦЭМ!$A$33:$A$776,$A168,СВЦЭМ!$B$33:$B$776,H$155)+'СЕТ СН'!$F$12</f>
        <v>200.74136769</v>
      </c>
      <c r="I168" s="36">
        <f>SUMIFS(СВЦЭМ!$E$33:$E$776,СВЦЭМ!$A$33:$A$776,$A168,СВЦЭМ!$B$33:$B$776,I$155)+'СЕТ СН'!$F$12</f>
        <v>178.54446877000001</v>
      </c>
      <c r="J168" s="36">
        <f>SUMIFS(СВЦЭМ!$E$33:$E$776,СВЦЭМ!$A$33:$A$776,$A168,СВЦЭМ!$B$33:$B$776,J$155)+'СЕТ СН'!$F$12</f>
        <v>164.39553420999999</v>
      </c>
      <c r="K168" s="36">
        <f>SUMIFS(СВЦЭМ!$E$33:$E$776,СВЦЭМ!$A$33:$A$776,$A168,СВЦЭМ!$B$33:$B$776,K$155)+'СЕТ СН'!$F$12</f>
        <v>158.60590522999999</v>
      </c>
      <c r="L168" s="36">
        <f>SUMIFS(СВЦЭМ!$E$33:$E$776,СВЦЭМ!$A$33:$A$776,$A168,СВЦЭМ!$B$33:$B$776,L$155)+'СЕТ СН'!$F$12</f>
        <v>153.07639750000001</v>
      </c>
      <c r="M168" s="36">
        <f>SUMIFS(СВЦЭМ!$E$33:$E$776,СВЦЭМ!$A$33:$A$776,$A168,СВЦЭМ!$B$33:$B$776,M$155)+'СЕТ СН'!$F$12</f>
        <v>152.50640847</v>
      </c>
      <c r="N168" s="36">
        <f>SUMIFS(СВЦЭМ!$E$33:$E$776,СВЦЭМ!$A$33:$A$776,$A168,СВЦЭМ!$B$33:$B$776,N$155)+'СЕТ СН'!$F$12</f>
        <v>151.23233536999999</v>
      </c>
      <c r="O168" s="36">
        <f>SUMIFS(СВЦЭМ!$E$33:$E$776,СВЦЭМ!$A$33:$A$776,$A168,СВЦЭМ!$B$33:$B$776,O$155)+'СЕТ СН'!$F$12</f>
        <v>153.23019264000001</v>
      </c>
      <c r="P168" s="36">
        <f>SUMIFS(СВЦЭМ!$E$33:$E$776,СВЦЭМ!$A$33:$A$776,$A168,СВЦЭМ!$B$33:$B$776,P$155)+'СЕТ СН'!$F$12</f>
        <v>155.28894667</v>
      </c>
      <c r="Q168" s="36">
        <f>SUMIFS(СВЦЭМ!$E$33:$E$776,СВЦЭМ!$A$33:$A$776,$A168,СВЦЭМ!$B$33:$B$776,Q$155)+'СЕТ СН'!$F$12</f>
        <v>154.10829489</v>
      </c>
      <c r="R168" s="36">
        <f>SUMIFS(СВЦЭМ!$E$33:$E$776,СВЦЭМ!$A$33:$A$776,$A168,СВЦЭМ!$B$33:$B$776,R$155)+'СЕТ СН'!$F$12</f>
        <v>155.81680537</v>
      </c>
      <c r="S168" s="36">
        <f>SUMIFS(СВЦЭМ!$E$33:$E$776,СВЦЭМ!$A$33:$A$776,$A168,СВЦЭМ!$B$33:$B$776,S$155)+'СЕТ СН'!$F$12</f>
        <v>156.32999011999999</v>
      </c>
      <c r="T168" s="36">
        <f>SUMIFS(СВЦЭМ!$E$33:$E$776,СВЦЭМ!$A$33:$A$776,$A168,СВЦЭМ!$B$33:$B$776,T$155)+'СЕТ СН'!$F$12</f>
        <v>153.96205419</v>
      </c>
      <c r="U168" s="36">
        <f>SUMIFS(СВЦЭМ!$E$33:$E$776,СВЦЭМ!$A$33:$A$776,$A168,СВЦЭМ!$B$33:$B$776,U$155)+'СЕТ СН'!$F$12</f>
        <v>154.08067080000001</v>
      </c>
      <c r="V168" s="36">
        <f>SUMIFS(СВЦЭМ!$E$33:$E$776,СВЦЭМ!$A$33:$A$776,$A168,СВЦЭМ!$B$33:$B$776,V$155)+'СЕТ СН'!$F$12</f>
        <v>154.80105983000001</v>
      </c>
      <c r="W168" s="36">
        <f>SUMIFS(СВЦЭМ!$E$33:$E$776,СВЦЭМ!$A$33:$A$776,$A168,СВЦЭМ!$B$33:$B$776,W$155)+'СЕТ СН'!$F$12</f>
        <v>150.46223674000001</v>
      </c>
      <c r="X168" s="36">
        <f>SUMIFS(СВЦЭМ!$E$33:$E$776,СВЦЭМ!$A$33:$A$776,$A168,СВЦЭМ!$B$33:$B$776,X$155)+'СЕТ СН'!$F$12</f>
        <v>158.84476352999999</v>
      </c>
      <c r="Y168" s="36">
        <f>SUMIFS(СВЦЭМ!$E$33:$E$776,СВЦЭМ!$A$33:$A$776,$A168,СВЦЭМ!$B$33:$B$776,Y$155)+'СЕТ СН'!$F$12</f>
        <v>172.29524054999999</v>
      </c>
    </row>
    <row r="169" spans="1:25" ht="15.75" x14ac:dyDescent="0.2">
      <c r="A169" s="35">
        <f t="shared" si="4"/>
        <v>43599</v>
      </c>
      <c r="B169" s="36">
        <f>SUMIFS(СВЦЭМ!$E$33:$E$776,СВЦЭМ!$A$33:$A$776,$A169,СВЦЭМ!$B$33:$B$776,B$155)+'СЕТ СН'!$F$12</f>
        <v>192.52651929000001</v>
      </c>
      <c r="C169" s="36">
        <f>SUMIFS(СВЦЭМ!$E$33:$E$776,СВЦЭМ!$A$33:$A$776,$A169,СВЦЭМ!$B$33:$B$776,C$155)+'СЕТ СН'!$F$12</f>
        <v>218.36547272999999</v>
      </c>
      <c r="D169" s="36">
        <f>SUMIFS(СВЦЭМ!$E$33:$E$776,СВЦЭМ!$A$33:$A$776,$A169,СВЦЭМ!$B$33:$B$776,D$155)+'СЕТ СН'!$F$12</f>
        <v>239.92253865999999</v>
      </c>
      <c r="E169" s="36">
        <f>SUMIFS(СВЦЭМ!$E$33:$E$776,СВЦЭМ!$A$33:$A$776,$A169,СВЦЭМ!$B$33:$B$776,E$155)+'СЕТ СН'!$F$12</f>
        <v>241.19819398000001</v>
      </c>
      <c r="F169" s="36">
        <f>SUMIFS(СВЦЭМ!$E$33:$E$776,СВЦЭМ!$A$33:$A$776,$A169,СВЦЭМ!$B$33:$B$776,F$155)+'СЕТ СН'!$F$12</f>
        <v>241.25832772000001</v>
      </c>
      <c r="G169" s="36">
        <f>SUMIFS(СВЦЭМ!$E$33:$E$776,СВЦЭМ!$A$33:$A$776,$A169,СВЦЭМ!$B$33:$B$776,G$155)+'СЕТ СН'!$F$12</f>
        <v>236.15171006</v>
      </c>
      <c r="H169" s="36">
        <f>SUMIFS(СВЦЭМ!$E$33:$E$776,СВЦЭМ!$A$33:$A$776,$A169,СВЦЭМ!$B$33:$B$776,H$155)+'СЕТ СН'!$F$12</f>
        <v>208.75045617999999</v>
      </c>
      <c r="I169" s="36">
        <f>SUMIFS(СВЦЭМ!$E$33:$E$776,СВЦЭМ!$A$33:$A$776,$A169,СВЦЭМ!$B$33:$B$776,I$155)+'СЕТ СН'!$F$12</f>
        <v>180.85811039000001</v>
      </c>
      <c r="J169" s="36">
        <f>SUMIFS(СВЦЭМ!$E$33:$E$776,СВЦЭМ!$A$33:$A$776,$A169,СВЦЭМ!$B$33:$B$776,J$155)+'СЕТ СН'!$F$12</f>
        <v>166.85686246</v>
      </c>
      <c r="K169" s="36">
        <f>SUMIFS(СВЦЭМ!$E$33:$E$776,СВЦЭМ!$A$33:$A$776,$A169,СВЦЭМ!$B$33:$B$776,K$155)+'СЕТ СН'!$F$12</f>
        <v>152.54834843</v>
      </c>
      <c r="L169" s="36">
        <f>SUMIFS(СВЦЭМ!$E$33:$E$776,СВЦЭМ!$A$33:$A$776,$A169,СВЦЭМ!$B$33:$B$776,L$155)+'СЕТ СН'!$F$12</f>
        <v>148.80106269000001</v>
      </c>
      <c r="M169" s="36">
        <f>SUMIFS(СВЦЭМ!$E$33:$E$776,СВЦЭМ!$A$33:$A$776,$A169,СВЦЭМ!$B$33:$B$776,M$155)+'СЕТ СН'!$F$12</f>
        <v>147.74355223000001</v>
      </c>
      <c r="N169" s="36">
        <f>SUMIFS(СВЦЭМ!$E$33:$E$776,СВЦЭМ!$A$33:$A$776,$A169,СВЦЭМ!$B$33:$B$776,N$155)+'СЕТ СН'!$F$12</f>
        <v>148.90465997000001</v>
      </c>
      <c r="O169" s="36">
        <f>SUMIFS(СВЦЭМ!$E$33:$E$776,СВЦЭМ!$A$33:$A$776,$A169,СВЦЭМ!$B$33:$B$776,O$155)+'СЕТ СН'!$F$12</f>
        <v>150.83417254</v>
      </c>
      <c r="P169" s="36">
        <f>SUMIFS(СВЦЭМ!$E$33:$E$776,СВЦЭМ!$A$33:$A$776,$A169,СВЦЭМ!$B$33:$B$776,P$155)+'СЕТ СН'!$F$12</f>
        <v>153.37417490000001</v>
      </c>
      <c r="Q169" s="36">
        <f>SUMIFS(СВЦЭМ!$E$33:$E$776,СВЦЭМ!$A$33:$A$776,$A169,СВЦЭМ!$B$33:$B$776,Q$155)+'СЕТ СН'!$F$12</f>
        <v>153.89315078000001</v>
      </c>
      <c r="R169" s="36">
        <f>SUMIFS(СВЦЭМ!$E$33:$E$776,СВЦЭМ!$A$33:$A$776,$A169,СВЦЭМ!$B$33:$B$776,R$155)+'СЕТ СН'!$F$12</f>
        <v>152.49639038000001</v>
      </c>
      <c r="S169" s="36">
        <f>SUMIFS(СВЦЭМ!$E$33:$E$776,СВЦЭМ!$A$33:$A$776,$A169,СВЦЭМ!$B$33:$B$776,S$155)+'СЕТ СН'!$F$12</f>
        <v>152.79726349000001</v>
      </c>
      <c r="T169" s="36">
        <f>SUMIFS(СВЦЭМ!$E$33:$E$776,СВЦЭМ!$A$33:$A$776,$A169,СВЦЭМ!$B$33:$B$776,T$155)+'СЕТ СН'!$F$12</f>
        <v>151.94242328999999</v>
      </c>
      <c r="U169" s="36">
        <f>SUMIFS(СВЦЭМ!$E$33:$E$776,СВЦЭМ!$A$33:$A$776,$A169,СВЦЭМ!$B$33:$B$776,U$155)+'СЕТ СН'!$F$12</f>
        <v>147.16610191000001</v>
      </c>
      <c r="V169" s="36">
        <f>SUMIFS(СВЦЭМ!$E$33:$E$776,СВЦЭМ!$A$33:$A$776,$A169,СВЦЭМ!$B$33:$B$776,V$155)+'СЕТ СН'!$F$12</f>
        <v>144.65255454999999</v>
      </c>
      <c r="W169" s="36">
        <f>SUMIFS(СВЦЭМ!$E$33:$E$776,СВЦЭМ!$A$33:$A$776,$A169,СВЦЭМ!$B$33:$B$776,W$155)+'СЕТ СН'!$F$12</f>
        <v>147.82231648999999</v>
      </c>
      <c r="X169" s="36">
        <f>SUMIFS(СВЦЭМ!$E$33:$E$776,СВЦЭМ!$A$33:$A$776,$A169,СВЦЭМ!$B$33:$B$776,X$155)+'СЕТ СН'!$F$12</f>
        <v>143.08811616</v>
      </c>
      <c r="Y169" s="36">
        <f>SUMIFS(СВЦЭМ!$E$33:$E$776,СВЦЭМ!$A$33:$A$776,$A169,СВЦЭМ!$B$33:$B$776,Y$155)+'СЕТ СН'!$F$12</f>
        <v>159.13777963999999</v>
      </c>
    </row>
    <row r="170" spans="1:25" ht="15.75" x14ac:dyDescent="0.2">
      <c r="A170" s="35">
        <f t="shared" si="4"/>
        <v>43600</v>
      </c>
      <c r="B170" s="36">
        <f>SUMIFS(СВЦЭМ!$E$33:$E$776,СВЦЭМ!$A$33:$A$776,$A170,СВЦЭМ!$B$33:$B$776,B$155)+'СЕТ СН'!$F$12</f>
        <v>176.96256886</v>
      </c>
      <c r="C170" s="36">
        <f>SUMIFS(СВЦЭМ!$E$33:$E$776,СВЦЭМ!$A$33:$A$776,$A170,СВЦЭМ!$B$33:$B$776,C$155)+'СЕТ СН'!$F$12</f>
        <v>195.39623646000001</v>
      </c>
      <c r="D170" s="36">
        <f>SUMIFS(СВЦЭМ!$E$33:$E$776,СВЦЭМ!$A$33:$A$776,$A170,СВЦЭМ!$B$33:$B$776,D$155)+'СЕТ СН'!$F$12</f>
        <v>215.60042103999999</v>
      </c>
      <c r="E170" s="36">
        <f>SUMIFS(СВЦЭМ!$E$33:$E$776,СВЦЭМ!$A$33:$A$776,$A170,СВЦЭМ!$B$33:$B$776,E$155)+'СЕТ СН'!$F$12</f>
        <v>218.34820622999999</v>
      </c>
      <c r="F170" s="36">
        <f>SUMIFS(СВЦЭМ!$E$33:$E$776,СВЦЭМ!$A$33:$A$776,$A170,СВЦЭМ!$B$33:$B$776,F$155)+'СЕТ СН'!$F$12</f>
        <v>220.88216174999999</v>
      </c>
      <c r="G170" s="36">
        <f>SUMIFS(СВЦЭМ!$E$33:$E$776,СВЦЭМ!$A$33:$A$776,$A170,СВЦЭМ!$B$33:$B$776,G$155)+'СЕТ СН'!$F$12</f>
        <v>218.50530549000001</v>
      </c>
      <c r="H170" s="36">
        <f>SUMIFS(СВЦЭМ!$E$33:$E$776,СВЦЭМ!$A$33:$A$776,$A170,СВЦЭМ!$B$33:$B$776,H$155)+'СЕТ СН'!$F$12</f>
        <v>196.59521146</v>
      </c>
      <c r="I170" s="36">
        <f>SUMIFS(СВЦЭМ!$E$33:$E$776,СВЦЭМ!$A$33:$A$776,$A170,СВЦЭМ!$B$33:$B$776,I$155)+'СЕТ СН'!$F$12</f>
        <v>176.04093216000001</v>
      </c>
      <c r="J170" s="36">
        <f>SUMIFS(СВЦЭМ!$E$33:$E$776,СВЦЭМ!$A$33:$A$776,$A170,СВЦЭМ!$B$33:$B$776,J$155)+'СЕТ СН'!$F$12</f>
        <v>162.5313683</v>
      </c>
      <c r="K170" s="36">
        <f>SUMIFS(СВЦЭМ!$E$33:$E$776,СВЦЭМ!$A$33:$A$776,$A170,СВЦЭМ!$B$33:$B$776,K$155)+'СЕТ СН'!$F$12</f>
        <v>150.35120017</v>
      </c>
      <c r="L170" s="36">
        <f>SUMIFS(СВЦЭМ!$E$33:$E$776,СВЦЭМ!$A$33:$A$776,$A170,СВЦЭМ!$B$33:$B$776,L$155)+'СЕТ СН'!$F$12</f>
        <v>146.60300781000001</v>
      </c>
      <c r="M170" s="36">
        <f>SUMIFS(СВЦЭМ!$E$33:$E$776,СВЦЭМ!$A$33:$A$776,$A170,СВЦЭМ!$B$33:$B$776,M$155)+'СЕТ СН'!$F$12</f>
        <v>149.03399019</v>
      </c>
      <c r="N170" s="36">
        <f>SUMIFS(СВЦЭМ!$E$33:$E$776,СВЦЭМ!$A$33:$A$776,$A170,СВЦЭМ!$B$33:$B$776,N$155)+'СЕТ СН'!$F$12</f>
        <v>147.83271711</v>
      </c>
      <c r="O170" s="36">
        <f>SUMIFS(СВЦЭМ!$E$33:$E$776,СВЦЭМ!$A$33:$A$776,$A170,СВЦЭМ!$B$33:$B$776,O$155)+'СЕТ СН'!$F$12</f>
        <v>150.90205498</v>
      </c>
      <c r="P170" s="36">
        <f>SUMIFS(СВЦЭМ!$E$33:$E$776,СВЦЭМ!$A$33:$A$776,$A170,СВЦЭМ!$B$33:$B$776,P$155)+'СЕТ СН'!$F$12</f>
        <v>152.15131564999999</v>
      </c>
      <c r="Q170" s="36">
        <f>SUMIFS(СВЦЭМ!$E$33:$E$776,СВЦЭМ!$A$33:$A$776,$A170,СВЦЭМ!$B$33:$B$776,Q$155)+'СЕТ СН'!$F$12</f>
        <v>151.39143217</v>
      </c>
      <c r="R170" s="36">
        <f>SUMIFS(СВЦЭМ!$E$33:$E$776,СВЦЭМ!$A$33:$A$776,$A170,СВЦЭМ!$B$33:$B$776,R$155)+'СЕТ СН'!$F$12</f>
        <v>151.98738766</v>
      </c>
      <c r="S170" s="36">
        <f>SUMIFS(СВЦЭМ!$E$33:$E$776,СВЦЭМ!$A$33:$A$776,$A170,СВЦЭМ!$B$33:$B$776,S$155)+'СЕТ СН'!$F$12</f>
        <v>156.45098518</v>
      </c>
      <c r="T170" s="36">
        <f>SUMIFS(СВЦЭМ!$E$33:$E$776,СВЦЭМ!$A$33:$A$776,$A170,СВЦЭМ!$B$33:$B$776,T$155)+'СЕТ СН'!$F$12</f>
        <v>156.13568706999999</v>
      </c>
      <c r="U170" s="36">
        <f>SUMIFS(СВЦЭМ!$E$33:$E$776,СВЦЭМ!$A$33:$A$776,$A170,СВЦЭМ!$B$33:$B$776,U$155)+'СЕТ СН'!$F$12</f>
        <v>153.89357226999999</v>
      </c>
      <c r="V170" s="36">
        <f>SUMIFS(СВЦЭМ!$E$33:$E$776,СВЦЭМ!$A$33:$A$776,$A170,СВЦЭМ!$B$33:$B$776,V$155)+'СЕТ СН'!$F$12</f>
        <v>151.16609754000001</v>
      </c>
      <c r="W170" s="36">
        <f>SUMIFS(СВЦЭМ!$E$33:$E$776,СВЦЭМ!$A$33:$A$776,$A170,СВЦЭМ!$B$33:$B$776,W$155)+'СЕТ СН'!$F$12</f>
        <v>151.53107532000001</v>
      </c>
      <c r="X170" s="36">
        <f>SUMIFS(СВЦЭМ!$E$33:$E$776,СВЦЭМ!$A$33:$A$776,$A170,СВЦЭМ!$B$33:$B$776,X$155)+'СЕТ СН'!$F$12</f>
        <v>152.42456200000001</v>
      </c>
      <c r="Y170" s="36">
        <f>SUMIFS(СВЦЭМ!$E$33:$E$776,СВЦЭМ!$A$33:$A$776,$A170,СВЦЭМ!$B$33:$B$776,Y$155)+'СЕТ СН'!$F$12</f>
        <v>170.32644486999999</v>
      </c>
    </row>
    <row r="171" spans="1:25" ht="15.75" x14ac:dyDescent="0.2">
      <c r="A171" s="35">
        <f t="shared" si="4"/>
        <v>43601</v>
      </c>
      <c r="B171" s="36">
        <f>SUMIFS(СВЦЭМ!$E$33:$E$776,СВЦЭМ!$A$33:$A$776,$A171,СВЦЭМ!$B$33:$B$776,B$155)+'СЕТ СН'!$F$12</f>
        <v>180.26876297000001</v>
      </c>
      <c r="C171" s="36">
        <f>SUMIFS(СВЦЭМ!$E$33:$E$776,СВЦЭМ!$A$33:$A$776,$A171,СВЦЭМ!$B$33:$B$776,C$155)+'СЕТ СН'!$F$12</f>
        <v>206.75092175</v>
      </c>
      <c r="D171" s="36">
        <f>SUMIFS(СВЦЭМ!$E$33:$E$776,СВЦЭМ!$A$33:$A$776,$A171,СВЦЭМ!$B$33:$B$776,D$155)+'СЕТ СН'!$F$12</f>
        <v>222.64296017999999</v>
      </c>
      <c r="E171" s="36">
        <f>SUMIFS(СВЦЭМ!$E$33:$E$776,СВЦЭМ!$A$33:$A$776,$A171,СВЦЭМ!$B$33:$B$776,E$155)+'СЕТ СН'!$F$12</f>
        <v>226.60640835000001</v>
      </c>
      <c r="F171" s="36">
        <f>SUMIFS(СВЦЭМ!$E$33:$E$776,СВЦЭМ!$A$33:$A$776,$A171,СВЦЭМ!$B$33:$B$776,F$155)+'СЕТ СН'!$F$12</f>
        <v>227.47897939999999</v>
      </c>
      <c r="G171" s="36">
        <f>SUMIFS(СВЦЭМ!$E$33:$E$776,СВЦЭМ!$A$33:$A$776,$A171,СВЦЭМ!$B$33:$B$776,G$155)+'СЕТ СН'!$F$12</f>
        <v>223.02878845999999</v>
      </c>
      <c r="H171" s="36">
        <f>SUMIFS(СВЦЭМ!$E$33:$E$776,СВЦЭМ!$A$33:$A$776,$A171,СВЦЭМ!$B$33:$B$776,H$155)+'СЕТ СН'!$F$12</f>
        <v>204.2372019</v>
      </c>
      <c r="I171" s="36">
        <f>SUMIFS(СВЦЭМ!$E$33:$E$776,СВЦЭМ!$A$33:$A$776,$A171,СВЦЭМ!$B$33:$B$776,I$155)+'СЕТ СН'!$F$12</f>
        <v>173.93381980999999</v>
      </c>
      <c r="J171" s="36">
        <f>SUMIFS(СВЦЭМ!$E$33:$E$776,СВЦЭМ!$A$33:$A$776,$A171,СВЦЭМ!$B$33:$B$776,J$155)+'СЕТ СН'!$F$12</f>
        <v>161.72508748999999</v>
      </c>
      <c r="K171" s="36">
        <f>SUMIFS(СВЦЭМ!$E$33:$E$776,СВЦЭМ!$A$33:$A$776,$A171,СВЦЭМ!$B$33:$B$776,K$155)+'СЕТ СН'!$F$12</f>
        <v>148.28379932000001</v>
      </c>
      <c r="L171" s="36">
        <f>SUMIFS(СВЦЭМ!$E$33:$E$776,СВЦЭМ!$A$33:$A$776,$A171,СВЦЭМ!$B$33:$B$776,L$155)+'СЕТ СН'!$F$12</f>
        <v>143.30375162000001</v>
      </c>
      <c r="M171" s="36">
        <f>SUMIFS(СВЦЭМ!$E$33:$E$776,СВЦЭМ!$A$33:$A$776,$A171,СВЦЭМ!$B$33:$B$776,M$155)+'СЕТ СН'!$F$12</f>
        <v>144.60840135999999</v>
      </c>
      <c r="N171" s="36">
        <f>SUMIFS(СВЦЭМ!$E$33:$E$776,СВЦЭМ!$A$33:$A$776,$A171,СВЦЭМ!$B$33:$B$776,N$155)+'СЕТ СН'!$F$12</f>
        <v>144.50809034</v>
      </c>
      <c r="O171" s="36">
        <f>SUMIFS(СВЦЭМ!$E$33:$E$776,СВЦЭМ!$A$33:$A$776,$A171,СВЦЭМ!$B$33:$B$776,O$155)+'СЕТ СН'!$F$12</f>
        <v>144.93449752999999</v>
      </c>
      <c r="P171" s="36">
        <f>SUMIFS(СВЦЭМ!$E$33:$E$776,СВЦЭМ!$A$33:$A$776,$A171,СВЦЭМ!$B$33:$B$776,P$155)+'СЕТ СН'!$F$12</f>
        <v>144.72862842999999</v>
      </c>
      <c r="Q171" s="36">
        <f>SUMIFS(СВЦЭМ!$E$33:$E$776,СВЦЭМ!$A$33:$A$776,$A171,СВЦЭМ!$B$33:$B$776,Q$155)+'СЕТ СН'!$F$12</f>
        <v>145.05179004999999</v>
      </c>
      <c r="R171" s="36">
        <f>SUMIFS(СВЦЭМ!$E$33:$E$776,СВЦЭМ!$A$33:$A$776,$A171,СВЦЭМ!$B$33:$B$776,R$155)+'СЕТ СН'!$F$12</f>
        <v>145.07823134</v>
      </c>
      <c r="S171" s="36">
        <f>SUMIFS(СВЦЭМ!$E$33:$E$776,СВЦЭМ!$A$33:$A$776,$A171,СВЦЭМ!$B$33:$B$776,S$155)+'СЕТ СН'!$F$12</f>
        <v>145.35442931</v>
      </c>
      <c r="T171" s="36">
        <f>SUMIFS(СВЦЭМ!$E$33:$E$776,СВЦЭМ!$A$33:$A$776,$A171,СВЦЭМ!$B$33:$B$776,T$155)+'СЕТ СН'!$F$12</f>
        <v>144.19728526</v>
      </c>
      <c r="U171" s="36">
        <f>SUMIFS(СВЦЭМ!$E$33:$E$776,СВЦЭМ!$A$33:$A$776,$A171,СВЦЭМ!$B$33:$B$776,U$155)+'СЕТ СН'!$F$12</f>
        <v>142.53977785000001</v>
      </c>
      <c r="V171" s="36">
        <f>SUMIFS(СВЦЭМ!$E$33:$E$776,СВЦЭМ!$A$33:$A$776,$A171,СВЦЭМ!$B$33:$B$776,V$155)+'СЕТ СН'!$F$12</f>
        <v>140.27742576</v>
      </c>
      <c r="W171" s="36">
        <f>SUMIFS(СВЦЭМ!$E$33:$E$776,СВЦЭМ!$A$33:$A$776,$A171,СВЦЭМ!$B$33:$B$776,W$155)+'СЕТ СН'!$F$12</f>
        <v>137.09327802999999</v>
      </c>
      <c r="X171" s="36">
        <f>SUMIFS(СВЦЭМ!$E$33:$E$776,СВЦЭМ!$A$33:$A$776,$A171,СВЦЭМ!$B$33:$B$776,X$155)+'СЕТ СН'!$F$12</f>
        <v>143.16259292000001</v>
      </c>
      <c r="Y171" s="36">
        <f>SUMIFS(СВЦЭМ!$E$33:$E$776,СВЦЭМ!$A$33:$A$776,$A171,СВЦЭМ!$B$33:$B$776,Y$155)+'СЕТ СН'!$F$12</f>
        <v>164.52095881</v>
      </c>
    </row>
    <row r="172" spans="1:25" ht="15.75" x14ac:dyDescent="0.2">
      <c r="A172" s="35">
        <f t="shared" si="4"/>
        <v>43602</v>
      </c>
      <c r="B172" s="36">
        <f>SUMIFS(СВЦЭМ!$E$33:$E$776,СВЦЭМ!$A$33:$A$776,$A172,СВЦЭМ!$B$33:$B$776,B$155)+'СЕТ СН'!$F$12</f>
        <v>190.84532074000001</v>
      </c>
      <c r="C172" s="36">
        <f>SUMIFS(СВЦЭМ!$E$33:$E$776,СВЦЭМ!$A$33:$A$776,$A172,СВЦЭМ!$B$33:$B$776,C$155)+'СЕТ СН'!$F$12</f>
        <v>213.56908301999999</v>
      </c>
      <c r="D172" s="36">
        <f>SUMIFS(СВЦЭМ!$E$33:$E$776,СВЦЭМ!$A$33:$A$776,$A172,СВЦЭМ!$B$33:$B$776,D$155)+'СЕТ СН'!$F$12</f>
        <v>229.27823332</v>
      </c>
      <c r="E172" s="36">
        <f>SUMIFS(СВЦЭМ!$E$33:$E$776,СВЦЭМ!$A$33:$A$776,$A172,СВЦЭМ!$B$33:$B$776,E$155)+'СЕТ СН'!$F$12</f>
        <v>233.19588931999999</v>
      </c>
      <c r="F172" s="36">
        <f>SUMIFS(СВЦЭМ!$E$33:$E$776,СВЦЭМ!$A$33:$A$776,$A172,СВЦЭМ!$B$33:$B$776,F$155)+'СЕТ СН'!$F$12</f>
        <v>233.94574299000001</v>
      </c>
      <c r="G172" s="36">
        <f>SUMIFS(СВЦЭМ!$E$33:$E$776,СВЦЭМ!$A$33:$A$776,$A172,СВЦЭМ!$B$33:$B$776,G$155)+'СЕТ СН'!$F$12</f>
        <v>229.63601743000001</v>
      </c>
      <c r="H172" s="36">
        <f>SUMIFS(СВЦЭМ!$E$33:$E$776,СВЦЭМ!$A$33:$A$776,$A172,СВЦЭМ!$B$33:$B$776,H$155)+'СЕТ СН'!$F$12</f>
        <v>211.20511264999999</v>
      </c>
      <c r="I172" s="36">
        <f>SUMIFS(СВЦЭМ!$E$33:$E$776,СВЦЭМ!$A$33:$A$776,$A172,СВЦЭМ!$B$33:$B$776,I$155)+'СЕТ СН'!$F$12</f>
        <v>181.90391461999999</v>
      </c>
      <c r="J172" s="36">
        <f>SUMIFS(СВЦЭМ!$E$33:$E$776,СВЦЭМ!$A$33:$A$776,$A172,СВЦЭМ!$B$33:$B$776,J$155)+'СЕТ СН'!$F$12</f>
        <v>159.93783022</v>
      </c>
      <c r="K172" s="36">
        <f>SUMIFS(СВЦЭМ!$E$33:$E$776,СВЦЭМ!$A$33:$A$776,$A172,СВЦЭМ!$B$33:$B$776,K$155)+'СЕТ СН'!$F$12</f>
        <v>142.48972506000001</v>
      </c>
      <c r="L172" s="36">
        <f>SUMIFS(СВЦЭМ!$E$33:$E$776,СВЦЭМ!$A$33:$A$776,$A172,СВЦЭМ!$B$33:$B$776,L$155)+'СЕТ СН'!$F$12</f>
        <v>139.85537110000001</v>
      </c>
      <c r="M172" s="36">
        <f>SUMIFS(СВЦЭМ!$E$33:$E$776,СВЦЭМ!$A$33:$A$776,$A172,СВЦЭМ!$B$33:$B$776,M$155)+'СЕТ СН'!$F$12</f>
        <v>141.18434259</v>
      </c>
      <c r="N172" s="36">
        <f>SUMIFS(СВЦЭМ!$E$33:$E$776,СВЦЭМ!$A$33:$A$776,$A172,СВЦЭМ!$B$33:$B$776,N$155)+'СЕТ СН'!$F$12</f>
        <v>141.12429728999999</v>
      </c>
      <c r="O172" s="36">
        <f>SUMIFS(СВЦЭМ!$E$33:$E$776,СВЦЭМ!$A$33:$A$776,$A172,СВЦЭМ!$B$33:$B$776,O$155)+'СЕТ СН'!$F$12</f>
        <v>141.81531451999999</v>
      </c>
      <c r="P172" s="36">
        <f>SUMIFS(СВЦЭМ!$E$33:$E$776,СВЦЭМ!$A$33:$A$776,$A172,СВЦЭМ!$B$33:$B$776,P$155)+'СЕТ СН'!$F$12</f>
        <v>143.68884654999999</v>
      </c>
      <c r="Q172" s="36">
        <f>SUMIFS(СВЦЭМ!$E$33:$E$776,СВЦЭМ!$A$33:$A$776,$A172,СВЦЭМ!$B$33:$B$776,Q$155)+'СЕТ СН'!$F$12</f>
        <v>143.64028999999999</v>
      </c>
      <c r="R172" s="36">
        <f>SUMIFS(СВЦЭМ!$E$33:$E$776,СВЦЭМ!$A$33:$A$776,$A172,СВЦЭМ!$B$33:$B$776,R$155)+'СЕТ СН'!$F$12</f>
        <v>143.74372083</v>
      </c>
      <c r="S172" s="36">
        <f>SUMIFS(СВЦЭМ!$E$33:$E$776,СВЦЭМ!$A$33:$A$776,$A172,СВЦЭМ!$B$33:$B$776,S$155)+'СЕТ СН'!$F$12</f>
        <v>144.46965986999999</v>
      </c>
      <c r="T172" s="36">
        <f>SUMIFS(СВЦЭМ!$E$33:$E$776,СВЦЭМ!$A$33:$A$776,$A172,СВЦЭМ!$B$33:$B$776,T$155)+'СЕТ СН'!$F$12</f>
        <v>144.46756314999999</v>
      </c>
      <c r="U172" s="36">
        <f>SUMIFS(СВЦЭМ!$E$33:$E$776,СВЦЭМ!$A$33:$A$776,$A172,СВЦЭМ!$B$33:$B$776,U$155)+'СЕТ СН'!$F$12</f>
        <v>143.57272947999999</v>
      </c>
      <c r="V172" s="36">
        <f>SUMIFS(СВЦЭМ!$E$33:$E$776,СВЦЭМ!$A$33:$A$776,$A172,СВЦЭМ!$B$33:$B$776,V$155)+'СЕТ СН'!$F$12</f>
        <v>140.84128200999999</v>
      </c>
      <c r="W172" s="36">
        <f>SUMIFS(СВЦЭМ!$E$33:$E$776,СВЦЭМ!$A$33:$A$776,$A172,СВЦЭМ!$B$33:$B$776,W$155)+'СЕТ СН'!$F$12</f>
        <v>138.80261465999999</v>
      </c>
      <c r="X172" s="36">
        <f>SUMIFS(СВЦЭМ!$E$33:$E$776,СВЦЭМ!$A$33:$A$776,$A172,СВЦЭМ!$B$33:$B$776,X$155)+'СЕТ СН'!$F$12</f>
        <v>143.83177420999999</v>
      </c>
      <c r="Y172" s="36">
        <f>SUMIFS(СВЦЭМ!$E$33:$E$776,СВЦЭМ!$A$33:$A$776,$A172,СВЦЭМ!$B$33:$B$776,Y$155)+'СЕТ СН'!$F$12</f>
        <v>163.33991606000001</v>
      </c>
    </row>
    <row r="173" spans="1:25" ht="15.75" x14ac:dyDescent="0.2">
      <c r="A173" s="35">
        <f t="shared" si="4"/>
        <v>43603</v>
      </c>
      <c r="B173" s="36">
        <f>SUMIFS(СВЦЭМ!$E$33:$E$776,СВЦЭМ!$A$33:$A$776,$A173,СВЦЭМ!$B$33:$B$776,B$155)+'СЕТ СН'!$F$12</f>
        <v>175.44857268000001</v>
      </c>
      <c r="C173" s="36">
        <f>SUMIFS(СВЦЭМ!$E$33:$E$776,СВЦЭМ!$A$33:$A$776,$A173,СВЦЭМ!$B$33:$B$776,C$155)+'СЕТ СН'!$F$12</f>
        <v>191.13090043</v>
      </c>
      <c r="D173" s="36">
        <f>SUMIFS(СВЦЭМ!$E$33:$E$776,СВЦЭМ!$A$33:$A$776,$A173,СВЦЭМ!$B$33:$B$776,D$155)+'СЕТ СН'!$F$12</f>
        <v>209.31399744999999</v>
      </c>
      <c r="E173" s="36">
        <f>SUMIFS(СВЦЭМ!$E$33:$E$776,СВЦЭМ!$A$33:$A$776,$A173,СВЦЭМ!$B$33:$B$776,E$155)+'СЕТ СН'!$F$12</f>
        <v>213.54635532</v>
      </c>
      <c r="F173" s="36">
        <f>SUMIFS(СВЦЭМ!$E$33:$E$776,СВЦЭМ!$A$33:$A$776,$A173,СВЦЭМ!$B$33:$B$776,F$155)+'СЕТ СН'!$F$12</f>
        <v>215.53921037999999</v>
      </c>
      <c r="G173" s="36">
        <f>SUMIFS(СВЦЭМ!$E$33:$E$776,СВЦЭМ!$A$33:$A$776,$A173,СВЦЭМ!$B$33:$B$776,G$155)+'СЕТ СН'!$F$12</f>
        <v>210.82150179999999</v>
      </c>
      <c r="H173" s="36">
        <f>SUMIFS(СВЦЭМ!$E$33:$E$776,СВЦЭМ!$A$33:$A$776,$A173,СВЦЭМ!$B$33:$B$776,H$155)+'СЕТ СН'!$F$12</f>
        <v>191.46233419000001</v>
      </c>
      <c r="I173" s="36">
        <f>SUMIFS(СВЦЭМ!$E$33:$E$776,СВЦЭМ!$A$33:$A$776,$A173,СВЦЭМ!$B$33:$B$776,I$155)+'СЕТ СН'!$F$12</f>
        <v>169.90873071999999</v>
      </c>
      <c r="J173" s="36">
        <f>SUMIFS(СВЦЭМ!$E$33:$E$776,СВЦЭМ!$A$33:$A$776,$A173,СВЦЭМ!$B$33:$B$776,J$155)+'СЕТ СН'!$F$12</f>
        <v>152.53460269999999</v>
      </c>
      <c r="K173" s="36">
        <f>SUMIFS(СВЦЭМ!$E$33:$E$776,СВЦЭМ!$A$33:$A$776,$A173,СВЦЭМ!$B$33:$B$776,K$155)+'СЕТ СН'!$F$12</f>
        <v>137.03177862999999</v>
      </c>
      <c r="L173" s="36">
        <f>SUMIFS(СВЦЭМ!$E$33:$E$776,СВЦЭМ!$A$33:$A$776,$A173,СВЦЭМ!$B$33:$B$776,L$155)+'СЕТ СН'!$F$12</f>
        <v>130.14983348000001</v>
      </c>
      <c r="M173" s="36">
        <f>SUMIFS(СВЦЭМ!$E$33:$E$776,СВЦЭМ!$A$33:$A$776,$A173,СВЦЭМ!$B$33:$B$776,M$155)+'СЕТ СН'!$F$12</f>
        <v>130.0374918</v>
      </c>
      <c r="N173" s="36">
        <f>SUMIFS(СВЦЭМ!$E$33:$E$776,СВЦЭМ!$A$33:$A$776,$A173,СВЦЭМ!$B$33:$B$776,N$155)+'СЕТ СН'!$F$12</f>
        <v>129.58464430000001</v>
      </c>
      <c r="O173" s="36">
        <f>SUMIFS(СВЦЭМ!$E$33:$E$776,СВЦЭМ!$A$33:$A$776,$A173,СВЦЭМ!$B$33:$B$776,O$155)+'СЕТ СН'!$F$12</f>
        <v>131.09979928999999</v>
      </c>
      <c r="P173" s="36">
        <f>SUMIFS(СВЦЭМ!$E$33:$E$776,СВЦЭМ!$A$33:$A$776,$A173,СВЦЭМ!$B$33:$B$776,P$155)+'СЕТ СН'!$F$12</f>
        <v>131.96203154</v>
      </c>
      <c r="Q173" s="36">
        <f>SUMIFS(СВЦЭМ!$E$33:$E$776,СВЦЭМ!$A$33:$A$776,$A173,СВЦЭМ!$B$33:$B$776,Q$155)+'СЕТ СН'!$F$12</f>
        <v>131.02523085999999</v>
      </c>
      <c r="R173" s="36">
        <f>SUMIFS(СВЦЭМ!$E$33:$E$776,СВЦЭМ!$A$33:$A$776,$A173,СВЦЭМ!$B$33:$B$776,R$155)+'СЕТ СН'!$F$12</f>
        <v>131.48617695999999</v>
      </c>
      <c r="S173" s="36">
        <f>SUMIFS(СВЦЭМ!$E$33:$E$776,СВЦЭМ!$A$33:$A$776,$A173,СВЦЭМ!$B$33:$B$776,S$155)+'СЕТ СН'!$F$12</f>
        <v>131.48805350999999</v>
      </c>
      <c r="T173" s="36">
        <f>SUMIFS(СВЦЭМ!$E$33:$E$776,СВЦЭМ!$A$33:$A$776,$A173,СВЦЭМ!$B$33:$B$776,T$155)+'СЕТ СН'!$F$12</f>
        <v>128.40867094999999</v>
      </c>
      <c r="U173" s="36">
        <f>SUMIFS(СВЦЭМ!$E$33:$E$776,СВЦЭМ!$A$33:$A$776,$A173,СВЦЭМ!$B$33:$B$776,U$155)+'СЕТ СН'!$F$12</f>
        <v>124.44639115</v>
      </c>
      <c r="V173" s="36">
        <f>SUMIFS(СВЦЭМ!$E$33:$E$776,СВЦЭМ!$A$33:$A$776,$A173,СВЦЭМ!$B$33:$B$776,V$155)+'СЕТ СН'!$F$12</f>
        <v>121.14834103</v>
      </c>
      <c r="W173" s="36">
        <f>SUMIFS(СВЦЭМ!$E$33:$E$776,СВЦЭМ!$A$33:$A$776,$A173,СВЦЭМ!$B$33:$B$776,W$155)+'СЕТ СН'!$F$12</f>
        <v>124.25219653000001</v>
      </c>
      <c r="X173" s="36">
        <f>SUMIFS(СВЦЭМ!$E$33:$E$776,СВЦЭМ!$A$33:$A$776,$A173,СВЦЭМ!$B$33:$B$776,X$155)+'СЕТ СН'!$F$12</f>
        <v>127.26163449000001</v>
      </c>
      <c r="Y173" s="36">
        <f>SUMIFS(СВЦЭМ!$E$33:$E$776,СВЦЭМ!$A$33:$A$776,$A173,СВЦЭМ!$B$33:$B$776,Y$155)+'СЕТ СН'!$F$12</f>
        <v>145.87942966</v>
      </c>
    </row>
    <row r="174" spans="1:25" ht="15.75" x14ac:dyDescent="0.2">
      <c r="A174" s="35">
        <f t="shared" si="4"/>
        <v>43604</v>
      </c>
      <c r="B174" s="36">
        <f>SUMIFS(СВЦЭМ!$E$33:$E$776,СВЦЭМ!$A$33:$A$776,$A174,СВЦЭМ!$B$33:$B$776,B$155)+'СЕТ СН'!$F$12</f>
        <v>170.76952921</v>
      </c>
      <c r="C174" s="36">
        <f>SUMIFS(СВЦЭМ!$E$33:$E$776,СВЦЭМ!$A$33:$A$776,$A174,СВЦЭМ!$B$33:$B$776,C$155)+'СЕТ СН'!$F$12</f>
        <v>197.28225234999999</v>
      </c>
      <c r="D174" s="36">
        <f>SUMIFS(СВЦЭМ!$E$33:$E$776,СВЦЭМ!$A$33:$A$776,$A174,СВЦЭМ!$B$33:$B$776,D$155)+'СЕТ СН'!$F$12</f>
        <v>213.56646936000001</v>
      </c>
      <c r="E174" s="36">
        <f>SUMIFS(СВЦЭМ!$E$33:$E$776,СВЦЭМ!$A$33:$A$776,$A174,СВЦЭМ!$B$33:$B$776,E$155)+'СЕТ СН'!$F$12</f>
        <v>218.57873261</v>
      </c>
      <c r="F174" s="36">
        <f>SUMIFS(СВЦЭМ!$E$33:$E$776,СВЦЭМ!$A$33:$A$776,$A174,СВЦЭМ!$B$33:$B$776,F$155)+'СЕТ СН'!$F$12</f>
        <v>223.78201075000001</v>
      </c>
      <c r="G174" s="36">
        <f>SUMIFS(СВЦЭМ!$E$33:$E$776,СВЦЭМ!$A$33:$A$776,$A174,СВЦЭМ!$B$33:$B$776,G$155)+'СЕТ СН'!$F$12</f>
        <v>217.68790247000001</v>
      </c>
      <c r="H174" s="36">
        <f>SUMIFS(СВЦЭМ!$E$33:$E$776,СВЦЭМ!$A$33:$A$776,$A174,СВЦЭМ!$B$33:$B$776,H$155)+'СЕТ СН'!$F$12</f>
        <v>203.68808637000001</v>
      </c>
      <c r="I174" s="36">
        <f>SUMIFS(СВЦЭМ!$E$33:$E$776,СВЦЭМ!$A$33:$A$776,$A174,СВЦЭМ!$B$33:$B$776,I$155)+'СЕТ СН'!$F$12</f>
        <v>180.41231689</v>
      </c>
      <c r="J174" s="36">
        <f>SUMIFS(СВЦЭМ!$E$33:$E$776,СВЦЭМ!$A$33:$A$776,$A174,СВЦЭМ!$B$33:$B$776,J$155)+'СЕТ СН'!$F$12</f>
        <v>153.35644103000001</v>
      </c>
      <c r="K174" s="36">
        <f>SUMIFS(СВЦЭМ!$E$33:$E$776,СВЦЭМ!$A$33:$A$776,$A174,СВЦЭМ!$B$33:$B$776,K$155)+'СЕТ СН'!$F$12</f>
        <v>134.03465722999999</v>
      </c>
      <c r="L174" s="36">
        <f>SUMIFS(СВЦЭМ!$E$33:$E$776,СВЦЭМ!$A$33:$A$776,$A174,СВЦЭМ!$B$33:$B$776,L$155)+'СЕТ СН'!$F$12</f>
        <v>128.70575106999999</v>
      </c>
      <c r="M174" s="36">
        <f>SUMIFS(СВЦЭМ!$E$33:$E$776,СВЦЭМ!$A$33:$A$776,$A174,СВЦЭМ!$B$33:$B$776,M$155)+'СЕТ СН'!$F$12</f>
        <v>129.26978106999999</v>
      </c>
      <c r="N174" s="36">
        <f>SUMIFS(СВЦЭМ!$E$33:$E$776,СВЦЭМ!$A$33:$A$776,$A174,СВЦЭМ!$B$33:$B$776,N$155)+'СЕТ СН'!$F$12</f>
        <v>131.53734879999999</v>
      </c>
      <c r="O174" s="36">
        <f>SUMIFS(СВЦЭМ!$E$33:$E$776,СВЦЭМ!$A$33:$A$776,$A174,СВЦЭМ!$B$33:$B$776,O$155)+'СЕТ СН'!$F$12</f>
        <v>134.72804398</v>
      </c>
      <c r="P174" s="36">
        <f>SUMIFS(СВЦЭМ!$E$33:$E$776,СВЦЭМ!$A$33:$A$776,$A174,СВЦЭМ!$B$33:$B$776,P$155)+'СЕТ СН'!$F$12</f>
        <v>139.70041587</v>
      </c>
      <c r="Q174" s="36">
        <f>SUMIFS(СВЦЭМ!$E$33:$E$776,СВЦЭМ!$A$33:$A$776,$A174,СВЦЭМ!$B$33:$B$776,Q$155)+'СЕТ СН'!$F$12</f>
        <v>138.22487949000001</v>
      </c>
      <c r="R174" s="36">
        <f>SUMIFS(СВЦЭМ!$E$33:$E$776,СВЦЭМ!$A$33:$A$776,$A174,СВЦЭМ!$B$33:$B$776,R$155)+'СЕТ СН'!$F$12</f>
        <v>137.34308480999999</v>
      </c>
      <c r="S174" s="36">
        <f>SUMIFS(СВЦЭМ!$E$33:$E$776,СВЦЭМ!$A$33:$A$776,$A174,СВЦЭМ!$B$33:$B$776,S$155)+'СЕТ СН'!$F$12</f>
        <v>135.89205631999999</v>
      </c>
      <c r="T174" s="36">
        <f>SUMIFS(СВЦЭМ!$E$33:$E$776,СВЦЭМ!$A$33:$A$776,$A174,СВЦЭМ!$B$33:$B$776,T$155)+'СЕТ СН'!$F$12</f>
        <v>134.38055562</v>
      </c>
      <c r="U174" s="36">
        <f>SUMIFS(СВЦЭМ!$E$33:$E$776,СВЦЭМ!$A$33:$A$776,$A174,СВЦЭМ!$B$33:$B$776,U$155)+'СЕТ СН'!$F$12</f>
        <v>127.17308257000001</v>
      </c>
      <c r="V174" s="36">
        <f>SUMIFS(СВЦЭМ!$E$33:$E$776,СВЦЭМ!$A$33:$A$776,$A174,СВЦЭМ!$B$33:$B$776,V$155)+'СЕТ СН'!$F$12</f>
        <v>121.41991928</v>
      </c>
      <c r="W174" s="36">
        <f>SUMIFS(СВЦЭМ!$E$33:$E$776,СВЦЭМ!$A$33:$A$776,$A174,СВЦЭМ!$B$33:$B$776,W$155)+'СЕТ СН'!$F$12</f>
        <v>122.73201007</v>
      </c>
      <c r="X174" s="36">
        <f>SUMIFS(СВЦЭМ!$E$33:$E$776,СВЦЭМ!$A$33:$A$776,$A174,СВЦЭМ!$B$33:$B$776,X$155)+'СЕТ СН'!$F$12</f>
        <v>128.73854458</v>
      </c>
      <c r="Y174" s="36">
        <f>SUMIFS(СВЦЭМ!$E$33:$E$776,СВЦЭМ!$A$33:$A$776,$A174,СВЦЭМ!$B$33:$B$776,Y$155)+'СЕТ СН'!$F$12</f>
        <v>145.39963710999999</v>
      </c>
    </row>
    <row r="175" spans="1:25" ht="15.75" x14ac:dyDescent="0.2">
      <c r="A175" s="35">
        <f t="shared" si="4"/>
        <v>43605</v>
      </c>
      <c r="B175" s="36">
        <f>SUMIFS(СВЦЭМ!$E$33:$E$776,СВЦЭМ!$A$33:$A$776,$A175,СВЦЭМ!$B$33:$B$776,B$155)+'СЕТ СН'!$F$12</f>
        <v>169.89670545000001</v>
      </c>
      <c r="C175" s="36">
        <f>SUMIFS(СВЦЭМ!$E$33:$E$776,СВЦЭМ!$A$33:$A$776,$A175,СВЦЭМ!$B$33:$B$776,C$155)+'СЕТ СН'!$F$12</f>
        <v>192.41686419999999</v>
      </c>
      <c r="D175" s="36">
        <f>SUMIFS(СВЦЭМ!$E$33:$E$776,СВЦЭМ!$A$33:$A$776,$A175,СВЦЭМ!$B$33:$B$776,D$155)+'СЕТ СН'!$F$12</f>
        <v>209.38801678999999</v>
      </c>
      <c r="E175" s="36">
        <f>SUMIFS(СВЦЭМ!$E$33:$E$776,СВЦЭМ!$A$33:$A$776,$A175,СВЦЭМ!$B$33:$B$776,E$155)+'СЕТ СН'!$F$12</f>
        <v>210.02708473999999</v>
      </c>
      <c r="F175" s="36">
        <f>SUMIFS(СВЦЭМ!$E$33:$E$776,СВЦЭМ!$A$33:$A$776,$A175,СВЦЭМ!$B$33:$B$776,F$155)+'СЕТ СН'!$F$12</f>
        <v>208.13077915</v>
      </c>
      <c r="G175" s="36">
        <f>SUMIFS(СВЦЭМ!$E$33:$E$776,СВЦЭМ!$A$33:$A$776,$A175,СВЦЭМ!$B$33:$B$776,G$155)+'СЕТ СН'!$F$12</f>
        <v>208.35823898000001</v>
      </c>
      <c r="H175" s="36">
        <f>SUMIFS(СВЦЭМ!$E$33:$E$776,СВЦЭМ!$A$33:$A$776,$A175,СВЦЭМ!$B$33:$B$776,H$155)+'СЕТ СН'!$F$12</f>
        <v>189.38507417</v>
      </c>
      <c r="I175" s="36">
        <f>SUMIFS(СВЦЭМ!$E$33:$E$776,СВЦЭМ!$A$33:$A$776,$A175,СВЦЭМ!$B$33:$B$776,I$155)+'СЕТ СН'!$F$12</f>
        <v>167.41267705999999</v>
      </c>
      <c r="J175" s="36">
        <f>SUMIFS(СВЦЭМ!$E$33:$E$776,СВЦЭМ!$A$33:$A$776,$A175,СВЦЭМ!$B$33:$B$776,J$155)+'СЕТ СН'!$F$12</f>
        <v>154.01516199</v>
      </c>
      <c r="K175" s="36">
        <f>SUMIFS(СВЦЭМ!$E$33:$E$776,СВЦЭМ!$A$33:$A$776,$A175,СВЦЭМ!$B$33:$B$776,K$155)+'СЕТ СН'!$F$12</f>
        <v>143.58911774000001</v>
      </c>
      <c r="L175" s="36">
        <f>SUMIFS(СВЦЭМ!$E$33:$E$776,СВЦЭМ!$A$33:$A$776,$A175,СВЦЭМ!$B$33:$B$776,L$155)+'СЕТ СН'!$F$12</f>
        <v>139.37868401</v>
      </c>
      <c r="M175" s="36">
        <f>SUMIFS(СВЦЭМ!$E$33:$E$776,СВЦЭМ!$A$33:$A$776,$A175,СВЦЭМ!$B$33:$B$776,M$155)+'СЕТ СН'!$F$12</f>
        <v>137.50231532000001</v>
      </c>
      <c r="N175" s="36">
        <f>SUMIFS(СВЦЭМ!$E$33:$E$776,СВЦЭМ!$A$33:$A$776,$A175,СВЦЭМ!$B$33:$B$776,N$155)+'СЕТ СН'!$F$12</f>
        <v>138.01722082000001</v>
      </c>
      <c r="O175" s="36">
        <f>SUMIFS(СВЦЭМ!$E$33:$E$776,СВЦЭМ!$A$33:$A$776,$A175,СВЦЭМ!$B$33:$B$776,O$155)+'СЕТ СН'!$F$12</f>
        <v>138.27332185</v>
      </c>
      <c r="P175" s="36">
        <f>SUMIFS(СВЦЭМ!$E$33:$E$776,СВЦЭМ!$A$33:$A$776,$A175,СВЦЭМ!$B$33:$B$776,P$155)+'СЕТ СН'!$F$12</f>
        <v>139.81935727999999</v>
      </c>
      <c r="Q175" s="36">
        <f>SUMIFS(СВЦЭМ!$E$33:$E$776,СВЦЭМ!$A$33:$A$776,$A175,СВЦЭМ!$B$33:$B$776,Q$155)+'СЕТ СН'!$F$12</f>
        <v>140.60669013</v>
      </c>
      <c r="R175" s="36">
        <f>SUMIFS(СВЦЭМ!$E$33:$E$776,СВЦЭМ!$A$33:$A$776,$A175,СВЦЭМ!$B$33:$B$776,R$155)+'СЕТ СН'!$F$12</f>
        <v>141.27940251999999</v>
      </c>
      <c r="S175" s="36">
        <f>SUMIFS(СВЦЭМ!$E$33:$E$776,СВЦЭМ!$A$33:$A$776,$A175,СВЦЭМ!$B$33:$B$776,S$155)+'СЕТ СН'!$F$12</f>
        <v>141.86150838</v>
      </c>
      <c r="T175" s="36">
        <f>SUMIFS(СВЦЭМ!$E$33:$E$776,СВЦЭМ!$A$33:$A$776,$A175,СВЦЭМ!$B$33:$B$776,T$155)+'СЕТ СН'!$F$12</f>
        <v>141.84789767999999</v>
      </c>
      <c r="U175" s="36">
        <f>SUMIFS(СВЦЭМ!$E$33:$E$776,СВЦЭМ!$A$33:$A$776,$A175,СВЦЭМ!$B$33:$B$776,U$155)+'СЕТ СН'!$F$12</f>
        <v>141.80101221999999</v>
      </c>
      <c r="V175" s="36">
        <f>SUMIFS(СВЦЭМ!$E$33:$E$776,СВЦЭМ!$A$33:$A$776,$A175,СВЦЭМ!$B$33:$B$776,V$155)+'СЕТ СН'!$F$12</f>
        <v>143.05303316999999</v>
      </c>
      <c r="W175" s="36">
        <f>SUMIFS(СВЦЭМ!$E$33:$E$776,СВЦЭМ!$A$33:$A$776,$A175,СВЦЭМ!$B$33:$B$776,W$155)+'СЕТ СН'!$F$12</f>
        <v>144.17625575</v>
      </c>
      <c r="X175" s="36">
        <f>SUMIFS(СВЦЭМ!$E$33:$E$776,СВЦЭМ!$A$33:$A$776,$A175,СВЦЭМ!$B$33:$B$776,X$155)+'СЕТ СН'!$F$12</f>
        <v>146.14766809</v>
      </c>
      <c r="Y175" s="36">
        <f>SUMIFS(СВЦЭМ!$E$33:$E$776,СВЦЭМ!$A$33:$A$776,$A175,СВЦЭМ!$B$33:$B$776,Y$155)+'СЕТ СН'!$F$12</f>
        <v>160.71637387000001</v>
      </c>
    </row>
    <row r="176" spans="1:25" ht="15.75" x14ac:dyDescent="0.2">
      <c r="A176" s="35">
        <f t="shared" si="4"/>
        <v>43606</v>
      </c>
      <c r="B176" s="36">
        <f>SUMIFS(СВЦЭМ!$E$33:$E$776,СВЦЭМ!$A$33:$A$776,$A176,СВЦЭМ!$B$33:$B$776,B$155)+'СЕТ СН'!$F$12</f>
        <v>180.37273456</v>
      </c>
      <c r="C176" s="36">
        <f>SUMIFS(СВЦЭМ!$E$33:$E$776,СВЦЭМ!$A$33:$A$776,$A176,СВЦЭМ!$B$33:$B$776,C$155)+'СЕТ СН'!$F$12</f>
        <v>199.5326298</v>
      </c>
      <c r="D176" s="36">
        <f>SUMIFS(СВЦЭМ!$E$33:$E$776,СВЦЭМ!$A$33:$A$776,$A176,СВЦЭМ!$B$33:$B$776,D$155)+'СЕТ СН'!$F$12</f>
        <v>217.60774248999999</v>
      </c>
      <c r="E176" s="36">
        <f>SUMIFS(СВЦЭМ!$E$33:$E$776,СВЦЭМ!$A$33:$A$776,$A176,СВЦЭМ!$B$33:$B$776,E$155)+'СЕТ СН'!$F$12</f>
        <v>220.29026726999999</v>
      </c>
      <c r="F176" s="36">
        <f>SUMIFS(СВЦЭМ!$E$33:$E$776,СВЦЭМ!$A$33:$A$776,$A176,СВЦЭМ!$B$33:$B$776,F$155)+'СЕТ СН'!$F$12</f>
        <v>217.23193807999999</v>
      </c>
      <c r="G176" s="36">
        <f>SUMIFS(СВЦЭМ!$E$33:$E$776,СВЦЭМ!$A$33:$A$776,$A176,СВЦЭМ!$B$33:$B$776,G$155)+'СЕТ СН'!$F$12</f>
        <v>213.11522342000001</v>
      </c>
      <c r="H176" s="36">
        <f>SUMIFS(СВЦЭМ!$E$33:$E$776,СВЦЭМ!$A$33:$A$776,$A176,СВЦЭМ!$B$33:$B$776,H$155)+'СЕТ СН'!$F$12</f>
        <v>194.65337654000001</v>
      </c>
      <c r="I176" s="36">
        <f>SUMIFS(СВЦЭМ!$E$33:$E$776,СВЦЭМ!$A$33:$A$776,$A176,СВЦЭМ!$B$33:$B$776,I$155)+'СЕТ СН'!$F$12</f>
        <v>172.73517493</v>
      </c>
      <c r="J176" s="36">
        <f>SUMIFS(СВЦЭМ!$E$33:$E$776,СВЦЭМ!$A$33:$A$776,$A176,СВЦЭМ!$B$33:$B$776,J$155)+'СЕТ СН'!$F$12</f>
        <v>150.83447530000001</v>
      </c>
      <c r="K176" s="36">
        <f>SUMIFS(СВЦЭМ!$E$33:$E$776,СВЦЭМ!$A$33:$A$776,$A176,СВЦЭМ!$B$33:$B$776,K$155)+'СЕТ СН'!$F$12</f>
        <v>141.32452121</v>
      </c>
      <c r="L176" s="36">
        <f>SUMIFS(СВЦЭМ!$E$33:$E$776,СВЦЭМ!$A$33:$A$776,$A176,СВЦЭМ!$B$33:$B$776,L$155)+'СЕТ СН'!$F$12</f>
        <v>136.79754249000001</v>
      </c>
      <c r="M176" s="36">
        <f>SUMIFS(СВЦЭМ!$E$33:$E$776,СВЦЭМ!$A$33:$A$776,$A176,СВЦЭМ!$B$33:$B$776,M$155)+'СЕТ СН'!$F$12</f>
        <v>136.16765279000001</v>
      </c>
      <c r="N176" s="36">
        <f>SUMIFS(СВЦЭМ!$E$33:$E$776,СВЦЭМ!$A$33:$A$776,$A176,СВЦЭМ!$B$33:$B$776,N$155)+'СЕТ СН'!$F$12</f>
        <v>135.61590512999999</v>
      </c>
      <c r="O176" s="36">
        <f>SUMIFS(СВЦЭМ!$E$33:$E$776,СВЦЭМ!$A$33:$A$776,$A176,СВЦЭМ!$B$33:$B$776,O$155)+'СЕТ СН'!$F$12</f>
        <v>136.32870514999999</v>
      </c>
      <c r="P176" s="36">
        <f>SUMIFS(СВЦЭМ!$E$33:$E$776,СВЦЭМ!$A$33:$A$776,$A176,СВЦЭМ!$B$33:$B$776,P$155)+'СЕТ СН'!$F$12</f>
        <v>138.33536881000001</v>
      </c>
      <c r="Q176" s="36">
        <f>SUMIFS(СВЦЭМ!$E$33:$E$776,СВЦЭМ!$A$33:$A$776,$A176,СВЦЭМ!$B$33:$B$776,Q$155)+'СЕТ СН'!$F$12</f>
        <v>139.20768902</v>
      </c>
      <c r="R176" s="36">
        <f>SUMIFS(СВЦЭМ!$E$33:$E$776,СВЦЭМ!$A$33:$A$776,$A176,СВЦЭМ!$B$33:$B$776,R$155)+'СЕТ СН'!$F$12</f>
        <v>139.59362164000001</v>
      </c>
      <c r="S176" s="36">
        <f>SUMIFS(СВЦЭМ!$E$33:$E$776,СВЦЭМ!$A$33:$A$776,$A176,СВЦЭМ!$B$33:$B$776,S$155)+'СЕТ СН'!$F$12</f>
        <v>139.61440417</v>
      </c>
      <c r="T176" s="36">
        <f>SUMIFS(СВЦЭМ!$E$33:$E$776,СВЦЭМ!$A$33:$A$776,$A176,СВЦЭМ!$B$33:$B$776,T$155)+'СЕТ СН'!$F$12</f>
        <v>138.16098496999999</v>
      </c>
      <c r="U176" s="36">
        <f>SUMIFS(СВЦЭМ!$E$33:$E$776,СВЦЭМ!$A$33:$A$776,$A176,СВЦЭМ!$B$33:$B$776,U$155)+'СЕТ СН'!$F$12</f>
        <v>137.24034878000001</v>
      </c>
      <c r="V176" s="36">
        <f>SUMIFS(СВЦЭМ!$E$33:$E$776,СВЦЭМ!$A$33:$A$776,$A176,СВЦЭМ!$B$33:$B$776,V$155)+'СЕТ СН'!$F$12</f>
        <v>139.98621274000001</v>
      </c>
      <c r="W176" s="36">
        <f>SUMIFS(СВЦЭМ!$E$33:$E$776,СВЦЭМ!$A$33:$A$776,$A176,СВЦЭМ!$B$33:$B$776,W$155)+'СЕТ СН'!$F$12</f>
        <v>141.69691015999999</v>
      </c>
      <c r="X176" s="36">
        <f>SUMIFS(СВЦЭМ!$E$33:$E$776,СВЦЭМ!$A$33:$A$776,$A176,СВЦЭМ!$B$33:$B$776,X$155)+'СЕТ СН'!$F$12</f>
        <v>142.83734822</v>
      </c>
      <c r="Y176" s="36">
        <f>SUMIFS(СВЦЭМ!$E$33:$E$776,СВЦЭМ!$A$33:$A$776,$A176,СВЦЭМ!$B$33:$B$776,Y$155)+'СЕТ СН'!$F$12</f>
        <v>159.43579953</v>
      </c>
    </row>
    <row r="177" spans="1:27" ht="15.75" x14ac:dyDescent="0.2">
      <c r="A177" s="35">
        <f t="shared" si="4"/>
        <v>43607</v>
      </c>
      <c r="B177" s="36">
        <f>SUMIFS(СВЦЭМ!$E$33:$E$776,СВЦЭМ!$A$33:$A$776,$A177,СВЦЭМ!$B$33:$B$776,B$155)+'СЕТ СН'!$F$12</f>
        <v>180.14590490000001</v>
      </c>
      <c r="C177" s="36">
        <f>SUMIFS(СВЦЭМ!$E$33:$E$776,СВЦЭМ!$A$33:$A$776,$A177,СВЦЭМ!$B$33:$B$776,C$155)+'СЕТ СН'!$F$12</f>
        <v>203.26699158</v>
      </c>
      <c r="D177" s="36">
        <f>SUMIFS(СВЦЭМ!$E$33:$E$776,СВЦЭМ!$A$33:$A$776,$A177,СВЦЭМ!$B$33:$B$776,D$155)+'СЕТ СН'!$F$12</f>
        <v>215.14424324000001</v>
      </c>
      <c r="E177" s="36">
        <f>SUMIFS(СВЦЭМ!$E$33:$E$776,СВЦЭМ!$A$33:$A$776,$A177,СВЦЭМ!$B$33:$B$776,E$155)+'СЕТ СН'!$F$12</f>
        <v>215.10990208999999</v>
      </c>
      <c r="F177" s="36">
        <f>SUMIFS(СВЦЭМ!$E$33:$E$776,СВЦЭМ!$A$33:$A$776,$A177,СВЦЭМ!$B$33:$B$776,F$155)+'СЕТ СН'!$F$12</f>
        <v>213.82254520000001</v>
      </c>
      <c r="G177" s="36">
        <f>SUMIFS(СВЦЭМ!$E$33:$E$776,СВЦЭМ!$A$33:$A$776,$A177,СВЦЭМ!$B$33:$B$776,G$155)+'СЕТ СН'!$F$12</f>
        <v>212.78214152000001</v>
      </c>
      <c r="H177" s="36">
        <f>SUMIFS(СВЦЭМ!$E$33:$E$776,СВЦЭМ!$A$33:$A$776,$A177,СВЦЭМ!$B$33:$B$776,H$155)+'СЕТ СН'!$F$12</f>
        <v>191.38681833999999</v>
      </c>
      <c r="I177" s="36">
        <f>SUMIFS(СВЦЭМ!$E$33:$E$776,СВЦЭМ!$A$33:$A$776,$A177,СВЦЭМ!$B$33:$B$776,I$155)+'СЕТ СН'!$F$12</f>
        <v>170.92240917999999</v>
      </c>
      <c r="J177" s="36">
        <f>SUMIFS(СВЦЭМ!$E$33:$E$776,СВЦЭМ!$A$33:$A$776,$A177,СВЦЭМ!$B$33:$B$776,J$155)+'СЕТ СН'!$F$12</f>
        <v>152.78467996000001</v>
      </c>
      <c r="K177" s="36">
        <f>SUMIFS(СВЦЭМ!$E$33:$E$776,СВЦЭМ!$A$33:$A$776,$A177,СВЦЭМ!$B$33:$B$776,K$155)+'СЕТ СН'!$F$12</f>
        <v>143.1317339</v>
      </c>
      <c r="L177" s="36">
        <f>SUMIFS(СВЦЭМ!$E$33:$E$776,СВЦЭМ!$A$33:$A$776,$A177,СВЦЭМ!$B$33:$B$776,L$155)+'СЕТ СН'!$F$12</f>
        <v>138.72646503999999</v>
      </c>
      <c r="M177" s="36">
        <f>SUMIFS(СВЦЭМ!$E$33:$E$776,СВЦЭМ!$A$33:$A$776,$A177,СВЦЭМ!$B$33:$B$776,M$155)+'СЕТ СН'!$F$12</f>
        <v>137.17537544999999</v>
      </c>
      <c r="N177" s="36">
        <f>SUMIFS(СВЦЭМ!$E$33:$E$776,СВЦЭМ!$A$33:$A$776,$A177,СВЦЭМ!$B$33:$B$776,N$155)+'СЕТ СН'!$F$12</f>
        <v>137.02435227000001</v>
      </c>
      <c r="O177" s="36">
        <f>SUMIFS(СВЦЭМ!$E$33:$E$776,СВЦЭМ!$A$33:$A$776,$A177,СВЦЭМ!$B$33:$B$776,O$155)+'СЕТ СН'!$F$12</f>
        <v>136.36420634999999</v>
      </c>
      <c r="P177" s="36">
        <f>SUMIFS(СВЦЭМ!$E$33:$E$776,СВЦЭМ!$A$33:$A$776,$A177,СВЦЭМ!$B$33:$B$776,P$155)+'СЕТ СН'!$F$12</f>
        <v>137.27319323</v>
      </c>
      <c r="Q177" s="36">
        <f>SUMIFS(СВЦЭМ!$E$33:$E$776,СВЦЭМ!$A$33:$A$776,$A177,СВЦЭМ!$B$33:$B$776,Q$155)+'СЕТ СН'!$F$12</f>
        <v>136.98944854000001</v>
      </c>
      <c r="R177" s="36">
        <f>SUMIFS(СВЦЭМ!$E$33:$E$776,СВЦЭМ!$A$33:$A$776,$A177,СВЦЭМ!$B$33:$B$776,R$155)+'СЕТ СН'!$F$12</f>
        <v>136.79227195000001</v>
      </c>
      <c r="S177" s="36">
        <f>SUMIFS(СВЦЭМ!$E$33:$E$776,СВЦЭМ!$A$33:$A$776,$A177,СВЦЭМ!$B$33:$B$776,S$155)+'СЕТ СН'!$F$12</f>
        <v>136.92157979000001</v>
      </c>
      <c r="T177" s="36">
        <f>SUMIFS(СВЦЭМ!$E$33:$E$776,СВЦЭМ!$A$33:$A$776,$A177,СВЦЭМ!$B$33:$B$776,T$155)+'СЕТ СН'!$F$12</f>
        <v>137.33906049999999</v>
      </c>
      <c r="U177" s="36">
        <f>SUMIFS(СВЦЭМ!$E$33:$E$776,СВЦЭМ!$A$33:$A$776,$A177,СВЦЭМ!$B$33:$B$776,U$155)+'СЕТ СН'!$F$12</f>
        <v>137.61479358</v>
      </c>
      <c r="V177" s="36">
        <f>SUMIFS(СВЦЭМ!$E$33:$E$776,СВЦЭМ!$A$33:$A$776,$A177,СВЦЭМ!$B$33:$B$776,V$155)+'СЕТ СН'!$F$12</f>
        <v>139.99541723999999</v>
      </c>
      <c r="W177" s="36">
        <f>SUMIFS(СВЦЭМ!$E$33:$E$776,СВЦЭМ!$A$33:$A$776,$A177,СВЦЭМ!$B$33:$B$776,W$155)+'СЕТ СН'!$F$12</f>
        <v>141.17146313999999</v>
      </c>
      <c r="X177" s="36">
        <f>SUMIFS(СВЦЭМ!$E$33:$E$776,СВЦЭМ!$A$33:$A$776,$A177,СВЦЭМ!$B$33:$B$776,X$155)+'СЕТ СН'!$F$12</f>
        <v>142.40764906999999</v>
      </c>
      <c r="Y177" s="36">
        <f>SUMIFS(СВЦЭМ!$E$33:$E$776,СВЦЭМ!$A$33:$A$776,$A177,СВЦЭМ!$B$33:$B$776,Y$155)+'СЕТ СН'!$F$12</f>
        <v>155.43277128</v>
      </c>
    </row>
    <row r="178" spans="1:27" ht="15.75" x14ac:dyDescent="0.2">
      <c r="A178" s="35">
        <f t="shared" si="4"/>
        <v>43608</v>
      </c>
      <c r="B178" s="36">
        <f>SUMIFS(СВЦЭМ!$E$33:$E$776,СВЦЭМ!$A$33:$A$776,$A178,СВЦЭМ!$B$33:$B$776,B$155)+'СЕТ СН'!$F$12</f>
        <v>181.82112167</v>
      </c>
      <c r="C178" s="36">
        <f>SUMIFS(СВЦЭМ!$E$33:$E$776,СВЦЭМ!$A$33:$A$776,$A178,СВЦЭМ!$B$33:$B$776,C$155)+'СЕТ СН'!$F$12</f>
        <v>202.34026738</v>
      </c>
      <c r="D178" s="36">
        <f>SUMIFS(СВЦЭМ!$E$33:$E$776,СВЦЭМ!$A$33:$A$776,$A178,СВЦЭМ!$B$33:$B$776,D$155)+'СЕТ СН'!$F$12</f>
        <v>214.95869508999999</v>
      </c>
      <c r="E178" s="36">
        <f>SUMIFS(СВЦЭМ!$E$33:$E$776,СВЦЭМ!$A$33:$A$776,$A178,СВЦЭМ!$B$33:$B$776,E$155)+'СЕТ СН'!$F$12</f>
        <v>216.54500125000001</v>
      </c>
      <c r="F178" s="36">
        <f>SUMIFS(СВЦЭМ!$E$33:$E$776,СВЦЭМ!$A$33:$A$776,$A178,СВЦЭМ!$B$33:$B$776,F$155)+'СЕТ СН'!$F$12</f>
        <v>213.45081647000001</v>
      </c>
      <c r="G178" s="36">
        <f>SUMIFS(СВЦЭМ!$E$33:$E$776,СВЦЭМ!$A$33:$A$776,$A178,СВЦЭМ!$B$33:$B$776,G$155)+'СЕТ СН'!$F$12</f>
        <v>214.10806590999999</v>
      </c>
      <c r="H178" s="36">
        <f>SUMIFS(СВЦЭМ!$E$33:$E$776,СВЦЭМ!$A$33:$A$776,$A178,СВЦЭМ!$B$33:$B$776,H$155)+'СЕТ СН'!$F$12</f>
        <v>194.28132593999999</v>
      </c>
      <c r="I178" s="36">
        <f>SUMIFS(СВЦЭМ!$E$33:$E$776,СВЦЭМ!$A$33:$A$776,$A178,СВЦЭМ!$B$33:$B$776,I$155)+'СЕТ СН'!$F$12</f>
        <v>168.97125901000001</v>
      </c>
      <c r="J178" s="36">
        <f>SUMIFS(СВЦЭМ!$E$33:$E$776,СВЦЭМ!$A$33:$A$776,$A178,СВЦЭМ!$B$33:$B$776,J$155)+'СЕТ СН'!$F$12</f>
        <v>150.95559395000001</v>
      </c>
      <c r="K178" s="36">
        <f>SUMIFS(СВЦЭМ!$E$33:$E$776,СВЦЭМ!$A$33:$A$776,$A178,СВЦЭМ!$B$33:$B$776,K$155)+'СЕТ СН'!$F$12</f>
        <v>141.23647862000001</v>
      </c>
      <c r="L178" s="36">
        <f>SUMIFS(СВЦЭМ!$E$33:$E$776,СВЦЭМ!$A$33:$A$776,$A178,СВЦЭМ!$B$33:$B$776,L$155)+'СЕТ СН'!$F$12</f>
        <v>136.54136761000001</v>
      </c>
      <c r="M178" s="36">
        <f>SUMIFS(СВЦЭМ!$E$33:$E$776,СВЦЭМ!$A$33:$A$776,$A178,СВЦЭМ!$B$33:$B$776,M$155)+'СЕТ СН'!$F$12</f>
        <v>134.70750923</v>
      </c>
      <c r="N178" s="36">
        <f>SUMIFS(СВЦЭМ!$E$33:$E$776,СВЦЭМ!$A$33:$A$776,$A178,СВЦЭМ!$B$33:$B$776,N$155)+'СЕТ СН'!$F$12</f>
        <v>133.73238929999999</v>
      </c>
      <c r="O178" s="36">
        <f>SUMIFS(СВЦЭМ!$E$33:$E$776,СВЦЭМ!$A$33:$A$776,$A178,СВЦЭМ!$B$33:$B$776,O$155)+'СЕТ СН'!$F$12</f>
        <v>131.83730417999999</v>
      </c>
      <c r="P178" s="36">
        <f>SUMIFS(СВЦЭМ!$E$33:$E$776,СВЦЭМ!$A$33:$A$776,$A178,СВЦЭМ!$B$33:$B$776,P$155)+'СЕТ СН'!$F$12</f>
        <v>133.67651425</v>
      </c>
      <c r="Q178" s="36">
        <f>SUMIFS(СВЦЭМ!$E$33:$E$776,СВЦЭМ!$A$33:$A$776,$A178,СВЦЭМ!$B$33:$B$776,Q$155)+'СЕТ СН'!$F$12</f>
        <v>134.923361</v>
      </c>
      <c r="R178" s="36">
        <f>SUMIFS(СВЦЭМ!$E$33:$E$776,СВЦЭМ!$A$33:$A$776,$A178,СВЦЭМ!$B$33:$B$776,R$155)+'СЕТ СН'!$F$12</f>
        <v>134.67229234000001</v>
      </c>
      <c r="S178" s="36">
        <f>SUMIFS(СВЦЭМ!$E$33:$E$776,СВЦЭМ!$A$33:$A$776,$A178,СВЦЭМ!$B$33:$B$776,S$155)+'СЕТ СН'!$F$12</f>
        <v>133.83517336</v>
      </c>
      <c r="T178" s="36">
        <f>SUMIFS(СВЦЭМ!$E$33:$E$776,СВЦЭМ!$A$33:$A$776,$A178,СВЦЭМ!$B$33:$B$776,T$155)+'СЕТ СН'!$F$12</f>
        <v>134.74278816</v>
      </c>
      <c r="U178" s="36">
        <f>SUMIFS(СВЦЭМ!$E$33:$E$776,СВЦЭМ!$A$33:$A$776,$A178,СВЦЭМ!$B$33:$B$776,U$155)+'СЕТ СН'!$F$12</f>
        <v>134.55247560000001</v>
      </c>
      <c r="V178" s="36">
        <f>SUMIFS(СВЦЭМ!$E$33:$E$776,СВЦЭМ!$A$33:$A$776,$A178,СВЦЭМ!$B$33:$B$776,V$155)+'СЕТ СН'!$F$12</f>
        <v>136.0154297</v>
      </c>
      <c r="W178" s="36">
        <f>SUMIFS(СВЦЭМ!$E$33:$E$776,СВЦЭМ!$A$33:$A$776,$A178,СВЦЭМ!$B$33:$B$776,W$155)+'СЕТ СН'!$F$12</f>
        <v>136.97951990999999</v>
      </c>
      <c r="X178" s="36">
        <f>SUMIFS(СВЦЭМ!$E$33:$E$776,СВЦЭМ!$A$33:$A$776,$A178,СВЦЭМ!$B$33:$B$776,X$155)+'СЕТ СН'!$F$12</f>
        <v>139.81944713999999</v>
      </c>
      <c r="Y178" s="36">
        <f>SUMIFS(СВЦЭМ!$E$33:$E$776,СВЦЭМ!$A$33:$A$776,$A178,СВЦЭМ!$B$33:$B$776,Y$155)+'СЕТ СН'!$F$12</f>
        <v>149.51817163000001</v>
      </c>
    </row>
    <row r="179" spans="1:27" ht="15.75" x14ac:dyDescent="0.2">
      <c r="A179" s="35">
        <f t="shared" si="4"/>
        <v>43609</v>
      </c>
      <c r="B179" s="36">
        <f>SUMIFS(СВЦЭМ!$E$33:$E$776,СВЦЭМ!$A$33:$A$776,$A179,СВЦЭМ!$B$33:$B$776,B$155)+'СЕТ СН'!$F$12</f>
        <v>175.90259071</v>
      </c>
      <c r="C179" s="36">
        <f>SUMIFS(СВЦЭМ!$E$33:$E$776,СВЦЭМ!$A$33:$A$776,$A179,СВЦЭМ!$B$33:$B$776,C$155)+'СЕТ СН'!$F$12</f>
        <v>197.29946081</v>
      </c>
      <c r="D179" s="36">
        <f>SUMIFS(СВЦЭМ!$E$33:$E$776,СВЦЭМ!$A$33:$A$776,$A179,СВЦЭМ!$B$33:$B$776,D$155)+'СЕТ СН'!$F$12</f>
        <v>220.50805303000001</v>
      </c>
      <c r="E179" s="36">
        <f>SUMIFS(СВЦЭМ!$E$33:$E$776,СВЦЭМ!$A$33:$A$776,$A179,СВЦЭМ!$B$33:$B$776,E$155)+'СЕТ СН'!$F$12</f>
        <v>224.68908728</v>
      </c>
      <c r="F179" s="36">
        <f>SUMIFS(СВЦЭМ!$E$33:$E$776,СВЦЭМ!$A$33:$A$776,$A179,СВЦЭМ!$B$33:$B$776,F$155)+'СЕТ СН'!$F$12</f>
        <v>224.42141468</v>
      </c>
      <c r="G179" s="36">
        <f>SUMIFS(СВЦЭМ!$E$33:$E$776,СВЦЭМ!$A$33:$A$776,$A179,СВЦЭМ!$B$33:$B$776,G$155)+'СЕТ СН'!$F$12</f>
        <v>220.76304822</v>
      </c>
      <c r="H179" s="36">
        <f>SUMIFS(СВЦЭМ!$E$33:$E$776,СВЦЭМ!$A$33:$A$776,$A179,СВЦЭМ!$B$33:$B$776,H$155)+'СЕТ СН'!$F$12</f>
        <v>192.70221950000001</v>
      </c>
      <c r="I179" s="36">
        <f>SUMIFS(СВЦЭМ!$E$33:$E$776,СВЦЭМ!$A$33:$A$776,$A179,СВЦЭМ!$B$33:$B$776,I$155)+'СЕТ СН'!$F$12</f>
        <v>168.88467057</v>
      </c>
      <c r="J179" s="36">
        <f>SUMIFS(СВЦЭМ!$E$33:$E$776,СВЦЭМ!$A$33:$A$776,$A179,СВЦЭМ!$B$33:$B$776,J$155)+'СЕТ СН'!$F$12</f>
        <v>154.27757690999999</v>
      </c>
      <c r="K179" s="36">
        <f>SUMIFS(СВЦЭМ!$E$33:$E$776,СВЦЭМ!$A$33:$A$776,$A179,СВЦЭМ!$B$33:$B$776,K$155)+'СЕТ СН'!$F$12</f>
        <v>144.25121161999999</v>
      </c>
      <c r="L179" s="36">
        <f>SUMIFS(СВЦЭМ!$E$33:$E$776,СВЦЭМ!$A$33:$A$776,$A179,СВЦЭМ!$B$33:$B$776,L$155)+'СЕТ СН'!$F$12</f>
        <v>138.31334672</v>
      </c>
      <c r="M179" s="36">
        <f>SUMIFS(СВЦЭМ!$E$33:$E$776,СВЦЭМ!$A$33:$A$776,$A179,СВЦЭМ!$B$33:$B$776,M$155)+'СЕТ СН'!$F$12</f>
        <v>136.34654216000001</v>
      </c>
      <c r="N179" s="36">
        <f>SUMIFS(СВЦЭМ!$E$33:$E$776,СВЦЭМ!$A$33:$A$776,$A179,СВЦЭМ!$B$33:$B$776,N$155)+'СЕТ СН'!$F$12</f>
        <v>135.81064169999999</v>
      </c>
      <c r="O179" s="36">
        <f>SUMIFS(СВЦЭМ!$E$33:$E$776,СВЦЭМ!$A$33:$A$776,$A179,СВЦЭМ!$B$33:$B$776,O$155)+'СЕТ СН'!$F$12</f>
        <v>134.29310559999999</v>
      </c>
      <c r="P179" s="36">
        <f>SUMIFS(СВЦЭМ!$E$33:$E$776,СВЦЭМ!$A$33:$A$776,$A179,СВЦЭМ!$B$33:$B$776,P$155)+'СЕТ СН'!$F$12</f>
        <v>134.03508112</v>
      </c>
      <c r="Q179" s="36">
        <f>SUMIFS(СВЦЭМ!$E$33:$E$776,СВЦЭМ!$A$33:$A$776,$A179,СВЦЭМ!$B$33:$B$776,Q$155)+'СЕТ СН'!$F$12</f>
        <v>133.28338367000001</v>
      </c>
      <c r="R179" s="36">
        <f>SUMIFS(СВЦЭМ!$E$33:$E$776,СВЦЭМ!$A$33:$A$776,$A179,СВЦЭМ!$B$33:$B$776,R$155)+'СЕТ СН'!$F$12</f>
        <v>133.30471333</v>
      </c>
      <c r="S179" s="36">
        <f>SUMIFS(СВЦЭМ!$E$33:$E$776,СВЦЭМ!$A$33:$A$776,$A179,СВЦЭМ!$B$33:$B$776,S$155)+'СЕТ СН'!$F$12</f>
        <v>134.19490529999999</v>
      </c>
      <c r="T179" s="36">
        <f>SUMIFS(СВЦЭМ!$E$33:$E$776,СВЦЭМ!$A$33:$A$776,$A179,СВЦЭМ!$B$33:$B$776,T$155)+'СЕТ СН'!$F$12</f>
        <v>135.90256228000001</v>
      </c>
      <c r="U179" s="36">
        <f>SUMIFS(СВЦЭМ!$E$33:$E$776,СВЦЭМ!$A$33:$A$776,$A179,СВЦЭМ!$B$33:$B$776,U$155)+'СЕТ СН'!$F$12</f>
        <v>135.08945797999999</v>
      </c>
      <c r="V179" s="36">
        <f>SUMIFS(СВЦЭМ!$E$33:$E$776,СВЦЭМ!$A$33:$A$776,$A179,СВЦЭМ!$B$33:$B$776,V$155)+'СЕТ СН'!$F$12</f>
        <v>136.38202218999999</v>
      </c>
      <c r="W179" s="36">
        <f>SUMIFS(СВЦЭМ!$E$33:$E$776,СВЦЭМ!$A$33:$A$776,$A179,СВЦЭМ!$B$33:$B$776,W$155)+'СЕТ СН'!$F$12</f>
        <v>138.88410186999999</v>
      </c>
      <c r="X179" s="36">
        <f>SUMIFS(СВЦЭМ!$E$33:$E$776,СВЦЭМ!$A$33:$A$776,$A179,СВЦЭМ!$B$33:$B$776,X$155)+'СЕТ СН'!$F$12</f>
        <v>140.31135207</v>
      </c>
      <c r="Y179" s="36">
        <f>SUMIFS(СВЦЭМ!$E$33:$E$776,СВЦЭМ!$A$33:$A$776,$A179,СВЦЭМ!$B$33:$B$776,Y$155)+'СЕТ СН'!$F$12</f>
        <v>148.67721845</v>
      </c>
    </row>
    <row r="180" spans="1:27" ht="15.75" x14ac:dyDescent="0.2">
      <c r="A180" s="35">
        <f t="shared" si="4"/>
        <v>43610</v>
      </c>
      <c r="B180" s="36">
        <f>SUMIFS(СВЦЭМ!$E$33:$E$776,СВЦЭМ!$A$33:$A$776,$A180,СВЦЭМ!$B$33:$B$776,B$155)+'СЕТ СН'!$F$12</f>
        <v>168.22955465999999</v>
      </c>
      <c r="C180" s="36">
        <f>SUMIFS(СВЦЭМ!$E$33:$E$776,СВЦЭМ!$A$33:$A$776,$A180,СВЦЭМ!$B$33:$B$776,C$155)+'СЕТ СН'!$F$12</f>
        <v>181.38734174000001</v>
      </c>
      <c r="D180" s="36">
        <f>SUMIFS(СВЦЭМ!$E$33:$E$776,СВЦЭМ!$A$33:$A$776,$A180,СВЦЭМ!$B$33:$B$776,D$155)+'СЕТ СН'!$F$12</f>
        <v>198.37664219999999</v>
      </c>
      <c r="E180" s="36">
        <f>SUMIFS(СВЦЭМ!$E$33:$E$776,СВЦЭМ!$A$33:$A$776,$A180,СВЦЭМ!$B$33:$B$776,E$155)+'СЕТ СН'!$F$12</f>
        <v>203.64461596999999</v>
      </c>
      <c r="F180" s="36">
        <f>SUMIFS(СВЦЭМ!$E$33:$E$776,СВЦЭМ!$A$33:$A$776,$A180,СВЦЭМ!$B$33:$B$776,F$155)+'СЕТ СН'!$F$12</f>
        <v>204.15476702999999</v>
      </c>
      <c r="G180" s="36">
        <f>SUMIFS(СВЦЭМ!$E$33:$E$776,СВЦЭМ!$A$33:$A$776,$A180,СВЦЭМ!$B$33:$B$776,G$155)+'СЕТ СН'!$F$12</f>
        <v>205.93081977</v>
      </c>
      <c r="H180" s="36">
        <f>SUMIFS(СВЦЭМ!$E$33:$E$776,СВЦЭМ!$A$33:$A$776,$A180,СВЦЭМ!$B$33:$B$776,H$155)+'СЕТ СН'!$F$12</f>
        <v>185.98191363999999</v>
      </c>
      <c r="I180" s="36">
        <f>SUMIFS(СВЦЭМ!$E$33:$E$776,СВЦЭМ!$A$33:$A$776,$A180,СВЦЭМ!$B$33:$B$776,I$155)+'СЕТ СН'!$F$12</f>
        <v>166.67051051000001</v>
      </c>
      <c r="J180" s="36">
        <f>SUMIFS(СВЦЭМ!$E$33:$E$776,СВЦЭМ!$A$33:$A$776,$A180,СВЦЭМ!$B$33:$B$776,J$155)+'СЕТ СН'!$F$12</f>
        <v>151.37877366999999</v>
      </c>
      <c r="K180" s="36">
        <f>SUMIFS(СВЦЭМ!$E$33:$E$776,СВЦЭМ!$A$33:$A$776,$A180,СВЦЭМ!$B$33:$B$776,K$155)+'СЕТ СН'!$F$12</f>
        <v>140.47662919000001</v>
      </c>
      <c r="L180" s="36">
        <f>SUMIFS(СВЦЭМ!$E$33:$E$776,СВЦЭМ!$A$33:$A$776,$A180,СВЦЭМ!$B$33:$B$776,L$155)+'СЕТ СН'!$F$12</f>
        <v>137.51731573000001</v>
      </c>
      <c r="M180" s="36">
        <f>SUMIFS(СВЦЭМ!$E$33:$E$776,СВЦЭМ!$A$33:$A$776,$A180,СВЦЭМ!$B$33:$B$776,M$155)+'СЕТ СН'!$F$12</f>
        <v>134.37314168</v>
      </c>
      <c r="N180" s="36">
        <f>SUMIFS(СВЦЭМ!$E$33:$E$776,СВЦЭМ!$A$33:$A$776,$A180,СВЦЭМ!$B$33:$B$776,N$155)+'СЕТ СН'!$F$12</f>
        <v>134.1817044</v>
      </c>
      <c r="O180" s="36">
        <f>SUMIFS(СВЦЭМ!$E$33:$E$776,СВЦЭМ!$A$33:$A$776,$A180,СВЦЭМ!$B$33:$B$776,O$155)+'СЕТ СН'!$F$12</f>
        <v>132.89270034</v>
      </c>
      <c r="P180" s="36">
        <f>SUMIFS(СВЦЭМ!$E$33:$E$776,СВЦЭМ!$A$33:$A$776,$A180,СВЦЭМ!$B$33:$B$776,P$155)+'СЕТ СН'!$F$12</f>
        <v>132.58288246000001</v>
      </c>
      <c r="Q180" s="36">
        <f>SUMIFS(СВЦЭМ!$E$33:$E$776,СВЦЭМ!$A$33:$A$776,$A180,СВЦЭМ!$B$33:$B$776,Q$155)+'СЕТ СН'!$F$12</f>
        <v>132.13260672999999</v>
      </c>
      <c r="R180" s="36">
        <f>SUMIFS(СВЦЭМ!$E$33:$E$776,СВЦЭМ!$A$33:$A$776,$A180,СВЦЭМ!$B$33:$B$776,R$155)+'СЕТ СН'!$F$12</f>
        <v>130.99185517000001</v>
      </c>
      <c r="S180" s="36">
        <f>SUMIFS(СВЦЭМ!$E$33:$E$776,СВЦЭМ!$A$33:$A$776,$A180,СВЦЭМ!$B$33:$B$776,S$155)+'СЕТ СН'!$F$12</f>
        <v>127.5811831</v>
      </c>
      <c r="T180" s="36">
        <f>SUMIFS(СВЦЭМ!$E$33:$E$776,СВЦЭМ!$A$33:$A$776,$A180,СВЦЭМ!$B$33:$B$776,T$155)+'СЕТ СН'!$F$12</f>
        <v>127.99141795</v>
      </c>
      <c r="U180" s="36">
        <f>SUMIFS(СВЦЭМ!$E$33:$E$776,СВЦЭМ!$A$33:$A$776,$A180,СВЦЭМ!$B$33:$B$776,U$155)+'СЕТ СН'!$F$12</f>
        <v>126.93656276999999</v>
      </c>
      <c r="V180" s="36">
        <f>SUMIFS(СВЦЭМ!$E$33:$E$776,СВЦЭМ!$A$33:$A$776,$A180,СВЦЭМ!$B$33:$B$776,V$155)+'СЕТ СН'!$F$12</f>
        <v>125.29223641</v>
      </c>
      <c r="W180" s="36">
        <f>SUMIFS(СВЦЭМ!$E$33:$E$776,СВЦЭМ!$A$33:$A$776,$A180,СВЦЭМ!$B$33:$B$776,W$155)+'СЕТ СН'!$F$12</f>
        <v>129.12128919</v>
      </c>
      <c r="X180" s="36">
        <f>SUMIFS(СВЦЭМ!$E$33:$E$776,СВЦЭМ!$A$33:$A$776,$A180,СВЦЭМ!$B$33:$B$776,X$155)+'СЕТ СН'!$F$12</f>
        <v>132.25610947999999</v>
      </c>
      <c r="Y180" s="36">
        <f>SUMIFS(СВЦЭМ!$E$33:$E$776,СВЦЭМ!$A$33:$A$776,$A180,СВЦЭМ!$B$33:$B$776,Y$155)+'СЕТ СН'!$F$12</f>
        <v>141.83827194</v>
      </c>
    </row>
    <row r="181" spans="1:27" ht="15.75" x14ac:dyDescent="0.2">
      <c r="A181" s="35">
        <f t="shared" si="4"/>
        <v>43611</v>
      </c>
      <c r="B181" s="36">
        <f>SUMIFS(СВЦЭМ!$E$33:$E$776,СВЦЭМ!$A$33:$A$776,$A181,СВЦЭМ!$B$33:$B$776,B$155)+'СЕТ СН'!$F$12</f>
        <v>162.25739544000001</v>
      </c>
      <c r="C181" s="36">
        <f>SUMIFS(СВЦЭМ!$E$33:$E$776,СВЦЭМ!$A$33:$A$776,$A181,СВЦЭМ!$B$33:$B$776,C$155)+'СЕТ СН'!$F$12</f>
        <v>188.22196786999999</v>
      </c>
      <c r="D181" s="36">
        <f>SUMIFS(СВЦЭМ!$E$33:$E$776,СВЦЭМ!$A$33:$A$776,$A181,СВЦЭМ!$B$33:$B$776,D$155)+'СЕТ СН'!$F$12</f>
        <v>210.31826394999999</v>
      </c>
      <c r="E181" s="36">
        <f>SUMIFS(СВЦЭМ!$E$33:$E$776,СВЦЭМ!$A$33:$A$776,$A181,СВЦЭМ!$B$33:$B$776,E$155)+'СЕТ СН'!$F$12</f>
        <v>213.69475831</v>
      </c>
      <c r="F181" s="36">
        <f>SUMIFS(СВЦЭМ!$E$33:$E$776,СВЦЭМ!$A$33:$A$776,$A181,СВЦЭМ!$B$33:$B$776,F$155)+'СЕТ СН'!$F$12</f>
        <v>213.37818214000001</v>
      </c>
      <c r="G181" s="36">
        <f>SUMIFS(СВЦЭМ!$E$33:$E$776,СВЦЭМ!$A$33:$A$776,$A181,СВЦЭМ!$B$33:$B$776,G$155)+'СЕТ СН'!$F$12</f>
        <v>211.60572814</v>
      </c>
      <c r="H181" s="36">
        <f>SUMIFS(СВЦЭМ!$E$33:$E$776,СВЦЭМ!$A$33:$A$776,$A181,СВЦЭМ!$B$33:$B$776,H$155)+'СЕТ СН'!$F$12</f>
        <v>192.79529532999999</v>
      </c>
      <c r="I181" s="36">
        <f>SUMIFS(СВЦЭМ!$E$33:$E$776,СВЦЭМ!$A$33:$A$776,$A181,СВЦЭМ!$B$33:$B$776,I$155)+'СЕТ СН'!$F$12</f>
        <v>168.66102352999999</v>
      </c>
      <c r="J181" s="36">
        <f>SUMIFS(СВЦЭМ!$E$33:$E$776,СВЦЭМ!$A$33:$A$776,$A181,СВЦЭМ!$B$33:$B$776,J$155)+'СЕТ СН'!$F$12</f>
        <v>142.64900618999999</v>
      </c>
      <c r="K181" s="36">
        <f>SUMIFS(СВЦЭМ!$E$33:$E$776,СВЦЭМ!$A$33:$A$776,$A181,СВЦЭМ!$B$33:$B$776,K$155)+'СЕТ СН'!$F$12</f>
        <v>136.46010959</v>
      </c>
      <c r="L181" s="36">
        <f>SUMIFS(СВЦЭМ!$E$33:$E$776,СВЦЭМ!$A$33:$A$776,$A181,СВЦЭМ!$B$33:$B$776,L$155)+'СЕТ СН'!$F$12</f>
        <v>137.03696754000001</v>
      </c>
      <c r="M181" s="36">
        <f>SUMIFS(СВЦЭМ!$E$33:$E$776,СВЦЭМ!$A$33:$A$776,$A181,СВЦЭМ!$B$33:$B$776,M$155)+'СЕТ СН'!$F$12</f>
        <v>134.50099675999999</v>
      </c>
      <c r="N181" s="36">
        <f>SUMIFS(СВЦЭМ!$E$33:$E$776,СВЦЭМ!$A$33:$A$776,$A181,СВЦЭМ!$B$33:$B$776,N$155)+'СЕТ СН'!$F$12</f>
        <v>134.73774943999999</v>
      </c>
      <c r="O181" s="36">
        <f>SUMIFS(СВЦЭМ!$E$33:$E$776,СВЦЭМ!$A$33:$A$776,$A181,СВЦЭМ!$B$33:$B$776,O$155)+'СЕТ СН'!$F$12</f>
        <v>134.08818875</v>
      </c>
      <c r="P181" s="36">
        <f>SUMIFS(СВЦЭМ!$E$33:$E$776,СВЦЭМ!$A$33:$A$776,$A181,СВЦЭМ!$B$33:$B$776,P$155)+'СЕТ СН'!$F$12</f>
        <v>134.24571897000001</v>
      </c>
      <c r="Q181" s="36">
        <f>SUMIFS(СВЦЭМ!$E$33:$E$776,СВЦЭМ!$A$33:$A$776,$A181,СВЦЭМ!$B$33:$B$776,Q$155)+'СЕТ СН'!$F$12</f>
        <v>135.10888134999999</v>
      </c>
      <c r="R181" s="36">
        <f>SUMIFS(СВЦЭМ!$E$33:$E$776,СВЦЭМ!$A$33:$A$776,$A181,СВЦЭМ!$B$33:$B$776,R$155)+'СЕТ СН'!$F$12</f>
        <v>135.29926753000001</v>
      </c>
      <c r="S181" s="36">
        <f>SUMIFS(СВЦЭМ!$E$33:$E$776,СВЦЭМ!$A$33:$A$776,$A181,СВЦЭМ!$B$33:$B$776,S$155)+'СЕТ СН'!$F$12</f>
        <v>121.79294277</v>
      </c>
      <c r="T181" s="36">
        <f>SUMIFS(СВЦЭМ!$E$33:$E$776,СВЦЭМ!$A$33:$A$776,$A181,СВЦЭМ!$B$33:$B$776,T$155)+'СЕТ СН'!$F$12</f>
        <v>121.10228625000001</v>
      </c>
      <c r="U181" s="36">
        <f>SUMIFS(СВЦЭМ!$E$33:$E$776,СВЦЭМ!$A$33:$A$776,$A181,СВЦЭМ!$B$33:$B$776,U$155)+'СЕТ СН'!$F$12</f>
        <v>118.2723759</v>
      </c>
      <c r="V181" s="36">
        <f>SUMIFS(СВЦЭМ!$E$33:$E$776,СВЦЭМ!$A$33:$A$776,$A181,СВЦЭМ!$B$33:$B$776,V$155)+'СЕТ СН'!$F$12</f>
        <v>119.53615238</v>
      </c>
      <c r="W181" s="36">
        <f>SUMIFS(СВЦЭМ!$E$33:$E$776,СВЦЭМ!$A$33:$A$776,$A181,СВЦЭМ!$B$33:$B$776,W$155)+'СЕТ СН'!$F$12</f>
        <v>125.95434404</v>
      </c>
      <c r="X181" s="36">
        <f>SUMIFS(СВЦЭМ!$E$33:$E$776,СВЦЭМ!$A$33:$A$776,$A181,СВЦЭМ!$B$33:$B$776,X$155)+'СЕТ СН'!$F$12</f>
        <v>124.6667321</v>
      </c>
      <c r="Y181" s="36">
        <f>SUMIFS(СВЦЭМ!$E$33:$E$776,СВЦЭМ!$A$33:$A$776,$A181,СВЦЭМ!$B$33:$B$776,Y$155)+'СЕТ СН'!$F$12</f>
        <v>131.55137991000001</v>
      </c>
    </row>
    <row r="182" spans="1:27" ht="15.75" x14ac:dyDescent="0.2">
      <c r="A182" s="35">
        <f t="shared" si="4"/>
        <v>43612</v>
      </c>
      <c r="B182" s="36">
        <f>SUMIFS(СВЦЭМ!$E$33:$E$776,СВЦЭМ!$A$33:$A$776,$A182,СВЦЭМ!$B$33:$B$776,B$155)+'СЕТ СН'!$F$12</f>
        <v>164.87867304</v>
      </c>
      <c r="C182" s="36">
        <f>SUMIFS(СВЦЭМ!$E$33:$E$776,СВЦЭМ!$A$33:$A$776,$A182,СВЦЭМ!$B$33:$B$776,C$155)+'СЕТ СН'!$F$12</f>
        <v>179.02554936000001</v>
      </c>
      <c r="D182" s="36">
        <f>SUMIFS(СВЦЭМ!$E$33:$E$776,СВЦЭМ!$A$33:$A$776,$A182,СВЦЭМ!$B$33:$B$776,D$155)+'СЕТ СН'!$F$12</f>
        <v>195.684155</v>
      </c>
      <c r="E182" s="36">
        <f>SUMIFS(СВЦЭМ!$E$33:$E$776,СВЦЭМ!$A$33:$A$776,$A182,СВЦЭМ!$B$33:$B$776,E$155)+'СЕТ СН'!$F$12</f>
        <v>199.89530891999999</v>
      </c>
      <c r="F182" s="36">
        <f>SUMIFS(СВЦЭМ!$E$33:$E$776,СВЦЭМ!$A$33:$A$776,$A182,СВЦЭМ!$B$33:$B$776,F$155)+'СЕТ СН'!$F$12</f>
        <v>202.49497443999999</v>
      </c>
      <c r="G182" s="36">
        <f>SUMIFS(СВЦЭМ!$E$33:$E$776,СВЦЭМ!$A$33:$A$776,$A182,СВЦЭМ!$B$33:$B$776,G$155)+'СЕТ СН'!$F$12</f>
        <v>200.57287815000001</v>
      </c>
      <c r="H182" s="36">
        <f>SUMIFS(СВЦЭМ!$E$33:$E$776,СВЦЭМ!$A$33:$A$776,$A182,СВЦЭМ!$B$33:$B$776,H$155)+'СЕТ СН'!$F$12</f>
        <v>178.62011916</v>
      </c>
      <c r="I182" s="36">
        <f>SUMIFS(СВЦЭМ!$E$33:$E$776,СВЦЭМ!$A$33:$A$776,$A182,СВЦЭМ!$B$33:$B$776,I$155)+'СЕТ СН'!$F$12</f>
        <v>166.54640126999999</v>
      </c>
      <c r="J182" s="36">
        <f>SUMIFS(СВЦЭМ!$E$33:$E$776,СВЦЭМ!$A$33:$A$776,$A182,СВЦЭМ!$B$33:$B$776,J$155)+'СЕТ СН'!$F$12</f>
        <v>156.04203695999999</v>
      </c>
      <c r="K182" s="36">
        <f>SUMIFS(СВЦЭМ!$E$33:$E$776,СВЦЭМ!$A$33:$A$776,$A182,СВЦЭМ!$B$33:$B$776,K$155)+'СЕТ СН'!$F$12</f>
        <v>140.91357500000001</v>
      </c>
      <c r="L182" s="36">
        <f>SUMIFS(СВЦЭМ!$E$33:$E$776,СВЦЭМ!$A$33:$A$776,$A182,СВЦЭМ!$B$33:$B$776,L$155)+'СЕТ СН'!$F$12</f>
        <v>138.46633831</v>
      </c>
      <c r="M182" s="36">
        <f>SUMIFS(СВЦЭМ!$E$33:$E$776,СВЦЭМ!$A$33:$A$776,$A182,СВЦЭМ!$B$33:$B$776,M$155)+'СЕТ СН'!$F$12</f>
        <v>136.00560196999999</v>
      </c>
      <c r="N182" s="36">
        <f>SUMIFS(СВЦЭМ!$E$33:$E$776,СВЦЭМ!$A$33:$A$776,$A182,СВЦЭМ!$B$33:$B$776,N$155)+'СЕТ СН'!$F$12</f>
        <v>133.29032895</v>
      </c>
      <c r="O182" s="36">
        <f>SUMIFS(СВЦЭМ!$E$33:$E$776,СВЦЭМ!$A$33:$A$776,$A182,СВЦЭМ!$B$33:$B$776,O$155)+'СЕТ СН'!$F$12</f>
        <v>136.51321235</v>
      </c>
      <c r="P182" s="36">
        <f>SUMIFS(СВЦЭМ!$E$33:$E$776,СВЦЭМ!$A$33:$A$776,$A182,СВЦЭМ!$B$33:$B$776,P$155)+'СЕТ СН'!$F$12</f>
        <v>136.31668221999999</v>
      </c>
      <c r="Q182" s="36">
        <f>SUMIFS(СВЦЭМ!$E$33:$E$776,СВЦЭМ!$A$33:$A$776,$A182,СВЦЭМ!$B$33:$B$776,Q$155)+'СЕТ СН'!$F$12</f>
        <v>134.80936394</v>
      </c>
      <c r="R182" s="36">
        <f>SUMIFS(СВЦЭМ!$E$33:$E$776,СВЦЭМ!$A$33:$A$776,$A182,СВЦЭМ!$B$33:$B$776,R$155)+'СЕТ СН'!$F$12</f>
        <v>134.49818648999999</v>
      </c>
      <c r="S182" s="36">
        <f>SUMIFS(СВЦЭМ!$E$33:$E$776,СВЦЭМ!$A$33:$A$776,$A182,СВЦЭМ!$B$33:$B$776,S$155)+'СЕТ СН'!$F$12</f>
        <v>136.24162262999999</v>
      </c>
      <c r="T182" s="36">
        <f>SUMIFS(СВЦЭМ!$E$33:$E$776,СВЦЭМ!$A$33:$A$776,$A182,СВЦЭМ!$B$33:$B$776,T$155)+'СЕТ СН'!$F$12</f>
        <v>135.68732284999999</v>
      </c>
      <c r="U182" s="36">
        <f>SUMIFS(СВЦЭМ!$E$33:$E$776,СВЦЭМ!$A$33:$A$776,$A182,СВЦЭМ!$B$33:$B$776,U$155)+'СЕТ СН'!$F$12</f>
        <v>133.94045738</v>
      </c>
      <c r="V182" s="36">
        <f>SUMIFS(СВЦЭМ!$E$33:$E$776,СВЦЭМ!$A$33:$A$776,$A182,СВЦЭМ!$B$33:$B$776,V$155)+'СЕТ СН'!$F$12</f>
        <v>131.76924650999999</v>
      </c>
      <c r="W182" s="36">
        <f>SUMIFS(СВЦЭМ!$E$33:$E$776,СВЦЭМ!$A$33:$A$776,$A182,СВЦЭМ!$B$33:$B$776,W$155)+'СЕТ СН'!$F$12</f>
        <v>123.37130958</v>
      </c>
      <c r="X182" s="36">
        <f>SUMIFS(СВЦЭМ!$E$33:$E$776,СВЦЭМ!$A$33:$A$776,$A182,СВЦЭМ!$B$33:$B$776,X$155)+'СЕТ СН'!$F$12</f>
        <v>127.61575553999999</v>
      </c>
      <c r="Y182" s="36">
        <f>SUMIFS(СВЦЭМ!$E$33:$E$776,СВЦЭМ!$A$33:$A$776,$A182,СВЦЭМ!$B$33:$B$776,Y$155)+'СЕТ СН'!$F$12</f>
        <v>146.77199732</v>
      </c>
    </row>
    <row r="183" spans="1:27" ht="15.75" x14ac:dyDescent="0.2">
      <c r="A183" s="35">
        <f t="shared" si="4"/>
        <v>43613</v>
      </c>
      <c r="B183" s="36">
        <f>SUMIFS(СВЦЭМ!$E$33:$E$776,СВЦЭМ!$A$33:$A$776,$A183,СВЦЭМ!$B$33:$B$776,B$155)+'СЕТ СН'!$F$12</f>
        <v>175.82795322000001</v>
      </c>
      <c r="C183" s="36">
        <f>SUMIFS(СВЦЭМ!$E$33:$E$776,СВЦЭМ!$A$33:$A$776,$A183,СВЦЭМ!$B$33:$B$776,C$155)+'СЕТ СН'!$F$12</f>
        <v>195.71637949000001</v>
      </c>
      <c r="D183" s="36">
        <f>SUMIFS(СВЦЭМ!$E$33:$E$776,СВЦЭМ!$A$33:$A$776,$A183,СВЦЭМ!$B$33:$B$776,D$155)+'СЕТ СН'!$F$12</f>
        <v>218.23154079</v>
      </c>
      <c r="E183" s="36">
        <f>SUMIFS(СВЦЭМ!$E$33:$E$776,СВЦЭМ!$A$33:$A$776,$A183,СВЦЭМ!$B$33:$B$776,E$155)+'СЕТ СН'!$F$12</f>
        <v>221.85214300000001</v>
      </c>
      <c r="F183" s="36">
        <f>SUMIFS(СВЦЭМ!$E$33:$E$776,СВЦЭМ!$A$33:$A$776,$A183,СВЦЭМ!$B$33:$B$776,F$155)+'СЕТ СН'!$F$12</f>
        <v>221.87926496</v>
      </c>
      <c r="G183" s="36">
        <f>SUMIFS(СВЦЭМ!$E$33:$E$776,СВЦЭМ!$A$33:$A$776,$A183,СВЦЭМ!$B$33:$B$776,G$155)+'СЕТ СН'!$F$12</f>
        <v>223.68345009000001</v>
      </c>
      <c r="H183" s="36">
        <f>SUMIFS(СВЦЭМ!$E$33:$E$776,СВЦЭМ!$A$33:$A$776,$A183,СВЦЭМ!$B$33:$B$776,H$155)+'СЕТ СН'!$F$12</f>
        <v>203.87535405</v>
      </c>
      <c r="I183" s="36">
        <f>SUMIFS(СВЦЭМ!$E$33:$E$776,СВЦЭМ!$A$33:$A$776,$A183,СВЦЭМ!$B$33:$B$776,I$155)+'СЕТ СН'!$F$12</f>
        <v>174.15663140999999</v>
      </c>
      <c r="J183" s="36">
        <f>SUMIFS(СВЦЭМ!$E$33:$E$776,СВЦЭМ!$A$33:$A$776,$A183,СВЦЭМ!$B$33:$B$776,J$155)+'СЕТ СН'!$F$12</f>
        <v>150.10186286000001</v>
      </c>
      <c r="K183" s="36">
        <f>SUMIFS(СВЦЭМ!$E$33:$E$776,СВЦЭМ!$A$33:$A$776,$A183,СВЦЭМ!$B$33:$B$776,K$155)+'СЕТ СН'!$F$12</f>
        <v>133.94601309000001</v>
      </c>
      <c r="L183" s="36">
        <f>SUMIFS(СВЦЭМ!$E$33:$E$776,СВЦЭМ!$A$33:$A$776,$A183,СВЦЭМ!$B$33:$B$776,L$155)+'СЕТ СН'!$F$12</f>
        <v>127.05849037999999</v>
      </c>
      <c r="M183" s="36">
        <f>SUMIFS(СВЦЭМ!$E$33:$E$776,СВЦЭМ!$A$33:$A$776,$A183,СВЦЭМ!$B$33:$B$776,M$155)+'СЕТ СН'!$F$12</f>
        <v>125.40207666000001</v>
      </c>
      <c r="N183" s="36">
        <f>SUMIFS(СВЦЭМ!$E$33:$E$776,СВЦЭМ!$A$33:$A$776,$A183,СВЦЭМ!$B$33:$B$776,N$155)+'СЕТ СН'!$F$12</f>
        <v>125.55177655</v>
      </c>
      <c r="O183" s="36">
        <f>SUMIFS(СВЦЭМ!$E$33:$E$776,СВЦЭМ!$A$33:$A$776,$A183,СВЦЭМ!$B$33:$B$776,O$155)+'СЕТ СН'!$F$12</f>
        <v>124.36359919</v>
      </c>
      <c r="P183" s="36">
        <f>SUMIFS(СВЦЭМ!$E$33:$E$776,СВЦЭМ!$A$33:$A$776,$A183,СВЦЭМ!$B$33:$B$776,P$155)+'СЕТ СН'!$F$12</f>
        <v>124.93418363000001</v>
      </c>
      <c r="Q183" s="36">
        <f>SUMIFS(СВЦЭМ!$E$33:$E$776,СВЦЭМ!$A$33:$A$776,$A183,СВЦЭМ!$B$33:$B$776,Q$155)+'СЕТ СН'!$F$12</f>
        <v>124.86310099000001</v>
      </c>
      <c r="R183" s="36">
        <f>SUMIFS(СВЦЭМ!$E$33:$E$776,СВЦЭМ!$A$33:$A$776,$A183,СВЦЭМ!$B$33:$B$776,R$155)+'СЕТ СН'!$F$12</f>
        <v>126.81995307</v>
      </c>
      <c r="S183" s="36">
        <f>SUMIFS(СВЦЭМ!$E$33:$E$776,СВЦЭМ!$A$33:$A$776,$A183,СВЦЭМ!$B$33:$B$776,S$155)+'СЕТ СН'!$F$12</f>
        <v>128.46136331</v>
      </c>
      <c r="T183" s="36">
        <f>SUMIFS(СВЦЭМ!$E$33:$E$776,СВЦЭМ!$A$33:$A$776,$A183,СВЦЭМ!$B$33:$B$776,T$155)+'СЕТ СН'!$F$12</f>
        <v>128.85868904</v>
      </c>
      <c r="U183" s="36">
        <f>SUMIFS(СВЦЭМ!$E$33:$E$776,СВЦЭМ!$A$33:$A$776,$A183,СВЦЭМ!$B$33:$B$776,U$155)+'СЕТ СН'!$F$12</f>
        <v>132.67838132</v>
      </c>
      <c r="V183" s="36">
        <f>SUMIFS(СВЦЭМ!$E$33:$E$776,СВЦЭМ!$A$33:$A$776,$A183,СВЦЭМ!$B$33:$B$776,V$155)+'СЕТ СН'!$F$12</f>
        <v>134.14077900999999</v>
      </c>
      <c r="W183" s="36">
        <f>SUMIFS(СВЦЭМ!$E$33:$E$776,СВЦЭМ!$A$33:$A$776,$A183,СВЦЭМ!$B$33:$B$776,W$155)+'СЕТ СН'!$F$12</f>
        <v>130.32905915000001</v>
      </c>
      <c r="X183" s="36">
        <f>SUMIFS(СВЦЭМ!$E$33:$E$776,СВЦЭМ!$A$33:$A$776,$A183,СВЦЭМ!$B$33:$B$776,X$155)+'СЕТ СН'!$F$12</f>
        <v>139.09240879000001</v>
      </c>
      <c r="Y183" s="36">
        <f>SUMIFS(СВЦЭМ!$E$33:$E$776,СВЦЭМ!$A$33:$A$776,$A183,СВЦЭМ!$B$33:$B$776,Y$155)+'СЕТ СН'!$F$12</f>
        <v>155.52596840999999</v>
      </c>
    </row>
    <row r="184" spans="1:27" ht="15.75" x14ac:dyDescent="0.2">
      <c r="A184" s="35">
        <f t="shared" si="4"/>
        <v>43614</v>
      </c>
      <c r="B184" s="36">
        <f>SUMIFS(СВЦЭМ!$E$33:$E$776,СВЦЭМ!$A$33:$A$776,$A184,СВЦЭМ!$B$33:$B$776,B$155)+'СЕТ СН'!$F$12</f>
        <v>191.53156695000001</v>
      </c>
      <c r="C184" s="36">
        <f>SUMIFS(СВЦЭМ!$E$33:$E$776,СВЦЭМ!$A$33:$A$776,$A184,СВЦЭМ!$B$33:$B$776,C$155)+'СЕТ СН'!$F$12</f>
        <v>213.77126722</v>
      </c>
      <c r="D184" s="36">
        <f>SUMIFS(СВЦЭМ!$E$33:$E$776,СВЦЭМ!$A$33:$A$776,$A184,СВЦЭМ!$B$33:$B$776,D$155)+'СЕТ СН'!$F$12</f>
        <v>220.65003451000001</v>
      </c>
      <c r="E184" s="36">
        <f>SUMIFS(СВЦЭМ!$E$33:$E$776,СВЦЭМ!$A$33:$A$776,$A184,СВЦЭМ!$B$33:$B$776,E$155)+'СЕТ СН'!$F$12</f>
        <v>218.5344585</v>
      </c>
      <c r="F184" s="36">
        <f>SUMIFS(СВЦЭМ!$E$33:$E$776,СВЦЭМ!$A$33:$A$776,$A184,СВЦЭМ!$B$33:$B$776,F$155)+'СЕТ СН'!$F$12</f>
        <v>217.70389398</v>
      </c>
      <c r="G184" s="36">
        <f>SUMIFS(СВЦЭМ!$E$33:$E$776,СВЦЭМ!$A$33:$A$776,$A184,СВЦЭМ!$B$33:$B$776,G$155)+'СЕТ СН'!$F$12</f>
        <v>218.97677282000001</v>
      </c>
      <c r="H184" s="36">
        <f>SUMIFS(СВЦЭМ!$E$33:$E$776,СВЦЭМ!$A$33:$A$776,$A184,СВЦЭМ!$B$33:$B$776,H$155)+'СЕТ СН'!$F$12</f>
        <v>216.42543817000001</v>
      </c>
      <c r="I184" s="36">
        <f>SUMIFS(СВЦЭМ!$E$33:$E$776,СВЦЭМ!$A$33:$A$776,$A184,СВЦЭМ!$B$33:$B$776,I$155)+'СЕТ СН'!$F$12</f>
        <v>191.35084585000001</v>
      </c>
      <c r="J184" s="36">
        <f>SUMIFS(СВЦЭМ!$E$33:$E$776,СВЦЭМ!$A$33:$A$776,$A184,СВЦЭМ!$B$33:$B$776,J$155)+'СЕТ СН'!$F$12</f>
        <v>167.91617305</v>
      </c>
      <c r="K184" s="36">
        <f>SUMIFS(СВЦЭМ!$E$33:$E$776,СВЦЭМ!$A$33:$A$776,$A184,СВЦЭМ!$B$33:$B$776,K$155)+'СЕТ СН'!$F$12</f>
        <v>152.14768268</v>
      </c>
      <c r="L184" s="36">
        <f>SUMIFS(СВЦЭМ!$E$33:$E$776,СВЦЭМ!$A$33:$A$776,$A184,СВЦЭМ!$B$33:$B$776,L$155)+'СЕТ СН'!$F$12</f>
        <v>149.23803113</v>
      </c>
      <c r="M184" s="36">
        <f>SUMIFS(СВЦЭМ!$E$33:$E$776,СВЦЭМ!$A$33:$A$776,$A184,СВЦЭМ!$B$33:$B$776,M$155)+'СЕТ СН'!$F$12</f>
        <v>151.01768719</v>
      </c>
      <c r="N184" s="36">
        <f>SUMIFS(СВЦЭМ!$E$33:$E$776,СВЦЭМ!$A$33:$A$776,$A184,СВЦЭМ!$B$33:$B$776,N$155)+'СЕТ СН'!$F$12</f>
        <v>150.99625781</v>
      </c>
      <c r="O184" s="36">
        <f>SUMIFS(СВЦЭМ!$E$33:$E$776,СВЦЭМ!$A$33:$A$776,$A184,СВЦЭМ!$B$33:$B$776,O$155)+'СЕТ СН'!$F$12</f>
        <v>149.89262815000001</v>
      </c>
      <c r="P184" s="36">
        <f>SUMIFS(СВЦЭМ!$E$33:$E$776,СВЦЭМ!$A$33:$A$776,$A184,СВЦЭМ!$B$33:$B$776,P$155)+'СЕТ СН'!$F$12</f>
        <v>153.35987030000001</v>
      </c>
      <c r="Q184" s="36">
        <f>SUMIFS(СВЦЭМ!$E$33:$E$776,СВЦЭМ!$A$33:$A$776,$A184,СВЦЭМ!$B$33:$B$776,Q$155)+'СЕТ СН'!$F$12</f>
        <v>151.68094475999999</v>
      </c>
      <c r="R184" s="36">
        <f>SUMIFS(СВЦЭМ!$E$33:$E$776,СВЦЭМ!$A$33:$A$776,$A184,СВЦЭМ!$B$33:$B$776,R$155)+'СЕТ СН'!$F$12</f>
        <v>150.74476231</v>
      </c>
      <c r="S184" s="36">
        <f>SUMIFS(СВЦЭМ!$E$33:$E$776,СВЦЭМ!$A$33:$A$776,$A184,СВЦЭМ!$B$33:$B$776,S$155)+'СЕТ СН'!$F$12</f>
        <v>152.51801441000001</v>
      </c>
      <c r="T184" s="36">
        <f>SUMIFS(СВЦЭМ!$E$33:$E$776,СВЦЭМ!$A$33:$A$776,$A184,СВЦЭМ!$B$33:$B$776,T$155)+'СЕТ СН'!$F$12</f>
        <v>150.62589387</v>
      </c>
      <c r="U184" s="36">
        <f>SUMIFS(СВЦЭМ!$E$33:$E$776,СВЦЭМ!$A$33:$A$776,$A184,СВЦЭМ!$B$33:$B$776,U$155)+'СЕТ СН'!$F$12</f>
        <v>145.94263104999999</v>
      </c>
      <c r="V184" s="36">
        <f>SUMIFS(СВЦЭМ!$E$33:$E$776,СВЦЭМ!$A$33:$A$776,$A184,СВЦЭМ!$B$33:$B$776,V$155)+'СЕТ СН'!$F$12</f>
        <v>143.87807376999999</v>
      </c>
      <c r="W184" s="36">
        <f>SUMIFS(СВЦЭМ!$E$33:$E$776,СВЦЭМ!$A$33:$A$776,$A184,СВЦЭМ!$B$33:$B$776,W$155)+'СЕТ СН'!$F$12</f>
        <v>144.46679437</v>
      </c>
      <c r="X184" s="36">
        <f>SUMIFS(СВЦЭМ!$E$33:$E$776,СВЦЭМ!$A$33:$A$776,$A184,СВЦЭМ!$B$33:$B$776,X$155)+'СЕТ СН'!$F$12</f>
        <v>153.59375252999999</v>
      </c>
      <c r="Y184" s="36">
        <f>SUMIFS(СВЦЭМ!$E$33:$E$776,СВЦЭМ!$A$33:$A$776,$A184,СВЦЭМ!$B$33:$B$776,Y$155)+'СЕТ СН'!$F$12</f>
        <v>174.63994919999999</v>
      </c>
    </row>
    <row r="185" spans="1:27" ht="15.75" x14ac:dyDescent="0.2">
      <c r="A185" s="35">
        <f t="shared" si="4"/>
        <v>43615</v>
      </c>
      <c r="B185" s="36">
        <f>SUMIFS(СВЦЭМ!$E$33:$E$776,СВЦЭМ!$A$33:$A$776,$A185,СВЦЭМ!$B$33:$B$776,B$155)+'СЕТ СН'!$F$12</f>
        <v>200.81461257000001</v>
      </c>
      <c r="C185" s="36">
        <f>SUMIFS(СВЦЭМ!$E$33:$E$776,СВЦЭМ!$A$33:$A$776,$A185,СВЦЭМ!$B$33:$B$776,C$155)+'СЕТ СН'!$F$12</f>
        <v>209.65654398000001</v>
      </c>
      <c r="D185" s="36">
        <f>SUMIFS(СВЦЭМ!$E$33:$E$776,СВЦЭМ!$A$33:$A$776,$A185,СВЦЭМ!$B$33:$B$776,D$155)+'СЕТ СН'!$F$12</f>
        <v>223.06704661000001</v>
      </c>
      <c r="E185" s="36">
        <f>SUMIFS(СВЦЭМ!$E$33:$E$776,СВЦЭМ!$A$33:$A$776,$A185,СВЦЭМ!$B$33:$B$776,E$155)+'СЕТ СН'!$F$12</f>
        <v>220.47583122</v>
      </c>
      <c r="F185" s="36">
        <f>SUMIFS(СВЦЭМ!$E$33:$E$776,СВЦЭМ!$A$33:$A$776,$A185,СВЦЭМ!$B$33:$B$776,F$155)+'СЕТ СН'!$F$12</f>
        <v>220.21268319000001</v>
      </c>
      <c r="G185" s="36">
        <f>SUMIFS(СВЦЭМ!$E$33:$E$776,СВЦЭМ!$A$33:$A$776,$A185,СВЦЭМ!$B$33:$B$776,G$155)+'СЕТ СН'!$F$12</f>
        <v>223.60288224000001</v>
      </c>
      <c r="H185" s="36">
        <f>SUMIFS(СВЦЭМ!$E$33:$E$776,СВЦЭМ!$A$33:$A$776,$A185,СВЦЭМ!$B$33:$B$776,H$155)+'СЕТ СН'!$F$12</f>
        <v>223.96899074999999</v>
      </c>
      <c r="I185" s="36">
        <f>SUMIFS(СВЦЭМ!$E$33:$E$776,СВЦЭМ!$A$33:$A$776,$A185,СВЦЭМ!$B$33:$B$776,I$155)+'СЕТ СН'!$F$12</f>
        <v>200.32473605999999</v>
      </c>
      <c r="J185" s="36">
        <f>SUMIFS(СВЦЭМ!$E$33:$E$776,СВЦЭМ!$A$33:$A$776,$A185,СВЦЭМ!$B$33:$B$776,J$155)+'СЕТ СН'!$F$12</f>
        <v>178.98722569</v>
      </c>
      <c r="K185" s="36">
        <f>SUMIFS(СВЦЭМ!$E$33:$E$776,СВЦЭМ!$A$33:$A$776,$A185,СВЦЭМ!$B$33:$B$776,K$155)+'СЕТ СН'!$F$12</f>
        <v>160.16249723999999</v>
      </c>
      <c r="L185" s="36">
        <f>SUMIFS(СВЦЭМ!$E$33:$E$776,СВЦЭМ!$A$33:$A$776,$A185,СВЦЭМ!$B$33:$B$776,L$155)+'СЕТ СН'!$F$12</f>
        <v>157.53014059</v>
      </c>
      <c r="M185" s="36">
        <f>SUMIFS(СВЦЭМ!$E$33:$E$776,СВЦЭМ!$A$33:$A$776,$A185,СВЦЭМ!$B$33:$B$776,M$155)+'СЕТ СН'!$F$12</f>
        <v>160.84895903</v>
      </c>
      <c r="N185" s="36">
        <f>SUMIFS(СВЦЭМ!$E$33:$E$776,СВЦЭМ!$A$33:$A$776,$A185,СВЦЭМ!$B$33:$B$776,N$155)+'СЕТ СН'!$F$12</f>
        <v>158.280506</v>
      </c>
      <c r="O185" s="36">
        <f>SUMIFS(СВЦЭМ!$E$33:$E$776,СВЦЭМ!$A$33:$A$776,$A185,СВЦЭМ!$B$33:$B$776,O$155)+'СЕТ СН'!$F$12</f>
        <v>155.6790259</v>
      </c>
      <c r="P185" s="36">
        <f>SUMIFS(СВЦЭМ!$E$33:$E$776,СВЦЭМ!$A$33:$A$776,$A185,СВЦЭМ!$B$33:$B$776,P$155)+'СЕТ СН'!$F$12</f>
        <v>156.07931249999999</v>
      </c>
      <c r="Q185" s="36">
        <f>SUMIFS(СВЦЭМ!$E$33:$E$776,СВЦЭМ!$A$33:$A$776,$A185,СВЦЭМ!$B$33:$B$776,Q$155)+'СЕТ СН'!$F$12</f>
        <v>161.1100337</v>
      </c>
      <c r="R185" s="36">
        <f>SUMIFS(СВЦЭМ!$E$33:$E$776,СВЦЭМ!$A$33:$A$776,$A185,СВЦЭМ!$B$33:$B$776,R$155)+'СЕТ СН'!$F$12</f>
        <v>159.39914049000001</v>
      </c>
      <c r="S185" s="36">
        <f>SUMIFS(СВЦЭМ!$E$33:$E$776,СВЦЭМ!$A$33:$A$776,$A185,СВЦЭМ!$B$33:$B$776,S$155)+'СЕТ СН'!$F$12</f>
        <v>160.05636982999999</v>
      </c>
      <c r="T185" s="36">
        <f>SUMIFS(СВЦЭМ!$E$33:$E$776,СВЦЭМ!$A$33:$A$776,$A185,СВЦЭМ!$B$33:$B$776,T$155)+'СЕТ СН'!$F$12</f>
        <v>162.04790102000001</v>
      </c>
      <c r="U185" s="36">
        <f>SUMIFS(СВЦЭМ!$E$33:$E$776,СВЦЭМ!$A$33:$A$776,$A185,СВЦЭМ!$B$33:$B$776,U$155)+'СЕТ СН'!$F$12</f>
        <v>158.24738973999999</v>
      </c>
      <c r="V185" s="36">
        <f>SUMIFS(СВЦЭМ!$E$33:$E$776,СВЦЭМ!$A$33:$A$776,$A185,СВЦЭМ!$B$33:$B$776,V$155)+'СЕТ СН'!$F$12</f>
        <v>153.96259029999999</v>
      </c>
      <c r="W185" s="36">
        <f>SUMIFS(СВЦЭМ!$E$33:$E$776,СВЦЭМ!$A$33:$A$776,$A185,СВЦЭМ!$B$33:$B$776,W$155)+'СЕТ СН'!$F$12</f>
        <v>146.99734599999999</v>
      </c>
      <c r="X185" s="36">
        <f>SUMIFS(СВЦЭМ!$E$33:$E$776,СВЦЭМ!$A$33:$A$776,$A185,СВЦЭМ!$B$33:$B$776,X$155)+'СЕТ СН'!$F$12</f>
        <v>145.60609697000001</v>
      </c>
      <c r="Y185" s="36">
        <f>SUMIFS(СВЦЭМ!$E$33:$E$776,СВЦЭМ!$A$33:$A$776,$A185,СВЦЭМ!$B$33:$B$776,Y$155)+'СЕТ СН'!$F$12</f>
        <v>162.49159075</v>
      </c>
    </row>
    <row r="186" spans="1:27" ht="15.75" x14ac:dyDescent="0.2">
      <c r="A186" s="35">
        <f t="shared" si="4"/>
        <v>43616</v>
      </c>
      <c r="B186" s="36">
        <f>SUMIFS(СВЦЭМ!$E$33:$E$776,СВЦЭМ!$A$33:$A$776,$A186,СВЦЭМ!$B$33:$B$776,B$155)+'СЕТ СН'!$F$12</f>
        <v>193.62090993999999</v>
      </c>
      <c r="C186" s="36">
        <f>SUMIFS(СВЦЭМ!$E$33:$E$776,СВЦЭМ!$A$33:$A$776,$A186,СВЦЭМ!$B$33:$B$776,C$155)+'СЕТ СН'!$F$12</f>
        <v>206.42718031000001</v>
      </c>
      <c r="D186" s="36">
        <f>SUMIFS(СВЦЭМ!$E$33:$E$776,СВЦЭМ!$A$33:$A$776,$A186,СВЦЭМ!$B$33:$B$776,D$155)+'СЕТ СН'!$F$12</f>
        <v>223.04666981</v>
      </c>
      <c r="E186" s="36">
        <f>SUMIFS(СВЦЭМ!$E$33:$E$776,СВЦЭМ!$A$33:$A$776,$A186,СВЦЭМ!$B$33:$B$776,E$155)+'СЕТ СН'!$F$12</f>
        <v>221.26875168999999</v>
      </c>
      <c r="F186" s="36">
        <f>SUMIFS(СВЦЭМ!$E$33:$E$776,СВЦЭМ!$A$33:$A$776,$A186,СВЦЭМ!$B$33:$B$776,F$155)+'СЕТ СН'!$F$12</f>
        <v>219.66639054999999</v>
      </c>
      <c r="G186" s="36">
        <f>SUMIFS(СВЦЭМ!$E$33:$E$776,СВЦЭМ!$A$33:$A$776,$A186,СВЦЭМ!$B$33:$B$776,G$155)+'СЕТ СН'!$F$12</f>
        <v>221.90408151</v>
      </c>
      <c r="H186" s="36">
        <f>SUMIFS(СВЦЭМ!$E$33:$E$776,СВЦЭМ!$A$33:$A$776,$A186,СВЦЭМ!$B$33:$B$776,H$155)+'СЕТ СН'!$F$12</f>
        <v>222.26649877</v>
      </c>
      <c r="I186" s="36">
        <f>SUMIFS(СВЦЭМ!$E$33:$E$776,СВЦЭМ!$A$33:$A$776,$A186,СВЦЭМ!$B$33:$B$776,I$155)+'СЕТ СН'!$F$12</f>
        <v>199.92330663000001</v>
      </c>
      <c r="J186" s="36">
        <f>SUMIFS(СВЦЭМ!$E$33:$E$776,СВЦЭМ!$A$33:$A$776,$A186,СВЦЭМ!$B$33:$B$776,J$155)+'СЕТ СН'!$F$12</f>
        <v>176.60704751</v>
      </c>
      <c r="K186" s="36">
        <f>SUMIFS(СВЦЭМ!$E$33:$E$776,СВЦЭМ!$A$33:$A$776,$A186,СВЦЭМ!$B$33:$B$776,K$155)+'СЕТ СН'!$F$12</f>
        <v>163.65202708999999</v>
      </c>
      <c r="L186" s="36">
        <f>SUMIFS(СВЦЭМ!$E$33:$E$776,СВЦЭМ!$A$33:$A$776,$A186,СВЦЭМ!$B$33:$B$776,L$155)+'СЕТ СН'!$F$12</f>
        <v>156.28311435000001</v>
      </c>
      <c r="M186" s="36">
        <f>SUMIFS(СВЦЭМ!$E$33:$E$776,СВЦЭМ!$A$33:$A$776,$A186,СВЦЭМ!$B$33:$B$776,M$155)+'СЕТ СН'!$F$12</f>
        <v>155.95392072999999</v>
      </c>
      <c r="N186" s="36">
        <f>SUMIFS(СВЦЭМ!$E$33:$E$776,СВЦЭМ!$A$33:$A$776,$A186,СВЦЭМ!$B$33:$B$776,N$155)+'СЕТ СН'!$F$12</f>
        <v>154.78559734999999</v>
      </c>
      <c r="O186" s="36">
        <f>SUMIFS(СВЦЭМ!$E$33:$E$776,СВЦЭМ!$A$33:$A$776,$A186,СВЦЭМ!$B$33:$B$776,O$155)+'СЕТ СН'!$F$12</f>
        <v>154.63113713999999</v>
      </c>
      <c r="P186" s="36">
        <f>SUMIFS(СВЦЭМ!$E$33:$E$776,СВЦЭМ!$A$33:$A$776,$A186,СВЦЭМ!$B$33:$B$776,P$155)+'СЕТ СН'!$F$12</f>
        <v>154.84484782999999</v>
      </c>
      <c r="Q186" s="36">
        <f>SUMIFS(СВЦЭМ!$E$33:$E$776,СВЦЭМ!$A$33:$A$776,$A186,СВЦЭМ!$B$33:$B$776,Q$155)+'СЕТ СН'!$F$12</f>
        <v>156.87394280999999</v>
      </c>
      <c r="R186" s="36">
        <f>SUMIFS(СВЦЭМ!$E$33:$E$776,СВЦЭМ!$A$33:$A$776,$A186,СВЦЭМ!$B$33:$B$776,R$155)+'СЕТ СН'!$F$12</f>
        <v>154.33171884000001</v>
      </c>
      <c r="S186" s="36">
        <f>SUMIFS(СВЦЭМ!$E$33:$E$776,СВЦЭМ!$A$33:$A$776,$A186,СВЦЭМ!$B$33:$B$776,S$155)+'СЕТ СН'!$F$12</f>
        <v>154.59558763000001</v>
      </c>
      <c r="T186" s="36">
        <f>SUMIFS(СВЦЭМ!$E$33:$E$776,СВЦЭМ!$A$33:$A$776,$A186,СВЦЭМ!$B$33:$B$776,T$155)+'СЕТ СН'!$F$12</f>
        <v>155.28609202000001</v>
      </c>
      <c r="U186" s="36">
        <f>SUMIFS(СВЦЭМ!$E$33:$E$776,СВЦЭМ!$A$33:$A$776,$A186,СВЦЭМ!$B$33:$B$776,U$155)+'СЕТ СН'!$F$12</f>
        <v>153.96843242</v>
      </c>
      <c r="V186" s="36">
        <f>SUMIFS(СВЦЭМ!$E$33:$E$776,СВЦЭМ!$A$33:$A$776,$A186,СВЦЭМ!$B$33:$B$776,V$155)+'СЕТ СН'!$F$12</f>
        <v>149.71371624</v>
      </c>
      <c r="W186" s="36">
        <f>SUMIFS(СВЦЭМ!$E$33:$E$776,СВЦЭМ!$A$33:$A$776,$A186,СВЦЭМ!$B$33:$B$776,W$155)+'СЕТ СН'!$F$12</f>
        <v>146.54248701</v>
      </c>
      <c r="X186" s="36">
        <f>SUMIFS(СВЦЭМ!$E$33:$E$776,СВЦЭМ!$A$33:$A$776,$A186,СВЦЭМ!$B$33:$B$776,X$155)+'СЕТ СН'!$F$12</f>
        <v>154.84039926</v>
      </c>
      <c r="Y186" s="36">
        <f>SUMIFS(СВЦЭМ!$E$33:$E$776,СВЦЭМ!$A$33:$A$776,$A186,СВЦЭМ!$B$33:$B$776,Y$155)+'СЕТ СН'!$F$12</f>
        <v>169.81491564000001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1" t="s">
        <v>7</v>
      </c>
      <c r="B188" s="124" t="s">
        <v>140</v>
      </c>
      <c r="C188" s="125"/>
      <c r="D188" s="125"/>
      <c r="E188" s="125"/>
      <c r="F188" s="125"/>
      <c r="G188" s="125"/>
      <c r="H188" s="125"/>
      <c r="I188" s="125"/>
      <c r="J188" s="125"/>
      <c r="K188" s="125"/>
      <c r="L188" s="125"/>
      <c r="M188" s="125"/>
      <c r="N188" s="125"/>
      <c r="O188" s="125"/>
      <c r="P188" s="125"/>
      <c r="Q188" s="125"/>
      <c r="R188" s="125"/>
      <c r="S188" s="125"/>
      <c r="T188" s="125"/>
      <c r="U188" s="125"/>
      <c r="V188" s="125"/>
      <c r="W188" s="125"/>
      <c r="X188" s="125"/>
      <c r="Y188" s="126"/>
    </row>
    <row r="189" spans="1:27" ht="12.75" customHeight="1" x14ac:dyDescent="0.2">
      <c r="A189" s="122"/>
      <c r="B189" s="127"/>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9"/>
    </row>
    <row r="190" spans="1:27" s="46" customFormat="1" ht="12.75" customHeight="1" x14ac:dyDescent="0.2">
      <c r="A190" s="123"/>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01.05.2019</v>
      </c>
      <c r="B191" s="36">
        <f>SUMIFS(СВЦЭМ!$F$33:$F$776,СВЦЭМ!$A$33:$A$776,$A191,СВЦЭМ!$B$33:$B$776,B$190)+'СЕТ СН'!$F$12</f>
        <v>208.78328493999999</v>
      </c>
      <c r="C191" s="36">
        <f>SUMIFS(СВЦЭМ!$F$33:$F$776,СВЦЭМ!$A$33:$A$776,$A191,СВЦЭМ!$B$33:$B$776,C$190)+'СЕТ СН'!$F$12</f>
        <v>211.84402893000001</v>
      </c>
      <c r="D191" s="36">
        <f>SUMIFS(СВЦЭМ!$F$33:$F$776,СВЦЭМ!$A$33:$A$776,$A191,СВЦЭМ!$B$33:$B$776,D$190)+'СЕТ СН'!$F$12</f>
        <v>216.30775155000001</v>
      </c>
      <c r="E191" s="36">
        <f>SUMIFS(СВЦЭМ!$F$33:$F$776,СВЦЭМ!$A$33:$A$776,$A191,СВЦЭМ!$B$33:$B$776,E$190)+'СЕТ СН'!$F$12</f>
        <v>218.06783966</v>
      </c>
      <c r="F191" s="36">
        <f>SUMIFS(СВЦЭМ!$F$33:$F$776,СВЦЭМ!$A$33:$A$776,$A191,СВЦЭМ!$B$33:$B$776,F$190)+'СЕТ СН'!$F$12</f>
        <v>217.32139651</v>
      </c>
      <c r="G191" s="36">
        <f>SUMIFS(СВЦЭМ!$F$33:$F$776,СВЦЭМ!$A$33:$A$776,$A191,СВЦЭМ!$B$33:$B$776,G$190)+'СЕТ СН'!$F$12</f>
        <v>215.43806541999999</v>
      </c>
      <c r="H191" s="36">
        <f>SUMIFS(СВЦЭМ!$F$33:$F$776,СВЦЭМ!$A$33:$A$776,$A191,СВЦЭМ!$B$33:$B$776,H$190)+'СЕТ СН'!$F$12</f>
        <v>209.46161240999999</v>
      </c>
      <c r="I191" s="36">
        <f>SUMIFS(СВЦЭМ!$F$33:$F$776,СВЦЭМ!$A$33:$A$776,$A191,СВЦЭМ!$B$33:$B$776,I$190)+'СЕТ СН'!$F$12</f>
        <v>202.27115258000001</v>
      </c>
      <c r="J191" s="36">
        <f>SUMIFS(СВЦЭМ!$F$33:$F$776,СВЦЭМ!$A$33:$A$776,$A191,СВЦЭМ!$B$33:$B$776,J$190)+'СЕТ СН'!$F$12</f>
        <v>194.33825224</v>
      </c>
      <c r="K191" s="36">
        <f>SUMIFS(СВЦЭМ!$F$33:$F$776,СВЦЭМ!$A$33:$A$776,$A191,СВЦЭМ!$B$33:$B$776,K$190)+'СЕТ СН'!$F$12</f>
        <v>186.74714305000001</v>
      </c>
      <c r="L191" s="36">
        <f>SUMIFS(СВЦЭМ!$F$33:$F$776,СВЦЭМ!$A$33:$A$776,$A191,СВЦЭМ!$B$33:$B$776,L$190)+'СЕТ СН'!$F$12</f>
        <v>185.0610624</v>
      </c>
      <c r="M191" s="36">
        <f>SUMIFS(СВЦЭМ!$F$33:$F$776,СВЦЭМ!$A$33:$A$776,$A191,СВЦЭМ!$B$33:$B$776,M$190)+'СЕТ СН'!$F$12</f>
        <v>187.91609807</v>
      </c>
      <c r="N191" s="36">
        <f>SUMIFS(СВЦЭМ!$F$33:$F$776,СВЦЭМ!$A$33:$A$776,$A191,СВЦЭМ!$B$33:$B$776,N$190)+'СЕТ СН'!$F$12</f>
        <v>190.78594275</v>
      </c>
      <c r="O191" s="36">
        <f>SUMIFS(СВЦЭМ!$F$33:$F$776,СВЦЭМ!$A$33:$A$776,$A191,СВЦЭМ!$B$33:$B$776,O$190)+'СЕТ СН'!$F$12</f>
        <v>190.8802724</v>
      </c>
      <c r="P191" s="36">
        <f>SUMIFS(СВЦЭМ!$F$33:$F$776,СВЦЭМ!$A$33:$A$776,$A191,СВЦЭМ!$B$33:$B$776,P$190)+'СЕТ СН'!$F$12</f>
        <v>192.16535152</v>
      </c>
      <c r="Q191" s="36">
        <f>SUMIFS(СВЦЭМ!$F$33:$F$776,СВЦЭМ!$A$33:$A$776,$A191,СВЦЭМ!$B$33:$B$776,Q$190)+'СЕТ СН'!$F$12</f>
        <v>194.04124191</v>
      </c>
      <c r="R191" s="36">
        <f>SUMIFS(СВЦЭМ!$F$33:$F$776,СВЦЭМ!$A$33:$A$776,$A191,СВЦЭМ!$B$33:$B$776,R$190)+'СЕТ СН'!$F$12</f>
        <v>193.67386911</v>
      </c>
      <c r="S191" s="36">
        <f>SUMIFS(СВЦЭМ!$F$33:$F$776,СВЦЭМ!$A$33:$A$776,$A191,СВЦЭМ!$B$33:$B$776,S$190)+'СЕТ СН'!$F$12</f>
        <v>191.66526820999999</v>
      </c>
      <c r="T191" s="36">
        <f>SUMIFS(СВЦЭМ!$F$33:$F$776,СВЦЭМ!$A$33:$A$776,$A191,СВЦЭМ!$B$33:$B$776,T$190)+'СЕТ СН'!$F$12</f>
        <v>186.48951012000001</v>
      </c>
      <c r="U191" s="36">
        <f>SUMIFS(СВЦЭМ!$F$33:$F$776,СВЦЭМ!$A$33:$A$776,$A191,СВЦЭМ!$B$33:$B$776,U$190)+'СЕТ СН'!$F$12</f>
        <v>183.16184249</v>
      </c>
      <c r="V191" s="36">
        <f>SUMIFS(СВЦЭМ!$F$33:$F$776,СВЦЭМ!$A$33:$A$776,$A191,СВЦЭМ!$B$33:$B$776,V$190)+'СЕТ СН'!$F$12</f>
        <v>177.50488591000001</v>
      </c>
      <c r="W191" s="36">
        <f>SUMIFS(СВЦЭМ!$F$33:$F$776,СВЦЭМ!$A$33:$A$776,$A191,СВЦЭМ!$B$33:$B$776,W$190)+'СЕТ СН'!$F$12</f>
        <v>179.13678396</v>
      </c>
      <c r="X191" s="36">
        <f>SUMIFS(СВЦЭМ!$F$33:$F$776,СВЦЭМ!$A$33:$A$776,$A191,СВЦЭМ!$B$33:$B$776,X$190)+'СЕТ СН'!$F$12</f>
        <v>183.56321037000001</v>
      </c>
      <c r="Y191" s="36">
        <f>SUMIFS(СВЦЭМ!$F$33:$F$776,СВЦЭМ!$A$33:$A$776,$A191,СВЦЭМ!$B$33:$B$776,Y$190)+'СЕТ СН'!$F$12</f>
        <v>182.33385168000001</v>
      </c>
      <c r="AA191" s="45"/>
    </row>
    <row r="192" spans="1:27" ht="15.75" x14ac:dyDescent="0.2">
      <c r="A192" s="35">
        <f>A191+1</f>
        <v>43587</v>
      </c>
      <c r="B192" s="36">
        <f>SUMIFS(СВЦЭМ!$F$33:$F$776,СВЦЭМ!$A$33:$A$776,$A192,СВЦЭМ!$B$33:$B$776,B$190)+'СЕТ СН'!$F$12</f>
        <v>186.55268480999999</v>
      </c>
      <c r="C192" s="36">
        <f>SUMIFS(СВЦЭМ!$F$33:$F$776,СВЦЭМ!$A$33:$A$776,$A192,СВЦЭМ!$B$33:$B$776,C$190)+'СЕТ СН'!$F$12</f>
        <v>195.71012658999999</v>
      </c>
      <c r="D192" s="36">
        <f>SUMIFS(СВЦЭМ!$F$33:$F$776,СВЦЭМ!$A$33:$A$776,$A192,СВЦЭМ!$B$33:$B$776,D$190)+'СЕТ СН'!$F$12</f>
        <v>200.82736097</v>
      </c>
      <c r="E192" s="36">
        <f>SUMIFS(СВЦЭМ!$F$33:$F$776,СВЦЭМ!$A$33:$A$776,$A192,СВЦЭМ!$B$33:$B$776,E$190)+'СЕТ СН'!$F$12</f>
        <v>204.08398778</v>
      </c>
      <c r="F192" s="36">
        <f>SUMIFS(СВЦЭМ!$F$33:$F$776,СВЦЭМ!$A$33:$A$776,$A192,СВЦЭМ!$B$33:$B$776,F$190)+'СЕТ СН'!$F$12</f>
        <v>207.61789168999999</v>
      </c>
      <c r="G192" s="36">
        <f>SUMIFS(СВЦЭМ!$F$33:$F$776,СВЦЭМ!$A$33:$A$776,$A192,СВЦЭМ!$B$33:$B$776,G$190)+'СЕТ СН'!$F$12</f>
        <v>206.23431493000001</v>
      </c>
      <c r="H192" s="36">
        <f>SUMIFS(СВЦЭМ!$F$33:$F$776,СВЦЭМ!$A$33:$A$776,$A192,СВЦЭМ!$B$33:$B$776,H$190)+'СЕТ СН'!$F$12</f>
        <v>212.18089044999999</v>
      </c>
      <c r="I192" s="36">
        <f>SUMIFS(СВЦЭМ!$F$33:$F$776,СВЦЭМ!$A$33:$A$776,$A192,СВЦЭМ!$B$33:$B$776,I$190)+'СЕТ СН'!$F$12</f>
        <v>203.99828092999999</v>
      </c>
      <c r="J192" s="36">
        <f>SUMIFS(СВЦЭМ!$F$33:$F$776,СВЦЭМ!$A$33:$A$776,$A192,СВЦЭМ!$B$33:$B$776,J$190)+'СЕТ СН'!$F$12</f>
        <v>191.52182904</v>
      </c>
      <c r="K192" s="36">
        <f>SUMIFS(СВЦЭМ!$F$33:$F$776,СВЦЭМ!$A$33:$A$776,$A192,СВЦЭМ!$B$33:$B$776,K$190)+'СЕТ СН'!$F$12</f>
        <v>179.65128738999999</v>
      </c>
      <c r="L192" s="36">
        <f>SUMIFS(СВЦЭМ!$F$33:$F$776,СВЦЭМ!$A$33:$A$776,$A192,СВЦЭМ!$B$33:$B$776,L$190)+'СЕТ СН'!$F$12</f>
        <v>177.22566950000001</v>
      </c>
      <c r="M192" s="36">
        <f>SUMIFS(СВЦЭМ!$F$33:$F$776,СВЦЭМ!$A$33:$A$776,$A192,СВЦЭМ!$B$33:$B$776,M$190)+'СЕТ СН'!$F$12</f>
        <v>179.23194923</v>
      </c>
      <c r="N192" s="36">
        <f>SUMIFS(СВЦЭМ!$F$33:$F$776,СВЦЭМ!$A$33:$A$776,$A192,СВЦЭМ!$B$33:$B$776,N$190)+'СЕТ СН'!$F$12</f>
        <v>183.85409745999999</v>
      </c>
      <c r="O192" s="36">
        <f>SUMIFS(СВЦЭМ!$F$33:$F$776,СВЦЭМ!$A$33:$A$776,$A192,СВЦЭМ!$B$33:$B$776,O$190)+'СЕТ СН'!$F$12</f>
        <v>186.23630180000001</v>
      </c>
      <c r="P192" s="36">
        <f>SUMIFS(СВЦЭМ!$F$33:$F$776,СВЦЭМ!$A$33:$A$776,$A192,СВЦЭМ!$B$33:$B$776,P$190)+'СЕТ СН'!$F$12</f>
        <v>187.91478466000001</v>
      </c>
      <c r="Q192" s="36">
        <f>SUMIFS(СВЦЭМ!$F$33:$F$776,СВЦЭМ!$A$33:$A$776,$A192,СВЦЭМ!$B$33:$B$776,Q$190)+'СЕТ СН'!$F$12</f>
        <v>189.52491974</v>
      </c>
      <c r="R192" s="36">
        <f>SUMIFS(СВЦЭМ!$F$33:$F$776,СВЦЭМ!$A$33:$A$776,$A192,СВЦЭМ!$B$33:$B$776,R$190)+'СЕТ СН'!$F$12</f>
        <v>192.33279062</v>
      </c>
      <c r="S192" s="36">
        <f>SUMIFS(СВЦЭМ!$F$33:$F$776,СВЦЭМ!$A$33:$A$776,$A192,СВЦЭМ!$B$33:$B$776,S$190)+'СЕТ СН'!$F$12</f>
        <v>193.07948187</v>
      </c>
      <c r="T192" s="36">
        <f>SUMIFS(СВЦЭМ!$F$33:$F$776,СВЦЭМ!$A$33:$A$776,$A192,СВЦЭМ!$B$33:$B$776,T$190)+'СЕТ СН'!$F$12</f>
        <v>192.07932317000001</v>
      </c>
      <c r="U192" s="36">
        <f>SUMIFS(СВЦЭМ!$F$33:$F$776,СВЦЭМ!$A$33:$A$776,$A192,СВЦЭМ!$B$33:$B$776,U$190)+'СЕТ СН'!$F$12</f>
        <v>191.82409525</v>
      </c>
      <c r="V192" s="36">
        <f>SUMIFS(СВЦЭМ!$F$33:$F$776,СВЦЭМ!$A$33:$A$776,$A192,СВЦЭМ!$B$33:$B$776,V$190)+'СЕТ СН'!$F$12</f>
        <v>190.95160361999999</v>
      </c>
      <c r="W192" s="36">
        <f>SUMIFS(СВЦЭМ!$F$33:$F$776,СВЦЭМ!$A$33:$A$776,$A192,СВЦЭМ!$B$33:$B$776,W$190)+'СЕТ СН'!$F$12</f>
        <v>188.42275512000001</v>
      </c>
      <c r="X192" s="36">
        <f>SUMIFS(СВЦЭМ!$F$33:$F$776,СВЦЭМ!$A$33:$A$776,$A192,СВЦЭМ!$B$33:$B$776,X$190)+'СЕТ СН'!$F$12</f>
        <v>192.11904784999999</v>
      </c>
      <c r="Y192" s="36">
        <f>SUMIFS(СВЦЭМ!$F$33:$F$776,СВЦЭМ!$A$33:$A$776,$A192,СВЦЭМ!$B$33:$B$776,Y$190)+'СЕТ СН'!$F$12</f>
        <v>199.35771295999999</v>
      </c>
    </row>
    <row r="193" spans="1:25" ht="15.75" x14ac:dyDescent="0.2">
      <c r="A193" s="35">
        <f t="shared" ref="A193:A221" si="5">A192+1</f>
        <v>43588</v>
      </c>
      <c r="B193" s="36">
        <f>SUMIFS(СВЦЭМ!$F$33:$F$776,СВЦЭМ!$A$33:$A$776,$A193,СВЦЭМ!$B$33:$B$776,B$190)+'СЕТ СН'!$F$12</f>
        <v>186.83159039</v>
      </c>
      <c r="C193" s="36">
        <f>SUMIFS(СВЦЭМ!$F$33:$F$776,СВЦЭМ!$A$33:$A$776,$A193,СВЦЭМ!$B$33:$B$776,C$190)+'СЕТ СН'!$F$12</f>
        <v>193.20352844999999</v>
      </c>
      <c r="D193" s="36">
        <f>SUMIFS(СВЦЭМ!$F$33:$F$776,СВЦЭМ!$A$33:$A$776,$A193,СВЦЭМ!$B$33:$B$776,D$190)+'СЕТ СН'!$F$12</f>
        <v>198.99129563</v>
      </c>
      <c r="E193" s="36">
        <f>SUMIFS(СВЦЭМ!$F$33:$F$776,СВЦЭМ!$A$33:$A$776,$A193,СВЦЭМ!$B$33:$B$776,E$190)+'СЕТ СН'!$F$12</f>
        <v>202.90032796</v>
      </c>
      <c r="F193" s="36">
        <f>SUMIFS(СВЦЭМ!$F$33:$F$776,СВЦЭМ!$A$33:$A$776,$A193,СВЦЭМ!$B$33:$B$776,F$190)+'СЕТ СН'!$F$12</f>
        <v>203.17129402</v>
      </c>
      <c r="G193" s="36">
        <f>SUMIFS(СВЦЭМ!$F$33:$F$776,СВЦЭМ!$A$33:$A$776,$A193,СВЦЭМ!$B$33:$B$776,G$190)+'СЕТ СН'!$F$12</f>
        <v>205.07542655</v>
      </c>
      <c r="H193" s="36">
        <f>SUMIFS(СВЦЭМ!$F$33:$F$776,СВЦЭМ!$A$33:$A$776,$A193,СВЦЭМ!$B$33:$B$776,H$190)+'СЕТ СН'!$F$12</f>
        <v>203.73767508</v>
      </c>
      <c r="I193" s="36">
        <f>SUMIFS(СВЦЭМ!$F$33:$F$776,СВЦЭМ!$A$33:$A$776,$A193,СВЦЭМ!$B$33:$B$776,I$190)+'СЕТ СН'!$F$12</f>
        <v>192.41304088000001</v>
      </c>
      <c r="J193" s="36">
        <f>SUMIFS(СВЦЭМ!$F$33:$F$776,СВЦЭМ!$A$33:$A$776,$A193,СВЦЭМ!$B$33:$B$776,J$190)+'СЕТ СН'!$F$12</f>
        <v>184.47965194</v>
      </c>
      <c r="K193" s="36">
        <f>SUMIFS(СВЦЭМ!$F$33:$F$776,СВЦЭМ!$A$33:$A$776,$A193,СВЦЭМ!$B$33:$B$776,K$190)+'СЕТ СН'!$F$12</f>
        <v>177.73294526999999</v>
      </c>
      <c r="L193" s="36">
        <f>SUMIFS(СВЦЭМ!$F$33:$F$776,СВЦЭМ!$A$33:$A$776,$A193,СВЦЭМ!$B$33:$B$776,L$190)+'СЕТ СН'!$F$12</f>
        <v>178.31039523000001</v>
      </c>
      <c r="M193" s="36">
        <f>SUMIFS(СВЦЭМ!$F$33:$F$776,СВЦЭМ!$A$33:$A$776,$A193,СВЦЭМ!$B$33:$B$776,M$190)+'СЕТ СН'!$F$12</f>
        <v>178.75963159</v>
      </c>
      <c r="N193" s="36">
        <f>SUMIFS(СВЦЭМ!$F$33:$F$776,СВЦЭМ!$A$33:$A$776,$A193,СВЦЭМ!$B$33:$B$776,N$190)+'СЕТ СН'!$F$12</f>
        <v>181.34834737</v>
      </c>
      <c r="O193" s="36">
        <f>SUMIFS(СВЦЭМ!$F$33:$F$776,СВЦЭМ!$A$33:$A$776,$A193,СВЦЭМ!$B$33:$B$776,O$190)+'СЕТ СН'!$F$12</f>
        <v>186.62132695</v>
      </c>
      <c r="P193" s="36">
        <f>SUMIFS(СВЦЭМ!$F$33:$F$776,СВЦЭМ!$A$33:$A$776,$A193,СВЦЭМ!$B$33:$B$776,P$190)+'СЕТ СН'!$F$12</f>
        <v>194.42247809</v>
      </c>
      <c r="Q193" s="36">
        <f>SUMIFS(СВЦЭМ!$F$33:$F$776,СВЦЭМ!$A$33:$A$776,$A193,СВЦЭМ!$B$33:$B$776,Q$190)+'СЕТ СН'!$F$12</f>
        <v>199.08084719999999</v>
      </c>
      <c r="R193" s="36">
        <f>SUMIFS(СВЦЭМ!$F$33:$F$776,СВЦЭМ!$A$33:$A$776,$A193,СВЦЭМ!$B$33:$B$776,R$190)+'СЕТ СН'!$F$12</f>
        <v>193.97613924000001</v>
      </c>
      <c r="S193" s="36">
        <f>SUMIFS(СВЦЭМ!$F$33:$F$776,СВЦЭМ!$A$33:$A$776,$A193,СВЦЭМ!$B$33:$B$776,S$190)+'СЕТ СН'!$F$12</f>
        <v>194.46389171999999</v>
      </c>
      <c r="T193" s="36">
        <f>SUMIFS(СВЦЭМ!$F$33:$F$776,СВЦЭМ!$A$33:$A$776,$A193,СВЦЭМ!$B$33:$B$776,T$190)+'СЕТ СН'!$F$12</f>
        <v>193.13015106</v>
      </c>
      <c r="U193" s="36">
        <f>SUMIFS(СВЦЭМ!$F$33:$F$776,СВЦЭМ!$A$33:$A$776,$A193,СВЦЭМ!$B$33:$B$776,U$190)+'СЕТ СН'!$F$12</f>
        <v>189.64195129000001</v>
      </c>
      <c r="V193" s="36">
        <f>SUMIFS(СВЦЭМ!$F$33:$F$776,СВЦЭМ!$A$33:$A$776,$A193,СВЦЭМ!$B$33:$B$776,V$190)+'СЕТ СН'!$F$12</f>
        <v>184.36938425</v>
      </c>
      <c r="W193" s="36">
        <f>SUMIFS(СВЦЭМ!$F$33:$F$776,СВЦЭМ!$A$33:$A$776,$A193,СВЦЭМ!$B$33:$B$776,W$190)+'СЕТ СН'!$F$12</f>
        <v>180.30258896000001</v>
      </c>
      <c r="X193" s="36">
        <f>SUMIFS(СВЦЭМ!$F$33:$F$776,СВЦЭМ!$A$33:$A$776,$A193,СВЦЭМ!$B$33:$B$776,X$190)+'СЕТ СН'!$F$12</f>
        <v>186.16305209999999</v>
      </c>
      <c r="Y193" s="36">
        <f>SUMIFS(СВЦЭМ!$F$33:$F$776,СВЦЭМ!$A$33:$A$776,$A193,СВЦЭМ!$B$33:$B$776,Y$190)+'СЕТ СН'!$F$12</f>
        <v>186.51392733</v>
      </c>
    </row>
    <row r="194" spans="1:25" ht="15.75" x14ac:dyDescent="0.2">
      <c r="A194" s="35">
        <f t="shared" si="5"/>
        <v>43589</v>
      </c>
      <c r="B194" s="36">
        <f>SUMIFS(СВЦЭМ!$F$33:$F$776,СВЦЭМ!$A$33:$A$776,$A194,СВЦЭМ!$B$33:$B$776,B$190)+'СЕТ СН'!$F$12</f>
        <v>193.98275050999999</v>
      </c>
      <c r="C194" s="36">
        <f>SUMIFS(СВЦЭМ!$F$33:$F$776,СВЦЭМ!$A$33:$A$776,$A194,СВЦЭМ!$B$33:$B$776,C$190)+'СЕТ СН'!$F$12</f>
        <v>201.84184164000001</v>
      </c>
      <c r="D194" s="36">
        <f>SUMIFS(СВЦЭМ!$F$33:$F$776,СВЦЭМ!$A$33:$A$776,$A194,СВЦЭМ!$B$33:$B$776,D$190)+'СЕТ СН'!$F$12</f>
        <v>209.95148553000001</v>
      </c>
      <c r="E194" s="36">
        <f>SUMIFS(СВЦЭМ!$F$33:$F$776,СВЦЭМ!$A$33:$A$776,$A194,СВЦЭМ!$B$33:$B$776,E$190)+'СЕТ СН'!$F$12</f>
        <v>212.32440152000001</v>
      </c>
      <c r="F194" s="36">
        <f>SUMIFS(СВЦЭМ!$F$33:$F$776,СВЦЭМ!$A$33:$A$776,$A194,СВЦЭМ!$B$33:$B$776,F$190)+'СЕТ СН'!$F$12</f>
        <v>214.02950147000001</v>
      </c>
      <c r="G194" s="36">
        <f>SUMIFS(СВЦЭМ!$F$33:$F$776,СВЦЭМ!$A$33:$A$776,$A194,СВЦЭМ!$B$33:$B$776,G$190)+'СЕТ СН'!$F$12</f>
        <v>213.46633689999999</v>
      </c>
      <c r="H194" s="36">
        <f>SUMIFS(СВЦЭМ!$F$33:$F$776,СВЦЭМ!$A$33:$A$776,$A194,СВЦЭМ!$B$33:$B$776,H$190)+'СЕТ СН'!$F$12</f>
        <v>206.56351845</v>
      </c>
      <c r="I194" s="36">
        <f>SUMIFS(СВЦЭМ!$F$33:$F$776,СВЦЭМ!$A$33:$A$776,$A194,СВЦЭМ!$B$33:$B$776,I$190)+'СЕТ СН'!$F$12</f>
        <v>198.57377504999999</v>
      </c>
      <c r="J194" s="36">
        <f>SUMIFS(СВЦЭМ!$F$33:$F$776,СВЦЭМ!$A$33:$A$776,$A194,СВЦЭМ!$B$33:$B$776,J$190)+'СЕТ СН'!$F$12</f>
        <v>189.46248262</v>
      </c>
      <c r="K194" s="36">
        <f>SUMIFS(СВЦЭМ!$F$33:$F$776,СВЦЭМ!$A$33:$A$776,$A194,СВЦЭМ!$B$33:$B$776,K$190)+'СЕТ СН'!$F$12</f>
        <v>181.81542078000001</v>
      </c>
      <c r="L194" s="36">
        <f>SUMIFS(СВЦЭМ!$F$33:$F$776,СВЦЭМ!$A$33:$A$776,$A194,СВЦЭМ!$B$33:$B$776,L$190)+'СЕТ СН'!$F$12</f>
        <v>180.96326715999999</v>
      </c>
      <c r="M194" s="36">
        <f>SUMIFS(СВЦЭМ!$F$33:$F$776,СВЦЭМ!$A$33:$A$776,$A194,СВЦЭМ!$B$33:$B$776,M$190)+'СЕТ СН'!$F$12</f>
        <v>183.36801876000001</v>
      </c>
      <c r="N194" s="36">
        <f>SUMIFS(СВЦЭМ!$F$33:$F$776,СВЦЭМ!$A$33:$A$776,$A194,СВЦЭМ!$B$33:$B$776,N$190)+'СЕТ СН'!$F$12</f>
        <v>186.52994562999999</v>
      </c>
      <c r="O194" s="36">
        <f>SUMIFS(СВЦЭМ!$F$33:$F$776,СВЦЭМ!$A$33:$A$776,$A194,СВЦЭМ!$B$33:$B$776,O$190)+'СЕТ СН'!$F$12</f>
        <v>189.36140849</v>
      </c>
      <c r="P194" s="36">
        <f>SUMIFS(СВЦЭМ!$F$33:$F$776,СВЦЭМ!$A$33:$A$776,$A194,СВЦЭМ!$B$33:$B$776,P$190)+'СЕТ СН'!$F$12</f>
        <v>190.96838023999999</v>
      </c>
      <c r="Q194" s="36">
        <f>SUMIFS(СВЦЭМ!$F$33:$F$776,СВЦЭМ!$A$33:$A$776,$A194,СВЦЭМ!$B$33:$B$776,Q$190)+'СЕТ СН'!$F$12</f>
        <v>193.20876404000001</v>
      </c>
      <c r="R194" s="36">
        <f>SUMIFS(СВЦЭМ!$F$33:$F$776,СВЦЭМ!$A$33:$A$776,$A194,СВЦЭМ!$B$33:$B$776,R$190)+'СЕТ СН'!$F$12</f>
        <v>194.86005827</v>
      </c>
      <c r="S194" s="36">
        <f>SUMIFS(СВЦЭМ!$F$33:$F$776,СВЦЭМ!$A$33:$A$776,$A194,СВЦЭМ!$B$33:$B$776,S$190)+'СЕТ СН'!$F$12</f>
        <v>196.50910003999999</v>
      </c>
      <c r="T194" s="36">
        <f>SUMIFS(СВЦЭМ!$F$33:$F$776,СВЦЭМ!$A$33:$A$776,$A194,СВЦЭМ!$B$33:$B$776,T$190)+'СЕТ СН'!$F$12</f>
        <v>191.54478899</v>
      </c>
      <c r="U194" s="36">
        <f>SUMIFS(СВЦЭМ!$F$33:$F$776,СВЦЭМ!$A$33:$A$776,$A194,СВЦЭМ!$B$33:$B$776,U$190)+'СЕТ СН'!$F$12</f>
        <v>181.63902376999999</v>
      </c>
      <c r="V194" s="36">
        <f>SUMIFS(СВЦЭМ!$F$33:$F$776,СВЦЭМ!$A$33:$A$776,$A194,СВЦЭМ!$B$33:$B$776,V$190)+'СЕТ СН'!$F$12</f>
        <v>175.18532615000001</v>
      </c>
      <c r="W194" s="36">
        <f>SUMIFS(СВЦЭМ!$F$33:$F$776,СВЦЭМ!$A$33:$A$776,$A194,СВЦЭМ!$B$33:$B$776,W$190)+'СЕТ СН'!$F$12</f>
        <v>178.22804636999999</v>
      </c>
      <c r="X194" s="36">
        <f>SUMIFS(СВЦЭМ!$F$33:$F$776,СВЦЭМ!$A$33:$A$776,$A194,СВЦЭМ!$B$33:$B$776,X$190)+'СЕТ СН'!$F$12</f>
        <v>178.54950554999999</v>
      </c>
      <c r="Y194" s="36">
        <f>SUMIFS(СВЦЭМ!$F$33:$F$776,СВЦЭМ!$A$33:$A$776,$A194,СВЦЭМ!$B$33:$B$776,Y$190)+'СЕТ СН'!$F$12</f>
        <v>180.79874735999999</v>
      </c>
    </row>
    <row r="195" spans="1:25" ht="15.75" x14ac:dyDescent="0.2">
      <c r="A195" s="35">
        <f t="shared" si="5"/>
        <v>43590</v>
      </c>
      <c r="B195" s="36">
        <f>SUMIFS(СВЦЭМ!$F$33:$F$776,СВЦЭМ!$A$33:$A$776,$A195,СВЦЭМ!$B$33:$B$776,B$190)+'СЕТ СН'!$F$12</f>
        <v>194.27161645000001</v>
      </c>
      <c r="C195" s="36">
        <f>SUMIFS(СВЦЭМ!$F$33:$F$776,СВЦЭМ!$A$33:$A$776,$A195,СВЦЭМ!$B$33:$B$776,C$190)+'СЕТ СН'!$F$12</f>
        <v>204.99007456000001</v>
      </c>
      <c r="D195" s="36">
        <f>SUMIFS(СВЦЭМ!$F$33:$F$776,СВЦЭМ!$A$33:$A$776,$A195,СВЦЭМ!$B$33:$B$776,D$190)+'СЕТ СН'!$F$12</f>
        <v>213.28852341999999</v>
      </c>
      <c r="E195" s="36">
        <f>SUMIFS(СВЦЭМ!$F$33:$F$776,СВЦЭМ!$A$33:$A$776,$A195,СВЦЭМ!$B$33:$B$776,E$190)+'СЕТ СН'!$F$12</f>
        <v>217.10459602</v>
      </c>
      <c r="F195" s="36">
        <f>SUMIFS(СВЦЭМ!$F$33:$F$776,СВЦЭМ!$A$33:$A$776,$A195,СВЦЭМ!$B$33:$B$776,F$190)+'СЕТ СН'!$F$12</f>
        <v>220.42976679</v>
      </c>
      <c r="G195" s="36">
        <f>SUMIFS(СВЦЭМ!$F$33:$F$776,СВЦЭМ!$A$33:$A$776,$A195,СВЦЭМ!$B$33:$B$776,G$190)+'СЕТ СН'!$F$12</f>
        <v>218.25980504</v>
      </c>
      <c r="H195" s="36">
        <f>SUMIFS(СВЦЭМ!$F$33:$F$776,СВЦЭМ!$A$33:$A$776,$A195,СВЦЭМ!$B$33:$B$776,H$190)+'СЕТ СН'!$F$12</f>
        <v>211.88254810999999</v>
      </c>
      <c r="I195" s="36">
        <f>SUMIFS(СВЦЭМ!$F$33:$F$776,СВЦЭМ!$A$33:$A$776,$A195,СВЦЭМ!$B$33:$B$776,I$190)+'СЕТ СН'!$F$12</f>
        <v>200.40829646</v>
      </c>
      <c r="J195" s="36">
        <f>SUMIFS(СВЦЭМ!$F$33:$F$776,СВЦЭМ!$A$33:$A$776,$A195,СВЦЭМ!$B$33:$B$776,J$190)+'СЕТ СН'!$F$12</f>
        <v>190.13349016999999</v>
      </c>
      <c r="K195" s="36">
        <f>SUMIFS(СВЦЭМ!$F$33:$F$776,СВЦЭМ!$A$33:$A$776,$A195,СВЦЭМ!$B$33:$B$776,K$190)+'СЕТ СН'!$F$12</f>
        <v>189.78183271</v>
      </c>
      <c r="L195" s="36">
        <f>SUMIFS(СВЦЭМ!$F$33:$F$776,СВЦЭМ!$A$33:$A$776,$A195,СВЦЭМ!$B$33:$B$776,L$190)+'СЕТ СН'!$F$12</f>
        <v>189.68868241000001</v>
      </c>
      <c r="M195" s="36">
        <f>SUMIFS(СВЦЭМ!$F$33:$F$776,СВЦЭМ!$A$33:$A$776,$A195,СВЦЭМ!$B$33:$B$776,M$190)+'СЕТ СН'!$F$12</f>
        <v>188.13688027000001</v>
      </c>
      <c r="N195" s="36">
        <f>SUMIFS(СВЦЭМ!$F$33:$F$776,СВЦЭМ!$A$33:$A$776,$A195,СВЦЭМ!$B$33:$B$776,N$190)+'СЕТ СН'!$F$12</f>
        <v>189.15968498000001</v>
      </c>
      <c r="O195" s="36">
        <f>SUMIFS(СВЦЭМ!$F$33:$F$776,СВЦЭМ!$A$33:$A$776,$A195,СВЦЭМ!$B$33:$B$776,O$190)+'СЕТ СН'!$F$12</f>
        <v>188.00083100000001</v>
      </c>
      <c r="P195" s="36">
        <f>SUMIFS(СВЦЭМ!$F$33:$F$776,СВЦЭМ!$A$33:$A$776,$A195,СВЦЭМ!$B$33:$B$776,P$190)+'СЕТ СН'!$F$12</f>
        <v>189.86941705999999</v>
      </c>
      <c r="Q195" s="36">
        <f>SUMIFS(СВЦЭМ!$F$33:$F$776,СВЦЭМ!$A$33:$A$776,$A195,СВЦЭМ!$B$33:$B$776,Q$190)+'СЕТ СН'!$F$12</f>
        <v>190.1706011</v>
      </c>
      <c r="R195" s="36">
        <f>SUMIFS(СВЦЭМ!$F$33:$F$776,СВЦЭМ!$A$33:$A$776,$A195,СВЦЭМ!$B$33:$B$776,R$190)+'СЕТ СН'!$F$12</f>
        <v>187.11249802</v>
      </c>
      <c r="S195" s="36">
        <f>SUMIFS(СВЦЭМ!$F$33:$F$776,СВЦЭМ!$A$33:$A$776,$A195,СВЦЭМ!$B$33:$B$776,S$190)+'СЕТ СН'!$F$12</f>
        <v>186.70641585999999</v>
      </c>
      <c r="T195" s="36">
        <f>SUMIFS(СВЦЭМ!$F$33:$F$776,СВЦЭМ!$A$33:$A$776,$A195,СВЦЭМ!$B$33:$B$776,T$190)+'СЕТ СН'!$F$12</f>
        <v>188.11307753</v>
      </c>
      <c r="U195" s="36">
        <f>SUMIFS(СВЦЭМ!$F$33:$F$776,СВЦЭМ!$A$33:$A$776,$A195,СВЦЭМ!$B$33:$B$776,U$190)+'СЕТ СН'!$F$12</f>
        <v>185.83690243000001</v>
      </c>
      <c r="V195" s="36">
        <f>SUMIFS(СВЦЭМ!$F$33:$F$776,СВЦЭМ!$A$33:$A$776,$A195,СВЦЭМ!$B$33:$B$776,V$190)+'СЕТ СН'!$F$12</f>
        <v>177.24491252999999</v>
      </c>
      <c r="W195" s="36">
        <f>SUMIFS(СВЦЭМ!$F$33:$F$776,СВЦЭМ!$A$33:$A$776,$A195,СВЦЭМ!$B$33:$B$776,W$190)+'СЕТ СН'!$F$12</f>
        <v>175.5916661</v>
      </c>
      <c r="X195" s="36">
        <f>SUMIFS(СВЦЭМ!$F$33:$F$776,СВЦЭМ!$A$33:$A$776,$A195,СВЦЭМ!$B$33:$B$776,X$190)+'СЕТ СН'!$F$12</f>
        <v>180.16433071</v>
      </c>
      <c r="Y195" s="36">
        <f>SUMIFS(СВЦЭМ!$F$33:$F$776,СВЦЭМ!$A$33:$A$776,$A195,СВЦЭМ!$B$33:$B$776,Y$190)+'СЕТ СН'!$F$12</f>
        <v>189.71370661</v>
      </c>
    </row>
    <row r="196" spans="1:25" ht="15.75" x14ac:dyDescent="0.2">
      <c r="A196" s="35">
        <f t="shared" si="5"/>
        <v>43591</v>
      </c>
      <c r="B196" s="36">
        <f>SUMIFS(СВЦЭМ!$F$33:$F$776,СВЦЭМ!$A$33:$A$776,$A196,СВЦЭМ!$B$33:$B$776,B$190)+'СЕТ СН'!$F$12</f>
        <v>211.32509605000001</v>
      </c>
      <c r="C196" s="36">
        <f>SUMIFS(СВЦЭМ!$F$33:$F$776,СВЦЭМ!$A$33:$A$776,$A196,СВЦЭМ!$B$33:$B$776,C$190)+'СЕТ СН'!$F$12</f>
        <v>225.3288312</v>
      </c>
      <c r="D196" s="36">
        <f>SUMIFS(СВЦЭМ!$F$33:$F$776,СВЦЭМ!$A$33:$A$776,$A196,СВЦЭМ!$B$33:$B$776,D$190)+'СЕТ СН'!$F$12</f>
        <v>232.06680728000001</v>
      </c>
      <c r="E196" s="36">
        <f>SUMIFS(СВЦЭМ!$F$33:$F$776,СВЦЭМ!$A$33:$A$776,$A196,СВЦЭМ!$B$33:$B$776,E$190)+'СЕТ СН'!$F$12</f>
        <v>235.39945766</v>
      </c>
      <c r="F196" s="36">
        <f>SUMIFS(СВЦЭМ!$F$33:$F$776,СВЦЭМ!$A$33:$A$776,$A196,СВЦЭМ!$B$33:$B$776,F$190)+'СЕТ СН'!$F$12</f>
        <v>232.80614611999999</v>
      </c>
      <c r="G196" s="36">
        <f>SUMIFS(СВЦЭМ!$F$33:$F$776,СВЦЭМ!$A$33:$A$776,$A196,СВЦЭМ!$B$33:$B$776,G$190)+'СЕТ СН'!$F$12</f>
        <v>225.85023902</v>
      </c>
      <c r="H196" s="36">
        <f>SUMIFS(СВЦЭМ!$F$33:$F$776,СВЦЭМ!$A$33:$A$776,$A196,СВЦЭМ!$B$33:$B$776,H$190)+'СЕТ СН'!$F$12</f>
        <v>211.09104253000001</v>
      </c>
      <c r="I196" s="36">
        <f>SUMIFS(СВЦЭМ!$F$33:$F$776,СВЦЭМ!$A$33:$A$776,$A196,СВЦЭМ!$B$33:$B$776,I$190)+'СЕТ СН'!$F$12</f>
        <v>198.140703</v>
      </c>
      <c r="J196" s="36">
        <f>SUMIFS(СВЦЭМ!$F$33:$F$776,СВЦЭМ!$A$33:$A$776,$A196,СВЦЭМ!$B$33:$B$776,J$190)+'СЕТ СН'!$F$12</f>
        <v>191.59274378000001</v>
      </c>
      <c r="K196" s="36">
        <f>SUMIFS(СВЦЭМ!$F$33:$F$776,СВЦЭМ!$A$33:$A$776,$A196,СВЦЭМ!$B$33:$B$776,K$190)+'СЕТ СН'!$F$12</f>
        <v>188.64571143000001</v>
      </c>
      <c r="L196" s="36">
        <f>SUMIFS(СВЦЭМ!$F$33:$F$776,СВЦЭМ!$A$33:$A$776,$A196,СВЦЭМ!$B$33:$B$776,L$190)+'СЕТ СН'!$F$12</f>
        <v>186.34846089000001</v>
      </c>
      <c r="M196" s="36">
        <f>SUMIFS(СВЦЭМ!$F$33:$F$776,СВЦЭМ!$A$33:$A$776,$A196,СВЦЭМ!$B$33:$B$776,M$190)+'СЕТ СН'!$F$12</f>
        <v>185.14682169</v>
      </c>
      <c r="N196" s="36">
        <f>SUMIFS(СВЦЭМ!$F$33:$F$776,СВЦЭМ!$A$33:$A$776,$A196,СВЦЭМ!$B$33:$B$776,N$190)+'СЕТ СН'!$F$12</f>
        <v>187.24612887999999</v>
      </c>
      <c r="O196" s="36">
        <f>SUMIFS(СВЦЭМ!$F$33:$F$776,СВЦЭМ!$A$33:$A$776,$A196,СВЦЭМ!$B$33:$B$776,O$190)+'СЕТ СН'!$F$12</f>
        <v>186.54090414999999</v>
      </c>
      <c r="P196" s="36">
        <f>SUMIFS(СВЦЭМ!$F$33:$F$776,СВЦЭМ!$A$33:$A$776,$A196,СВЦЭМ!$B$33:$B$776,P$190)+'СЕТ СН'!$F$12</f>
        <v>190.99400421999999</v>
      </c>
      <c r="Q196" s="36">
        <f>SUMIFS(СВЦЭМ!$F$33:$F$776,СВЦЭМ!$A$33:$A$776,$A196,СВЦЭМ!$B$33:$B$776,Q$190)+'СЕТ СН'!$F$12</f>
        <v>193.80397262</v>
      </c>
      <c r="R196" s="36">
        <f>SUMIFS(СВЦЭМ!$F$33:$F$776,СВЦЭМ!$A$33:$A$776,$A196,СВЦЭМ!$B$33:$B$776,R$190)+'СЕТ СН'!$F$12</f>
        <v>192.43169868000001</v>
      </c>
      <c r="S196" s="36">
        <f>SUMIFS(СВЦЭМ!$F$33:$F$776,СВЦЭМ!$A$33:$A$776,$A196,СВЦЭМ!$B$33:$B$776,S$190)+'СЕТ СН'!$F$12</f>
        <v>190.25017897000001</v>
      </c>
      <c r="T196" s="36">
        <f>SUMIFS(СВЦЭМ!$F$33:$F$776,СВЦЭМ!$A$33:$A$776,$A196,СВЦЭМ!$B$33:$B$776,T$190)+'СЕТ СН'!$F$12</f>
        <v>188.65034152999999</v>
      </c>
      <c r="U196" s="36">
        <f>SUMIFS(СВЦЭМ!$F$33:$F$776,СВЦЭМ!$A$33:$A$776,$A196,СВЦЭМ!$B$33:$B$776,U$190)+'СЕТ СН'!$F$12</f>
        <v>182.56988738000001</v>
      </c>
      <c r="V196" s="36">
        <f>SUMIFS(СВЦЭМ!$F$33:$F$776,СВЦЭМ!$A$33:$A$776,$A196,СВЦЭМ!$B$33:$B$776,V$190)+'СЕТ СН'!$F$12</f>
        <v>181.22199459000001</v>
      </c>
      <c r="W196" s="36">
        <f>SUMIFS(СВЦЭМ!$F$33:$F$776,СВЦЭМ!$A$33:$A$776,$A196,СВЦЭМ!$B$33:$B$776,W$190)+'СЕТ СН'!$F$12</f>
        <v>179.94159246999999</v>
      </c>
      <c r="X196" s="36">
        <f>SUMIFS(СВЦЭМ!$F$33:$F$776,СВЦЭМ!$A$33:$A$776,$A196,СВЦЭМ!$B$33:$B$776,X$190)+'СЕТ СН'!$F$12</f>
        <v>183.80935656</v>
      </c>
      <c r="Y196" s="36">
        <f>SUMIFS(СВЦЭМ!$F$33:$F$776,СВЦЭМ!$A$33:$A$776,$A196,СВЦЭМ!$B$33:$B$776,Y$190)+'СЕТ СН'!$F$12</f>
        <v>199.06143223000001</v>
      </c>
    </row>
    <row r="197" spans="1:25" ht="15.75" x14ac:dyDescent="0.2">
      <c r="A197" s="35">
        <f t="shared" si="5"/>
        <v>43592</v>
      </c>
      <c r="B197" s="36">
        <f>SUMIFS(СВЦЭМ!$F$33:$F$776,СВЦЭМ!$A$33:$A$776,$A197,СВЦЭМ!$B$33:$B$776,B$190)+'СЕТ СН'!$F$12</f>
        <v>206.6769291</v>
      </c>
      <c r="C197" s="36">
        <f>SUMIFS(СВЦЭМ!$F$33:$F$776,СВЦЭМ!$A$33:$A$776,$A197,СВЦЭМ!$B$33:$B$776,C$190)+'СЕТ СН'!$F$12</f>
        <v>213.04142279999999</v>
      </c>
      <c r="D197" s="36">
        <f>SUMIFS(СВЦЭМ!$F$33:$F$776,СВЦЭМ!$A$33:$A$776,$A197,СВЦЭМ!$B$33:$B$776,D$190)+'СЕТ СН'!$F$12</f>
        <v>215.50774432</v>
      </c>
      <c r="E197" s="36">
        <f>SUMIFS(СВЦЭМ!$F$33:$F$776,СВЦЭМ!$A$33:$A$776,$A197,СВЦЭМ!$B$33:$B$776,E$190)+'СЕТ СН'!$F$12</f>
        <v>217.08910907000001</v>
      </c>
      <c r="F197" s="36">
        <f>SUMIFS(СВЦЭМ!$F$33:$F$776,СВЦЭМ!$A$33:$A$776,$A197,СВЦЭМ!$B$33:$B$776,F$190)+'СЕТ СН'!$F$12</f>
        <v>216.82357948999999</v>
      </c>
      <c r="G197" s="36">
        <f>SUMIFS(СВЦЭМ!$F$33:$F$776,СВЦЭМ!$A$33:$A$776,$A197,СВЦЭМ!$B$33:$B$776,G$190)+'СЕТ СН'!$F$12</f>
        <v>212.48866128</v>
      </c>
      <c r="H197" s="36">
        <f>SUMIFS(СВЦЭМ!$F$33:$F$776,СВЦЭМ!$A$33:$A$776,$A197,СВЦЭМ!$B$33:$B$776,H$190)+'СЕТ СН'!$F$12</f>
        <v>202.91625737000001</v>
      </c>
      <c r="I197" s="36">
        <f>SUMIFS(СВЦЭМ!$F$33:$F$776,СВЦЭМ!$A$33:$A$776,$A197,СВЦЭМ!$B$33:$B$776,I$190)+'СЕТ СН'!$F$12</f>
        <v>190.26770518000001</v>
      </c>
      <c r="J197" s="36">
        <f>SUMIFS(СВЦЭМ!$F$33:$F$776,СВЦЭМ!$A$33:$A$776,$A197,СВЦЭМ!$B$33:$B$776,J$190)+'СЕТ СН'!$F$12</f>
        <v>185.50559559999999</v>
      </c>
      <c r="K197" s="36">
        <f>SUMIFS(СВЦЭМ!$F$33:$F$776,СВЦЭМ!$A$33:$A$776,$A197,СВЦЭМ!$B$33:$B$776,K$190)+'СЕТ СН'!$F$12</f>
        <v>187.42358009</v>
      </c>
      <c r="L197" s="36">
        <f>SUMIFS(СВЦЭМ!$F$33:$F$776,СВЦЭМ!$A$33:$A$776,$A197,СВЦЭМ!$B$33:$B$776,L$190)+'СЕТ СН'!$F$12</f>
        <v>185.44450706000001</v>
      </c>
      <c r="M197" s="36">
        <f>SUMIFS(СВЦЭМ!$F$33:$F$776,СВЦЭМ!$A$33:$A$776,$A197,СВЦЭМ!$B$33:$B$776,M$190)+'СЕТ СН'!$F$12</f>
        <v>187.32524255999999</v>
      </c>
      <c r="N197" s="36">
        <f>SUMIFS(СВЦЭМ!$F$33:$F$776,СВЦЭМ!$A$33:$A$776,$A197,СВЦЭМ!$B$33:$B$776,N$190)+'СЕТ СН'!$F$12</f>
        <v>189.18878892999999</v>
      </c>
      <c r="O197" s="36">
        <f>SUMIFS(СВЦЭМ!$F$33:$F$776,СВЦЭМ!$A$33:$A$776,$A197,СВЦЭМ!$B$33:$B$776,O$190)+'СЕТ СН'!$F$12</f>
        <v>184.23359884999999</v>
      </c>
      <c r="P197" s="36">
        <f>SUMIFS(СВЦЭМ!$F$33:$F$776,СВЦЭМ!$A$33:$A$776,$A197,СВЦЭМ!$B$33:$B$776,P$190)+'СЕТ СН'!$F$12</f>
        <v>185.83428867000001</v>
      </c>
      <c r="Q197" s="36">
        <f>SUMIFS(СВЦЭМ!$F$33:$F$776,СВЦЭМ!$A$33:$A$776,$A197,СВЦЭМ!$B$33:$B$776,Q$190)+'СЕТ СН'!$F$12</f>
        <v>188.45293939000001</v>
      </c>
      <c r="R197" s="36">
        <f>SUMIFS(СВЦЭМ!$F$33:$F$776,СВЦЭМ!$A$33:$A$776,$A197,СВЦЭМ!$B$33:$B$776,R$190)+'СЕТ СН'!$F$12</f>
        <v>189.18451752999999</v>
      </c>
      <c r="S197" s="36">
        <f>SUMIFS(СВЦЭМ!$F$33:$F$776,СВЦЭМ!$A$33:$A$776,$A197,СВЦЭМ!$B$33:$B$776,S$190)+'СЕТ СН'!$F$12</f>
        <v>189.1152903</v>
      </c>
      <c r="T197" s="36">
        <f>SUMIFS(СВЦЭМ!$F$33:$F$776,СВЦЭМ!$A$33:$A$776,$A197,СВЦЭМ!$B$33:$B$776,T$190)+'СЕТ СН'!$F$12</f>
        <v>185.35557546999999</v>
      </c>
      <c r="U197" s="36">
        <f>SUMIFS(СВЦЭМ!$F$33:$F$776,СВЦЭМ!$A$33:$A$776,$A197,СВЦЭМ!$B$33:$B$776,U$190)+'СЕТ СН'!$F$12</f>
        <v>187.38186479000001</v>
      </c>
      <c r="V197" s="36">
        <f>SUMIFS(СВЦЭМ!$F$33:$F$776,СВЦЭМ!$A$33:$A$776,$A197,СВЦЭМ!$B$33:$B$776,V$190)+'СЕТ СН'!$F$12</f>
        <v>185.54049026000001</v>
      </c>
      <c r="W197" s="36">
        <f>SUMIFS(СВЦЭМ!$F$33:$F$776,СВЦЭМ!$A$33:$A$776,$A197,СВЦЭМ!$B$33:$B$776,W$190)+'СЕТ СН'!$F$12</f>
        <v>180.72256705999999</v>
      </c>
      <c r="X197" s="36">
        <f>SUMIFS(СВЦЭМ!$F$33:$F$776,СВЦЭМ!$A$33:$A$776,$A197,СВЦЭМ!$B$33:$B$776,X$190)+'СЕТ СН'!$F$12</f>
        <v>187.99976068000001</v>
      </c>
      <c r="Y197" s="36">
        <f>SUMIFS(СВЦЭМ!$F$33:$F$776,СВЦЭМ!$A$33:$A$776,$A197,СВЦЭМ!$B$33:$B$776,Y$190)+'СЕТ СН'!$F$12</f>
        <v>190.12399117999999</v>
      </c>
    </row>
    <row r="198" spans="1:25" ht="15.75" x14ac:dyDescent="0.2">
      <c r="A198" s="35">
        <f t="shared" si="5"/>
        <v>43593</v>
      </c>
      <c r="B198" s="36">
        <f>SUMIFS(СВЦЭМ!$F$33:$F$776,СВЦЭМ!$A$33:$A$776,$A198,СВЦЭМ!$B$33:$B$776,B$190)+'СЕТ СН'!$F$12</f>
        <v>198.62008186</v>
      </c>
      <c r="C198" s="36">
        <f>SUMIFS(СВЦЭМ!$F$33:$F$776,СВЦЭМ!$A$33:$A$776,$A198,СВЦЭМ!$B$33:$B$776,C$190)+'СЕТ СН'!$F$12</f>
        <v>203.29078951</v>
      </c>
      <c r="D198" s="36">
        <f>SUMIFS(СВЦЭМ!$F$33:$F$776,СВЦЭМ!$A$33:$A$776,$A198,СВЦЭМ!$B$33:$B$776,D$190)+'СЕТ СН'!$F$12</f>
        <v>203.39125190999999</v>
      </c>
      <c r="E198" s="36">
        <f>SUMIFS(СВЦЭМ!$F$33:$F$776,СВЦЭМ!$A$33:$A$776,$A198,СВЦЭМ!$B$33:$B$776,E$190)+'СЕТ СН'!$F$12</f>
        <v>205.10384440999999</v>
      </c>
      <c r="F198" s="36">
        <f>SUMIFS(СВЦЭМ!$F$33:$F$776,СВЦЭМ!$A$33:$A$776,$A198,СВЦЭМ!$B$33:$B$776,F$190)+'СЕТ СН'!$F$12</f>
        <v>204.5386522</v>
      </c>
      <c r="G198" s="36">
        <f>SUMIFS(СВЦЭМ!$F$33:$F$776,СВЦЭМ!$A$33:$A$776,$A198,СВЦЭМ!$B$33:$B$776,G$190)+'СЕТ СН'!$F$12</f>
        <v>199.6529659</v>
      </c>
      <c r="H198" s="36">
        <f>SUMIFS(СВЦЭМ!$F$33:$F$776,СВЦЭМ!$A$33:$A$776,$A198,СВЦЭМ!$B$33:$B$776,H$190)+'СЕТ СН'!$F$12</f>
        <v>195.17835224000001</v>
      </c>
      <c r="I198" s="36">
        <f>SUMIFS(СВЦЭМ!$F$33:$F$776,СВЦЭМ!$A$33:$A$776,$A198,СВЦЭМ!$B$33:$B$776,I$190)+'СЕТ СН'!$F$12</f>
        <v>189.38526352</v>
      </c>
      <c r="J198" s="36">
        <f>SUMIFS(СВЦЭМ!$F$33:$F$776,СВЦЭМ!$A$33:$A$776,$A198,СВЦЭМ!$B$33:$B$776,J$190)+'СЕТ СН'!$F$12</f>
        <v>186.30216951</v>
      </c>
      <c r="K198" s="36">
        <f>SUMIFS(СВЦЭМ!$F$33:$F$776,СВЦЭМ!$A$33:$A$776,$A198,СВЦЭМ!$B$33:$B$776,K$190)+'СЕТ СН'!$F$12</f>
        <v>187.72698808000001</v>
      </c>
      <c r="L198" s="36">
        <f>SUMIFS(СВЦЭМ!$F$33:$F$776,СВЦЭМ!$A$33:$A$776,$A198,СВЦЭМ!$B$33:$B$776,L$190)+'СЕТ СН'!$F$12</f>
        <v>189.50085748999999</v>
      </c>
      <c r="M198" s="36">
        <f>SUMIFS(СВЦЭМ!$F$33:$F$776,СВЦЭМ!$A$33:$A$776,$A198,СВЦЭМ!$B$33:$B$776,M$190)+'СЕТ СН'!$F$12</f>
        <v>190.00652679999999</v>
      </c>
      <c r="N198" s="36">
        <f>SUMIFS(СВЦЭМ!$F$33:$F$776,СВЦЭМ!$A$33:$A$776,$A198,СВЦЭМ!$B$33:$B$776,N$190)+'СЕТ СН'!$F$12</f>
        <v>190.20444495000001</v>
      </c>
      <c r="O198" s="36">
        <f>SUMIFS(СВЦЭМ!$F$33:$F$776,СВЦЭМ!$A$33:$A$776,$A198,СВЦЭМ!$B$33:$B$776,O$190)+'СЕТ СН'!$F$12</f>
        <v>188.72283379999999</v>
      </c>
      <c r="P198" s="36">
        <f>SUMIFS(СВЦЭМ!$F$33:$F$776,СВЦЭМ!$A$33:$A$776,$A198,СВЦЭМ!$B$33:$B$776,P$190)+'СЕТ СН'!$F$12</f>
        <v>191.27713774</v>
      </c>
      <c r="Q198" s="36">
        <f>SUMIFS(СВЦЭМ!$F$33:$F$776,СВЦЭМ!$A$33:$A$776,$A198,СВЦЭМ!$B$33:$B$776,Q$190)+'СЕТ СН'!$F$12</f>
        <v>191.86696759</v>
      </c>
      <c r="R198" s="36">
        <f>SUMIFS(СВЦЭМ!$F$33:$F$776,СВЦЭМ!$A$33:$A$776,$A198,СВЦЭМ!$B$33:$B$776,R$190)+'СЕТ СН'!$F$12</f>
        <v>191.50990239000001</v>
      </c>
      <c r="S198" s="36">
        <f>SUMIFS(СВЦЭМ!$F$33:$F$776,СВЦЭМ!$A$33:$A$776,$A198,СВЦЭМ!$B$33:$B$776,S$190)+'СЕТ СН'!$F$12</f>
        <v>192.60072532000001</v>
      </c>
      <c r="T198" s="36">
        <f>SUMIFS(СВЦЭМ!$F$33:$F$776,СВЦЭМ!$A$33:$A$776,$A198,СВЦЭМ!$B$33:$B$776,T$190)+'СЕТ СН'!$F$12</f>
        <v>190.60639871000001</v>
      </c>
      <c r="U198" s="36">
        <f>SUMIFS(СВЦЭМ!$F$33:$F$776,СВЦЭМ!$A$33:$A$776,$A198,СВЦЭМ!$B$33:$B$776,U$190)+'СЕТ СН'!$F$12</f>
        <v>188.25376112000001</v>
      </c>
      <c r="V198" s="36">
        <f>SUMIFS(СВЦЭМ!$F$33:$F$776,СВЦЭМ!$A$33:$A$776,$A198,СВЦЭМ!$B$33:$B$776,V$190)+'СЕТ СН'!$F$12</f>
        <v>187.01252129</v>
      </c>
      <c r="W198" s="36">
        <f>SUMIFS(СВЦЭМ!$F$33:$F$776,СВЦЭМ!$A$33:$A$776,$A198,СВЦЭМ!$B$33:$B$776,W$190)+'СЕТ СН'!$F$12</f>
        <v>184.68120533999999</v>
      </c>
      <c r="X198" s="36">
        <f>SUMIFS(СВЦЭМ!$F$33:$F$776,СВЦЭМ!$A$33:$A$776,$A198,СВЦЭМ!$B$33:$B$776,X$190)+'СЕТ СН'!$F$12</f>
        <v>187.61724285</v>
      </c>
      <c r="Y198" s="36">
        <f>SUMIFS(СВЦЭМ!$F$33:$F$776,СВЦЭМ!$A$33:$A$776,$A198,СВЦЭМ!$B$33:$B$776,Y$190)+'СЕТ СН'!$F$12</f>
        <v>193.22779488</v>
      </c>
    </row>
    <row r="199" spans="1:25" ht="15.75" x14ac:dyDescent="0.2">
      <c r="A199" s="35">
        <f t="shared" si="5"/>
        <v>43594</v>
      </c>
      <c r="B199" s="36">
        <f>SUMIFS(СВЦЭМ!$F$33:$F$776,СВЦЭМ!$A$33:$A$776,$A199,СВЦЭМ!$B$33:$B$776,B$190)+'СЕТ СН'!$F$12</f>
        <v>188.57652557</v>
      </c>
      <c r="C199" s="36">
        <f>SUMIFS(СВЦЭМ!$F$33:$F$776,СВЦЭМ!$A$33:$A$776,$A199,СВЦЭМ!$B$33:$B$776,C$190)+'СЕТ СН'!$F$12</f>
        <v>191.94205807</v>
      </c>
      <c r="D199" s="36">
        <f>SUMIFS(СВЦЭМ!$F$33:$F$776,СВЦЭМ!$A$33:$A$776,$A199,СВЦЭМ!$B$33:$B$776,D$190)+'СЕТ СН'!$F$12</f>
        <v>192.57689740999999</v>
      </c>
      <c r="E199" s="36">
        <f>SUMIFS(СВЦЭМ!$F$33:$F$776,СВЦЭМ!$A$33:$A$776,$A199,СВЦЭМ!$B$33:$B$776,E$190)+'СЕТ СН'!$F$12</f>
        <v>193.95640273999999</v>
      </c>
      <c r="F199" s="36">
        <f>SUMIFS(СВЦЭМ!$F$33:$F$776,СВЦЭМ!$A$33:$A$776,$A199,СВЦЭМ!$B$33:$B$776,F$190)+'СЕТ СН'!$F$12</f>
        <v>194.32860688</v>
      </c>
      <c r="G199" s="36">
        <f>SUMIFS(СВЦЭМ!$F$33:$F$776,СВЦЭМ!$A$33:$A$776,$A199,СВЦЭМ!$B$33:$B$776,G$190)+'СЕТ СН'!$F$12</f>
        <v>194.76676775999999</v>
      </c>
      <c r="H199" s="36">
        <f>SUMIFS(СВЦЭМ!$F$33:$F$776,СВЦЭМ!$A$33:$A$776,$A199,СВЦЭМ!$B$33:$B$776,H$190)+'СЕТ СН'!$F$12</f>
        <v>191.80022815000001</v>
      </c>
      <c r="I199" s="36">
        <f>SUMIFS(СВЦЭМ!$F$33:$F$776,СВЦЭМ!$A$33:$A$776,$A199,СВЦЭМ!$B$33:$B$776,I$190)+'СЕТ СН'!$F$12</f>
        <v>184.25116091000001</v>
      </c>
      <c r="J199" s="36">
        <f>SUMIFS(СВЦЭМ!$F$33:$F$776,СВЦЭМ!$A$33:$A$776,$A199,СВЦЭМ!$B$33:$B$776,J$190)+'СЕТ СН'!$F$12</f>
        <v>177.38894185999999</v>
      </c>
      <c r="K199" s="36">
        <f>SUMIFS(СВЦЭМ!$F$33:$F$776,СВЦЭМ!$A$33:$A$776,$A199,СВЦЭМ!$B$33:$B$776,K$190)+'СЕТ СН'!$F$12</f>
        <v>174.80738392000001</v>
      </c>
      <c r="L199" s="36">
        <f>SUMIFS(СВЦЭМ!$F$33:$F$776,СВЦЭМ!$A$33:$A$776,$A199,СВЦЭМ!$B$33:$B$776,L$190)+'СЕТ СН'!$F$12</f>
        <v>179.84367313999999</v>
      </c>
      <c r="M199" s="36">
        <f>SUMIFS(СВЦЭМ!$F$33:$F$776,СВЦЭМ!$A$33:$A$776,$A199,СВЦЭМ!$B$33:$B$776,M$190)+'СЕТ СН'!$F$12</f>
        <v>186.68952755999999</v>
      </c>
      <c r="N199" s="36">
        <f>SUMIFS(СВЦЭМ!$F$33:$F$776,СВЦЭМ!$A$33:$A$776,$A199,СВЦЭМ!$B$33:$B$776,N$190)+'СЕТ СН'!$F$12</f>
        <v>196.25972153000001</v>
      </c>
      <c r="O199" s="36">
        <f>SUMIFS(СВЦЭМ!$F$33:$F$776,СВЦЭМ!$A$33:$A$776,$A199,СВЦЭМ!$B$33:$B$776,O$190)+'СЕТ СН'!$F$12</f>
        <v>197.74079481999999</v>
      </c>
      <c r="P199" s="36">
        <f>SUMIFS(СВЦЭМ!$F$33:$F$776,СВЦЭМ!$A$33:$A$776,$A199,СВЦЭМ!$B$33:$B$776,P$190)+'СЕТ СН'!$F$12</f>
        <v>199.82713859</v>
      </c>
      <c r="Q199" s="36">
        <f>SUMIFS(СВЦЭМ!$F$33:$F$776,СВЦЭМ!$A$33:$A$776,$A199,СВЦЭМ!$B$33:$B$776,Q$190)+'СЕТ СН'!$F$12</f>
        <v>201.14455405000001</v>
      </c>
      <c r="R199" s="36">
        <f>SUMIFS(СВЦЭМ!$F$33:$F$776,СВЦЭМ!$A$33:$A$776,$A199,СВЦЭМ!$B$33:$B$776,R$190)+'СЕТ СН'!$F$12</f>
        <v>201.35978477</v>
      </c>
      <c r="S199" s="36">
        <f>SUMIFS(СВЦЭМ!$F$33:$F$776,СВЦЭМ!$A$33:$A$776,$A199,СВЦЭМ!$B$33:$B$776,S$190)+'СЕТ СН'!$F$12</f>
        <v>201.57322726000001</v>
      </c>
      <c r="T199" s="36">
        <f>SUMIFS(СВЦЭМ!$F$33:$F$776,СВЦЭМ!$A$33:$A$776,$A199,СВЦЭМ!$B$33:$B$776,T$190)+'СЕТ СН'!$F$12</f>
        <v>200.77024853</v>
      </c>
      <c r="U199" s="36">
        <f>SUMIFS(СВЦЭМ!$F$33:$F$776,СВЦЭМ!$A$33:$A$776,$A199,СВЦЭМ!$B$33:$B$776,U$190)+'СЕТ СН'!$F$12</f>
        <v>196.47846766999999</v>
      </c>
      <c r="V199" s="36">
        <f>SUMIFS(СВЦЭМ!$F$33:$F$776,СВЦЭМ!$A$33:$A$776,$A199,СВЦЭМ!$B$33:$B$776,V$190)+'СЕТ СН'!$F$12</f>
        <v>185.89840813999999</v>
      </c>
      <c r="W199" s="36">
        <f>SUMIFS(СВЦЭМ!$F$33:$F$776,СВЦЭМ!$A$33:$A$776,$A199,СВЦЭМ!$B$33:$B$776,W$190)+'СЕТ СН'!$F$12</f>
        <v>180.91398108000001</v>
      </c>
      <c r="X199" s="36">
        <f>SUMIFS(СВЦЭМ!$F$33:$F$776,СВЦЭМ!$A$33:$A$776,$A199,СВЦЭМ!$B$33:$B$776,X$190)+'СЕТ СН'!$F$12</f>
        <v>188.07323534</v>
      </c>
      <c r="Y199" s="36">
        <f>SUMIFS(СВЦЭМ!$F$33:$F$776,СВЦЭМ!$A$33:$A$776,$A199,СВЦЭМ!$B$33:$B$776,Y$190)+'СЕТ СН'!$F$12</f>
        <v>185.17290209999999</v>
      </c>
    </row>
    <row r="200" spans="1:25" ht="15.75" x14ac:dyDescent="0.2">
      <c r="A200" s="35">
        <f t="shared" si="5"/>
        <v>43595</v>
      </c>
      <c r="B200" s="36">
        <f>SUMIFS(СВЦЭМ!$F$33:$F$776,СВЦЭМ!$A$33:$A$776,$A200,СВЦЭМ!$B$33:$B$776,B$190)+'СЕТ СН'!$F$12</f>
        <v>190.19574372</v>
      </c>
      <c r="C200" s="36">
        <f>SUMIFS(СВЦЭМ!$F$33:$F$776,СВЦЭМ!$A$33:$A$776,$A200,СВЦЭМ!$B$33:$B$776,C$190)+'СЕТ СН'!$F$12</f>
        <v>202.38986184000001</v>
      </c>
      <c r="D200" s="36">
        <f>SUMIFS(СВЦЭМ!$F$33:$F$776,СВЦЭМ!$A$33:$A$776,$A200,СВЦЭМ!$B$33:$B$776,D$190)+'СЕТ СН'!$F$12</f>
        <v>205.72559903999999</v>
      </c>
      <c r="E200" s="36">
        <f>SUMIFS(СВЦЭМ!$F$33:$F$776,СВЦЭМ!$A$33:$A$776,$A200,СВЦЭМ!$B$33:$B$776,E$190)+'СЕТ СН'!$F$12</f>
        <v>210.12168641</v>
      </c>
      <c r="F200" s="36">
        <f>SUMIFS(СВЦЭМ!$F$33:$F$776,СВЦЭМ!$A$33:$A$776,$A200,СВЦЭМ!$B$33:$B$776,F$190)+'СЕТ СН'!$F$12</f>
        <v>214.28665444000001</v>
      </c>
      <c r="G200" s="36">
        <f>SUMIFS(СВЦЭМ!$F$33:$F$776,СВЦЭМ!$A$33:$A$776,$A200,СВЦЭМ!$B$33:$B$776,G$190)+'СЕТ СН'!$F$12</f>
        <v>213.94648056</v>
      </c>
      <c r="H200" s="36">
        <f>SUMIFS(СВЦЭМ!$F$33:$F$776,СВЦЭМ!$A$33:$A$776,$A200,СВЦЭМ!$B$33:$B$776,H$190)+'СЕТ СН'!$F$12</f>
        <v>211.53156217</v>
      </c>
      <c r="I200" s="36">
        <f>SUMIFS(СВЦЭМ!$F$33:$F$776,СВЦЭМ!$A$33:$A$776,$A200,СВЦЭМ!$B$33:$B$776,I$190)+'СЕТ СН'!$F$12</f>
        <v>204.36753877999999</v>
      </c>
      <c r="J200" s="36">
        <f>SUMIFS(СВЦЭМ!$F$33:$F$776,СВЦЭМ!$A$33:$A$776,$A200,СВЦЭМ!$B$33:$B$776,J$190)+'СЕТ СН'!$F$12</f>
        <v>194.9016987</v>
      </c>
      <c r="K200" s="36">
        <f>SUMIFS(СВЦЭМ!$F$33:$F$776,СВЦЭМ!$A$33:$A$776,$A200,СВЦЭМ!$B$33:$B$776,K$190)+'СЕТ СН'!$F$12</f>
        <v>188.15479753</v>
      </c>
      <c r="L200" s="36">
        <f>SUMIFS(СВЦЭМ!$F$33:$F$776,СВЦЭМ!$A$33:$A$776,$A200,СВЦЭМ!$B$33:$B$776,L$190)+'СЕТ СН'!$F$12</f>
        <v>186.28554831</v>
      </c>
      <c r="M200" s="36">
        <f>SUMIFS(СВЦЭМ!$F$33:$F$776,СВЦЭМ!$A$33:$A$776,$A200,СВЦЭМ!$B$33:$B$776,M$190)+'СЕТ СН'!$F$12</f>
        <v>185.87545309000001</v>
      </c>
      <c r="N200" s="36">
        <f>SUMIFS(СВЦЭМ!$F$33:$F$776,СВЦЭМ!$A$33:$A$776,$A200,СВЦЭМ!$B$33:$B$776,N$190)+'СЕТ СН'!$F$12</f>
        <v>189.34676758000001</v>
      </c>
      <c r="O200" s="36">
        <f>SUMIFS(СВЦЭМ!$F$33:$F$776,СВЦЭМ!$A$33:$A$776,$A200,СВЦЭМ!$B$33:$B$776,O$190)+'СЕТ СН'!$F$12</f>
        <v>194.93752608</v>
      </c>
      <c r="P200" s="36">
        <f>SUMIFS(СВЦЭМ!$F$33:$F$776,СВЦЭМ!$A$33:$A$776,$A200,СВЦЭМ!$B$33:$B$776,P$190)+'СЕТ СН'!$F$12</f>
        <v>196.87845081</v>
      </c>
      <c r="Q200" s="36">
        <f>SUMIFS(СВЦЭМ!$F$33:$F$776,СВЦЭМ!$A$33:$A$776,$A200,СВЦЭМ!$B$33:$B$776,Q$190)+'СЕТ СН'!$F$12</f>
        <v>200.95727994999999</v>
      </c>
      <c r="R200" s="36">
        <f>SUMIFS(СВЦЭМ!$F$33:$F$776,СВЦЭМ!$A$33:$A$776,$A200,СВЦЭМ!$B$33:$B$776,R$190)+'СЕТ СН'!$F$12</f>
        <v>203.2182454</v>
      </c>
      <c r="S200" s="36">
        <f>SUMIFS(СВЦЭМ!$F$33:$F$776,СВЦЭМ!$A$33:$A$776,$A200,СВЦЭМ!$B$33:$B$776,S$190)+'СЕТ СН'!$F$12</f>
        <v>203.83280687000001</v>
      </c>
      <c r="T200" s="36">
        <f>SUMIFS(СВЦЭМ!$F$33:$F$776,СВЦЭМ!$A$33:$A$776,$A200,СВЦЭМ!$B$33:$B$776,T$190)+'СЕТ СН'!$F$12</f>
        <v>200.40887119000001</v>
      </c>
      <c r="U200" s="36">
        <f>SUMIFS(СВЦЭМ!$F$33:$F$776,СВЦЭМ!$A$33:$A$776,$A200,СВЦЭМ!$B$33:$B$776,U$190)+'СЕТ СН'!$F$12</f>
        <v>195.52472329</v>
      </c>
      <c r="V200" s="36">
        <f>SUMIFS(СВЦЭМ!$F$33:$F$776,СВЦЭМ!$A$33:$A$776,$A200,СВЦЭМ!$B$33:$B$776,V$190)+'СЕТ СН'!$F$12</f>
        <v>187.80882889</v>
      </c>
      <c r="W200" s="36">
        <f>SUMIFS(СВЦЭМ!$F$33:$F$776,СВЦЭМ!$A$33:$A$776,$A200,СВЦЭМ!$B$33:$B$776,W$190)+'СЕТ СН'!$F$12</f>
        <v>183.21030340999999</v>
      </c>
      <c r="X200" s="36">
        <f>SUMIFS(СВЦЭМ!$F$33:$F$776,СВЦЭМ!$A$33:$A$776,$A200,СВЦЭМ!$B$33:$B$776,X$190)+'СЕТ СН'!$F$12</f>
        <v>188.45032972999999</v>
      </c>
      <c r="Y200" s="36">
        <f>SUMIFS(СВЦЭМ!$F$33:$F$776,СВЦЭМ!$A$33:$A$776,$A200,СВЦЭМ!$B$33:$B$776,Y$190)+'СЕТ СН'!$F$12</f>
        <v>196.07988745</v>
      </c>
    </row>
    <row r="201" spans="1:25" ht="15.75" x14ac:dyDescent="0.2">
      <c r="A201" s="35">
        <f t="shared" si="5"/>
        <v>43596</v>
      </c>
      <c r="B201" s="36">
        <f>SUMIFS(СВЦЭМ!$F$33:$F$776,СВЦЭМ!$A$33:$A$776,$A201,СВЦЭМ!$B$33:$B$776,B$190)+'СЕТ СН'!$F$12</f>
        <v>206.13272931</v>
      </c>
      <c r="C201" s="36">
        <f>SUMIFS(СВЦЭМ!$F$33:$F$776,СВЦЭМ!$A$33:$A$776,$A201,СВЦЭМ!$B$33:$B$776,C$190)+'СЕТ СН'!$F$12</f>
        <v>209.97001549000001</v>
      </c>
      <c r="D201" s="36">
        <f>SUMIFS(СВЦЭМ!$F$33:$F$776,СВЦЭМ!$A$33:$A$776,$A201,СВЦЭМ!$B$33:$B$776,D$190)+'СЕТ СН'!$F$12</f>
        <v>217.33948928999999</v>
      </c>
      <c r="E201" s="36">
        <f>SUMIFS(СВЦЭМ!$F$33:$F$776,СВЦЭМ!$A$33:$A$776,$A201,СВЦЭМ!$B$33:$B$776,E$190)+'СЕТ СН'!$F$12</f>
        <v>216.11463273999999</v>
      </c>
      <c r="F201" s="36">
        <f>SUMIFS(СВЦЭМ!$F$33:$F$776,СВЦЭМ!$A$33:$A$776,$A201,СВЦЭМ!$B$33:$B$776,F$190)+'СЕТ СН'!$F$12</f>
        <v>221.59360899000001</v>
      </c>
      <c r="G201" s="36">
        <f>SUMIFS(СВЦЭМ!$F$33:$F$776,СВЦЭМ!$A$33:$A$776,$A201,СВЦЭМ!$B$33:$B$776,G$190)+'СЕТ СН'!$F$12</f>
        <v>221.52692442</v>
      </c>
      <c r="H201" s="36">
        <f>SUMIFS(СВЦЭМ!$F$33:$F$776,СВЦЭМ!$A$33:$A$776,$A201,СВЦЭМ!$B$33:$B$776,H$190)+'СЕТ СН'!$F$12</f>
        <v>202.75384579999999</v>
      </c>
      <c r="I201" s="36">
        <f>SUMIFS(СВЦЭМ!$F$33:$F$776,СВЦЭМ!$A$33:$A$776,$A201,СВЦЭМ!$B$33:$B$776,I$190)+'СЕТ СН'!$F$12</f>
        <v>193.29660594999999</v>
      </c>
      <c r="J201" s="36">
        <f>SUMIFS(СВЦЭМ!$F$33:$F$776,СВЦЭМ!$A$33:$A$776,$A201,СВЦЭМ!$B$33:$B$776,J$190)+'СЕТ СН'!$F$12</f>
        <v>168.97761822999999</v>
      </c>
      <c r="K201" s="36">
        <f>SUMIFS(СВЦЭМ!$F$33:$F$776,СВЦЭМ!$A$33:$A$776,$A201,СВЦЭМ!$B$33:$B$776,K$190)+'СЕТ СН'!$F$12</f>
        <v>150.95473656999999</v>
      </c>
      <c r="L201" s="36">
        <f>SUMIFS(СВЦЭМ!$F$33:$F$776,СВЦЭМ!$A$33:$A$776,$A201,СВЦЭМ!$B$33:$B$776,L$190)+'СЕТ СН'!$F$12</f>
        <v>144.90987898</v>
      </c>
      <c r="M201" s="36">
        <f>SUMIFS(СВЦЭМ!$F$33:$F$776,СВЦЭМ!$A$33:$A$776,$A201,СВЦЭМ!$B$33:$B$776,M$190)+'СЕТ СН'!$F$12</f>
        <v>145.03651898000001</v>
      </c>
      <c r="N201" s="36">
        <f>SUMIFS(СВЦЭМ!$F$33:$F$776,СВЦЭМ!$A$33:$A$776,$A201,СВЦЭМ!$B$33:$B$776,N$190)+'СЕТ СН'!$F$12</f>
        <v>147.76560656000001</v>
      </c>
      <c r="O201" s="36">
        <f>SUMIFS(СВЦЭМ!$F$33:$F$776,СВЦЭМ!$A$33:$A$776,$A201,СВЦЭМ!$B$33:$B$776,O$190)+'СЕТ СН'!$F$12</f>
        <v>149.18209705000001</v>
      </c>
      <c r="P201" s="36">
        <f>SUMIFS(СВЦЭМ!$F$33:$F$776,СВЦЭМ!$A$33:$A$776,$A201,СВЦЭМ!$B$33:$B$776,P$190)+'СЕТ СН'!$F$12</f>
        <v>150.87649991999999</v>
      </c>
      <c r="Q201" s="36">
        <f>SUMIFS(СВЦЭМ!$F$33:$F$776,СВЦЭМ!$A$33:$A$776,$A201,СВЦЭМ!$B$33:$B$776,Q$190)+'СЕТ СН'!$F$12</f>
        <v>152.13764845</v>
      </c>
      <c r="R201" s="36">
        <f>SUMIFS(СВЦЭМ!$F$33:$F$776,СВЦЭМ!$A$33:$A$776,$A201,СВЦЭМ!$B$33:$B$776,R$190)+'СЕТ СН'!$F$12</f>
        <v>151.25806169000001</v>
      </c>
      <c r="S201" s="36">
        <f>SUMIFS(СВЦЭМ!$F$33:$F$776,СВЦЭМ!$A$33:$A$776,$A201,СВЦЭМ!$B$33:$B$776,S$190)+'СЕТ СН'!$F$12</f>
        <v>151.69816234000001</v>
      </c>
      <c r="T201" s="36">
        <f>SUMIFS(СВЦЭМ!$F$33:$F$776,СВЦЭМ!$A$33:$A$776,$A201,СВЦЭМ!$B$33:$B$776,T$190)+'СЕТ СН'!$F$12</f>
        <v>149.24531438</v>
      </c>
      <c r="U201" s="36">
        <f>SUMIFS(СВЦЭМ!$F$33:$F$776,СВЦЭМ!$A$33:$A$776,$A201,СВЦЭМ!$B$33:$B$776,U$190)+'СЕТ СН'!$F$12</f>
        <v>146.18636518</v>
      </c>
      <c r="V201" s="36">
        <f>SUMIFS(СВЦЭМ!$F$33:$F$776,СВЦЭМ!$A$33:$A$776,$A201,СВЦЭМ!$B$33:$B$776,V$190)+'СЕТ СН'!$F$12</f>
        <v>144.0487688</v>
      </c>
      <c r="W201" s="36">
        <f>SUMIFS(СВЦЭМ!$F$33:$F$776,СВЦЭМ!$A$33:$A$776,$A201,СВЦЭМ!$B$33:$B$776,W$190)+'СЕТ СН'!$F$12</f>
        <v>146.75686597999999</v>
      </c>
      <c r="X201" s="36">
        <f>SUMIFS(СВЦЭМ!$F$33:$F$776,СВЦЭМ!$A$33:$A$776,$A201,СВЦЭМ!$B$33:$B$776,X$190)+'СЕТ СН'!$F$12</f>
        <v>151.72479698999999</v>
      </c>
      <c r="Y201" s="36">
        <f>SUMIFS(СВЦЭМ!$F$33:$F$776,СВЦЭМ!$A$33:$A$776,$A201,СВЦЭМ!$B$33:$B$776,Y$190)+'СЕТ СН'!$F$12</f>
        <v>169.45434752</v>
      </c>
    </row>
    <row r="202" spans="1:25" ht="15.75" x14ac:dyDescent="0.2">
      <c r="A202" s="35">
        <f t="shared" si="5"/>
        <v>43597</v>
      </c>
      <c r="B202" s="36">
        <f>SUMIFS(СВЦЭМ!$F$33:$F$776,СВЦЭМ!$A$33:$A$776,$A202,СВЦЭМ!$B$33:$B$776,B$190)+'СЕТ СН'!$F$12</f>
        <v>188.57793923</v>
      </c>
      <c r="C202" s="36">
        <f>SUMIFS(СВЦЭМ!$F$33:$F$776,СВЦЭМ!$A$33:$A$776,$A202,СВЦЭМ!$B$33:$B$776,C$190)+'СЕТ СН'!$F$12</f>
        <v>210.82194601</v>
      </c>
      <c r="D202" s="36">
        <f>SUMIFS(СВЦЭМ!$F$33:$F$776,СВЦЭМ!$A$33:$A$776,$A202,СВЦЭМ!$B$33:$B$776,D$190)+'СЕТ СН'!$F$12</f>
        <v>230.04943768999999</v>
      </c>
      <c r="E202" s="36">
        <f>SUMIFS(СВЦЭМ!$F$33:$F$776,СВЦЭМ!$A$33:$A$776,$A202,СВЦЭМ!$B$33:$B$776,E$190)+'СЕТ СН'!$F$12</f>
        <v>228.79184308999999</v>
      </c>
      <c r="F202" s="36">
        <f>SUMIFS(СВЦЭМ!$F$33:$F$776,СВЦЭМ!$A$33:$A$776,$A202,СВЦЭМ!$B$33:$B$776,F$190)+'СЕТ СН'!$F$12</f>
        <v>229.94547581</v>
      </c>
      <c r="G202" s="36">
        <f>SUMIFS(СВЦЭМ!$F$33:$F$776,СВЦЭМ!$A$33:$A$776,$A202,СВЦЭМ!$B$33:$B$776,G$190)+'СЕТ СН'!$F$12</f>
        <v>233.79278606</v>
      </c>
      <c r="H202" s="36">
        <f>SUMIFS(СВЦЭМ!$F$33:$F$776,СВЦЭМ!$A$33:$A$776,$A202,СВЦЭМ!$B$33:$B$776,H$190)+'СЕТ СН'!$F$12</f>
        <v>219.84794873999999</v>
      </c>
      <c r="I202" s="36">
        <f>SUMIFS(СВЦЭМ!$F$33:$F$776,СВЦЭМ!$A$33:$A$776,$A202,СВЦЭМ!$B$33:$B$776,I$190)+'СЕТ СН'!$F$12</f>
        <v>198.70733945000001</v>
      </c>
      <c r="J202" s="36">
        <f>SUMIFS(СВЦЭМ!$F$33:$F$776,СВЦЭМ!$A$33:$A$776,$A202,СВЦЭМ!$B$33:$B$776,J$190)+'СЕТ СН'!$F$12</f>
        <v>177.94049289</v>
      </c>
      <c r="K202" s="36">
        <f>SUMIFS(СВЦЭМ!$F$33:$F$776,СВЦЭМ!$A$33:$A$776,$A202,СВЦЭМ!$B$33:$B$776,K$190)+'СЕТ СН'!$F$12</f>
        <v>156.56427794999999</v>
      </c>
      <c r="L202" s="36">
        <f>SUMIFS(СВЦЭМ!$F$33:$F$776,СВЦЭМ!$A$33:$A$776,$A202,СВЦЭМ!$B$33:$B$776,L$190)+'СЕТ СН'!$F$12</f>
        <v>145.75264432</v>
      </c>
      <c r="M202" s="36">
        <f>SUMIFS(СВЦЭМ!$F$33:$F$776,СВЦЭМ!$A$33:$A$776,$A202,СВЦЭМ!$B$33:$B$776,M$190)+'СЕТ СН'!$F$12</f>
        <v>142.11292354</v>
      </c>
      <c r="N202" s="36">
        <f>SUMIFS(СВЦЭМ!$F$33:$F$776,СВЦЭМ!$A$33:$A$776,$A202,СВЦЭМ!$B$33:$B$776,N$190)+'СЕТ СН'!$F$12</f>
        <v>143.59748657</v>
      </c>
      <c r="O202" s="36">
        <f>SUMIFS(СВЦЭМ!$F$33:$F$776,СВЦЭМ!$A$33:$A$776,$A202,СВЦЭМ!$B$33:$B$776,O$190)+'СЕТ СН'!$F$12</f>
        <v>145.07204024000001</v>
      </c>
      <c r="P202" s="36">
        <f>SUMIFS(СВЦЭМ!$F$33:$F$776,СВЦЭМ!$A$33:$A$776,$A202,СВЦЭМ!$B$33:$B$776,P$190)+'СЕТ СН'!$F$12</f>
        <v>147.48838479</v>
      </c>
      <c r="Q202" s="36">
        <f>SUMIFS(СВЦЭМ!$F$33:$F$776,СВЦЭМ!$A$33:$A$776,$A202,СВЦЭМ!$B$33:$B$776,Q$190)+'СЕТ СН'!$F$12</f>
        <v>150.8694466</v>
      </c>
      <c r="R202" s="36">
        <f>SUMIFS(СВЦЭМ!$F$33:$F$776,СВЦЭМ!$A$33:$A$776,$A202,СВЦЭМ!$B$33:$B$776,R$190)+'СЕТ СН'!$F$12</f>
        <v>150.47185343999999</v>
      </c>
      <c r="S202" s="36">
        <f>SUMIFS(СВЦЭМ!$F$33:$F$776,СВЦЭМ!$A$33:$A$776,$A202,СВЦЭМ!$B$33:$B$776,S$190)+'СЕТ СН'!$F$12</f>
        <v>148.48222996000001</v>
      </c>
      <c r="T202" s="36">
        <f>SUMIFS(СВЦЭМ!$F$33:$F$776,СВЦЭМ!$A$33:$A$776,$A202,СВЦЭМ!$B$33:$B$776,T$190)+'СЕТ СН'!$F$12</f>
        <v>144.83726440999999</v>
      </c>
      <c r="U202" s="36">
        <f>SUMIFS(СВЦЭМ!$F$33:$F$776,СВЦЭМ!$A$33:$A$776,$A202,СВЦЭМ!$B$33:$B$776,U$190)+'СЕТ СН'!$F$12</f>
        <v>139.51743852000001</v>
      </c>
      <c r="V202" s="36">
        <f>SUMIFS(СВЦЭМ!$F$33:$F$776,СВЦЭМ!$A$33:$A$776,$A202,СВЦЭМ!$B$33:$B$776,V$190)+'СЕТ СН'!$F$12</f>
        <v>134.00607701999999</v>
      </c>
      <c r="W202" s="36">
        <f>SUMIFS(СВЦЭМ!$F$33:$F$776,СВЦЭМ!$A$33:$A$776,$A202,СВЦЭМ!$B$33:$B$776,W$190)+'СЕТ СН'!$F$12</f>
        <v>134.59703759999999</v>
      </c>
      <c r="X202" s="36">
        <f>SUMIFS(СВЦЭМ!$F$33:$F$776,СВЦЭМ!$A$33:$A$776,$A202,СВЦЭМ!$B$33:$B$776,X$190)+'СЕТ СН'!$F$12</f>
        <v>142.50041834000001</v>
      </c>
      <c r="Y202" s="36">
        <f>SUMIFS(СВЦЭМ!$F$33:$F$776,СВЦЭМ!$A$33:$A$776,$A202,СВЦЭМ!$B$33:$B$776,Y$190)+'СЕТ СН'!$F$12</f>
        <v>160.07268435</v>
      </c>
    </row>
    <row r="203" spans="1:25" ht="15.75" x14ac:dyDescent="0.2">
      <c r="A203" s="35">
        <f t="shared" si="5"/>
        <v>43598</v>
      </c>
      <c r="B203" s="36">
        <f>SUMIFS(СВЦЭМ!$F$33:$F$776,СВЦЭМ!$A$33:$A$776,$A203,СВЦЭМ!$B$33:$B$776,B$190)+'СЕТ СН'!$F$12</f>
        <v>165.97705027000001</v>
      </c>
      <c r="C203" s="36">
        <f>SUMIFS(СВЦЭМ!$F$33:$F$776,СВЦЭМ!$A$33:$A$776,$A203,СВЦЭМ!$B$33:$B$776,C$190)+'СЕТ СН'!$F$12</f>
        <v>188.50295396999999</v>
      </c>
      <c r="D203" s="36">
        <f>SUMIFS(СВЦЭМ!$F$33:$F$776,СВЦЭМ!$A$33:$A$776,$A203,СВЦЭМ!$B$33:$B$776,D$190)+'СЕТ СН'!$F$12</f>
        <v>211.55215613999999</v>
      </c>
      <c r="E203" s="36">
        <f>SUMIFS(СВЦЭМ!$F$33:$F$776,СВЦЭМ!$A$33:$A$776,$A203,СВЦЭМ!$B$33:$B$776,E$190)+'СЕТ СН'!$F$12</f>
        <v>214.36117633999999</v>
      </c>
      <c r="F203" s="36">
        <f>SUMIFS(СВЦЭМ!$F$33:$F$776,СВЦЭМ!$A$33:$A$776,$A203,СВЦЭМ!$B$33:$B$776,F$190)+'СЕТ СН'!$F$12</f>
        <v>216.80703725000001</v>
      </c>
      <c r="G203" s="36">
        <f>SUMIFS(СВЦЭМ!$F$33:$F$776,СВЦЭМ!$A$33:$A$776,$A203,СВЦЭМ!$B$33:$B$776,G$190)+'СЕТ СН'!$F$12</f>
        <v>216.11891062999999</v>
      </c>
      <c r="H203" s="36">
        <f>SUMIFS(СВЦЭМ!$F$33:$F$776,СВЦЭМ!$A$33:$A$776,$A203,СВЦЭМ!$B$33:$B$776,H$190)+'СЕТ СН'!$F$12</f>
        <v>200.74136769</v>
      </c>
      <c r="I203" s="36">
        <f>SUMIFS(СВЦЭМ!$F$33:$F$776,СВЦЭМ!$A$33:$A$776,$A203,СВЦЭМ!$B$33:$B$776,I$190)+'СЕТ СН'!$F$12</f>
        <v>178.54446877000001</v>
      </c>
      <c r="J203" s="36">
        <f>SUMIFS(СВЦЭМ!$F$33:$F$776,СВЦЭМ!$A$33:$A$776,$A203,СВЦЭМ!$B$33:$B$776,J$190)+'СЕТ СН'!$F$12</f>
        <v>164.39553420999999</v>
      </c>
      <c r="K203" s="36">
        <f>SUMIFS(СВЦЭМ!$F$33:$F$776,СВЦЭМ!$A$33:$A$776,$A203,СВЦЭМ!$B$33:$B$776,K$190)+'СЕТ СН'!$F$12</f>
        <v>158.60590522999999</v>
      </c>
      <c r="L203" s="36">
        <f>SUMIFS(СВЦЭМ!$F$33:$F$776,СВЦЭМ!$A$33:$A$776,$A203,СВЦЭМ!$B$33:$B$776,L$190)+'СЕТ СН'!$F$12</f>
        <v>153.07639750000001</v>
      </c>
      <c r="M203" s="36">
        <f>SUMIFS(СВЦЭМ!$F$33:$F$776,СВЦЭМ!$A$33:$A$776,$A203,СВЦЭМ!$B$33:$B$776,M$190)+'СЕТ СН'!$F$12</f>
        <v>152.50640847</v>
      </c>
      <c r="N203" s="36">
        <f>SUMIFS(СВЦЭМ!$F$33:$F$776,СВЦЭМ!$A$33:$A$776,$A203,СВЦЭМ!$B$33:$B$776,N$190)+'СЕТ СН'!$F$12</f>
        <v>151.23233536999999</v>
      </c>
      <c r="O203" s="36">
        <f>SUMIFS(СВЦЭМ!$F$33:$F$776,СВЦЭМ!$A$33:$A$776,$A203,СВЦЭМ!$B$33:$B$776,O$190)+'СЕТ СН'!$F$12</f>
        <v>153.23019264000001</v>
      </c>
      <c r="P203" s="36">
        <f>SUMIFS(СВЦЭМ!$F$33:$F$776,СВЦЭМ!$A$33:$A$776,$A203,СВЦЭМ!$B$33:$B$776,P$190)+'СЕТ СН'!$F$12</f>
        <v>155.28894667</v>
      </c>
      <c r="Q203" s="36">
        <f>SUMIFS(СВЦЭМ!$F$33:$F$776,СВЦЭМ!$A$33:$A$776,$A203,СВЦЭМ!$B$33:$B$776,Q$190)+'СЕТ СН'!$F$12</f>
        <v>154.10829489</v>
      </c>
      <c r="R203" s="36">
        <f>SUMIFS(СВЦЭМ!$F$33:$F$776,СВЦЭМ!$A$33:$A$776,$A203,СВЦЭМ!$B$33:$B$776,R$190)+'СЕТ СН'!$F$12</f>
        <v>155.81680537</v>
      </c>
      <c r="S203" s="36">
        <f>SUMIFS(СВЦЭМ!$F$33:$F$776,СВЦЭМ!$A$33:$A$776,$A203,СВЦЭМ!$B$33:$B$776,S$190)+'СЕТ СН'!$F$12</f>
        <v>156.32999011999999</v>
      </c>
      <c r="T203" s="36">
        <f>SUMIFS(СВЦЭМ!$F$33:$F$776,СВЦЭМ!$A$33:$A$776,$A203,СВЦЭМ!$B$33:$B$776,T$190)+'СЕТ СН'!$F$12</f>
        <v>153.96205419</v>
      </c>
      <c r="U203" s="36">
        <f>SUMIFS(СВЦЭМ!$F$33:$F$776,СВЦЭМ!$A$33:$A$776,$A203,СВЦЭМ!$B$33:$B$776,U$190)+'СЕТ СН'!$F$12</f>
        <v>154.08067080000001</v>
      </c>
      <c r="V203" s="36">
        <f>SUMIFS(СВЦЭМ!$F$33:$F$776,СВЦЭМ!$A$33:$A$776,$A203,СВЦЭМ!$B$33:$B$776,V$190)+'СЕТ СН'!$F$12</f>
        <v>154.80105983000001</v>
      </c>
      <c r="W203" s="36">
        <f>SUMIFS(СВЦЭМ!$F$33:$F$776,СВЦЭМ!$A$33:$A$776,$A203,СВЦЭМ!$B$33:$B$776,W$190)+'СЕТ СН'!$F$12</f>
        <v>150.46223674000001</v>
      </c>
      <c r="X203" s="36">
        <f>SUMIFS(СВЦЭМ!$F$33:$F$776,СВЦЭМ!$A$33:$A$776,$A203,СВЦЭМ!$B$33:$B$776,X$190)+'СЕТ СН'!$F$12</f>
        <v>158.84476352999999</v>
      </c>
      <c r="Y203" s="36">
        <f>SUMIFS(СВЦЭМ!$F$33:$F$776,СВЦЭМ!$A$33:$A$776,$A203,СВЦЭМ!$B$33:$B$776,Y$190)+'СЕТ СН'!$F$12</f>
        <v>172.29524054999999</v>
      </c>
    </row>
    <row r="204" spans="1:25" ht="15.75" x14ac:dyDescent="0.2">
      <c r="A204" s="35">
        <f t="shared" si="5"/>
        <v>43599</v>
      </c>
      <c r="B204" s="36">
        <f>SUMIFS(СВЦЭМ!$F$33:$F$776,СВЦЭМ!$A$33:$A$776,$A204,СВЦЭМ!$B$33:$B$776,B$190)+'СЕТ СН'!$F$12</f>
        <v>192.52651929000001</v>
      </c>
      <c r="C204" s="36">
        <f>SUMIFS(СВЦЭМ!$F$33:$F$776,СВЦЭМ!$A$33:$A$776,$A204,СВЦЭМ!$B$33:$B$776,C$190)+'СЕТ СН'!$F$12</f>
        <v>218.36547272999999</v>
      </c>
      <c r="D204" s="36">
        <f>SUMIFS(СВЦЭМ!$F$33:$F$776,СВЦЭМ!$A$33:$A$776,$A204,СВЦЭМ!$B$33:$B$776,D$190)+'СЕТ СН'!$F$12</f>
        <v>239.92253865999999</v>
      </c>
      <c r="E204" s="36">
        <f>SUMIFS(СВЦЭМ!$F$33:$F$776,СВЦЭМ!$A$33:$A$776,$A204,СВЦЭМ!$B$33:$B$776,E$190)+'СЕТ СН'!$F$12</f>
        <v>241.19819398000001</v>
      </c>
      <c r="F204" s="36">
        <f>SUMIFS(СВЦЭМ!$F$33:$F$776,СВЦЭМ!$A$33:$A$776,$A204,СВЦЭМ!$B$33:$B$776,F$190)+'СЕТ СН'!$F$12</f>
        <v>241.25832772000001</v>
      </c>
      <c r="G204" s="36">
        <f>SUMIFS(СВЦЭМ!$F$33:$F$776,СВЦЭМ!$A$33:$A$776,$A204,СВЦЭМ!$B$33:$B$776,G$190)+'СЕТ СН'!$F$12</f>
        <v>236.15171006</v>
      </c>
      <c r="H204" s="36">
        <f>SUMIFS(СВЦЭМ!$F$33:$F$776,СВЦЭМ!$A$33:$A$776,$A204,СВЦЭМ!$B$33:$B$776,H$190)+'СЕТ СН'!$F$12</f>
        <v>208.75045617999999</v>
      </c>
      <c r="I204" s="36">
        <f>SUMIFS(СВЦЭМ!$F$33:$F$776,СВЦЭМ!$A$33:$A$776,$A204,СВЦЭМ!$B$33:$B$776,I$190)+'СЕТ СН'!$F$12</f>
        <v>180.85811039000001</v>
      </c>
      <c r="J204" s="36">
        <f>SUMIFS(СВЦЭМ!$F$33:$F$776,СВЦЭМ!$A$33:$A$776,$A204,СВЦЭМ!$B$33:$B$776,J$190)+'СЕТ СН'!$F$12</f>
        <v>166.85686246</v>
      </c>
      <c r="K204" s="36">
        <f>SUMIFS(СВЦЭМ!$F$33:$F$776,СВЦЭМ!$A$33:$A$776,$A204,СВЦЭМ!$B$33:$B$776,K$190)+'СЕТ СН'!$F$12</f>
        <v>152.54834843</v>
      </c>
      <c r="L204" s="36">
        <f>SUMIFS(СВЦЭМ!$F$33:$F$776,СВЦЭМ!$A$33:$A$776,$A204,СВЦЭМ!$B$33:$B$776,L$190)+'СЕТ СН'!$F$12</f>
        <v>148.80106269000001</v>
      </c>
      <c r="M204" s="36">
        <f>SUMIFS(СВЦЭМ!$F$33:$F$776,СВЦЭМ!$A$33:$A$776,$A204,СВЦЭМ!$B$33:$B$776,M$190)+'СЕТ СН'!$F$12</f>
        <v>147.74355223000001</v>
      </c>
      <c r="N204" s="36">
        <f>SUMIFS(СВЦЭМ!$F$33:$F$776,СВЦЭМ!$A$33:$A$776,$A204,СВЦЭМ!$B$33:$B$776,N$190)+'СЕТ СН'!$F$12</f>
        <v>148.90465997000001</v>
      </c>
      <c r="O204" s="36">
        <f>SUMIFS(СВЦЭМ!$F$33:$F$776,СВЦЭМ!$A$33:$A$776,$A204,СВЦЭМ!$B$33:$B$776,O$190)+'СЕТ СН'!$F$12</f>
        <v>150.83417254</v>
      </c>
      <c r="P204" s="36">
        <f>SUMIFS(СВЦЭМ!$F$33:$F$776,СВЦЭМ!$A$33:$A$776,$A204,СВЦЭМ!$B$33:$B$776,P$190)+'СЕТ СН'!$F$12</f>
        <v>153.37417490000001</v>
      </c>
      <c r="Q204" s="36">
        <f>SUMIFS(СВЦЭМ!$F$33:$F$776,СВЦЭМ!$A$33:$A$776,$A204,СВЦЭМ!$B$33:$B$776,Q$190)+'СЕТ СН'!$F$12</f>
        <v>153.89315078000001</v>
      </c>
      <c r="R204" s="36">
        <f>SUMIFS(СВЦЭМ!$F$33:$F$776,СВЦЭМ!$A$33:$A$776,$A204,СВЦЭМ!$B$33:$B$776,R$190)+'СЕТ СН'!$F$12</f>
        <v>152.49639038000001</v>
      </c>
      <c r="S204" s="36">
        <f>SUMIFS(СВЦЭМ!$F$33:$F$776,СВЦЭМ!$A$33:$A$776,$A204,СВЦЭМ!$B$33:$B$776,S$190)+'СЕТ СН'!$F$12</f>
        <v>152.79726349000001</v>
      </c>
      <c r="T204" s="36">
        <f>SUMIFS(СВЦЭМ!$F$33:$F$776,СВЦЭМ!$A$33:$A$776,$A204,СВЦЭМ!$B$33:$B$776,T$190)+'СЕТ СН'!$F$12</f>
        <v>151.94242328999999</v>
      </c>
      <c r="U204" s="36">
        <f>SUMIFS(СВЦЭМ!$F$33:$F$776,СВЦЭМ!$A$33:$A$776,$A204,СВЦЭМ!$B$33:$B$776,U$190)+'СЕТ СН'!$F$12</f>
        <v>147.16610191000001</v>
      </c>
      <c r="V204" s="36">
        <f>SUMIFS(СВЦЭМ!$F$33:$F$776,СВЦЭМ!$A$33:$A$776,$A204,СВЦЭМ!$B$33:$B$776,V$190)+'СЕТ СН'!$F$12</f>
        <v>144.65255454999999</v>
      </c>
      <c r="W204" s="36">
        <f>SUMIFS(СВЦЭМ!$F$33:$F$776,СВЦЭМ!$A$33:$A$776,$A204,СВЦЭМ!$B$33:$B$776,W$190)+'СЕТ СН'!$F$12</f>
        <v>147.82231648999999</v>
      </c>
      <c r="X204" s="36">
        <f>SUMIFS(СВЦЭМ!$F$33:$F$776,СВЦЭМ!$A$33:$A$776,$A204,СВЦЭМ!$B$33:$B$776,X$190)+'СЕТ СН'!$F$12</f>
        <v>143.08811616</v>
      </c>
      <c r="Y204" s="36">
        <f>SUMIFS(СВЦЭМ!$F$33:$F$776,СВЦЭМ!$A$33:$A$776,$A204,СВЦЭМ!$B$33:$B$776,Y$190)+'СЕТ СН'!$F$12</f>
        <v>159.13777963999999</v>
      </c>
    </row>
    <row r="205" spans="1:25" ht="15.75" x14ac:dyDescent="0.2">
      <c r="A205" s="35">
        <f t="shared" si="5"/>
        <v>43600</v>
      </c>
      <c r="B205" s="36">
        <f>SUMIFS(СВЦЭМ!$F$33:$F$776,СВЦЭМ!$A$33:$A$776,$A205,СВЦЭМ!$B$33:$B$776,B$190)+'СЕТ СН'!$F$12</f>
        <v>176.96256886</v>
      </c>
      <c r="C205" s="36">
        <f>SUMIFS(СВЦЭМ!$F$33:$F$776,СВЦЭМ!$A$33:$A$776,$A205,СВЦЭМ!$B$33:$B$776,C$190)+'СЕТ СН'!$F$12</f>
        <v>195.39623646000001</v>
      </c>
      <c r="D205" s="36">
        <f>SUMIFS(СВЦЭМ!$F$33:$F$776,СВЦЭМ!$A$33:$A$776,$A205,СВЦЭМ!$B$33:$B$776,D$190)+'СЕТ СН'!$F$12</f>
        <v>215.60042103999999</v>
      </c>
      <c r="E205" s="36">
        <f>SUMIFS(СВЦЭМ!$F$33:$F$776,СВЦЭМ!$A$33:$A$776,$A205,СВЦЭМ!$B$33:$B$776,E$190)+'СЕТ СН'!$F$12</f>
        <v>218.34820622999999</v>
      </c>
      <c r="F205" s="36">
        <f>SUMIFS(СВЦЭМ!$F$33:$F$776,СВЦЭМ!$A$33:$A$776,$A205,СВЦЭМ!$B$33:$B$776,F$190)+'СЕТ СН'!$F$12</f>
        <v>220.88216174999999</v>
      </c>
      <c r="G205" s="36">
        <f>SUMIFS(СВЦЭМ!$F$33:$F$776,СВЦЭМ!$A$33:$A$776,$A205,СВЦЭМ!$B$33:$B$776,G$190)+'СЕТ СН'!$F$12</f>
        <v>218.50530549000001</v>
      </c>
      <c r="H205" s="36">
        <f>SUMIFS(СВЦЭМ!$F$33:$F$776,СВЦЭМ!$A$33:$A$776,$A205,СВЦЭМ!$B$33:$B$776,H$190)+'СЕТ СН'!$F$12</f>
        <v>196.59521146</v>
      </c>
      <c r="I205" s="36">
        <f>SUMIFS(СВЦЭМ!$F$33:$F$776,СВЦЭМ!$A$33:$A$776,$A205,СВЦЭМ!$B$33:$B$776,I$190)+'СЕТ СН'!$F$12</f>
        <v>176.04093216000001</v>
      </c>
      <c r="J205" s="36">
        <f>SUMIFS(СВЦЭМ!$F$33:$F$776,СВЦЭМ!$A$33:$A$776,$A205,СВЦЭМ!$B$33:$B$776,J$190)+'СЕТ СН'!$F$12</f>
        <v>162.5313683</v>
      </c>
      <c r="K205" s="36">
        <f>SUMIFS(СВЦЭМ!$F$33:$F$776,СВЦЭМ!$A$33:$A$776,$A205,СВЦЭМ!$B$33:$B$776,K$190)+'СЕТ СН'!$F$12</f>
        <v>150.35120017</v>
      </c>
      <c r="L205" s="36">
        <f>SUMIFS(СВЦЭМ!$F$33:$F$776,СВЦЭМ!$A$33:$A$776,$A205,СВЦЭМ!$B$33:$B$776,L$190)+'СЕТ СН'!$F$12</f>
        <v>146.60300781000001</v>
      </c>
      <c r="M205" s="36">
        <f>SUMIFS(СВЦЭМ!$F$33:$F$776,СВЦЭМ!$A$33:$A$776,$A205,СВЦЭМ!$B$33:$B$776,M$190)+'СЕТ СН'!$F$12</f>
        <v>149.03399019</v>
      </c>
      <c r="N205" s="36">
        <f>SUMIFS(СВЦЭМ!$F$33:$F$776,СВЦЭМ!$A$33:$A$776,$A205,СВЦЭМ!$B$33:$B$776,N$190)+'СЕТ СН'!$F$12</f>
        <v>147.83271711</v>
      </c>
      <c r="O205" s="36">
        <f>SUMIFS(СВЦЭМ!$F$33:$F$776,СВЦЭМ!$A$33:$A$776,$A205,СВЦЭМ!$B$33:$B$776,O$190)+'СЕТ СН'!$F$12</f>
        <v>150.90205498</v>
      </c>
      <c r="P205" s="36">
        <f>SUMIFS(СВЦЭМ!$F$33:$F$776,СВЦЭМ!$A$33:$A$776,$A205,СВЦЭМ!$B$33:$B$776,P$190)+'СЕТ СН'!$F$12</f>
        <v>152.15131564999999</v>
      </c>
      <c r="Q205" s="36">
        <f>SUMIFS(СВЦЭМ!$F$33:$F$776,СВЦЭМ!$A$33:$A$776,$A205,СВЦЭМ!$B$33:$B$776,Q$190)+'СЕТ СН'!$F$12</f>
        <v>151.39143217</v>
      </c>
      <c r="R205" s="36">
        <f>SUMIFS(СВЦЭМ!$F$33:$F$776,СВЦЭМ!$A$33:$A$776,$A205,СВЦЭМ!$B$33:$B$776,R$190)+'СЕТ СН'!$F$12</f>
        <v>151.98738766</v>
      </c>
      <c r="S205" s="36">
        <f>SUMIFS(СВЦЭМ!$F$33:$F$776,СВЦЭМ!$A$33:$A$776,$A205,СВЦЭМ!$B$33:$B$776,S$190)+'СЕТ СН'!$F$12</f>
        <v>156.45098518</v>
      </c>
      <c r="T205" s="36">
        <f>SUMIFS(СВЦЭМ!$F$33:$F$776,СВЦЭМ!$A$33:$A$776,$A205,СВЦЭМ!$B$33:$B$776,T$190)+'СЕТ СН'!$F$12</f>
        <v>156.13568706999999</v>
      </c>
      <c r="U205" s="36">
        <f>SUMIFS(СВЦЭМ!$F$33:$F$776,СВЦЭМ!$A$33:$A$776,$A205,СВЦЭМ!$B$33:$B$776,U$190)+'СЕТ СН'!$F$12</f>
        <v>153.89357226999999</v>
      </c>
      <c r="V205" s="36">
        <f>SUMIFS(СВЦЭМ!$F$33:$F$776,СВЦЭМ!$A$33:$A$776,$A205,СВЦЭМ!$B$33:$B$776,V$190)+'СЕТ СН'!$F$12</f>
        <v>151.16609754000001</v>
      </c>
      <c r="W205" s="36">
        <f>SUMIFS(СВЦЭМ!$F$33:$F$776,СВЦЭМ!$A$33:$A$776,$A205,СВЦЭМ!$B$33:$B$776,W$190)+'СЕТ СН'!$F$12</f>
        <v>151.53107532000001</v>
      </c>
      <c r="X205" s="36">
        <f>SUMIFS(СВЦЭМ!$F$33:$F$776,СВЦЭМ!$A$33:$A$776,$A205,СВЦЭМ!$B$33:$B$776,X$190)+'СЕТ СН'!$F$12</f>
        <v>152.42456200000001</v>
      </c>
      <c r="Y205" s="36">
        <f>SUMIFS(СВЦЭМ!$F$33:$F$776,СВЦЭМ!$A$33:$A$776,$A205,СВЦЭМ!$B$33:$B$776,Y$190)+'СЕТ СН'!$F$12</f>
        <v>170.32644486999999</v>
      </c>
    </row>
    <row r="206" spans="1:25" ht="15.75" x14ac:dyDescent="0.2">
      <c r="A206" s="35">
        <f t="shared" si="5"/>
        <v>43601</v>
      </c>
      <c r="B206" s="36">
        <f>SUMIFS(СВЦЭМ!$F$33:$F$776,СВЦЭМ!$A$33:$A$776,$A206,СВЦЭМ!$B$33:$B$776,B$190)+'СЕТ СН'!$F$12</f>
        <v>180.26876297000001</v>
      </c>
      <c r="C206" s="36">
        <f>SUMIFS(СВЦЭМ!$F$33:$F$776,СВЦЭМ!$A$33:$A$776,$A206,СВЦЭМ!$B$33:$B$776,C$190)+'СЕТ СН'!$F$12</f>
        <v>206.75092175</v>
      </c>
      <c r="D206" s="36">
        <f>SUMIFS(СВЦЭМ!$F$33:$F$776,СВЦЭМ!$A$33:$A$776,$A206,СВЦЭМ!$B$33:$B$776,D$190)+'СЕТ СН'!$F$12</f>
        <v>222.64296017999999</v>
      </c>
      <c r="E206" s="36">
        <f>SUMIFS(СВЦЭМ!$F$33:$F$776,СВЦЭМ!$A$33:$A$776,$A206,СВЦЭМ!$B$33:$B$776,E$190)+'СЕТ СН'!$F$12</f>
        <v>226.60640835000001</v>
      </c>
      <c r="F206" s="36">
        <f>SUMIFS(СВЦЭМ!$F$33:$F$776,СВЦЭМ!$A$33:$A$776,$A206,СВЦЭМ!$B$33:$B$776,F$190)+'СЕТ СН'!$F$12</f>
        <v>227.47897939999999</v>
      </c>
      <c r="G206" s="36">
        <f>SUMIFS(СВЦЭМ!$F$33:$F$776,СВЦЭМ!$A$33:$A$776,$A206,СВЦЭМ!$B$33:$B$776,G$190)+'СЕТ СН'!$F$12</f>
        <v>223.02878845999999</v>
      </c>
      <c r="H206" s="36">
        <f>SUMIFS(СВЦЭМ!$F$33:$F$776,СВЦЭМ!$A$33:$A$776,$A206,СВЦЭМ!$B$33:$B$776,H$190)+'СЕТ СН'!$F$12</f>
        <v>204.2372019</v>
      </c>
      <c r="I206" s="36">
        <f>SUMIFS(СВЦЭМ!$F$33:$F$776,СВЦЭМ!$A$33:$A$776,$A206,СВЦЭМ!$B$33:$B$776,I$190)+'СЕТ СН'!$F$12</f>
        <v>173.93381980999999</v>
      </c>
      <c r="J206" s="36">
        <f>SUMIFS(СВЦЭМ!$F$33:$F$776,СВЦЭМ!$A$33:$A$776,$A206,СВЦЭМ!$B$33:$B$776,J$190)+'СЕТ СН'!$F$12</f>
        <v>161.72508748999999</v>
      </c>
      <c r="K206" s="36">
        <f>SUMIFS(СВЦЭМ!$F$33:$F$776,СВЦЭМ!$A$33:$A$776,$A206,СВЦЭМ!$B$33:$B$776,K$190)+'СЕТ СН'!$F$12</f>
        <v>148.28379932000001</v>
      </c>
      <c r="L206" s="36">
        <f>SUMIFS(СВЦЭМ!$F$33:$F$776,СВЦЭМ!$A$33:$A$776,$A206,СВЦЭМ!$B$33:$B$776,L$190)+'СЕТ СН'!$F$12</f>
        <v>143.30375162000001</v>
      </c>
      <c r="M206" s="36">
        <f>SUMIFS(СВЦЭМ!$F$33:$F$776,СВЦЭМ!$A$33:$A$776,$A206,СВЦЭМ!$B$33:$B$776,M$190)+'СЕТ СН'!$F$12</f>
        <v>144.60840135999999</v>
      </c>
      <c r="N206" s="36">
        <f>SUMIFS(СВЦЭМ!$F$33:$F$776,СВЦЭМ!$A$33:$A$776,$A206,СВЦЭМ!$B$33:$B$776,N$190)+'СЕТ СН'!$F$12</f>
        <v>144.50809034</v>
      </c>
      <c r="O206" s="36">
        <f>SUMIFS(СВЦЭМ!$F$33:$F$776,СВЦЭМ!$A$33:$A$776,$A206,СВЦЭМ!$B$33:$B$776,O$190)+'СЕТ СН'!$F$12</f>
        <v>144.93449752999999</v>
      </c>
      <c r="P206" s="36">
        <f>SUMIFS(СВЦЭМ!$F$33:$F$776,СВЦЭМ!$A$33:$A$776,$A206,СВЦЭМ!$B$33:$B$776,P$190)+'СЕТ СН'!$F$12</f>
        <v>144.72862842999999</v>
      </c>
      <c r="Q206" s="36">
        <f>SUMIFS(СВЦЭМ!$F$33:$F$776,СВЦЭМ!$A$33:$A$776,$A206,СВЦЭМ!$B$33:$B$776,Q$190)+'СЕТ СН'!$F$12</f>
        <v>145.05179004999999</v>
      </c>
      <c r="R206" s="36">
        <f>SUMIFS(СВЦЭМ!$F$33:$F$776,СВЦЭМ!$A$33:$A$776,$A206,СВЦЭМ!$B$33:$B$776,R$190)+'СЕТ СН'!$F$12</f>
        <v>145.07823134</v>
      </c>
      <c r="S206" s="36">
        <f>SUMIFS(СВЦЭМ!$F$33:$F$776,СВЦЭМ!$A$33:$A$776,$A206,СВЦЭМ!$B$33:$B$776,S$190)+'СЕТ СН'!$F$12</f>
        <v>145.35442931</v>
      </c>
      <c r="T206" s="36">
        <f>SUMIFS(СВЦЭМ!$F$33:$F$776,СВЦЭМ!$A$33:$A$776,$A206,СВЦЭМ!$B$33:$B$776,T$190)+'СЕТ СН'!$F$12</f>
        <v>144.19728526</v>
      </c>
      <c r="U206" s="36">
        <f>SUMIFS(СВЦЭМ!$F$33:$F$776,СВЦЭМ!$A$33:$A$776,$A206,СВЦЭМ!$B$33:$B$776,U$190)+'СЕТ СН'!$F$12</f>
        <v>142.53977785000001</v>
      </c>
      <c r="V206" s="36">
        <f>SUMIFS(СВЦЭМ!$F$33:$F$776,СВЦЭМ!$A$33:$A$776,$A206,СВЦЭМ!$B$33:$B$776,V$190)+'СЕТ СН'!$F$12</f>
        <v>140.27742576</v>
      </c>
      <c r="W206" s="36">
        <f>SUMIFS(СВЦЭМ!$F$33:$F$776,СВЦЭМ!$A$33:$A$776,$A206,СВЦЭМ!$B$33:$B$776,W$190)+'СЕТ СН'!$F$12</f>
        <v>137.09327802999999</v>
      </c>
      <c r="X206" s="36">
        <f>SUMIFS(СВЦЭМ!$F$33:$F$776,СВЦЭМ!$A$33:$A$776,$A206,СВЦЭМ!$B$33:$B$776,X$190)+'СЕТ СН'!$F$12</f>
        <v>143.16259292000001</v>
      </c>
      <c r="Y206" s="36">
        <f>SUMIFS(СВЦЭМ!$F$33:$F$776,СВЦЭМ!$A$33:$A$776,$A206,СВЦЭМ!$B$33:$B$776,Y$190)+'СЕТ СН'!$F$12</f>
        <v>164.52095881</v>
      </c>
    </row>
    <row r="207" spans="1:25" ht="15.75" x14ac:dyDescent="0.2">
      <c r="A207" s="35">
        <f t="shared" si="5"/>
        <v>43602</v>
      </c>
      <c r="B207" s="36">
        <f>SUMIFS(СВЦЭМ!$F$33:$F$776,СВЦЭМ!$A$33:$A$776,$A207,СВЦЭМ!$B$33:$B$776,B$190)+'СЕТ СН'!$F$12</f>
        <v>190.84532074000001</v>
      </c>
      <c r="C207" s="36">
        <f>SUMIFS(СВЦЭМ!$F$33:$F$776,СВЦЭМ!$A$33:$A$776,$A207,СВЦЭМ!$B$33:$B$776,C$190)+'СЕТ СН'!$F$12</f>
        <v>213.56908301999999</v>
      </c>
      <c r="D207" s="36">
        <f>SUMIFS(СВЦЭМ!$F$33:$F$776,СВЦЭМ!$A$33:$A$776,$A207,СВЦЭМ!$B$33:$B$776,D$190)+'СЕТ СН'!$F$12</f>
        <v>229.27823332</v>
      </c>
      <c r="E207" s="36">
        <f>SUMIFS(СВЦЭМ!$F$33:$F$776,СВЦЭМ!$A$33:$A$776,$A207,СВЦЭМ!$B$33:$B$776,E$190)+'СЕТ СН'!$F$12</f>
        <v>233.19588931999999</v>
      </c>
      <c r="F207" s="36">
        <f>SUMIFS(СВЦЭМ!$F$33:$F$776,СВЦЭМ!$A$33:$A$776,$A207,СВЦЭМ!$B$33:$B$776,F$190)+'СЕТ СН'!$F$12</f>
        <v>233.94574299000001</v>
      </c>
      <c r="G207" s="36">
        <f>SUMIFS(СВЦЭМ!$F$33:$F$776,СВЦЭМ!$A$33:$A$776,$A207,СВЦЭМ!$B$33:$B$776,G$190)+'СЕТ СН'!$F$12</f>
        <v>229.63601743000001</v>
      </c>
      <c r="H207" s="36">
        <f>SUMIFS(СВЦЭМ!$F$33:$F$776,СВЦЭМ!$A$33:$A$776,$A207,СВЦЭМ!$B$33:$B$776,H$190)+'СЕТ СН'!$F$12</f>
        <v>211.20511264999999</v>
      </c>
      <c r="I207" s="36">
        <f>SUMIFS(СВЦЭМ!$F$33:$F$776,СВЦЭМ!$A$33:$A$776,$A207,СВЦЭМ!$B$33:$B$776,I$190)+'СЕТ СН'!$F$12</f>
        <v>181.90391461999999</v>
      </c>
      <c r="J207" s="36">
        <f>SUMIFS(СВЦЭМ!$F$33:$F$776,СВЦЭМ!$A$33:$A$776,$A207,СВЦЭМ!$B$33:$B$776,J$190)+'СЕТ СН'!$F$12</f>
        <v>159.93783022</v>
      </c>
      <c r="K207" s="36">
        <f>SUMIFS(СВЦЭМ!$F$33:$F$776,СВЦЭМ!$A$33:$A$776,$A207,СВЦЭМ!$B$33:$B$776,K$190)+'СЕТ СН'!$F$12</f>
        <v>142.48972506000001</v>
      </c>
      <c r="L207" s="36">
        <f>SUMIFS(СВЦЭМ!$F$33:$F$776,СВЦЭМ!$A$33:$A$776,$A207,СВЦЭМ!$B$33:$B$776,L$190)+'СЕТ СН'!$F$12</f>
        <v>139.85537110000001</v>
      </c>
      <c r="M207" s="36">
        <f>SUMIFS(СВЦЭМ!$F$33:$F$776,СВЦЭМ!$A$33:$A$776,$A207,СВЦЭМ!$B$33:$B$776,M$190)+'СЕТ СН'!$F$12</f>
        <v>141.18434259</v>
      </c>
      <c r="N207" s="36">
        <f>SUMIFS(СВЦЭМ!$F$33:$F$776,СВЦЭМ!$A$33:$A$776,$A207,СВЦЭМ!$B$33:$B$776,N$190)+'СЕТ СН'!$F$12</f>
        <v>141.12429728999999</v>
      </c>
      <c r="O207" s="36">
        <f>SUMIFS(СВЦЭМ!$F$33:$F$776,СВЦЭМ!$A$33:$A$776,$A207,СВЦЭМ!$B$33:$B$776,O$190)+'СЕТ СН'!$F$12</f>
        <v>141.81531451999999</v>
      </c>
      <c r="P207" s="36">
        <f>SUMIFS(СВЦЭМ!$F$33:$F$776,СВЦЭМ!$A$33:$A$776,$A207,СВЦЭМ!$B$33:$B$776,P$190)+'СЕТ СН'!$F$12</f>
        <v>143.68884654999999</v>
      </c>
      <c r="Q207" s="36">
        <f>SUMIFS(СВЦЭМ!$F$33:$F$776,СВЦЭМ!$A$33:$A$776,$A207,СВЦЭМ!$B$33:$B$776,Q$190)+'СЕТ СН'!$F$12</f>
        <v>143.64028999999999</v>
      </c>
      <c r="R207" s="36">
        <f>SUMIFS(СВЦЭМ!$F$33:$F$776,СВЦЭМ!$A$33:$A$776,$A207,СВЦЭМ!$B$33:$B$776,R$190)+'СЕТ СН'!$F$12</f>
        <v>143.74372083</v>
      </c>
      <c r="S207" s="36">
        <f>SUMIFS(СВЦЭМ!$F$33:$F$776,СВЦЭМ!$A$33:$A$776,$A207,СВЦЭМ!$B$33:$B$776,S$190)+'СЕТ СН'!$F$12</f>
        <v>144.46965986999999</v>
      </c>
      <c r="T207" s="36">
        <f>SUMIFS(СВЦЭМ!$F$33:$F$776,СВЦЭМ!$A$33:$A$776,$A207,СВЦЭМ!$B$33:$B$776,T$190)+'СЕТ СН'!$F$12</f>
        <v>144.46756314999999</v>
      </c>
      <c r="U207" s="36">
        <f>SUMIFS(СВЦЭМ!$F$33:$F$776,СВЦЭМ!$A$33:$A$776,$A207,СВЦЭМ!$B$33:$B$776,U$190)+'СЕТ СН'!$F$12</f>
        <v>143.57272947999999</v>
      </c>
      <c r="V207" s="36">
        <f>SUMIFS(СВЦЭМ!$F$33:$F$776,СВЦЭМ!$A$33:$A$776,$A207,СВЦЭМ!$B$33:$B$776,V$190)+'СЕТ СН'!$F$12</f>
        <v>140.84128200999999</v>
      </c>
      <c r="W207" s="36">
        <f>SUMIFS(СВЦЭМ!$F$33:$F$776,СВЦЭМ!$A$33:$A$776,$A207,СВЦЭМ!$B$33:$B$776,W$190)+'СЕТ СН'!$F$12</f>
        <v>138.80261465999999</v>
      </c>
      <c r="X207" s="36">
        <f>SUMIFS(СВЦЭМ!$F$33:$F$776,СВЦЭМ!$A$33:$A$776,$A207,СВЦЭМ!$B$33:$B$776,X$190)+'СЕТ СН'!$F$12</f>
        <v>143.83177420999999</v>
      </c>
      <c r="Y207" s="36">
        <f>SUMIFS(СВЦЭМ!$F$33:$F$776,СВЦЭМ!$A$33:$A$776,$A207,СВЦЭМ!$B$33:$B$776,Y$190)+'СЕТ СН'!$F$12</f>
        <v>163.33991606000001</v>
      </c>
    </row>
    <row r="208" spans="1:25" ht="15.75" x14ac:dyDescent="0.2">
      <c r="A208" s="35">
        <f t="shared" si="5"/>
        <v>43603</v>
      </c>
      <c r="B208" s="36">
        <f>SUMIFS(СВЦЭМ!$F$33:$F$776,СВЦЭМ!$A$33:$A$776,$A208,СВЦЭМ!$B$33:$B$776,B$190)+'СЕТ СН'!$F$12</f>
        <v>175.44857268000001</v>
      </c>
      <c r="C208" s="36">
        <f>SUMIFS(СВЦЭМ!$F$33:$F$776,СВЦЭМ!$A$33:$A$776,$A208,СВЦЭМ!$B$33:$B$776,C$190)+'СЕТ СН'!$F$12</f>
        <v>191.13090043</v>
      </c>
      <c r="D208" s="36">
        <f>SUMIFS(СВЦЭМ!$F$33:$F$776,СВЦЭМ!$A$33:$A$776,$A208,СВЦЭМ!$B$33:$B$776,D$190)+'СЕТ СН'!$F$12</f>
        <v>209.31399744999999</v>
      </c>
      <c r="E208" s="36">
        <f>SUMIFS(СВЦЭМ!$F$33:$F$776,СВЦЭМ!$A$33:$A$776,$A208,СВЦЭМ!$B$33:$B$776,E$190)+'СЕТ СН'!$F$12</f>
        <v>213.54635532</v>
      </c>
      <c r="F208" s="36">
        <f>SUMIFS(СВЦЭМ!$F$33:$F$776,СВЦЭМ!$A$33:$A$776,$A208,СВЦЭМ!$B$33:$B$776,F$190)+'СЕТ СН'!$F$12</f>
        <v>215.53921037999999</v>
      </c>
      <c r="G208" s="36">
        <f>SUMIFS(СВЦЭМ!$F$33:$F$776,СВЦЭМ!$A$33:$A$776,$A208,СВЦЭМ!$B$33:$B$776,G$190)+'СЕТ СН'!$F$12</f>
        <v>210.82150179999999</v>
      </c>
      <c r="H208" s="36">
        <f>SUMIFS(СВЦЭМ!$F$33:$F$776,СВЦЭМ!$A$33:$A$776,$A208,СВЦЭМ!$B$33:$B$776,H$190)+'СЕТ СН'!$F$12</f>
        <v>191.46233419000001</v>
      </c>
      <c r="I208" s="36">
        <f>SUMIFS(СВЦЭМ!$F$33:$F$776,СВЦЭМ!$A$33:$A$776,$A208,СВЦЭМ!$B$33:$B$776,I$190)+'СЕТ СН'!$F$12</f>
        <v>169.90873071999999</v>
      </c>
      <c r="J208" s="36">
        <f>SUMIFS(СВЦЭМ!$F$33:$F$776,СВЦЭМ!$A$33:$A$776,$A208,СВЦЭМ!$B$33:$B$776,J$190)+'СЕТ СН'!$F$12</f>
        <v>152.53460269999999</v>
      </c>
      <c r="K208" s="36">
        <f>SUMIFS(СВЦЭМ!$F$33:$F$776,СВЦЭМ!$A$33:$A$776,$A208,СВЦЭМ!$B$33:$B$776,K$190)+'СЕТ СН'!$F$12</f>
        <v>137.03177862999999</v>
      </c>
      <c r="L208" s="36">
        <f>SUMIFS(СВЦЭМ!$F$33:$F$776,СВЦЭМ!$A$33:$A$776,$A208,СВЦЭМ!$B$33:$B$776,L$190)+'СЕТ СН'!$F$12</f>
        <v>130.14983348000001</v>
      </c>
      <c r="M208" s="36">
        <f>SUMIFS(СВЦЭМ!$F$33:$F$776,СВЦЭМ!$A$33:$A$776,$A208,СВЦЭМ!$B$33:$B$776,M$190)+'СЕТ СН'!$F$12</f>
        <v>130.0374918</v>
      </c>
      <c r="N208" s="36">
        <f>SUMIFS(СВЦЭМ!$F$33:$F$776,СВЦЭМ!$A$33:$A$776,$A208,СВЦЭМ!$B$33:$B$776,N$190)+'СЕТ СН'!$F$12</f>
        <v>129.58464430000001</v>
      </c>
      <c r="O208" s="36">
        <f>SUMIFS(СВЦЭМ!$F$33:$F$776,СВЦЭМ!$A$33:$A$776,$A208,СВЦЭМ!$B$33:$B$776,O$190)+'СЕТ СН'!$F$12</f>
        <v>131.09979928999999</v>
      </c>
      <c r="P208" s="36">
        <f>SUMIFS(СВЦЭМ!$F$33:$F$776,СВЦЭМ!$A$33:$A$776,$A208,СВЦЭМ!$B$33:$B$776,P$190)+'СЕТ СН'!$F$12</f>
        <v>131.96203154</v>
      </c>
      <c r="Q208" s="36">
        <f>SUMIFS(СВЦЭМ!$F$33:$F$776,СВЦЭМ!$A$33:$A$776,$A208,СВЦЭМ!$B$33:$B$776,Q$190)+'СЕТ СН'!$F$12</f>
        <v>131.02523085999999</v>
      </c>
      <c r="R208" s="36">
        <f>SUMIFS(СВЦЭМ!$F$33:$F$776,СВЦЭМ!$A$33:$A$776,$A208,СВЦЭМ!$B$33:$B$776,R$190)+'СЕТ СН'!$F$12</f>
        <v>131.48617695999999</v>
      </c>
      <c r="S208" s="36">
        <f>SUMIFS(СВЦЭМ!$F$33:$F$776,СВЦЭМ!$A$33:$A$776,$A208,СВЦЭМ!$B$33:$B$776,S$190)+'СЕТ СН'!$F$12</f>
        <v>131.48805350999999</v>
      </c>
      <c r="T208" s="36">
        <f>SUMIFS(СВЦЭМ!$F$33:$F$776,СВЦЭМ!$A$33:$A$776,$A208,СВЦЭМ!$B$33:$B$776,T$190)+'СЕТ СН'!$F$12</f>
        <v>128.40867094999999</v>
      </c>
      <c r="U208" s="36">
        <f>SUMIFS(СВЦЭМ!$F$33:$F$776,СВЦЭМ!$A$33:$A$776,$A208,СВЦЭМ!$B$33:$B$776,U$190)+'СЕТ СН'!$F$12</f>
        <v>124.44639115</v>
      </c>
      <c r="V208" s="36">
        <f>SUMIFS(СВЦЭМ!$F$33:$F$776,СВЦЭМ!$A$33:$A$776,$A208,СВЦЭМ!$B$33:$B$776,V$190)+'СЕТ СН'!$F$12</f>
        <v>121.14834103</v>
      </c>
      <c r="W208" s="36">
        <f>SUMIFS(СВЦЭМ!$F$33:$F$776,СВЦЭМ!$A$33:$A$776,$A208,СВЦЭМ!$B$33:$B$776,W$190)+'СЕТ СН'!$F$12</f>
        <v>124.25219653000001</v>
      </c>
      <c r="X208" s="36">
        <f>SUMIFS(СВЦЭМ!$F$33:$F$776,СВЦЭМ!$A$33:$A$776,$A208,СВЦЭМ!$B$33:$B$776,X$190)+'СЕТ СН'!$F$12</f>
        <v>127.26163449000001</v>
      </c>
      <c r="Y208" s="36">
        <f>SUMIFS(СВЦЭМ!$F$33:$F$776,СВЦЭМ!$A$33:$A$776,$A208,СВЦЭМ!$B$33:$B$776,Y$190)+'СЕТ СН'!$F$12</f>
        <v>145.87942966</v>
      </c>
    </row>
    <row r="209" spans="1:25" ht="15.75" x14ac:dyDescent="0.2">
      <c r="A209" s="35">
        <f t="shared" si="5"/>
        <v>43604</v>
      </c>
      <c r="B209" s="36">
        <f>SUMIFS(СВЦЭМ!$F$33:$F$776,СВЦЭМ!$A$33:$A$776,$A209,СВЦЭМ!$B$33:$B$776,B$190)+'СЕТ СН'!$F$12</f>
        <v>170.76952921</v>
      </c>
      <c r="C209" s="36">
        <f>SUMIFS(СВЦЭМ!$F$33:$F$776,СВЦЭМ!$A$33:$A$776,$A209,СВЦЭМ!$B$33:$B$776,C$190)+'СЕТ СН'!$F$12</f>
        <v>197.28225234999999</v>
      </c>
      <c r="D209" s="36">
        <f>SUMIFS(СВЦЭМ!$F$33:$F$776,СВЦЭМ!$A$33:$A$776,$A209,СВЦЭМ!$B$33:$B$776,D$190)+'СЕТ СН'!$F$12</f>
        <v>213.56646936000001</v>
      </c>
      <c r="E209" s="36">
        <f>SUMIFS(СВЦЭМ!$F$33:$F$776,СВЦЭМ!$A$33:$A$776,$A209,СВЦЭМ!$B$33:$B$776,E$190)+'СЕТ СН'!$F$12</f>
        <v>218.57873261</v>
      </c>
      <c r="F209" s="36">
        <f>SUMIFS(СВЦЭМ!$F$33:$F$776,СВЦЭМ!$A$33:$A$776,$A209,СВЦЭМ!$B$33:$B$776,F$190)+'СЕТ СН'!$F$12</f>
        <v>223.78201075000001</v>
      </c>
      <c r="G209" s="36">
        <f>SUMIFS(СВЦЭМ!$F$33:$F$776,СВЦЭМ!$A$33:$A$776,$A209,СВЦЭМ!$B$33:$B$776,G$190)+'СЕТ СН'!$F$12</f>
        <v>217.68790247000001</v>
      </c>
      <c r="H209" s="36">
        <f>SUMIFS(СВЦЭМ!$F$33:$F$776,СВЦЭМ!$A$33:$A$776,$A209,СВЦЭМ!$B$33:$B$776,H$190)+'СЕТ СН'!$F$12</f>
        <v>203.68808637000001</v>
      </c>
      <c r="I209" s="36">
        <f>SUMIFS(СВЦЭМ!$F$33:$F$776,СВЦЭМ!$A$33:$A$776,$A209,СВЦЭМ!$B$33:$B$776,I$190)+'СЕТ СН'!$F$12</f>
        <v>180.41231689</v>
      </c>
      <c r="J209" s="36">
        <f>SUMIFS(СВЦЭМ!$F$33:$F$776,СВЦЭМ!$A$33:$A$776,$A209,СВЦЭМ!$B$33:$B$776,J$190)+'СЕТ СН'!$F$12</f>
        <v>153.35644103000001</v>
      </c>
      <c r="K209" s="36">
        <f>SUMIFS(СВЦЭМ!$F$33:$F$776,СВЦЭМ!$A$33:$A$776,$A209,СВЦЭМ!$B$33:$B$776,K$190)+'СЕТ СН'!$F$12</f>
        <v>134.03465722999999</v>
      </c>
      <c r="L209" s="36">
        <f>SUMIFS(СВЦЭМ!$F$33:$F$776,СВЦЭМ!$A$33:$A$776,$A209,СВЦЭМ!$B$33:$B$776,L$190)+'СЕТ СН'!$F$12</f>
        <v>128.70575106999999</v>
      </c>
      <c r="M209" s="36">
        <f>SUMIFS(СВЦЭМ!$F$33:$F$776,СВЦЭМ!$A$33:$A$776,$A209,СВЦЭМ!$B$33:$B$776,M$190)+'СЕТ СН'!$F$12</f>
        <v>129.26978106999999</v>
      </c>
      <c r="N209" s="36">
        <f>SUMIFS(СВЦЭМ!$F$33:$F$776,СВЦЭМ!$A$33:$A$776,$A209,СВЦЭМ!$B$33:$B$776,N$190)+'СЕТ СН'!$F$12</f>
        <v>131.53734879999999</v>
      </c>
      <c r="O209" s="36">
        <f>SUMIFS(СВЦЭМ!$F$33:$F$776,СВЦЭМ!$A$33:$A$776,$A209,СВЦЭМ!$B$33:$B$776,O$190)+'СЕТ СН'!$F$12</f>
        <v>134.72804398</v>
      </c>
      <c r="P209" s="36">
        <f>SUMIFS(СВЦЭМ!$F$33:$F$776,СВЦЭМ!$A$33:$A$776,$A209,СВЦЭМ!$B$33:$B$776,P$190)+'СЕТ СН'!$F$12</f>
        <v>139.70041587</v>
      </c>
      <c r="Q209" s="36">
        <f>SUMIFS(СВЦЭМ!$F$33:$F$776,СВЦЭМ!$A$33:$A$776,$A209,СВЦЭМ!$B$33:$B$776,Q$190)+'СЕТ СН'!$F$12</f>
        <v>138.22487949000001</v>
      </c>
      <c r="R209" s="36">
        <f>SUMIFS(СВЦЭМ!$F$33:$F$776,СВЦЭМ!$A$33:$A$776,$A209,СВЦЭМ!$B$33:$B$776,R$190)+'СЕТ СН'!$F$12</f>
        <v>137.34308480999999</v>
      </c>
      <c r="S209" s="36">
        <f>SUMIFS(СВЦЭМ!$F$33:$F$776,СВЦЭМ!$A$33:$A$776,$A209,СВЦЭМ!$B$33:$B$776,S$190)+'СЕТ СН'!$F$12</f>
        <v>135.89205631999999</v>
      </c>
      <c r="T209" s="36">
        <f>SUMIFS(СВЦЭМ!$F$33:$F$776,СВЦЭМ!$A$33:$A$776,$A209,СВЦЭМ!$B$33:$B$776,T$190)+'СЕТ СН'!$F$12</f>
        <v>134.38055562</v>
      </c>
      <c r="U209" s="36">
        <f>SUMIFS(СВЦЭМ!$F$33:$F$776,СВЦЭМ!$A$33:$A$776,$A209,СВЦЭМ!$B$33:$B$776,U$190)+'СЕТ СН'!$F$12</f>
        <v>127.17308257000001</v>
      </c>
      <c r="V209" s="36">
        <f>SUMIFS(СВЦЭМ!$F$33:$F$776,СВЦЭМ!$A$33:$A$776,$A209,СВЦЭМ!$B$33:$B$776,V$190)+'СЕТ СН'!$F$12</f>
        <v>121.41991928</v>
      </c>
      <c r="W209" s="36">
        <f>SUMIFS(СВЦЭМ!$F$33:$F$776,СВЦЭМ!$A$33:$A$776,$A209,СВЦЭМ!$B$33:$B$776,W$190)+'СЕТ СН'!$F$12</f>
        <v>122.73201007</v>
      </c>
      <c r="X209" s="36">
        <f>SUMIFS(СВЦЭМ!$F$33:$F$776,СВЦЭМ!$A$33:$A$776,$A209,СВЦЭМ!$B$33:$B$776,X$190)+'СЕТ СН'!$F$12</f>
        <v>128.73854458</v>
      </c>
      <c r="Y209" s="36">
        <f>SUMIFS(СВЦЭМ!$F$33:$F$776,СВЦЭМ!$A$33:$A$776,$A209,СВЦЭМ!$B$33:$B$776,Y$190)+'СЕТ СН'!$F$12</f>
        <v>145.39963710999999</v>
      </c>
    </row>
    <row r="210" spans="1:25" ht="15.75" x14ac:dyDescent="0.2">
      <c r="A210" s="35">
        <f t="shared" si="5"/>
        <v>43605</v>
      </c>
      <c r="B210" s="36">
        <f>SUMIFS(СВЦЭМ!$F$33:$F$776,СВЦЭМ!$A$33:$A$776,$A210,СВЦЭМ!$B$33:$B$776,B$190)+'СЕТ СН'!$F$12</f>
        <v>169.89670545000001</v>
      </c>
      <c r="C210" s="36">
        <f>SUMIFS(СВЦЭМ!$F$33:$F$776,СВЦЭМ!$A$33:$A$776,$A210,СВЦЭМ!$B$33:$B$776,C$190)+'СЕТ СН'!$F$12</f>
        <v>192.41686419999999</v>
      </c>
      <c r="D210" s="36">
        <f>SUMIFS(СВЦЭМ!$F$33:$F$776,СВЦЭМ!$A$33:$A$776,$A210,СВЦЭМ!$B$33:$B$776,D$190)+'СЕТ СН'!$F$12</f>
        <v>209.38801678999999</v>
      </c>
      <c r="E210" s="36">
        <f>SUMIFS(СВЦЭМ!$F$33:$F$776,СВЦЭМ!$A$33:$A$776,$A210,СВЦЭМ!$B$33:$B$776,E$190)+'СЕТ СН'!$F$12</f>
        <v>210.02708473999999</v>
      </c>
      <c r="F210" s="36">
        <f>SUMIFS(СВЦЭМ!$F$33:$F$776,СВЦЭМ!$A$33:$A$776,$A210,СВЦЭМ!$B$33:$B$776,F$190)+'СЕТ СН'!$F$12</f>
        <v>208.13077915</v>
      </c>
      <c r="G210" s="36">
        <f>SUMIFS(СВЦЭМ!$F$33:$F$776,СВЦЭМ!$A$33:$A$776,$A210,СВЦЭМ!$B$33:$B$776,G$190)+'СЕТ СН'!$F$12</f>
        <v>208.35823898000001</v>
      </c>
      <c r="H210" s="36">
        <f>SUMIFS(СВЦЭМ!$F$33:$F$776,СВЦЭМ!$A$33:$A$776,$A210,СВЦЭМ!$B$33:$B$776,H$190)+'СЕТ СН'!$F$12</f>
        <v>189.38507417</v>
      </c>
      <c r="I210" s="36">
        <f>SUMIFS(СВЦЭМ!$F$33:$F$776,СВЦЭМ!$A$33:$A$776,$A210,СВЦЭМ!$B$33:$B$776,I$190)+'СЕТ СН'!$F$12</f>
        <v>167.41267705999999</v>
      </c>
      <c r="J210" s="36">
        <f>SUMIFS(СВЦЭМ!$F$33:$F$776,СВЦЭМ!$A$33:$A$776,$A210,СВЦЭМ!$B$33:$B$776,J$190)+'СЕТ СН'!$F$12</f>
        <v>154.01516199</v>
      </c>
      <c r="K210" s="36">
        <f>SUMIFS(СВЦЭМ!$F$33:$F$776,СВЦЭМ!$A$33:$A$776,$A210,СВЦЭМ!$B$33:$B$776,K$190)+'СЕТ СН'!$F$12</f>
        <v>143.58911774000001</v>
      </c>
      <c r="L210" s="36">
        <f>SUMIFS(СВЦЭМ!$F$33:$F$776,СВЦЭМ!$A$33:$A$776,$A210,СВЦЭМ!$B$33:$B$776,L$190)+'СЕТ СН'!$F$12</f>
        <v>139.37868401</v>
      </c>
      <c r="M210" s="36">
        <f>SUMIFS(СВЦЭМ!$F$33:$F$776,СВЦЭМ!$A$33:$A$776,$A210,СВЦЭМ!$B$33:$B$776,M$190)+'СЕТ СН'!$F$12</f>
        <v>137.50231532000001</v>
      </c>
      <c r="N210" s="36">
        <f>SUMIFS(СВЦЭМ!$F$33:$F$776,СВЦЭМ!$A$33:$A$776,$A210,СВЦЭМ!$B$33:$B$776,N$190)+'СЕТ СН'!$F$12</f>
        <v>138.01722082000001</v>
      </c>
      <c r="O210" s="36">
        <f>SUMIFS(СВЦЭМ!$F$33:$F$776,СВЦЭМ!$A$33:$A$776,$A210,СВЦЭМ!$B$33:$B$776,O$190)+'СЕТ СН'!$F$12</f>
        <v>138.27332185</v>
      </c>
      <c r="P210" s="36">
        <f>SUMIFS(СВЦЭМ!$F$33:$F$776,СВЦЭМ!$A$33:$A$776,$A210,СВЦЭМ!$B$33:$B$776,P$190)+'СЕТ СН'!$F$12</f>
        <v>139.81935727999999</v>
      </c>
      <c r="Q210" s="36">
        <f>SUMIFS(СВЦЭМ!$F$33:$F$776,СВЦЭМ!$A$33:$A$776,$A210,СВЦЭМ!$B$33:$B$776,Q$190)+'СЕТ СН'!$F$12</f>
        <v>140.60669013</v>
      </c>
      <c r="R210" s="36">
        <f>SUMIFS(СВЦЭМ!$F$33:$F$776,СВЦЭМ!$A$33:$A$776,$A210,СВЦЭМ!$B$33:$B$776,R$190)+'СЕТ СН'!$F$12</f>
        <v>141.27940251999999</v>
      </c>
      <c r="S210" s="36">
        <f>SUMIFS(СВЦЭМ!$F$33:$F$776,СВЦЭМ!$A$33:$A$776,$A210,СВЦЭМ!$B$33:$B$776,S$190)+'СЕТ СН'!$F$12</f>
        <v>141.86150838</v>
      </c>
      <c r="T210" s="36">
        <f>SUMIFS(СВЦЭМ!$F$33:$F$776,СВЦЭМ!$A$33:$A$776,$A210,СВЦЭМ!$B$33:$B$776,T$190)+'СЕТ СН'!$F$12</f>
        <v>141.84789767999999</v>
      </c>
      <c r="U210" s="36">
        <f>SUMIFS(СВЦЭМ!$F$33:$F$776,СВЦЭМ!$A$33:$A$776,$A210,СВЦЭМ!$B$33:$B$776,U$190)+'СЕТ СН'!$F$12</f>
        <v>141.80101221999999</v>
      </c>
      <c r="V210" s="36">
        <f>SUMIFS(СВЦЭМ!$F$33:$F$776,СВЦЭМ!$A$33:$A$776,$A210,СВЦЭМ!$B$33:$B$776,V$190)+'СЕТ СН'!$F$12</f>
        <v>143.05303316999999</v>
      </c>
      <c r="W210" s="36">
        <f>SUMIFS(СВЦЭМ!$F$33:$F$776,СВЦЭМ!$A$33:$A$776,$A210,СВЦЭМ!$B$33:$B$776,W$190)+'СЕТ СН'!$F$12</f>
        <v>144.17625575</v>
      </c>
      <c r="X210" s="36">
        <f>SUMIFS(СВЦЭМ!$F$33:$F$776,СВЦЭМ!$A$33:$A$776,$A210,СВЦЭМ!$B$33:$B$776,X$190)+'СЕТ СН'!$F$12</f>
        <v>146.14766809</v>
      </c>
      <c r="Y210" s="36">
        <f>SUMIFS(СВЦЭМ!$F$33:$F$776,СВЦЭМ!$A$33:$A$776,$A210,СВЦЭМ!$B$33:$B$776,Y$190)+'СЕТ СН'!$F$12</f>
        <v>160.71637387000001</v>
      </c>
    </row>
    <row r="211" spans="1:25" ht="15.75" x14ac:dyDescent="0.2">
      <c r="A211" s="35">
        <f t="shared" si="5"/>
        <v>43606</v>
      </c>
      <c r="B211" s="36">
        <f>SUMIFS(СВЦЭМ!$F$33:$F$776,СВЦЭМ!$A$33:$A$776,$A211,СВЦЭМ!$B$33:$B$776,B$190)+'СЕТ СН'!$F$12</f>
        <v>180.37273456</v>
      </c>
      <c r="C211" s="36">
        <f>SUMIFS(СВЦЭМ!$F$33:$F$776,СВЦЭМ!$A$33:$A$776,$A211,СВЦЭМ!$B$33:$B$776,C$190)+'СЕТ СН'!$F$12</f>
        <v>199.5326298</v>
      </c>
      <c r="D211" s="36">
        <f>SUMIFS(СВЦЭМ!$F$33:$F$776,СВЦЭМ!$A$33:$A$776,$A211,СВЦЭМ!$B$33:$B$776,D$190)+'СЕТ СН'!$F$12</f>
        <v>217.60774248999999</v>
      </c>
      <c r="E211" s="36">
        <f>SUMIFS(СВЦЭМ!$F$33:$F$776,СВЦЭМ!$A$33:$A$776,$A211,СВЦЭМ!$B$33:$B$776,E$190)+'СЕТ СН'!$F$12</f>
        <v>220.29026726999999</v>
      </c>
      <c r="F211" s="36">
        <f>SUMIFS(СВЦЭМ!$F$33:$F$776,СВЦЭМ!$A$33:$A$776,$A211,СВЦЭМ!$B$33:$B$776,F$190)+'СЕТ СН'!$F$12</f>
        <v>217.23193807999999</v>
      </c>
      <c r="G211" s="36">
        <f>SUMIFS(СВЦЭМ!$F$33:$F$776,СВЦЭМ!$A$33:$A$776,$A211,СВЦЭМ!$B$33:$B$776,G$190)+'СЕТ СН'!$F$12</f>
        <v>213.11522342000001</v>
      </c>
      <c r="H211" s="36">
        <f>SUMIFS(СВЦЭМ!$F$33:$F$776,СВЦЭМ!$A$33:$A$776,$A211,СВЦЭМ!$B$33:$B$776,H$190)+'СЕТ СН'!$F$12</f>
        <v>194.65337654000001</v>
      </c>
      <c r="I211" s="36">
        <f>SUMIFS(СВЦЭМ!$F$33:$F$776,СВЦЭМ!$A$33:$A$776,$A211,СВЦЭМ!$B$33:$B$776,I$190)+'СЕТ СН'!$F$12</f>
        <v>172.73517493</v>
      </c>
      <c r="J211" s="36">
        <f>SUMIFS(СВЦЭМ!$F$33:$F$776,СВЦЭМ!$A$33:$A$776,$A211,СВЦЭМ!$B$33:$B$776,J$190)+'СЕТ СН'!$F$12</f>
        <v>150.83447530000001</v>
      </c>
      <c r="K211" s="36">
        <f>SUMIFS(СВЦЭМ!$F$33:$F$776,СВЦЭМ!$A$33:$A$776,$A211,СВЦЭМ!$B$33:$B$776,K$190)+'СЕТ СН'!$F$12</f>
        <v>141.32452121</v>
      </c>
      <c r="L211" s="36">
        <f>SUMIFS(СВЦЭМ!$F$33:$F$776,СВЦЭМ!$A$33:$A$776,$A211,СВЦЭМ!$B$33:$B$776,L$190)+'СЕТ СН'!$F$12</f>
        <v>136.79754249000001</v>
      </c>
      <c r="M211" s="36">
        <f>SUMIFS(СВЦЭМ!$F$33:$F$776,СВЦЭМ!$A$33:$A$776,$A211,СВЦЭМ!$B$33:$B$776,M$190)+'СЕТ СН'!$F$12</f>
        <v>136.16765279000001</v>
      </c>
      <c r="N211" s="36">
        <f>SUMIFS(СВЦЭМ!$F$33:$F$776,СВЦЭМ!$A$33:$A$776,$A211,СВЦЭМ!$B$33:$B$776,N$190)+'СЕТ СН'!$F$12</f>
        <v>135.61590512999999</v>
      </c>
      <c r="O211" s="36">
        <f>SUMIFS(СВЦЭМ!$F$33:$F$776,СВЦЭМ!$A$33:$A$776,$A211,СВЦЭМ!$B$33:$B$776,O$190)+'СЕТ СН'!$F$12</f>
        <v>136.32870514999999</v>
      </c>
      <c r="P211" s="36">
        <f>SUMIFS(СВЦЭМ!$F$33:$F$776,СВЦЭМ!$A$33:$A$776,$A211,СВЦЭМ!$B$33:$B$776,P$190)+'СЕТ СН'!$F$12</f>
        <v>138.33536881000001</v>
      </c>
      <c r="Q211" s="36">
        <f>SUMIFS(СВЦЭМ!$F$33:$F$776,СВЦЭМ!$A$33:$A$776,$A211,СВЦЭМ!$B$33:$B$776,Q$190)+'СЕТ СН'!$F$12</f>
        <v>139.20768902</v>
      </c>
      <c r="R211" s="36">
        <f>SUMIFS(СВЦЭМ!$F$33:$F$776,СВЦЭМ!$A$33:$A$776,$A211,СВЦЭМ!$B$33:$B$776,R$190)+'СЕТ СН'!$F$12</f>
        <v>139.59362164000001</v>
      </c>
      <c r="S211" s="36">
        <f>SUMIFS(СВЦЭМ!$F$33:$F$776,СВЦЭМ!$A$33:$A$776,$A211,СВЦЭМ!$B$33:$B$776,S$190)+'СЕТ СН'!$F$12</f>
        <v>139.61440417</v>
      </c>
      <c r="T211" s="36">
        <f>SUMIFS(СВЦЭМ!$F$33:$F$776,СВЦЭМ!$A$33:$A$776,$A211,СВЦЭМ!$B$33:$B$776,T$190)+'СЕТ СН'!$F$12</f>
        <v>138.16098496999999</v>
      </c>
      <c r="U211" s="36">
        <f>SUMIFS(СВЦЭМ!$F$33:$F$776,СВЦЭМ!$A$33:$A$776,$A211,СВЦЭМ!$B$33:$B$776,U$190)+'СЕТ СН'!$F$12</f>
        <v>137.24034878000001</v>
      </c>
      <c r="V211" s="36">
        <f>SUMIFS(СВЦЭМ!$F$33:$F$776,СВЦЭМ!$A$33:$A$776,$A211,СВЦЭМ!$B$33:$B$776,V$190)+'СЕТ СН'!$F$12</f>
        <v>139.98621274000001</v>
      </c>
      <c r="W211" s="36">
        <f>SUMIFS(СВЦЭМ!$F$33:$F$776,СВЦЭМ!$A$33:$A$776,$A211,СВЦЭМ!$B$33:$B$776,W$190)+'СЕТ СН'!$F$12</f>
        <v>141.69691015999999</v>
      </c>
      <c r="X211" s="36">
        <f>SUMIFS(СВЦЭМ!$F$33:$F$776,СВЦЭМ!$A$33:$A$776,$A211,СВЦЭМ!$B$33:$B$776,X$190)+'СЕТ СН'!$F$12</f>
        <v>142.83734822</v>
      </c>
      <c r="Y211" s="36">
        <f>SUMIFS(СВЦЭМ!$F$33:$F$776,СВЦЭМ!$A$33:$A$776,$A211,СВЦЭМ!$B$33:$B$776,Y$190)+'СЕТ СН'!$F$12</f>
        <v>159.43579953</v>
      </c>
    </row>
    <row r="212" spans="1:25" ht="15.75" x14ac:dyDescent="0.2">
      <c r="A212" s="35">
        <f t="shared" si="5"/>
        <v>43607</v>
      </c>
      <c r="B212" s="36">
        <f>SUMIFS(СВЦЭМ!$F$33:$F$776,СВЦЭМ!$A$33:$A$776,$A212,СВЦЭМ!$B$33:$B$776,B$190)+'СЕТ СН'!$F$12</f>
        <v>180.14590490000001</v>
      </c>
      <c r="C212" s="36">
        <f>SUMIFS(СВЦЭМ!$F$33:$F$776,СВЦЭМ!$A$33:$A$776,$A212,СВЦЭМ!$B$33:$B$776,C$190)+'СЕТ СН'!$F$12</f>
        <v>203.26699158</v>
      </c>
      <c r="D212" s="36">
        <f>SUMIFS(СВЦЭМ!$F$33:$F$776,СВЦЭМ!$A$33:$A$776,$A212,СВЦЭМ!$B$33:$B$776,D$190)+'СЕТ СН'!$F$12</f>
        <v>215.14424324000001</v>
      </c>
      <c r="E212" s="36">
        <f>SUMIFS(СВЦЭМ!$F$33:$F$776,СВЦЭМ!$A$33:$A$776,$A212,СВЦЭМ!$B$33:$B$776,E$190)+'СЕТ СН'!$F$12</f>
        <v>215.10990208999999</v>
      </c>
      <c r="F212" s="36">
        <f>SUMIFS(СВЦЭМ!$F$33:$F$776,СВЦЭМ!$A$33:$A$776,$A212,СВЦЭМ!$B$33:$B$776,F$190)+'СЕТ СН'!$F$12</f>
        <v>213.82254520000001</v>
      </c>
      <c r="G212" s="36">
        <f>SUMIFS(СВЦЭМ!$F$33:$F$776,СВЦЭМ!$A$33:$A$776,$A212,СВЦЭМ!$B$33:$B$776,G$190)+'СЕТ СН'!$F$12</f>
        <v>212.78214152000001</v>
      </c>
      <c r="H212" s="36">
        <f>SUMIFS(СВЦЭМ!$F$33:$F$776,СВЦЭМ!$A$33:$A$776,$A212,СВЦЭМ!$B$33:$B$776,H$190)+'СЕТ СН'!$F$12</f>
        <v>191.38681833999999</v>
      </c>
      <c r="I212" s="36">
        <f>SUMIFS(СВЦЭМ!$F$33:$F$776,СВЦЭМ!$A$33:$A$776,$A212,СВЦЭМ!$B$33:$B$776,I$190)+'СЕТ СН'!$F$12</f>
        <v>170.92240917999999</v>
      </c>
      <c r="J212" s="36">
        <f>SUMIFS(СВЦЭМ!$F$33:$F$776,СВЦЭМ!$A$33:$A$776,$A212,СВЦЭМ!$B$33:$B$776,J$190)+'СЕТ СН'!$F$12</f>
        <v>152.78467996000001</v>
      </c>
      <c r="K212" s="36">
        <f>SUMIFS(СВЦЭМ!$F$33:$F$776,СВЦЭМ!$A$33:$A$776,$A212,СВЦЭМ!$B$33:$B$776,K$190)+'СЕТ СН'!$F$12</f>
        <v>143.1317339</v>
      </c>
      <c r="L212" s="36">
        <f>SUMIFS(СВЦЭМ!$F$33:$F$776,СВЦЭМ!$A$33:$A$776,$A212,СВЦЭМ!$B$33:$B$776,L$190)+'СЕТ СН'!$F$12</f>
        <v>138.72646503999999</v>
      </c>
      <c r="M212" s="36">
        <f>SUMIFS(СВЦЭМ!$F$33:$F$776,СВЦЭМ!$A$33:$A$776,$A212,СВЦЭМ!$B$33:$B$776,M$190)+'СЕТ СН'!$F$12</f>
        <v>137.17537544999999</v>
      </c>
      <c r="N212" s="36">
        <f>SUMIFS(СВЦЭМ!$F$33:$F$776,СВЦЭМ!$A$33:$A$776,$A212,СВЦЭМ!$B$33:$B$776,N$190)+'СЕТ СН'!$F$12</f>
        <v>137.02435227000001</v>
      </c>
      <c r="O212" s="36">
        <f>SUMIFS(СВЦЭМ!$F$33:$F$776,СВЦЭМ!$A$33:$A$776,$A212,СВЦЭМ!$B$33:$B$776,O$190)+'СЕТ СН'!$F$12</f>
        <v>136.36420634999999</v>
      </c>
      <c r="P212" s="36">
        <f>SUMIFS(СВЦЭМ!$F$33:$F$776,СВЦЭМ!$A$33:$A$776,$A212,СВЦЭМ!$B$33:$B$776,P$190)+'СЕТ СН'!$F$12</f>
        <v>137.27319323</v>
      </c>
      <c r="Q212" s="36">
        <f>SUMIFS(СВЦЭМ!$F$33:$F$776,СВЦЭМ!$A$33:$A$776,$A212,СВЦЭМ!$B$33:$B$776,Q$190)+'СЕТ СН'!$F$12</f>
        <v>136.98944854000001</v>
      </c>
      <c r="R212" s="36">
        <f>SUMIFS(СВЦЭМ!$F$33:$F$776,СВЦЭМ!$A$33:$A$776,$A212,СВЦЭМ!$B$33:$B$776,R$190)+'СЕТ СН'!$F$12</f>
        <v>136.79227195000001</v>
      </c>
      <c r="S212" s="36">
        <f>SUMIFS(СВЦЭМ!$F$33:$F$776,СВЦЭМ!$A$33:$A$776,$A212,СВЦЭМ!$B$33:$B$776,S$190)+'СЕТ СН'!$F$12</f>
        <v>136.92157979000001</v>
      </c>
      <c r="T212" s="36">
        <f>SUMIFS(СВЦЭМ!$F$33:$F$776,СВЦЭМ!$A$33:$A$776,$A212,СВЦЭМ!$B$33:$B$776,T$190)+'СЕТ СН'!$F$12</f>
        <v>137.33906049999999</v>
      </c>
      <c r="U212" s="36">
        <f>SUMIFS(СВЦЭМ!$F$33:$F$776,СВЦЭМ!$A$33:$A$776,$A212,СВЦЭМ!$B$33:$B$776,U$190)+'СЕТ СН'!$F$12</f>
        <v>137.61479358</v>
      </c>
      <c r="V212" s="36">
        <f>SUMIFS(СВЦЭМ!$F$33:$F$776,СВЦЭМ!$A$33:$A$776,$A212,СВЦЭМ!$B$33:$B$776,V$190)+'СЕТ СН'!$F$12</f>
        <v>139.99541723999999</v>
      </c>
      <c r="W212" s="36">
        <f>SUMIFS(СВЦЭМ!$F$33:$F$776,СВЦЭМ!$A$33:$A$776,$A212,СВЦЭМ!$B$33:$B$776,W$190)+'СЕТ СН'!$F$12</f>
        <v>141.17146313999999</v>
      </c>
      <c r="X212" s="36">
        <f>SUMIFS(СВЦЭМ!$F$33:$F$776,СВЦЭМ!$A$33:$A$776,$A212,СВЦЭМ!$B$33:$B$776,X$190)+'СЕТ СН'!$F$12</f>
        <v>142.40764906999999</v>
      </c>
      <c r="Y212" s="36">
        <f>SUMIFS(СВЦЭМ!$F$33:$F$776,СВЦЭМ!$A$33:$A$776,$A212,СВЦЭМ!$B$33:$B$776,Y$190)+'СЕТ СН'!$F$12</f>
        <v>155.43277128</v>
      </c>
    </row>
    <row r="213" spans="1:25" ht="15.75" x14ac:dyDescent="0.2">
      <c r="A213" s="35">
        <f t="shared" si="5"/>
        <v>43608</v>
      </c>
      <c r="B213" s="36">
        <f>SUMIFS(СВЦЭМ!$F$33:$F$776,СВЦЭМ!$A$33:$A$776,$A213,СВЦЭМ!$B$33:$B$776,B$190)+'СЕТ СН'!$F$12</f>
        <v>181.82112167</v>
      </c>
      <c r="C213" s="36">
        <f>SUMIFS(СВЦЭМ!$F$33:$F$776,СВЦЭМ!$A$33:$A$776,$A213,СВЦЭМ!$B$33:$B$776,C$190)+'СЕТ СН'!$F$12</f>
        <v>202.34026738</v>
      </c>
      <c r="D213" s="36">
        <f>SUMIFS(СВЦЭМ!$F$33:$F$776,СВЦЭМ!$A$33:$A$776,$A213,СВЦЭМ!$B$33:$B$776,D$190)+'СЕТ СН'!$F$12</f>
        <v>214.95869508999999</v>
      </c>
      <c r="E213" s="36">
        <f>SUMIFS(СВЦЭМ!$F$33:$F$776,СВЦЭМ!$A$33:$A$776,$A213,СВЦЭМ!$B$33:$B$776,E$190)+'СЕТ СН'!$F$12</f>
        <v>216.54500125000001</v>
      </c>
      <c r="F213" s="36">
        <f>SUMIFS(СВЦЭМ!$F$33:$F$776,СВЦЭМ!$A$33:$A$776,$A213,СВЦЭМ!$B$33:$B$776,F$190)+'СЕТ СН'!$F$12</f>
        <v>213.45081647000001</v>
      </c>
      <c r="G213" s="36">
        <f>SUMIFS(СВЦЭМ!$F$33:$F$776,СВЦЭМ!$A$33:$A$776,$A213,СВЦЭМ!$B$33:$B$776,G$190)+'СЕТ СН'!$F$12</f>
        <v>214.10806590999999</v>
      </c>
      <c r="H213" s="36">
        <f>SUMIFS(СВЦЭМ!$F$33:$F$776,СВЦЭМ!$A$33:$A$776,$A213,СВЦЭМ!$B$33:$B$776,H$190)+'СЕТ СН'!$F$12</f>
        <v>194.28132593999999</v>
      </c>
      <c r="I213" s="36">
        <f>SUMIFS(СВЦЭМ!$F$33:$F$776,СВЦЭМ!$A$33:$A$776,$A213,СВЦЭМ!$B$33:$B$776,I$190)+'СЕТ СН'!$F$12</f>
        <v>168.97125901000001</v>
      </c>
      <c r="J213" s="36">
        <f>SUMIFS(СВЦЭМ!$F$33:$F$776,СВЦЭМ!$A$33:$A$776,$A213,СВЦЭМ!$B$33:$B$776,J$190)+'СЕТ СН'!$F$12</f>
        <v>150.95559395000001</v>
      </c>
      <c r="K213" s="36">
        <f>SUMIFS(СВЦЭМ!$F$33:$F$776,СВЦЭМ!$A$33:$A$776,$A213,СВЦЭМ!$B$33:$B$776,K$190)+'СЕТ СН'!$F$12</f>
        <v>141.23647862000001</v>
      </c>
      <c r="L213" s="36">
        <f>SUMIFS(СВЦЭМ!$F$33:$F$776,СВЦЭМ!$A$33:$A$776,$A213,СВЦЭМ!$B$33:$B$776,L$190)+'СЕТ СН'!$F$12</f>
        <v>136.54136761000001</v>
      </c>
      <c r="M213" s="36">
        <f>SUMIFS(СВЦЭМ!$F$33:$F$776,СВЦЭМ!$A$33:$A$776,$A213,СВЦЭМ!$B$33:$B$776,M$190)+'СЕТ СН'!$F$12</f>
        <v>134.70750923</v>
      </c>
      <c r="N213" s="36">
        <f>SUMIFS(СВЦЭМ!$F$33:$F$776,СВЦЭМ!$A$33:$A$776,$A213,СВЦЭМ!$B$33:$B$776,N$190)+'СЕТ СН'!$F$12</f>
        <v>133.73238929999999</v>
      </c>
      <c r="O213" s="36">
        <f>SUMIFS(СВЦЭМ!$F$33:$F$776,СВЦЭМ!$A$33:$A$776,$A213,СВЦЭМ!$B$33:$B$776,O$190)+'СЕТ СН'!$F$12</f>
        <v>131.83730417999999</v>
      </c>
      <c r="P213" s="36">
        <f>SUMIFS(СВЦЭМ!$F$33:$F$776,СВЦЭМ!$A$33:$A$776,$A213,СВЦЭМ!$B$33:$B$776,P$190)+'СЕТ СН'!$F$12</f>
        <v>133.67651425</v>
      </c>
      <c r="Q213" s="36">
        <f>SUMIFS(СВЦЭМ!$F$33:$F$776,СВЦЭМ!$A$33:$A$776,$A213,СВЦЭМ!$B$33:$B$776,Q$190)+'СЕТ СН'!$F$12</f>
        <v>134.923361</v>
      </c>
      <c r="R213" s="36">
        <f>SUMIFS(СВЦЭМ!$F$33:$F$776,СВЦЭМ!$A$33:$A$776,$A213,СВЦЭМ!$B$33:$B$776,R$190)+'СЕТ СН'!$F$12</f>
        <v>134.67229234000001</v>
      </c>
      <c r="S213" s="36">
        <f>SUMIFS(СВЦЭМ!$F$33:$F$776,СВЦЭМ!$A$33:$A$776,$A213,СВЦЭМ!$B$33:$B$776,S$190)+'СЕТ СН'!$F$12</f>
        <v>133.83517336</v>
      </c>
      <c r="T213" s="36">
        <f>SUMIFS(СВЦЭМ!$F$33:$F$776,СВЦЭМ!$A$33:$A$776,$A213,СВЦЭМ!$B$33:$B$776,T$190)+'СЕТ СН'!$F$12</f>
        <v>134.74278816</v>
      </c>
      <c r="U213" s="36">
        <f>SUMIFS(СВЦЭМ!$F$33:$F$776,СВЦЭМ!$A$33:$A$776,$A213,СВЦЭМ!$B$33:$B$776,U$190)+'СЕТ СН'!$F$12</f>
        <v>134.55247560000001</v>
      </c>
      <c r="V213" s="36">
        <f>SUMIFS(СВЦЭМ!$F$33:$F$776,СВЦЭМ!$A$33:$A$776,$A213,СВЦЭМ!$B$33:$B$776,V$190)+'СЕТ СН'!$F$12</f>
        <v>136.0154297</v>
      </c>
      <c r="W213" s="36">
        <f>SUMIFS(СВЦЭМ!$F$33:$F$776,СВЦЭМ!$A$33:$A$776,$A213,СВЦЭМ!$B$33:$B$776,W$190)+'СЕТ СН'!$F$12</f>
        <v>136.97951990999999</v>
      </c>
      <c r="X213" s="36">
        <f>SUMIFS(СВЦЭМ!$F$33:$F$776,СВЦЭМ!$A$33:$A$776,$A213,СВЦЭМ!$B$33:$B$776,X$190)+'СЕТ СН'!$F$12</f>
        <v>139.81944713999999</v>
      </c>
      <c r="Y213" s="36">
        <f>SUMIFS(СВЦЭМ!$F$33:$F$776,СВЦЭМ!$A$33:$A$776,$A213,СВЦЭМ!$B$33:$B$776,Y$190)+'СЕТ СН'!$F$12</f>
        <v>149.51817163000001</v>
      </c>
    </row>
    <row r="214" spans="1:25" ht="15.75" x14ac:dyDescent="0.2">
      <c r="A214" s="35">
        <f t="shared" si="5"/>
        <v>43609</v>
      </c>
      <c r="B214" s="36">
        <f>SUMIFS(СВЦЭМ!$F$33:$F$776,СВЦЭМ!$A$33:$A$776,$A214,СВЦЭМ!$B$33:$B$776,B$190)+'СЕТ СН'!$F$12</f>
        <v>175.90259071</v>
      </c>
      <c r="C214" s="36">
        <f>SUMIFS(СВЦЭМ!$F$33:$F$776,СВЦЭМ!$A$33:$A$776,$A214,СВЦЭМ!$B$33:$B$776,C$190)+'СЕТ СН'!$F$12</f>
        <v>197.29946081</v>
      </c>
      <c r="D214" s="36">
        <f>SUMIFS(СВЦЭМ!$F$33:$F$776,СВЦЭМ!$A$33:$A$776,$A214,СВЦЭМ!$B$33:$B$776,D$190)+'СЕТ СН'!$F$12</f>
        <v>220.50805303000001</v>
      </c>
      <c r="E214" s="36">
        <f>SUMIFS(СВЦЭМ!$F$33:$F$776,СВЦЭМ!$A$33:$A$776,$A214,СВЦЭМ!$B$33:$B$776,E$190)+'СЕТ СН'!$F$12</f>
        <v>224.68908728</v>
      </c>
      <c r="F214" s="36">
        <f>SUMIFS(СВЦЭМ!$F$33:$F$776,СВЦЭМ!$A$33:$A$776,$A214,СВЦЭМ!$B$33:$B$776,F$190)+'СЕТ СН'!$F$12</f>
        <v>224.42141468</v>
      </c>
      <c r="G214" s="36">
        <f>SUMIFS(СВЦЭМ!$F$33:$F$776,СВЦЭМ!$A$33:$A$776,$A214,СВЦЭМ!$B$33:$B$776,G$190)+'СЕТ СН'!$F$12</f>
        <v>220.76304822</v>
      </c>
      <c r="H214" s="36">
        <f>SUMIFS(СВЦЭМ!$F$33:$F$776,СВЦЭМ!$A$33:$A$776,$A214,СВЦЭМ!$B$33:$B$776,H$190)+'СЕТ СН'!$F$12</f>
        <v>192.70221950000001</v>
      </c>
      <c r="I214" s="36">
        <f>SUMIFS(СВЦЭМ!$F$33:$F$776,СВЦЭМ!$A$33:$A$776,$A214,СВЦЭМ!$B$33:$B$776,I$190)+'СЕТ СН'!$F$12</f>
        <v>168.88467057</v>
      </c>
      <c r="J214" s="36">
        <f>SUMIFS(СВЦЭМ!$F$33:$F$776,СВЦЭМ!$A$33:$A$776,$A214,СВЦЭМ!$B$33:$B$776,J$190)+'СЕТ СН'!$F$12</f>
        <v>154.27757690999999</v>
      </c>
      <c r="K214" s="36">
        <f>SUMIFS(СВЦЭМ!$F$33:$F$776,СВЦЭМ!$A$33:$A$776,$A214,СВЦЭМ!$B$33:$B$776,K$190)+'СЕТ СН'!$F$12</f>
        <v>144.25121161999999</v>
      </c>
      <c r="L214" s="36">
        <f>SUMIFS(СВЦЭМ!$F$33:$F$776,СВЦЭМ!$A$33:$A$776,$A214,СВЦЭМ!$B$33:$B$776,L$190)+'СЕТ СН'!$F$12</f>
        <v>138.31334672</v>
      </c>
      <c r="M214" s="36">
        <f>SUMIFS(СВЦЭМ!$F$33:$F$776,СВЦЭМ!$A$33:$A$776,$A214,СВЦЭМ!$B$33:$B$776,M$190)+'СЕТ СН'!$F$12</f>
        <v>136.34654216000001</v>
      </c>
      <c r="N214" s="36">
        <f>SUMIFS(СВЦЭМ!$F$33:$F$776,СВЦЭМ!$A$33:$A$776,$A214,СВЦЭМ!$B$33:$B$776,N$190)+'СЕТ СН'!$F$12</f>
        <v>135.81064169999999</v>
      </c>
      <c r="O214" s="36">
        <f>SUMIFS(СВЦЭМ!$F$33:$F$776,СВЦЭМ!$A$33:$A$776,$A214,СВЦЭМ!$B$33:$B$776,O$190)+'СЕТ СН'!$F$12</f>
        <v>134.29310559999999</v>
      </c>
      <c r="P214" s="36">
        <f>SUMIFS(СВЦЭМ!$F$33:$F$776,СВЦЭМ!$A$33:$A$776,$A214,СВЦЭМ!$B$33:$B$776,P$190)+'СЕТ СН'!$F$12</f>
        <v>134.03508112</v>
      </c>
      <c r="Q214" s="36">
        <f>SUMIFS(СВЦЭМ!$F$33:$F$776,СВЦЭМ!$A$33:$A$776,$A214,СВЦЭМ!$B$33:$B$776,Q$190)+'СЕТ СН'!$F$12</f>
        <v>133.28338367000001</v>
      </c>
      <c r="R214" s="36">
        <f>SUMIFS(СВЦЭМ!$F$33:$F$776,СВЦЭМ!$A$33:$A$776,$A214,СВЦЭМ!$B$33:$B$776,R$190)+'СЕТ СН'!$F$12</f>
        <v>133.30471333</v>
      </c>
      <c r="S214" s="36">
        <f>SUMIFS(СВЦЭМ!$F$33:$F$776,СВЦЭМ!$A$33:$A$776,$A214,СВЦЭМ!$B$33:$B$776,S$190)+'СЕТ СН'!$F$12</f>
        <v>134.19490529999999</v>
      </c>
      <c r="T214" s="36">
        <f>SUMIFS(СВЦЭМ!$F$33:$F$776,СВЦЭМ!$A$33:$A$776,$A214,СВЦЭМ!$B$33:$B$776,T$190)+'СЕТ СН'!$F$12</f>
        <v>135.90256228000001</v>
      </c>
      <c r="U214" s="36">
        <f>SUMIFS(СВЦЭМ!$F$33:$F$776,СВЦЭМ!$A$33:$A$776,$A214,СВЦЭМ!$B$33:$B$776,U$190)+'СЕТ СН'!$F$12</f>
        <v>135.08945797999999</v>
      </c>
      <c r="V214" s="36">
        <f>SUMIFS(СВЦЭМ!$F$33:$F$776,СВЦЭМ!$A$33:$A$776,$A214,СВЦЭМ!$B$33:$B$776,V$190)+'СЕТ СН'!$F$12</f>
        <v>136.38202218999999</v>
      </c>
      <c r="W214" s="36">
        <f>SUMIFS(СВЦЭМ!$F$33:$F$776,СВЦЭМ!$A$33:$A$776,$A214,СВЦЭМ!$B$33:$B$776,W$190)+'СЕТ СН'!$F$12</f>
        <v>138.88410186999999</v>
      </c>
      <c r="X214" s="36">
        <f>SUMIFS(СВЦЭМ!$F$33:$F$776,СВЦЭМ!$A$33:$A$776,$A214,СВЦЭМ!$B$33:$B$776,X$190)+'СЕТ СН'!$F$12</f>
        <v>140.31135207</v>
      </c>
      <c r="Y214" s="36">
        <f>SUMIFS(СВЦЭМ!$F$33:$F$776,СВЦЭМ!$A$33:$A$776,$A214,СВЦЭМ!$B$33:$B$776,Y$190)+'СЕТ СН'!$F$12</f>
        <v>148.67721845</v>
      </c>
    </row>
    <row r="215" spans="1:25" ht="15.75" x14ac:dyDescent="0.2">
      <c r="A215" s="35">
        <f t="shared" si="5"/>
        <v>43610</v>
      </c>
      <c r="B215" s="36">
        <f>SUMIFS(СВЦЭМ!$F$33:$F$776,СВЦЭМ!$A$33:$A$776,$A215,СВЦЭМ!$B$33:$B$776,B$190)+'СЕТ СН'!$F$12</f>
        <v>168.22955465999999</v>
      </c>
      <c r="C215" s="36">
        <f>SUMIFS(СВЦЭМ!$F$33:$F$776,СВЦЭМ!$A$33:$A$776,$A215,СВЦЭМ!$B$33:$B$776,C$190)+'СЕТ СН'!$F$12</f>
        <v>181.38734174000001</v>
      </c>
      <c r="D215" s="36">
        <f>SUMIFS(СВЦЭМ!$F$33:$F$776,СВЦЭМ!$A$33:$A$776,$A215,СВЦЭМ!$B$33:$B$776,D$190)+'СЕТ СН'!$F$12</f>
        <v>198.37664219999999</v>
      </c>
      <c r="E215" s="36">
        <f>SUMIFS(СВЦЭМ!$F$33:$F$776,СВЦЭМ!$A$33:$A$776,$A215,СВЦЭМ!$B$33:$B$776,E$190)+'СЕТ СН'!$F$12</f>
        <v>203.64461596999999</v>
      </c>
      <c r="F215" s="36">
        <f>SUMIFS(СВЦЭМ!$F$33:$F$776,СВЦЭМ!$A$33:$A$776,$A215,СВЦЭМ!$B$33:$B$776,F$190)+'СЕТ СН'!$F$12</f>
        <v>204.15476702999999</v>
      </c>
      <c r="G215" s="36">
        <f>SUMIFS(СВЦЭМ!$F$33:$F$776,СВЦЭМ!$A$33:$A$776,$A215,СВЦЭМ!$B$33:$B$776,G$190)+'СЕТ СН'!$F$12</f>
        <v>205.93081977</v>
      </c>
      <c r="H215" s="36">
        <f>SUMIFS(СВЦЭМ!$F$33:$F$776,СВЦЭМ!$A$33:$A$776,$A215,СВЦЭМ!$B$33:$B$776,H$190)+'СЕТ СН'!$F$12</f>
        <v>185.98191363999999</v>
      </c>
      <c r="I215" s="36">
        <f>SUMIFS(СВЦЭМ!$F$33:$F$776,СВЦЭМ!$A$33:$A$776,$A215,СВЦЭМ!$B$33:$B$776,I$190)+'СЕТ СН'!$F$12</f>
        <v>166.67051051000001</v>
      </c>
      <c r="J215" s="36">
        <f>SUMIFS(СВЦЭМ!$F$33:$F$776,СВЦЭМ!$A$33:$A$776,$A215,СВЦЭМ!$B$33:$B$776,J$190)+'СЕТ СН'!$F$12</f>
        <v>151.37877366999999</v>
      </c>
      <c r="K215" s="36">
        <f>SUMIFS(СВЦЭМ!$F$33:$F$776,СВЦЭМ!$A$33:$A$776,$A215,СВЦЭМ!$B$33:$B$776,K$190)+'СЕТ СН'!$F$12</f>
        <v>140.47662919000001</v>
      </c>
      <c r="L215" s="36">
        <f>SUMIFS(СВЦЭМ!$F$33:$F$776,СВЦЭМ!$A$33:$A$776,$A215,СВЦЭМ!$B$33:$B$776,L$190)+'СЕТ СН'!$F$12</f>
        <v>137.51731573000001</v>
      </c>
      <c r="M215" s="36">
        <f>SUMIFS(СВЦЭМ!$F$33:$F$776,СВЦЭМ!$A$33:$A$776,$A215,СВЦЭМ!$B$33:$B$776,M$190)+'СЕТ СН'!$F$12</f>
        <v>134.37314168</v>
      </c>
      <c r="N215" s="36">
        <f>SUMIFS(СВЦЭМ!$F$33:$F$776,СВЦЭМ!$A$33:$A$776,$A215,СВЦЭМ!$B$33:$B$776,N$190)+'СЕТ СН'!$F$12</f>
        <v>134.1817044</v>
      </c>
      <c r="O215" s="36">
        <f>SUMIFS(СВЦЭМ!$F$33:$F$776,СВЦЭМ!$A$33:$A$776,$A215,СВЦЭМ!$B$33:$B$776,O$190)+'СЕТ СН'!$F$12</f>
        <v>132.89270034</v>
      </c>
      <c r="P215" s="36">
        <f>SUMIFS(СВЦЭМ!$F$33:$F$776,СВЦЭМ!$A$33:$A$776,$A215,СВЦЭМ!$B$33:$B$776,P$190)+'СЕТ СН'!$F$12</f>
        <v>132.58288246000001</v>
      </c>
      <c r="Q215" s="36">
        <f>SUMIFS(СВЦЭМ!$F$33:$F$776,СВЦЭМ!$A$33:$A$776,$A215,СВЦЭМ!$B$33:$B$776,Q$190)+'СЕТ СН'!$F$12</f>
        <v>132.13260672999999</v>
      </c>
      <c r="R215" s="36">
        <f>SUMIFS(СВЦЭМ!$F$33:$F$776,СВЦЭМ!$A$33:$A$776,$A215,СВЦЭМ!$B$33:$B$776,R$190)+'СЕТ СН'!$F$12</f>
        <v>130.99185517000001</v>
      </c>
      <c r="S215" s="36">
        <f>SUMIFS(СВЦЭМ!$F$33:$F$776,СВЦЭМ!$A$33:$A$776,$A215,СВЦЭМ!$B$33:$B$776,S$190)+'СЕТ СН'!$F$12</f>
        <v>127.5811831</v>
      </c>
      <c r="T215" s="36">
        <f>SUMIFS(СВЦЭМ!$F$33:$F$776,СВЦЭМ!$A$33:$A$776,$A215,СВЦЭМ!$B$33:$B$776,T$190)+'СЕТ СН'!$F$12</f>
        <v>127.99141795</v>
      </c>
      <c r="U215" s="36">
        <f>SUMIFS(СВЦЭМ!$F$33:$F$776,СВЦЭМ!$A$33:$A$776,$A215,СВЦЭМ!$B$33:$B$776,U$190)+'СЕТ СН'!$F$12</f>
        <v>126.93656276999999</v>
      </c>
      <c r="V215" s="36">
        <f>SUMIFS(СВЦЭМ!$F$33:$F$776,СВЦЭМ!$A$33:$A$776,$A215,СВЦЭМ!$B$33:$B$776,V$190)+'СЕТ СН'!$F$12</f>
        <v>125.29223641</v>
      </c>
      <c r="W215" s="36">
        <f>SUMIFS(СВЦЭМ!$F$33:$F$776,СВЦЭМ!$A$33:$A$776,$A215,СВЦЭМ!$B$33:$B$776,W$190)+'СЕТ СН'!$F$12</f>
        <v>129.12128919</v>
      </c>
      <c r="X215" s="36">
        <f>SUMIFS(СВЦЭМ!$F$33:$F$776,СВЦЭМ!$A$33:$A$776,$A215,СВЦЭМ!$B$33:$B$776,X$190)+'СЕТ СН'!$F$12</f>
        <v>132.25610947999999</v>
      </c>
      <c r="Y215" s="36">
        <f>SUMIFS(СВЦЭМ!$F$33:$F$776,СВЦЭМ!$A$33:$A$776,$A215,СВЦЭМ!$B$33:$B$776,Y$190)+'СЕТ СН'!$F$12</f>
        <v>141.83827194</v>
      </c>
    </row>
    <row r="216" spans="1:25" ht="15.75" x14ac:dyDescent="0.2">
      <c r="A216" s="35">
        <f t="shared" si="5"/>
        <v>43611</v>
      </c>
      <c r="B216" s="36">
        <f>SUMIFS(СВЦЭМ!$F$33:$F$776,СВЦЭМ!$A$33:$A$776,$A216,СВЦЭМ!$B$33:$B$776,B$190)+'СЕТ СН'!$F$12</f>
        <v>162.25739544000001</v>
      </c>
      <c r="C216" s="36">
        <f>SUMIFS(СВЦЭМ!$F$33:$F$776,СВЦЭМ!$A$33:$A$776,$A216,СВЦЭМ!$B$33:$B$776,C$190)+'СЕТ СН'!$F$12</f>
        <v>188.22196786999999</v>
      </c>
      <c r="D216" s="36">
        <f>SUMIFS(СВЦЭМ!$F$33:$F$776,СВЦЭМ!$A$33:$A$776,$A216,СВЦЭМ!$B$33:$B$776,D$190)+'СЕТ СН'!$F$12</f>
        <v>210.31826394999999</v>
      </c>
      <c r="E216" s="36">
        <f>SUMIFS(СВЦЭМ!$F$33:$F$776,СВЦЭМ!$A$33:$A$776,$A216,СВЦЭМ!$B$33:$B$776,E$190)+'СЕТ СН'!$F$12</f>
        <v>213.69475831</v>
      </c>
      <c r="F216" s="36">
        <f>SUMIFS(СВЦЭМ!$F$33:$F$776,СВЦЭМ!$A$33:$A$776,$A216,СВЦЭМ!$B$33:$B$776,F$190)+'СЕТ СН'!$F$12</f>
        <v>213.37818214000001</v>
      </c>
      <c r="G216" s="36">
        <f>SUMIFS(СВЦЭМ!$F$33:$F$776,СВЦЭМ!$A$33:$A$776,$A216,СВЦЭМ!$B$33:$B$776,G$190)+'СЕТ СН'!$F$12</f>
        <v>211.60572814</v>
      </c>
      <c r="H216" s="36">
        <f>SUMIFS(СВЦЭМ!$F$33:$F$776,СВЦЭМ!$A$33:$A$776,$A216,СВЦЭМ!$B$33:$B$776,H$190)+'СЕТ СН'!$F$12</f>
        <v>192.79529532999999</v>
      </c>
      <c r="I216" s="36">
        <f>SUMIFS(СВЦЭМ!$F$33:$F$776,СВЦЭМ!$A$33:$A$776,$A216,СВЦЭМ!$B$33:$B$776,I$190)+'СЕТ СН'!$F$12</f>
        <v>168.66102352999999</v>
      </c>
      <c r="J216" s="36">
        <f>SUMIFS(СВЦЭМ!$F$33:$F$776,СВЦЭМ!$A$33:$A$776,$A216,СВЦЭМ!$B$33:$B$776,J$190)+'СЕТ СН'!$F$12</f>
        <v>142.64900618999999</v>
      </c>
      <c r="K216" s="36">
        <f>SUMIFS(СВЦЭМ!$F$33:$F$776,СВЦЭМ!$A$33:$A$776,$A216,СВЦЭМ!$B$33:$B$776,K$190)+'СЕТ СН'!$F$12</f>
        <v>136.46010959</v>
      </c>
      <c r="L216" s="36">
        <f>SUMIFS(СВЦЭМ!$F$33:$F$776,СВЦЭМ!$A$33:$A$776,$A216,СВЦЭМ!$B$33:$B$776,L$190)+'СЕТ СН'!$F$12</f>
        <v>137.03696754000001</v>
      </c>
      <c r="M216" s="36">
        <f>SUMIFS(СВЦЭМ!$F$33:$F$776,СВЦЭМ!$A$33:$A$776,$A216,СВЦЭМ!$B$33:$B$776,M$190)+'СЕТ СН'!$F$12</f>
        <v>134.50099675999999</v>
      </c>
      <c r="N216" s="36">
        <f>SUMIFS(СВЦЭМ!$F$33:$F$776,СВЦЭМ!$A$33:$A$776,$A216,СВЦЭМ!$B$33:$B$776,N$190)+'СЕТ СН'!$F$12</f>
        <v>134.73774943999999</v>
      </c>
      <c r="O216" s="36">
        <f>SUMIFS(СВЦЭМ!$F$33:$F$776,СВЦЭМ!$A$33:$A$776,$A216,СВЦЭМ!$B$33:$B$776,O$190)+'СЕТ СН'!$F$12</f>
        <v>134.08818875</v>
      </c>
      <c r="P216" s="36">
        <f>SUMIFS(СВЦЭМ!$F$33:$F$776,СВЦЭМ!$A$33:$A$776,$A216,СВЦЭМ!$B$33:$B$776,P$190)+'СЕТ СН'!$F$12</f>
        <v>134.24571897000001</v>
      </c>
      <c r="Q216" s="36">
        <f>SUMIFS(СВЦЭМ!$F$33:$F$776,СВЦЭМ!$A$33:$A$776,$A216,СВЦЭМ!$B$33:$B$776,Q$190)+'СЕТ СН'!$F$12</f>
        <v>135.10888134999999</v>
      </c>
      <c r="R216" s="36">
        <f>SUMIFS(СВЦЭМ!$F$33:$F$776,СВЦЭМ!$A$33:$A$776,$A216,СВЦЭМ!$B$33:$B$776,R$190)+'СЕТ СН'!$F$12</f>
        <v>135.29926753000001</v>
      </c>
      <c r="S216" s="36">
        <f>SUMIFS(СВЦЭМ!$F$33:$F$776,СВЦЭМ!$A$33:$A$776,$A216,СВЦЭМ!$B$33:$B$776,S$190)+'СЕТ СН'!$F$12</f>
        <v>121.79294277</v>
      </c>
      <c r="T216" s="36">
        <f>SUMIFS(СВЦЭМ!$F$33:$F$776,СВЦЭМ!$A$33:$A$776,$A216,СВЦЭМ!$B$33:$B$776,T$190)+'СЕТ СН'!$F$12</f>
        <v>121.10228625000001</v>
      </c>
      <c r="U216" s="36">
        <f>SUMIFS(СВЦЭМ!$F$33:$F$776,СВЦЭМ!$A$33:$A$776,$A216,СВЦЭМ!$B$33:$B$776,U$190)+'СЕТ СН'!$F$12</f>
        <v>118.2723759</v>
      </c>
      <c r="V216" s="36">
        <f>SUMIFS(СВЦЭМ!$F$33:$F$776,СВЦЭМ!$A$33:$A$776,$A216,СВЦЭМ!$B$33:$B$776,V$190)+'СЕТ СН'!$F$12</f>
        <v>119.53615238</v>
      </c>
      <c r="W216" s="36">
        <f>SUMIFS(СВЦЭМ!$F$33:$F$776,СВЦЭМ!$A$33:$A$776,$A216,СВЦЭМ!$B$33:$B$776,W$190)+'СЕТ СН'!$F$12</f>
        <v>125.95434404</v>
      </c>
      <c r="X216" s="36">
        <f>SUMIFS(СВЦЭМ!$F$33:$F$776,СВЦЭМ!$A$33:$A$776,$A216,СВЦЭМ!$B$33:$B$776,X$190)+'СЕТ СН'!$F$12</f>
        <v>124.6667321</v>
      </c>
      <c r="Y216" s="36">
        <f>SUMIFS(СВЦЭМ!$F$33:$F$776,СВЦЭМ!$A$33:$A$776,$A216,СВЦЭМ!$B$33:$B$776,Y$190)+'СЕТ СН'!$F$12</f>
        <v>131.55137991000001</v>
      </c>
    </row>
    <row r="217" spans="1:25" ht="15.75" x14ac:dyDescent="0.2">
      <c r="A217" s="35">
        <f t="shared" si="5"/>
        <v>43612</v>
      </c>
      <c r="B217" s="36">
        <f>SUMIFS(СВЦЭМ!$F$33:$F$776,СВЦЭМ!$A$33:$A$776,$A217,СВЦЭМ!$B$33:$B$776,B$190)+'СЕТ СН'!$F$12</f>
        <v>164.87867304</v>
      </c>
      <c r="C217" s="36">
        <f>SUMIFS(СВЦЭМ!$F$33:$F$776,СВЦЭМ!$A$33:$A$776,$A217,СВЦЭМ!$B$33:$B$776,C$190)+'СЕТ СН'!$F$12</f>
        <v>179.02554936000001</v>
      </c>
      <c r="D217" s="36">
        <f>SUMIFS(СВЦЭМ!$F$33:$F$776,СВЦЭМ!$A$33:$A$776,$A217,СВЦЭМ!$B$33:$B$776,D$190)+'СЕТ СН'!$F$12</f>
        <v>195.684155</v>
      </c>
      <c r="E217" s="36">
        <f>SUMIFS(СВЦЭМ!$F$33:$F$776,СВЦЭМ!$A$33:$A$776,$A217,СВЦЭМ!$B$33:$B$776,E$190)+'СЕТ СН'!$F$12</f>
        <v>199.89530891999999</v>
      </c>
      <c r="F217" s="36">
        <f>SUMIFS(СВЦЭМ!$F$33:$F$776,СВЦЭМ!$A$33:$A$776,$A217,СВЦЭМ!$B$33:$B$776,F$190)+'СЕТ СН'!$F$12</f>
        <v>202.49497443999999</v>
      </c>
      <c r="G217" s="36">
        <f>SUMIFS(СВЦЭМ!$F$33:$F$776,СВЦЭМ!$A$33:$A$776,$A217,СВЦЭМ!$B$33:$B$776,G$190)+'СЕТ СН'!$F$12</f>
        <v>200.57287815000001</v>
      </c>
      <c r="H217" s="36">
        <f>SUMIFS(СВЦЭМ!$F$33:$F$776,СВЦЭМ!$A$33:$A$776,$A217,СВЦЭМ!$B$33:$B$776,H$190)+'СЕТ СН'!$F$12</f>
        <v>178.62011916</v>
      </c>
      <c r="I217" s="36">
        <f>SUMIFS(СВЦЭМ!$F$33:$F$776,СВЦЭМ!$A$33:$A$776,$A217,СВЦЭМ!$B$33:$B$776,I$190)+'СЕТ СН'!$F$12</f>
        <v>166.54640126999999</v>
      </c>
      <c r="J217" s="36">
        <f>SUMIFS(СВЦЭМ!$F$33:$F$776,СВЦЭМ!$A$33:$A$776,$A217,СВЦЭМ!$B$33:$B$776,J$190)+'СЕТ СН'!$F$12</f>
        <v>156.04203695999999</v>
      </c>
      <c r="K217" s="36">
        <f>SUMIFS(СВЦЭМ!$F$33:$F$776,СВЦЭМ!$A$33:$A$776,$A217,СВЦЭМ!$B$33:$B$776,K$190)+'СЕТ СН'!$F$12</f>
        <v>140.91357500000001</v>
      </c>
      <c r="L217" s="36">
        <f>SUMIFS(СВЦЭМ!$F$33:$F$776,СВЦЭМ!$A$33:$A$776,$A217,СВЦЭМ!$B$33:$B$776,L$190)+'СЕТ СН'!$F$12</f>
        <v>138.46633831</v>
      </c>
      <c r="M217" s="36">
        <f>SUMIFS(СВЦЭМ!$F$33:$F$776,СВЦЭМ!$A$33:$A$776,$A217,СВЦЭМ!$B$33:$B$776,M$190)+'СЕТ СН'!$F$12</f>
        <v>136.00560196999999</v>
      </c>
      <c r="N217" s="36">
        <f>SUMIFS(СВЦЭМ!$F$33:$F$776,СВЦЭМ!$A$33:$A$776,$A217,СВЦЭМ!$B$33:$B$776,N$190)+'СЕТ СН'!$F$12</f>
        <v>133.29032895</v>
      </c>
      <c r="O217" s="36">
        <f>SUMIFS(СВЦЭМ!$F$33:$F$776,СВЦЭМ!$A$33:$A$776,$A217,СВЦЭМ!$B$33:$B$776,O$190)+'СЕТ СН'!$F$12</f>
        <v>136.51321235</v>
      </c>
      <c r="P217" s="36">
        <f>SUMIFS(СВЦЭМ!$F$33:$F$776,СВЦЭМ!$A$33:$A$776,$A217,СВЦЭМ!$B$33:$B$776,P$190)+'СЕТ СН'!$F$12</f>
        <v>136.31668221999999</v>
      </c>
      <c r="Q217" s="36">
        <f>SUMIFS(СВЦЭМ!$F$33:$F$776,СВЦЭМ!$A$33:$A$776,$A217,СВЦЭМ!$B$33:$B$776,Q$190)+'СЕТ СН'!$F$12</f>
        <v>134.80936394</v>
      </c>
      <c r="R217" s="36">
        <f>SUMIFS(СВЦЭМ!$F$33:$F$776,СВЦЭМ!$A$33:$A$776,$A217,СВЦЭМ!$B$33:$B$776,R$190)+'СЕТ СН'!$F$12</f>
        <v>134.49818648999999</v>
      </c>
      <c r="S217" s="36">
        <f>SUMIFS(СВЦЭМ!$F$33:$F$776,СВЦЭМ!$A$33:$A$776,$A217,СВЦЭМ!$B$33:$B$776,S$190)+'СЕТ СН'!$F$12</f>
        <v>136.24162262999999</v>
      </c>
      <c r="T217" s="36">
        <f>SUMIFS(СВЦЭМ!$F$33:$F$776,СВЦЭМ!$A$33:$A$776,$A217,СВЦЭМ!$B$33:$B$776,T$190)+'СЕТ СН'!$F$12</f>
        <v>135.68732284999999</v>
      </c>
      <c r="U217" s="36">
        <f>SUMIFS(СВЦЭМ!$F$33:$F$776,СВЦЭМ!$A$33:$A$776,$A217,СВЦЭМ!$B$33:$B$776,U$190)+'СЕТ СН'!$F$12</f>
        <v>133.94045738</v>
      </c>
      <c r="V217" s="36">
        <f>SUMIFS(СВЦЭМ!$F$33:$F$776,СВЦЭМ!$A$33:$A$776,$A217,СВЦЭМ!$B$33:$B$776,V$190)+'СЕТ СН'!$F$12</f>
        <v>131.76924650999999</v>
      </c>
      <c r="W217" s="36">
        <f>SUMIFS(СВЦЭМ!$F$33:$F$776,СВЦЭМ!$A$33:$A$776,$A217,СВЦЭМ!$B$33:$B$776,W$190)+'СЕТ СН'!$F$12</f>
        <v>123.37130958</v>
      </c>
      <c r="X217" s="36">
        <f>SUMIFS(СВЦЭМ!$F$33:$F$776,СВЦЭМ!$A$33:$A$776,$A217,СВЦЭМ!$B$33:$B$776,X$190)+'СЕТ СН'!$F$12</f>
        <v>127.61575553999999</v>
      </c>
      <c r="Y217" s="36">
        <f>SUMIFS(СВЦЭМ!$F$33:$F$776,СВЦЭМ!$A$33:$A$776,$A217,СВЦЭМ!$B$33:$B$776,Y$190)+'СЕТ СН'!$F$12</f>
        <v>146.77199732</v>
      </c>
    </row>
    <row r="218" spans="1:25" ht="15.75" x14ac:dyDescent="0.2">
      <c r="A218" s="35">
        <f t="shared" si="5"/>
        <v>43613</v>
      </c>
      <c r="B218" s="36">
        <f>SUMIFS(СВЦЭМ!$F$33:$F$776,СВЦЭМ!$A$33:$A$776,$A218,СВЦЭМ!$B$33:$B$776,B$190)+'СЕТ СН'!$F$12</f>
        <v>175.82795322000001</v>
      </c>
      <c r="C218" s="36">
        <f>SUMIFS(СВЦЭМ!$F$33:$F$776,СВЦЭМ!$A$33:$A$776,$A218,СВЦЭМ!$B$33:$B$776,C$190)+'СЕТ СН'!$F$12</f>
        <v>195.71637949000001</v>
      </c>
      <c r="D218" s="36">
        <f>SUMIFS(СВЦЭМ!$F$33:$F$776,СВЦЭМ!$A$33:$A$776,$A218,СВЦЭМ!$B$33:$B$776,D$190)+'СЕТ СН'!$F$12</f>
        <v>218.23154079</v>
      </c>
      <c r="E218" s="36">
        <f>SUMIFS(СВЦЭМ!$F$33:$F$776,СВЦЭМ!$A$33:$A$776,$A218,СВЦЭМ!$B$33:$B$776,E$190)+'СЕТ СН'!$F$12</f>
        <v>221.85214300000001</v>
      </c>
      <c r="F218" s="36">
        <f>SUMIFS(СВЦЭМ!$F$33:$F$776,СВЦЭМ!$A$33:$A$776,$A218,СВЦЭМ!$B$33:$B$776,F$190)+'СЕТ СН'!$F$12</f>
        <v>221.87926496</v>
      </c>
      <c r="G218" s="36">
        <f>SUMIFS(СВЦЭМ!$F$33:$F$776,СВЦЭМ!$A$33:$A$776,$A218,СВЦЭМ!$B$33:$B$776,G$190)+'СЕТ СН'!$F$12</f>
        <v>223.68345009000001</v>
      </c>
      <c r="H218" s="36">
        <f>SUMIFS(СВЦЭМ!$F$33:$F$776,СВЦЭМ!$A$33:$A$776,$A218,СВЦЭМ!$B$33:$B$776,H$190)+'СЕТ СН'!$F$12</f>
        <v>203.87535405</v>
      </c>
      <c r="I218" s="36">
        <f>SUMIFS(СВЦЭМ!$F$33:$F$776,СВЦЭМ!$A$33:$A$776,$A218,СВЦЭМ!$B$33:$B$776,I$190)+'СЕТ СН'!$F$12</f>
        <v>174.15663140999999</v>
      </c>
      <c r="J218" s="36">
        <f>SUMIFS(СВЦЭМ!$F$33:$F$776,СВЦЭМ!$A$33:$A$776,$A218,СВЦЭМ!$B$33:$B$776,J$190)+'СЕТ СН'!$F$12</f>
        <v>150.10186286000001</v>
      </c>
      <c r="K218" s="36">
        <f>SUMIFS(СВЦЭМ!$F$33:$F$776,СВЦЭМ!$A$33:$A$776,$A218,СВЦЭМ!$B$33:$B$776,K$190)+'СЕТ СН'!$F$12</f>
        <v>133.94601309000001</v>
      </c>
      <c r="L218" s="36">
        <f>SUMIFS(СВЦЭМ!$F$33:$F$776,СВЦЭМ!$A$33:$A$776,$A218,СВЦЭМ!$B$33:$B$776,L$190)+'СЕТ СН'!$F$12</f>
        <v>127.05849037999999</v>
      </c>
      <c r="M218" s="36">
        <f>SUMIFS(СВЦЭМ!$F$33:$F$776,СВЦЭМ!$A$33:$A$776,$A218,СВЦЭМ!$B$33:$B$776,M$190)+'СЕТ СН'!$F$12</f>
        <v>125.40207666000001</v>
      </c>
      <c r="N218" s="36">
        <f>SUMIFS(СВЦЭМ!$F$33:$F$776,СВЦЭМ!$A$33:$A$776,$A218,СВЦЭМ!$B$33:$B$776,N$190)+'СЕТ СН'!$F$12</f>
        <v>125.55177655</v>
      </c>
      <c r="O218" s="36">
        <f>SUMIFS(СВЦЭМ!$F$33:$F$776,СВЦЭМ!$A$33:$A$776,$A218,СВЦЭМ!$B$33:$B$776,O$190)+'СЕТ СН'!$F$12</f>
        <v>124.36359919</v>
      </c>
      <c r="P218" s="36">
        <f>SUMIFS(СВЦЭМ!$F$33:$F$776,СВЦЭМ!$A$33:$A$776,$A218,СВЦЭМ!$B$33:$B$776,P$190)+'СЕТ СН'!$F$12</f>
        <v>124.93418363000001</v>
      </c>
      <c r="Q218" s="36">
        <f>SUMIFS(СВЦЭМ!$F$33:$F$776,СВЦЭМ!$A$33:$A$776,$A218,СВЦЭМ!$B$33:$B$776,Q$190)+'СЕТ СН'!$F$12</f>
        <v>124.86310099000001</v>
      </c>
      <c r="R218" s="36">
        <f>SUMIFS(СВЦЭМ!$F$33:$F$776,СВЦЭМ!$A$33:$A$776,$A218,СВЦЭМ!$B$33:$B$776,R$190)+'СЕТ СН'!$F$12</f>
        <v>126.81995307</v>
      </c>
      <c r="S218" s="36">
        <f>SUMIFS(СВЦЭМ!$F$33:$F$776,СВЦЭМ!$A$33:$A$776,$A218,СВЦЭМ!$B$33:$B$776,S$190)+'СЕТ СН'!$F$12</f>
        <v>128.46136331</v>
      </c>
      <c r="T218" s="36">
        <f>SUMIFS(СВЦЭМ!$F$33:$F$776,СВЦЭМ!$A$33:$A$776,$A218,СВЦЭМ!$B$33:$B$776,T$190)+'СЕТ СН'!$F$12</f>
        <v>128.85868904</v>
      </c>
      <c r="U218" s="36">
        <f>SUMIFS(СВЦЭМ!$F$33:$F$776,СВЦЭМ!$A$33:$A$776,$A218,СВЦЭМ!$B$33:$B$776,U$190)+'СЕТ СН'!$F$12</f>
        <v>132.67838132</v>
      </c>
      <c r="V218" s="36">
        <f>SUMIFS(СВЦЭМ!$F$33:$F$776,СВЦЭМ!$A$33:$A$776,$A218,СВЦЭМ!$B$33:$B$776,V$190)+'СЕТ СН'!$F$12</f>
        <v>134.14077900999999</v>
      </c>
      <c r="W218" s="36">
        <f>SUMIFS(СВЦЭМ!$F$33:$F$776,СВЦЭМ!$A$33:$A$776,$A218,СВЦЭМ!$B$33:$B$776,W$190)+'СЕТ СН'!$F$12</f>
        <v>130.32905915000001</v>
      </c>
      <c r="X218" s="36">
        <f>SUMIFS(СВЦЭМ!$F$33:$F$776,СВЦЭМ!$A$33:$A$776,$A218,СВЦЭМ!$B$33:$B$776,X$190)+'СЕТ СН'!$F$12</f>
        <v>139.09240879000001</v>
      </c>
      <c r="Y218" s="36">
        <f>SUMIFS(СВЦЭМ!$F$33:$F$776,СВЦЭМ!$A$33:$A$776,$A218,СВЦЭМ!$B$33:$B$776,Y$190)+'СЕТ СН'!$F$12</f>
        <v>155.52596840999999</v>
      </c>
    </row>
    <row r="219" spans="1:25" ht="15.75" x14ac:dyDescent="0.2">
      <c r="A219" s="35">
        <f t="shared" si="5"/>
        <v>43614</v>
      </c>
      <c r="B219" s="36">
        <f>SUMIFS(СВЦЭМ!$F$33:$F$776,СВЦЭМ!$A$33:$A$776,$A219,СВЦЭМ!$B$33:$B$776,B$190)+'СЕТ СН'!$F$12</f>
        <v>191.53156695000001</v>
      </c>
      <c r="C219" s="36">
        <f>SUMIFS(СВЦЭМ!$F$33:$F$776,СВЦЭМ!$A$33:$A$776,$A219,СВЦЭМ!$B$33:$B$776,C$190)+'СЕТ СН'!$F$12</f>
        <v>213.77126722</v>
      </c>
      <c r="D219" s="36">
        <f>SUMIFS(СВЦЭМ!$F$33:$F$776,СВЦЭМ!$A$33:$A$776,$A219,СВЦЭМ!$B$33:$B$776,D$190)+'СЕТ СН'!$F$12</f>
        <v>220.65003451000001</v>
      </c>
      <c r="E219" s="36">
        <f>SUMIFS(СВЦЭМ!$F$33:$F$776,СВЦЭМ!$A$33:$A$776,$A219,СВЦЭМ!$B$33:$B$776,E$190)+'СЕТ СН'!$F$12</f>
        <v>218.5344585</v>
      </c>
      <c r="F219" s="36">
        <f>SUMIFS(СВЦЭМ!$F$33:$F$776,СВЦЭМ!$A$33:$A$776,$A219,СВЦЭМ!$B$33:$B$776,F$190)+'СЕТ СН'!$F$12</f>
        <v>217.70389398</v>
      </c>
      <c r="G219" s="36">
        <f>SUMIFS(СВЦЭМ!$F$33:$F$776,СВЦЭМ!$A$33:$A$776,$A219,СВЦЭМ!$B$33:$B$776,G$190)+'СЕТ СН'!$F$12</f>
        <v>218.97677282000001</v>
      </c>
      <c r="H219" s="36">
        <f>SUMIFS(СВЦЭМ!$F$33:$F$776,СВЦЭМ!$A$33:$A$776,$A219,СВЦЭМ!$B$33:$B$776,H$190)+'СЕТ СН'!$F$12</f>
        <v>216.42543817000001</v>
      </c>
      <c r="I219" s="36">
        <f>SUMIFS(СВЦЭМ!$F$33:$F$776,СВЦЭМ!$A$33:$A$776,$A219,СВЦЭМ!$B$33:$B$776,I$190)+'СЕТ СН'!$F$12</f>
        <v>191.35084585000001</v>
      </c>
      <c r="J219" s="36">
        <f>SUMIFS(СВЦЭМ!$F$33:$F$776,СВЦЭМ!$A$33:$A$776,$A219,СВЦЭМ!$B$33:$B$776,J$190)+'СЕТ СН'!$F$12</f>
        <v>167.91617305</v>
      </c>
      <c r="K219" s="36">
        <f>SUMIFS(СВЦЭМ!$F$33:$F$776,СВЦЭМ!$A$33:$A$776,$A219,СВЦЭМ!$B$33:$B$776,K$190)+'СЕТ СН'!$F$12</f>
        <v>152.14768268</v>
      </c>
      <c r="L219" s="36">
        <f>SUMIFS(СВЦЭМ!$F$33:$F$776,СВЦЭМ!$A$33:$A$776,$A219,СВЦЭМ!$B$33:$B$776,L$190)+'СЕТ СН'!$F$12</f>
        <v>149.23803113</v>
      </c>
      <c r="M219" s="36">
        <f>SUMIFS(СВЦЭМ!$F$33:$F$776,СВЦЭМ!$A$33:$A$776,$A219,СВЦЭМ!$B$33:$B$776,M$190)+'СЕТ СН'!$F$12</f>
        <v>151.01768719</v>
      </c>
      <c r="N219" s="36">
        <f>SUMIFS(СВЦЭМ!$F$33:$F$776,СВЦЭМ!$A$33:$A$776,$A219,СВЦЭМ!$B$33:$B$776,N$190)+'СЕТ СН'!$F$12</f>
        <v>150.99625781</v>
      </c>
      <c r="O219" s="36">
        <f>SUMIFS(СВЦЭМ!$F$33:$F$776,СВЦЭМ!$A$33:$A$776,$A219,СВЦЭМ!$B$33:$B$776,O$190)+'СЕТ СН'!$F$12</f>
        <v>149.89262815000001</v>
      </c>
      <c r="P219" s="36">
        <f>SUMIFS(СВЦЭМ!$F$33:$F$776,СВЦЭМ!$A$33:$A$776,$A219,СВЦЭМ!$B$33:$B$776,P$190)+'СЕТ СН'!$F$12</f>
        <v>153.35987030000001</v>
      </c>
      <c r="Q219" s="36">
        <f>SUMIFS(СВЦЭМ!$F$33:$F$776,СВЦЭМ!$A$33:$A$776,$A219,СВЦЭМ!$B$33:$B$776,Q$190)+'СЕТ СН'!$F$12</f>
        <v>151.68094475999999</v>
      </c>
      <c r="R219" s="36">
        <f>SUMIFS(СВЦЭМ!$F$33:$F$776,СВЦЭМ!$A$33:$A$776,$A219,СВЦЭМ!$B$33:$B$776,R$190)+'СЕТ СН'!$F$12</f>
        <v>150.74476231</v>
      </c>
      <c r="S219" s="36">
        <f>SUMIFS(СВЦЭМ!$F$33:$F$776,СВЦЭМ!$A$33:$A$776,$A219,СВЦЭМ!$B$33:$B$776,S$190)+'СЕТ СН'!$F$12</f>
        <v>152.51801441000001</v>
      </c>
      <c r="T219" s="36">
        <f>SUMIFS(СВЦЭМ!$F$33:$F$776,СВЦЭМ!$A$33:$A$776,$A219,СВЦЭМ!$B$33:$B$776,T$190)+'СЕТ СН'!$F$12</f>
        <v>150.62589387</v>
      </c>
      <c r="U219" s="36">
        <f>SUMIFS(СВЦЭМ!$F$33:$F$776,СВЦЭМ!$A$33:$A$776,$A219,СВЦЭМ!$B$33:$B$776,U$190)+'СЕТ СН'!$F$12</f>
        <v>145.94263104999999</v>
      </c>
      <c r="V219" s="36">
        <f>SUMIFS(СВЦЭМ!$F$33:$F$776,СВЦЭМ!$A$33:$A$776,$A219,СВЦЭМ!$B$33:$B$776,V$190)+'СЕТ СН'!$F$12</f>
        <v>143.87807376999999</v>
      </c>
      <c r="W219" s="36">
        <f>SUMIFS(СВЦЭМ!$F$33:$F$776,СВЦЭМ!$A$33:$A$776,$A219,СВЦЭМ!$B$33:$B$776,W$190)+'СЕТ СН'!$F$12</f>
        <v>144.46679437</v>
      </c>
      <c r="X219" s="36">
        <f>SUMIFS(СВЦЭМ!$F$33:$F$776,СВЦЭМ!$A$33:$A$776,$A219,СВЦЭМ!$B$33:$B$776,X$190)+'СЕТ СН'!$F$12</f>
        <v>153.59375252999999</v>
      </c>
      <c r="Y219" s="36">
        <f>SUMIFS(СВЦЭМ!$F$33:$F$776,СВЦЭМ!$A$33:$A$776,$A219,СВЦЭМ!$B$33:$B$776,Y$190)+'СЕТ СН'!$F$12</f>
        <v>174.63994919999999</v>
      </c>
    </row>
    <row r="220" spans="1:25" ht="15.75" x14ac:dyDescent="0.2">
      <c r="A220" s="35">
        <f t="shared" si="5"/>
        <v>43615</v>
      </c>
      <c r="B220" s="36">
        <f>SUMIFS(СВЦЭМ!$F$33:$F$776,СВЦЭМ!$A$33:$A$776,$A220,СВЦЭМ!$B$33:$B$776,B$190)+'СЕТ СН'!$F$12</f>
        <v>200.81461257000001</v>
      </c>
      <c r="C220" s="36">
        <f>SUMIFS(СВЦЭМ!$F$33:$F$776,СВЦЭМ!$A$33:$A$776,$A220,СВЦЭМ!$B$33:$B$776,C$190)+'СЕТ СН'!$F$12</f>
        <v>209.65654398000001</v>
      </c>
      <c r="D220" s="36">
        <f>SUMIFS(СВЦЭМ!$F$33:$F$776,СВЦЭМ!$A$33:$A$776,$A220,СВЦЭМ!$B$33:$B$776,D$190)+'СЕТ СН'!$F$12</f>
        <v>223.06704661000001</v>
      </c>
      <c r="E220" s="36">
        <f>SUMIFS(СВЦЭМ!$F$33:$F$776,СВЦЭМ!$A$33:$A$776,$A220,СВЦЭМ!$B$33:$B$776,E$190)+'СЕТ СН'!$F$12</f>
        <v>220.47583122</v>
      </c>
      <c r="F220" s="36">
        <f>SUMIFS(СВЦЭМ!$F$33:$F$776,СВЦЭМ!$A$33:$A$776,$A220,СВЦЭМ!$B$33:$B$776,F$190)+'СЕТ СН'!$F$12</f>
        <v>220.21268319000001</v>
      </c>
      <c r="G220" s="36">
        <f>SUMIFS(СВЦЭМ!$F$33:$F$776,СВЦЭМ!$A$33:$A$776,$A220,СВЦЭМ!$B$33:$B$776,G$190)+'СЕТ СН'!$F$12</f>
        <v>223.60288224000001</v>
      </c>
      <c r="H220" s="36">
        <f>SUMIFS(СВЦЭМ!$F$33:$F$776,СВЦЭМ!$A$33:$A$776,$A220,СВЦЭМ!$B$33:$B$776,H$190)+'СЕТ СН'!$F$12</f>
        <v>223.96899074999999</v>
      </c>
      <c r="I220" s="36">
        <f>SUMIFS(СВЦЭМ!$F$33:$F$776,СВЦЭМ!$A$33:$A$776,$A220,СВЦЭМ!$B$33:$B$776,I$190)+'СЕТ СН'!$F$12</f>
        <v>200.32473605999999</v>
      </c>
      <c r="J220" s="36">
        <f>SUMIFS(СВЦЭМ!$F$33:$F$776,СВЦЭМ!$A$33:$A$776,$A220,СВЦЭМ!$B$33:$B$776,J$190)+'СЕТ СН'!$F$12</f>
        <v>178.98722569</v>
      </c>
      <c r="K220" s="36">
        <f>SUMIFS(СВЦЭМ!$F$33:$F$776,СВЦЭМ!$A$33:$A$776,$A220,СВЦЭМ!$B$33:$B$776,K$190)+'СЕТ СН'!$F$12</f>
        <v>160.16249723999999</v>
      </c>
      <c r="L220" s="36">
        <f>SUMIFS(СВЦЭМ!$F$33:$F$776,СВЦЭМ!$A$33:$A$776,$A220,СВЦЭМ!$B$33:$B$776,L$190)+'СЕТ СН'!$F$12</f>
        <v>157.53014059</v>
      </c>
      <c r="M220" s="36">
        <f>SUMIFS(СВЦЭМ!$F$33:$F$776,СВЦЭМ!$A$33:$A$776,$A220,СВЦЭМ!$B$33:$B$776,M$190)+'СЕТ СН'!$F$12</f>
        <v>160.84895903</v>
      </c>
      <c r="N220" s="36">
        <f>SUMIFS(СВЦЭМ!$F$33:$F$776,СВЦЭМ!$A$33:$A$776,$A220,СВЦЭМ!$B$33:$B$776,N$190)+'СЕТ СН'!$F$12</f>
        <v>158.280506</v>
      </c>
      <c r="O220" s="36">
        <f>SUMIFS(СВЦЭМ!$F$33:$F$776,СВЦЭМ!$A$33:$A$776,$A220,СВЦЭМ!$B$33:$B$776,O$190)+'СЕТ СН'!$F$12</f>
        <v>155.6790259</v>
      </c>
      <c r="P220" s="36">
        <f>SUMIFS(СВЦЭМ!$F$33:$F$776,СВЦЭМ!$A$33:$A$776,$A220,СВЦЭМ!$B$33:$B$776,P$190)+'СЕТ СН'!$F$12</f>
        <v>156.07931249999999</v>
      </c>
      <c r="Q220" s="36">
        <f>SUMIFS(СВЦЭМ!$F$33:$F$776,СВЦЭМ!$A$33:$A$776,$A220,СВЦЭМ!$B$33:$B$776,Q$190)+'СЕТ СН'!$F$12</f>
        <v>161.1100337</v>
      </c>
      <c r="R220" s="36">
        <f>SUMIFS(СВЦЭМ!$F$33:$F$776,СВЦЭМ!$A$33:$A$776,$A220,СВЦЭМ!$B$33:$B$776,R$190)+'СЕТ СН'!$F$12</f>
        <v>159.39914049000001</v>
      </c>
      <c r="S220" s="36">
        <f>SUMIFS(СВЦЭМ!$F$33:$F$776,СВЦЭМ!$A$33:$A$776,$A220,СВЦЭМ!$B$33:$B$776,S$190)+'СЕТ СН'!$F$12</f>
        <v>160.05636982999999</v>
      </c>
      <c r="T220" s="36">
        <f>SUMIFS(СВЦЭМ!$F$33:$F$776,СВЦЭМ!$A$33:$A$776,$A220,СВЦЭМ!$B$33:$B$776,T$190)+'СЕТ СН'!$F$12</f>
        <v>162.04790102000001</v>
      </c>
      <c r="U220" s="36">
        <f>SUMIFS(СВЦЭМ!$F$33:$F$776,СВЦЭМ!$A$33:$A$776,$A220,СВЦЭМ!$B$33:$B$776,U$190)+'СЕТ СН'!$F$12</f>
        <v>158.24738973999999</v>
      </c>
      <c r="V220" s="36">
        <f>SUMIFS(СВЦЭМ!$F$33:$F$776,СВЦЭМ!$A$33:$A$776,$A220,СВЦЭМ!$B$33:$B$776,V$190)+'СЕТ СН'!$F$12</f>
        <v>153.96259029999999</v>
      </c>
      <c r="W220" s="36">
        <f>SUMIFS(СВЦЭМ!$F$33:$F$776,СВЦЭМ!$A$33:$A$776,$A220,СВЦЭМ!$B$33:$B$776,W$190)+'СЕТ СН'!$F$12</f>
        <v>146.99734599999999</v>
      </c>
      <c r="X220" s="36">
        <f>SUMIFS(СВЦЭМ!$F$33:$F$776,СВЦЭМ!$A$33:$A$776,$A220,СВЦЭМ!$B$33:$B$776,X$190)+'СЕТ СН'!$F$12</f>
        <v>145.60609697000001</v>
      </c>
      <c r="Y220" s="36">
        <f>SUMIFS(СВЦЭМ!$F$33:$F$776,СВЦЭМ!$A$33:$A$776,$A220,СВЦЭМ!$B$33:$B$776,Y$190)+'СЕТ СН'!$F$12</f>
        <v>162.49159075</v>
      </c>
    </row>
    <row r="221" spans="1:25" ht="15.75" x14ac:dyDescent="0.2">
      <c r="A221" s="35">
        <f t="shared" si="5"/>
        <v>43616</v>
      </c>
      <c r="B221" s="36">
        <f>SUMIFS(СВЦЭМ!$F$33:$F$776,СВЦЭМ!$A$33:$A$776,$A221,СВЦЭМ!$B$33:$B$776,B$190)+'СЕТ СН'!$F$12</f>
        <v>193.62090993999999</v>
      </c>
      <c r="C221" s="36">
        <f>SUMIFS(СВЦЭМ!$F$33:$F$776,СВЦЭМ!$A$33:$A$776,$A221,СВЦЭМ!$B$33:$B$776,C$190)+'СЕТ СН'!$F$12</f>
        <v>206.42718031000001</v>
      </c>
      <c r="D221" s="36">
        <f>SUMIFS(СВЦЭМ!$F$33:$F$776,СВЦЭМ!$A$33:$A$776,$A221,СВЦЭМ!$B$33:$B$776,D$190)+'СЕТ СН'!$F$12</f>
        <v>223.04666981</v>
      </c>
      <c r="E221" s="36">
        <f>SUMIFS(СВЦЭМ!$F$33:$F$776,СВЦЭМ!$A$33:$A$776,$A221,СВЦЭМ!$B$33:$B$776,E$190)+'СЕТ СН'!$F$12</f>
        <v>221.26875168999999</v>
      </c>
      <c r="F221" s="36">
        <f>SUMIFS(СВЦЭМ!$F$33:$F$776,СВЦЭМ!$A$33:$A$776,$A221,СВЦЭМ!$B$33:$B$776,F$190)+'СЕТ СН'!$F$12</f>
        <v>219.66639054999999</v>
      </c>
      <c r="G221" s="36">
        <f>SUMIFS(СВЦЭМ!$F$33:$F$776,СВЦЭМ!$A$33:$A$776,$A221,СВЦЭМ!$B$33:$B$776,G$190)+'СЕТ СН'!$F$12</f>
        <v>221.90408151</v>
      </c>
      <c r="H221" s="36">
        <f>SUMIFS(СВЦЭМ!$F$33:$F$776,СВЦЭМ!$A$33:$A$776,$A221,СВЦЭМ!$B$33:$B$776,H$190)+'СЕТ СН'!$F$12</f>
        <v>222.26649877</v>
      </c>
      <c r="I221" s="36">
        <f>SUMIFS(СВЦЭМ!$F$33:$F$776,СВЦЭМ!$A$33:$A$776,$A221,СВЦЭМ!$B$33:$B$776,I$190)+'СЕТ СН'!$F$12</f>
        <v>199.92330663000001</v>
      </c>
      <c r="J221" s="36">
        <f>SUMIFS(СВЦЭМ!$F$33:$F$776,СВЦЭМ!$A$33:$A$776,$A221,СВЦЭМ!$B$33:$B$776,J$190)+'СЕТ СН'!$F$12</f>
        <v>176.60704751</v>
      </c>
      <c r="K221" s="36">
        <f>SUMIFS(СВЦЭМ!$F$33:$F$776,СВЦЭМ!$A$33:$A$776,$A221,СВЦЭМ!$B$33:$B$776,K$190)+'СЕТ СН'!$F$12</f>
        <v>163.65202708999999</v>
      </c>
      <c r="L221" s="36">
        <f>SUMIFS(СВЦЭМ!$F$33:$F$776,СВЦЭМ!$A$33:$A$776,$A221,СВЦЭМ!$B$33:$B$776,L$190)+'СЕТ СН'!$F$12</f>
        <v>156.28311435000001</v>
      </c>
      <c r="M221" s="36">
        <f>SUMIFS(СВЦЭМ!$F$33:$F$776,СВЦЭМ!$A$33:$A$776,$A221,СВЦЭМ!$B$33:$B$776,M$190)+'СЕТ СН'!$F$12</f>
        <v>155.95392072999999</v>
      </c>
      <c r="N221" s="36">
        <f>SUMIFS(СВЦЭМ!$F$33:$F$776,СВЦЭМ!$A$33:$A$776,$A221,СВЦЭМ!$B$33:$B$776,N$190)+'СЕТ СН'!$F$12</f>
        <v>154.78559734999999</v>
      </c>
      <c r="O221" s="36">
        <f>SUMIFS(СВЦЭМ!$F$33:$F$776,СВЦЭМ!$A$33:$A$776,$A221,СВЦЭМ!$B$33:$B$776,O$190)+'СЕТ СН'!$F$12</f>
        <v>154.63113713999999</v>
      </c>
      <c r="P221" s="36">
        <f>SUMIFS(СВЦЭМ!$F$33:$F$776,СВЦЭМ!$A$33:$A$776,$A221,СВЦЭМ!$B$33:$B$776,P$190)+'СЕТ СН'!$F$12</f>
        <v>154.84484782999999</v>
      </c>
      <c r="Q221" s="36">
        <f>SUMIFS(СВЦЭМ!$F$33:$F$776,СВЦЭМ!$A$33:$A$776,$A221,СВЦЭМ!$B$33:$B$776,Q$190)+'СЕТ СН'!$F$12</f>
        <v>156.87394280999999</v>
      </c>
      <c r="R221" s="36">
        <f>SUMIFS(СВЦЭМ!$F$33:$F$776,СВЦЭМ!$A$33:$A$776,$A221,СВЦЭМ!$B$33:$B$776,R$190)+'СЕТ СН'!$F$12</f>
        <v>154.33171884000001</v>
      </c>
      <c r="S221" s="36">
        <f>SUMIFS(СВЦЭМ!$F$33:$F$776,СВЦЭМ!$A$33:$A$776,$A221,СВЦЭМ!$B$33:$B$776,S$190)+'СЕТ СН'!$F$12</f>
        <v>154.59558763000001</v>
      </c>
      <c r="T221" s="36">
        <f>SUMIFS(СВЦЭМ!$F$33:$F$776,СВЦЭМ!$A$33:$A$776,$A221,СВЦЭМ!$B$33:$B$776,T$190)+'СЕТ СН'!$F$12</f>
        <v>155.28609202000001</v>
      </c>
      <c r="U221" s="36">
        <f>SUMIFS(СВЦЭМ!$F$33:$F$776,СВЦЭМ!$A$33:$A$776,$A221,СВЦЭМ!$B$33:$B$776,U$190)+'СЕТ СН'!$F$12</f>
        <v>153.96843242</v>
      </c>
      <c r="V221" s="36">
        <f>SUMIFS(СВЦЭМ!$F$33:$F$776,СВЦЭМ!$A$33:$A$776,$A221,СВЦЭМ!$B$33:$B$776,V$190)+'СЕТ СН'!$F$12</f>
        <v>149.71371624</v>
      </c>
      <c r="W221" s="36">
        <f>SUMIFS(СВЦЭМ!$F$33:$F$776,СВЦЭМ!$A$33:$A$776,$A221,СВЦЭМ!$B$33:$B$776,W$190)+'СЕТ СН'!$F$12</f>
        <v>146.54248701</v>
      </c>
      <c r="X221" s="36">
        <f>SUMIFS(СВЦЭМ!$F$33:$F$776,СВЦЭМ!$A$33:$A$776,$A221,СВЦЭМ!$B$33:$B$776,X$190)+'СЕТ СН'!$F$12</f>
        <v>154.84039926</v>
      </c>
      <c r="Y221" s="36">
        <f>SUMIFS(СВЦЭМ!$F$33:$F$776,СВЦЭМ!$A$33:$A$776,$A221,СВЦЭМ!$B$33:$B$776,Y$190)+'СЕТ СН'!$F$12</f>
        <v>169.81491564000001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1" t="s">
        <v>7</v>
      </c>
      <c r="B223" s="124" t="s">
        <v>120</v>
      </c>
      <c r="C223" s="125"/>
      <c r="D223" s="125"/>
      <c r="E223" s="125"/>
      <c r="F223" s="125"/>
      <c r="G223" s="125"/>
      <c r="H223" s="125"/>
      <c r="I223" s="125"/>
      <c r="J223" s="125"/>
      <c r="K223" s="125"/>
      <c r="L223" s="125"/>
      <c r="M223" s="125"/>
      <c r="N223" s="125"/>
      <c r="O223" s="125"/>
      <c r="P223" s="125"/>
      <c r="Q223" s="125"/>
      <c r="R223" s="125"/>
      <c r="S223" s="125"/>
      <c r="T223" s="125"/>
      <c r="U223" s="125"/>
      <c r="V223" s="125"/>
      <c r="W223" s="125"/>
      <c r="X223" s="125"/>
      <c r="Y223" s="126"/>
    </row>
    <row r="224" spans="1:25" ht="12.75" hidden="1" customHeight="1" x14ac:dyDescent="0.2">
      <c r="A224" s="122"/>
      <c r="B224" s="127"/>
      <c r="C224" s="128"/>
      <c r="D224" s="128"/>
      <c r="E224" s="128"/>
      <c r="F224" s="128"/>
      <c r="G224" s="128"/>
      <c r="H224" s="128"/>
      <c r="I224" s="128"/>
      <c r="J224" s="128"/>
      <c r="K224" s="128"/>
      <c r="L224" s="128"/>
      <c r="M224" s="128"/>
      <c r="N224" s="128"/>
      <c r="O224" s="128"/>
      <c r="P224" s="128"/>
      <c r="Q224" s="128"/>
      <c r="R224" s="128"/>
      <c r="S224" s="128"/>
      <c r="T224" s="128"/>
      <c r="U224" s="128"/>
      <c r="V224" s="128"/>
      <c r="W224" s="128"/>
      <c r="X224" s="128"/>
      <c r="Y224" s="129"/>
    </row>
    <row r="225" spans="1:27" s="46" customFormat="1" ht="12.75" hidden="1" customHeight="1" x14ac:dyDescent="0.2">
      <c r="A225" s="123"/>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01.05.2019</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43587</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43588</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43589</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43590</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43591</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43592</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43593</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43594</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43595</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43596</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43597</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43598</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43599</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43600</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43601</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43602</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43603</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43604</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43605</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43606</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43607</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43608</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43609</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43610</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43611</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43612</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43613</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43614</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43615</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43616</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1" t="s">
        <v>7</v>
      </c>
      <c r="B258" s="124" t="s">
        <v>121</v>
      </c>
      <c r="C258" s="125"/>
      <c r="D258" s="125"/>
      <c r="E258" s="125"/>
      <c r="F258" s="125"/>
      <c r="G258" s="125"/>
      <c r="H258" s="125"/>
      <c r="I258" s="125"/>
      <c r="J258" s="125"/>
      <c r="K258" s="125"/>
      <c r="L258" s="125"/>
      <c r="M258" s="125"/>
      <c r="N258" s="125"/>
      <c r="O258" s="125"/>
      <c r="P258" s="125"/>
      <c r="Q258" s="125"/>
      <c r="R258" s="125"/>
      <c r="S258" s="125"/>
      <c r="T258" s="125"/>
      <c r="U258" s="125"/>
      <c r="V258" s="125"/>
      <c r="W258" s="125"/>
      <c r="X258" s="125"/>
      <c r="Y258" s="126"/>
    </row>
    <row r="259" spans="1:27" ht="12.75" hidden="1" customHeight="1" x14ac:dyDescent="0.2">
      <c r="A259" s="122"/>
      <c r="B259" s="127"/>
      <c r="C259" s="128"/>
      <c r="D259" s="128"/>
      <c r="E259" s="128"/>
      <c r="F259" s="128"/>
      <c r="G259" s="128"/>
      <c r="H259" s="128"/>
      <c r="I259" s="128"/>
      <c r="J259" s="128"/>
      <c r="K259" s="128"/>
      <c r="L259" s="128"/>
      <c r="M259" s="128"/>
      <c r="N259" s="128"/>
      <c r="O259" s="128"/>
      <c r="P259" s="128"/>
      <c r="Q259" s="128"/>
      <c r="R259" s="128"/>
      <c r="S259" s="128"/>
      <c r="T259" s="128"/>
      <c r="U259" s="128"/>
      <c r="V259" s="128"/>
      <c r="W259" s="128"/>
      <c r="X259" s="128"/>
      <c r="Y259" s="129"/>
    </row>
    <row r="260" spans="1:27" s="46" customFormat="1" ht="12.75" hidden="1" customHeight="1" x14ac:dyDescent="0.2">
      <c r="A260" s="123"/>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01.05.2019</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43587</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43588</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43589</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43590</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43591</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43592</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43593</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43594</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43595</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43596</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43597</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43598</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43599</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43600</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43601</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43602</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43603</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43604</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43605</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43606</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43607</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43608</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43609</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43610</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43611</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43612</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43613</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43614</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43615</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43616</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1" t="s">
        <v>7</v>
      </c>
      <c r="B294" s="124" t="s">
        <v>122</v>
      </c>
      <c r="C294" s="125"/>
      <c r="D294" s="125"/>
      <c r="E294" s="125"/>
      <c r="F294" s="125"/>
      <c r="G294" s="125"/>
      <c r="H294" s="125"/>
      <c r="I294" s="125"/>
      <c r="J294" s="125"/>
      <c r="K294" s="125"/>
      <c r="L294" s="125"/>
      <c r="M294" s="125"/>
      <c r="N294" s="125"/>
      <c r="O294" s="125"/>
      <c r="P294" s="125"/>
      <c r="Q294" s="125"/>
      <c r="R294" s="125"/>
      <c r="S294" s="125"/>
      <c r="T294" s="125"/>
      <c r="U294" s="125"/>
      <c r="V294" s="125"/>
      <c r="W294" s="125"/>
      <c r="X294" s="125"/>
      <c r="Y294" s="126"/>
    </row>
    <row r="295" spans="1:27" ht="12.75" hidden="1" customHeight="1" x14ac:dyDescent="0.2">
      <c r="A295" s="122"/>
      <c r="B295" s="127"/>
      <c r="C295" s="128"/>
      <c r="D295" s="128"/>
      <c r="E295" s="128"/>
      <c r="F295" s="128"/>
      <c r="G295" s="128"/>
      <c r="H295" s="128"/>
      <c r="I295" s="128"/>
      <c r="J295" s="128"/>
      <c r="K295" s="128"/>
      <c r="L295" s="128"/>
      <c r="M295" s="128"/>
      <c r="N295" s="128"/>
      <c r="O295" s="128"/>
      <c r="P295" s="128"/>
      <c r="Q295" s="128"/>
      <c r="R295" s="128"/>
      <c r="S295" s="128"/>
      <c r="T295" s="128"/>
      <c r="U295" s="128"/>
      <c r="V295" s="128"/>
      <c r="W295" s="128"/>
      <c r="X295" s="128"/>
      <c r="Y295" s="129"/>
    </row>
    <row r="296" spans="1:27" s="46" customFormat="1" ht="12.75" hidden="1" customHeight="1" x14ac:dyDescent="0.2">
      <c r="A296" s="123"/>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01.05.2019</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43587</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43588</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43589</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43590</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43591</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43592</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43593</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43594</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43595</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43596</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43597</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43598</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43599</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43600</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43601</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43602</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43603</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43604</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43605</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43606</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43607</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43608</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43609</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43610</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43611</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43612</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43613</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43614</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43615</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43616</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1" t="s">
        <v>7</v>
      </c>
      <c r="B329" s="124" t="s">
        <v>123</v>
      </c>
      <c r="C329" s="125"/>
      <c r="D329" s="125"/>
      <c r="E329" s="125"/>
      <c r="F329" s="125"/>
      <c r="G329" s="125"/>
      <c r="H329" s="125"/>
      <c r="I329" s="125"/>
      <c r="J329" s="125"/>
      <c r="K329" s="125"/>
      <c r="L329" s="125"/>
      <c r="M329" s="125"/>
      <c r="N329" s="125"/>
      <c r="O329" s="125"/>
      <c r="P329" s="125"/>
      <c r="Q329" s="125"/>
      <c r="R329" s="125"/>
      <c r="S329" s="125"/>
      <c r="T329" s="125"/>
      <c r="U329" s="125"/>
      <c r="V329" s="125"/>
      <c r="W329" s="125"/>
      <c r="X329" s="125"/>
      <c r="Y329" s="126"/>
    </row>
    <row r="330" spans="1:27" ht="12.75" hidden="1" customHeight="1" x14ac:dyDescent="0.2">
      <c r="A330" s="122"/>
      <c r="B330" s="127"/>
      <c r="C330" s="128"/>
      <c r="D330" s="128"/>
      <c r="E330" s="128"/>
      <c r="F330" s="128"/>
      <c r="G330" s="128"/>
      <c r="H330" s="128"/>
      <c r="I330" s="128"/>
      <c r="J330" s="128"/>
      <c r="K330" s="128"/>
      <c r="L330" s="128"/>
      <c r="M330" s="128"/>
      <c r="N330" s="128"/>
      <c r="O330" s="128"/>
      <c r="P330" s="128"/>
      <c r="Q330" s="128"/>
      <c r="R330" s="128"/>
      <c r="S330" s="128"/>
      <c r="T330" s="128"/>
      <c r="U330" s="128"/>
      <c r="V330" s="128"/>
      <c r="W330" s="128"/>
      <c r="X330" s="128"/>
      <c r="Y330" s="129"/>
    </row>
    <row r="331" spans="1:27" s="46" customFormat="1" ht="12.75" hidden="1" customHeight="1" x14ac:dyDescent="0.2">
      <c r="A331" s="123"/>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01.05.2019</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43587</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43588</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43589</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43590</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43591</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43592</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43593</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43594</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43595</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43596</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43597</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43598</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43599</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43600</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43601</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43602</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43603</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43604</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43605</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43606</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43607</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43608</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43609</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43610</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43611</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43612</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43613</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43614</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43615</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43616</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1" t="s">
        <v>7</v>
      </c>
      <c r="B364" s="124" t="s">
        <v>124</v>
      </c>
      <c r="C364" s="125"/>
      <c r="D364" s="125"/>
      <c r="E364" s="125"/>
      <c r="F364" s="125"/>
      <c r="G364" s="125"/>
      <c r="H364" s="125"/>
      <c r="I364" s="125"/>
      <c r="J364" s="125"/>
      <c r="K364" s="125"/>
      <c r="L364" s="125"/>
      <c r="M364" s="125"/>
      <c r="N364" s="125"/>
      <c r="O364" s="125"/>
      <c r="P364" s="125"/>
      <c r="Q364" s="125"/>
      <c r="R364" s="125"/>
      <c r="S364" s="125"/>
      <c r="T364" s="125"/>
      <c r="U364" s="125"/>
      <c r="V364" s="125"/>
      <c r="W364" s="125"/>
      <c r="X364" s="125"/>
      <c r="Y364" s="126"/>
    </row>
    <row r="365" spans="1:27" ht="12.75" hidden="1" customHeight="1" x14ac:dyDescent="0.2">
      <c r="A365" s="122"/>
      <c r="B365" s="127"/>
      <c r="C365" s="128"/>
      <c r="D365" s="128"/>
      <c r="E365" s="128"/>
      <c r="F365" s="128"/>
      <c r="G365" s="128"/>
      <c r="H365" s="128"/>
      <c r="I365" s="128"/>
      <c r="J365" s="128"/>
      <c r="K365" s="128"/>
      <c r="L365" s="128"/>
      <c r="M365" s="128"/>
      <c r="N365" s="128"/>
      <c r="O365" s="128"/>
      <c r="P365" s="128"/>
      <c r="Q365" s="128"/>
      <c r="R365" s="128"/>
      <c r="S365" s="128"/>
      <c r="T365" s="128"/>
      <c r="U365" s="128"/>
      <c r="V365" s="128"/>
      <c r="W365" s="128"/>
      <c r="X365" s="128"/>
      <c r="Y365" s="129"/>
    </row>
    <row r="366" spans="1:27" s="46" customFormat="1" ht="12.75" hidden="1" customHeight="1" x14ac:dyDescent="0.2">
      <c r="A366" s="123"/>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01.05.2019</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43587</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43588</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43589</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43590</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43591</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43592</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43593</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43594</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43595</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43596</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43597</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43598</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43599</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43600</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43601</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43602</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43603</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43604</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43605</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43606</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43607</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43608</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43609</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43610</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43611</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43612</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43613</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43614</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43615</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43616</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1" t="s">
        <v>7</v>
      </c>
      <c r="B399" s="124" t="s">
        <v>125</v>
      </c>
      <c r="C399" s="125"/>
      <c r="D399" s="125"/>
      <c r="E399" s="125"/>
      <c r="F399" s="125"/>
      <c r="G399" s="125"/>
      <c r="H399" s="125"/>
      <c r="I399" s="125"/>
      <c r="J399" s="125"/>
      <c r="K399" s="125"/>
      <c r="L399" s="125"/>
      <c r="M399" s="125"/>
      <c r="N399" s="125"/>
      <c r="O399" s="125"/>
      <c r="P399" s="125"/>
      <c r="Q399" s="125"/>
      <c r="R399" s="125"/>
      <c r="S399" s="125"/>
      <c r="T399" s="125"/>
      <c r="U399" s="125"/>
      <c r="V399" s="125"/>
      <c r="W399" s="125"/>
      <c r="X399" s="125"/>
      <c r="Y399" s="126"/>
    </row>
    <row r="400" spans="1:26" ht="12.75" hidden="1" customHeight="1" x14ac:dyDescent="0.2">
      <c r="A400" s="122"/>
      <c r="B400" s="127"/>
      <c r="C400" s="128"/>
      <c r="D400" s="128"/>
      <c r="E400" s="128"/>
      <c r="F400" s="128"/>
      <c r="G400" s="128"/>
      <c r="H400" s="128"/>
      <c r="I400" s="128"/>
      <c r="J400" s="128"/>
      <c r="K400" s="128"/>
      <c r="L400" s="128"/>
      <c r="M400" s="128"/>
      <c r="N400" s="128"/>
      <c r="O400" s="128"/>
      <c r="P400" s="128"/>
      <c r="Q400" s="128"/>
      <c r="R400" s="128"/>
      <c r="S400" s="128"/>
      <c r="T400" s="128"/>
      <c r="U400" s="128"/>
      <c r="V400" s="128"/>
      <c r="W400" s="128"/>
      <c r="X400" s="128"/>
      <c r="Y400" s="129"/>
    </row>
    <row r="401" spans="1:27" s="46" customFormat="1" ht="12.75" hidden="1" customHeight="1" x14ac:dyDescent="0.2">
      <c r="A401" s="123"/>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01.05.2019</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43587</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43588</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43589</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43590</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43591</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43592</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43593</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43594</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43595</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43596</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43597</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43598</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43599</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43600</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43601</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43602</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43603</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43604</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43605</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43606</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43607</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43608</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43609</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43610</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43611</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43612</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43613</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43614</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43615</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43616</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0" t="s">
        <v>126</v>
      </c>
      <c r="B435" s="150"/>
      <c r="C435" s="150"/>
      <c r="D435" s="150"/>
      <c r="E435" s="150"/>
      <c r="F435" s="150"/>
      <c r="G435" s="150"/>
      <c r="H435" s="150"/>
      <c r="I435" s="150"/>
      <c r="J435" s="150"/>
      <c r="K435" s="150"/>
      <c r="L435" s="151">
        <f>СВЦЭМ!$D$18+'СЕТ СН'!$F$14</f>
        <v>4.0358023999999997</v>
      </c>
      <c r="M435" s="152"/>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2" t="s">
        <v>77</v>
      </c>
      <c r="B437" s="132"/>
      <c r="C437" s="132"/>
      <c r="D437" s="132"/>
      <c r="E437" s="132"/>
      <c r="F437" s="132"/>
      <c r="G437" s="132"/>
      <c r="H437" s="132"/>
      <c r="I437" s="132"/>
      <c r="J437" s="132"/>
      <c r="K437" s="132"/>
      <c r="L437" s="132"/>
      <c r="M437" s="132"/>
      <c r="N437" s="133" t="s">
        <v>29</v>
      </c>
      <c r="O437" s="133"/>
      <c r="P437" s="133"/>
      <c r="Q437" s="133"/>
      <c r="R437" s="133"/>
      <c r="S437" s="133"/>
      <c r="T437" s="133"/>
      <c r="U437" s="133"/>
      <c r="V437" s="47"/>
      <c r="W437" s="47"/>
      <c r="X437" s="47"/>
      <c r="Y437" s="47"/>
    </row>
    <row r="438" spans="1:26" ht="15.75" x14ac:dyDescent="0.2">
      <c r="A438" s="132"/>
      <c r="B438" s="132"/>
      <c r="C438" s="132"/>
      <c r="D438" s="132"/>
      <c r="E438" s="132"/>
      <c r="F438" s="132"/>
      <c r="G438" s="132"/>
      <c r="H438" s="132"/>
      <c r="I438" s="132"/>
      <c r="J438" s="132"/>
      <c r="K438" s="132"/>
      <c r="L438" s="132"/>
      <c r="M438" s="132"/>
      <c r="N438" s="134" t="s">
        <v>0</v>
      </c>
      <c r="O438" s="134"/>
      <c r="P438" s="134" t="s">
        <v>1</v>
      </c>
      <c r="Q438" s="134"/>
      <c r="R438" s="134" t="s">
        <v>2</v>
      </c>
      <c r="S438" s="134"/>
      <c r="T438" s="134" t="s">
        <v>3</v>
      </c>
      <c r="U438" s="134"/>
      <c r="V438" s="47"/>
      <c r="W438" s="47"/>
      <c r="X438" s="47"/>
      <c r="Y438" s="47"/>
    </row>
    <row r="439" spans="1:26" ht="15.75" x14ac:dyDescent="0.2">
      <c r="A439" s="132"/>
      <c r="B439" s="132"/>
      <c r="C439" s="132"/>
      <c r="D439" s="132"/>
      <c r="E439" s="132"/>
      <c r="F439" s="132"/>
      <c r="G439" s="132"/>
      <c r="H439" s="132"/>
      <c r="I439" s="132"/>
      <c r="J439" s="132"/>
      <c r="K439" s="132"/>
      <c r="L439" s="132"/>
      <c r="M439" s="132"/>
      <c r="N439" s="135">
        <f>СВЦЭМ!$D$12+'СЕТ СН'!$F$10-'СЕТ СН'!$F$24</f>
        <v>543081.2402285554</v>
      </c>
      <c r="O439" s="136"/>
      <c r="P439" s="135">
        <f>СВЦЭМ!$D$12+'СЕТ СН'!$F$10-'СЕТ СН'!$G$24</f>
        <v>543081.2402285554</v>
      </c>
      <c r="Q439" s="136"/>
      <c r="R439" s="135">
        <f>СВЦЭМ!$D$12+'СЕТ СН'!$F$10-'СЕТ СН'!$H$24</f>
        <v>543081.2402285554</v>
      </c>
      <c r="S439" s="136"/>
      <c r="T439" s="135">
        <f>СВЦЭМ!$D$12+'СЕТ СН'!$F$10-'СЕТ СН'!$I$24</f>
        <v>543081.2402285554</v>
      </c>
      <c r="U439" s="136"/>
      <c r="V439" s="47"/>
      <c r="W439" s="47"/>
      <c r="X439" s="47"/>
      <c r="Y439" s="47"/>
    </row>
    <row r="440" spans="1:26" ht="30" customHeight="1" x14ac:dyDescent="0.25"/>
    <row r="441" spans="1:26" ht="15.75" x14ac:dyDescent="0.25">
      <c r="A441" s="141" t="s">
        <v>78</v>
      </c>
      <c r="B441" s="142"/>
      <c r="C441" s="142"/>
      <c r="D441" s="142"/>
      <c r="E441" s="142"/>
      <c r="F441" s="142"/>
      <c r="G441" s="142"/>
      <c r="H441" s="142"/>
      <c r="I441" s="142"/>
      <c r="J441" s="142"/>
      <c r="K441" s="142"/>
      <c r="L441" s="142"/>
      <c r="M441" s="143"/>
      <c r="N441" s="133" t="s">
        <v>29</v>
      </c>
      <c r="O441" s="133"/>
      <c r="P441" s="133"/>
      <c r="Q441" s="133"/>
      <c r="R441" s="133"/>
      <c r="S441" s="133"/>
      <c r="T441" s="133"/>
      <c r="U441" s="133"/>
    </row>
    <row r="442" spans="1:26" ht="15.75" x14ac:dyDescent="0.25">
      <c r="A442" s="144"/>
      <c r="B442" s="145"/>
      <c r="C442" s="145"/>
      <c r="D442" s="145"/>
      <c r="E442" s="145"/>
      <c r="F442" s="145"/>
      <c r="G442" s="145"/>
      <c r="H442" s="145"/>
      <c r="I442" s="145"/>
      <c r="J442" s="145"/>
      <c r="K442" s="145"/>
      <c r="L442" s="145"/>
      <c r="M442" s="146"/>
      <c r="N442" s="134" t="s">
        <v>0</v>
      </c>
      <c r="O442" s="134"/>
      <c r="P442" s="134" t="s">
        <v>1</v>
      </c>
      <c r="Q442" s="134"/>
      <c r="R442" s="134" t="s">
        <v>2</v>
      </c>
      <c r="S442" s="134"/>
      <c r="T442" s="134" t="s">
        <v>3</v>
      </c>
      <c r="U442" s="134"/>
    </row>
    <row r="443" spans="1:26" ht="15.75" x14ac:dyDescent="0.25">
      <c r="A443" s="147"/>
      <c r="B443" s="148"/>
      <c r="C443" s="148"/>
      <c r="D443" s="148"/>
      <c r="E443" s="148"/>
      <c r="F443" s="148"/>
      <c r="G443" s="148"/>
      <c r="H443" s="148"/>
      <c r="I443" s="148"/>
      <c r="J443" s="148"/>
      <c r="K443" s="148"/>
      <c r="L443" s="148"/>
      <c r="M443" s="149"/>
      <c r="N443" s="140">
        <f>'СЕТ СН'!$F$7</f>
        <v>1215910.51</v>
      </c>
      <c r="O443" s="140"/>
      <c r="P443" s="140">
        <f>'СЕТ СН'!$G$7</f>
        <v>917622.47</v>
      </c>
      <c r="Q443" s="140"/>
      <c r="R443" s="140">
        <f>'СЕТ СН'!$H$7</f>
        <v>995119.34</v>
      </c>
      <c r="S443" s="140"/>
      <c r="T443" s="140">
        <f>'СЕТ СН'!$I$7</f>
        <v>1001130.64</v>
      </c>
      <c r="U443" s="140"/>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F10" sqref="F10"/>
    </sheetView>
  </sheetViews>
  <sheetFormatPr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3" t="s">
        <v>43</v>
      </c>
      <c r="B1" s="153"/>
      <c r="C1" s="153"/>
      <c r="D1" s="153"/>
      <c r="E1" s="153"/>
      <c r="F1" s="153"/>
      <c r="G1" s="153"/>
      <c r="H1" s="153"/>
      <c r="I1" s="153"/>
    </row>
    <row r="2" spans="1:9" x14ac:dyDescent="0.25">
      <c r="A2" s="51"/>
      <c r="B2" s="51"/>
      <c r="C2" s="51"/>
      <c r="D2" s="51"/>
      <c r="E2" s="51"/>
      <c r="F2" s="51"/>
      <c r="G2" s="51"/>
      <c r="H2" s="51"/>
      <c r="I2" s="51"/>
    </row>
    <row r="3" spans="1:9" ht="39" customHeight="1" x14ac:dyDescent="0.2">
      <c r="A3" s="154" t="s">
        <v>15</v>
      </c>
      <c r="B3" s="155" t="s">
        <v>16</v>
      </c>
      <c r="C3" s="155" t="s">
        <v>17</v>
      </c>
      <c r="D3" s="155" t="s">
        <v>18</v>
      </c>
      <c r="E3" s="155" t="s">
        <v>11</v>
      </c>
      <c r="F3" s="155" t="s">
        <v>19</v>
      </c>
      <c r="G3" s="155"/>
      <c r="H3" s="155"/>
      <c r="I3" s="155"/>
    </row>
    <row r="4" spans="1:9" x14ac:dyDescent="0.2">
      <c r="A4" s="154"/>
      <c r="B4" s="155"/>
      <c r="C4" s="155"/>
      <c r="D4" s="155"/>
      <c r="E4" s="155"/>
      <c r="F4" s="52" t="s">
        <v>0</v>
      </c>
      <c r="G4" s="52" t="s">
        <v>1</v>
      </c>
      <c r="H4" s="52" t="s">
        <v>2</v>
      </c>
      <c r="I4" s="52" t="s">
        <v>3</v>
      </c>
    </row>
    <row r="5" spans="1:9" ht="75" x14ac:dyDescent="0.2">
      <c r="A5" s="53" t="s">
        <v>44</v>
      </c>
      <c r="B5" s="90" t="s">
        <v>138</v>
      </c>
      <c r="C5" s="54">
        <v>43466</v>
      </c>
      <c r="D5" s="54">
        <v>43646</v>
      </c>
      <c r="E5" s="52" t="s">
        <v>20</v>
      </c>
      <c r="F5" s="52">
        <v>2473.96</v>
      </c>
      <c r="G5" s="52">
        <v>2536.65</v>
      </c>
      <c r="H5" s="52">
        <v>2600</v>
      </c>
      <c r="I5" s="52">
        <v>2668.56</v>
      </c>
    </row>
    <row r="6" spans="1:9" ht="75" x14ac:dyDescent="0.2">
      <c r="A6" s="53" t="s">
        <v>45</v>
      </c>
      <c r="B6" s="90" t="s">
        <v>138</v>
      </c>
      <c r="C6" s="54">
        <v>43466</v>
      </c>
      <c r="D6" s="54">
        <v>43646</v>
      </c>
      <c r="E6" s="52" t="s">
        <v>20</v>
      </c>
      <c r="F6" s="52">
        <v>71.08</v>
      </c>
      <c r="G6" s="52">
        <v>432.12</v>
      </c>
      <c r="H6" s="52">
        <v>359.75</v>
      </c>
      <c r="I6" s="52">
        <v>554.83000000000004</v>
      </c>
    </row>
    <row r="7" spans="1:9" ht="75" x14ac:dyDescent="0.2">
      <c r="A7" s="53" t="s">
        <v>46</v>
      </c>
      <c r="B7" s="90" t="s">
        <v>138</v>
      </c>
      <c r="C7" s="54">
        <v>43466</v>
      </c>
      <c r="D7" s="54">
        <v>43646</v>
      </c>
      <c r="E7" s="52" t="s">
        <v>21</v>
      </c>
      <c r="F7" s="52">
        <v>1215910.51</v>
      </c>
      <c r="G7" s="52">
        <v>917622.47</v>
      </c>
      <c r="H7" s="52">
        <v>995119.34</v>
      </c>
      <c r="I7" s="52">
        <v>1001130.64</v>
      </c>
    </row>
    <row r="8" spans="1:9" ht="30" x14ac:dyDescent="0.2">
      <c r="A8" s="53" t="s">
        <v>117</v>
      </c>
      <c r="B8" s="85"/>
      <c r="C8" s="54"/>
      <c r="D8" s="54"/>
      <c r="E8" s="52" t="s">
        <v>20</v>
      </c>
      <c r="F8" s="91">
        <v>50</v>
      </c>
      <c r="G8" s="91">
        <v>50</v>
      </c>
      <c r="H8" s="91">
        <v>50</v>
      </c>
      <c r="I8" s="91">
        <v>50</v>
      </c>
    </row>
    <row r="9" spans="1:9" ht="30" x14ac:dyDescent="0.2">
      <c r="A9" s="53" t="s">
        <v>118</v>
      </c>
      <c r="B9" s="52"/>
      <c r="C9" s="54"/>
      <c r="D9" s="54"/>
      <c r="E9" s="52" t="s">
        <v>20</v>
      </c>
      <c r="F9" s="91">
        <v>50</v>
      </c>
      <c r="G9" s="91">
        <v>50</v>
      </c>
      <c r="H9" s="91">
        <v>50</v>
      </c>
      <c r="I9" s="91">
        <v>50</v>
      </c>
    </row>
    <row r="10" spans="1:9" ht="30" x14ac:dyDescent="0.2">
      <c r="A10" s="53" t="s">
        <v>83</v>
      </c>
      <c r="B10" s="52"/>
      <c r="C10" s="54"/>
      <c r="D10" s="54"/>
      <c r="E10" s="52" t="s">
        <v>119</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127</v>
      </c>
      <c r="B15" s="89" t="s">
        <v>137</v>
      </c>
      <c r="C15" s="54"/>
      <c r="D15" s="54"/>
      <c r="E15" s="87"/>
      <c r="F15" s="87"/>
      <c r="G15" s="87"/>
      <c r="H15" s="87"/>
      <c r="I15" s="87"/>
    </row>
    <row r="16" spans="1:9" ht="75" hidden="1" x14ac:dyDescent="0.2">
      <c r="A16" s="53" t="s">
        <v>128</v>
      </c>
      <c r="B16" s="89" t="s">
        <v>137</v>
      </c>
      <c r="C16" s="54"/>
      <c r="D16" s="54"/>
      <c r="E16" s="88"/>
      <c r="F16" s="88"/>
      <c r="G16" s="89"/>
      <c r="H16" s="89"/>
      <c r="I16" s="89"/>
    </row>
    <row r="17" spans="1:9" ht="75" hidden="1" x14ac:dyDescent="0.2">
      <c r="A17" s="53" t="s">
        <v>129</v>
      </c>
      <c r="B17" s="89" t="s">
        <v>137</v>
      </c>
      <c r="C17" s="54"/>
      <c r="D17" s="54"/>
      <c r="E17" s="87"/>
      <c r="F17" s="87"/>
      <c r="G17" s="89"/>
      <c r="H17" s="89"/>
      <c r="I17" s="89"/>
    </row>
    <row r="18" spans="1:9" ht="75" hidden="1" x14ac:dyDescent="0.2">
      <c r="A18" s="53" t="s">
        <v>130</v>
      </c>
      <c r="B18" s="89" t="s">
        <v>137</v>
      </c>
      <c r="C18" s="54"/>
      <c r="D18" s="54"/>
      <c r="E18" s="87"/>
      <c r="F18" s="87"/>
      <c r="G18" s="87"/>
      <c r="H18" s="87"/>
      <c r="I18" s="87"/>
    </row>
    <row r="19" spans="1:9" ht="75" hidden="1" x14ac:dyDescent="0.2">
      <c r="A19" s="53" t="s">
        <v>131</v>
      </c>
      <c r="B19" s="89" t="s">
        <v>137</v>
      </c>
      <c r="C19" s="54"/>
      <c r="D19" s="54"/>
      <c r="E19" s="88"/>
      <c r="F19" s="89"/>
      <c r="G19" s="89"/>
      <c r="H19" s="89"/>
      <c r="I19" s="89"/>
    </row>
    <row r="20" spans="1:9" ht="75" hidden="1" x14ac:dyDescent="0.2">
      <c r="A20" s="53" t="s">
        <v>132</v>
      </c>
      <c r="B20" s="89" t="s">
        <v>137</v>
      </c>
      <c r="C20" s="54"/>
      <c r="D20" s="54"/>
      <c r="E20" s="88"/>
      <c r="F20" s="89"/>
      <c r="G20" s="89"/>
      <c r="H20" s="89"/>
      <c r="I20" s="89"/>
    </row>
    <row r="21" spans="1:9" ht="75" hidden="1" x14ac:dyDescent="0.2">
      <c r="A21" s="53" t="s">
        <v>134</v>
      </c>
      <c r="B21" s="89" t="s">
        <v>137</v>
      </c>
      <c r="C21" s="54"/>
      <c r="D21" s="54"/>
      <c r="E21" s="89"/>
      <c r="F21" s="89"/>
      <c r="G21" s="89"/>
      <c r="H21" s="89"/>
      <c r="I21" s="89"/>
    </row>
    <row r="22" spans="1:9" ht="75" hidden="1" x14ac:dyDescent="0.2">
      <c r="A22" s="53" t="s">
        <v>133</v>
      </c>
      <c r="B22" s="89" t="s">
        <v>137</v>
      </c>
      <c r="C22" s="54"/>
      <c r="D22" s="54"/>
      <c r="E22" s="89"/>
      <c r="F22" s="89"/>
      <c r="G22" s="89"/>
      <c r="H22" s="89"/>
      <c r="I22" s="89"/>
    </row>
    <row r="23" spans="1:9" ht="75" hidden="1" x14ac:dyDescent="0.2">
      <c r="A23" s="53" t="s">
        <v>135</v>
      </c>
      <c r="B23" s="89" t="s">
        <v>137</v>
      </c>
      <c r="C23" s="54"/>
      <c r="D23" s="54"/>
      <c r="E23" s="89"/>
      <c r="F23" s="89"/>
      <c r="G23" s="89"/>
      <c r="H23" s="89"/>
      <c r="I23" s="89"/>
    </row>
    <row r="24" spans="1:9" ht="75" hidden="1" x14ac:dyDescent="0.2">
      <c r="A24" s="53" t="s">
        <v>136</v>
      </c>
      <c r="B24" s="89" t="s">
        <v>137</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7"/>
  <sheetViews>
    <sheetView zoomScale="85" zoomScaleNormal="85" workbookViewId="0">
      <selection activeCell="D7" sqref="D7"/>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85</v>
      </c>
      <c r="B1" s="61"/>
    </row>
    <row r="2" spans="1:4" ht="15" customHeight="1" x14ac:dyDescent="0.2">
      <c r="A2" s="61" t="s">
        <v>86</v>
      </c>
      <c r="B2" s="61"/>
    </row>
    <row r="3" spans="1:4" ht="15" customHeight="1" x14ac:dyDescent="0.2">
      <c r="A3" s="61"/>
      <c r="B3" s="61"/>
    </row>
    <row r="4" spans="1:4" ht="15" customHeight="1" x14ac:dyDescent="0.2">
      <c r="A4" s="156" t="s">
        <v>87</v>
      </c>
      <c r="B4" s="157"/>
      <c r="C4" s="63"/>
      <c r="D4" s="64" t="s">
        <v>88</v>
      </c>
    </row>
    <row r="5" spans="1:4" ht="15" customHeight="1" x14ac:dyDescent="0.2">
      <c r="A5" s="159" t="s">
        <v>89</v>
      </c>
      <c r="B5" s="160"/>
      <c r="C5" s="65"/>
      <c r="D5" s="66" t="s">
        <v>90</v>
      </c>
    </row>
    <row r="6" spans="1:4" ht="15" customHeight="1" x14ac:dyDescent="0.2">
      <c r="A6" s="156" t="s">
        <v>91</v>
      </c>
      <c r="B6" s="157"/>
      <c r="C6" s="67"/>
      <c r="D6" s="64" t="s">
        <v>92</v>
      </c>
    </row>
    <row r="7" spans="1:4" ht="15" customHeight="1" x14ac:dyDescent="0.2">
      <c r="A7" s="156" t="s">
        <v>93</v>
      </c>
      <c r="B7" s="157"/>
      <c r="C7" s="67"/>
      <c r="D7" s="64" t="s">
        <v>141</v>
      </c>
    </row>
    <row r="8" spans="1:4" ht="15" customHeight="1" x14ac:dyDescent="0.2">
      <c r="A8" s="158" t="s">
        <v>94</v>
      </c>
      <c r="B8" s="158"/>
      <c r="C8" s="96"/>
      <c r="D8" s="68"/>
    </row>
    <row r="9" spans="1:4" ht="15" customHeight="1" x14ac:dyDescent="0.2">
      <c r="A9" s="69" t="s">
        <v>95</v>
      </c>
      <c r="B9" s="70"/>
      <c r="C9" s="71"/>
      <c r="D9" s="72"/>
    </row>
    <row r="10" spans="1:4" ht="30" customHeight="1" x14ac:dyDescent="0.2">
      <c r="A10" s="161" t="s">
        <v>96</v>
      </c>
      <c r="B10" s="162"/>
      <c r="C10" s="73"/>
      <c r="D10" s="74">
        <v>2.75029937</v>
      </c>
    </row>
    <row r="11" spans="1:4" ht="66" customHeight="1" x14ac:dyDescent="0.2">
      <c r="A11" s="161" t="s">
        <v>97</v>
      </c>
      <c r="B11" s="162"/>
      <c r="C11" s="73"/>
      <c r="D11" s="74">
        <v>775.91397602999996</v>
      </c>
    </row>
    <row r="12" spans="1:4" ht="30" customHeight="1" x14ac:dyDescent="0.2">
      <c r="A12" s="161" t="s">
        <v>98</v>
      </c>
      <c r="B12" s="162"/>
      <c r="C12" s="73"/>
      <c r="D12" s="75">
        <v>543081.2402285554</v>
      </c>
    </row>
    <row r="13" spans="1:4" ht="30" customHeight="1" x14ac:dyDescent="0.2">
      <c r="A13" s="161" t="s">
        <v>99</v>
      </c>
      <c r="B13" s="162"/>
      <c r="C13" s="73"/>
      <c r="D13" s="76"/>
    </row>
    <row r="14" spans="1:4" ht="15" customHeight="1" x14ac:dyDescent="0.2">
      <c r="A14" s="163" t="s">
        <v>100</v>
      </c>
      <c r="B14" s="164"/>
      <c r="C14" s="73"/>
      <c r="D14" s="74">
        <v>914.76197780999996</v>
      </c>
    </row>
    <row r="15" spans="1:4" ht="15" customHeight="1" x14ac:dyDescent="0.2">
      <c r="A15" s="163" t="s">
        <v>101</v>
      </c>
      <c r="B15" s="164"/>
      <c r="C15" s="73"/>
      <c r="D15" s="74">
        <v>1494.5901659900001</v>
      </c>
    </row>
    <row r="16" spans="1:4" ht="15" customHeight="1" x14ac:dyDescent="0.2">
      <c r="A16" s="163" t="s">
        <v>102</v>
      </c>
      <c r="B16" s="164"/>
      <c r="C16" s="73"/>
      <c r="D16" s="74">
        <v>2506.0458118699999</v>
      </c>
    </row>
    <row r="17" spans="1:6" ht="15" customHeight="1" x14ac:dyDescent="0.2">
      <c r="A17" s="163" t="s">
        <v>103</v>
      </c>
      <c r="B17" s="164"/>
      <c r="C17" s="73"/>
      <c r="D17" s="74">
        <v>1878.94287095</v>
      </c>
    </row>
    <row r="18" spans="1:6" ht="52.5" customHeight="1" x14ac:dyDescent="0.2">
      <c r="A18" s="161" t="s">
        <v>104</v>
      </c>
      <c r="B18" s="162"/>
      <c r="C18" s="73"/>
      <c r="D18" s="74">
        <v>4.0358023999999997</v>
      </c>
    </row>
    <row r="19" spans="1:6" ht="15" customHeight="1" x14ac:dyDescent="0.2">
      <c r="A19" s="69" t="s">
        <v>105</v>
      </c>
      <c r="B19" s="70"/>
      <c r="C19" s="77"/>
      <c r="D19" s="78"/>
    </row>
    <row r="20" spans="1:6" ht="30" customHeight="1" x14ac:dyDescent="0.2">
      <c r="A20" s="161" t="s">
        <v>106</v>
      </c>
      <c r="B20" s="162"/>
      <c r="C20" s="73"/>
      <c r="D20" s="79">
        <v>20107.87</v>
      </c>
    </row>
    <row r="21" spans="1:6" ht="30" customHeight="1" x14ac:dyDescent="0.2">
      <c r="A21" s="161" t="s">
        <v>107</v>
      </c>
      <c r="B21" s="162"/>
      <c r="C21" s="80"/>
      <c r="D21" s="79">
        <v>28.527000000000001</v>
      </c>
    </row>
    <row r="22" spans="1:6" ht="15" customHeight="1" x14ac:dyDescent="0.2">
      <c r="A22" s="69" t="s">
        <v>108</v>
      </c>
      <c r="B22" s="70"/>
      <c r="C22" s="77"/>
      <c r="D22" s="78"/>
    </row>
    <row r="23" spans="1:6" ht="15" customHeight="1" x14ac:dyDescent="0.25">
      <c r="A23" s="161" t="s">
        <v>109</v>
      </c>
      <c r="B23" s="162"/>
      <c r="C23" s="81"/>
      <c r="D23" s="76"/>
    </row>
    <row r="24" spans="1:6" ht="15" customHeight="1" x14ac:dyDescent="0.25">
      <c r="A24" s="163" t="s">
        <v>100</v>
      </c>
      <c r="B24" s="164"/>
      <c r="C24" s="81"/>
      <c r="D24" s="82">
        <v>0</v>
      </c>
    </row>
    <row r="25" spans="1:6" ht="15" customHeight="1" x14ac:dyDescent="0.25">
      <c r="A25" s="163" t="s">
        <v>101</v>
      </c>
      <c r="B25" s="164"/>
      <c r="C25" s="81"/>
      <c r="D25" s="82">
        <v>1.438524055356E-3</v>
      </c>
    </row>
    <row r="26" spans="1:6" ht="15" customHeight="1" x14ac:dyDescent="0.25">
      <c r="A26" s="163" t="s">
        <v>102</v>
      </c>
      <c r="B26" s="164"/>
      <c r="C26" s="81"/>
      <c r="D26" s="82">
        <v>3.3474556597749999E-3</v>
      </c>
    </row>
    <row r="27" spans="1:6" ht="15" customHeight="1" x14ac:dyDescent="0.25">
      <c r="A27" s="163" t="s">
        <v>103</v>
      </c>
      <c r="B27" s="164"/>
      <c r="C27" s="81"/>
      <c r="D27" s="82">
        <v>2.163638644511E-3</v>
      </c>
    </row>
    <row r="29" spans="1:6" x14ac:dyDescent="0.2">
      <c r="A29" s="58" t="s">
        <v>110</v>
      </c>
      <c r="B29" s="59"/>
      <c r="C29" s="59"/>
      <c r="D29" s="56"/>
      <c r="E29" s="56"/>
      <c r="F29" s="60"/>
    </row>
    <row r="30" spans="1:6" ht="280.5" customHeight="1" x14ac:dyDescent="0.2">
      <c r="A30" s="165" t="s">
        <v>7</v>
      </c>
      <c r="B30" s="165" t="s">
        <v>111</v>
      </c>
      <c r="C30" s="57" t="s">
        <v>112</v>
      </c>
      <c r="D30" s="57" t="s">
        <v>113</v>
      </c>
      <c r="E30" s="57" t="s">
        <v>114</v>
      </c>
      <c r="F30" s="57" t="s">
        <v>115</v>
      </c>
    </row>
    <row r="31" spans="1:6" x14ac:dyDescent="0.2">
      <c r="A31" s="166"/>
      <c r="B31" s="166"/>
      <c r="C31" s="57" t="s">
        <v>116</v>
      </c>
      <c r="D31" s="57" t="s">
        <v>116</v>
      </c>
      <c r="E31" s="92" t="s">
        <v>116</v>
      </c>
      <c r="F31" s="92" t="s">
        <v>116</v>
      </c>
    </row>
    <row r="32" spans="1:6" ht="30.75" customHeight="1" x14ac:dyDescent="0.2">
      <c r="A32" s="93"/>
      <c r="B32" s="93"/>
      <c r="C32" s="93"/>
      <c r="D32" s="93"/>
      <c r="E32" s="94"/>
      <c r="F32" s="95"/>
    </row>
    <row r="33" spans="1:6" ht="12.75" customHeight="1" x14ac:dyDescent="0.2">
      <c r="A33" s="83" t="s">
        <v>142</v>
      </c>
      <c r="B33" s="83">
        <v>1</v>
      </c>
      <c r="C33" s="84">
        <v>924.17704490000006</v>
      </c>
      <c r="D33" s="84">
        <v>919.93839238999999</v>
      </c>
      <c r="E33" s="84">
        <v>208.78328493999999</v>
      </c>
      <c r="F33" s="84">
        <v>208.78328493999999</v>
      </c>
    </row>
    <row r="34" spans="1:6" ht="12.75" customHeight="1" x14ac:dyDescent="0.2">
      <c r="A34" s="83" t="s">
        <v>142</v>
      </c>
      <c r="B34" s="83">
        <v>2</v>
      </c>
      <c r="C34" s="84">
        <v>944.37732869000001</v>
      </c>
      <c r="D34" s="84">
        <v>933.42460562999997</v>
      </c>
      <c r="E34" s="84">
        <v>211.84402893000001</v>
      </c>
      <c r="F34" s="84">
        <v>211.84402893000001</v>
      </c>
    </row>
    <row r="35" spans="1:6" ht="12.75" customHeight="1" x14ac:dyDescent="0.2">
      <c r="A35" s="83" t="s">
        <v>142</v>
      </c>
      <c r="B35" s="83">
        <v>3</v>
      </c>
      <c r="C35" s="84">
        <v>963.58073519000004</v>
      </c>
      <c r="D35" s="84">
        <v>953.09260643000005</v>
      </c>
      <c r="E35" s="84">
        <v>216.30775155000001</v>
      </c>
      <c r="F35" s="84">
        <v>216.30775155000001</v>
      </c>
    </row>
    <row r="36" spans="1:6" ht="12.75" customHeight="1" x14ac:dyDescent="0.2">
      <c r="A36" s="83" t="s">
        <v>142</v>
      </c>
      <c r="B36" s="83">
        <v>4</v>
      </c>
      <c r="C36" s="84">
        <v>974.89989229000003</v>
      </c>
      <c r="D36" s="84">
        <v>960.84788545000004</v>
      </c>
      <c r="E36" s="84">
        <v>218.06783966</v>
      </c>
      <c r="F36" s="84">
        <v>218.06783966</v>
      </c>
    </row>
    <row r="37" spans="1:6" ht="12.75" customHeight="1" x14ac:dyDescent="0.2">
      <c r="A37" s="83" t="s">
        <v>142</v>
      </c>
      <c r="B37" s="83">
        <v>5</v>
      </c>
      <c r="C37" s="84">
        <v>967.88124302000006</v>
      </c>
      <c r="D37" s="84">
        <v>957.55891664000001</v>
      </c>
      <c r="E37" s="84">
        <v>217.32139651</v>
      </c>
      <c r="F37" s="84">
        <v>217.32139651</v>
      </c>
    </row>
    <row r="38" spans="1:6" ht="12.75" customHeight="1" x14ac:dyDescent="0.2">
      <c r="A38" s="83" t="s">
        <v>142</v>
      </c>
      <c r="B38" s="83">
        <v>6</v>
      </c>
      <c r="C38" s="84">
        <v>964.14874230999999</v>
      </c>
      <c r="D38" s="84">
        <v>949.26060586999995</v>
      </c>
      <c r="E38" s="84">
        <v>215.43806541999999</v>
      </c>
      <c r="F38" s="84">
        <v>215.43806541999999</v>
      </c>
    </row>
    <row r="39" spans="1:6" ht="12.75" customHeight="1" x14ac:dyDescent="0.2">
      <c r="A39" s="83" t="s">
        <v>142</v>
      </c>
      <c r="B39" s="83">
        <v>7</v>
      </c>
      <c r="C39" s="84">
        <v>933.23004696999999</v>
      </c>
      <c r="D39" s="84">
        <v>922.9272307</v>
      </c>
      <c r="E39" s="84">
        <v>209.46161240999999</v>
      </c>
      <c r="F39" s="84">
        <v>209.46161240999999</v>
      </c>
    </row>
    <row r="40" spans="1:6" ht="12.75" customHeight="1" x14ac:dyDescent="0.2">
      <c r="A40" s="83" t="s">
        <v>142</v>
      </c>
      <c r="B40" s="83">
        <v>8</v>
      </c>
      <c r="C40" s="84">
        <v>905.33493516999999</v>
      </c>
      <c r="D40" s="84">
        <v>891.24471332999997</v>
      </c>
      <c r="E40" s="84">
        <v>202.27115258000001</v>
      </c>
      <c r="F40" s="84">
        <v>202.27115258000001</v>
      </c>
    </row>
    <row r="41" spans="1:6" ht="12.75" customHeight="1" x14ac:dyDescent="0.2">
      <c r="A41" s="83" t="s">
        <v>142</v>
      </c>
      <c r="B41" s="83">
        <v>9</v>
      </c>
      <c r="C41" s="84">
        <v>870.71375359000001</v>
      </c>
      <c r="D41" s="84">
        <v>856.29086351000001</v>
      </c>
      <c r="E41" s="84">
        <v>194.33825224</v>
      </c>
      <c r="F41" s="84">
        <v>194.33825224</v>
      </c>
    </row>
    <row r="42" spans="1:6" ht="12.75" customHeight="1" x14ac:dyDescent="0.2">
      <c r="A42" s="83" t="s">
        <v>142</v>
      </c>
      <c r="B42" s="83">
        <v>10</v>
      </c>
      <c r="C42" s="84">
        <v>837.52986264000003</v>
      </c>
      <c r="D42" s="84">
        <v>822.84300973999996</v>
      </c>
      <c r="E42" s="84">
        <v>186.74714305000001</v>
      </c>
      <c r="F42" s="84">
        <v>186.74714305000001</v>
      </c>
    </row>
    <row r="43" spans="1:6" ht="12.75" customHeight="1" x14ac:dyDescent="0.2">
      <c r="A43" s="83" t="s">
        <v>142</v>
      </c>
      <c r="B43" s="83">
        <v>11</v>
      </c>
      <c r="C43" s="84">
        <v>829.57041563999996</v>
      </c>
      <c r="D43" s="84">
        <v>815.41382149000003</v>
      </c>
      <c r="E43" s="84">
        <v>185.0610624</v>
      </c>
      <c r="F43" s="84">
        <v>185.0610624</v>
      </c>
    </row>
    <row r="44" spans="1:6" ht="12.75" customHeight="1" x14ac:dyDescent="0.2">
      <c r="A44" s="83" t="s">
        <v>142</v>
      </c>
      <c r="B44" s="83">
        <v>12</v>
      </c>
      <c r="C44" s="84">
        <v>841.97902499999998</v>
      </c>
      <c r="D44" s="84">
        <v>827.99364523999998</v>
      </c>
      <c r="E44" s="84">
        <v>187.91609807</v>
      </c>
      <c r="F44" s="84">
        <v>187.91609807</v>
      </c>
    </row>
    <row r="45" spans="1:6" ht="12.75" customHeight="1" x14ac:dyDescent="0.2">
      <c r="A45" s="83" t="s">
        <v>142</v>
      </c>
      <c r="B45" s="83">
        <v>13</v>
      </c>
      <c r="C45" s="84">
        <v>856.79632784</v>
      </c>
      <c r="D45" s="84">
        <v>840.63872026000001</v>
      </c>
      <c r="E45" s="84">
        <v>190.78594275</v>
      </c>
      <c r="F45" s="84">
        <v>190.78594275</v>
      </c>
    </row>
    <row r="46" spans="1:6" ht="12.75" customHeight="1" x14ac:dyDescent="0.2">
      <c r="A46" s="83" t="s">
        <v>142</v>
      </c>
      <c r="B46" s="83">
        <v>14</v>
      </c>
      <c r="C46" s="84">
        <v>857.24342715</v>
      </c>
      <c r="D46" s="84">
        <v>841.05435445000001</v>
      </c>
      <c r="E46" s="84">
        <v>190.8802724</v>
      </c>
      <c r="F46" s="84">
        <v>190.8802724</v>
      </c>
    </row>
    <row r="47" spans="1:6" ht="12.75" customHeight="1" x14ac:dyDescent="0.2">
      <c r="A47" s="83" t="s">
        <v>142</v>
      </c>
      <c r="B47" s="83">
        <v>15</v>
      </c>
      <c r="C47" s="84">
        <v>863.01673436999999</v>
      </c>
      <c r="D47" s="84">
        <v>846.71665455000004</v>
      </c>
      <c r="E47" s="84">
        <v>192.16535152</v>
      </c>
      <c r="F47" s="84">
        <v>192.16535152</v>
      </c>
    </row>
    <row r="48" spans="1:6" ht="12.75" customHeight="1" x14ac:dyDescent="0.2">
      <c r="A48" s="83" t="s">
        <v>142</v>
      </c>
      <c r="B48" s="83">
        <v>16</v>
      </c>
      <c r="C48" s="84">
        <v>870.77156282999999</v>
      </c>
      <c r="D48" s="84">
        <v>854.98218015999998</v>
      </c>
      <c r="E48" s="84">
        <v>194.04124191</v>
      </c>
      <c r="F48" s="84">
        <v>194.04124191</v>
      </c>
    </row>
    <row r="49" spans="1:6" ht="12.75" customHeight="1" x14ac:dyDescent="0.2">
      <c r="A49" s="83" t="s">
        <v>142</v>
      </c>
      <c r="B49" s="83">
        <v>17</v>
      </c>
      <c r="C49" s="84">
        <v>868.62243921000004</v>
      </c>
      <c r="D49" s="84">
        <v>853.36346657000001</v>
      </c>
      <c r="E49" s="84">
        <v>193.67386911</v>
      </c>
      <c r="F49" s="84">
        <v>193.67386911</v>
      </c>
    </row>
    <row r="50" spans="1:6" ht="12.75" customHeight="1" x14ac:dyDescent="0.2">
      <c r="A50" s="83" t="s">
        <v>142</v>
      </c>
      <c r="B50" s="83">
        <v>18</v>
      </c>
      <c r="C50" s="84">
        <v>859.92220798000005</v>
      </c>
      <c r="D50" s="84">
        <v>844.51319350000006</v>
      </c>
      <c r="E50" s="84">
        <v>191.66526820999999</v>
      </c>
      <c r="F50" s="84">
        <v>191.66526820999999</v>
      </c>
    </row>
    <row r="51" spans="1:6" ht="12.75" customHeight="1" x14ac:dyDescent="0.2">
      <c r="A51" s="83" t="s">
        <v>142</v>
      </c>
      <c r="B51" s="83">
        <v>19</v>
      </c>
      <c r="C51" s="84">
        <v>836.58390119000001</v>
      </c>
      <c r="D51" s="84">
        <v>821.70783059999997</v>
      </c>
      <c r="E51" s="84">
        <v>186.48951012000001</v>
      </c>
      <c r="F51" s="84">
        <v>186.48951012000001</v>
      </c>
    </row>
    <row r="52" spans="1:6" ht="12.75" customHeight="1" x14ac:dyDescent="0.2">
      <c r="A52" s="83" t="s">
        <v>142</v>
      </c>
      <c r="B52" s="83">
        <v>20</v>
      </c>
      <c r="C52" s="84">
        <v>822.15207668999994</v>
      </c>
      <c r="D52" s="84">
        <v>807.04550165000001</v>
      </c>
      <c r="E52" s="84">
        <v>183.16184249</v>
      </c>
      <c r="F52" s="84">
        <v>183.16184249</v>
      </c>
    </row>
    <row r="53" spans="1:6" ht="12.75" customHeight="1" x14ac:dyDescent="0.2">
      <c r="A53" s="83" t="s">
        <v>142</v>
      </c>
      <c r="B53" s="83">
        <v>21</v>
      </c>
      <c r="C53" s="84">
        <v>799.98299171999997</v>
      </c>
      <c r="D53" s="84">
        <v>782.11988779000001</v>
      </c>
      <c r="E53" s="84">
        <v>177.50488591000001</v>
      </c>
      <c r="F53" s="84">
        <v>177.50488591000001</v>
      </c>
    </row>
    <row r="54" spans="1:6" ht="12.75" customHeight="1" x14ac:dyDescent="0.2">
      <c r="A54" s="83" t="s">
        <v>142</v>
      </c>
      <c r="B54" s="83">
        <v>22</v>
      </c>
      <c r="C54" s="84">
        <v>808.95387776999996</v>
      </c>
      <c r="D54" s="84">
        <v>789.31033730000001</v>
      </c>
      <c r="E54" s="84">
        <v>179.13678396</v>
      </c>
      <c r="F54" s="84">
        <v>179.13678396</v>
      </c>
    </row>
    <row r="55" spans="1:6" ht="12.75" customHeight="1" x14ac:dyDescent="0.2">
      <c r="A55" s="83" t="s">
        <v>142</v>
      </c>
      <c r="B55" s="83">
        <v>23</v>
      </c>
      <c r="C55" s="84">
        <v>827.54575103000002</v>
      </c>
      <c r="D55" s="84">
        <v>808.81400397000004</v>
      </c>
      <c r="E55" s="84">
        <v>183.56321037000001</v>
      </c>
      <c r="F55" s="84">
        <v>183.56321037000001</v>
      </c>
    </row>
    <row r="56" spans="1:6" ht="12.75" customHeight="1" x14ac:dyDescent="0.2">
      <c r="A56" s="83" t="s">
        <v>142</v>
      </c>
      <c r="B56" s="83">
        <v>24</v>
      </c>
      <c r="C56" s="84">
        <v>822.08239767999999</v>
      </c>
      <c r="D56" s="84">
        <v>803.39721851000002</v>
      </c>
      <c r="E56" s="84">
        <v>182.33385168000001</v>
      </c>
      <c r="F56" s="84">
        <v>182.33385168000001</v>
      </c>
    </row>
    <row r="57" spans="1:6" ht="12.75" customHeight="1" x14ac:dyDescent="0.2">
      <c r="A57" s="83" t="s">
        <v>143</v>
      </c>
      <c r="B57" s="83">
        <v>1</v>
      </c>
      <c r="C57" s="84">
        <v>841.58779688000004</v>
      </c>
      <c r="D57" s="84">
        <v>821.98619015999998</v>
      </c>
      <c r="E57" s="84">
        <v>186.55268480999999</v>
      </c>
      <c r="F57" s="84">
        <v>186.55268480999999</v>
      </c>
    </row>
    <row r="58" spans="1:6" ht="12.75" customHeight="1" x14ac:dyDescent="0.2">
      <c r="A58" s="83" t="s">
        <v>143</v>
      </c>
      <c r="B58" s="83">
        <v>2</v>
      </c>
      <c r="C58" s="84">
        <v>880.16000376</v>
      </c>
      <c r="D58" s="84">
        <v>862.33559971</v>
      </c>
      <c r="E58" s="84">
        <v>195.71012658999999</v>
      </c>
      <c r="F58" s="84">
        <v>195.71012658999999</v>
      </c>
    </row>
    <row r="59" spans="1:6" ht="12.75" customHeight="1" x14ac:dyDescent="0.2">
      <c r="A59" s="83" t="s">
        <v>143</v>
      </c>
      <c r="B59" s="83">
        <v>3</v>
      </c>
      <c r="C59" s="84">
        <v>901.83555073000002</v>
      </c>
      <c r="D59" s="84">
        <v>884.88309614000002</v>
      </c>
      <c r="E59" s="84">
        <v>200.82736097</v>
      </c>
      <c r="F59" s="84">
        <v>200.82736097</v>
      </c>
    </row>
    <row r="60" spans="1:6" ht="12.75" customHeight="1" x14ac:dyDescent="0.2">
      <c r="A60" s="83" t="s">
        <v>143</v>
      </c>
      <c r="B60" s="83">
        <v>4</v>
      </c>
      <c r="C60" s="84">
        <v>916.28435934000004</v>
      </c>
      <c r="D60" s="84">
        <v>899.23240593000003</v>
      </c>
      <c r="E60" s="84">
        <v>204.08398778</v>
      </c>
      <c r="F60" s="84">
        <v>204.08398778</v>
      </c>
    </row>
    <row r="61" spans="1:6" ht="12.75" customHeight="1" x14ac:dyDescent="0.2">
      <c r="A61" s="83" t="s">
        <v>143</v>
      </c>
      <c r="B61" s="83">
        <v>5</v>
      </c>
      <c r="C61" s="84">
        <v>931.22854357000006</v>
      </c>
      <c r="D61" s="84">
        <v>914.80345068999998</v>
      </c>
      <c r="E61" s="84">
        <v>207.61789168999999</v>
      </c>
      <c r="F61" s="84">
        <v>207.61789168999999</v>
      </c>
    </row>
    <row r="62" spans="1:6" ht="12.75" customHeight="1" x14ac:dyDescent="0.2">
      <c r="A62" s="83" t="s">
        <v>143</v>
      </c>
      <c r="B62" s="83">
        <v>6</v>
      </c>
      <c r="C62" s="84">
        <v>925.06175052000003</v>
      </c>
      <c r="D62" s="84">
        <v>908.70715145999998</v>
      </c>
      <c r="E62" s="84">
        <v>206.23431493000001</v>
      </c>
      <c r="F62" s="84">
        <v>206.23431493000001</v>
      </c>
    </row>
    <row r="63" spans="1:6" ht="12.75" customHeight="1" x14ac:dyDescent="0.2">
      <c r="A63" s="83" t="s">
        <v>143</v>
      </c>
      <c r="B63" s="83">
        <v>7</v>
      </c>
      <c r="C63" s="84">
        <v>951.67445322000003</v>
      </c>
      <c r="D63" s="84">
        <v>934.90888080000002</v>
      </c>
      <c r="E63" s="84">
        <v>212.18089044999999</v>
      </c>
      <c r="F63" s="84">
        <v>212.18089044999999</v>
      </c>
    </row>
    <row r="64" spans="1:6" ht="12.75" customHeight="1" x14ac:dyDescent="0.2">
      <c r="A64" s="83" t="s">
        <v>143</v>
      </c>
      <c r="B64" s="83">
        <v>8</v>
      </c>
      <c r="C64" s="84">
        <v>915.00455270999998</v>
      </c>
      <c r="D64" s="84">
        <v>898.85476541000003</v>
      </c>
      <c r="E64" s="84">
        <v>203.99828092999999</v>
      </c>
      <c r="F64" s="84">
        <v>203.99828092999999</v>
      </c>
    </row>
    <row r="65" spans="1:6" ht="12.75" customHeight="1" x14ac:dyDescent="0.2">
      <c r="A65" s="83" t="s">
        <v>143</v>
      </c>
      <c r="B65" s="83">
        <v>9</v>
      </c>
      <c r="C65" s="84">
        <v>859.64796154999999</v>
      </c>
      <c r="D65" s="84">
        <v>843.88117356999999</v>
      </c>
      <c r="E65" s="84">
        <v>191.52182904</v>
      </c>
      <c r="F65" s="84">
        <v>191.52182904</v>
      </c>
    </row>
    <row r="66" spans="1:6" ht="12.75" customHeight="1" x14ac:dyDescent="0.2">
      <c r="A66" s="83" t="s">
        <v>143</v>
      </c>
      <c r="B66" s="83">
        <v>10</v>
      </c>
      <c r="C66" s="84">
        <v>807.14852021000002</v>
      </c>
      <c r="D66" s="84">
        <v>791.57733608000001</v>
      </c>
      <c r="E66" s="84">
        <v>179.65128738999999</v>
      </c>
      <c r="F66" s="84">
        <v>179.65128738999999</v>
      </c>
    </row>
    <row r="67" spans="1:6" ht="12.75" customHeight="1" x14ac:dyDescent="0.2">
      <c r="A67" s="83" t="s">
        <v>143</v>
      </c>
      <c r="B67" s="83">
        <v>11</v>
      </c>
      <c r="C67" s="84">
        <v>794.96145302000002</v>
      </c>
      <c r="D67" s="84">
        <v>780.88960779000001</v>
      </c>
      <c r="E67" s="84">
        <v>177.22566950000001</v>
      </c>
      <c r="F67" s="84">
        <v>177.22566950000001</v>
      </c>
    </row>
    <row r="68" spans="1:6" ht="12.75" customHeight="1" x14ac:dyDescent="0.2">
      <c r="A68" s="83" t="s">
        <v>143</v>
      </c>
      <c r="B68" s="83">
        <v>12</v>
      </c>
      <c r="C68" s="84">
        <v>804.01767305999999</v>
      </c>
      <c r="D68" s="84">
        <v>789.72965335000004</v>
      </c>
      <c r="E68" s="84">
        <v>179.23194923</v>
      </c>
      <c r="F68" s="84">
        <v>179.23194923</v>
      </c>
    </row>
    <row r="69" spans="1:6" ht="12.75" customHeight="1" x14ac:dyDescent="0.2">
      <c r="A69" s="83" t="s">
        <v>143</v>
      </c>
      <c r="B69" s="83">
        <v>13</v>
      </c>
      <c r="C69" s="84">
        <v>825.18912403000002</v>
      </c>
      <c r="D69" s="84">
        <v>810.09570714999995</v>
      </c>
      <c r="E69" s="84">
        <v>183.85409745999999</v>
      </c>
      <c r="F69" s="84">
        <v>183.85409745999999</v>
      </c>
    </row>
    <row r="70" spans="1:6" ht="12.75" customHeight="1" x14ac:dyDescent="0.2">
      <c r="A70" s="83" t="s">
        <v>143</v>
      </c>
      <c r="B70" s="83">
        <v>14</v>
      </c>
      <c r="C70" s="84">
        <v>835.64027713999997</v>
      </c>
      <c r="D70" s="84">
        <v>820.59214716999998</v>
      </c>
      <c r="E70" s="84">
        <v>186.23630180000001</v>
      </c>
      <c r="F70" s="84">
        <v>186.23630180000001</v>
      </c>
    </row>
    <row r="71" spans="1:6" ht="12.75" customHeight="1" x14ac:dyDescent="0.2">
      <c r="A71" s="83" t="s">
        <v>143</v>
      </c>
      <c r="B71" s="83">
        <v>15</v>
      </c>
      <c r="C71" s="84">
        <v>833.38286218999997</v>
      </c>
      <c r="D71" s="84">
        <v>827.98785811000005</v>
      </c>
      <c r="E71" s="84">
        <v>187.91478466000001</v>
      </c>
      <c r="F71" s="84">
        <v>187.91478466000001</v>
      </c>
    </row>
    <row r="72" spans="1:6" ht="12.75" customHeight="1" x14ac:dyDescent="0.2">
      <c r="A72" s="83" t="s">
        <v>143</v>
      </c>
      <c r="B72" s="83">
        <v>16</v>
      </c>
      <c r="C72" s="84">
        <v>841.32388122999998</v>
      </c>
      <c r="D72" s="84">
        <v>835.08241587999999</v>
      </c>
      <c r="E72" s="84">
        <v>189.52491974</v>
      </c>
      <c r="F72" s="84">
        <v>189.52491974</v>
      </c>
    </row>
    <row r="73" spans="1:6" ht="12.75" customHeight="1" x14ac:dyDescent="0.2">
      <c r="A73" s="83" t="s">
        <v>143</v>
      </c>
      <c r="B73" s="83">
        <v>17</v>
      </c>
      <c r="C73" s="84">
        <v>853.95590416000005</v>
      </c>
      <c r="D73" s="84">
        <v>847.45442267999999</v>
      </c>
      <c r="E73" s="84">
        <v>192.33279062</v>
      </c>
      <c r="F73" s="84">
        <v>192.33279062</v>
      </c>
    </row>
    <row r="74" spans="1:6" ht="12.75" customHeight="1" x14ac:dyDescent="0.2">
      <c r="A74" s="83" t="s">
        <v>143</v>
      </c>
      <c r="B74" s="83">
        <v>18</v>
      </c>
      <c r="C74" s="84">
        <v>864.88400564999995</v>
      </c>
      <c r="D74" s="84">
        <v>850.74448466000001</v>
      </c>
      <c r="E74" s="84">
        <v>193.07948187</v>
      </c>
      <c r="F74" s="84">
        <v>193.07948187</v>
      </c>
    </row>
    <row r="75" spans="1:6" ht="12.75" customHeight="1" x14ac:dyDescent="0.2">
      <c r="A75" s="83" t="s">
        <v>143</v>
      </c>
      <c r="B75" s="83">
        <v>19</v>
      </c>
      <c r="C75" s="84">
        <v>858.94250466999995</v>
      </c>
      <c r="D75" s="84">
        <v>846.33759746999999</v>
      </c>
      <c r="E75" s="84">
        <v>192.07932317000001</v>
      </c>
      <c r="F75" s="84">
        <v>192.07932317000001</v>
      </c>
    </row>
    <row r="76" spans="1:6" ht="12.75" customHeight="1" x14ac:dyDescent="0.2">
      <c r="A76" s="83" t="s">
        <v>143</v>
      </c>
      <c r="B76" s="83">
        <v>20</v>
      </c>
      <c r="C76" s="84">
        <v>859.77646644000004</v>
      </c>
      <c r="D76" s="84">
        <v>845.21301528000004</v>
      </c>
      <c r="E76" s="84">
        <v>191.82409525</v>
      </c>
      <c r="F76" s="84">
        <v>191.82409525</v>
      </c>
    </row>
    <row r="77" spans="1:6" ht="12.75" customHeight="1" x14ac:dyDescent="0.2">
      <c r="A77" s="83" t="s">
        <v>143</v>
      </c>
      <c r="B77" s="83">
        <v>21</v>
      </c>
      <c r="C77" s="84">
        <v>855.71834486</v>
      </c>
      <c r="D77" s="84">
        <v>841.36865321000005</v>
      </c>
      <c r="E77" s="84">
        <v>190.95160361999999</v>
      </c>
      <c r="F77" s="84">
        <v>190.95160361999999</v>
      </c>
    </row>
    <row r="78" spans="1:6" ht="12.75" customHeight="1" x14ac:dyDescent="0.2">
      <c r="A78" s="83" t="s">
        <v>143</v>
      </c>
      <c r="B78" s="83">
        <v>22</v>
      </c>
      <c r="C78" s="84">
        <v>844.18652517999999</v>
      </c>
      <c r="D78" s="84">
        <v>830.22607142000004</v>
      </c>
      <c r="E78" s="84">
        <v>188.42275512000001</v>
      </c>
      <c r="F78" s="84">
        <v>188.42275512000001</v>
      </c>
    </row>
    <row r="79" spans="1:6" ht="12.75" customHeight="1" x14ac:dyDescent="0.2">
      <c r="A79" s="83" t="s">
        <v>143</v>
      </c>
      <c r="B79" s="83">
        <v>23</v>
      </c>
      <c r="C79" s="84">
        <v>860.67361831000005</v>
      </c>
      <c r="D79" s="84">
        <v>846.51263187999996</v>
      </c>
      <c r="E79" s="84">
        <v>192.11904784999999</v>
      </c>
      <c r="F79" s="84">
        <v>192.11904784999999</v>
      </c>
    </row>
    <row r="80" spans="1:6" ht="12.75" customHeight="1" x14ac:dyDescent="0.2">
      <c r="A80" s="83" t="s">
        <v>143</v>
      </c>
      <c r="B80" s="83">
        <v>24</v>
      </c>
      <c r="C80" s="84">
        <v>893.20588583000006</v>
      </c>
      <c r="D80" s="84">
        <v>878.40755078999996</v>
      </c>
      <c r="E80" s="84">
        <v>199.35771295999999</v>
      </c>
      <c r="F80" s="84">
        <v>199.35771295999999</v>
      </c>
    </row>
    <row r="81" spans="1:6" ht="12.75" customHeight="1" x14ac:dyDescent="0.2">
      <c r="A81" s="83" t="s">
        <v>144</v>
      </c>
      <c r="B81" s="83">
        <v>1</v>
      </c>
      <c r="C81" s="84">
        <v>838.0210237</v>
      </c>
      <c r="D81" s="84">
        <v>823.21510060000003</v>
      </c>
      <c r="E81" s="84">
        <v>186.83159039</v>
      </c>
      <c r="F81" s="84">
        <v>186.83159039</v>
      </c>
    </row>
    <row r="82" spans="1:6" ht="12.75" customHeight="1" x14ac:dyDescent="0.2">
      <c r="A82" s="83" t="s">
        <v>144</v>
      </c>
      <c r="B82" s="83">
        <v>2</v>
      </c>
      <c r="C82" s="84">
        <v>865.70866965000005</v>
      </c>
      <c r="D82" s="84">
        <v>851.29105723999999</v>
      </c>
      <c r="E82" s="84">
        <v>193.20352844999999</v>
      </c>
      <c r="F82" s="84">
        <v>193.20352844999999</v>
      </c>
    </row>
    <row r="83" spans="1:6" ht="12.75" customHeight="1" x14ac:dyDescent="0.2">
      <c r="A83" s="83" t="s">
        <v>144</v>
      </c>
      <c r="B83" s="83">
        <v>3</v>
      </c>
      <c r="C83" s="84">
        <v>891.48529709000002</v>
      </c>
      <c r="D83" s="84">
        <v>876.79304716000001</v>
      </c>
      <c r="E83" s="84">
        <v>198.99129563</v>
      </c>
      <c r="F83" s="84">
        <v>198.99129563</v>
      </c>
    </row>
    <row r="84" spans="1:6" ht="12.75" customHeight="1" x14ac:dyDescent="0.2">
      <c r="A84" s="83" t="s">
        <v>144</v>
      </c>
      <c r="B84" s="83">
        <v>4</v>
      </c>
      <c r="C84" s="84">
        <v>901.62690087999999</v>
      </c>
      <c r="D84" s="84">
        <v>894.01697826999998</v>
      </c>
      <c r="E84" s="84">
        <v>202.90032796</v>
      </c>
      <c r="F84" s="84">
        <v>202.90032796</v>
      </c>
    </row>
    <row r="85" spans="1:6" ht="12.75" customHeight="1" x14ac:dyDescent="0.2">
      <c r="A85" s="83" t="s">
        <v>144</v>
      </c>
      <c r="B85" s="83">
        <v>5</v>
      </c>
      <c r="C85" s="84">
        <v>904.07881762</v>
      </c>
      <c r="D85" s="84">
        <v>895.21090565999998</v>
      </c>
      <c r="E85" s="84">
        <v>203.17129402</v>
      </c>
      <c r="F85" s="84">
        <v>203.17129402</v>
      </c>
    </row>
    <row r="86" spans="1:6" ht="12.75" customHeight="1" x14ac:dyDescent="0.2">
      <c r="A86" s="83" t="s">
        <v>144</v>
      </c>
      <c r="B86" s="83">
        <v>6</v>
      </c>
      <c r="C86" s="84">
        <v>910.23580042000003</v>
      </c>
      <c r="D86" s="84">
        <v>903.60087148000002</v>
      </c>
      <c r="E86" s="84">
        <v>205.07542655</v>
      </c>
      <c r="F86" s="84">
        <v>205.07542655</v>
      </c>
    </row>
    <row r="87" spans="1:6" ht="12.75" customHeight="1" x14ac:dyDescent="0.2">
      <c r="A87" s="83" t="s">
        <v>144</v>
      </c>
      <c r="B87" s="83">
        <v>7</v>
      </c>
      <c r="C87" s="84">
        <v>906.89866549999999</v>
      </c>
      <c r="D87" s="84">
        <v>897.70648705999997</v>
      </c>
      <c r="E87" s="84">
        <v>203.73767508</v>
      </c>
      <c r="F87" s="84">
        <v>203.73767508</v>
      </c>
    </row>
    <row r="88" spans="1:6" ht="12.75" customHeight="1" x14ac:dyDescent="0.2">
      <c r="A88" s="83" t="s">
        <v>144</v>
      </c>
      <c r="B88" s="83">
        <v>8</v>
      </c>
      <c r="C88" s="84">
        <v>855.63624389999995</v>
      </c>
      <c r="D88" s="84">
        <v>847.80802043000006</v>
      </c>
      <c r="E88" s="84">
        <v>192.41304088000001</v>
      </c>
      <c r="F88" s="84">
        <v>192.41304088000001</v>
      </c>
    </row>
    <row r="89" spans="1:6" ht="12.75" customHeight="1" x14ac:dyDescent="0.2">
      <c r="A89" s="83" t="s">
        <v>144</v>
      </c>
      <c r="B89" s="83">
        <v>9</v>
      </c>
      <c r="C89" s="84">
        <v>822.34746242000006</v>
      </c>
      <c r="D89" s="84">
        <v>812.85201774999996</v>
      </c>
      <c r="E89" s="84">
        <v>184.47965194</v>
      </c>
      <c r="F89" s="84">
        <v>184.47965194</v>
      </c>
    </row>
    <row r="90" spans="1:6" ht="12.75" customHeight="1" x14ac:dyDescent="0.2">
      <c r="A90" s="83" t="s">
        <v>144</v>
      </c>
      <c r="B90" s="83">
        <v>10</v>
      </c>
      <c r="C90" s="84">
        <v>791.76624501000003</v>
      </c>
      <c r="D90" s="84">
        <v>783.12476016999994</v>
      </c>
      <c r="E90" s="84">
        <v>177.73294526999999</v>
      </c>
      <c r="F90" s="84">
        <v>177.73294526999999</v>
      </c>
    </row>
    <row r="91" spans="1:6" ht="12.75" customHeight="1" x14ac:dyDescent="0.2">
      <c r="A91" s="83" t="s">
        <v>144</v>
      </c>
      <c r="B91" s="83">
        <v>11</v>
      </c>
      <c r="C91" s="84">
        <v>798.63795489999995</v>
      </c>
      <c r="D91" s="84">
        <v>785.66911320999998</v>
      </c>
      <c r="E91" s="84">
        <v>178.31039523000001</v>
      </c>
      <c r="F91" s="84">
        <v>178.31039523000001</v>
      </c>
    </row>
    <row r="92" spans="1:6" ht="12.75" customHeight="1" x14ac:dyDescent="0.2">
      <c r="A92" s="83" t="s">
        <v>144</v>
      </c>
      <c r="B92" s="83">
        <v>12</v>
      </c>
      <c r="C92" s="84">
        <v>797.74626446000002</v>
      </c>
      <c r="D92" s="84">
        <v>787.64853306999998</v>
      </c>
      <c r="E92" s="84">
        <v>178.75963159</v>
      </c>
      <c r="F92" s="84">
        <v>178.75963159</v>
      </c>
    </row>
    <row r="93" spans="1:6" ht="12.75" customHeight="1" x14ac:dyDescent="0.2">
      <c r="A93" s="83" t="s">
        <v>144</v>
      </c>
      <c r="B93" s="83">
        <v>13</v>
      </c>
      <c r="C93" s="84">
        <v>812.68395569999996</v>
      </c>
      <c r="D93" s="84">
        <v>799.05490128999998</v>
      </c>
      <c r="E93" s="84">
        <v>181.34834737</v>
      </c>
      <c r="F93" s="84">
        <v>181.34834737</v>
      </c>
    </row>
    <row r="94" spans="1:6" ht="12.75" customHeight="1" x14ac:dyDescent="0.2">
      <c r="A94" s="83" t="s">
        <v>144</v>
      </c>
      <c r="B94" s="83">
        <v>14</v>
      </c>
      <c r="C94" s="84">
        <v>836.79193882000004</v>
      </c>
      <c r="D94" s="84">
        <v>822.28864036000004</v>
      </c>
      <c r="E94" s="84">
        <v>186.62132695</v>
      </c>
      <c r="F94" s="84">
        <v>186.62132695</v>
      </c>
    </row>
    <row r="95" spans="1:6" ht="12.75" customHeight="1" x14ac:dyDescent="0.2">
      <c r="A95" s="83" t="s">
        <v>144</v>
      </c>
      <c r="B95" s="83">
        <v>15</v>
      </c>
      <c r="C95" s="84">
        <v>871.00882423999997</v>
      </c>
      <c r="D95" s="84">
        <v>856.66197842999998</v>
      </c>
      <c r="E95" s="84">
        <v>194.42247809</v>
      </c>
      <c r="F95" s="84">
        <v>194.42247809</v>
      </c>
    </row>
    <row r="96" spans="1:6" ht="12.75" customHeight="1" x14ac:dyDescent="0.2">
      <c r="A96" s="83" t="s">
        <v>144</v>
      </c>
      <c r="B96" s="83">
        <v>16</v>
      </c>
      <c r="C96" s="84">
        <v>892.11795428000005</v>
      </c>
      <c r="D96" s="84">
        <v>877.18762821999997</v>
      </c>
      <c r="E96" s="84">
        <v>199.08084719999999</v>
      </c>
      <c r="F96" s="84">
        <v>199.08084719999999</v>
      </c>
    </row>
    <row r="97" spans="1:6" ht="12.75" customHeight="1" x14ac:dyDescent="0.2">
      <c r="A97" s="83" t="s">
        <v>144</v>
      </c>
      <c r="B97" s="83">
        <v>17</v>
      </c>
      <c r="C97" s="84">
        <v>870.09739005999995</v>
      </c>
      <c r="D97" s="84">
        <v>854.69532556000001</v>
      </c>
      <c r="E97" s="84">
        <v>193.97613924000001</v>
      </c>
      <c r="F97" s="84">
        <v>193.97613924000001</v>
      </c>
    </row>
    <row r="98" spans="1:6" ht="12.75" customHeight="1" x14ac:dyDescent="0.2">
      <c r="A98" s="83" t="s">
        <v>144</v>
      </c>
      <c r="B98" s="83">
        <v>18</v>
      </c>
      <c r="C98" s="84">
        <v>872.02410250000003</v>
      </c>
      <c r="D98" s="84">
        <v>856.84445463999998</v>
      </c>
      <c r="E98" s="84">
        <v>194.46389171999999</v>
      </c>
      <c r="F98" s="84">
        <v>194.46389171999999</v>
      </c>
    </row>
    <row r="99" spans="1:6" ht="12.75" customHeight="1" x14ac:dyDescent="0.2">
      <c r="A99" s="83" t="s">
        <v>144</v>
      </c>
      <c r="B99" s="83">
        <v>19</v>
      </c>
      <c r="C99" s="84">
        <v>864.76182915000004</v>
      </c>
      <c r="D99" s="84">
        <v>850.96774266</v>
      </c>
      <c r="E99" s="84">
        <v>193.13015106</v>
      </c>
      <c r="F99" s="84">
        <v>193.13015106</v>
      </c>
    </row>
    <row r="100" spans="1:6" ht="12.75" customHeight="1" x14ac:dyDescent="0.2">
      <c r="A100" s="83" t="s">
        <v>144</v>
      </c>
      <c r="B100" s="83">
        <v>20</v>
      </c>
      <c r="C100" s="84">
        <v>848.94273108000004</v>
      </c>
      <c r="D100" s="84">
        <v>835.59807890000002</v>
      </c>
      <c r="E100" s="84">
        <v>189.64195129000001</v>
      </c>
      <c r="F100" s="84">
        <v>189.64195129000001</v>
      </c>
    </row>
    <row r="101" spans="1:6" ht="12.75" customHeight="1" x14ac:dyDescent="0.2">
      <c r="A101" s="83" t="s">
        <v>144</v>
      </c>
      <c r="B101" s="83">
        <v>21</v>
      </c>
      <c r="C101" s="84">
        <v>819.62668214999997</v>
      </c>
      <c r="D101" s="84">
        <v>812.36615758000005</v>
      </c>
      <c r="E101" s="84">
        <v>184.36938425</v>
      </c>
      <c r="F101" s="84">
        <v>184.36938425</v>
      </c>
    </row>
    <row r="102" spans="1:6" ht="12.75" customHeight="1" x14ac:dyDescent="0.2">
      <c r="A102" s="83" t="s">
        <v>144</v>
      </c>
      <c r="B102" s="83">
        <v>22</v>
      </c>
      <c r="C102" s="84">
        <v>803.85876299999995</v>
      </c>
      <c r="D102" s="84">
        <v>794.44709322000006</v>
      </c>
      <c r="E102" s="84">
        <v>180.30258896000001</v>
      </c>
      <c r="F102" s="84">
        <v>180.30258896000001</v>
      </c>
    </row>
    <row r="103" spans="1:6" ht="12.75" customHeight="1" x14ac:dyDescent="0.2">
      <c r="A103" s="83" t="s">
        <v>144</v>
      </c>
      <c r="B103" s="83">
        <v>23</v>
      </c>
      <c r="C103" s="84">
        <v>829.26015235</v>
      </c>
      <c r="D103" s="84">
        <v>820.26939521999998</v>
      </c>
      <c r="E103" s="84">
        <v>186.16305209999999</v>
      </c>
      <c r="F103" s="84">
        <v>186.16305209999999</v>
      </c>
    </row>
    <row r="104" spans="1:6" ht="12.75" customHeight="1" x14ac:dyDescent="0.2">
      <c r="A104" s="83" t="s">
        <v>144</v>
      </c>
      <c r="B104" s="83">
        <v>24</v>
      </c>
      <c r="C104" s="84">
        <v>827.96490378999999</v>
      </c>
      <c r="D104" s="84">
        <v>821.81541742000002</v>
      </c>
      <c r="E104" s="84">
        <v>186.51392733</v>
      </c>
      <c r="F104" s="84">
        <v>186.51392733</v>
      </c>
    </row>
    <row r="105" spans="1:6" ht="12.75" customHeight="1" x14ac:dyDescent="0.2">
      <c r="A105" s="83" t="s">
        <v>145</v>
      </c>
      <c r="B105" s="83">
        <v>1</v>
      </c>
      <c r="C105" s="84">
        <v>860.83297167000001</v>
      </c>
      <c r="D105" s="84">
        <v>854.72445605999997</v>
      </c>
      <c r="E105" s="84">
        <v>193.98275050999999</v>
      </c>
      <c r="F105" s="84">
        <v>193.98275050999999</v>
      </c>
    </row>
    <row r="106" spans="1:6" ht="12.75" customHeight="1" x14ac:dyDescent="0.2">
      <c r="A106" s="83" t="s">
        <v>145</v>
      </c>
      <c r="B106" s="83">
        <v>2</v>
      </c>
      <c r="C106" s="84">
        <v>898.54401442000005</v>
      </c>
      <c r="D106" s="84">
        <v>889.35308863</v>
      </c>
      <c r="E106" s="84">
        <v>201.84184164000001</v>
      </c>
      <c r="F106" s="84">
        <v>201.84184164000001</v>
      </c>
    </row>
    <row r="107" spans="1:6" ht="12.75" customHeight="1" x14ac:dyDescent="0.2">
      <c r="A107" s="83" t="s">
        <v>145</v>
      </c>
      <c r="B107" s="83">
        <v>3</v>
      </c>
      <c r="C107" s="84">
        <v>931.76958739999998</v>
      </c>
      <c r="D107" s="84">
        <v>925.08570376</v>
      </c>
      <c r="E107" s="84">
        <v>209.95148553000001</v>
      </c>
      <c r="F107" s="84">
        <v>209.95148553000001</v>
      </c>
    </row>
    <row r="108" spans="1:6" ht="12.75" customHeight="1" x14ac:dyDescent="0.2">
      <c r="A108" s="83" t="s">
        <v>145</v>
      </c>
      <c r="B108" s="83">
        <v>4</v>
      </c>
      <c r="C108" s="84">
        <v>941.72120337000001</v>
      </c>
      <c r="D108" s="84">
        <v>935.54121757999997</v>
      </c>
      <c r="E108" s="84">
        <v>212.32440152000001</v>
      </c>
      <c r="F108" s="84">
        <v>212.32440152000001</v>
      </c>
    </row>
    <row r="109" spans="1:6" ht="12.75" customHeight="1" x14ac:dyDescent="0.2">
      <c r="A109" s="83" t="s">
        <v>145</v>
      </c>
      <c r="B109" s="83">
        <v>5</v>
      </c>
      <c r="C109" s="84">
        <v>948.84115044999999</v>
      </c>
      <c r="D109" s="84">
        <v>943.05420838999999</v>
      </c>
      <c r="E109" s="84">
        <v>214.02950147000001</v>
      </c>
      <c r="F109" s="84">
        <v>214.02950147000001</v>
      </c>
    </row>
    <row r="110" spans="1:6" ht="12.75" customHeight="1" x14ac:dyDescent="0.2">
      <c r="A110" s="83" t="s">
        <v>145</v>
      </c>
      <c r="B110" s="83">
        <v>6</v>
      </c>
      <c r="C110" s="84">
        <v>945.18580348</v>
      </c>
      <c r="D110" s="84">
        <v>940.57279947999996</v>
      </c>
      <c r="E110" s="84">
        <v>213.46633689999999</v>
      </c>
      <c r="F110" s="84">
        <v>213.46633689999999</v>
      </c>
    </row>
    <row r="111" spans="1:6" ht="12.75" customHeight="1" x14ac:dyDescent="0.2">
      <c r="A111" s="83" t="s">
        <v>145</v>
      </c>
      <c r="B111" s="83">
        <v>7</v>
      </c>
      <c r="C111" s="84">
        <v>925.90993027000002</v>
      </c>
      <c r="D111" s="84">
        <v>910.15768404999994</v>
      </c>
      <c r="E111" s="84">
        <v>206.56351845</v>
      </c>
      <c r="F111" s="84">
        <v>206.56351845</v>
      </c>
    </row>
    <row r="112" spans="1:6" ht="12.75" customHeight="1" x14ac:dyDescent="0.2">
      <c r="A112" s="83" t="s">
        <v>145</v>
      </c>
      <c r="B112" s="83">
        <v>8</v>
      </c>
      <c r="C112" s="84">
        <v>889.52380144999995</v>
      </c>
      <c r="D112" s="84">
        <v>874.95337301999996</v>
      </c>
      <c r="E112" s="84">
        <v>198.57377504999999</v>
      </c>
      <c r="F112" s="84">
        <v>198.57377504999999</v>
      </c>
    </row>
    <row r="113" spans="1:6" ht="12.75" customHeight="1" x14ac:dyDescent="0.2">
      <c r="A113" s="83" t="s">
        <v>145</v>
      </c>
      <c r="B113" s="83">
        <v>9</v>
      </c>
      <c r="C113" s="84">
        <v>849.19672662999994</v>
      </c>
      <c r="D113" s="84">
        <v>834.80730619999997</v>
      </c>
      <c r="E113" s="84">
        <v>189.46248262</v>
      </c>
      <c r="F113" s="84">
        <v>189.46248262</v>
      </c>
    </row>
    <row r="114" spans="1:6" ht="12.75" customHeight="1" x14ac:dyDescent="0.2">
      <c r="A114" s="83" t="s">
        <v>145</v>
      </c>
      <c r="B114" s="83">
        <v>10</v>
      </c>
      <c r="C114" s="84">
        <v>814.49232558999995</v>
      </c>
      <c r="D114" s="84">
        <v>801.11291453000001</v>
      </c>
      <c r="E114" s="84">
        <v>181.81542078000001</v>
      </c>
      <c r="F114" s="84">
        <v>181.81542078000001</v>
      </c>
    </row>
    <row r="115" spans="1:6" ht="12.75" customHeight="1" x14ac:dyDescent="0.2">
      <c r="A115" s="83" t="s">
        <v>145</v>
      </c>
      <c r="B115" s="83">
        <v>11</v>
      </c>
      <c r="C115" s="84">
        <v>811.14071582999998</v>
      </c>
      <c r="D115" s="84">
        <v>797.35816552999995</v>
      </c>
      <c r="E115" s="84">
        <v>180.96326715999999</v>
      </c>
      <c r="F115" s="84">
        <v>180.96326715999999</v>
      </c>
    </row>
    <row r="116" spans="1:6" ht="12.75" customHeight="1" x14ac:dyDescent="0.2">
      <c r="A116" s="83" t="s">
        <v>145</v>
      </c>
      <c r="B116" s="83">
        <v>12</v>
      </c>
      <c r="C116" s="84">
        <v>821.68777280999996</v>
      </c>
      <c r="D116" s="84">
        <v>807.95395303999999</v>
      </c>
      <c r="E116" s="84">
        <v>183.36801876000001</v>
      </c>
      <c r="F116" s="84">
        <v>183.36801876000001</v>
      </c>
    </row>
    <row r="117" spans="1:6" ht="12.75" customHeight="1" x14ac:dyDescent="0.2">
      <c r="A117" s="83" t="s">
        <v>145</v>
      </c>
      <c r="B117" s="83">
        <v>13</v>
      </c>
      <c r="C117" s="84">
        <v>838.61797674000002</v>
      </c>
      <c r="D117" s="84">
        <v>821.88599706000002</v>
      </c>
      <c r="E117" s="84">
        <v>186.52994562999999</v>
      </c>
      <c r="F117" s="84">
        <v>186.52994562999999</v>
      </c>
    </row>
    <row r="118" spans="1:6" ht="12.75" customHeight="1" x14ac:dyDescent="0.2">
      <c r="A118" s="83" t="s">
        <v>145</v>
      </c>
      <c r="B118" s="83">
        <v>14</v>
      </c>
      <c r="C118" s="84">
        <v>853.36117648000004</v>
      </c>
      <c r="D118" s="84">
        <v>834.36195458999998</v>
      </c>
      <c r="E118" s="84">
        <v>189.36140849</v>
      </c>
      <c r="F118" s="84">
        <v>189.36140849</v>
      </c>
    </row>
    <row r="119" spans="1:6" ht="12.75" customHeight="1" x14ac:dyDescent="0.2">
      <c r="A119" s="83" t="s">
        <v>145</v>
      </c>
      <c r="B119" s="83">
        <v>15</v>
      </c>
      <c r="C119" s="84">
        <v>856.25053565999997</v>
      </c>
      <c r="D119" s="84">
        <v>841.44257414000003</v>
      </c>
      <c r="E119" s="84">
        <v>190.96838023999999</v>
      </c>
      <c r="F119" s="84">
        <v>190.96838023999999</v>
      </c>
    </row>
    <row r="120" spans="1:6" ht="12.75" customHeight="1" x14ac:dyDescent="0.2">
      <c r="A120" s="83" t="s">
        <v>145</v>
      </c>
      <c r="B120" s="83">
        <v>16</v>
      </c>
      <c r="C120" s="84">
        <v>866.01415340000005</v>
      </c>
      <c r="D120" s="84">
        <v>851.31412620000003</v>
      </c>
      <c r="E120" s="84">
        <v>193.20876404000001</v>
      </c>
      <c r="F120" s="84">
        <v>193.20876404000001</v>
      </c>
    </row>
    <row r="121" spans="1:6" ht="12.75" customHeight="1" x14ac:dyDescent="0.2">
      <c r="A121" s="83" t="s">
        <v>145</v>
      </c>
      <c r="B121" s="83">
        <v>17</v>
      </c>
      <c r="C121" s="84">
        <v>870.68783528999995</v>
      </c>
      <c r="D121" s="84">
        <v>858.59003894</v>
      </c>
      <c r="E121" s="84">
        <v>194.86005827</v>
      </c>
      <c r="F121" s="84">
        <v>194.86005827</v>
      </c>
    </row>
    <row r="122" spans="1:6" ht="12.75" customHeight="1" x14ac:dyDescent="0.2">
      <c r="A122" s="83" t="s">
        <v>145</v>
      </c>
      <c r="B122" s="83">
        <v>18</v>
      </c>
      <c r="C122" s="84">
        <v>878.01960024000005</v>
      </c>
      <c r="D122" s="84">
        <v>865.85602689999996</v>
      </c>
      <c r="E122" s="84">
        <v>196.50910003999999</v>
      </c>
      <c r="F122" s="84">
        <v>196.50910003999999</v>
      </c>
    </row>
    <row r="123" spans="1:6" ht="12.75" customHeight="1" x14ac:dyDescent="0.2">
      <c r="A123" s="83" t="s">
        <v>145</v>
      </c>
      <c r="B123" s="83">
        <v>19</v>
      </c>
      <c r="C123" s="84">
        <v>860.44285628</v>
      </c>
      <c r="D123" s="84">
        <v>843.9823394</v>
      </c>
      <c r="E123" s="84">
        <v>191.54478899</v>
      </c>
      <c r="F123" s="84">
        <v>191.54478899</v>
      </c>
    </row>
    <row r="124" spans="1:6" ht="12.75" customHeight="1" x14ac:dyDescent="0.2">
      <c r="A124" s="83" t="s">
        <v>145</v>
      </c>
      <c r="B124" s="83">
        <v>20</v>
      </c>
      <c r="C124" s="84">
        <v>816.55875415000003</v>
      </c>
      <c r="D124" s="84">
        <v>800.33567616000005</v>
      </c>
      <c r="E124" s="84">
        <v>181.63902376999999</v>
      </c>
      <c r="F124" s="84">
        <v>181.63902376999999</v>
      </c>
    </row>
    <row r="125" spans="1:6" ht="12.75" customHeight="1" x14ac:dyDescent="0.2">
      <c r="A125" s="83" t="s">
        <v>145</v>
      </c>
      <c r="B125" s="83">
        <v>21</v>
      </c>
      <c r="C125" s="84">
        <v>788.19098774999998</v>
      </c>
      <c r="D125" s="84">
        <v>771.89947151000001</v>
      </c>
      <c r="E125" s="84">
        <v>175.18532615000001</v>
      </c>
      <c r="F125" s="84">
        <v>175.18532615000001</v>
      </c>
    </row>
    <row r="126" spans="1:6" ht="12.75" customHeight="1" x14ac:dyDescent="0.2">
      <c r="A126" s="83" t="s">
        <v>145</v>
      </c>
      <c r="B126" s="83">
        <v>22</v>
      </c>
      <c r="C126" s="84">
        <v>800.23964365999996</v>
      </c>
      <c r="D126" s="84">
        <v>785.30626868000002</v>
      </c>
      <c r="E126" s="84">
        <v>178.22804636999999</v>
      </c>
      <c r="F126" s="84">
        <v>178.22804636999999</v>
      </c>
    </row>
    <row r="127" spans="1:6" ht="12.75" customHeight="1" x14ac:dyDescent="0.2">
      <c r="A127" s="83" t="s">
        <v>145</v>
      </c>
      <c r="B127" s="83">
        <v>23</v>
      </c>
      <c r="C127" s="84">
        <v>801.12283544000002</v>
      </c>
      <c r="D127" s="84">
        <v>786.72267821000003</v>
      </c>
      <c r="E127" s="84">
        <v>178.54950554999999</v>
      </c>
      <c r="F127" s="84">
        <v>178.54950554999999</v>
      </c>
    </row>
    <row r="128" spans="1:6" ht="12.75" customHeight="1" x14ac:dyDescent="0.2">
      <c r="A128" s="83" t="s">
        <v>145</v>
      </c>
      <c r="B128" s="83">
        <v>24</v>
      </c>
      <c r="C128" s="84">
        <v>811.49534100999995</v>
      </c>
      <c r="D128" s="84">
        <v>796.63326039000003</v>
      </c>
      <c r="E128" s="84">
        <v>180.79874735999999</v>
      </c>
      <c r="F128" s="84">
        <v>180.79874735999999</v>
      </c>
    </row>
    <row r="129" spans="1:6" ht="12.75" customHeight="1" x14ac:dyDescent="0.2">
      <c r="A129" s="83" t="s">
        <v>146</v>
      </c>
      <c r="B129" s="83">
        <v>1</v>
      </c>
      <c r="C129" s="84">
        <v>872.43472901999996</v>
      </c>
      <c r="D129" s="84">
        <v>855.99725367999997</v>
      </c>
      <c r="E129" s="84">
        <v>194.27161645000001</v>
      </c>
      <c r="F129" s="84">
        <v>194.27161645000001</v>
      </c>
    </row>
    <row r="130" spans="1:6" ht="12.75" customHeight="1" x14ac:dyDescent="0.2">
      <c r="A130" s="83" t="s">
        <v>146</v>
      </c>
      <c r="B130" s="83">
        <v>2</v>
      </c>
      <c r="C130" s="84">
        <v>919.12157371000001</v>
      </c>
      <c r="D130" s="84">
        <v>903.22479456999997</v>
      </c>
      <c r="E130" s="84">
        <v>204.99007456000001</v>
      </c>
      <c r="F130" s="84">
        <v>204.99007456000001</v>
      </c>
    </row>
    <row r="131" spans="1:6" ht="12.75" customHeight="1" x14ac:dyDescent="0.2">
      <c r="A131" s="83" t="s">
        <v>146</v>
      </c>
      <c r="B131" s="83">
        <v>3</v>
      </c>
      <c r="C131" s="84">
        <v>955.54009986999995</v>
      </c>
      <c r="D131" s="84">
        <v>939.78931984999997</v>
      </c>
      <c r="E131" s="84">
        <v>213.28852341999999</v>
      </c>
      <c r="F131" s="84">
        <v>213.28852341999999</v>
      </c>
    </row>
    <row r="132" spans="1:6" ht="12.75" customHeight="1" x14ac:dyDescent="0.2">
      <c r="A132" s="83" t="s">
        <v>146</v>
      </c>
      <c r="B132" s="83">
        <v>4</v>
      </c>
      <c r="C132" s="84">
        <v>974.25931484</v>
      </c>
      <c r="D132" s="84">
        <v>956.60365292999995</v>
      </c>
      <c r="E132" s="84">
        <v>217.10459602</v>
      </c>
      <c r="F132" s="84">
        <v>217.10459602</v>
      </c>
    </row>
    <row r="133" spans="1:6" ht="12.75" customHeight="1" x14ac:dyDescent="0.2">
      <c r="A133" s="83" t="s">
        <v>146</v>
      </c>
      <c r="B133" s="83">
        <v>5</v>
      </c>
      <c r="C133" s="84">
        <v>989.52449603000002</v>
      </c>
      <c r="D133" s="84">
        <v>971.25498026000002</v>
      </c>
      <c r="E133" s="84">
        <v>220.42976679</v>
      </c>
      <c r="F133" s="84">
        <v>220.42976679</v>
      </c>
    </row>
    <row r="134" spans="1:6" ht="12.75" customHeight="1" x14ac:dyDescent="0.2">
      <c r="A134" s="83" t="s">
        <v>146</v>
      </c>
      <c r="B134" s="83">
        <v>6</v>
      </c>
      <c r="C134" s="84">
        <v>977.86220498</v>
      </c>
      <c r="D134" s="84">
        <v>961.69372096999996</v>
      </c>
      <c r="E134" s="84">
        <v>218.25980504</v>
      </c>
      <c r="F134" s="84">
        <v>218.25980504</v>
      </c>
    </row>
    <row r="135" spans="1:6" ht="12.75" customHeight="1" x14ac:dyDescent="0.2">
      <c r="A135" s="83" t="s">
        <v>146</v>
      </c>
      <c r="B135" s="83">
        <v>7</v>
      </c>
      <c r="C135" s="84">
        <v>948.92608493</v>
      </c>
      <c r="D135" s="84">
        <v>933.59432841</v>
      </c>
      <c r="E135" s="84">
        <v>211.88254810999999</v>
      </c>
      <c r="F135" s="84">
        <v>211.88254810999999</v>
      </c>
    </row>
    <row r="136" spans="1:6" ht="12.75" customHeight="1" x14ac:dyDescent="0.2">
      <c r="A136" s="83" t="s">
        <v>146</v>
      </c>
      <c r="B136" s="83">
        <v>8</v>
      </c>
      <c r="C136" s="84">
        <v>897.66203329999996</v>
      </c>
      <c r="D136" s="84">
        <v>883.03661912999996</v>
      </c>
      <c r="E136" s="84">
        <v>200.40829646</v>
      </c>
      <c r="F136" s="84">
        <v>200.40829646</v>
      </c>
    </row>
    <row r="137" spans="1:6" ht="12.75" customHeight="1" x14ac:dyDescent="0.2">
      <c r="A137" s="83" t="s">
        <v>146</v>
      </c>
      <c r="B137" s="83">
        <v>9</v>
      </c>
      <c r="C137" s="84">
        <v>851.98118125999997</v>
      </c>
      <c r="D137" s="84">
        <v>837.76389156000005</v>
      </c>
      <c r="E137" s="84">
        <v>190.13349016999999</v>
      </c>
      <c r="F137" s="84">
        <v>190.13349016999999</v>
      </c>
    </row>
    <row r="138" spans="1:6" ht="12.75" customHeight="1" x14ac:dyDescent="0.2">
      <c r="A138" s="83" t="s">
        <v>146</v>
      </c>
      <c r="B138" s="83">
        <v>10</v>
      </c>
      <c r="C138" s="84">
        <v>848.49588494</v>
      </c>
      <c r="D138" s="84">
        <v>836.21442272000002</v>
      </c>
      <c r="E138" s="84">
        <v>189.78183271</v>
      </c>
      <c r="F138" s="84">
        <v>189.78183271</v>
      </c>
    </row>
    <row r="139" spans="1:6" ht="12.75" customHeight="1" x14ac:dyDescent="0.2">
      <c r="A139" s="83" t="s">
        <v>146</v>
      </c>
      <c r="B139" s="83">
        <v>11</v>
      </c>
      <c r="C139" s="84">
        <v>850.09217049999995</v>
      </c>
      <c r="D139" s="84">
        <v>835.80398498</v>
      </c>
      <c r="E139" s="84">
        <v>189.68868241000001</v>
      </c>
      <c r="F139" s="84">
        <v>189.68868241000001</v>
      </c>
    </row>
    <row r="140" spans="1:6" ht="12.75" customHeight="1" x14ac:dyDescent="0.2">
      <c r="A140" s="83" t="s">
        <v>146</v>
      </c>
      <c r="B140" s="83">
        <v>12</v>
      </c>
      <c r="C140" s="84">
        <v>840.58902453999997</v>
      </c>
      <c r="D140" s="84">
        <v>828.96645311999998</v>
      </c>
      <c r="E140" s="84">
        <v>188.13688027000001</v>
      </c>
      <c r="F140" s="84">
        <v>188.13688027000001</v>
      </c>
    </row>
    <row r="141" spans="1:6" ht="12.75" customHeight="1" x14ac:dyDescent="0.2">
      <c r="A141" s="83" t="s">
        <v>146</v>
      </c>
      <c r="B141" s="83">
        <v>13</v>
      </c>
      <c r="C141" s="84">
        <v>847.68534799999998</v>
      </c>
      <c r="D141" s="84">
        <v>833.47312289000001</v>
      </c>
      <c r="E141" s="84">
        <v>189.15968498000001</v>
      </c>
      <c r="F141" s="84">
        <v>189.15968498000001</v>
      </c>
    </row>
    <row r="142" spans="1:6" ht="12.75" customHeight="1" x14ac:dyDescent="0.2">
      <c r="A142" s="83" t="s">
        <v>146</v>
      </c>
      <c r="B142" s="83">
        <v>14</v>
      </c>
      <c r="C142" s="84">
        <v>842.45152112999995</v>
      </c>
      <c r="D142" s="84">
        <v>828.36699444999999</v>
      </c>
      <c r="E142" s="84">
        <v>188.00083100000001</v>
      </c>
      <c r="F142" s="84">
        <v>188.00083100000001</v>
      </c>
    </row>
    <row r="143" spans="1:6" ht="12.75" customHeight="1" x14ac:dyDescent="0.2">
      <c r="A143" s="83" t="s">
        <v>146</v>
      </c>
      <c r="B143" s="83">
        <v>15</v>
      </c>
      <c r="C143" s="84">
        <v>846.12042256999996</v>
      </c>
      <c r="D143" s="84">
        <v>836.60033581000005</v>
      </c>
      <c r="E143" s="84">
        <v>189.86941705999999</v>
      </c>
      <c r="F143" s="84">
        <v>189.86941705999999</v>
      </c>
    </row>
    <row r="144" spans="1:6" ht="12.75" customHeight="1" x14ac:dyDescent="0.2">
      <c r="A144" s="83" t="s">
        <v>146</v>
      </c>
      <c r="B144" s="83">
        <v>16</v>
      </c>
      <c r="C144" s="84">
        <v>846.94759346000001</v>
      </c>
      <c r="D144" s="84">
        <v>837.92740929000001</v>
      </c>
      <c r="E144" s="84">
        <v>190.1706011</v>
      </c>
      <c r="F144" s="84">
        <v>190.1706011</v>
      </c>
    </row>
    <row r="145" spans="1:6" ht="12.75" customHeight="1" x14ac:dyDescent="0.2">
      <c r="A145" s="83" t="s">
        <v>146</v>
      </c>
      <c r="B145" s="83">
        <v>17</v>
      </c>
      <c r="C145" s="84">
        <v>832.25024526000004</v>
      </c>
      <c r="D145" s="84">
        <v>824.45283241000004</v>
      </c>
      <c r="E145" s="84">
        <v>187.11249802</v>
      </c>
      <c r="F145" s="84">
        <v>187.11249802</v>
      </c>
    </row>
    <row r="146" spans="1:6" ht="12.75" customHeight="1" x14ac:dyDescent="0.2">
      <c r="A146" s="83" t="s">
        <v>146</v>
      </c>
      <c r="B146" s="83">
        <v>18</v>
      </c>
      <c r="C146" s="84">
        <v>837.19789854999999</v>
      </c>
      <c r="D146" s="84">
        <v>822.66355809000004</v>
      </c>
      <c r="E146" s="84">
        <v>186.70641585999999</v>
      </c>
      <c r="F146" s="84">
        <v>186.70641585999999</v>
      </c>
    </row>
    <row r="147" spans="1:6" ht="12.75" customHeight="1" x14ac:dyDescent="0.2">
      <c r="A147" s="83" t="s">
        <v>146</v>
      </c>
      <c r="B147" s="83">
        <v>19</v>
      </c>
      <c r="C147" s="84">
        <v>843.40842497000006</v>
      </c>
      <c r="D147" s="84">
        <v>828.86157376000006</v>
      </c>
      <c r="E147" s="84">
        <v>188.11307753</v>
      </c>
      <c r="F147" s="84">
        <v>188.11307753</v>
      </c>
    </row>
    <row r="148" spans="1:6" ht="12.75" customHeight="1" x14ac:dyDescent="0.2">
      <c r="A148" s="83" t="s">
        <v>146</v>
      </c>
      <c r="B148" s="83">
        <v>20</v>
      </c>
      <c r="C148" s="84">
        <v>833.52998909999997</v>
      </c>
      <c r="D148" s="84">
        <v>818.83231847000002</v>
      </c>
      <c r="E148" s="84">
        <v>185.83690243000001</v>
      </c>
      <c r="F148" s="84">
        <v>185.83690243000001</v>
      </c>
    </row>
    <row r="149" spans="1:6" ht="12.75" customHeight="1" x14ac:dyDescent="0.2">
      <c r="A149" s="83" t="s">
        <v>146</v>
      </c>
      <c r="B149" s="83">
        <v>21</v>
      </c>
      <c r="C149" s="84">
        <v>795.43914821999999</v>
      </c>
      <c r="D149" s="84">
        <v>780.97439618999999</v>
      </c>
      <c r="E149" s="84">
        <v>177.24491252999999</v>
      </c>
      <c r="F149" s="84">
        <v>177.24491252999999</v>
      </c>
    </row>
    <row r="150" spans="1:6" ht="12.75" customHeight="1" x14ac:dyDescent="0.2">
      <c r="A150" s="83" t="s">
        <v>146</v>
      </c>
      <c r="B150" s="83">
        <v>22</v>
      </c>
      <c r="C150" s="84">
        <v>787.41643447000001</v>
      </c>
      <c r="D150" s="84">
        <v>773.6898817</v>
      </c>
      <c r="E150" s="84">
        <v>175.5916661</v>
      </c>
      <c r="F150" s="84">
        <v>175.5916661</v>
      </c>
    </row>
    <row r="151" spans="1:6" ht="12.75" customHeight="1" x14ac:dyDescent="0.2">
      <c r="A151" s="83" t="s">
        <v>146</v>
      </c>
      <c r="B151" s="83">
        <v>23</v>
      </c>
      <c r="C151" s="84">
        <v>807.46939376</v>
      </c>
      <c r="D151" s="84">
        <v>793.83790136000005</v>
      </c>
      <c r="E151" s="84">
        <v>180.16433071</v>
      </c>
      <c r="F151" s="84">
        <v>180.16433071</v>
      </c>
    </row>
    <row r="152" spans="1:6" ht="12.75" customHeight="1" x14ac:dyDescent="0.2">
      <c r="A152" s="83" t="s">
        <v>146</v>
      </c>
      <c r="B152" s="83">
        <v>24</v>
      </c>
      <c r="C152" s="84">
        <v>848.97585086000004</v>
      </c>
      <c r="D152" s="84">
        <v>835.91424632999997</v>
      </c>
      <c r="E152" s="84">
        <v>189.71370661</v>
      </c>
      <c r="F152" s="84">
        <v>189.71370661</v>
      </c>
    </row>
    <row r="153" spans="1:6" ht="12.75" customHeight="1" x14ac:dyDescent="0.2">
      <c r="A153" s="83" t="s">
        <v>147</v>
      </c>
      <c r="B153" s="83">
        <v>1</v>
      </c>
      <c r="C153" s="84">
        <v>938.79267473000004</v>
      </c>
      <c r="D153" s="84">
        <v>931.13808986000004</v>
      </c>
      <c r="E153" s="84">
        <v>211.32509605000001</v>
      </c>
      <c r="F153" s="84">
        <v>211.32509605000001</v>
      </c>
    </row>
    <row r="154" spans="1:6" ht="12.75" customHeight="1" x14ac:dyDescent="0.2">
      <c r="A154" s="83" t="s">
        <v>147</v>
      </c>
      <c r="B154" s="83">
        <v>2</v>
      </c>
      <c r="C154" s="84">
        <v>997.78357216999996</v>
      </c>
      <c r="D154" s="84">
        <v>992.84117880999997</v>
      </c>
      <c r="E154" s="84">
        <v>225.3288312</v>
      </c>
      <c r="F154" s="84">
        <v>225.3288312</v>
      </c>
    </row>
    <row r="155" spans="1:6" ht="12.75" customHeight="1" x14ac:dyDescent="0.2">
      <c r="A155" s="83" t="s">
        <v>147</v>
      </c>
      <c r="B155" s="83">
        <v>3</v>
      </c>
      <c r="C155" s="84">
        <v>1035.90975635</v>
      </c>
      <c r="D155" s="84">
        <v>1022.52996777</v>
      </c>
      <c r="E155" s="84">
        <v>232.06680728000001</v>
      </c>
      <c r="F155" s="84">
        <v>232.06680728000001</v>
      </c>
    </row>
    <row r="156" spans="1:6" ht="12.75" customHeight="1" x14ac:dyDescent="0.2">
      <c r="A156" s="83" t="s">
        <v>147</v>
      </c>
      <c r="B156" s="83">
        <v>4</v>
      </c>
      <c r="C156" s="84">
        <v>1052.41077767</v>
      </c>
      <c r="D156" s="84">
        <v>1037.2142516700001</v>
      </c>
      <c r="E156" s="84">
        <v>235.39945766</v>
      </c>
      <c r="F156" s="84">
        <v>235.39945766</v>
      </c>
    </row>
    <row r="157" spans="1:6" ht="12.75" customHeight="1" x14ac:dyDescent="0.2">
      <c r="A157" s="83" t="s">
        <v>147</v>
      </c>
      <c r="B157" s="83">
        <v>5</v>
      </c>
      <c r="C157" s="84">
        <v>1042.5440172799999</v>
      </c>
      <c r="D157" s="84">
        <v>1025.78763362</v>
      </c>
      <c r="E157" s="84">
        <v>232.80614611999999</v>
      </c>
      <c r="F157" s="84">
        <v>232.80614611999999</v>
      </c>
    </row>
    <row r="158" spans="1:6" ht="12.75" customHeight="1" x14ac:dyDescent="0.2">
      <c r="A158" s="83" t="s">
        <v>147</v>
      </c>
      <c r="B158" s="83">
        <v>6</v>
      </c>
      <c r="C158" s="84">
        <v>1011.69193117</v>
      </c>
      <c r="D158" s="84">
        <v>995.13859965999995</v>
      </c>
      <c r="E158" s="84">
        <v>225.85023902</v>
      </c>
      <c r="F158" s="84">
        <v>225.85023902</v>
      </c>
    </row>
    <row r="159" spans="1:6" ht="12.75" customHeight="1" x14ac:dyDescent="0.2">
      <c r="A159" s="83" t="s">
        <v>147</v>
      </c>
      <c r="B159" s="83">
        <v>7</v>
      </c>
      <c r="C159" s="84">
        <v>945.79992517000005</v>
      </c>
      <c r="D159" s="84">
        <v>930.10680604000004</v>
      </c>
      <c r="E159" s="84">
        <v>211.09104253000001</v>
      </c>
      <c r="F159" s="84">
        <v>211.09104253000001</v>
      </c>
    </row>
    <row r="160" spans="1:6" ht="12.75" customHeight="1" x14ac:dyDescent="0.2">
      <c r="A160" s="83" t="s">
        <v>147</v>
      </c>
      <c r="B160" s="83">
        <v>8</v>
      </c>
      <c r="C160" s="84">
        <v>888.10750929999995</v>
      </c>
      <c r="D160" s="84">
        <v>873.04517619000001</v>
      </c>
      <c r="E160" s="84">
        <v>198.140703</v>
      </c>
      <c r="F160" s="84">
        <v>198.140703</v>
      </c>
    </row>
    <row r="161" spans="1:6" ht="12.75" customHeight="1" x14ac:dyDescent="0.2">
      <c r="A161" s="83" t="s">
        <v>147</v>
      </c>
      <c r="B161" s="83">
        <v>9</v>
      </c>
      <c r="C161" s="84">
        <v>858.87887192999995</v>
      </c>
      <c r="D161" s="84">
        <v>844.19363722000003</v>
      </c>
      <c r="E161" s="84">
        <v>191.59274378000001</v>
      </c>
      <c r="F161" s="84">
        <v>191.59274378000001</v>
      </c>
    </row>
    <row r="162" spans="1:6" ht="12.75" customHeight="1" x14ac:dyDescent="0.2">
      <c r="A162" s="83" t="s">
        <v>147</v>
      </c>
      <c r="B162" s="83">
        <v>10</v>
      </c>
      <c r="C162" s="84">
        <v>841.12202268999999</v>
      </c>
      <c r="D162" s="84">
        <v>831.20845882000003</v>
      </c>
      <c r="E162" s="84">
        <v>188.64571143000001</v>
      </c>
      <c r="F162" s="84">
        <v>188.64571143000001</v>
      </c>
    </row>
    <row r="163" spans="1:6" ht="12.75" customHeight="1" x14ac:dyDescent="0.2">
      <c r="A163" s="83" t="s">
        <v>147</v>
      </c>
      <c r="B163" s="83">
        <v>11</v>
      </c>
      <c r="C163" s="84">
        <v>833.26940944</v>
      </c>
      <c r="D163" s="84">
        <v>821.08634118999998</v>
      </c>
      <c r="E163" s="84">
        <v>186.34846089000001</v>
      </c>
      <c r="F163" s="84">
        <v>186.34846089000001</v>
      </c>
    </row>
    <row r="164" spans="1:6" ht="12.75" customHeight="1" x14ac:dyDescent="0.2">
      <c r="A164" s="83" t="s">
        <v>147</v>
      </c>
      <c r="B164" s="83">
        <v>12</v>
      </c>
      <c r="C164" s="84">
        <v>829.76636994</v>
      </c>
      <c r="D164" s="84">
        <v>815.79169305999994</v>
      </c>
      <c r="E164" s="84">
        <v>185.14682169</v>
      </c>
      <c r="F164" s="84">
        <v>185.14682169</v>
      </c>
    </row>
    <row r="165" spans="1:6" ht="12.75" customHeight="1" x14ac:dyDescent="0.2">
      <c r="A165" s="83" t="s">
        <v>147</v>
      </c>
      <c r="B165" s="83">
        <v>13</v>
      </c>
      <c r="C165" s="84">
        <v>839.82557208000003</v>
      </c>
      <c r="D165" s="84">
        <v>825.04163507999999</v>
      </c>
      <c r="E165" s="84">
        <v>187.24612887999999</v>
      </c>
      <c r="F165" s="84">
        <v>187.24612887999999</v>
      </c>
    </row>
    <row r="166" spans="1:6" ht="12.75" customHeight="1" x14ac:dyDescent="0.2">
      <c r="A166" s="83" t="s">
        <v>147</v>
      </c>
      <c r="B166" s="83">
        <v>14</v>
      </c>
      <c r="C166" s="84">
        <v>836.06809534000001</v>
      </c>
      <c r="D166" s="84">
        <v>821.93428238000001</v>
      </c>
      <c r="E166" s="84">
        <v>186.54090414999999</v>
      </c>
      <c r="F166" s="84">
        <v>186.54090414999999</v>
      </c>
    </row>
    <row r="167" spans="1:6" ht="12.75" customHeight="1" x14ac:dyDescent="0.2">
      <c r="A167" s="83" t="s">
        <v>147</v>
      </c>
      <c r="B167" s="83">
        <v>15</v>
      </c>
      <c r="C167" s="84">
        <v>856.41637216000004</v>
      </c>
      <c r="D167" s="84">
        <v>841.55547819000003</v>
      </c>
      <c r="E167" s="84">
        <v>190.99400421999999</v>
      </c>
      <c r="F167" s="84">
        <v>190.99400421999999</v>
      </c>
    </row>
    <row r="168" spans="1:6" ht="12.75" customHeight="1" x14ac:dyDescent="0.2">
      <c r="A168" s="83" t="s">
        <v>147</v>
      </c>
      <c r="B168" s="83">
        <v>16</v>
      </c>
      <c r="C168" s="84">
        <v>869.38343864000001</v>
      </c>
      <c r="D168" s="84">
        <v>853.93672709999998</v>
      </c>
      <c r="E168" s="84">
        <v>193.80397262</v>
      </c>
      <c r="F168" s="84">
        <v>193.80397262</v>
      </c>
    </row>
    <row r="169" spans="1:6" ht="12.75" customHeight="1" x14ac:dyDescent="0.2">
      <c r="A169" s="83" t="s">
        <v>147</v>
      </c>
      <c r="B169" s="83">
        <v>17</v>
      </c>
      <c r="C169" s="84">
        <v>862.54197534000002</v>
      </c>
      <c r="D169" s="84">
        <v>847.89023020000002</v>
      </c>
      <c r="E169" s="84">
        <v>192.43169868000001</v>
      </c>
      <c r="F169" s="84">
        <v>192.43169868000001</v>
      </c>
    </row>
    <row r="170" spans="1:6" ht="12.75" customHeight="1" x14ac:dyDescent="0.2">
      <c r="A170" s="83" t="s">
        <v>147</v>
      </c>
      <c r="B170" s="83">
        <v>18</v>
      </c>
      <c r="C170" s="84">
        <v>845.78995079000003</v>
      </c>
      <c r="D170" s="84">
        <v>838.27804434999996</v>
      </c>
      <c r="E170" s="84">
        <v>190.25017897000001</v>
      </c>
      <c r="F170" s="84">
        <v>190.25017897000001</v>
      </c>
    </row>
    <row r="171" spans="1:6" ht="12.75" customHeight="1" x14ac:dyDescent="0.2">
      <c r="A171" s="83" t="s">
        <v>147</v>
      </c>
      <c r="B171" s="83">
        <v>19</v>
      </c>
      <c r="C171" s="84">
        <v>841.20147553000004</v>
      </c>
      <c r="D171" s="84">
        <v>831.22885994000001</v>
      </c>
      <c r="E171" s="84">
        <v>188.65034152999999</v>
      </c>
      <c r="F171" s="84">
        <v>188.65034152999999</v>
      </c>
    </row>
    <row r="172" spans="1:6" ht="12.75" customHeight="1" x14ac:dyDescent="0.2">
      <c r="A172" s="83" t="s">
        <v>147</v>
      </c>
      <c r="B172" s="83">
        <v>20</v>
      </c>
      <c r="C172" s="84">
        <v>813.41890191000005</v>
      </c>
      <c r="D172" s="84">
        <v>804.43723618000001</v>
      </c>
      <c r="E172" s="84">
        <v>182.56988738000001</v>
      </c>
      <c r="F172" s="84">
        <v>182.56988738000001</v>
      </c>
    </row>
    <row r="173" spans="1:6" ht="12.75" customHeight="1" x14ac:dyDescent="0.2">
      <c r="A173" s="83" t="s">
        <v>147</v>
      </c>
      <c r="B173" s="83">
        <v>21</v>
      </c>
      <c r="C173" s="84">
        <v>806.97429910000005</v>
      </c>
      <c r="D173" s="84">
        <v>798.49816721000002</v>
      </c>
      <c r="E173" s="84">
        <v>181.22199459000001</v>
      </c>
      <c r="F173" s="84">
        <v>181.22199459000001</v>
      </c>
    </row>
    <row r="174" spans="1:6" ht="12.75" customHeight="1" x14ac:dyDescent="0.2">
      <c r="A174" s="83" t="s">
        <v>147</v>
      </c>
      <c r="B174" s="83">
        <v>22</v>
      </c>
      <c r="C174" s="84">
        <v>801.31582225</v>
      </c>
      <c r="D174" s="84">
        <v>792.85647481000001</v>
      </c>
      <c r="E174" s="84">
        <v>179.94159246999999</v>
      </c>
      <c r="F174" s="84">
        <v>179.94159246999999</v>
      </c>
    </row>
    <row r="175" spans="1:6" ht="12.75" customHeight="1" x14ac:dyDescent="0.2">
      <c r="A175" s="83" t="s">
        <v>147</v>
      </c>
      <c r="B175" s="83">
        <v>23</v>
      </c>
      <c r="C175" s="84">
        <v>818.39209516999995</v>
      </c>
      <c r="D175" s="84">
        <v>809.89857033999999</v>
      </c>
      <c r="E175" s="84">
        <v>183.80935656</v>
      </c>
      <c r="F175" s="84">
        <v>183.80935656</v>
      </c>
    </row>
    <row r="176" spans="1:6" ht="12.75" customHeight="1" x14ac:dyDescent="0.2">
      <c r="A176" s="83" t="s">
        <v>147</v>
      </c>
      <c r="B176" s="83">
        <v>24</v>
      </c>
      <c r="C176" s="84">
        <v>886.00420754000004</v>
      </c>
      <c r="D176" s="84">
        <v>877.10208222000006</v>
      </c>
      <c r="E176" s="84">
        <v>199.06143223000001</v>
      </c>
      <c r="F176" s="84">
        <v>199.06143223000001</v>
      </c>
    </row>
    <row r="177" spans="1:6" ht="12.75" customHeight="1" x14ac:dyDescent="0.2">
      <c r="A177" s="83" t="s">
        <v>148</v>
      </c>
      <c r="B177" s="83">
        <v>1</v>
      </c>
      <c r="C177" s="84">
        <v>920.04668941</v>
      </c>
      <c r="D177" s="84">
        <v>910.65739268000004</v>
      </c>
      <c r="E177" s="84">
        <v>206.6769291</v>
      </c>
      <c r="F177" s="84">
        <v>206.6769291</v>
      </c>
    </row>
    <row r="178" spans="1:6" ht="12.75" customHeight="1" x14ac:dyDescent="0.2">
      <c r="A178" s="83" t="s">
        <v>148</v>
      </c>
      <c r="B178" s="83">
        <v>2</v>
      </c>
      <c r="C178" s="84">
        <v>948.21642732999999</v>
      </c>
      <c r="D178" s="84">
        <v>938.70054807999998</v>
      </c>
      <c r="E178" s="84">
        <v>213.04142279999999</v>
      </c>
      <c r="F178" s="84">
        <v>213.04142279999999</v>
      </c>
    </row>
    <row r="179" spans="1:6" ht="12.75" customHeight="1" x14ac:dyDescent="0.2">
      <c r="A179" s="83" t="s">
        <v>148</v>
      </c>
      <c r="B179" s="83">
        <v>3</v>
      </c>
      <c r="C179" s="84">
        <v>959.25334869000005</v>
      </c>
      <c r="D179" s="84">
        <v>949.56762423999999</v>
      </c>
      <c r="E179" s="84">
        <v>215.50774432</v>
      </c>
      <c r="F179" s="84">
        <v>215.50774432</v>
      </c>
    </row>
    <row r="180" spans="1:6" ht="12.75" customHeight="1" x14ac:dyDescent="0.2">
      <c r="A180" s="83" t="s">
        <v>148</v>
      </c>
      <c r="B180" s="83">
        <v>4</v>
      </c>
      <c r="C180" s="84">
        <v>966.12824913999998</v>
      </c>
      <c r="D180" s="84">
        <v>956.5354145</v>
      </c>
      <c r="E180" s="84">
        <v>217.08910907000001</v>
      </c>
      <c r="F180" s="84">
        <v>217.08910907000001</v>
      </c>
    </row>
    <row r="181" spans="1:6" ht="12.75" customHeight="1" x14ac:dyDescent="0.2">
      <c r="A181" s="83" t="s">
        <v>148</v>
      </c>
      <c r="B181" s="83">
        <v>5</v>
      </c>
      <c r="C181" s="84">
        <v>965.45063342000003</v>
      </c>
      <c r="D181" s="84">
        <v>955.36544127000002</v>
      </c>
      <c r="E181" s="84">
        <v>216.82357948999999</v>
      </c>
      <c r="F181" s="84">
        <v>216.82357948999999</v>
      </c>
    </row>
    <row r="182" spans="1:6" ht="12.75" customHeight="1" x14ac:dyDescent="0.2">
      <c r="A182" s="83" t="s">
        <v>148</v>
      </c>
      <c r="B182" s="83">
        <v>6</v>
      </c>
      <c r="C182" s="84">
        <v>946.35293334000005</v>
      </c>
      <c r="D182" s="84">
        <v>936.26497694</v>
      </c>
      <c r="E182" s="84">
        <v>212.48866128</v>
      </c>
      <c r="F182" s="84">
        <v>212.48866128</v>
      </c>
    </row>
    <row r="183" spans="1:6" ht="12.75" customHeight="1" x14ac:dyDescent="0.2">
      <c r="A183" s="83" t="s">
        <v>148</v>
      </c>
      <c r="B183" s="83">
        <v>7</v>
      </c>
      <c r="C183" s="84">
        <v>903.87435737999999</v>
      </c>
      <c r="D183" s="84">
        <v>894.08716627000001</v>
      </c>
      <c r="E183" s="84">
        <v>202.91625737000001</v>
      </c>
      <c r="F183" s="84">
        <v>202.91625737000001</v>
      </c>
    </row>
    <row r="184" spans="1:6" ht="12.75" customHeight="1" x14ac:dyDescent="0.2">
      <c r="A184" s="83" t="s">
        <v>148</v>
      </c>
      <c r="B184" s="83">
        <v>8</v>
      </c>
      <c r="C184" s="84">
        <v>847.77183138999999</v>
      </c>
      <c r="D184" s="84">
        <v>838.35526814000002</v>
      </c>
      <c r="E184" s="84">
        <v>190.26770518000001</v>
      </c>
      <c r="F184" s="84">
        <v>190.26770518000001</v>
      </c>
    </row>
    <row r="185" spans="1:6" ht="12.75" customHeight="1" x14ac:dyDescent="0.2">
      <c r="A185" s="83" t="s">
        <v>148</v>
      </c>
      <c r="B185" s="83">
        <v>9</v>
      </c>
      <c r="C185" s="84">
        <v>827.84122474000003</v>
      </c>
      <c r="D185" s="84">
        <v>817.37251834000006</v>
      </c>
      <c r="E185" s="84">
        <v>185.50559559999999</v>
      </c>
      <c r="F185" s="84">
        <v>185.50559559999999</v>
      </c>
    </row>
    <row r="186" spans="1:6" ht="12.75" customHeight="1" x14ac:dyDescent="0.2">
      <c r="A186" s="83" t="s">
        <v>148</v>
      </c>
      <c r="B186" s="83">
        <v>10</v>
      </c>
      <c r="C186" s="84">
        <v>837.01981139999998</v>
      </c>
      <c r="D186" s="84">
        <v>825.82351844000004</v>
      </c>
      <c r="E186" s="84">
        <v>187.42358009</v>
      </c>
      <c r="F186" s="84">
        <v>187.42358009</v>
      </c>
    </row>
    <row r="187" spans="1:6" ht="12.75" customHeight="1" x14ac:dyDescent="0.2">
      <c r="A187" s="83" t="s">
        <v>148</v>
      </c>
      <c r="B187" s="83">
        <v>11</v>
      </c>
      <c r="C187" s="84">
        <v>828.57559583</v>
      </c>
      <c r="D187" s="84">
        <v>817.10335072999999</v>
      </c>
      <c r="E187" s="84">
        <v>185.44450706000001</v>
      </c>
      <c r="F187" s="84">
        <v>185.44450706000001</v>
      </c>
    </row>
    <row r="188" spans="1:6" ht="12.75" customHeight="1" x14ac:dyDescent="0.2">
      <c r="A188" s="83" t="s">
        <v>148</v>
      </c>
      <c r="B188" s="83">
        <v>12</v>
      </c>
      <c r="C188" s="84">
        <v>835.48616153</v>
      </c>
      <c r="D188" s="84">
        <v>825.39022480000006</v>
      </c>
      <c r="E188" s="84">
        <v>187.32524255999999</v>
      </c>
      <c r="F188" s="84">
        <v>187.32524255999999</v>
      </c>
    </row>
    <row r="189" spans="1:6" ht="12.75" customHeight="1" x14ac:dyDescent="0.2">
      <c r="A189" s="83" t="s">
        <v>148</v>
      </c>
      <c r="B189" s="83">
        <v>13</v>
      </c>
      <c r="C189" s="84">
        <v>842.77427837000005</v>
      </c>
      <c r="D189" s="84">
        <v>833.60136036999995</v>
      </c>
      <c r="E189" s="84">
        <v>189.18878892999999</v>
      </c>
      <c r="F189" s="84">
        <v>189.18878892999999</v>
      </c>
    </row>
    <row r="190" spans="1:6" ht="12.75" customHeight="1" x14ac:dyDescent="0.2">
      <c r="A190" s="83" t="s">
        <v>148</v>
      </c>
      <c r="B190" s="83">
        <v>14</v>
      </c>
      <c r="C190" s="84">
        <v>820.75360427999999</v>
      </c>
      <c r="D190" s="84">
        <v>811.76786159000005</v>
      </c>
      <c r="E190" s="84">
        <v>184.23359884999999</v>
      </c>
      <c r="F190" s="84">
        <v>184.23359884999999</v>
      </c>
    </row>
    <row r="191" spans="1:6" ht="12.75" customHeight="1" x14ac:dyDescent="0.2">
      <c r="A191" s="83" t="s">
        <v>148</v>
      </c>
      <c r="B191" s="83">
        <v>15</v>
      </c>
      <c r="C191" s="84">
        <v>828.04269410999996</v>
      </c>
      <c r="D191" s="84">
        <v>818.82080178000001</v>
      </c>
      <c r="E191" s="84">
        <v>185.83428867000001</v>
      </c>
      <c r="F191" s="84">
        <v>185.83428867000001</v>
      </c>
    </row>
    <row r="192" spans="1:6" ht="12.75" customHeight="1" x14ac:dyDescent="0.2">
      <c r="A192" s="83" t="s">
        <v>148</v>
      </c>
      <c r="B192" s="83">
        <v>16</v>
      </c>
      <c r="C192" s="84">
        <v>839.69776410999998</v>
      </c>
      <c r="D192" s="84">
        <v>830.35906900999998</v>
      </c>
      <c r="E192" s="84">
        <v>188.45293939000001</v>
      </c>
      <c r="F192" s="84">
        <v>188.45293939000001</v>
      </c>
    </row>
    <row r="193" spans="1:6" ht="12.75" customHeight="1" x14ac:dyDescent="0.2">
      <c r="A193" s="83" t="s">
        <v>148</v>
      </c>
      <c r="B193" s="83">
        <v>17</v>
      </c>
      <c r="C193" s="84">
        <v>842.39815046000001</v>
      </c>
      <c r="D193" s="84">
        <v>833.58253978000005</v>
      </c>
      <c r="E193" s="84">
        <v>189.18451752999999</v>
      </c>
      <c r="F193" s="84">
        <v>189.18451752999999</v>
      </c>
    </row>
    <row r="194" spans="1:6" ht="12.75" customHeight="1" x14ac:dyDescent="0.2">
      <c r="A194" s="83" t="s">
        <v>148</v>
      </c>
      <c r="B194" s="83">
        <v>18</v>
      </c>
      <c r="C194" s="84">
        <v>842.43771904000005</v>
      </c>
      <c r="D194" s="84">
        <v>833.27751159000002</v>
      </c>
      <c r="E194" s="84">
        <v>189.1152903</v>
      </c>
      <c r="F194" s="84">
        <v>189.1152903</v>
      </c>
    </row>
    <row r="195" spans="1:6" ht="12.75" customHeight="1" x14ac:dyDescent="0.2">
      <c r="A195" s="83" t="s">
        <v>148</v>
      </c>
      <c r="B195" s="83">
        <v>19</v>
      </c>
      <c r="C195" s="84">
        <v>826.60237520999999</v>
      </c>
      <c r="D195" s="84">
        <v>816.71150143</v>
      </c>
      <c r="E195" s="84">
        <v>185.35557546999999</v>
      </c>
      <c r="F195" s="84">
        <v>185.35557546999999</v>
      </c>
    </row>
    <row r="196" spans="1:6" ht="12.75" customHeight="1" x14ac:dyDescent="0.2">
      <c r="A196" s="83" t="s">
        <v>148</v>
      </c>
      <c r="B196" s="83">
        <v>20</v>
      </c>
      <c r="C196" s="84">
        <v>835.80151832000001</v>
      </c>
      <c r="D196" s="84">
        <v>825.63971299000002</v>
      </c>
      <c r="E196" s="84">
        <v>187.38186479000001</v>
      </c>
      <c r="F196" s="84">
        <v>187.38186479000001</v>
      </c>
    </row>
    <row r="197" spans="1:6" ht="12.75" customHeight="1" x14ac:dyDescent="0.2">
      <c r="A197" s="83" t="s">
        <v>148</v>
      </c>
      <c r="B197" s="83">
        <v>21</v>
      </c>
      <c r="C197" s="84">
        <v>826.10749679000003</v>
      </c>
      <c r="D197" s="84">
        <v>817.52627073999997</v>
      </c>
      <c r="E197" s="84">
        <v>185.54049026000001</v>
      </c>
      <c r="F197" s="84">
        <v>185.54049026000001</v>
      </c>
    </row>
    <row r="198" spans="1:6" ht="12.75" customHeight="1" x14ac:dyDescent="0.2">
      <c r="A198" s="83" t="s">
        <v>148</v>
      </c>
      <c r="B198" s="83">
        <v>22</v>
      </c>
      <c r="C198" s="84">
        <v>804.64890374000004</v>
      </c>
      <c r="D198" s="84">
        <v>796.29759564000005</v>
      </c>
      <c r="E198" s="84">
        <v>180.72256705999999</v>
      </c>
      <c r="F198" s="84">
        <v>180.72256705999999</v>
      </c>
    </row>
    <row r="199" spans="1:6" ht="12.75" customHeight="1" x14ac:dyDescent="0.2">
      <c r="A199" s="83" t="s">
        <v>148</v>
      </c>
      <c r="B199" s="83">
        <v>23</v>
      </c>
      <c r="C199" s="84">
        <v>836.56306896000001</v>
      </c>
      <c r="D199" s="84">
        <v>828.36227843999995</v>
      </c>
      <c r="E199" s="84">
        <v>187.99976068000001</v>
      </c>
      <c r="F199" s="84">
        <v>187.99976068000001</v>
      </c>
    </row>
    <row r="200" spans="1:6" ht="12.75" customHeight="1" x14ac:dyDescent="0.2">
      <c r="A200" s="83" t="s">
        <v>148</v>
      </c>
      <c r="B200" s="83">
        <v>24</v>
      </c>
      <c r="C200" s="84">
        <v>846.05215457999998</v>
      </c>
      <c r="D200" s="84">
        <v>837.72203723999996</v>
      </c>
      <c r="E200" s="84">
        <v>190.12399117999999</v>
      </c>
      <c r="F200" s="84">
        <v>190.12399117999999</v>
      </c>
    </row>
    <row r="201" spans="1:6" ht="12.75" customHeight="1" x14ac:dyDescent="0.2">
      <c r="A201" s="83" t="s">
        <v>149</v>
      </c>
      <c r="B201" s="83">
        <v>1</v>
      </c>
      <c r="C201" s="84">
        <v>885.53298587999996</v>
      </c>
      <c r="D201" s="84">
        <v>875.15740951999999</v>
      </c>
      <c r="E201" s="84">
        <v>198.62008186</v>
      </c>
      <c r="F201" s="84">
        <v>198.62008186</v>
      </c>
    </row>
    <row r="202" spans="1:6" ht="12.75" customHeight="1" x14ac:dyDescent="0.2">
      <c r="A202" s="83" t="s">
        <v>149</v>
      </c>
      <c r="B202" s="83">
        <v>2</v>
      </c>
      <c r="C202" s="84">
        <v>910.95529104000002</v>
      </c>
      <c r="D202" s="84">
        <v>895.73742525</v>
      </c>
      <c r="E202" s="84">
        <v>203.29078951</v>
      </c>
      <c r="F202" s="84">
        <v>203.29078951</v>
      </c>
    </row>
    <row r="203" spans="1:6" ht="12.75" customHeight="1" x14ac:dyDescent="0.2">
      <c r="A203" s="83" t="s">
        <v>149</v>
      </c>
      <c r="B203" s="83">
        <v>3</v>
      </c>
      <c r="C203" s="84">
        <v>910.93520078999995</v>
      </c>
      <c r="D203" s="84">
        <v>896.18008148000001</v>
      </c>
      <c r="E203" s="84">
        <v>203.39125190999999</v>
      </c>
      <c r="F203" s="84">
        <v>203.39125190999999</v>
      </c>
    </row>
    <row r="204" spans="1:6" ht="12.75" customHeight="1" x14ac:dyDescent="0.2">
      <c r="A204" s="83" t="s">
        <v>149</v>
      </c>
      <c r="B204" s="83">
        <v>4</v>
      </c>
      <c r="C204" s="84">
        <v>918.06856796</v>
      </c>
      <c r="D204" s="84">
        <v>903.72608589000004</v>
      </c>
      <c r="E204" s="84">
        <v>205.10384440999999</v>
      </c>
      <c r="F204" s="84">
        <v>205.10384440999999</v>
      </c>
    </row>
    <row r="205" spans="1:6" ht="12.75" customHeight="1" x14ac:dyDescent="0.2">
      <c r="A205" s="83" t="s">
        <v>149</v>
      </c>
      <c r="B205" s="83">
        <v>5</v>
      </c>
      <c r="C205" s="84">
        <v>916.80037219999997</v>
      </c>
      <c r="D205" s="84">
        <v>901.23574281000003</v>
      </c>
      <c r="E205" s="84">
        <v>204.5386522</v>
      </c>
      <c r="F205" s="84">
        <v>204.5386522</v>
      </c>
    </row>
    <row r="206" spans="1:6" ht="12.75" customHeight="1" x14ac:dyDescent="0.2">
      <c r="A206" s="83" t="s">
        <v>149</v>
      </c>
      <c r="B206" s="83">
        <v>6</v>
      </c>
      <c r="C206" s="84">
        <v>895.19005208999999</v>
      </c>
      <c r="D206" s="84">
        <v>879.70849076000002</v>
      </c>
      <c r="E206" s="84">
        <v>199.6529659</v>
      </c>
      <c r="F206" s="84">
        <v>199.6529659</v>
      </c>
    </row>
    <row r="207" spans="1:6" ht="12.75" customHeight="1" x14ac:dyDescent="0.2">
      <c r="A207" s="83" t="s">
        <v>149</v>
      </c>
      <c r="B207" s="83">
        <v>7</v>
      </c>
      <c r="C207" s="84">
        <v>875.50704519999999</v>
      </c>
      <c r="D207" s="84">
        <v>859.99250199000005</v>
      </c>
      <c r="E207" s="84">
        <v>195.17835224000001</v>
      </c>
      <c r="F207" s="84">
        <v>195.17835224000001</v>
      </c>
    </row>
    <row r="208" spans="1:6" ht="12.75" customHeight="1" x14ac:dyDescent="0.2">
      <c r="A208" s="83" t="s">
        <v>149</v>
      </c>
      <c r="B208" s="83">
        <v>8</v>
      </c>
      <c r="C208" s="84">
        <v>849.48761678000005</v>
      </c>
      <c r="D208" s="84">
        <v>834.46706434999999</v>
      </c>
      <c r="E208" s="84">
        <v>189.38526352</v>
      </c>
      <c r="F208" s="84">
        <v>189.38526352</v>
      </c>
    </row>
    <row r="209" spans="1:6" ht="12.75" customHeight="1" x14ac:dyDescent="0.2">
      <c r="A209" s="83" t="s">
        <v>149</v>
      </c>
      <c r="B209" s="83">
        <v>9</v>
      </c>
      <c r="C209" s="84">
        <v>835.48104386</v>
      </c>
      <c r="D209" s="84">
        <v>820.88237268</v>
      </c>
      <c r="E209" s="84">
        <v>186.30216951</v>
      </c>
      <c r="F209" s="84">
        <v>186.30216951</v>
      </c>
    </row>
    <row r="210" spans="1:6" ht="12.75" customHeight="1" x14ac:dyDescent="0.2">
      <c r="A210" s="83" t="s">
        <v>149</v>
      </c>
      <c r="B210" s="83">
        <v>10</v>
      </c>
      <c r="C210" s="84">
        <v>842.80396048</v>
      </c>
      <c r="D210" s="84">
        <v>827.16039107999995</v>
      </c>
      <c r="E210" s="84">
        <v>187.72698808000001</v>
      </c>
      <c r="F210" s="84">
        <v>187.72698808000001</v>
      </c>
    </row>
    <row r="211" spans="1:6" ht="12.75" customHeight="1" x14ac:dyDescent="0.2">
      <c r="A211" s="83" t="s">
        <v>149</v>
      </c>
      <c r="B211" s="83">
        <v>11</v>
      </c>
      <c r="C211" s="84">
        <v>850.52524020999999</v>
      </c>
      <c r="D211" s="84">
        <v>834.97639307999998</v>
      </c>
      <c r="E211" s="84">
        <v>189.50085748999999</v>
      </c>
      <c r="F211" s="84">
        <v>189.50085748999999</v>
      </c>
    </row>
    <row r="212" spans="1:6" ht="12.75" customHeight="1" x14ac:dyDescent="0.2">
      <c r="A212" s="83" t="s">
        <v>149</v>
      </c>
      <c r="B212" s="83">
        <v>12</v>
      </c>
      <c r="C212" s="84">
        <v>852.50021731000004</v>
      </c>
      <c r="D212" s="84">
        <v>837.20446708999998</v>
      </c>
      <c r="E212" s="84">
        <v>190.00652679999999</v>
      </c>
      <c r="F212" s="84">
        <v>190.00652679999999</v>
      </c>
    </row>
    <row r="213" spans="1:6" ht="12.75" customHeight="1" x14ac:dyDescent="0.2">
      <c r="A213" s="83" t="s">
        <v>149</v>
      </c>
      <c r="B213" s="83">
        <v>13</v>
      </c>
      <c r="C213" s="84">
        <v>854.22239515000001</v>
      </c>
      <c r="D213" s="84">
        <v>838.07653168000002</v>
      </c>
      <c r="E213" s="84">
        <v>190.20444495000001</v>
      </c>
      <c r="F213" s="84">
        <v>190.20444495000001</v>
      </c>
    </row>
    <row r="214" spans="1:6" ht="12.75" customHeight="1" x14ac:dyDescent="0.2">
      <c r="A214" s="83" t="s">
        <v>149</v>
      </c>
      <c r="B214" s="83">
        <v>14</v>
      </c>
      <c r="C214" s="84">
        <v>847.71402547000002</v>
      </c>
      <c r="D214" s="84">
        <v>831.54827448000003</v>
      </c>
      <c r="E214" s="84">
        <v>188.72283379999999</v>
      </c>
      <c r="F214" s="84">
        <v>188.72283379999999</v>
      </c>
    </row>
    <row r="215" spans="1:6" ht="12.75" customHeight="1" x14ac:dyDescent="0.2">
      <c r="A215" s="83" t="s">
        <v>149</v>
      </c>
      <c r="B215" s="83">
        <v>15</v>
      </c>
      <c r="C215" s="84">
        <v>859.98583987999996</v>
      </c>
      <c r="D215" s="84">
        <v>842.80301770999995</v>
      </c>
      <c r="E215" s="84">
        <v>191.27713774</v>
      </c>
      <c r="F215" s="84">
        <v>191.27713774</v>
      </c>
    </row>
    <row r="216" spans="1:6" ht="12.75" customHeight="1" x14ac:dyDescent="0.2">
      <c r="A216" s="83" t="s">
        <v>149</v>
      </c>
      <c r="B216" s="83">
        <v>16</v>
      </c>
      <c r="C216" s="84">
        <v>862.32644091999998</v>
      </c>
      <c r="D216" s="84">
        <v>845.40191886000002</v>
      </c>
      <c r="E216" s="84">
        <v>191.86696759</v>
      </c>
      <c r="F216" s="84">
        <v>191.86696759</v>
      </c>
    </row>
    <row r="217" spans="1:6" ht="12.75" customHeight="1" x14ac:dyDescent="0.2">
      <c r="A217" s="83" t="s">
        <v>149</v>
      </c>
      <c r="B217" s="83">
        <v>17</v>
      </c>
      <c r="C217" s="84">
        <v>858.71354876999999</v>
      </c>
      <c r="D217" s="84">
        <v>843.82862250999995</v>
      </c>
      <c r="E217" s="84">
        <v>191.50990239000001</v>
      </c>
      <c r="F217" s="84">
        <v>191.50990239000001</v>
      </c>
    </row>
    <row r="218" spans="1:6" ht="12.75" customHeight="1" x14ac:dyDescent="0.2">
      <c r="A218" s="83" t="s">
        <v>149</v>
      </c>
      <c r="B218" s="83">
        <v>18</v>
      </c>
      <c r="C218" s="84">
        <v>863.66238123999995</v>
      </c>
      <c r="D218" s="84">
        <v>848.63499332000004</v>
      </c>
      <c r="E218" s="84">
        <v>192.60072532000001</v>
      </c>
      <c r="F218" s="84">
        <v>192.60072532000001</v>
      </c>
    </row>
    <row r="219" spans="1:6" ht="12.75" customHeight="1" x14ac:dyDescent="0.2">
      <c r="A219" s="83" t="s">
        <v>149</v>
      </c>
      <c r="B219" s="83">
        <v>19</v>
      </c>
      <c r="C219" s="84">
        <v>853.09616405999998</v>
      </c>
      <c r="D219" s="84">
        <v>839.84761548999995</v>
      </c>
      <c r="E219" s="84">
        <v>190.60639871000001</v>
      </c>
      <c r="F219" s="84">
        <v>190.60639871000001</v>
      </c>
    </row>
    <row r="220" spans="1:6" ht="12.75" customHeight="1" x14ac:dyDescent="0.2">
      <c r="A220" s="83" t="s">
        <v>149</v>
      </c>
      <c r="B220" s="83">
        <v>20</v>
      </c>
      <c r="C220" s="84">
        <v>842.22009386000002</v>
      </c>
      <c r="D220" s="84">
        <v>829.48145208000005</v>
      </c>
      <c r="E220" s="84">
        <v>188.25376112000001</v>
      </c>
      <c r="F220" s="84">
        <v>188.25376112000001</v>
      </c>
    </row>
    <row r="221" spans="1:6" ht="12.75" customHeight="1" x14ac:dyDescent="0.2">
      <c r="A221" s="83" t="s">
        <v>149</v>
      </c>
      <c r="B221" s="83">
        <v>21</v>
      </c>
      <c r="C221" s="84">
        <v>837.85614357999998</v>
      </c>
      <c r="D221" s="84">
        <v>824.01231614000005</v>
      </c>
      <c r="E221" s="84">
        <v>187.01252129</v>
      </c>
      <c r="F221" s="84">
        <v>187.01252129</v>
      </c>
    </row>
    <row r="222" spans="1:6" ht="12.75" customHeight="1" x14ac:dyDescent="0.2">
      <c r="A222" s="83" t="s">
        <v>149</v>
      </c>
      <c r="B222" s="83">
        <v>22</v>
      </c>
      <c r="C222" s="84">
        <v>820.23344157999998</v>
      </c>
      <c r="D222" s="84">
        <v>813.74009992000003</v>
      </c>
      <c r="E222" s="84">
        <v>184.68120533999999</v>
      </c>
      <c r="F222" s="84">
        <v>184.68120533999999</v>
      </c>
    </row>
    <row r="223" spans="1:6" ht="12.75" customHeight="1" x14ac:dyDescent="0.2">
      <c r="A223" s="83" t="s">
        <v>149</v>
      </c>
      <c r="B223" s="83">
        <v>23</v>
      </c>
      <c r="C223" s="84">
        <v>831.74206474000005</v>
      </c>
      <c r="D223" s="84">
        <v>826.67683298999998</v>
      </c>
      <c r="E223" s="84">
        <v>187.61724285</v>
      </c>
      <c r="F223" s="84">
        <v>187.61724285</v>
      </c>
    </row>
    <row r="224" spans="1:6" ht="12.75" customHeight="1" x14ac:dyDescent="0.2">
      <c r="A224" s="83" t="s">
        <v>149</v>
      </c>
      <c r="B224" s="83">
        <v>24</v>
      </c>
      <c r="C224" s="84">
        <v>865.81069244000003</v>
      </c>
      <c r="D224" s="84">
        <v>851.39797966000003</v>
      </c>
      <c r="E224" s="84">
        <v>193.22779488</v>
      </c>
      <c r="F224" s="84">
        <v>193.22779488</v>
      </c>
    </row>
    <row r="225" spans="1:6" ht="12.75" customHeight="1" x14ac:dyDescent="0.2">
      <c r="A225" s="83" t="s">
        <v>150</v>
      </c>
      <c r="B225" s="83">
        <v>1</v>
      </c>
      <c r="C225" s="84">
        <v>841.73582122000005</v>
      </c>
      <c r="D225" s="84">
        <v>830.90361294000002</v>
      </c>
      <c r="E225" s="84">
        <v>188.57652557</v>
      </c>
      <c r="F225" s="84">
        <v>188.57652557</v>
      </c>
    </row>
    <row r="226" spans="1:6" ht="12.75" customHeight="1" x14ac:dyDescent="0.2">
      <c r="A226" s="83" t="s">
        <v>150</v>
      </c>
      <c r="B226" s="83">
        <v>2</v>
      </c>
      <c r="C226" s="84">
        <v>860.05436517999999</v>
      </c>
      <c r="D226" s="84">
        <v>845.73278166</v>
      </c>
      <c r="E226" s="84">
        <v>191.94205807</v>
      </c>
      <c r="F226" s="84">
        <v>191.94205807</v>
      </c>
    </row>
    <row r="227" spans="1:6" ht="12.75" customHeight="1" x14ac:dyDescent="0.2">
      <c r="A227" s="83" t="s">
        <v>150</v>
      </c>
      <c r="B227" s="83">
        <v>3</v>
      </c>
      <c r="C227" s="84">
        <v>863.90187388000004</v>
      </c>
      <c r="D227" s="84">
        <v>848.53000308000003</v>
      </c>
      <c r="E227" s="84">
        <v>192.57689740999999</v>
      </c>
      <c r="F227" s="84">
        <v>192.57689740999999</v>
      </c>
    </row>
    <row r="228" spans="1:6" ht="12.75" customHeight="1" x14ac:dyDescent="0.2">
      <c r="A228" s="83" t="s">
        <v>150</v>
      </c>
      <c r="B228" s="83">
        <v>4</v>
      </c>
      <c r="C228" s="84">
        <v>873.73114628999997</v>
      </c>
      <c r="D228" s="84">
        <v>854.60836283000003</v>
      </c>
      <c r="E228" s="84">
        <v>193.95640273999999</v>
      </c>
      <c r="F228" s="84">
        <v>193.95640273999999</v>
      </c>
    </row>
    <row r="229" spans="1:6" ht="12.75" customHeight="1" x14ac:dyDescent="0.2">
      <c r="A229" s="83" t="s">
        <v>150</v>
      </c>
      <c r="B229" s="83">
        <v>5</v>
      </c>
      <c r="C229" s="84">
        <v>873.64757684999995</v>
      </c>
      <c r="D229" s="84">
        <v>856.24836422999999</v>
      </c>
      <c r="E229" s="84">
        <v>194.32860688</v>
      </c>
      <c r="F229" s="84">
        <v>194.32860688</v>
      </c>
    </row>
    <row r="230" spans="1:6" ht="12.75" customHeight="1" x14ac:dyDescent="0.2">
      <c r="A230" s="83" t="s">
        <v>150</v>
      </c>
      <c r="B230" s="83">
        <v>6</v>
      </c>
      <c r="C230" s="84">
        <v>876.03261261</v>
      </c>
      <c r="D230" s="84">
        <v>858.17898339999999</v>
      </c>
      <c r="E230" s="84">
        <v>194.76676775999999</v>
      </c>
      <c r="F230" s="84">
        <v>194.76676775999999</v>
      </c>
    </row>
    <row r="231" spans="1:6" ht="12.75" customHeight="1" x14ac:dyDescent="0.2">
      <c r="A231" s="83" t="s">
        <v>150</v>
      </c>
      <c r="B231" s="83">
        <v>7</v>
      </c>
      <c r="C231" s="84">
        <v>863.55457094999997</v>
      </c>
      <c r="D231" s="84">
        <v>845.10785236000004</v>
      </c>
      <c r="E231" s="84">
        <v>191.80022815000001</v>
      </c>
      <c r="F231" s="84">
        <v>191.80022815000001</v>
      </c>
    </row>
    <row r="232" spans="1:6" ht="12.75" customHeight="1" x14ac:dyDescent="0.2">
      <c r="A232" s="83" t="s">
        <v>150</v>
      </c>
      <c r="B232" s="83">
        <v>8</v>
      </c>
      <c r="C232" s="84">
        <v>828.26619058999995</v>
      </c>
      <c r="D232" s="84">
        <v>811.84524332000001</v>
      </c>
      <c r="E232" s="84">
        <v>184.25116091000001</v>
      </c>
      <c r="F232" s="84">
        <v>184.25116091000001</v>
      </c>
    </row>
    <row r="233" spans="1:6" ht="12.75" customHeight="1" x14ac:dyDescent="0.2">
      <c r="A233" s="83" t="s">
        <v>150</v>
      </c>
      <c r="B233" s="83">
        <v>9</v>
      </c>
      <c r="C233" s="84">
        <v>796.95636080999998</v>
      </c>
      <c r="D233" s="84">
        <v>781.60901648000004</v>
      </c>
      <c r="E233" s="84">
        <v>177.38894185999999</v>
      </c>
      <c r="F233" s="84">
        <v>177.38894185999999</v>
      </c>
    </row>
    <row r="234" spans="1:6" ht="12.75" customHeight="1" x14ac:dyDescent="0.2">
      <c r="A234" s="83" t="s">
        <v>150</v>
      </c>
      <c r="B234" s="83">
        <v>10</v>
      </c>
      <c r="C234" s="84">
        <v>785.10727781000003</v>
      </c>
      <c r="D234" s="84">
        <v>770.23418704000005</v>
      </c>
      <c r="E234" s="84">
        <v>174.80738392000001</v>
      </c>
      <c r="F234" s="84">
        <v>174.80738392000001</v>
      </c>
    </row>
    <row r="235" spans="1:6" ht="12.75" customHeight="1" x14ac:dyDescent="0.2">
      <c r="A235" s="83" t="s">
        <v>150</v>
      </c>
      <c r="B235" s="83">
        <v>11</v>
      </c>
      <c r="C235" s="84">
        <v>803.37166323999998</v>
      </c>
      <c r="D235" s="84">
        <v>792.42502388000003</v>
      </c>
      <c r="E235" s="84">
        <v>179.84367313999999</v>
      </c>
      <c r="F235" s="84">
        <v>179.84367313999999</v>
      </c>
    </row>
    <row r="236" spans="1:6" ht="12.75" customHeight="1" x14ac:dyDescent="0.2">
      <c r="A236" s="83" t="s">
        <v>150</v>
      </c>
      <c r="B236" s="83">
        <v>12</v>
      </c>
      <c r="C236" s="84">
        <v>832.47257777000004</v>
      </c>
      <c r="D236" s="84">
        <v>822.58914503000005</v>
      </c>
      <c r="E236" s="84">
        <v>186.68952755999999</v>
      </c>
      <c r="F236" s="84">
        <v>186.68952755999999</v>
      </c>
    </row>
    <row r="237" spans="1:6" ht="12.75" customHeight="1" x14ac:dyDescent="0.2">
      <c r="A237" s="83" t="s">
        <v>150</v>
      </c>
      <c r="B237" s="83">
        <v>13</v>
      </c>
      <c r="C237" s="84">
        <v>879.66596745000004</v>
      </c>
      <c r="D237" s="84">
        <v>864.75721829999998</v>
      </c>
      <c r="E237" s="84">
        <v>196.25972153000001</v>
      </c>
      <c r="F237" s="84">
        <v>196.25972153000001</v>
      </c>
    </row>
    <row r="238" spans="1:6" ht="12.75" customHeight="1" x14ac:dyDescent="0.2">
      <c r="A238" s="83" t="s">
        <v>150</v>
      </c>
      <c r="B238" s="83">
        <v>14</v>
      </c>
      <c r="C238" s="84">
        <v>886.02075736999996</v>
      </c>
      <c r="D238" s="84">
        <v>871.28310557999998</v>
      </c>
      <c r="E238" s="84">
        <v>197.74079481999999</v>
      </c>
      <c r="F238" s="84">
        <v>197.74079481999999</v>
      </c>
    </row>
    <row r="239" spans="1:6" ht="12.75" customHeight="1" x14ac:dyDescent="0.2">
      <c r="A239" s="83" t="s">
        <v>150</v>
      </c>
      <c r="B239" s="83">
        <v>15</v>
      </c>
      <c r="C239" s="84">
        <v>896.13298799999995</v>
      </c>
      <c r="D239" s="84">
        <v>880.47592836000001</v>
      </c>
      <c r="E239" s="84">
        <v>199.82713859</v>
      </c>
      <c r="F239" s="84">
        <v>199.82713859</v>
      </c>
    </row>
    <row r="240" spans="1:6" ht="12.75" customHeight="1" x14ac:dyDescent="0.2">
      <c r="A240" s="83" t="s">
        <v>150</v>
      </c>
      <c r="B240" s="83">
        <v>16</v>
      </c>
      <c r="C240" s="84">
        <v>902.92412826999998</v>
      </c>
      <c r="D240" s="84">
        <v>886.28070845000002</v>
      </c>
      <c r="E240" s="84">
        <v>201.14455405000001</v>
      </c>
      <c r="F240" s="84">
        <v>201.14455405000001</v>
      </c>
    </row>
    <row r="241" spans="1:6" ht="12.75" customHeight="1" x14ac:dyDescent="0.2">
      <c r="A241" s="83" t="s">
        <v>150</v>
      </c>
      <c r="B241" s="83">
        <v>17</v>
      </c>
      <c r="C241" s="84">
        <v>903.83475634000001</v>
      </c>
      <c r="D241" s="84">
        <v>887.22905546000004</v>
      </c>
      <c r="E241" s="84">
        <v>201.35978477</v>
      </c>
      <c r="F241" s="84">
        <v>201.35978477</v>
      </c>
    </row>
    <row r="242" spans="1:6" ht="12.75" customHeight="1" x14ac:dyDescent="0.2">
      <c r="A242" s="83" t="s">
        <v>150</v>
      </c>
      <c r="B242" s="83">
        <v>18</v>
      </c>
      <c r="C242" s="84">
        <v>903.46097651000002</v>
      </c>
      <c r="D242" s="84">
        <v>888.16952317000005</v>
      </c>
      <c r="E242" s="84">
        <v>201.57322726000001</v>
      </c>
      <c r="F242" s="84">
        <v>201.57322726000001</v>
      </c>
    </row>
    <row r="243" spans="1:6" ht="12.75" customHeight="1" x14ac:dyDescent="0.2">
      <c r="A243" s="83" t="s">
        <v>150</v>
      </c>
      <c r="B243" s="83">
        <v>19</v>
      </c>
      <c r="C243" s="84">
        <v>899.33719556999995</v>
      </c>
      <c r="D243" s="84">
        <v>884.63144797999996</v>
      </c>
      <c r="E243" s="84">
        <v>200.77024853</v>
      </c>
      <c r="F243" s="84">
        <v>200.77024853</v>
      </c>
    </row>
    <row r="244" spans="1:6" ht="12.75" customHeight="1" x14ac:dyDescent="0.2">
      <c r="A244" s="83" t="s">
        <v>150</v>
      </c>
      <c r="B244" s="83">
        <v>20</v>
      </c>
      <c r="C244" s="84">
        <v>877.78118423000001</v>
      </c>
      <c r="D244" s="84">
        <v>865.72105491000002</v>
      </c>
      <c r="E244" s="84">
        <v>196.47846766999999</v>
      </c>
      <c r="F244" s="84">
        <v>196.47846766999999</v>
      </c>
    </row>
    <row r="245" spans="1:6" ht="12.75" customHeight="1" x14ac:dyDescent="0.2">
      <c r="A245" s="83" t="s">
        <v>150</v>
      </c>
      <c r="B245" s="83">
        <v>21</v>
      </c>
      <c r="C245" s="84">
        <v>831.40362861000006</v>
      </c>
      <c r="D245" s="84">
        <v>819.10332421999999</v>
      </c>
      <c r="E245" s="84">
        <v>185.89840813999999</v>
      </c>
      <c r="F245" s="84">
        <v>185.89840813999999</v>
      </c>
    </row>
    <row r="246" spans="1:6" ht="12.75" customHeight="1" x14ac:dyDescent="0.2">
      <c r="A246" s="83" t="s">
        <v>150</v>
      </c>
      <c r="B246" s="83">
        <v>22</v>
      </c>
      <c r="C246" s="84">
        <v>809.20685030000004</v>
      </c>
      <c r="D246" s="84">
        <v>797.14100179000002</v>
      </c>
      <c r="E246" s="84">
        <v>180.91398108000001</v>
      </c>
      <c r="F246" s="84">
        <v>180.91398108000001</v>
      </c>
    </row>
    <row r="247" spans="1:6" ht="12.75" customHeight="1" x14ac:dyDescent="0.2">
      <c r="A247" s="83" t="s">
        <v>150</v>
      </c>
      <c r="B247" s="83">
        <v>23</v>
      </c>
      <c r="C247" s="84">
        <v>841.34548743000005</v>
      </c>
      <c r="D247" s="84">
        <v>828.68602159</v>
      </c>
      <c r="E247" s="84">
        <v>188.07323534</v>
      </c>
      <c r="F247" s="84">
        <v>188.07323534</v>
      </c>
    </row>
    <row r="248" spans="1:6" ht="12.75" customHeight="1" x14ac:dyDescent="0.2">
      <c r="A248" s="83" t="s">
        <v>150</v>
      </c>
      <c r="B248" s="83">
        <v>24</v>
      </c>
      <c r="C248" s="84">
        <v>828.45678778000001</v>
      </c>
      <c r="D248" s="84">
        <v>815.90660824999998</v>
      </c>
      <c r="E248" s="84">
        <v>185.17290209999999</v>
      </c>
      <c r="F248" s="84">
        <v>185.17290209999999</v>
      </c>
    </row>
    <row r="249" spans="1:6" ht="12.75" customHeight="1" x14ac:dyDescent="0.2">
      <c r="A249" s="83" t="s">
        <v>151</v>
      </c>
      <c r="B249" s="83">
        <v>1</v>
      </c>
      <c r="C249" s="84">
        <v>852.64236794999999</v>
      </c>
      <c r="D249" s="84">
        <v>838.03819239999996</v>
      </c>
      <c r="E249" s="84">
        <v>190.19574372</v>
      </c>
      <c r="F249" s="84">
        <v>190.19574372</v>
      </c>
    </row>
    <row r="250" spans="1:6" ht="12.75" customHeight="1" x14ac:dyDescent="0.2">
      <c r="A250" s="83" t="s">
        <v>151</v>
      </c>
      <c r="B250" s="83">
        <v>2</v>
      </c>
      <c r="C250" s="84">
        <v>907.31546647000005</v>
      </c>
      <c r="D250" s="84">
        <v>891.76776860999996</v>
      </c>
      <c r="E250" s="84">
        <v>202.38986184000001</v>
      </c>
      <c r="F250" s="84">
        <v>202.38986184000001</v>
      </c>
    </row>
    <row r="251" spans="1:6" ht="12.75" customHeight="1" x14ac:dyDescent="0.2">
      <c r="A251" s="83" t="s">
        <v>151</v>
      </c>
      <c r="B251" s="83">
        <v>3</v>
      </c>
      <c r="C251" s="84">
        <v>924.23343347000002</v>
      </c>
      <c r="D251" s="84">
        <v>906.46565366000004</v>
      </c>
      <c r="E251" s="84">
        <v>205.72559903999999</v>
      </c>
      <c r="F251" s="84">
        <v>205.72559903999999</v>
      </c>
    </row>
    <row r="252" spans="1:6" ht="12.75" customHeight="1" x14ac:dyDescent="0.2">
      <c r="A252" s="83" t="s">
        <v>151</v>
      </c>
      <c r="B252" s="83">
        <v>4</v>
      </c>
      <c r="C252" s="84">
        <v>941.57036230000006</v>
      </c>
      <c r="D252" s="84">
        <v>925.83564078999996</v>
      </c>
      <c r="E252" s="84">
        <v>210.12168641</v>
      </c>
      <c r="F252" s="84">
        <v>210.12168641</v>
      </c>
    </row>
    <row r="253" spans="1:6" ht="12.75" customHeight="1" x14ac:dyDescent="0.2">
      <c r="A253" s="83" t="s">
        <v>151</v>
      </c>
      <c r="B253" s="83">
        <v>5</v>
      </c>
      <c r="C253" s="84">
        <v>959.80469081000001</v>
      </c>
      <c r="D253" s="84">
        <v>944.18727269999999</v>
      </c>
      <c r="E253" s="84">
        <v>214.28665444000001</v>
      </c>
      <c r="F253" s="84">
        <v>214.28665444000001</v>
      </c>
    </row>
    <row r="254" spans="1:6" ht="12.75" customHeight="1" x14ac:dyDescent="0.2">
      <c r="A254" s="83" t="s">
        <v>151</v>
      </c>
      <c r="B254" s="83">
        <v>6</v>
      </c>
      <c r="C254" s="84">
        <v>953.91512780000005</v>
      </c>
      <c r="D254" s="84">
        <v>942.68840266999996</v>
      </c>
      <c r="E254" s="84">
        <v>213.94648056</v>
      </c>
      <c r="F254" s="84">
        <v>213.94648056</v>
      </c>
    </row>
    <row r="255" spans="1:6" ht="12.75" customHeight="1" x14ac:dyDescent="0.2">
      <c r="A255" s="83" t="s">
        <v>151</v>
      </c>
      <c r="B255" s="83">
        <v>7</v>
      </c>
      <c r="C255" s="84">
        <v>944.07437475999996</v>
      </c>
      <c r="D255" s="84">
        <v>932.04781837999997</v>
      </c>
      <c r="E255" s="84">
        <v>211.53156217</v>
      </c>
      <c r="F255" s="84">
        <v>211.53156217</v>
      </c>
    </row>
    <row r="256" spans="1:6" ht="12.75" customHeight="1" x14ac:dyDescent="0.2">
      <c r="A256" s="83" t="s">
        <v>151</v>
      </c>
      <c r="B256" s="83">
        <v>8</v>
      </c>
      <c r="C256" s="84">
        <v>905.50484109000001</v>
      </c>
      <c r="D256" s="84">
        <v>900.48178488999997</v>
      </c>
      <c r="E256" s="84">
        <v>204.36753877999999</v>
      </c>
      <c r="F256" s="84">
        <v>204.36753877999999</v>
      </c>
    </row>
    <row r="257" spans="1:6" ht="12.75" customHeight="1" x14ac:dyDescent="0.2">
      <c r="A257" s="83" t="s">
        <v>151</v>
      </c>
      <c r="B257" s="83">
        <v>9</v>
      </c>
      <c r="C257" s="84">
        <v>871.95138554000005</v>
      </c>
      <c r="D257" s="84">
        <v>858.77351451000004</v>
      </c>
      <c r="E257" s="84">
        <v>194.9016987</v>
      </c>
      <c r="F257" s="84">
        <v>194.9016987</v>
      </c>
    </row>
    <row r="258" spans="1:6" ht="12.75" customHeight="1" x14ac:dyDescent="0.2">
      <c r="A258" s="83" t="s">
        <v>151</v>
      </c>
      <c r="B258" s="83">
        <v>10</v>
      </c>
      <c r="C258" s="84">
        <v>841.60237855000003</v>
      </c>
      <c r="D258" s="84">
        <v>829.04539993000003</v>
      </c>
      <c r="E258" s="84">
        <v>188.15479753</v>
      </c>
      <c r="F258" s="84">
        <v>188.15479753</v>
      </c>
    </row>
    <row r="259" spans="1:6" ht="12.75" customHeight="1" x14ac:dyDescent="0.2">
      <c r="A259" s="83" t="s">
        <v>151</v>
      </c>
      <c r="B259" s="83">
        <v>11</v>
      </c>
      <c r="C259" s="84">
        <v>828.42059927000003</v>
      </c>
      <c r="D259" s="84">
        <v>820.80913654000005</v>
      </c>
      <c r="E259" s="84">
        <v>186.28554831</v>
      </c>
      <c r="F259" s="84">
        <v>186.28554831</v>
      </c>
    </row>
    <row r="260" spans="1:6" ht="12.75" customHeight="1" x14ac:dyDescent="0.2">
      <c r="A260" s="83" t="s">
        <v>151</v>
      </c>
      <c r="B260" s="83">
        <v>12</v>
      </c>
      <c r="C260" s="84">
        <v>825.82759306000003</v>
      </c>
      <c r="D260" s="84">
        <v>819.00217993000001</v>
      </c>
      <c r="E260" s="84">
        <v>185.87545309000001</v>
      </c>
      <c r="F260" s="84">
        <v>185.87545309000001</v>
      </c>
    </row>
    <row r="261" spans="1:6" ht="12.75" customHeight="1" x14ac:dyDescent="0.2">
      <c r="A261" s="83" t="s">
        <v>151</v>
      </c>
      <c r="B261" s="83">
        <v>13</v>
      </c>
      <c r="C261" s="84">
        <v>848.31182752999996</v>
      </c>
      <c r="D261" s="84">
        <v>834.29744397000002</v>
      </c>
      <c r="E261" s="84">
        <v>189.34676758000001</v>
      </c>
      <c r="F261" s="84">
        <v>189.34676758000001</v>
      </c>
    </row>
    <row r="262" spans="1:6" ht="12.75" customHeight="1" x14ac:dyDescent="0.2">
      <c r="A262" s="83" t="s">
        <v>151</v>
      </c>
      <c r="B262" s="83">
        <v>14</v>
      </c>
      <c r="C262" s="84">
        <v>875.31410883000001</v>
      </c>
      <c r="D262" s="84">
        <v>858.93137666999996</v>
      </c>
      <c r="E262" s="84">
        <v>194.93752608</v>
      </c>
      <c r="F262" s="84">
        <v>194.93752608</v>
      </c>
    </row>
    <row r="263" spans="1:6" ht="12.75" customHeight="1" x14ac:dyDescent="0.2">
      <c r="A263" s="83" t="s">
        <v>151</v>
      </c>
      <c r="B263" s="83">
        <v>15</v>
      </c>
      <c r="C263" s="84">
        <v>883.36809770000002</v>
      </c>
      <c r="D263" s="84">
        <v>867.48345582000002</v>
      </c>
      <c r="E263" s="84">
        <v>196.87845081</v>
      </c>
      <c r="F263" s="84">
        <v>196.87845081</v>
      </c>
    </row>
    <row r="264" spans="1:6" ht="12.75" customHeight="1" x14ac:dyDescent="0.2">
      <c r="A264" s="83" t="s">
        <v>151</v>
      </c>
      <c r="B264" s="83">
        <v>16</v>
      </c>
      <c r="C264" s="84">
        <v>900.93708661000005</v>
      </c>
      <c r="D264" s="84">
        <v>885.45554359000005</v>
      </c>
      <c r="E264" s="84">
        <v>200.95727994999999</v>
      </c>
      <c r="F264" s="84">
        <v>200.95727994999999</v>
      </c>
    </row>
    <row r="265" spans="1:6" ht="12.75" customHeight="1" x14ac:dyDescent="0.2">
      <c r="A265" s="83" t="s">
        <v>151</v>
      </c>
      <c r="B265" s="83">
        <v>17</v>
      </c>
      <c r="C265" s="84">
        <v>907.14067410999996</v>
      </c>
      <c r="D265" s="84">
        <v>895.41778226999998</v>
      </c>
      <c r="E265" s="84">
        <v>203.2182454</v>
      </c>
      <c r="F265" s="84">
        <v>203.2182454</v>
      </c>
    </row>
    <row r="266" spans="1:6" ht="12.75" customHeight="1" x14ac:dyDescent="0.2">
      <c r="A266" s="83" t="s">
        <v>151</v>
      </c>
      <c r="B266" s="83">
        <v>18</v>
      </c>
      <c r="C266" s="84">
        <v>912.92723478000005</v>
      </c>
      <c r="D266" s="84">
        <v>898.12565561999997</v>
      </c>
      <c r="E266" s="84">
        <v>203.83280687000001</v>
      </c>
      <c r="F266" s="84">
        <v>203.83280687000001</v>
      </c>
    </row>
    <row r="267" spans="1:6" ht="12.75" customHeight="1" x14ac:dyDescent="0.2">
      <c r="A267" s="83" t="s">
        <v>151</v>
      </c>
      <c r="B267" s="83">
        <v>19</v>
      </c>
      <c r="C267" s="84">
        <v>896.38187185000004</v>
      </c>
      <c r="D267" s="84">
        <v>883.03915148999999</v>
      </c>
      <c r="E267" s="84">
        <v>200.40887119000001</v>
      </c>
      <c r="F267" s="84">
        <v>200.40887119000001</v>
      </c>
    </row>
    <row r="268" spans="1:6" ht="12.75" customHeight="1" x14ac:dyDescent="0.2">
      <c r="A268" s="83" t="s">
        <v>151</v>
      </c>
      <c r="B268" s="83">
        <v>20</v>
      </c>
      <c r="C268" s="84">
        <v>874.32662448999997</v>
      </c>
      <c r="D268" s="84">
        <v>861.51867792999997</v>
      </c>
      <c r="E268" s="84">
        <v>195.52472329</v>
      </c>
      <c r="F268" s="84">
        <v>195.52472329</v>
      </c>
    </row>
    <row r="269" spans="1:6" ht="12.75" customHeight="1" x14ac:dyDescent="0.2">
      <c r="A269" s="83" t="s">
        <v>151</v>
      </c>
      <c r="B269" s="83">
        <v>21</v>
      </c>
      <c r="C269" s="84">
        <v>839.92443636999997</v>
      </c>
      <c r="D269" s="84">
        <v>827.52099708000003</v>
      </c>
      <c r="E269" s="84">
        <v>187.80882889</v>
      </c>
      <c r="F269" s="84">
        <v>187.80882889</v>
      </c>
    </row>
    <row r="270" spans="1:6" ht="12.75" customHeight="1" x14ac:dyDescent="0.2">
      <c r="A270" s="83" t="s">
        <v>151</v>
      </c>
      <c r="B270" s="83">
        <v>22</v>
      </c>
      <c r="C270" s="84">
        <v>819.59668448000002</v>
      </c>
      <c r="D270" s="84">
        <v>807.25902954000003</v>
      </c>
      <c r="E270" s="84">
        <v>183.21030340999999</v>
      </c>
      <c r="F270" s="84">
        <v>183.21030340999999</v>
      </c>
    </row>
    <row r="271" spans="1:6" ht="12.75" customHeight="1" x14ac:dyDescent="0.2">
      <c r="A271" s="83" t="s">
        <v>151</v>
      </c>
      <c r="B271" s="83">
        <v>23</v>
      </c>
      <c r="C271" s="84">
        <v>842.95425332000002</v>
      </c>
      <c r="D271" s="84">
        <v>830.34757034999996</v>
      </c>
      <c r="E271" s="84">
        <v>188.45032972999999</v>
      </c>
      <c r="F271" s="84">
        <v>188.45032972999999</v>
      </c>
    </row>
    <row r="272" spans="1:6" ht="12.75" customHeight="1" x14ac:dyDescent="0.2">
      <c r="A272" s="83" t="s">
        <v>151</v>
      </c>
      <c r="B272" s="83">
        <v>24</v>
      </c>
      <c r="C272" s="84">
        <v>875.95613046000005</v>
      </c>
      <c r="D272" s="84">
        <v>863.96483553999997</v>
      </c>
      <c r="E272" s="84">
        <v>196.07988745</v>
      </c>
      <c r="F272" s="84">
        <v>196.07988745</v>
      </c>
    </row>
    <row r="273" spans="1:6" ht="12.75" customHeight="1" x14ac:dyDescent="0.2">
      <c r="A273" s="83" t="s">
        <v>152</v>
      </c>
      <c r="B273" s="83">
        <v>1</v>
      </c>
      <c r="C273" s="84">
        <v>921.90862434999997</v>
      </c>
      <c r="D273" s="84">
        <v>908.25954611999998</v>
      </c>
      <c r="E273" s="84">
        <v>206.13272931</v>
      </c>
      <c r="F273" s="84">
        <v>206.13272931</v>
      </c>
    </row>
    <row r="274" spans="1:6" ht="12.75" customHeight="1" x14ac:dyDescent="0.2">
      <c r="A274" s="83" t="s">
        <v>152</v>
      </c>
      <c r="B274" s="83">
        <v>2</v>
      </c>
      <c r="C274" s="84">
        <v>939.10170776999996</v>
      </c>
      <c r="D274" s="84">
        <v>925.16735025000003</v>
      </c>
      <c r="E274" s="84">
        <v>209.97001549000001</v>
      </c>
      <c r="F274" s="84">
        <v>209.97001549000001</v>
      </c>
    </row>
    <row r="275" spans="1:6" ht="12.75" customHeight="1" x14ac:dyDescent="0.2">
      <c r="A275" s="83" t="s">
        <v>152</v>
      </c>
      <c r="B275" s="83">
        <v>3</v>
      </c>
      <c r="C275" s="84">
        <v>971.66924061999998</v>
      </c>
      <c r="D275" s="84">
        <v>957.63863680999998</v>
      </c>
      <c r="E275" s="84">
        <v>217.33948928999999</v>
      </c>
      <c r="F275" s="84">
        <v>217.33948928999999</v>
      </c>
    </row>
    <row r="276" spans="1:6" ht="12.75" customHeight="1" x14ac:dyDescent="0.2">
      <c r="A276" s="83" t="s">
        <v>152</v>
      </c>
      <c r="B276" s="83">
        <v>4</v>
      </c>
      <c r="C276" s="84">
        <v>966.31027125000003</v>
      </c>
      <c r="D276" s="84">
        <v>952.24168864000001</v>
      </c>
      <c r="E276" s="84">
        <v>216.11463273999999</v>
      </c>
      <c r="F276" s="84">
        <v>216.11463273999999</v>
      </c>
    </row>
    <row r="277" spans="1:6" ht="12.75" customHeight="1" x14ac:dyDescent="0.2">
      <c r="A277" s="83" t="s">
        <v>152</v>
      </c>
      <c r="B277" s="83">
        <v>5</v>
      </c>
      <c r="C277" s="84">
        <v>990.86013915000001</v>
      </c>
      <c r="D277" s="84">
        <v>976.38308773000006</v>
      </c>
      <c r="E277" s="84">
        <v>221.59360899000001</v>
      </c>
      <c r="F277" s="84">
        <v>221.59360899000001</v>
      </c>
    </row>
    <row r="278" spans="1:6" ht="12.75" customHeight="1" x14ac:dyDescent="0.2">
      <c r="A278" s="83" t="s">
        <v>152</v>
      </c>
      <c r="B278" s="83">
        <v>6</v>
      </c>
      <c r="C278" s="84">
        <v>983.03556527000001</v>
      </c>
      <c r="D278" s="84">
        <v>976.08926299999996</v>
      </c>
      <c r="E278" s="84">
        <v>221.52692442</v>
      </c>
      <c r="F278" s="84">
        <v>221.52692442</v>
      </c>
    </row>
    <row r="279" spans="1:6" ht="12.75" customHeight="1" x14ac:dyDescent="0.2">
      <c r="A279" s="83" t="s">
        <v>152</v>
      </c>
      <c r="B279" s="83">
        <v>7</v>
      </c>
      <c r="C279" s="84">
        <v>903.22222667999995</v>
      </c>
      <c r="D279" s="84">
        <v>893.37155034</v>
      </c>
      <c r="E279" s="84">
        <v>202.75384579999999</v>
      </c>
      <c r="F279" s="84">
        <v>202.75384579999999</v>
      </c>
    </row>
    <row r="280" spans="1:6" ht="12.75" customHeight="1" x14ac:dyDescent="0.2">
      <c r="A280" s="83" t="s">
        <v>152</v>
      </c>
      <c r="B280" s="83">
        <v>8</v>
      </c>
      <c r="C280" s="84">
        <v>864.83708278999995</v>
      </c>
      <c r="D280" s="84">
        <v>851.70117416999994</v>
      </c>
      <c r="E280" s="84">
        <v>193.29660594999999</v>
      </c>
      <c r="F280" s="84">
        <v>193.29660594999999</v>
      </c>
    </row>
    <row r="281" spans="1:6" ht="12.75" customHeight="1" x14ac:dyDescent="0.2">
      <c r="A281" s="83" t="s">
        <v>152</v>
      </c>
      <c r="B281" s="83">
        <v>9</v>
      </c>
      <c r="C281" s="84">
        <v>756.61234854999998</v>
      </c>
      <c r="D281" s="84">
        <v>744.54714373000002</v>
      </c>
      <c r="E281" s="84">
        <v>168.97761822999999</v>
      </c>
      <c r="F281" s="84">
        <v>168.97761822999999</v>
      </c>
    </row>
    <row r="282" spans="1:6" ht="12.75" customHeight="1" x14ac:dyDescent="0.2">
      <c r="A282" s="83" t="s">
        <v>152</v>
      </c>
      <c r="B282" s="83">
        <v>10</v>
      </c>
      <c r="C282" s="84">
        <v>671.679846</v>
      </c>
      <c r="D282" s="84">
        <v>665.13493991999997</v>
      </c>
      <c r="E282" s="84">
        <v>150.95473656999999</v>
      </c>
      <c r="F282" s="84">
        <v>150.95473656999999</v>
      </c>
    </row>
    <row r="283" spans="1:6" ht="12.75" customHeight="1" x14ac:dyDescent="0.2">
      <c r="A283" s="83" t="s">
        <v>152</v>
      </c>
      <c r="B283" s="83">
        <v>11</v>
      </c>
      <c r="C283" s="84">
        <v>650.62072599999999</v>
      </c>
      <c r="D283" s="84">
        <v>638.50016129000005</v>
      </c>
      <c r="E283" s="84">
        <v>144.90987898</v>
      </c>
      <c r="F283" s="84">
        <v>144.90987898</v>
      </c>
    </row>
    <row r="284" spans="1:6" ht="12.75" customHeight="1" x14ac:dyDescent="0.2">
      <c r="A284" s="83" t="s">
        <v>152</v>
      </c>
      <c r="B284" s="83">
        <v>12</v>
      </c>
      <c r="C284" s="84">
        <v>650.91425893999997</v>
      </c>
      <c r="D284" s="84">
        <v>639.05816096000001</v>
      </c>
      <c r="E284" s="84">
        <v>145.03651898000001</v>
      </c>
      <c r="F284" s="84">
        <v>145.03651898000001</v>
      </c>
    </row>
    <row r="285" spans="1:6" ht="12.75" customHeight="1" x14ac:dyDescent="0.2">
      <c r="A285" s="83" t="s">
        <v>152</v>
      </c>
      <c r="B285" s="83">
        <v>13</v>
      </c>
      <c r="C285" s="84">
        <v>663.13529343000005</v>
      </c>
      <c r="D285" s="84">
        <v>651.08303371</v>
      </c>
      <c r="E285" s="84">
        <v>147.76560656000001</v>
      </c>
      <c r="F285" s="84">
        <v>147.76560656000001</v>
      </c>
    </row>
    <row r="286" spans="1:6" ht="12.75" customHeight="1" x14ac:dyDescent="0.2">
      <c r="A286" s="83" t="s">
        <v>152</v>
      </c>
      <c r="B286" s="83">
        <v>14</v>
      </c>
      <c r="C286" s="84">
        <v>670.06031268000004</v>
      </c>
      <c r="D286" s="84">
        <v>657.32435705</v>
      </c>
      <c r="E286" s="84">
        <v>149.18209705000001</v>
      </c>
      <c r="F286" s="84">
        <v>149.18209705000001</v>
      </c>
    </row>
    <row r="287" spans="1:6" ht="12.75" customHeight="1" x14ac:dyDescent="0.2">
      <c r="A287" s="83" t="s">
        <v>152</v>
      </c>
      <c r="B287" s="83">
        <v>15</v>
      </c>
      <c r="C287" s="84">
        <v>677.82692629999997</v>
      </c>
      <c r="D287" s="84">
        <v>664.79021452999996</v>
      </c>
      <c r="E287" s="84">
        <v>150.87649991999999</v>
      </c>
      <c r="F287" s="84">
        <v>150.87649991999999</v>
      </c>
    </row>
    <row r="288" spans="1:6" ht="12.75" customHeight="1" x14ac:dyDescent="0.2">
      <c r="A288" s="83" t="s">
        <v>152</v>
      </c>
      <c r="B288" s="83">
        <v>16</v>
      </c>
      <c r="C288" s="84">
        <v>685.58827980000001</v>
      </c>
      <c r="D288" s="84">
        <v>670.34707197</v>
      </c>
      <c r="E288" s="84">
        <v>152.13764845</v>
      </c>
      <c r="F288" s="84">
        <v>152.13764845</v>
      </c>
    </row>
    <row r="289" spans="1:6" ht="12.75" customHeight="1" x14ac:dyDescent="0.2">
      <c r="A289" s="83" t="s">
        <v>152</v>
      </c>
      <c r="B289" s="83">
        <v>17</v>
      </c>
      <c r="C289" s="84">
        <v>681.79997975000003</v>
      </c>
      <c r="D289" s="84">
        <v>666.47144738999998</v>
      </c>
      <c r="E289" s="84">
        <v>151.25806169000001</v>
      </c>
      <c r="F289" s="84">
        <v>151.25806169000001</v>
      </c>
    </row>
    <row r="290" spans="1:6" ht="12.75" customHeight="1" x14ac:dyDescent="0.2">
      <c r="A290" s="83" t="s">
        <v>152</v>
      </c>
      <c r="B290" s="83">
        <v>18</v>
      </c>
      <c r="C290" s="84">
        <v>683.29384325000001</v>
      </c>
      <c r="D290" s="84">
        <v>668.41061359000003</v>
      </c>
      <c r="E290" s="84">
        <v>151.69816234000001</v>
      </c>
      <c r="F290" s="84">
        <v>151.69816234000001</v>
      </c>
    </row>
    <row r="291" spans="1:6" ht="12.75" customHeight="1" x14ac:dyDescent="0.2">
      <c r="A291" s="83" t="s">
        <v>152</v>
      </c>
      <c r="B291" s="83">
        <v>19</v>
      </c>
      <c r="C291" s="84">
        <v>672.49770680999995</v>
      </c>
      <c r="D291" s="84">
        <v>657.60290445999999</v>
      </c>
      <c r="E291" s="84">
        <v>149.24531438</v>
      </c>
      <c r="F291" s="84">
        <v>149.24531438</v>
      </c>
    </row>
    <row r="292" spans="1:6" ht="12.75" customHeight="1" x14ac:dyDescent="0.2">
      <c r="A292" s="83" t="s">
        <v>152</v>
      </c>
      <c r="B292" s="83">
        <v>20</v>
      </c>
      <c r="C292" s="84">
        <v>658.30732540999998</v>
      </c>
      <c r="D292" s="84">
        <v>644.12459940999997</v>
      </c>
      <c r="E292" s="84">
        <v>146.18636518</v>
      </c>
      <c r="F292" s="84">
        <v>146.18636518</v>
      </c>
    </row>
    <row r="293" spans="1:6" ht="12.75" customHeight="1" x14ac:dyDescent="0.2">
      <c r="A293" s="83" t="s">
        <v>152</v>
      </c>
      <c r="B293" s="83">
        <v>21</v>
      </c>
      <c r="C293" s="84">
        <v>648.44468783000002</v>
      </c>
      <c r="D293" s="84">
        <v>634.70594799000003</v>
      </c>
      <c r="E293" s="84">
        <v>144.0487688</v>
      </c>
      <c r="F293" s="84">
        <v>144.0487688</v>
      </c>
    </row>
    <row r="294" spans="1:6" ht="12.75" customHeight="1" x14ac:dyDescent="0.2">
      <c r="A294" s="83" t="s">
        <v>152</v>
      </c>
      <c r="B294" s="83">
        <v>22</v>
      </c>
      <c r="C294" s="84">
        <v>660.60374897999998</v>
      </c>
      <c r="D294" s="84">
        <v>646.63833314999999</v>
      </c>
      <c r="E294" s="84">
        <v>146.75686597999999</v>
      </c>
      <c r="F294" s="84">
        <v>146.75686597999999</v>
      </c>
    </row>
    <row r="295" spans="1:6" ht="12.75" customHeight="1" x14ac:dyDescent="0.2">
      <c r="A295" s="83" t="s">
        <v>152</v>
      </c>
      <c r="B295" s="83">
        <v>23</v>
      </c>
      <c r="C295" s="84">
        <v>682.05241182999998</v>
      </c>
      <c r="D295" s="84">
        <v>668.52797086999999</v>
      </c>
      <c r="E295" s="84">
        <v>151.72479698999999</v>
      </c>
      <c r="F295" s="84">
        <v>151.72479698999999</v>
      </c>
    </row>
    <row r="296" spans="1:6" ht="12.75" customHeight="1" x14ac:dyDescent="0.2">
      <c r="A296" s="83" t="s">
        <v>152</v>
      </c>
      <c r="B296" s="83">
        <v>24</v>
      </c>
      <c r="C296" s="84">
        <v>761.05318955999996</v>
      </c>
      <c r="D296" s="84">
        <v>746.64770261000001</v>
      </c>
      <c r="E296" s="84">
        <v>169.45434752</v>
      </c>
      <c r="F296" s="84">
        <v>169.45434752</v>
      </c>
    </row>
    <row r="297" spans="1:6" ht="12.75" customHeight="1" x14ac:dyDescent="0.2">
      <c r="A297" s="83" t="s">
        <v>153</v>
      </c>
      <c r="B297" s="83">
        <v>1</v>
      </c>
      <c r="C297" s="84">
        <v>847.38264435999997</v>
      </c>
      <c r="D297" s="84">
        <v>830.90984176999996</v>
      </c>
      <c r="E297" s="84">
        <v>188.57793923</v>
      </c>
      <c r="F297" s="84">
        <v>188.57793923</v>
      </c>
    </row>
    <row r="298" spans="1:6" ht="12.75" customHeight="1" x14ac:dyDescent="0.2">
      <c r="A298" s="83" t="s">
        <v>153</v>
      </c>
      <c r="B298" s="83">
        <v>2</v>
      </c>
      <c r="C298" s="84">
        <v>946.91360256999997</v>
      </c>
      <c r="D298" s="84">
        <v>928.92111622000004</v>
      </c>
      <c r="E298" s="84">
        <v>210.82194601</v>
      </c>
      <c r="F298" s="84">
        <v>210.82194601</v>
      </c>
    </row>
    <row r="299" spans="1:6" ht="12.75" customHeight="1" x14ac:dyDescent="0.2">
      <c r="A299" s="83" t="s">
        <v>153</v>
      </c>
      <c r="B299" s="83">
        <v>3</v>
      </c>
      <c r="C299" s="84">
        <v>1031.81469767</v>
      </c>
      <c r="D299" s="84">
        <v>1013.64105818</v>
      </c>
      <c r="E299" s="84">
        <v>230.04943768999999</v>
      </c>
      <c r="F299" s="84">
        <v>230.04943768999999</v>
      </c>
    </row>
    <row r="300" spans="1:6" ht="12.75" customHeight="1" x14ac:dyDescent="0.2">
      <c r="A300" s="83" t="s">
        <v>153</v>
      </c>
      <c r="B300" s="83">
        <v>4</v>
      </c>
      <c r="C300" s="84">
        <v>1025.8949285799999</v>
      </c>
      <c r="D300" s="84">
        <v>1008.09986004</v>
      </c>
      <c r="E300" s="84">
        <v>228.79184308999999</v>
      </c>
      <c r="F300" s="84">
        <v>228.79184308999999</v>
      </c>
    </row>
    <row r="301" spans="1:6" ht="12.75" customHeight="1" x14ac:dyDescent="0.2">
      <c r="A301" s="83" t="s">
        <v>153</v>
      </c>
      <c r="B301" s="83">
        <v>5</v>
      </c>
      <c r="C301" s="84">
        <v>1031.72659125</v>
      </c>
      <c r="D301" s="84">
        <v>1013.18298261</v>
      </c>
      <c r="E301" s="84">
        <v>229.94547581</v>
      </c>
      <c r="F301" s="84">
        <v>229.94547581</v>
      </c>
    </row>
    <row r="302" spans="1:6" ht="12.75" customHeight="1" x14ac:dyDescent="0.2">
      <c r="A302" s="83" t="s">
        <v>153</v>
      </c>
      <c r="B302" s="83">
        <v>6</v>
      </c>
      <c r="C302" s="84">
        <v>1048.4329506199999</v>
      </c>
      <c r="D302" s="84">
        <v>1030.13495463</v>
      </c>
      <c r="E302" s="84">
        <v>233.79278606</v>
      </c>
      <c r="F302" s="84">
        <v>233.79278606</v>
      </c>
    </row>
    <row r="303" spans="1:6" ht="12.75" customHeight="1" x14ac:dyDescent="0.2">
      <c r="A303" s="83" t="s">
        <v>153</v>
      </c>
      <c r="B303" s="83">
        <v>7</v>
      </c>
      <c r="C303" s="84">
        <v>984.54120831</v>
      </c>
      <c r="D303" s="84">
        <v>968.69138061000001</v>
      </c>
      <c r="E303" s="84">
        <v>219.84794873999999</v>
      </c>
      <c r="F303" s="84">
        <v>219.84794873999999</v>
      </c>
    </row>
    <row r="304" spans="1:6" ht="12.75" customHeight="1" x14ac:dyDescent="0.2">
      <c r="A304" s="83" t="s">
        <v>153</v>
      </c>
      <c r="B304" s="83">
        <v>8</v>
      </c>
      <c r="C304" s="84">
        <v>890.80195246000005</v>
      </c>
      <c r="D304" s="84">
        <v>875.54188289000001</v>
      </c>
      <c r="E304" s="84">
        <v>198.70733945000001</v>
      </c>
      <c r="F304" s="84">
        <v>198.70733945000001</v>
      </c>
    </row>
    <row r="305" spans="1:6" ht="12.75" customHeight="1" x14ac:dyDescent="0.2">
      <c r="A305" s="83" t="s">
        <v>153</v>
      </c>
      <c r="B305" s="83">
        <v>9</v>
      </c>
      <c r="C305" s="84">
        <v>797.69264410000005</v>
      </c>
      <c r="D305" s="84">
        <v>784.03925400000003</v>
      </c>
      <c r="E305" s="84">
        <v>177.94049289</v>
      </c>
      <c r="F305" s="84">
        <v>177.94049289</v>
      </c>
    </row>
    <row r="306" spans="1:6" ht="12.75" customHeight="1" x14ac:dyDescent="0.2">
      <c r="A306" s="83" t="s">
        <v>153</v>
      </c>
      <c r="B306" s="83">
        <v>10</v>
      </c>
      <c r="C306" s="84">
        <v>703.24507749999998</v>
      </c>
      <c r="D306" s="84">
        <v>689.85163349000004</v>
      </c>
      <c r="E306" s="84">
        <v>156.56427794999999</v>
      </c>
      <c r="F306" s="84">
        <v>156.56427794999999</v>
      </c>
    </row>
    <row r="307" spans="1:6" ht="12.75" customHeight="1" x14ac:dyDescent="0.2">
      <c r="A307" s="83" t="s">
        <v>153</v>
      </c>
      <c r="B307" s="83">
        <v>11</v>
      </c>
      <c r="C307" s="84">
        <v>655.30204672000002</v>
      </c>
      <c r="D307" s="84">
        <v>642.21354375999999</v>
      </c>
      <c r="E307" s="84">
        <v>145.75264432</v>
      </c>
      <c r="F307" s="84">
        <v>145.75264432</v>
      </c>
    </row>
    <row r="308" spans="1:6" ht="12.75" customHeight="1" x14ac:dyDescent="0.2">
      <c r="A308" s="83" t="s">
        <v>153</v>
      </c>
      <c r="B308" s="83">
        <v>12</v>
      </c>
      <c r="C308" s="84">
        <v>638.53750263999996</v>
      </c>
      <c r="D308" s="84">
        <v>626.17624996999996</v>
      </c>
      <c r="E308" s="84">
        <v>142.11292354</v>
      </c>
      <c r="F308" s="84">
        <v>142.11292354</v>
      </c>
    </row>
    <row r="309" spans="1:6" ht="12.75" customHeight="1" x14ac:dyDescent="0.2">
      <c r="A309" s="83" t="s">
        <v>153</v>
      </c>
      <c r="B309" s="83">
        <v>13</v>
      </c>
      <c r="C309" s="84">
        <v>644.50582384999996</v>
      </c>
      <c r="D309" s="84">
        <v>632.71751370000004</v>
      </c>
      <c r="E309" s="84">
        <v>143.59748657</v>
      </c>
      <c r="F309" s="84">
        <v>143.59748657</v>
      </c>
    </row>
    <row r="310" spans="1:6" ht="12.75" customHeight="1" x14ac:dyDescent="0.2">
      <c r="A310" s="83" t="s">
        <v>153</v>
      </c>
      <c r="B310" s="83">
        <v>14</v>
      </c>
      <c r="C310" s="84">
        <v>650.91504345999999</v>
      </c>
      <c r="D310" s="84">
        <v>639.21467427000005</v>
      </c>
      <c r="E310" s="84">
        <v>145.07204024000001</v>
      </c>
      <c r="F310" s="84">
        <v>145.07204024000001</v>
      </c>
    </row>
    <row r="311" spans="1:6" ht="12.75" customHeight="1" x14ac:dyDescent="0.2">
      <c r="A311" s="83" t="s">
        <v>153</v>
      </c>
      <c r="B311" s="83">
        <v>15</v>
      </c>
      <c r="C311" s="84">
        <v>661.93642548000003</v>
      </c>
      <c r="D311" s="84">
        <v>649.86154249000003</v>
      </c>
      <c r="E311" s="84">
        <v>147.48838479</v>
      </c>
      <c r="F311" s="84">
        <v>147.48838479</v>
      </c>
    </row>
    <row r="312" spans="1:6" ht="12.75" customHeight="1" x14ac:dyDescent="0.2">
      <c r="A312" s="83" t="s">
        <v>153</v>
      </c>
      <c r="B312" s="83">
        <v>16</v>
      </c>
      <c r="C312" s="84">
        <v>675.67871476000005</v>
      </c>
      <c r="D312" s="84">
        <v>664.75913627</v>
      </c>
      <c r="E312" s="84">
        <v>150.8694466</v>
      </c>
      <c r="F312" s="84">
        <v>150.8694466</v>
      </c>
    </row>
    <row r="313" spans="1:6" ht="12.75" customHeight="1" x14ac:dyDescent="0.2">
      <c r="A313" s="83" t="s">
        <v>153</v>
      </c>
      <c r="B313" s="83">
        <v>17</v>
      </c>
      <c r="C313" s="84">
        <v>674.12064270999997</v>
      </c>
      <c r="D313" s="84">
        <v>663.00726608000002</v>
      </c>
      <c r="E313" s="84">
        <v>150.47185343999999</v>
      </c>
      <c r="F313" s="84">
        <v>150.47185343999999</v>
      </c>
    </row>
    <row r="314" spans="1:6" ht="12.75" customHeight="1" x14ac:dyDescent="0.2">
      <c r="A314" s="83" t="s">
        <v>153</v>
      </c>
      <c r="B314" s="83">
        <v>18</v>
      </c>
      <c r="C314" s="84">
        <v>664.84992689000001</v>
      </c>
      <c r="D314" s="84">
        <v>654.24061109000002</v>
      </c>
      <c r="E314" s="84">
        <v>148.48222996000001</v>
      </c>
      <c r="F314" s="84">
        <v>148.48222996000001</v>
      </c>
    </row>
    <row r="315" spans="1:6" ht="12.75" customHeight="1" x14ac:dyDescent="0.2">
      <c r="A315" s="83" t="s">
        <v>153</v>
      </c>
      <c r="B315" s="83">
        <v>19</v>
      </c>
      <c r="C315" s="84">
        <v>644.99430563999999</v>
      </c>
      <c r="D315" s="84">
        <v>638.18020786</v>
      </c>
      <c r="E315" s="84">
        <v>144.83726440999999</v>
      </c>
      <c r="F315" s="84">
        <v>144.83726440999999</v>
      </c>
    </row>
    <row r="316" spans="1:6" ht="12.75" customHeight="1" x14ac:dyDescent="0.2">
      <c r="A316" s="83" t="s">
        <v>153</v>
      </c>
      <c r="B316" s="83">
        <v>20</v>
      </c>
      <c r="C316" s="84">
        <v>623.02367632000005</v>
      </c>
      <c r="D316" s="84">
        <v>614.74005517000001</v>
      </c>
      <c r="E316" s="84">
        <v>139.51743852000001</v>
      </c>
      <c r="F316" s="84">
        <v>139.51743852000001</v>
      </c>
    </row>
    <row r="317" spans="1:6" ht="12.75" customHeight="1" x14ac:dyDescent="0.2">
      <c r="A317" s="83" t="s">
        <v>153</v>
      </c>
      <c r="B317" s="83">
        <v>21</v>
      </c>
      <c r="C317" s="84">
        <v>597.37976035999998</v>
      </c>
      <c r="D317" s="84">
        <v>590.45596060000003</v>
      </c>
      <c r="E317" s="84">
        <v>134.00607701999999</v>
      </c>
      <c r="F317" s="84">
        <v>134.00607701999999</v>
      </c>
    </row>
    <row r="318" spans="1:6" ht="12.75" customHeight="1" x14ac:dyDescent="0.2">
      <c r="A318" s="83" t="s">
        <v>153</v>
      </c>
      <c r="B318" s="83">
        <v>22</v>
      </c>
      <c r="C318" s="84">
        <v>603.07536024000001</v>
      </c>
      <c r="D318" s="84">
        <v>593.05984394999996</v>
      </c>
      <c r="E318" s="84">
        <v>134.59703759999999</v>
      </c>
      <c r="F318" s="84">
        <v>134.59703759999999</v>
      </c>
    </row>
    <row r="319" spans="1:6" ht="12.75" customHeight="1" x14ac:dyDescent="0.2">
      <c r="A319" s="83" t="s">
        <v>153</v>
      </c>
      <c r="B319" s="83">
        <v>23</v>
      </c>
      <c r="C319" s="84">
        <v>637.95251079000002</v>
      </c>
      <c r="D319" s="84">
        <v>627.88362488999996</v>
      </c>
      <c r="E319" s="84">
        <v>142.50041834000001</v>
      </c>
      <c r="F319" s="84">
        <v>142.50041834000001</v>
      </c>
    </row>
    <row r="320" spans="1:6" ht="12.75" customHeight="1" x14ac:dyDescent="0.2">
      <c r="A320" s="83" t="s">
        <v>153</v>
      </c>
      <c r="B320" s="83">
        <v>24</v>
      </c>
      <c r="C320" s="84">
        <v>716.58301355000003</v>
      </c>
      <c r="D320" s="84">
        <v>705.31033147000005</v>
      </c>
      <c r="E320" s="84">
        <v>160.07268435</v>
      </c>
      <c r="F320" s="84">
        <v>160.07268435</v>
      </c>
    </row>
    <row r="321" spans="1:6" ht="12.75" customHeight="1" x14ac:dyDescent="0.2">
      <c r="A321" s="83" t="s">
        <v>154</v>
      </c>
      <c r="B321" s="83">
        <v>1</v>
      </c>
      <c r="C321" s="84">
        <v>743.18738826000003</v>
      </c>
      <c r="D321" s="84">
        <v>731.32607737000001</v>
      </c>
      <c r="E321" s="84">
        <v>165.97705027000001</v>
      </c>
      <c r="F321" s="84">
        <v>165.97705027000001</v>
      </c>
    </row>
    <row r="322" spans="1:6" ht="12.75" customHeight="1" x14ac:dyDescent="0.2">
      <c r="A322" s="83" t="s">
        <v>154</v>
      </c>
      <c r="B322" s="83">
        <v>2</v>
      </c>
      <c r="C322" s="84">
        <v>840.66699404999997</v>
      </c>
      <c r="D322" s="84">
        <v>830.57944265000003</v>
      </c>
      <c r="E322" s="84">
        <v>188.50295396999999</v>
      </c>
      <c r="F322" s="84">
        <v>188.50295396999999</v>
      </c>
    </row>
    <row r="323" spans="1:6" ht="12.75" customHeight="1" x14ac:dyDescent="0.2">
      <c r="A323" s="83" t="s">
        <v>154</v>
      </c>
      <c r="B323" s="83">
        <v>3</v>
      </c>
      <c r="C323" s="84">
        <v>945.93560272000002</v>
      </c>
      <c r="D323" s="84">
        <v>932.13855928999999</v>
      </c>
      <c r="E323" s="84">
        <v>211.55215613999999</v>
      </c>
      <c r="F323" s="84">
        <v>211.55215613999999</v>
      </c>
    </row>
    <row r="324" spans="1:6" ht="12.75" customHeight="1" x14ac:dyDescent="0.2">
      <c r="A324" s="83" t="s">
        <v>154</v>
      </c>
      <c r="B324" s="83">
        <v>4</v>
      </c>
      <c r="C324" s="84">
        <v>951.92919396000002</v>
      </c>
      <c r="D324" s="84">
        <v>944.51563020000003</v>
      </c>
      <c r="E324" s="84">
        <v>214.36117633999999</v>
      </c>
      <c r="F324" s="84">
        <v>214.36117633999999</v>
      </c>
    </row>
    <row r="325" spans="1:6" ht="12.75" customHeight="1" x14ac:dyDescent="0.2">
      <c r="A325" s="83" t="s">
        <v>154</v>
      </c>
      <c r="B325" s="83">
        <v>5</v>
      </c>
      <c r="C325" s="84">
        <v>974.92293454000003</v>
      </c>
      <c r="D325" s="84">
        <v>955.29255307999995</v>
      </c>
      <c r="E325" s="84">
        <v>216.80703725000001</v>
      </c>
      <c r="F325" s="84">
        <v>216.80703725000001</v>
      </c>
    </row>
    <row r="326" spans="1:6" ht="12.75" customHeight="1" x14ac:dyDescent="0.2">
      <c r="A326" s="83" t="s">
        <v>154</v>
      </c>
      <c r="B326" s="83">
        <v>6</v>
      </c>
      <c r="C326" s="84">
        <v>978.92729842999995</v>
      </c>
      <c r="D326" s="84">
        <v>952.26053783999998</v>
      </c>
      <c r="E326" s="84">
        <v>216.11891062999999</v>
      </c>
      <c r="F326" s="84">
        <v>216.11891062999999</v>
      </c>
    </row>
    <row r="327" spans="1:6" ht="12.75" customHeight="1" x14ac:dyDescent="0.2">
      <c r="A327" s="83" t="s">
        <v>154</v>
      </c>
      <c r="B327" s="83">
        <v>7</v>
      </c>
      <c r="C327" s="84">
        <v>909.97817643999997</v>
      </c>
      <c r="D327" s="84">
        <v>884.50419359</v>
      </c>
      <c r="E327" s="84">
        <v>200.74136769</v>
      </c>
      <c r="F327" s="84">
        <v>200.74136769</v>
      </c>
    </row>
    <row r="328" spans="1:6" ht="12.75" customHeight="1" x14ac:dyDescent="0.2">
      <c r="A328" s="83" t="s">
        <v>154</v>
      </c>
      <c r="B328" s="83">
        <v>8</v>
      </c>
      <c r="C328" s="84">
        <v>809.72494576999998</v>
      </c>
      <c r="D328" s="84">
        <v>786.70048522000002</v>
      </c>
      <c r="E328" s="84">
        <v>178.54446877000001</v>
      </c>
      <c r="F328" s="84">
        <v>178.54446877000001</v>
      </c>
    </row>
    <row r="329" spans="1:6" ht="12.75" customHeight="1" x14ac:dyDescent="0.2">
      <c r="A329" s="83" t="s">
        <v>154</v>
      </c>
      <c r="B329" s="83">
        <v>9</v>
      </c>
      <c r="C329" s="84">
        <v>746.11483735000002</v>
      </c>
      <c r="D329" s="84">
        <v>724.35762037999996</v>
      </c>
      <c r="E329" s="84">
        <v>164.39553420999999</v>
      </c>
      <c r="F329" s="84">
        <v>164.39553420999999</v>
      </c>
    </row>
    <row r="330" spans="1:6" ht="12.75" customHeight="1" x14ac:dyDescent="0.2">
      <c r="A330" s="83" t="s">
        <v>154</v>
      </c>
      <c r="B330" s="83">
        <v>10</v>
      </c>
      <c r="C330" s="84">
        <v>719.22962242999995</v>
      </c>
      <c r="D330" s="84">
        <v>698.84742698000002</v>
      </c>
      <c r="E330" s="84">
        <v>158.60590522999999</v>
      </c>
      <c r="F330" s="84">
        <v>158.60590522999999</v>
      </c>
    </row>
    <row r="331" spans="1:6" ht="12.75" customHeight="1" x14ac:dyDescent="0.2">
      <c r="A331" s="83" t="s">
        <v>154</v>
      </c>
      <c r="B331" s="83">
        <v>11</v>
      </c>
      <c r="C331" s="84">
        <v>694.50802099999999</v>
      </c>
      <c r="D331" s="84">
        <v>674.48337674000004</v>
      </c>
      <c r="E331" s="84">
        <v>153.07639750000001</v>
      </c>
      <c r="F331" s="84">
        <v>153.07639750000001</v>
      </c>
    </row>
    <row r="332" spans="1:6" ht="12.75" customHeight="1" x14ac:dyDescent="0.2">
      <c r="A332" s="83" t="s">
        <v>154</v>
      </c>
      <c r="B332" s="83">
        <v>12</v>
      </c>
      <c r="C332" s="84">
        <v>692.46579359999998</v>
      </c>
      <c r="D332" s="84">
        <v>671.97189792999995</v>
      </c>
      <c r="E332" s="84">
        <v>152.50640847</v>
      </c>
      <c r="F332" s="84">
        <v>152.50640847</v>
      </c>
    </row>
    <row r="333" spans="1:6" ht="12.75" customHeight="1" x14ac:dyDescent="0.2">
      <c r="A333" s="83" t="s">
        <v>154</v>
      </c>
      <c r="B333" s="83">
        <v>13</v>
      </c>
      <c r="C333" s="84">
        <v>687.38110728000004</v>
      </c>
      <c r="D333" s="84">
        <v>666.35809241000004</v>
      </c>
      <c r="E333" s="84">
        <v>151.23233536999999</v>
      </c>
      <c r="F333" s="84">
        <v>151.23233536999999</v>
      </c>
    </row>
    <row r="334" spans="1:6" ht="12.75" customHeight="1" x14ac:dyDescent="0.2">
      <c r="A334" s="83" t="s">
        <v>154</v>
      </c>
      <c r="B334" s="83">
        <v>14</v>
      </c>
      <c r="C334" s="84">
        <v>696.56866948000004</v>
      </c>
      <c r="D334" s="84">
        <v>675.16102703000001</v>
      </c>
      <c r="E334" s="84">
        <v>153.23019264000001</v>
      </c>
      <c r="F334" s="84">
        <v>153.23019264000001</v>
      </c>
    </row>
    <row r="335" spans="1:6" ht="12.75" customHeight="1" x14ac:dyDescent="0.2">
      <c r="A335" s="83" t="s">
        <v>154</v>
      </c>
      <c r="B335" s="83">
        <v>15</v>
      </c>
      <c r="C335" s="84">
        <v>706.89837370999999</v>
      </c>
      <c r="D335" s="84">
        <v>684.23228420999999</v>
      </c>
      <c r="E335" s="84">
        <v>155.28894667</v>
      </c>
      <c r="F335" s="84">
        <v>155.28894667</v>
      </c>
    </row>
    <row r="336" spans="1:6" ht="12.75" customHeight="1" x14ac:dyDescent="0.2">
      <c r="A336" s="83" t="s">
        <v>154</v>
      </c>
      <c r="B336" s="83">
        <v>16</v>
      </c>
      <c r="C336" s="84">
        <v>705.92594532999999</v>
      </c>
      <c r="D336" s="84">
        <v>679.03011054000001</v>
      </c>
      <c r="E336" s="84">
        <v>154.10829489</v>
      </c>
      <c r="F336" s="84">
        <v>154.10829489</v>
      </c>
    </row>
    <row r="337" spans="1:6" ht="12.75" customHeight="1" x14ac:dyDescent="0.2">
      <c r="A337" s="83" t="s">
        <v>154</v>
      </c>
      <c r="B337" s="83">
        <v>17</v>
      </c>
      <c r="C337" s="84">
        <v>716.78989692000005</v>
      </c>
      <c r="D337" s="84">
        <v>686.55812882999999</v>
      </c>
      <c r="E337" s="84">
        <v>155.81680537</v>
      </c>
      <c r="F337" s="84">
        <v>155.81680537</v>
      </c>
    </row>
    <row r="338" spans="1:6" ht="12.75" customHeight="1" x14ac:dyDescent="0.2">
      <c r="A338" s="83" t="s">
        <v>154</v>
      </c>
      <c r="B338" s="83">
        <v>18</v>
      </c>
      <c r="C338" s="84">
        <v>712.10855024</v>
      </c>
      <c r="D338" s="84">
        <v>688.81931728999996</v>
      </c>
      <c r="E338" s="84">
        <v>156.32999011999999</v>
      </c>
      <c r="F338" s="84">
        <v>156.32999011999999</v>
      </c>
    </row>
    <row r="339" spans="1:6" ht="12.75" customHeight="1" x14ac:dyDescent="0.2">
      <c r="A339" s="83" t="s">
        <v>154</v>
      </c>
      <c r="B339" s="83">
        <v>19</v>
      </c>
      <c r="C339" s="84">
        <v>699.53755639999997</v>
      </c>
      <c r="D339" s="84">
        <v>678.38574655000002</v>
      </c>
      <c r="E339" s="84">
        <v>153.96205419</v>
      </c>
      <c r="F339" s="84">
        <v>153.96205419</v>
      </c>
    </row>
    <row r="340" spans="1:6" ht="12.75" customHeight="1" x14ac:dyDescent="0.2">
      <c r="A340" s="83" t="s">
        <v>154</v>
      </c>
      <c r="B340" s="83">
        <v>20</v>
      </c>
      <c r="C340" s="84">
        <v>701.37736388999997</v>
      </c>
      <c r="D340" s="84">
        <v>678.90839361999997</v>
      </c>
      <c r="E340" s="84">
        <v>154.08067080000001</v>
      </c>
      <c r="F340" s="84">
        <v>154.08067080000001</v>
      </c>
    </row>
    <row r="341" spans="1:6" ht="12.75" customHeight="1" x14ac:dyDescent="0.2">
      <c r="A341" s="83" t="s">
        <v>154</v>
      </c>
      <c r="B341" s="83">
        <v>21</v>
      </c>
      <c r="C341" s="84">
        <v>709.04145344999995</v>
      </c>
      <c r="D341" s="84">
        <v>682.08256309000001</v>
      </c>
      <c r="E341" s="84">
        <v>154.80105983000001</v>
      </c>
      <c r="F341" s="84">
        <v>154.80105983000001</v>
      </c>
    </row>
    <row r="342" spans="1:6" ht="12.75" customHeight="1" x14ac:dyDescent="0.2">
      <c r="A342" s="83" t="s">
        <v>154</v>
      </c>
      <c r="B342" s="83">
        <v>22</v>
      </c>
      <c r="C342" s="84">
        <v>687.85531923999997</v>
      </c>
      <c r="D342" s="84">
        <v>662.96489310000004</v>
      </c>
      <c r="E342" s="84">
        <v>150.46223674000001</v>
      </c>
      <c r="F342" s="84">
        <v>150.46223674000001</v>
      </c>
    </row>
    <row r="343" spans="1:6" ht="12.75" customHeight="1" x14ac:dyDescent="0.2">
      <c r="A343" s="83" t="s">
        <v>154</v>
      </c>
      <c r="B343" s="83">
        <v>23</v>
      </c>
      <c r="C343" s="84">
        <v>724.19913065000003</v>
      </c>
      <c r="D343" s="84">
        <v>699.89988157000005</v>
      </c>
      <c r="E343" s="84">
        <v>158.84476352999999</v>
      </c>
      <c r="F343" s="84">
        <v>158.84476352999999</v>
      </c>
    </row>
    <row r="344" spans="1:6" ht="12.75" customHeight="1" x14ac:dyDescent="0.2">
      <c r="A344" s="83" t="s">
        <v>154</v>
      </c>
      <c r="B344" s="83">
        <v>24</v>
      </c>
      <c r="C344" s="84">
        <v>785.70798063999996</v>
      </c>
      <c r="D344" s="84">
        <v>759.16521121000005</v>
      </c>
      <c r="E344" s="84">
        <v>172.29524054999999</v>
      </c>
      <c r="F344" s="84">
        <v>172.29524054999999</v>
      </c>
    </row>
    <row r="345" spans="1:6" ht="12.75" customHeight="1" x14ac:dyDescent="0.2">
      <c r="A345" s="83" t="s">
        <v>155</v>
      </c>
      <c r="B345" s="83">
        <v>1</v>
      </c>
      <c r="C345" s="84">
        <v>878.18298604999995</v>
      </c>
      <c r="D345" s="84">
        <v>848.30802761999996</v>
      </c>
      <c r="E345" s="84">
        <v>192.52651929000001</v>
      </c>
      <c r="F345" s="84">
        <v>192.52651929000001</v>
      </c>
    </row>
    <row r="346" spans="1:6" ht="12.75" customHeight="1" x14ac:dyDescent="0.2">
      <c r="A346" s="83" t="s">
        <v>155</v>
      </c>
      <c r="B346" s="83">
        <v>2</v>
      </c>
      <c r="C346" s="84">
        <v>995.71218464000003</v>
      </c>
      <c r="D346" s="84">
        <v>962.15931265999996</v>
      </c>
      <c r="E346" s="84">
        <v>218.36547272999999</v>
      </c>
      <c r="F346" s="84">
        <v>218.36547272999999</v>
      </c>
    </row>
    <row r="347" spans="1:6" ht="12.75" customHeight="1" x14ac:dyDescent="0.2">
      <c r="A347" s="83" t="s">
        <v>155</v>
      </c>
      <c r="B347" s="83">
        <v>3</v>
      </c>
      <c r="C347" s="84">
        <v>1092.50672098</v>
      </c>
      <c r="D347" s="84">
        <v>1057.1437966200001</v>
      </c>
      <c r="E347" s="84">
        <v>239.92253865999999</v>
      </c>
      <c r="F347" s="84">
        <v>239.92253865999999</v>
      </c>
    </row>
    <row r="348" spans="1:6" ht="12.75" customHeight="1" x14ac:dyDescent="0.2">
      <c r="A348" s="83" t="s">
        <v>155</v>
      </c>
      <c r="B348" s="83">
        <v>4</v>
      </c>
      <c r="C348" s="84">
        <v>1098.84240406</v>
      </c>
      <c r="D348" s="84">
        <v>1062.7645737299999</v>
      </c>
      <c r="E348" s="84">
        <v>241.19819398000001</v>
      </c>
      <c r="F348" s="84">
        <v>241.19819398000001</v>
      </c>
    </row>
    <row r="349" spans="1:6" ht="12.75" customHeight="1" x14ac:dyDescent="0.2">
      <c r="A349" s="83" t="s">
        <v>155</v>
      </c>
      <c r="B349" s="83">
        <v>5</v>
      </c>
      <c r="C349" s="84">
        <v>1099.7267093999999</v>
      </c>
      <c r="D349" s="84">
        <v>1063.0295342899999</v>
      </c>
      <c r="E349" s="84">
        <v>241.25832772000001</v>
      </c>
      <c r="F349" s="84">
        <v>241.25832772000001</v>
      </c>
    </row>
    <row r="350" spans="1:6" ht="12.75" customHeight="1" x14ac:dyDescent="0.2">
      <c r="A350" s="83" t="s">
        <v>155</v>
      </c>
      <c r="B350" s="83">
        <v>6</v>
      </c>
      <c r="C350" s="84">
        <v>1076.0864429200001</v>
      </c>
      <c r="D350" s="84">
        <v>1040.5288171300001</v>
      </c>
      <c r="E350" s="84">
        <v>236.15171006</v>
      </c>
      <c r="F350" s="84">
        <v>236.15171006</v>
      </c>
    </row>
    <row r="351" spans="1:6" ht="12.75" customHeight="1" x14ac:dyDescent="0.2">
      <c r="A351" s="83" t="s">
        <v>155</v>
      </c>
      <c r="B351" s="83">
        <v>7</v>
      </c>
      <c r="C351" s="84">
        <v>950.14956670000004</v>
      </c>
      <c r="D351" s="84">
        <v>919.79374270999995</v>
      </c>
      <c r="E351" s="84">
        <v>208.75045617999999</v>
      </c>
      <c r="F351" s="84">
        <v>208.75045617999999</v>
      </c>
    </row>
    <row r="352" spans="1:6" ht="12.75" customHeight="1" x14ac:dyDescent="0.2">
      <c r="A352" s="83" t="s">
        <v>155</v>
      </c>
      <c r="B352" s="83">
        <v>8</v>
      </c>
      <c r="C352" s="84">
        <v>823.54310758999998</v>
      </c>
      <c r="D352" s="84">
        <v>796.89482501999998</v>
      </c>
      <c r="E352" s="84">
        <v>180.85811039000001</v>
      </c>
      <c r="F352" s="84">
        <v>180.85811039000001</v>
      </c>
    </row>
    <row r="353" spans="1:6" ht="12.75" customHeight="1" x14ac:dyDescent="0.2">
      <c r="A353" s="83" t="s">
        <v>155</v>
      </c>
      <c r="B353" s="83">
        <v>9</v>
      </c>
      <c r="C353" s="84">
        <v>762.55966866000006</v>
      </c>
      <c r="D353" s="84">
        <v>735.20269523000002</v>
      </c>
      <c r="E353" s="84">
        <v>166.85686246</v>
      </c>
      <c r="F353" s="84">
        <v>166.85686246</v>
      </c>
    </row>
    <row r="354" spans="1:6" ht="12.75" customHeight="1" x14ac:dyDescent="0.2">
      <c r="A354" s="83" t="s">
        <v>155</v>
      </c>
      <c r="B354" s="83">
        <v>10</v>
      </c>
      <c r="C354" s="84">
        <v>686.05378457999996</v>
      </c>
      <c r="D354" s="84">
        <v>672.15669327000001</v>
      </c>
      <c r="E354" s="84">
        <v>152.54834843</v>
      </c>
      <c r="F354" s="84">
        <v>152.54834843</v>
      </c>
    </row>
    <row r="355" spans="1:6" ht="12.75" customHeight="1" x14ac:dyDescent="0.2">
      <c r="A355" s="83" t="s">
        <v>155</v>
      </c>
      <c r="B355" s="83">
        <v>11</v>
      </c>
      <c r="C355" s="84">
        <v>669.16426146000003</v>
      </c>
      <c r="D355" s="84">
        <v>655.64544804000002</v>
      </c>
      <c r="E355" s="84">
        <v>148.80106269000001</v>
      </c>
      <c r="F355" s="84">
        <v>148.80106269000001</v>
      </c>
    </row>
    <row r="356" spans="1:6" ht="12.75" customHeight="1" x14ac:dyDescent="0.2">
      <c r="A356" s="83" t="s">
        <v>155</v>
      </c>
      <c r="B356" s="83">
        <v>12</v>
      </c>
      <c r="C356" s="84">
        <v>665.04915733999997</v>
      </c>
      <c r="D356" s="84">
        <v>650.98585819000004</v>
      </c>
      <c r="E356" s="84">
        <v>147.74355223000001</v>
      </c>
      <c r="F356" s="84">
        <v>147.74355223000001</v>
      </c>
    </row>
    <row r="357" spans="1:6" ht="12.75" customHeight="1" x14ac:dyDescent="0.2">
      <c r="A357" s="83" t="s">
        <v>155</v>
      </c>
      <c r="B357" s="83">
        <v>13</v>
      </c>
      <c r="C357" s="84">
        <v>670.01184427999999</v>
      </c>
      <c r="D357" s="84">
        <v>656.10191712000005</v>
      </c>
      <c r="E357" s="84">
        <v>148.90465997000001</v>
      </c>
      <c r="F357" s="84">
        <v>148.90465997000001</v>
      </c>
    </row>
    <row r="358" spans="1:6" ht="12.75" customHeight="1" x14ac:dyDescent="0.2">
      <c r="A358" s="83" t="s">
        <v>155</v>
      </c>
      <c r="B358" s="83">
        <v>14</v>
      </c>
      <c r="C358" s="84">
        <v>677.17227551999997</v>
      </c>
      <c r="D358" s="84">
        <v>664.60371215999999</v>
      </c>
      <c r="E358" s="84">
        <v>150.83417254</v>
      </c>
      <c r="F358" s="84">
        <v>150.83417254</v>
      </c>
    </row>
    <row r="359" spans="1:6" ht="12.75" customHeight="1" x14ac:dyDescent="0.2">
      <c r="A359" s="83" t="s">
        <v>155</v>
      </c>
      <c r="B359" s="83">
        <v>15</v>
      </c>
      <c r="C359" s="84">
        <v>688.48435010000003</v>
      </c>
      <c r="D359" s="84">
        <v>675.79543991000003</v>
      </c>
      <c r="E359" s="84">
        <v>153.37417490000001</v>
      </c>
      <c r="F359" s="84">
        <v>153.37417490000001</v>
      </c>
    </row>
    <row r="360" spans="1:6" ht="12.75" customHeight="1" x14ac:dyDescent="0.2">
      <c r="A360" s="83" t="s">
        <v>155</v>
      </c>
      <c r="B360" s="83">
        <v>16</v>
      </c>
      <c r="C360" s="84">
        <v>690.44911650999995</v>
      </c>
      <c r="D360" s="84">
        <v>678.08214519000001</v>
      </c>
      <c r="E360" s="84">
        <v>153.89315078000001</v>
      </c>
      <c r="F360" s="84">
        <v>153.89315078000001</v>
      </c>
    </row>
    <row r="361" spans="1:6" ht="12.75" customHeight="1" x14ac:dyDescent="0.2">
      <c r="A361" s="83" t="s">
        <v>155</v>
      </c>
      <c r="B361" s="83">
        <v>17</v>
      </c>
      <c r="C361" s="84">
        <v>683.17120940999996</v>
      </c>
      <c r="D361" s="84">
        <v>671.92775632999997</v>
      </c>
      <c r="E361" s="84">
        <v>152.49639038000001</v>
      </c>
      <c r="F361" s="84">
        <v>152.49639038000001</v>
      </c>
    </row>
    <row r="362" spans="1:6" ht="12.75" customHeight="1" x14ac:dyDescent="0.2">
      <c r="A362" s="83" t="s">
        <v>155</v>
      </c>
      <c r="B362" s="83">
        <v>18</v>
      </c>
      <c r="C362" s="84">
        <v>679.70398324999996</v>
      </c>
      <c r="D362" s="84">
        <v>673.25345981999999</v>
      </c>
      <c r="E362" s="84">
        <v>152.79726349000001</v>
      </c>
      <c r="F362" s="84">
        <v>152.79726349000001</v>
      </c>
    </row>
    <row r="363" spans="1:6" ht="12.75" customHeight="1" x14ac:dyDescent="0.2">
      <c r="A363" s="83" t="s">
        <v>155</v>
      </c>
      <c r="B363" s="83">
        <v>19</v>
      </c>
      <c r="C363" s="84">
        <v>680.53469227999994</v>
      </c>
      <c r="D363" s="84">
        <v>669.48687321</v>
      </c>
      <c r="E363" s="84">
        <v>151.94242328999999</v>
      </c>
      <c r="F363" s="84">
        <v>151.94242328999999</v>
      </c>
    </row>
    <row r="364" spans="1:6" ht="12.75" customHeight="1" x14ac:dyDescent="0.2">
      <c r="A364" s="83" t="s">
        <v>155</v>
      </c>
      <c r="B364" s="83">
        <v>20</v>
      </c>
      <c r="C364" s="84">
        <v>659.16023938000001</v>
      </c>
      <c r="D364" s="84">
        <v>648.44150356</v>
      </c>
      <c r="E364" s="84">
        <v>147.16610191000001</v>
      </c>
      <c r="F364" s="84">
        <v>147.16610191000001</v>
      </c>
    </row>
    <row r="365" spans="1:6" ht="12.75" customHeight="1" x14ac:dyDescent="0.2">
      <c r="A365" s="83" t="s">
        <v>155</v>
      </c>
      <c r="B365" s="83">
        <v>21</v>
      </c>
      <c r="C365" s="84">
        <v>645.92574384</v>
      </c>
      <c r="D365" s="84">
        <v>637.36634149999998</v>
      </c>
      <c r="E365" s="84">
        <v>144.65255454999999</v>
      </c>
      <c r="F365" s="84">
        <v>144.65255454999999</v>
      </c>
    </row>
    <row r="366" spans="1:6" ht="12.75" customHeight="1" x14ac:dyDescent="0.2">
      <c r="A366" s="83" t="s">
        <v>155</v>
      </c>
      <c r="B366" s="83">
        <v>22</v>
      </c>
      <c r="C366" s="84">
        <v>659.41280582000002</v>
      </c>
      <c r="D366" s="84">
        <v>651.33290832</v>
      </c>
      <c r="E366" s="84">
        <v>147.82231648999999</v>
      </c>
      <c r="F366" s="84">
        <v>147.82231648999999</v>
      </c>
    </row>
    <row r="367" spans="1:6" ht="12.75" customHeight="1" x14ac:dyDescent="0.2">
      <c r="A367" s="83" t="s">
        <v>155</v>
      </c>
      <c r="B367" s="83">
        <v>23</v>
      </c>
      <c r="C367" s="84">
        <v>638.23545531000002</v>
      </c>
      <c r="D367" s="84">
        <v>630.47313193000002</v>
      </c>
      <c r="E367" s="84">
        <v>143.08811616</v>
      </c>
      <c r="F367" s="84">
        <v>143.08811616</v>
      </c>
    </row>
    <row r="368" spans="1:6" ht="12.75" customHeight="1" x14ac:dyDescent="0.2">
      <c r="A368" s="83" t="s">
        <v>155</v>
      </c>
      <c r="B368" s="83">
        <v>24</v>
      </c>
      <c r="C368" s="84">
        <v>709.35802153999998</v>
      </c>
      <c r="D368" s="84">
        <v>701.19096560000003</v>
      </c>
      <c r="E368" s="84">
        <v>159.13777963999999</v>
      </c>
      <c r="F368" s="84">
        <v>159.13777963999999</v>
      </c>
    </row>
    <row r="369" spans="1:6" ht="12.75" customHeight="1" x14ac:dyDescent="0.2">
      <c r="A369" s="83" t="s">
        <v>156</v>
      </c>
      <c r="B369" s="83">
        <v>1</v>
      </c>
      <c r="C369" s="84">
        <v>793.33208658000001</v>
      </c>
      <c r="D369" s="84">
        <v>779.73033694000003</v>
      </c>
      <c r="E369" s="84">
        <v>176.96256886</v>
      </c>
      <c r="F369" s="84">
        <v>176.96256886</v>
      </c>
    </row>
    <row r="370" spans="1:6" ht="12.75" customHeight="1" x14ac:dyDescent="0.2">
      <c r="A370" s="83" t="s">
        <v>156</v>
      </c>
      <c r="B370" s="83">
        <v>2</v>
      </c>
      <c r="C370" s="84">
        <v>869.46982014000002</v>
      </c>
      <c r="D370" s="84">
        <v>860.95254078999994</v>
      </c>
      <c r="E370" s="84">
        <v>195.39623646000001</v>
      </c>
      <c r="F370" s="84">
        <v>195.39623646000001</v>
      </c>
    </row>
    <row r="371" spans="1:6" ht="12.75" customHeight="1" x14ac:dyDescent="0.2">
      <c r="A371" s="83" t="s">
        <v>156</v>
      </c>
      <c r="B371" s="83">
        <v>3</v>
      </c>
      <c r="C371" s="84">
        <v>963.91481639999995</v>
      </c>
      <c r="D371" s="84">
        <v>949.97597527999994</v>
      </c>
      <c r="E371" s="84">
        <v>215.60042103999999</v>
      </c>
      <c r="F371" s="84">
        <v>215.60042103999999</v>
      </c>
    </row>
    <row r="372" spans="1:6" ht="12.75" customHeight="1" x14ac:dyDescent="0.2">
      <c r="A372" s="83" t="s">
        <v>156</v>
      </c>
      <c r="B372" s="83">
        <v>4</v>
      </c>
      <c r="C372" s="84">
        <v>976.40338383999995</v>
      </c>
      <c r="D372" s="84">
        <v>962.08323323000002</v>
      </c>
      <c r="E372" s="84">
        <v>218.34820622999999</v>
      </c>
      <c r="F372" s="84">
        <v>218.34820622999999</v>
      </c>
    </row>
    <row r="373" spans="1:6" ht="12.75" customHeight="1" x14ac:dyDescent="0.2">
      <c r="A373" s="83" t="s">
        <v>156</v>
      </c>
      <c r="B373" s="83">
        <v>5</v>
      </c>
      <c r="C373" s="84">
        <v>987.74653125999998</v>
      </c>
      <c r="D373" s="84">
        <v>973.24831749999998</v>
      </c>
      <c r="E373" s="84">
        <v>220.88216174999999</v>
      </c>
      <c r="F373" s="84">
        <v>220.88216174999999</v>
      </c>
    </row>
    <row r="374" spans="1:6" ht="12.75" customHeight="1" x14ac:dyDescent="0.2">
      <c r="A374" s="83" t="s">
        <v>156</v>
      </c>
      <c r="B374" s="83">
        <v>6</v>
      </c>
      <c r="C374" s="84">
        <v>977.15330695</v>
      </c>
      <c r="D374" s="84">
        <v>962.77544208999996</v>
      </c>
      <c r="E374" s="84">
        <v>218.50530549000001</v>
      </c>
      <c r="F374" s="84">
        <v>218.50530549000001</v>
      </c>
    </row>
    <row r="375" spans="1:6" ht="12.75" customHeight="1" x14ac:dyDescent="0.2">
      <c r="A375" s="83" t="s">
        <v>156</v>
      </c>
      <c r="B375" s="83">
        <v>7</v>
      </c>
      <c r="C375" s="84">
        <v>879.42326245000004</v>
      </c>
      <c r="D375" s="84">
        <v>866.23544999000001</v>
      </c>
      <c r="E375" s="84">
        <v>196.59521146</v>
      </c>
      <c r="F375" s="84">
        <v>196.59521146</v>
      </c>
    </row>
    <row r="376" spans="1:6" ht="12.75" customHeight="1" x14ac:dyDescent="0.2">
      <c r="A376" s="83" t="s">
        <v>156</v>
      </c>
      <c r="B376" s="83">
        <v>8</v>
      </c>
      <c r="C376" s="84">
        <v>787.84171892999996</v>
      </c>
      <c r="D376" s="84">
        <v>775.66943242000002</v>
      </c>
      <c r="E376" s="84">
        <v>176.04093216000001</v>
      </c>
      <c r="F376" s="84">
        <v>176.04093216000001</v>
      </c>
    </row>
    <row r="377" spans="1:6" ht="12.75" customHeight="1" x14ac:dyDescent="0.2">
      <c r="A377" s="83" t="s">
        <v>156</v>
      </c>
      <c r="B377" s="83">
        <v>9</v>
      </c>
      <c r="C377" s="84">
        <v>725.44955091999998</v>
      </c>
      <c r="D377" s="84">
        <v>716.14375504999998</v>
      </c>
      <c r="E377" s="84">
        <v>162.5313683</v>
      </c>
      <c r="F377" s="84">
        <v>162.5313683</v>
      </c>
    </row>
    <row r="378" spans="1:6" ht="12.75" customHeight="1" x14ac:dyDescent="0.2">
      <c r="A378" s="83" t="s">
        <v>156</v>
      </c>
      <c r="B378" s="83">
        <v>10</v>
      </c>
      <c r="C378" s="84">
        <v>675.17593437999994</v>
      </c>
      <c r="D378" s="84">
        <v>662.47564510999996</v>
      </c>
      <c r="E378" s="84">
        <v>150.35120017</v>
      </c>
      <c r="F378" s="84">
        <v>150.35120017</v>
      </c>
    </row>
    <row r="379" spans="1:6" ht="12.75" customHeight="1" x14ac:dyDescent="0.2">
      <c r="A379" s="83" t="s">
        <v>156</v>
      </c>
      <c r="B379" s="83">
        <v>11</v>
      </c>
      <c r="C379" s="84">
        <v>657.43545601000005</v>
      </c>
      <c r="D379" s="84">
        <v>645.96040514000003</v>
      </c>
      <c r="E379" s="84">
        <v>146.60300781000001</v>
      </c>
      <c r="F379" s="84">
        <v>146.60300781000001</v>
      </c>
    </row>
    <row r="380" spans="1:6" ht="12.75" customHeight="1" x14ac:dyDescent="0.2">
      <c r="A380" s="83" t="s">
        <v>156</v>
      </c>
      <c r="B380" s="83">
        <v>12</v>
      </c>
      <c r="C380" s="84">
        <v>667.27828367999996</v>
      </c>
      <c r="D380" s="84">
        <v>656.67177039000001</v>
      </c>
      <c r="E380" s="84">
        <v>149.03399019</v>
      </c>
      <c r="F380" s="84">
        <v>149.03399019</v>
      </c>
    </row>
    <row r="381" spans="1:6" ht="12.75" customHeight="1" x14ac:dyDescent="0.2">
      <c r="A381" s="83" t="s">
        <v>156</v>
      </c>
      <c r="B381" s="83">
        <v>13</v>
      </c>
      <c r="C381" s="84">
        <v>663.24315670999999</v>
      </c>
      <c r="D381" s="84">
        <v>651.37873542</v>
      </c>
      <c r="E381" s="84">
        <v>147.83271711</v>
      </c>
      <c r="F381" s="84">
        <v>147.83271711</v>
      </c>
    </row>
    <row r="382" spans="1:6" ht="12.75" customHeight="1" x14ac:dyDescent="0.2">
      <c r="A382" s="83" t="s">
        <v>156</v>
      </c>
      <c r="B382" s="83">
        <v>14</v>
      </c>
      <c r="C382" s="84">
        <v>676.95782128999997</v>
      </c>
      <c r="D382" s="84">
        <v>664.90281490999996</v>
      </c>
      <c r="E382" s="84">
        <v>150.90205498</v>
      </c>
      <c r="F382" s="84">
        <v>150.90205498</v>
      </c>
    </row>
    <row r="383" spans="1:6" ht="12.75" customHeight="1" x14ac:dyDescent="0.2">
      <c r="A383" s="83" t="s">
        <v>156</v>
      </c>
      <c r="B383" s="83">
        <v>15</v>
      </c>
      <c r="C383" s="84">
        <v>682.64625733000003</v>
      </c>
      <c r="D383" s="84">
        <v>670.40729222000004</v>
      </c>
      <c r="E383" s="84">
        <v>152.15131564999999</v>
      </c>
      <c r="F383" s="84">
        <v>152.15131564999999</v>
      </c>
    </row>
    <row r="384" spans="1:6" ht="12.75" customHeight="1" x14ac:dyDescent="0.2">
      <c r="A384" s="83" t="s">
        <v>156</v>
      </c>
      <c r="B384" s="83">
        <v>16</v>
      </c>
      <c r="C384" s="84">
        <v>679.49461215999997</v>
      </c>
      <c r="D384" s="84">
        <v>667.05910279</v>
      </c>
      <c r="E384" s="84">
        <v>151.39143217</v>
      </c>
      <c r="F384" s="84">
        <v>151.39143217</v>
      </c>
    </row>
    <row r="385" spans="1:6" ht="12.75" customHeight="1" x14ac:dyDescent="0.2">
      <c r="A385" s="83" t="s">
        <v>156</v>
      </c>
      <c r="B385" s="83">
        <v>17</v>
      </c>
      <c r="C385" s="84">
        <v>680.65529956</v>
      </c>
      <c r="D385" s="84">
        <v>669.68499469999995</v>
      </c>
      <c r="E385" s="84">
        <v>151.98738766</v>
      </c>
      <c r="F385" s="84">
        <v>151.98738766</v>
      </c>
    </row>
    <row r="386" spans="1:6" ht="12.75" customHeight="1" x14ac:dyDescent="0.2">
      <c r="A386" s="83" t="s">
        <v>156</v>
      </c>
      <c r="B386" s="83">
        <v>18</v>
      </c>
      <c r="C386" s="84">
        <v>697.03600597000002</v>
      </c>
      <c r="D386" s="84">
        <v>689.35244423999995</v>
      </c>
      <c r="E386" s="84">
        <v>156.45098518</v>
      </c>
      <c r="F386" s="84">
        <v>156.45098518</v>
      </c>
    </row>
    <row r="387" spans="1:6" ht="12.75" customHeight="1" x14ac:dyDescent="0.2">
      <c r="A387" s="83" t="s">
        <v>156</v>
      </c>
      <c r="B387" s="83">
        <v>19</v>
      </c>
      <c r="C387" s="84">
        <v>701.15246898999999</v>
      </c>
      <c r="D387" s="84">
        <v>687.96318153000004</v>
      </c>
      <c r="E387" s="84">
        <v>156.13568706999999</v>
      </c>
      <c r="F387" s="84">
        <v>156.13568706999999</v>
      </c>
    </row>
    <row r="388" spans="1:6" ht="12.75" customHeight="1" x14ac:dyDescent="0.2">
      <c r="A388" s="83" t="s">
        <v>156</v>
      </c>
      <c r="B388" s="83">
        <v>20</v>
      </c>
      <c r="C388" s="84">
        <v>688.13227469000003</v>
      </c>
      <c r="D388" s="84">
        <v>678.08400231999997</v>
      </c>
      <c r="E388" s="84">
        <v>153.89357226999999</v>
      </c>
      <c r="F388" s="84">
        <v>153.89357226999999</v>
      </c>
    </row>
    <row r="389" spans="1:6" ht="12.75" customHeight="1" x14ac:dyDescent="0.2">
      <c r="A389" s="83" t="s">
        <v>156</v>
      </c>
      <c r="B389" s="83">
        <v>21</v>
      </c>
      <c r="C389" s="84">
        <v>673.92856010000003</v>
      </c>
      <c r="D389" s="84">
        <v>666.06623606000005</v>
      </c>
      <c r="E389" s="84">
        <v>151.16609754000001</v>
      </c>
      <c r="F389" s="84">
        <v>151.16609754000001</v>
      </c>
    </row>
    <row r="390" spans="1:6" ht="12.75" customHeight="1" x14ac:dyDescent="0.2">
      <c r="A390" s="83" t="s">
        <v>156</v>
      </c>
      <c r="B390" s="83">
        <v>22</v>
      </c>
      <c r="C390" s="84">
        <v>678.65111597999999</v>
      </c>
      <c r="D390" s="84">
        <v>667.67439676000004</v>
      </c>
      <c r="E390" s="84">
        <v>151.53107532000001</v>
      </c>
      <c r="F390" s="84">
        <v>151.53107532000001</v>
      </c>
    </row>
    <row r="391" spans="1:6" ht="12.75" customHeight="1" x14ac:dyDescent="0.2">
      <c r="A391" s="83" t="s">
        <v>156</v>
      </c>
      <c r="B391" s="83">
        <v>23</v>
      </c>
      <c r="C391" s="84">
        <v>677.18402344000003</v>
      </c>
      <c r="D391" s="84">
        <v>671.61126697999998</v>
      </c>
      <c r="E391" s="84">
        <v>152.42456200000001</v>
      </c>
      <c r="F391" s="84">
        <v>152.42456200000001</v>
      </c>
    </row>
    <row r="392" spans="1:6" ht="12.75" customHeight="1" x14ac:dyDescent="0.2">
      <c r="A392" s="83" t="s">
        <v>156</v>
      </c>
      <c r="B392" s="83">
        <v>24</v>
      </c>
      <c r="C392" s="84">
        <v>757.70358180000005</v>
      </c>
      <c r="D392" s="84">
        <v>750.49032740999996</v>
      </c>
      <c r="E392" s="84">
        <v>170.32644486999999</v>
      </c>
      <c r="F392" s="84">
        <v>170.32644486999999</v>
      </c>
    </row>
    <row r="393" spans="1:6" ht="12.75" customHeight="1" x14ac:dyDescent="0.2">
      <c r="A393" s="83" t="s">
        <v>157</v>
      </c>
      <c r="B393" s="83">
        <v>1</v>
      </c>
      <c r="C393" s="84">
        <v>808.18625718999999</v>
      </c>
      <c r="D393" s="84">
        <v>794.29804953999997</v>
      </c>
      <c r="E393" s="84">
        <v>180.26876297000001</v>
      </c>
      <c r="F393" s="84">
        <v>180.26876297000001</v>
      </c>
    </row>
    <row r="394" spans="1:6" ht="12.75" customHeight="1" x14ac:dyDescent="0.2">
      <c r="A394" s="83" t="s">
        <v>157</v>
      </c>
      <c r="B394" s="83">
        <v>2</v>
      </c>
      <c r="C394" s="84">
        <v>923.66435435999995</v>
      </c>
      <c r="D394" s="84">
        <v>910.98341821999998</v>
      </c>
      <c r="E394" s="84">
        <v>206.75092175</v>
      </c>
      <c r="F394" s="84">
        <v>206.75092175</v>
      </c>
    </row>
    <row r="395" spans="1:6" ht="12.75" customHeight="1" x14ac:dyDescent="0.2">
      <c r="A395" s="83" t="s">
        <v>157</v>
      </c>
      <c r="B395" s="83">
        <v>3</v>
      </c>
      <c r="C395" s="84">
        <v>997.11166507999997</v>
      </c>
      <c r="D395" s="84">
        <v>981.00672631999998</v>
      </c>
      <c r="E395" s="84">
        <v>222.64296017999999</v>
      </c>
      <c r="F395" s="84">
        <v>222.64296017999999</v>
      </c>
    </row>
    <row r="396" spans="1:6" ht="12.75" customHeight="1" x14ac:dyDescent="0.2">
      <c r="A396" s="83" t="s">
        <v>157</v>
      </c>
      <c r="B396" s="83">
        <v>4</v>
      </c>
      <c r="C396" s="84">
        <v>1015.1941220800001</v>
      </c>
      <c r="D396" s="84">
        <v>998.47042381000006</v>
      </c>
      <c r="E396" s="84">
        <v>226.60640835000001</v>
      </c>
      <c r="F396" s="84">
        <v>226.60640835000001</v>
      </c>
    </row>
    <row r="397" spans="1:6" ht="12.75" customHeight="1" x14ac:dyDescent="0.2">
      <c r="A397" s="83" t="s">
        <v>157</v>
      </c>
      <c r="B397" s="83">
        <v>5</v>
      </c>
      <c r="C397" s="84">
        <v>1018.34826218</v>
      </c>
      <c r="D397" s="84">
        <v>1002.31513588</v>
      </c>
      <c r="E397" s="84">
        <v>227.47897939999999</v>
      </c>
      <c r="F397" s="84">
        <v>227.47897939999999</v>
      </c>
    </row>
    <row r="398" spans="1:6" ht="12.75" customHeight="1" x14ac:dyDescent="0.2">
      <c r="A398" s="83" t="s">
        <v>157</v>
      </c>
      <c r="B398" s="83">
        <v>6</v>
      </c>
      <c r="C398" s="84">
        <v>998.57900959000006</v>
      </c>
      <c r="D398" s="84">
        <v>982.70675822999999</v>
      </c>
      <c r="E398" s="84">
        <v>223.02878845999999</v>
      </c>
      <c r="F398" s="84">
        <v>223.02878845999999</v>
      </c>
    </row>
    <row r="399" spans="1:6" ht="12.75" customHeight="1" x14ac:dyDescent="0.2">
      <c r="A399" s="83" t="s">
        <v>157</v>
      </c>
      <c r="B399" s="83">
        <v>7</v>
      </c>
      <c r="C399" s="84">
        <v>910.77488020999999</v>
      </c>
      <c r="D399" s="84">
        <v>899.90749611000001</v>
      </c>
      <c r="E399" s="84">
        <v>204.2372019</v>
      </c>
      <c r="F399" s="84">
        <v>204.2372019</v>
      </c>
    </row>
    <row r="400" spans="1:6" ht="12.75" customHeight="1" x14ac:dyDescent="0.2">
      <c r="A400" s="83" t="s">
        <v>157</v>
      </c>
      <c r="B400" s="83">
        <v>8</v>
      </c>
      <c r="C400" s="84">
        <v>777.17770096000004</v>
      </c>
      <c r="D400" s="84">
        <v>766.38509937000003</v>
      </c>
      <c r="E400" s="84">
        <v>173.93381980999999</v>
      </c>
      <c r="F400" s="84">
        <v>173.93381980999999</v>
      </c>
    </row>
    <row r="401" spans="1:6" ht="12.75" customHeight="1" x14ac:dyDescent="0.2">
      <c r="A401" s="83" t="s">
        <v>157</v>
      </c>
      <c r="B401" s="83">
        <v>9</v>
      </c>
      <c r="C401" s="84">
        <v>725.36403247999999</v>
      </c>
      <c r="D401" s="84">
        <v>712.59113026</v>
      </c>
      <c r="E401" s="84">
        <v>161.72508748999999</v>
      </c>
      <c r="F401" s="84">
        <v>161.72508748999999</v>
      </c>
    </row>
    <row r="402" spans="1:6" ht="12.75" customHeight="1" x14ac:dyDescent="0.2">
      <c r="A402" s="83" t="s">
        <v>157</v>
      </c>
      <c r="B402" s="83">
        <v>10</v>
      </c>
      <c r="C402" s="84">
        <v>660.70770454000001</v>
      </c>
      <c r="D402" s="84">
        <v>653.36628840000003</v>
      </c>
      <c r="E402" s="84">
        <v>148.28379932000001</v>
      </c>
      <c r="F402" s="84">
        <v>148.28379932000001</v>
      </c>
    </row>
    <row r="403" spans="1:6" ht="12.75" customHeight="1" x14ac:dyDescent="0.2">
      <c r="A403" s="83" t="s">
        <v>157</v>
      </c>
      <c r="B403" s="83">
        <v>11</v>
      </c>
      <c r="C403" s="84">
        <v>638.82635229000005</v>
      </c>
      <c r="D403" s="84">
        <v>631.42326229000003</v>
      </c>
      <c r="E403" s="84">
        <v>143.30375162000001</v>
      </c>
      <c r="F403" s="84">
        <v>143.30375162000001</v>
      </c>
    </row>
    <row r="404" spans="1:6" ht="12.75" customHeight="1" x14ac:dyDescent="0.2">
      <c r="A404" s="83" t="s">
        <v>157</v>
      </c>
      <c r="B404" s="83">
        <v>12</v>
      </c>
      <c r="C404" s="84">
        <v>646.71325832000002</v>
      </c>
      <c r="D404" s="84">
        <v>637.17179425999996</v>
      </c>
      <c r="E404" s="84">
        <v>144.60840135999999</v>
      </c>
      <c r="F404" s="84">
        <v>144.60840135999999</v>
      </c>
    </row>
    <row r="405" spans="1:6" ht="12.75" customHeight="1" x14ac:dyDescent="0.2">
      <c r="A405" s="83" t="s">
        <v>157</v>
      </c>
      <c r="B405" s="83">
        <v>13</v>
      </c>
      <c r="C405" s="84">
        <v>644.29310172999999</v>
      </c>
      <c r="D405" s="84">
        <v>636.72980503999997</v>
      </c>
      <c r="E405" s="84">
        <v>144.50809034</v>
      </c>
      <c r="F405" s="84">
        <v>144.50809034</v>
      </c>
    </row>
    <row r="406" spans="1:6" ht="12.75" customHeight="1" x14ac:dyDescent="0.2">
      <c r="A406" s="83" t="s">
        <v>157</v>
      </c>
      <c r="B406" s="83">
        <v>14</v>
      </c>
      <c r="C406" s="84">
        <v>650.50875313999995</v>
      </c>
      <c r="D406" s="84">
        <v>638.60863526000003</v>
      </c>
      <c r="E406" s="84">
        <v>144.93449752999999</v>
      </c>
      <c r="F406" s="84">
        <v>144.93449752999999</v>
      </c>
    </row>
    <row r="407" spans="1:6" ht="12.75" customHeight="1" x14ac:dyDescent="0.2">
      <c r="A407" s="83" t="s">
        <v>157</v>
      </c>
      <c r="B407" s="83">
        <v>15</v>
      </c>
      <c r="C407" s="84">
        <v>643.67569163999997</v>
      </c>
      <c r="D407" s="84">
        <v>637.70153732999995</v>
      </c>
      <c r="E407" s="84">
        <v>144.72862842999999</v>
      </c>
      <c r="F407" s="84">
        <v>144.72862842999999</v>
      </c>
    </row>
    <row r="408" spans="1:6" ht="12.75" customHeight="1" x14ac:dyDescent="0.2">
      <c r="A408" s="83" t="s">
        <v>157</v>
      </c>
      <c r="B408" s="83">
        <v>16</v>
      </c>
      <c r="C408" s="84">
        <v>643.28512450000005</v>
      </c>
      <c r="D408" s="84">
        <v>639.12544814</v>
      </c>
      <c r="E408" s="84">
        <v>145.05179004999999</v>
      </c>
      <c r="F408" s="84">
        <v>145.05179004999999</v>
      </c>
    </row>
    <row r="409" spans="1:6" ht="12.75" customHeight="1" x14ac:dyDescent="0.2">
      <c r="A409" s="83" t="s">
        <v>157</v>
      </c>
      <c r="B409" s="83">
        <v>17</v>
      </c>
      <c r="C409" s="84">
        <v>651.05858619000003</v>
      </c>
      <c r="D409" s="84">
        <v>639.24195342999997</v>
      </c>
      <c r="E409" s="84">
        <v>145.07823134</v>
      </c>
      <c r="F409" s="84">
        <v>145.07823134</v>
      </c>
    </row>
    <row r="410" spans="1:6" ht="12.75" customHeight="1" x14ac:dyDescent="0.2">
      <c r="A410" s="83" t="s">
        <v>157</v>
      </c>
      <c r="B410" s="83">
        <v>18</v>
      </c>
      <c r="C410" s="84">
        <v>652.47878186000003</v>
      </c>
      <c r="D410" s="84">
        <v>640.45893358000001</v>
      </c>
      <c r="E410" s="84">
        <v>145.35442931</v>
      </c>
      <c r="F410" s="84">
        <v>145.35442931</v>
      </c>
    </row>
    <row r="411" spans="1:6" ht="12.75" customHeight="1" x14ac:dyDescent="0.2">
      <c r="A411" s="83" t="s">
        <v>157</v>
      </c>
      <c r="B411" s="83">
        <v>19</v>
      </c>
      <c r="C411" s="84">
        <v>647.77033057999995</v>
      </c>
      <c r="D411" s="84">
        <v>635.36033942999995</v>
      </c>
      <c r="E411" s="84">
        <v>144.19728526</v>
      </c>
      <c r="F411" s="84">
        <v>144.19728526</v>
      </c>
    </row>
    <row r="412" spans="1:6" ht="12.75" customHeight="1" x14ac:dyDescent="0.2">
      <c r="A412" s="83" t="s">
        <v>157</v>
      </c>
      <c r="B412" s="83">
        <v>20</v>
      </c>
      <c r="C412" s="84">
        <v>640.68871768999998</v>
      </c>
      <c r="D412" s="84">
        <v>628.05705028</v>
      </c>
      <c r="E412" s="84">
        <v>142.53977785000001</v>
      </c>
      <c r="F412" s="84">
        <v>142.53977785000001</v>
      </c>
    </row>
    <row r="413" spans="1:6" ht="12.75" customHeight="1" x14ac:dyDescent="0.2">
      <c r="A413" s="83" t="s">
        <v>157</v>
      </c>
      <c r="B413" s="83">
        <v>21</v>
      </c>
      <c r="C413" s="84">
        <v>629.83898470999998</v>
      </c>
      <c r="D413" s="84">
        <v>618.08870178999996</v>
      </c>
      <c r="E413" s="84">
        <v>140.27742576</v>
      </c>
      <c r="F413" s="84">
        <v>140.27742576</v>
      </c>
    </row>
    <row r="414" spans="1:6" ht="12.75" customHeight="1" x14ac:dyDescent="0.2">
      <c r="A414" s="83" t="s">
        <v>157</v>
      </c>
      <c r="B414" s="83">
        <v>22</v>
      </c>
      <c r="C414" s="84">
        <v>610.64739651000002</v>
      </c>
      <c r="D414" s="84">
        <v>604.05874845000005</v>
      </c>
      <c r="E414" s="84">
        <v>137.09327802999999</v>
      </c>
      <c r="F414" s="84">
        <v>137.09327802999999</v>
      </c>
    </row>
    <row r="415" spans="1:6" ht="12.75" customHeight="1" x14ac:dyDescent="0.2">
      <c r="A415" s="83" t="s">
        <v>157</v>
      </c>
      <c r="B415" s="83">
        <v>23</v>
      </c>
      <c r="C415" s="84">
        <v>642.40771681000001</v>
      </c>
      <c r="D415" s="84">
        <v>630.80129053999997</v>
      </c>
      <c r="E415" s="84">
        <v>143.16259292000001</v>
      </c>
      <c r="F415" s="84">
        <v>143.16259292000001</v>
      </c>
    </row>
    <row r="416" spans="1:6" ht="12.75" customHeight="1" x14ac:dyDescent="0.2">
      <c r="A416" s="83" t="s">
        <v>157</v>
      </c>
      <c r="B416" s="83">
        <v>24</v>
      </c>
      <c r="C416" s="84">
        <v>737.73659816999998</v>
      </c>
      <c r="D416" s="84">
        <v>724.91026475000001</v>
      </c>
      <c r="E416" s="84">
        <v>164.52095881</v>
      </c>
      <c r="F416" s="84">
        <v>164.52095881</v>
      </c>
    </row>
    <row r="417" spans="1:6" ht="12.75" customHeight="1" x14ac:dyDescent="0.2">
      <c r="A417" s="83" t="s">
        <v>158</v>
      </c>
      <c r="B417" s="83">
        <v>1</v>
      </c>
      <c r="C417" s="84">
        <v>855.22138343999995</v>
      </c>
      <c r="D417" s="84">
        <v>840.90035086</v>
      </c>
      <c r="E417" s="84">
        <v>190.84532074000001</v>
      </c>
      <c r="F417" s="84">
        <v>190.84532074000001</v>
      </c>
    </row>
    <row r="418" spans="1:6" ht="12.75" customHeight="1" x14ac:dyDescent="0.2">
      <c r="A418" s="83" t="s">
        <v>158</v>
      </c>
      <c r="B418" s="83">
        <v>2</v>
      </c>
      <c r="C418" s="84">
        <v>956.47374445000003</v>
      </c>
      <c r="D418" s="84">
        <v>941.02551816000005</v>
      </c>
      <c r="E418" s="84">
        <v>213.56908301999999</v>
      </c>
      <c r="F418" s="84">
        <v>213.56908301999999</v>
      </c>
    </row>
    <row r="419" spans="1:6" ht="12.75" customHeight="1" x14ac:dyDescent="0.2">
      <c r="A419" s="83" t="s">
        <v>158</v>
      </c>
      <c r="B419" s="83">
        <v>3</v>
      </c>
      <c r="C419" s="84">
        <v>1026.5258219699999</v>
      </c>
      <c r="D419" s="84">
        <v>1010.24298678</v>
      </c>
      <c r="E419" s="84">
        <v>229.27823332</v>
      </c>
      <c r="F419" s="84">
        <v>229.27823332</v>
      </c>
    </row>
    <row r="420" spans="1:6" ht="12.75" customHeight="1" x14ac:dyDescent="0.2">
      <c r="A420" s="83" t="s">
        <v>158</v>
      </c>
      <c r="B420" s="83">
        <v>4</v>
      </c>
      <c r="C420" s="84">
        <v>1044.1743546299999</v>
      </c>
      <c r="D420" s="84">
        <v>1027.5049154400001</v>
      </c>
      <c r="E420" s="84">
        <v>233.19588931999999</v>
      </c>
      <c r="F420" s="84">
        <v>233.19588931999999</v>
      </c>
    </row>
    <row r="421" spans="1:6" ht="12.75" customHeight="1" x14ac:dyDescent="0.2">
      <c r="A421" s="83" t="s">
        <v>158</v>
      </c>
      <c r="B421" s="83">
        <v>5</v>
      </c>
      <c r="C421" s="84">
        <v>1045.58528097</v>
      </c>
      <c r="D421" s="84">
        <v>1030.80891161</v>
      </c>
      <c r="E421" s="84">
        <v>233.94574299000001</v>
      </c>
      <c r="F421" s="84">
        <v>233.94574299000001</v>
      </c>
    </row>
    <row r="422" spans="1:6" ht="12.75" customHeight="1" x14ac:dyDescent="0.2">
      <c r="A422" s="83" t="s">
        <v>158</v>
      </c>
      <c r="B422" s="83">
        <v>6</v>
      </c>
      <c r="C422" s="84">
        <v>1028.0363134700001</v>
      </c>
      <c r="D422" s="84">
        <v>1011.81945082</v>
      </c>
      <c r="E422" s="84">
        <v>229.63601743000001</v>
      </c>
      <c r="F422" s="84">
        <v>229.63601743000001</v>
      </c>
    </row>
    <row r="423" spans="1:6" ht="12.75" customHeight="1" x14ac:dyDescent="0.2">
      <c r="A423" s="83" t="s">
        <v>158</v>
      </c>
      <c r="B423" s="83">
        <v>7</v>
      </c>
      <c r="C423" s="84">
        <v>946.83107896000001</v>
      </c>
      <c r="D423" s="84">
        <v>930.60942045000002</v>
      </c>
      <c r="E423" s="84">
        <v>211.20511264999999</v>
      </c>
      <c r="F423" s="84">
        <v>211.20511264999999</v>
      </c>
    </row>
    <row r="424" spans="1:6" ht="12.75" customHeight="1" x14ac:dyDescent="0.2">
      <c r="A424" s="83" t="s">
        <v>158</v>
      </c>
      <c r="B424" s="83">
        <v>8</v>
      </c>
      <c r="C424" s="84">
        <v>815.63469343999998</v>
      </c>
      <c r="D424" s="84">
        <v>801.50283503000003</v>
      </c>
      <c r="E424" s="84">
        <v>181.90391461999999</v>
      </c>
      <c r="F424" s="84">
        <v>181.90391461999999</v>
      </c>
    </row>
    <row r="425" spans="1:6" ht="12.75" customHeight="1" x14ac:dyDescent="0.2">
      <c r="A425" s="83" t="s">
        <v>158</v>
      </c>
      <c r="B425" s="83">
        <v>9</v>
      </c>
      <c r="C425" s="84">
        <v>717.68445913000005</v>
      </c>
      <c r="D425" s="84">
        <v>704.71613881999997</v>
      </c>
      <c r="E425" s="84">
        <v>159.93783022</v>
      </c>
      <c r="F425" s="84">
        <v>159.93783022</v>
      </c>
    </row>
    <row r="426" spans="1:6" ht="12.75" customHeight="1" x14ac:dyDescent="0.2">
      <c r="A426" s="83" t="s">
        <v>158</v>
      </c>
      <c r="B426" s="83">
        <v>10</v>
      </c>
      <c r="C426" s="84">
        <v>633.27915890999998</v>
      </c>
      <c r="D426" s="84">
        <v>627.83650825999996</v>
      </c>
      <c r="E426" s="84">
        <v>142.48972506000001</v>
      </c>
      <c r="F426" s="84">
        <v>142.48972506000001</v>
      </c>
    </row>
    <row r="427" spans="1:6" ht="12.75" customHeight="1" x14ac:dyDescent="0.2">
      <c r="A427" s="83" t="s">
        <v>158</v>
      </c>
      <c r="B427" s="83">
        <v>11</v>
      </c>
      <c r="C427" s="84">
        <v>628.06159408999997</v>
      </c>
      <c r="D427" s="84">
        <v>616.22904962999996</v>
      </c>
      <c r="E427" s="84">
        <v>139.85537110000001</v>
      </c>
      <c r="F427" s="84">
        <v>139.85537110000001</v>
      </c>
    </row>
    <row r="428" spans="1:6" ht="12.75" customHeight="1" x14ac:dyDescent="0.2">
      <c r="A428" s="83" t="s">
        <v>158</v>
      </c>
      <c r="B428" s="83">
        <v>12</v>
      </c>
      <c r="C428" s="84">
        <v>634.21045669</v>
      </c>
      <c r="D428" s="84">
        <v>622.08474779000005</v>
      </c>
      <c r="E428" s="84">
        <v>141.18434259</v>
      </c>
      <c r="F428" s="84">
        <v>141.18434259</v>
      </c>
    </row>
    <row r="429" spans="1:6" ht="12.75" customHeight="1" x14ac:dyDescent="0.2">
      <c r="A429" s="83" t="s">
        <v>158</v>
      </c>
      <c r="B429" s="83">
        <v>13</v>
      </c>
      <c r="C429" s="84">
        <v>633.88498672000003</v>
      </c>
      <c r="D429" s="84">
        <v>621.82017690999999</v>
      </c>
      <c r="E429" s="84">
        <v>141.12429728999999</v>
      </c>
      <c r="F429" s="84">
        <v>141.12429728999999</v>
      </c>
    </row>
    <row r="430" spans="1:6" ht="12.75" customHeight="1" x14ac:dyDescent="0.2">
      <c r="A430" s="83" t="s">
        <v>158</v>
      </c>
      <c r="B430" s="83">
        <v>14</v>
      </c>
      <c r="C430" s="84">
        <v>636.68018123000002</v>
      </c>
      <c r="D430" s="84">
        <v>624.86492867000004</v>
      </c>
      <c r="E430" s="84">
        <v>141.81531451999999</v>
      </c>
      <c r="F430" s="84">
        <v>141.81531451999999</v>
      </c>
    </row>
    <row r="431" spans="1:6" ht="12.75" customHeight="1" x14ac:dyDescent="0.2">
      <c r="A431" s="83" t="s">
        <v>158</v>
      </c>
      <c r="B431" s="83">
        <v>15</v>
      </c>
      <c r="C431" s="84">
        <v>644.74618663000001</v>
      </c>
      <c r="D431" s="84">
        <v>633.12006295000003</v>
      </c>
      <c r="E431" s="84">
        <v>143.68884654999999</v>
      </c>
      <c r="F431" s="84">
        <v>143.68884654999999</v>
      </c>
    </row>
    <row r="432" spans="1:6" ht="12.75" customHeight="1" x14ac:dyDescent="0.2">
      <c r="A432" s="83" t="s">
        <v>158</v>
      </c>
      <c r="B432" s="83">
        <v>16</v>
      </c>
      <c r="C432" s="84">
        <v>643.4908289</v>
      </c>
      <c r="D432" s="84">
        <v>632.90611363999994</v>
      </c>
      <c r="E432" s="84">
        <v>143.64028999999999</v>
      </c>
      <c r="F432" s="84">
        <v>143.64028999999999</v>
      </c>
    </row>
    <row r="433" spans="1:6" ht="12.75" customHeight="1" x14ac:dyDescent="0.2">
      <c r="A433" s="83" t="s">
        <v>158</v>
      </c>
      <c r="B433" s="83">
        <v>17</v>
      </c>
      <c r="C433" s="84">
        <v>645.24889142999996</v>
      </c>
      <c r="D433" s="84">
        <v>633.36184934000005</v>
      </c>
      <c r="E433" s="84">
        <v>143.74372083</v>
      </c>
      <c r="F433" s="84">
        <v>143.74372083</v>
      </c>
    </row>
    <row r="434" spans="1:6" ht="12.75" customHeight="1" x14ac:dyDescent="0.2">
      <c r="A434" s="83" t="s">
        <v>158</v>
      </c>
      <c r="B434" s="83">
        <v>18</v>
      </c>
      <c r="C434" s="84">
        <v>648.60065302999999</v>
      </c>
      <c r="D434" s="84">
        <v>636.56047315000001</v>
      </c>
      <c r="E434" s="84">
        <v>144.46965986999999</v>
      </c>
      <c r="F434" s="84">
        <v>144.46965986999999</v>
      </c>
    </row>
    <row r="435" spans="1:6" ht="12.75" customHeight="1" x14ac:dyDescent="0.2">
      <c r="A435" s="83" t="s">
        <v>158</v>
      </c>
      <c r="B435" s="83">
        <v>19</v>
      </c>
      <c r="C435" s="84">
        <v>649.20225531999995</v>
      </c>
      <c r="D435" s="84">
        <v>636.55123462999995</v>
      </c>
      <c r="E435" s="84">
        <v>144.46756314999999</v>
      </c>
      <c r="F435" s="84">
        <v>144.46756314999999</v>
      </c>
    </row>
    <row r="436" spans="1:6" ht="12.75" customHeight="1" x14ac:dyDescent="0.2">
      <c r="A436" s="83" t="s">
        <v>158</v>
      </c>
      <c r="B436" s="83">
        <v>20</v>
      </c>
      <c r="C436" s="84">
        <v>640.14351776000001</v>
      </c>
      <c r="D436" s="84">
        <v>632.60842931000002</v>
      </c>
      <c r="E436" s="84">
        <v>143.57272947999999</v>
      </c>
      <c r="F436" s="84">
        <v>143.57272947999999</v>
      </c>
    </row>
    <row r="437" spans="1:6" ht="12.75" customHeight="1" x14ac:dyDescent="0.2">
      <c r="A437" s="83" t="s">
        <v>158</v>
      </c>
      <c r="B437" s="83">
        <v>21</v>
      </c>
      <c r="C437" s="84">
        <v>631.09816134000005</v>
      </c>
      <c r="D437" s="84">
        <v>620.57315841000002</v>
      </c>
      <c r="E437" s="84">
        <v>140.84128200999999</v>
      </c>
      <c r="F437" s="84">
        <v>140.84128200999999</v>
      </c>
    </row>
    <row r="438" spans="1:6" ht="12.75" customHeight="1" x14ac:dyDescent="0.2">
      <c r="A438" s="83" t="s">
        <v>158</v>
      </c>
      <c r="B438" s="83">
        <v>22</v>
      </c>
      <c r="C438" s="84">
        <v>623.48484064000002</v>
      </c>
      <c r="D438" s="84">
        <v>611.59040689000005</v>
      </c>
      <c r="E438" s="84">
        <v>138.80261465999999</v>
      </c>
      <c r="F438" s="84">
        <v>138.80261465999999</v>
      </c>
    </row>
    <row r="439" spans="1:6" ht="12.75" customHeight="1" x14ac:dyDescent="0.2">
      <c r="A439" s="83" t="s">
        <v>158</v>
      </c>
      <c r="B439" s="83">
        <v>23</v>
      </c>
      <c r="C439" s="84">
        <v>645.68011574000002</v>
      </c>
      <c r="D439" s="84">
        <v>633.74982904000001</v>
      </c>
      <c r="E439" s="84">
        <v>143.83177420999999</v>
      </c>
      <c r="F439" s="84">
        <v>143.83177420999999</v>
      </c>
    </row>
    <row r="440" spans="1:6" ht="12.75" customHeight="1" x14ac:dyDescent="0.2">
      <c r="A440" s="83" t="s">
        <v>158</v>
      </c>
      <c r="B440" s="83">
        <v>24</v>
      </c>
      <c r="C440" s="84">
        <v>725.19448917</v>
      </c>
      <c r="D440" s="84">
        <v>719.70636843</v>
      </c>
      <c r="E440" s="84">
        <v>163.33991606000001</v>
      </c>
      <c r="F440" s="84">
        <v>163.33991606000001</v>
      </c>
    </row>
    <row r="441" spans="1:6" ht="12.75" customHeight="1" x14ac:dyDescent="0.2">
      <c r="A441" s="83" t="s">
        <v>159</v>
      </c>
      <c r="B441" s="83">
        <v>1</v>
      </c>
      <c r="C441" s="84">
        <v>786.47246025000004</v>
      </c>
      <c r="D441" s="84">
        <v>773.05938520999996</v>
      </c>
      <c r="E441" s="84">
        <v>175.44857268000001</v>
      </c>
      <c r="F441" s="84">
        <v>175.44857268000001</v>
      </c>
    </row>
    <row r="442" spans="1:6" ht="12.75" customHeight="1" x14ac:dyDescent="0.2">
      <c r="A442" s="83" t="s">
        <v>159</v>
      </c>
      <c r="B442" s="83">
        <v>2</v>
      </c>
      <c r="C442" s="84">
        <v>856.79704807999997</v>
      </c>
      <c r="D442" s="84">
        <v>842.15866864999998</v>
      </c>
      <c r="E442" s="84">
        <v>191.13090043</v>
      </c>
      <c r="F442" s="84">
        <v>191.13090043</v>
      </c>
    </row>
    <row r="443" spans="1:6" ht="12.75" customHeight="1" x14ac:dyDescent="0.2">
      <c r="A443" s="83" t="s">
        <v>159</v>
      </c>
      <c r="B443" s="83">
        <v>3</v>
      </c>
      <c r="C443" s="84">
        <v>937.47370916</v>
      </c>
      <c r="D443" s="84">
        <v>922.27681145999998</v>
      </c>
      <c r="E443" s="84">
        <v>209.31399744999999</v>
      </c>
      <c r="F443" s="84">
        <v>209.31399744999999</v>
      </c>
    </row>
    <row r="444" spans="1:6" ht="12.75" customHeight="1" x14ac:dyDescent="0.2">
      <c r="A444" s="83" t="s">
        <v>159</v>
      </c>
      <c r="B444" s="83">
        <v>4</v>
      </c>
      <c r="C444" s="84">
        <v>956.13892626999996</v>
      </c>
      <c r="D444" s="84">
        <v>940.92537566999999</v>
      </c>
      <c r="E444" s="84">
        <v>213.54635532</v>
      </c>
      <c r="F444" s="84">
        <v>213.54635532</v>
      </c>
    </row>
    <row r="445" spans="1:6" ht="12.75" customHeight="1" x14ac:dyDescent="0.2">
      <c r="A445" s="83" t="s">
        <v>159</v>
      </c>
      <c r="B445" s="83">
        <v>5</v>
      </c>
      <c r="C445" s="84">
        <v>962.50170367999999</v>
      </c>
      <c r="D445" s="84">
        <v>949.70626960000004</v>
      </c>
      <c r="E445" s="84">
        <v>215.53921037999999</v>
      </c>
      <c r="F445" s="84">
        <v>215.53921037999999</v>
      </c>
    </row>
    <row r="446" spans="1:6" ht="12.75" customHeight="1" x14ac:dyDescent="0.2">
      <c r="A446" s="83" t="s">
        <v>159</v>
      </c>
      <c r="B446" s="83">
        <v>6</v>
      </c>
      <c r="C446" s="84">
        <v>944.51722201999996</v>
      </c>
      <c r="D446" s="84">
        <v>928.91915893999999</v>
      </c>
      <c r="E446" s="84">
        <v>210.82150179999999</v>
      </c>
      <c r="F446" s="84">
        <v>210.82150179999999</v>
      </c>
    </row>
    <row r="447" spans="1:6" ht="12.75" customHeight="1" x14ac:dyDescent="0.2">
      <c r="A447" s="83" t="s">
        <v>159</v>
      </c>
      <c r="B447" s="83">
        <v>7</v>
      </c>
      <c r="C447" s="84">
        <v>860.72078991000001</v>
      </c>
      <c r="D447" s="84">
        <v>843.61902805</v>
      </c>
      <c r="E447" s="84">
        <v>191.46233419000001</v>
      </c>
      <c r="F447" s="84">
        <v>191.46233419000001</v>
      </c>
    </row>
    <row r="448" spans="1:6" ht="12.75" customHeight="1" x14ac:dyDescent="0.2">
      <c r="A448" s="83" t="s">
        <v>159</v>
      </c>
      <c r="B448" s="83">
        <v>8</v>
      </c>
      <c r="C448" s="84">
        <v>773.18696380999995</v>
      </c>
      <c r="D448" s="84">
        <v>748.64980036999998</v>
      </c>
      <c r="E448" s="84">
        <v>169.90873071999999</v>
      </c>
      <c r="F448" s="84">
        <v>169.90873071999999</v>
      </c>
    </row>
    <row r="449" spans="1:6" ht="12.75" customHeight="1" x14ac:dyDescent="0.2">
      <c r="A449" s="83" t="s">
        <v>159</v>
      </c>
      <c r="B449" s="83">
        <v>9</v>
      </c>
      <c r="C449" s="84">
        <v>695.92894693999995</v>
      </c>
      <c r="D449" s="84">
        <v>672.09612699000002</v>
      </c>
      <c r="E449" s="84">
        <v>152.53460269999999</v>
      </c>
      <c r="F449" s="84">
        <v>152.53460269999999</v>
      </c>
    </row>
    <row r="450" spans="1:6" ht="12.75" customHeight="1" x14ac:dyDescent="0.2">
      <c r="A450" s="83" t="s">
        <v>159</v>
      </c>
      <c r="B450" s="83">
        <v>10</v>
      </c>
      <c r="C450" s="84">
        <v>624.18266929000004</v>
      </c>
      <c r="D450" s="84">
        <v>603.78777051999998</v>
      </c>
      <c r="E450" s="84">
        <v>137.03177862999999</v>
      </c>
      <c r="F450" s="84">
        <v>137.03177862999999</v>
      </c>
    </row>
    <row r="451" spans="1:6" ht="12.75" customHeight="1" x14ac:dyDescent="0.2">
      <c r="A451" s="83" t="s">
        <v>159</v>
      </c>
      <c r="B451" s="83">
        <v>11</v>
      </c>
      <c r="C451" s="84">
        <v>593.16188609999995</v>
      </c>
      <c r="D451" s="84">
        <v>573.46462681000003</v>
      </c>
      <c r="E451" s="84">
        <v>130.14983348000001</v>
      </c>
      <c r="F451" s="84">
        <v>130.14983348000001</v>
      </c>
    </row>
    <row r="452" spans="1:6" ht="12.75" customHeight="1" x14ac:dyDescent="0.2">
      <c r="A452" s="83" t="s">
        <v>159</v>
      </c>
      <c r="B452" s="83">
        <v>12</v>
      </c>
      <c r="C452" s="84">
        <v>592.75678003999997</v>
      </c>
      <c r="D452" s="84">
        <v>572.96962827000004</v>
      </c>
      <c r="E452" s="84">
        <v>130.0374918</v>
      </c>
      <c r="F452" s="84">
        <v>130.0374918</v>
      </c>
    </row>
    <row r="453" spans="1:6" ht="12.75" customHeight="1" x14ac:dyDescent="0.2">
      <c r="A453" s="83" t="s">
        <v>159</v>
      </c>
      <c r="B453" s="83">
        <v>13</v>
      </c>
      <c r="C453" s="84">
        <v>590.33301331999996</v>
      </c>
      <c r="D453" s="84">
        <v>570.97429707000003</v>
      </c>
      <c r="E453" s="84">
        <v>129.58464430000001</v>
      </c>
      <c r="F453" s="84">
        <v>129.58464430000001</v>
      </c>
    </row>
    <row r="454" spans="1:6" ht="12.75" customHeight="1" x14ac:dyDescent="0.2">
      <c r="A454" s="83" t="s">
        <v>159</v>
      </c>
      <c r="B454" s="83">
        <v>14</v>
      </c>
      <c r="C454" s="84">
        <v>598.21343346000003</v>
      </c>
      <c r="D454" s="84">
        <v>577.65035468999997</v>
      </c>
      <c r="E454" s="84">
        <v>131.09979928999999</v>
      </c>
      <c r="F454" s="84">
        <v>131.09979928999999</v>
      </c>
    </row>
    <row r="455" spans="1:6" ht="12.75" customHeight="1" x14ac:dyDescent="0.2">
      <c r="A455" s="83" t="s">
        <v>159</v>
      </c>
      <c r="B455" s="83">
        <v>15</v>
      </c>
      <c r="C455" s="84">
        <v>602.39871912000001</v>
      </c>
      <c r="D455" s="84">
        <v>581.44951203000005</v>
      </c>
      <c r="E455" s="84">
        <v>131.96203154</v>
      </c>
      <c r="F455" s="84">
        <v>131.96203154</v>
      </c>
    </row>
    <row r="456" spans="1:6" ht="12.75" customHeight="1" x14ac:dyDescent="0.2">
      <c r="A456" s="83" t="s">
        <v>159</v>
      </c>
      <c r="B456" s="83">
        <v>16</v>
      </c>
      <c r="C456" s="84">
        <v>600.03928697000003</v>
      </c>
      <c r="D456" s="84">
        <v>577.32179216999998</v>
      </c>
      <c r="E456" s="84">
        <v>131.02523085999999</v>
      </c>
      <c r="F456" s="84">
        <v>131.02523085999999</v>
      </c>
    </row>
    <row r="457" spans="1:6" ht="12.75" customHeight="1" x14ac:dyDescent="0.2">
      <c r="A457" s="83" t="s">
        <v>159</v>
      </c>
      <c r="B457" s="83">
        <v>17</v>
      </c>
      <c r="C457" s="84">
        <v>602.75262921000001</v>
      </c>
      <c r="D457" s="84">
        <v>579.35280732000001</v>
      </c>
      <c r="E457" s="84">
        <v>131.48617695999999</v>
      </c>
      <c r="F457" s="84">
        <v>131.48617695999999</v>
      </c>
    </row>
    <row r="458" spans="1:6" ht="12.75" customHeight="1" x14ac:dyDescent="0.2">
      <c r="A458" s="83" t="s">
        <v>159</v>
      </c>
      <c r="B458" s="83">
        <v>18</v>
      </c>
      <c r="C458" s="84">
        <v>602.22793093999996</v>
      </c>
      <c r="D458" s="84">
        <v>579.36107575999995</v>
      </c>
      <c r="E458" s="84">
        <v>131.48805350999999</v>
      </c>
      <c r="F458" s="84">
        <v>131.48805350999999</v>
      </c>
    </row>
    <row r="459" spans="1:6" ht="12.75" customHeight="1" x14ac:dyDescent="0.2">
      <c r="A459" s="83" t="s">
        <v>159</v>
      </c>
      <c r="B459" s="83">
        <v>19</v>
      </c>
      <c r="C459" s="84">
        <v>586.69417745999999</v>
      </c>
      <c r="D459" s="84">
        <v>565.79273746000001</v>
      </c>
      <c r="E459" s="84">
        <v>128.40867094999999</v>
      </c>
      <c r="F459" s="84">
        <v>128.40867094999999</v>
      </c>
    </row>
    <row r="460" spans="1:6" ht="12.75" customHeight="1" x14ac:dyDescent="0.2">
      <c r="A460" s="83" t="s">
        <v>159</v>
      </c>
      <c r="B460" s="83">
        <v>20</v>
      </c>
      <c r="C460" s="84">
        <v>568.63416474999997</v>
      </c>
      <c r="D460" s="84">
        <v>548.33418797000002</v>
      </c>
      <c r="E460" s="84">
        <v>124.44639115</v>
      </c>
      <c r="F460" s="84">
        <v>124.44639115</v>
      </c>
    </row>
    <row r="461" spans="1:6" ht="12.75" customHeight="1" x14ac:dyDescent="0.2">
      <c r="A461" s="83" t="s">
        <v>159</v>
      </c>
      <c r="B461" s="83">
        <v>21</v>
      </c>
      <c r="C461" s="84">
        <v>553.27577492</v>
      </c>
      <c r="D461" s="84">
        <v>533.80235932000005</v>
      </c>
      <c r="E461" s="84">
        <v>121.14834103</v>
      </c>
      <c r="F461" s="84">
        <v>121.14834103</v>
      </c>
    </row>
    <row r="462" spans="1:6" ht="12.75" customHeight="1" x14ac:dyDescent="0.2">
      <c r="A462" s="83" t="s">
        <v>159</v>
      </c>
      <c r="B462" s="83">
        <v>22</v>
      </c>
      <c r="C462" s="84">
        <v>565.45708358000002</v>
      </c>
      <c r="D462" s="84">
        <v>547.47853000999999</v>
      </c>
      <c r="E462" s="84">
        <v>124.25219653000001</v>
      </c>
      <c r="F462" s="84">
        <v>124.25219653000001</v>
      </c>
    </row>
    <row r="463" spans="1:6" ht="12.75" customHeight="1" x14ac:dyDescent="0.2">
      <c r="A463" s="83" t="s">
        <v>159</v>
      </c>
      <c r="B463" s="83">
        <v>23</v>
      </c>
      <c r="C463" s="84">
        <v>578.45654792000005</v>
      </c>
      <c r="D463" s="84">
        <v>560.73867923</v>
      </c>
      <c r="E463" s="84">
        <v>127.26163449000001</v>
      </c>
      <c r="F463" s="84">
        <v>127.26163449000001</v>
      </c>
    </row>
    <row r="464" spans="1:6" ht="12.75" customHeight="1" x14ac:dyDescent="0.2">
      <c r="A464" s="83" t="s">
        <v>159</v>
      </c>
      <c r="B464" s="83">
        <v>24</v>
      </c>
      <c r="C464" s="84">
        <v>658.89450626999997</v>
      </c>
      <c r="D464" s="84">
        <v>642.77218382000001</v>
      </c>
      <c r="E464" s="84">
        <v>145.87942966</v>
      </c>
      <c r="F464" s="84">
        <v>145.87942966</v>
      </c>
    </row>
    <row r="465" spans="1:6" ht="12.75" customHeight="1" x14ac:dyDescent="0.2">
      <c r="A465" s="83" t="s">
        <v>160</v>
      </c>
      <c r="B465" s="83">
        <v>1</v>
      </c>
      <c r="C465" s="84">
        <v>768.67893508999998</v>
      </c>
      <c r="D465" s="84">
        <v>752.44264027999998</v>
      </c>
      <c r="E465" s="84">
        <v>170.76952921</v>
      </c>
      <c r="F465" s="84">
        <v>170.76952921</v>
      </c>
    </row>
    <row r="466" spans="1:6" ht="12.75" customHeight="1" x14ac:dyDescent="0.2">
      <c r="A466" s="83" t="s">
        <v>160</v>
      </c>
      <c r="B466" s="83">
        <v>2</v>
      </c>
      <c r="C466" s="84">
        <v>887.41608427000006</v>
      </c>
      <c r="D466" s="84">
        <v>869.26268129000005</v>
      </c>
      <c r="E466" s="84">
        <v>197.28225234999999</v>
      </c>
      <c r="F466" s="84">
        <v>197.28225234999999</v>
      </c>
    </row>
    <row r="467" spans="1:6" ht="12.75" customHeight="1" x14ac:dyDescent="0.2">
      <c r="A467" s="83" t="s">
        <v>160</v>
      </c>
      <c r="B467" s="83">
        <v>3</v>
      </c>
      <c r="C467" s="84">
        <v>957.87578370999995</v>
      </c>
      <c r="D467" s="84">
        <v>941.01400189000003</v>
      </c>
      <c r="E467" s="84">
        <v>213.56646936000001</v>
      </c>
      <c r="F467" s="84">
        <v>213.56646936000001</v>
      </c>
    </row>
    <row r="468" spans="1:6" ht="12.75" customHeight="1" x14ac:dyDescent="0.2">
      <c r="A468" s="83" t="s">
        <v>160</v>
      </c>
      <c r="B468" s="83">
        <v>4</v>
      </c>
      <c r="C468" s="84">
        <v>979.82155264999994</v>
      </c>
      <c r="D468" s="84">
        <v>963.09897579999995</v>
      </c>
      <c r="E468" s="84">
        <v>218.57873261</v>
      </c>
      <c r="F468" s="84">
        <v>218.57873261</v>
      </c>
    </row>
    <row r="469" spans="1:6" ht="12.75" customHeight="1" x14ac:dyDescent="0.2">
      <c r="A469" s="83" t="s">
        <v>160</v>
      </c>
      <c r="B469" s="83">
        <v>5</v>
      </c>
      <c r="C469" s="84">
        <v>1002.70565545</v>
      </c>
      <c r="D469" s="84">
        <v>986.02559716999997</v>
      </c>
      <c r="E469" s="84">
        <v>223.78201075000001</v>
      </c>
      <c r="F469" s="84">
        <v>223.78201075000001</v>
      </c>
    </row>
    <row r="470" spans="1:6" ht="12.75" customHeight="1" x14ac:dyDescent="0.2">
      <c r="A470" s="83" t="s">
        <v>160</v>
      </c>
      <c r="B470" s="83">
        <v>6</v>
      </c>
      <c r="C470" s="84">
        <v>975.26688597999998</v>
      </c>
      <c r="D470" s="84">
        <v>959.17381076000004</v>
      </c>
      <c r="E470" s="84">
        <v>217.68790247000001</v>
      </c>
      <c r="F470" s="84">
        <v>217.68790247000001</v>
      </c>
    </row>
    <row r="471" spans="1:6" ht="12.75" customHeight="1" x14ac:dyDescent="0.2">
      <c r="A471" s="83" t="s">
        <v>160</v>
      </c>
      <c r="B471" s="83">
        <v>7</v>
      </c>
      <c r="C471" s="84">
        <v>913.17391536000002</v>
      </c>
      <c r="D471" s="84">
        <v>897.48798987999999</v>
      </c>
      <c r="E471" s="84">
        <v>203.68808637000001</v>
      </c>
      <c r="F471" s="84">
        <v>203.68808637000001</v>
      </c>
    </row>
    <row r="472" spans="1:6" ht="12.75" customHeight="1" x14ac:dyDescent="0.2">
      <c r="A472" s="83" t="s">
        <v>160</v>
      </c>
      <c r="B472" s="83">
        <v>8</v>
      </c>
      <c r="C472" s="84">
        <v>809.02167353000004</v>
      </c>
      <c r="D472" s="84">
        <v>794.93057510999995</v>
      </c>
      <c r="E472" s="84">
        <v>180.41231689</v>
      </c>
      <c r="F472" s="84">
        <v>180.41231689</v>
      </c>
    </row>
    <row r="473" spans="1:6" ht="12.75" customHeight="1" x14ac:dyDescent="0.2">
      <c r="A473" s="83" t="s">
        <v>160</v>
      </c>
      <c r="B473" s="83">
        <v>9</v>
      </c>
      <c r="C473" s="84">
        <v>682.00363200000004</v>
      </c>
      <c r="D473" s="84">
        <v>675.71730113000001</v>
      </c>
      <c r="E473" s="84">
        <v>153.35644103000001</v>
      </c>
      <c r="F473" s="84">
        <v>153.35644103000001</v>
      </c>
    </row>
    <row r="474" spans="1:6" ht="12.75" customHeight="1" x14ac:dyDescent="0.2">
      <c r="A474" s="83" t="s">
        <v>160</v>
      </c>
      <c r="B474" s="83">
        <v>10</v>
      </c>
      <c r="C474" s="84">
        <v>599.32536986000002</v>
      </c>
      <c r="D474" s="84">
        <v>590.58189037</v>
      </c>
      <c r="E474" s="84">
        <v>134.03465722999999</v>
      </c>
      <c r="F474" s="84">
        <v>134.03465722999999</v>
      </c>
    </row>
    <row r="475" spans="1:6" ht="12.75" customHeight="1" x14ac:dyDescent="0.2">
      <c r="A475" s="83" t="s">
        <v>160</v>
      </c>
      <c r="B475" s="83">
        <v>11</v>
      </c>
      <c r="C475" s="84">
        <v>572.62722732999998</v>
      </c>
      <c r="D475" s="84">
        <v>567.10172831</v>
      </c>
      <c r="E475" s="84">
        <v>128.70575106999999</v>
      </c>
      <c r="F475" s="84">
        <v>128.70575106999999</v>
      </c>
    </row>
    <row r="476" spans="1:6" ht="12.75" customHeight="1" x14ac:dyDescent="0.2">
      <c r="A476" s="83" t="s">
        <v>160</v>
      </c>
      <c r="B476" s="83">
        <v>12</v>
      </c>
      <c r="C476" s="84">
        <v>577.99114698000005</v>
      </c>
      <c r="D476" s="84">
        <v>569.58695047000003</v>
      </c>
      <c r="E476" s="84">
        <v>129.26978106999999</v>
      </c>
      <c r="F476" s="84">
        <v>129.26978106999999</v>
      </c>
    </row>
    <row r="477" spans="1:6" ht="12.75" customHeight="1" x14ac:dyDescent="0.2">
      <c r="A477" s="83" t="s">
        <v>160</v>
      </c>
      <c r="B477" s="83">
        <v>13</v>
      </c>
      <c r="C477" s="84">
        <v>586.12313043999995</v>
      </c>
      <c r="D477" s="84">
        <v>579.57828008000001</v>
      </c>
      <c r="E477" s="84">
        <v>131.53734879999999</v>
      </c>
      <c r="F477" s="84">
        <v>131.53734879999999</v>
      </c>
    </row>
    <row r="478" spans="1:6" ht="12.75" customHeight="1" x14ac:dyDescent="0.2">
      <c r="A478" s="83" t="s">
        <v>160</v>
      </c>
      <c r="B478" s="83">
        <v>14</v>
      </c>
      <c r="C478" s="84">
        <v>598.55783749</v>
      </c>
      <c r="D478" s="84">
        <v>593.63708270999996</v>
      </c>
      <c r="E478" s="84">
        <v>134.72804398</v>
      </c>
      <c r="F478" s="84">
        <v>134.72804398</v>
      </c>
    </row>
    <row r="479" spans="1:6" ht="12.75" customHeight="1" x14ac:dyDescent="0.2">
      <c r="A479" s="83" t="s">
        <v>160</v>
      </c>
      <c r="B479" s="83">
        <v>15</v>
      </c>
      <c r="C479" s="84">
        <v>622.96506970999997</v>
      </c>
      <c r="D479" s="84">
        <v>615.54628775000003</v>
      </c>
      <c r="E479" s="84">
        <v>139.70041587</v>
      </c>
      <c r="F479" s="84">
        <v>139.70041587</v>
      </c>
    </row>
    <row r="480" spans="1:6" ht="12.75" customHeight="1" x14ac:dyDescent="0.2">
      <c r="A480" s="83" t="s">
        <v>160</v>
      </c>
      <c r="B480" s="83">
        <v>16</v>
      </c>
      <c r="C480" s="84">
        <v>615.37776637000002</v>
      </c>
      <c r="D480" s="84">
        <v>609.04479716000003</v>
      </c>
      <c r="E480" s="84">
        <v>138.22487949000001</v>
      </c>
      <c r="F480" s="84">
        <v>138.22487949000001</v>
      </c>
    </row>
    <row r="481" spans="1:6" ht="12.75" customHeight="1" x14ac:dyDescent="0.2">
      <c r="A481" s="83" t="s">
        <v>160</v>
      </c>
      <c r="B481" s="83">
        <v>17</v>
      </c>
      <c r="C481" s="84">
        <v>609.40215315</v>
      </c>
      <c r="D481" s="84">
        <v>605.15944407999996</v>
      </c>
      <c r="E481" s="84">
        <v>137.34308480999999</v>
      </c>
      <c r="F481" s="84">
        <v>137.34308480999999</v>
      </c>
    </row>
    <row r="482" spans="1:6" ht="12.75" customHeight="1" x14ac:dyDescent="0.2">
      <c r="A482" s="83" t="s">
        <v>160</v>
      </c>
      <c r="B482" s="83">
        <v>18</v>
      </c>
      <c r="C482" s="84">
        <v>610.42543916</v>
      </c>
      <c r="D482" s="84">
        <v>598.76593983999999</v>
      </c>
      <c r="E482" s="84">
        <v>135.89205631999999</v>
      </c>
      <c r="F482" s="84">
        <v>135.89205631999999</v>
      </c>
    </row>
    <row r="483" spans="1:6" ht="12.75" customHeight="1" x14ac:dyDescent="0.2">
      <c r="A483" s="83" t="s">
        <v>160</v>
      </c>
      <c r="B483" s="83">
        <v>19</v>
      </c>
      <c r="C483" s="84">
        <v>603.66816391999998</v>
      </c>
      <c r="D483" s="84">
        <v>592.10598369000002</v>
      </c>
      <c r="E483" s="84">
        <v>134.38055562</v>
      </c>
      <c r="F483" s="84">
        <v>134.38055562</v>
      </c>
    </row>
    <row r="484" spans="1:6" ht="12.75" customHeight="1" x14ac:dyDescent="0.2">
      <c r="A484" s="83" t="s">
        <v>160</v>
      </c>
      <c r="B484" s="83">
        <v>20</v>
      </c>
      <c r="C484" s="84">
        <v>569.71319691999997</v>
      </c>
      <c r="D484" s="84">
        <v>560.34850284000004</v>
      </c>
      <c r="E484" s="84">
        <v>127.17308257000001</v>
      </c>
      <c r="F484" s="84">
        <v>127.17308257000001</v>
      </c>
    </row>
    <row r="485" spans="1:6" ht="12.75" customHeight="1" x14ac:dyDescent="0.2">
      <c r="A485" s="83" t="s">
        <v>160</v>
      </c>
      <c r="B485" s="83">
        <v>21</v>
      </c>
      <c r="C485" s="84">
        <v>543.31476220000002</v>
      </c>
      <c r="D485" s="84">
        <v>534.99898413000005</v>
      </c>
      <c r="E485" s="84">
        <v>121.41991928</v>
      </c>
      <c r="F485" s="84">
        <v>121.41991928</v>
      </c>
    </row>
    <row r="486" spans="1:6" ht="12.75" customHeight="1" x14ac:dyDescent="0.2">
      <c r="A486" s="83" t="s">
        <v>160</v>
      </c>
      <c r="B486" s="83">
        <v>22</v>
      </c>
      <c r="C486" s="84">
        <v>549.22346147999997</v>
      </c>
      <c r="D486" s="84">
        <v>540.78030276000004</v>
      </c>
      <c r="E486" s="84">
        <v>122.73201007</v>
      </c>
      <c r="F486" s="84">
        <v>122.73201007</v>
      </c>
    </row>
    <row r="487" spans="1:6" ht="12.75" customHeight="1" x14ac:dyDescent="0.2">
      <c r="A487" s="83" t="s">
        <v>160</v>
      </c>
      <c r="B487" s="83">
        <v>23</v>
      </c>
      <c r="C487" s="84">
        <v>575.32004151000001</v>
      </c>
      <c r="D487" s="84">
        <v>567.24622267999996</v>
      </c>
      <c r="E487" s="84">
        <v>128.73854458</v>
      </c>
      <c r="F487" s="84">
        <v>128.73854458</v>
      </c>
    </row>
    <row r="488" spans="1:6" ht="12.75" customHeight="1" x14ac:dyDescent="0.2">
      <c r="A488" s="83" t="s">
        <v>160</v>
      </c>
      <c r="B488" s="83">
        <v>24</v>
      </c>
      <c r="C488" s="84">
        <v>644.76085065999996</v>
      </c>
      <c r="D488" s="84">
        <v>640.65812765999999</v>
      </c>
      <c r="E488" s="84">
        <v>145.39963710999999</v>
      </c>
      <c r="F488" s="84">
        <v>145.39963710999999</v>
      </c>
    </row>
    <row r="489" spans="1:6" ht="12.75" customHeight="1" x14ac:dyDescent="0.2">
      <c r="A489" s="83" t="s">
        <v>161</v>
      </c>
      <c r="B489" s="83">
        <v>1</v>
      </c>
      <c r="C489" s="84">
        <v>756.53841081999997</v>
      </c>
      <c r="D489" s="84">
        <v>748.59681476000003</v>
      </c>
      <c r="E489" s="84">
        <v>169.89670545000001</v>
      </c>
      <c r="F489" s="84">
        <v>169.89670545000001</v>
      </c>
    </row>
    <row r="490" spans="1:6" ht="12.75" customHeight="1" x14ac:dyDescent="0.2">
      <c r="A490" s="83" t="s">
        <v>161</v>
      </c>
      <c r="B490" s="83">
        <v>2</v>
      </c>
      <c r="C490" s="84">
        <v>856.28120659000001</v>
      </c>
      <c r="D490" s="84">
        <v>847.82486669000002</v>
      </c>
      <c r="E490" s="84">
        <v>192.41686419999999</v>
      </c>
      <c r="F490" s="84">
        <v>192.41686419999999</v>
      </c>
    </row>
    <row r="491" spans="1:6" ht="12.75" customHeight="1" x14ac:dyDescent="0.2">
      <c r="A491" s="83" t="s">
        <v>161</v>
      </c>
      <c r="B491" s="83">
        <v>3</v>
      </c>
      <c r="C491" s="84">
        <v>937.74379522000004</v>
      </c>
      <c r="D491" s="84">
        <v>922.60295458999997</v>
      </c>
      <c r="E491" s="84">
        <v>209.38801678999999</v>
      </c>
      <c r="F491" s="84">
        <v>209.38801678999999</v>
      </c>
    </row>
    <row r="492" spans="1:6" ht="12.75" customHeight="1" x14ac:dyDescent="0.2">
      <c r="A492" s="83" t="s">
        <v>161</v>
      </c>
      <c r="B492" s="83">
        <v>4</v>
      </c>
      <c r="C492" s="84">
        <v>940.65077038000004</v>
      </c>
      <c r="D492" s="84">
        <v>925.41880808999997</v>
      </c>
      <c r="E492" s="84">
        <v>210.02708473999999</v>
      </c>
      <c r="F492" s="84">
        <v>210.02708473999999</v>
      </c>
    </row>
    <row r="493" spans="1:6" ht="12.75" customHeight="1" x14ac:dyDescent="0.2">
      <c r="A493" s="83" t="s">
        <v>161</v>
      </c>
      <c r="B493" s="83">
        <v>5</v>
      </c>
      <c r="C493" s="84">
        <v>931.14170079999997</v>
      </c>
      <c r="D493" s="84">
        <v>917.06332923000002</v>
      </c>
      <c r="E493" s="84">
        <v>208.13077915</v>
      </c>
      <c r="F493" s="84">
        <v>208.13077915</v>
      </c>
    </row>
    <row r="494" spans="1:6" ht="12.75" customHeight="1" x14ac:dyDescent="0.2">
      <c r="A494" s="83" t="s">
        <v>161</v>
      </c>
      <c r="B494" s="83">
        <v>6</v>
      </c>
      <c r="C494" s="84">
        <v>931.92380405999995</v>
      </c>
      <c r="D494" s="84">
        <v>918.06556001000001</v>
      </c>
      <c r="E494" s="84">
        <v>208.35823898000001</v>
      </c>
      <c r="F494" s="84">
        <v>208.35823898000001</v>
      </c>
    </row>
    <row r="495" spans="1:6" ht="12.75" customHeight="1" x14ac:dyDescent="0.2">
      <c r="A495" s="83" t="s">
        <v>161</v>
      </c>
      <c r="B495" s="83">
        <v>7</v>
      </c>
      <c r="C495" s="84">
        <v>847.19663774000003</v>
      </c>
      <c r="D495" s="84">
        <v>834.46623003000002</v>
      </c>
      <c r="E495" s="84">
        <v>189.38507417</v>
      </c>
      <c r="F495" s="84">
        <v>189.38507417</v>
      </c>
    </row>
    <row r="496" spans="1:6" ht="12.75" customHeight="1" x14ac:dyDescent="0.2">
      <c r="A496" s="83" t="s">
        <v>161</v>
      </c>
      <c r="B496" s="83">
        <v>8</v>
      </c>
      <c r="C496" s="84">
        <v>749.38508008999997</v>
      </c>
      <c r="D496" s="84">
        <v>737.65171884999995</v>
      </c>
      <c r="E496" s="84">
        <v>167.41267705999999</v>
      </c>
      <c r="F496" s="84">
        <v>167.41267705999999</v>
      </c>
    </row>
    <row r="497" spans="1:6" ht="12.75" customHeight="1" x14ac:dyDescent="0.2">
      <c r="A497" s="83" t="s">
        <v>161</v>
      </c>
      <c r="B497" s="83">
        <v>9</v>
      </c>
      <c r="C497" s="84">
        <v>689.68863510999995</v>
      </c>
      <c r="D497" s="84">
        <v>678.61974951000002</v>
      </c>
      <c r="E497" s="84">
        <v>154.01516199</v>
      </c>
      <c r="F497" s="84">
        <v>154.01516199</v>
      </c>
    </row>
    <row r="498" spans="1:6" ht="12.75" customHeight="1" x14ac:dyDescent="0.2">
      <c r="A498" s="83" t="s">
        <v>161</v>
      </c>
      <c r="B498" s="83">
        <v>10</v>
      </c>
      <c r="C498" s="84">
        <v>642.94660779000003</v>
      </c>
      <c r="D498" s="84">
        <v>632.68063903999996</v>
      </c>
      <c r="E498" s="84">
        <v>143.58911774000001</v>
      </c>
      <c r="F498" s="84">
        <v>143.58911774000001</v>
      </c>
    </row>
    <row r="499" spans="1:6" ht="12.75" customHeight="1" x14ac:dyDescent="0.2">
      <c r="A499" s="83" t="s">
        <v>161</v>
      </c>
      <c r="B499" s="83">
        <v>11</v>
      </c>
      <c r="C499" s="84">
        <v>622.28727650999997</v>
      </c>
      <c r="D499" s="84">
        <v>614.12867671000004</v>
      </c>
      <c r="E499" s="84">
        <v>139.37868401</v>
      </c>
      <c r="F499" s="84">
        <v>139.37868401</v>
      </c>
    </row>
    <row r="500" spans="1:6" ht="12.75" customHeight="1" x14ac:dyDescent="0.2">
      <c r="A500" s="83" t="s">
        <v>161</v>
      </c>
      <c r="B500" s="83">
        <v>12</v>
      </c>
      <c r="C500" s="84">
        <v>616.26858690999995</v>
      </c>
      <c r="D500" s="84">
        <v>605.86104363000004</v>
      </c>
      <c r="E500" s="84">
        <v>137.50231532000001</v>
      </c>
      <c r="F500" s="84">
        <v>137.50231532000001</v>
      </c>
    </row>
    <row r="501" spans="1:6" ht="12.75" customHeight="1" x14ac:dyDescent="0.2">
      <c r="A501" s="83" t="s">
        <v>161</v>
      </c>
      <c r="B501" s="83">
        <v>13</v>
      </c>
      <c r="C501" s="84">
        <v>618.37795744000005</v>
      </c>
      <c r="D501" s="84">
        <v>608.12981403000003</v>
      </c>
      <c r="E501" s="84">
        <v>138.01722082000001</v>
      </c>
      <c r="F501" s="84">
        <v>138.01722082000001</v>
      </c>
    </row>
    <row r="502" spans="1:6" ht="12.75" customHeight="1" x14ac:dyDescent="0.2">
      <c r="A502" s="83" t="s">
        <v>161</v>
      </c>
      <c r="B502" s="83">
        <v>14</v>
      </c>
      <c r="C502" s="84">
        <v>619.84923814000001</v>
      </c>
      <c r="D502" s="84">
        <v>609.25824332000002</v>
      </c>
      <c r="E502" s="84">
        <v>138.27332185</v>
      </c>
      <c r="F502" s="84">
        <v>138.27332185</v>
      </c>
    </row>
    <row r="503" spans="1:6" ht="12.75" customHeight="1" x14ac:dyDescent="0.2">
      <c r="A503" s="83" t="s">
        <v>161</v>
      </c>
      <c r="B503" s="83">
        <v>15</v>
      </c>
      <c r="C503" s="84">
        <v>626.41306039999995</v>
      </c>
      <c r="D503" s="84">
        <v>616.07036596</v>
      </c>
      <c r="E503" s="84">
        <v>139.81935727999999</v>
      </c>
      <c r="F503" s="84">
        <v>139.81935727999999</v>
      </c>
    </row>
    <row r="504" spans="1:6" ht="12.75" customHeight="1" x14ac:dyDescent="0.2">
      <c r="A504" s="83" t="s">
        <v>161</v>
      </c>
      <c r="B504" s="83">
        <v>16</v>
      </c>
      <c r="C504" s="84">
        <v>630.01904941999999</v>
      </c>
      <c r="D504" s="84">
        <v>619.53950247</v>
      </c>
      <c r="E504" s="84">
        <v>140.60669013</v>
      </c>
      <c r="F504" s="84">
        <v>140.60669013</v>
      </c>
    </row>
    <row r="505" spans="1:6" ht="12.75" customHeight="1" x14ac:dyDescent="0.2">
      <c r="A505" s="83" t="s">
        <v>161</v>
      </c>
      <c r="B505" s="83">
        <v>17</v>
      </c>
      <c r="C505" s="84">
        <v>629.51927638999996</v>
      </c>
      <c r="D505" s="84">
        <v>622.50359967999998</v>
      </c>
      <c r="E505" s="84">
        <v>141.27940251999999</v>
      </c>
      <c r="F505" s="84">
        <v>141.27940251999999</v>
      </c>
    </row>
    <row r="506" spans="1:6" ht="12.75" customHeight="1" x14ac:dyDescent="0.2">
      <c r="A506" s="83" t="s">
        <v>161</v>
      </c>
      <c r="B506" s="83">
        <v>18</v>
      </c>
      <c r="C506" s="84">
        <v>636.43836229999999</v>
      </c>
      <c r="D506" s="84">
        <v>625.06846752000001</v>
      </c>
      <c r="E506" s="84">
        <v>141.86150838</v>
      </c>
      <c r="F506" s="84">
        <v>141.86150838</v>
      </c>
    </row>
    <row r="507" spans="1:6" ht="12.75" customHeight="1" x14ac:dyDescent="0.2">
      <c r="A507" s="83" t="s">
        <v>161</v>
      </c>
      <c r="B507" s="83">
        <v>19</v>
      </c>
      <c r="C507" s="84">
        <v>635.73761622999996</v>
      </c>
      <c r="D507" s="84">
        <v>625.00849621999998</v>
      </c>
      <c r="E507" s="84">
        <v>141.84789767999999</v>
      </c>
      <c r="F507" s="84">
        <v>141.84789767999999</v>
      </c>
    </row>
    <row r="508" spans="1:6" ht="12.75" customHeight="1" x14ac:dyDescent="0.2">
      <c r="A508" s="83" t="s">
        <v>161</v>
      </c>
      <c r="B508" s="83">
        <v>20</v>
      </c>
      <c r="C508" s="84">
        <v>633.29346107000003</v>
      </c>
      <c r="D508" s="84">
        <v>624.80191007999997</v>
      </c>
      <c r="E508" s="84">
        <v>141.80101221999999</v>
      </c>
      <c r="F508" s="84">
        <v>141.80101221999999</v>
      </c>
    </row>
    <row r="509" spans="1:6" ht="12.75" customHeight="1" x14ac:dyDescent="0.2">
      <c r="A509" s="83" t="s">
        <v>161</v>
      </c>
      <c r="B509" s="83">
        <v>21</v>
      </c>
      <c r="C509" s="84">
        <v>636.87974592</v>
      </c>
      <c r="D509" s="84">
        <v>630.31854969000005</v>
      </c>
      <c r="E509" s="84">
        <v>143.05303316999999</v>
      </c>
      <c r="F509" s="84">
        <v>143.05303316999999</v>
      </c>
    </row>
    <row r="510" spans="1:6" ht="12.75" customHeight="1" x14ac:dyDescent="0.2">
      <c r="A510" s="83" t="s">
        <v>161</v>
      </c>
      <c r="B510" s="83">
        <v>22</v>
      </c>
      <c r="C510" s="84">
        <v>639.87069186999997</v>
      </c>
      <c r="D510" s="84">
        <v>635.26767946999996</v>
      </c>
      <c r="E510" s="84">
        <v>144.17625575</v>
      </c>
      <c r="F510" s="84">
        <v>144.17625575</v>
      </c>
    </row>
    <row r="511" spans="1:6" ht="12.75" customHeight="1" x14ac:dyDescent="0.2">
      <c r="A511" s="83" t="s">
        <v>161</v>
      </c>
      <c r="B511" s="83">
        <v>23</v>
      </c>
      <c r="C511" s="84">
        <v>648.83751142000006</v>
      </c>
      <c r="D511" s="84">
        <v>643.95409274999997</v>
      </c>
      <c r="E511" s="84">
        <v>146.14766809</v>
      </c>
      <c r="F511" s="84">
        <v>146.14766809</v>
      </c>
    </row>
    <row r="512" spans="1:6" ht="12.75" customHeight="1" x14ac:dyDescent="0.2">
      <c r="A512" s="83" t="s">
        <v>161</v>
      </c>
      <c r="B512" s="83">
        <v>24</v>
      </c>
      <c r="C512" s="84">
        <v>714.96142768000004</v>
      </c>
      <c r="D512" s="84">
        <v>708.14654844999995</v>
      </c>
      <c r="E512" s="84">
        <v>160.71637387000001</v>
      </c>
      <c r="F512" s="84">
        <v>160.71637387000001</v>
      </c>
    </row>
    <row r="513" spans="1:6" ht="12.75" customHeight="1" x14ac:dyDescent="0.2">
      <c r="A513" s="83" t="s">
        <v>162</v>
      </c>
      <c r="B513" s="83">
        <v>1</v>
      </c>
      <c r="C513" s="84">
        <v>803.13089951999996</v>
      </c>
      <c r="D513" s="84">
        <v>794.75616790000004</v>
      </c>
      <c r="E513" s="84">
        <v>180.37273456</v>
      </c>
      <c r="F513" s="84">
        <v>180.37273456</v>
      </c>
    </row>
    <row r="514" spans="1:6" ht="12.75" customHeight="1" x14ac:dyDescent="0.2">
      <c r="A514" s="83" t="s">
        <v>162</v>
      </c>
      <c r="B514" s="83">
        <v>2</v>
      </c>
      <c r="C514" s="84">
        <v>890.71054876000005</v>
      </c>
      <c r="D514" s="84">
        <v>879.17826724999998</v>
      </c>
      <c r="E514" s="84">
        <v>199.5326298</v>
      </c>
      <c r="F514" s="84">
        <v>199.5326298</v>
      </c>
    </row>
    <row r="515" spans="1:6" ht="12.75" customHeight="1" x14ac:dyDescent="0.2">
      <c r="A515" s="83" t="s">
        <v>162</v>
      </c>
      <c r="B515" s="83">
        <v>3</v>
      </c>
      <c r="C515" s="84">
        <v>969.47145485999999</v>
      </c>
      <c r="D515" s="84">
        <v>958.82061081999996</v>
      </c>
      <c r="E515" s="84">
        <v>217.60774248999999</v>
      </c>
      <c r="F515" s="84">
        <v>217.60774248999999</v>
      </c>
    </row>
    <row r="516" spans="1:6" ht="12.75" customHeight="1" x14ac:dyDescent="0.2">
      <c r="A516" s="83" t="s">
        <v>162</v>
      </c>
      <c r="B516" s="83">
        <v>4</v>
      </c>
      <c r="C516" s="84">
        <v>974.78768888000002</v>
      </c>
      <c r="D516" s="84">
        <v>970.64031917</v>
      </c>
      <c r="E516" s="84">
        <v>220.29026726999999</v>
      </c>
      <c r="F516" s="84">
        <v>220.29026726999999</v>
      </c>
    </row>
    <row r="517" spans="1:6" ht="12.75" customHeight="1" x14ac:dyDescent="0.2">
      <c r="A517" s="83" t="s">
        <v>162</v>
      </c>
      <c r="B517" s="83">
        <v>5</v>
      </c>
      <c r="C517" s="84">
        <v>961.55426750000004</v>
      </c>
      <c r="D517" s="84">
        <v>957.16474599000003</v>
      </c>
      <c r="E517" s="84">
        <v>217.23193807999999</v>
      </c>
      <c r="F517" s="84">
        <v>217.23193807999999</v>
      </c>
    </row>
    <row r="518" spans="1:6" ht="12.75" customHeight="1" x14ac:dyDescent="0.2">
      <c r="A518" s="83" t="s">
        <v>162</v>
      </c>
      <c r="B518" s="83">
        <v>6</v>
      </c>
      <c r="C518" s="84">
        <v>952.66853992999995</v>
      </c>
      <c r="D518" s="84">
        <v>939.02572746999999</v>
      </c>
      <c r="E518" s="84">
        <v>213.11522342000001</v>
      </c>
      <c r="F518" s="84">
        <v>213.11522342000001</v>
      </c>
    </row>
    <row r="519" spans="1:6" ht="12.75" customHeight="1" x14ac:dyDescent="0.2">
      <c r="A519" s="83" t="s">
        <v>162</v>
      </c>
      <c r="B519" s="83">
        <v>7</v>
      </c>
      <c r="C519" s="84">
        <v>870.53943095</v>
      </c>
      <c r="D519" s="84">
        <v>857.67936039999995</v>
      </c>
      <c r="E519" s="84">
        <v>194.65337654000001</v>
      </c>
      <c r="F519" s="84">
        <v>194.65337654000001</v>
      </c>
    </row>
    <row r="520" spans="1:6" ht="12.75" customHeight="1" x14ac:dyDescent="0.2">
      <c r="A520" s="83" t="s">
        <v>162</v>
      </c>
      <c r="B520" s="83">
        <v>8</v>
      </c>
      <c r="C520" s="84">
        <v>772.91651653999998</v>
      </c>
      <c r="D520" s="84">
        <v>761.10364477999997</v>
      </c>
      <c r="E520" s="84">
        <v>172.73517493</v>
      </c>
      <c r="F520" s="84">
        <v>172.73517493</v>
      </c>
    </row>
    <row r="521" spans="1:6" ht="12.75" customHeight="1" x14ac:dyDescent="0.2">
      <c r="A521" s="83" t="s">
        <v>162</v>
      </c>
      <c r="B521" s="83">
        <v>9</v>
      </c>
      <c r="C521" s="84">
        <v>675.51036728999998</v>
      </c>
      <c r="D521" s="84">
        <v>664.60504617000004</v>
      </c>
      <c r="E521" s="84">
        <v>150.83447530000001</v>
      </c>
      <c r="F521" s="84">
        <v>150.83447530000001</v>
      </c>
    </row>
    <row r="522" spans="1:6" ht="12.75" customHeight="1" x14ac:dyDescent="0.2">
      <c r="A522" s="83" t="s">
        <v>162</v>
      </c>
      <c r="B522" s="83">
        <v>10</v>
      </c>
      <c r="C522" s="84">
        <v>633.13134706999995</v>
      </c>
      <c r="D522" s="84">
        <v>622.70240114000001</v>
      </c>
      <c r="E522" s="84">
        <v>141.32452121</v>
      </c>
      <c r="F522" s="84">
        <v>141.32452121</v>
      </c>
    </row>
    <row r="523" spans="1:6" ht="12.75" customHeight="1" x14ac:dyDescent="0.2">
      <c r="A523" s="83" t="s">
        <v>162</v>
      </c>
      <c r="B523" s="83">
        <v>11</v>
      </c>
      <c r="C523" s="84">
        <v>613.28943031999995</v>
      </c>
      <c r="D523" s="84">
        <v>602.75568207000003</v>
      </c>
      <c r="E523" s="84">
        <v>136.79754249000001</v>
      </c>
      <c r="F523" s="84">
        <v>136.79754249000001</v>
      </c>
    </row>
    <row r="524" spans="1:6" ht="12.75" customHeight="1" x14ac:dyDescent="0.2">
      <c r="A524" s="83" t="s">
        <v>162</v>
      </c>
      <c r="B524" s="83">
        <v>12</v>
      </c>
      <c r="C524" s="84">
        <v>610.41759059000003</v>
      </c>
      <c r="D524" s="84">
        <v>599.98026966999998</v>
      </c>
      <c r="E524" s="84">
        <v>136.16765279000001</v>
      </c>
      <c r="F524" s="84">
        <v>136.16765279000001</v>
      </c>
    </row>
    <row r="525" spans="1:6" ht="12.75" customHeight="1" x14ac:dyDescent="0.2">
      <c r="A525" s="83" t="s">
        <v>162</v>
      </c>
      <c r="B525" s="83">
        <v>13</v>
      </c>
      <c r="C525" s="84">
        <v>604.95204676000003</v>
      </c>
      <c r="D525" s="84">
        <v>597.54916579999997</v>
      </c>
      <c r="E525" s="84">
        <v>135.61590512999999</v>
      </c>
      <c r="F525" s="84">
        <v>135.61590512999999</v>
      </c>
    </row>
    <row r="526" spans="1:6" ht="12.75" customHeight="1" x14ac:dyDescent="0.2">
      <c r="A526" s="83" t="s">
        <v>162</v>
      </c>
      <c r="B526" s="83">
        <v>14</v>
      </c>
      <c r="C526" s="84">
        <v>610.57674005000001</v>
      </c>
      <c r="D526" s="84">
        <v>600.68989665000004</v>
      </c>
      <c r="E526" s="84">
        <v>136.32870514999999</v>
      </c>
      <c r="F526" s="84">
        <v>136.32870514999999</v>
      </c>
    </row>
    <row r="527" spans="1:6" ht="12.75" customHeight="1" x14ac:dyDescent="0.2">
      <c r="A527" s="83" t="s">
        <v>162</v>
      </c>
      <c r="B527" s="83">
        <v>15</v>
      </c>
      <c r="C527" s="84">
        <v>617.10883741999999</v>
      </c>
      <c r="D527" s="84">
        <v>609.53163385000005</v>
      </c>
      <c r="E527" s="84">
        <v>138.33536881000001</v>
      </c>
      <c r="F527" s="84">
        <v>138.33536881000001</v>
      </c>
    </row>
    <row r="528" spans="1:6" ht="12.75" customHeight="1" x14ac:dyDescent="0.2">
      <c r="A528" s="83" t="s">
        <v>162</v>
      </c>
      <c r="B528" s="83">
        <v>16</v>
      </c>
      <c r="C528" s="84">
        <v>624.01718506999998</v>
      </c>
      <c r="D528" s="84">
        <v>613.37524066000003</v>
      </c>
      <c r="E528" s="84">
        <v>139.20768902</v>
      </c>
      <c r="F528" s="84">
        <v>139.20768902</v>
      </c>
    </row>
    <row r="529" spans="1:6" ht="12.75" customHeight="1" x14ac:dyDescent="0.2">
      <c r="A529" s="83" t="s">
        <v>162</v>
      </c>
      <c r="B529" s="83">
        <v>17</v>
      </c>
      <c r="C529" s="84">
        <v>625.26744113999996</v>
      </c>
      <c r="D529" s="84">
        <v>615.07573231000003</v>
      </c>
      <c r="E529" s="84">
        <v>139.59362164000001</v>
      </c>
      <c r="F529" s="84">
        <v>139.59362164000001</v>
      </c>
    </row>
    <row r="530" spans="1:6" ht="12.75" customHeight="1" x14ac:dyDescent="0.2">
      <c r="A530" s="83" t="s">
        <v>162</v>
      </c>
      <c r="B530" s="83">
        <v>18</v>
      </c>
      <c r="C530" s="84">
        <v>624.03178937999996</v>
      </c>
      <c r="D530" s="84">
        <v>615.16730402999997</v>
      </c>
      <c r="E530" s="84">
        <v>139.61440417</v>
      </c>
      <c r="F530" s="84">
        <v>139.61440417</v>
      </c>
    </row>
    <row r="531" spans="1:6" ht="12.75" customHeight="1" x14ac:dyDescent="0.2">
      <c r="A531" s="83" t="s">
        <v>162</v>
      </c>
      <c r="B531" s="83">
        <v>19</v>
      </c>
      <c r="C531" s="84">
        <v>620.15581503999999</v>
      </c>
      <c r="D531" s="84">
        <v>608.76326589999996</v>
      </c>
      <c r="E531" s="84">
        <v>138.16098496999999</v>
      </c>
      <c r="F531" s="84">
        <v>138.16098496999999</v>
      </c>
    </row>
    <row r="532" spans="1:6" ht="12.75" customHeight="1" x14ac:dyDescent="0.2">
      <c r="A532" s="83" t="s">
        <v>162</v>
      </c>
      <c r="B532" s="83">
        <v>20</v>
      </c>
      <c r="C532" s="84">
        <v>613.96382213000004</v>
      </c>
      <c r="D532" s="84">
        <v>604.70676982999998</v>
      </c>
      <c r="E532" s="84">
        <v>137.24034878000001</v>
      </c>
      <c r="F532" s="84">
        <v>137.24034878000001</v>
      </c>
    </row>
    <row r="533" spans="1:6" ht="12.75" customHeight="1" x14ac:dyDescent="0.2">
      <c r="A533" s="83" t="s">
        <v>162</v>
      </c>
      <c r="B533" s="83">
        <v>21</v>
      </c>
      <c r="C533" s="84">
        <v>627.29396798000005</v>
      </c>
      <c r="D533" s="84">
        <v>616.80556248000005</v>
      </c>
      <c r="E533" s="84">
        <v>139.98621274000001</v>
      </c>
      <c r="F533" s="84">
        <v>139.98621274000001</v>
      </c>
    </row>
    <row r="534" spans="1:6" ht="12.75" customHeight="1" x14ac:dyDescent="0.2">
      <c r="A534" s="83" t="s">
        <v>162</v>
      </c>
      <c r="B534" s="83">
        <v>22</v>
      </c>
      <c r="C534" s="84">
        <v>634.82361877000005</v>
      </c>
      <c r="D534" s="84">
        <v>624.34321683999997</v>
      </c>
      <c r="E534" s="84">
        <v>141.69691015999999</v>
      </c>
      <c r="F534" s="84">
        <v>141.69691015999999</v>
      </c>
    </row>
    <row r="535" spans="1:6" ht="12.75" customHeight="1" x14ac:dyDescent="0.2">
      <c r="A535" s="83" t="s">
        <v>162</v>
      </c>
      <c r="B535" s="83">
        <v>23</v>
      </c>
      <c r="C535" s="84">
        <v>640.08274100000006</v>
      </c>
      <c r="D535" s="84">
        <v>629.36820125999998</v>
      </c>
      <c r="E535" s="84">
        <v>142.83734822</v>
      </c>
      <c r="F535" s="84">
        <v>142.83734822</v>
      </c>
    </row>
    <row r="536" spans="1:6" ht="12.75" customHeight="1" x14ac:dyDescent="0.2">
      <c r="A536" s="83" t="s">
        <v>162</v>
      </c>
      <c r="B536" s="83">
        <v>24</v>
      </c>
      <c r="C536" s="84">
        <v>713.86552742000003</v>
      </c>
      <c r="D536" s="84">
        <v>702.50409725999998</v>
      </c>
      <c r="E536" s="84">
        <v>159.43579953</v>
      </c>
      <c r="F536" s="84">
        <v>159.43579953</v>
      </c>
    </row>
    <row r="537" spans="1:6" ht="12.75" customHeight="1" x14ac:dyDescent="0.2">
      <c r="A537" s="83" t="s">
        <v>163</v>
      </c>
      <c r="B537" s="83">
        <v>1</v>
      </c>
      <c r="C537" s="84">
        <v>805.16336868999997</v>
      </c>
      <c r="D537" s="84">
        <v>793.75671380000006</v>
      </c>
      <c r="E537" s="84">
        <v>180.14590490000001</v>
      </c>
      <c r="F537" s="84">
        <v>180.14590490000001</v>
      </c>
    </row>
    <row r="538" spans="1:6" ht="12.75" customHeight="1" x14ac:dyDescent="0.2">
      <c r="A538" s="83" t="s">
        <v>163</v>
      </c>
      <c r="B538" s="83">
        <v>2</v>
      </c>
      <c r="C538" s="84">
        <v>907.21233067000003</v>
      </c>
      <c r="D538" s="84">
        <v>895.63256711999998</v>
      </c>
      <c r="E538" s="84">
        <v>203.26699158</v>
      </c>
      <c r="F538" s="84">
        <v>203.26699158</v>
      </c>
    </row>
    <row r="539" spans="1:6" ht="12.75" customHeight="1" x14ac:dyDescent="0.2">
      <c r="A539" s="83" t="s">
        <v>163</v>
      </c>
      <c r="B539" s="83">
        <v>3</v>
      </c>
      <c r="C539" s="84">
        <v>959.56259583999997</v>
      </c>
      <c r="D539" s="84">
        <v>947.96597012999996</v>
      </c>
      <c r="E539" s="84">
        <v>215.14424324000001</v>
      </c>
      <c r="F539" s="84">
        <v>215.14424324000001</v>
      </c>
    </row>
    <row r="540" spans="1:6" ht="12.75" customHeight="1" x14ac:dyDescent="0.2">
      <c r="A540" s="83" t="s">
        <v>163</v>
      </c>
      <c r="B540" s="83">
        <v>4</v>
      </c>
      <c r="C540" s="84">
        <v>960.83581595999999</v>
      </c>
      <c r="D540" s="84">
        <v>947.81465659000003</v>
      </c>
      <c r="E540" s="84">
        <v>215.10990208999999</v>
      </c>
      <c r="F540" s="84">
        <v>215.10990208999999</v>
      </c>
    </row>
    <row r="541" spans="1:6" ht="12.75" customHeight="1" x14ac:dyDescent="0.2">
      <c r="A541" s="83" t="s">
        <v>163</v>
      </c>
      <c r="B541" s="83">
        <v>5</v>
      </c>
      <c r="C541" s="84">
        <v>947.82623992000003</v>
      </c>
      <c r="D541" s="84">
        <v>942.14232016000005</v>
      </c>
      <c r="E541" s="84">
        <v>213.82254520000001</v>
      </c>
      <c r="F541" s="84">
        <v>213.82254520000001</v>
      </c>
    </row>
    <row r="542" spans="1:6" ht="12.75" customHeight="1" x14ac:dyDescent="0.2">
      <c r="A542" s="83" t="s">
        <v>163</v>
      </c>
      <c r="B542" s="83">
        <v>6</v>
      </c>
      <c r="C542" s="84">
        <v>944.02781672000003</v>
      </c>
      <c r="D542" s="84">
        <v>937.55810604999999</v>
      </c>
      <c r="E542" s="84">
        <v>212.78214152000001</v>
      </c>
      <c r="F542" s="84">
        <v>212.78214152000001</v>
      </c>
    </row>
    <row r="543" spans="1:6" ht="12.75" customHeight="1" x14ac:dyDescent="0.2">
      <c r="A543" s="83" t="s">
        <v>163</v>
      </c>
      <c r="B543" s="83">
        <v>7</v>
      </c>
      <c r="C543" s="84">
        <v>856.28049190000002</v>
      </c>
      <c r="D543" s="84">
        <v>843.28629103000003</v>
      </c>
      <c r="E543" s="84">
        <v>191.38681833999999</v>
      </c>
      <c r="F543" s="84">
        <v>191.38681833999999</v>
      </c>
    </row>
    <row r="544" spans="1:6" ht="12.75" customHeight="1" x14ac:dyDescent="0.2">
      <c r="A544" s="83" t="s">
        <v>163</v>
      </c>
      <c r="B544" s="83">
        <v>8</v>
      </c>
      <c r="C544" s="84">
        <v>764.90079634999995</v>
      </c>
      <c r="D544" s="84">
        <v>753.11625819999995</v>
      </c>
      <c r="E544" s="84">
        <v>170.92240917999999</v>
      </c>
      <c r="F544" s="84">
        <v>170.92240917999999</v>
      </c>
    </row>
    <row r="545" spans="1:6" ht="12.75" customHeight="1" x14ac:dyDescent="0.2">
      <c r="A545" s="83" t="s">
        <v>163</v>
      </c>
      <c r="B545" s="83">
        <v>9</v>
      </c>
      <c r="C545" s="84">
        <v>683.80907724999997</v>
      </c>
      <c r="D545" s="84">
        <v>673.19801442000005</v>
      </c>
      <c r="E545" s="84">
        <v>152.78467996000001</v>
      </c>
      <c r="F545" s="84">
        <v>152.78467996000001</v>
      </c>
    </row>
    <row r="546" spans="1:6" ht="12.75" customHeight="1" x14ac:dyDescent="0.2">
      <c r="A546" s="83" t="s">
        <v>163</v>
      </c>
      <c r="B546" s="83">
        <v>10</v>
      </c>
      <c r="C546" s="84">
        <v>641.24414833000003</v>
      </c>
      <c r="D546" s="84">
        <v>630.66531989999999</v>
      </c>
      <c r="E546" s="84">
        <v>143.1317339</v>
      </c>
      <c r="F546" s="84">
        <v>143.1317339</v>
      </c>
    </row>
    <row r="547" spans="1:6" ht="12.75" customHeight="1" x14ac:dyDescent="0.2">
      <c r="A547" s="83" t="s">
        <v>163</v>
      </c>
      <c r="B547" s="83">
        <v>11</v>
      </c>
      <c r="C547" s="84">
        <v>617.94753104999995</v>
      </c>
      <c r="D547" s="84">
        <v>611.25487735000002</v>
      </c>
      <c r="E547" s="84">
        <v>138.72646503999999</v>
      </c>
      <c r="F547" s="84">
        <v>138.72646503999999</v>
      </c>
    </row>
    <row r="548" spans="1:6" ht="12.75" customHeight="1" x14ac:dyDescent="0.2">
      <c r="A548" s="83" t="s">
        <v>163</v>
      </c>
      <c r="B548" s="83">
        <v>12</v>
      </c>
      <c r="C548" s="84">
        <v>614.82704794999995</v>
      </c>
      <c r="D548" s="84">
        <v>604.42048511999997</v>
      </c>
      <c r="E548" s="84">
        <v>137.17537544999999</v>
      </c>
      <c r="F548" s="84">
        <v>137.17537544999999</v>
      </c>
    </row>
    <row r="549" spans="1:6" ht="12.75" customHeight="1" x14ac:dyDescent="0.2">
      <c r="A549" s="83" t="s">
        <v>163</v>
      </c>
      <c r="B549" s="83">
        <v>13</v>
      </c>
      <c r="C549" s="84">
        <v>615.35213146000001</v>
      </c>
      <c r="D549" s="84">
        <v>603.75504857999999</v>
      </c>
      <c r="E549" s="84">
        <v>137.02435227000001</v>
      </c>
      <c r="F549" s="84">
        <v>137.02435227000001</v>
      </c>
    </row>
    <row r="550" spans="1:6" ht="12.75" customHeight="1" x14ac:dyDescent="0.2">
      <c r="A550" s="83" t="s">
        <v>163</v>
      </c>
      <c r="B550" s="83">
        <v>14</v>
      </c>
      <c r="C550" s="84">
        <v>612.32401159999995</v>
      </c>
      <c r="D550" s="84">
        <v>600.84632160000001</v>
      </c>
      <c r="E550" s="84">
        <v>136.36420634999999</v>
      </c>
      <c r="F550" s="84">
        <v>136.36420634999999</v>
      </c>
    </row>
    <row r="551" spans="1:6" ht="12.75" customHeight="1" x14ac:dyDescent="0.2">
      <c r="A551" s="83" t="s">
        <v>163</v>
      </c>
      <c r="B551" s="83">
        <v>15</v>
      </c>
      <c r="C551" s="84">
        <v>616.26904508999996</v>
      </c>
      <c r="D551" s="84">
        <v>604.85148864999996</v>
      </c>
      <c r="E551" s="84">
        <v>137.27319323</v>
      </c>
      <c r="F551" s="84">
        <v>137.27319323</v>
      </c>
    </row>
    <row r="552" spans="1:6" ht="12.75" customHeight="1" x14ac:dyDescent="0.2">
      <c r="A552" s="83" t="s">
        <v>163</v>
      </c>
      <c r="B552" s="83">
        <v>16</v>
      </c>
      <c r="C552" s="84">
        <v>608.20658490999995</v>
      </c>
      <c r="D552" s="84">
        <v>603.60125620999997</v>
      </c>
      <c r="E552" s="84">
        <v>136.98944854000001</v>
      </c>
      <c r="F552" s="84">
        <v>136.98944854000001</v>
      </c>
    </row>
    <row r="553" spans="1:6" ht="12.75" customHeight="1" x14ac:dyDescent="0.2">
      <c r="A553" s="83" t="s">
        <v>163</v>
      </c>
      <c r="B553" s="83">
        <v>17</v>
      </c>
      <c r="C553" s="84">
        <v>611.31428030999996</v>
      </c>
      <c r="D553" s="84">
        <v>602.73245910000003</v>
      </c>
      <c r="E553" s="84">
        <v>136.79227195000001</v>
      </c>
      <c r="F553" s="84">
        <v>136.79227195000001</v>
      </c>
    </row>
    <row r="554" spans="1:6" ht="12.75" customHeight="1" x14ac:dyDescent="0.2">
      <c r="A554" s="83" t="s">
        <v>163</v>
      </c>
      <c r="B554" s="83">
        <v>18</v>
      </c>
      <c r="C554" s="84">
        <v>610.04567614999996</v>
      </c>
      <c r="D554" s="84">
        <v>603.30221372999995</v>
      </c>
      <c r="E554" s="84">
        <v>136.92157979000001</v>
      </c>
      <c r="F554" s="84">
        <v>136.92157979000001</v>
      </c>
    </row>
    <row r="555" spans="1:6" ht="12.75" customHeight="1" x14ac:dyDescent="0.2">
      <c r="A555" s="83" t="s">
        <v>163</v>
      </c>
      <c r="B555" s="83">
        <v>19</v>
      </c>
      <c r="C555" s="84">
        <v>610.54094118</v>
      </c>
      <c r="D555" s="84">
        <v>605.14171221000004</v>
      </c>
      <c r="E555" s="84">
        <v>137.33906049999999</v>
      </c>
      <c r="F555" s="84">
        <v>137.33906049999999</v>
      </c>
    </row>
    <row r="556" spans="1:6" ht="12.75" customHeight="1" x14ac:dyDescent="0.2">
      <c r="A556" s="83" t="s">
        <v>163</v>
      </c>
      <c r="B556" s="83">
        <v>20</v>
      </c>
      <c r="C556" s="84">
        <v>617.08875456999999</v>
      </c>
      <c r="D556" s="84">
        <v>606.35664399999996</v>
      </c>
      <c r="E556" s="84">
        <v>137.61479358</v>
      </c>
      <c r="F556" s="84">
        <v>137.61479358</v>
      </c>
    </row>
    <row r="557" spans="1:6" ht="12.75" customHeight="1" x14ac:dyDescent="0.2">
      <c r="A557" s="83" t="s">
        <v>163</v>
      </c>
      <c r="B557" s="83">
        <v>21</v>
      </c>
      <c r="C557" s="84">
        <v>623.01807511000004</v>
      </c>
      <c r="D557" s="84">
        <v>616.84611925000002</v>
      </c>
      <c r="E557" s="84">
        <v>139.99541723999999</v>
      </c>
      <c r="F557" s="84">
        <v>139.99541723999999</v>
      </c>
    </row>
    <row r="558" spans="1:6" ht="12.75" customHeight="1" x14ac:dyDescent="0.2">
      <c r="A558" s="83" t="s">
        <v>163</v>
      </c>
      <c r="B558" s="83">
        <v>22</v>
      </c>
      <c r="C558" s="84">
        <v>632.76128641000003</v>
      </c>
      <c r="D558" s="84">
        <v>622.02799850999997</v>
      </c>
      <c r="E558" s="84">
        <v>141.17146313999999</v>
      </c>
      <c r="F558" s="84">
        <v>141.17146313999999</v>
      </c>
    </row>
    <row r="559" spans="1:6" ht="12.75" customHeight="1" x14ac:dyDescent="0.2">
      <c r="A559" s="83" t="s">
        <v>163</v>
      </c>
      <c r="B559" s="83">
        <v>23</v>
      </c>
      <c r="C559" s="84">
        <v>633.48765656</v>
      </c>
      <c r="D559" s="84">
        <v>627.47486603000004</v>
      </c>
      <c r="E559" s="84">
        <v>142.40764906999999</v>
      </c>
      <c r="F559" s="84">
        <v>142.40764906999999</v>
      </c>
    </row>
    <row r="560" spans="1:6" ht="12.75" customHeight="1" x14ac:dyDescent="0.2">
      <c r="A560" s="83" t="s">
        <v>163</v>
      </c>
      <c r="B560" s="83">
        <v>24</v>
      </c>
      <c r="C560" s="84">
        <v>690.61554865000005</v>
      </c>
      <c r="D560" s="84">
        <v>684.86600243999999</v>
      </c>
      <c r="E560" s="84">
        <v>155.43277128</v>
      </c>
      <c r="F560" s="84">
        <v>155.43277128</v>
      </c>
    </row>
    <row r="561" spans="1:6" ht="12.75" customHeight="1" x14ac:dyDescent="0.2">
      <c r="A561" s="83" t="s">
        <v>164</v>
      </c>
      <c r="B561" s="83">
        <v>1</v>
      </c>
      <c r="C561" s="84">
        <v>807.37040383999999</v>
      </c>
      <c r="D561" s="84">
        <v>801.13803370999995</v>
      </c>
      <c r="E561" s="84">
        <v>181.82112167</v>
      </c>
      <c r="F561" s="84">
        <v>181.82112167</v>
      </c>
    </row>
    <row r="562" spans="1:6" ht="12.75" customHeight="1" x14ac:dyDescent="0.2">
      <c r="A562" s="83" t="s">
        <v>164</v>
      </c>
      <c r="B562" s="83">
        <v>2</v>
      </c>
      <c r="C562" s="84">
        <v>895.88945651999995</v>
      </c>
      <c r="D562" s="84">
        <v>891.54924611000001</v>
      </c>
      <c r="E562" s="84">
        <v>202.34026738</v>
      </c>
      <c r="F562" s="84">
        <v>202.34026738</v>
      </c>
    </row>
    <row r="563" spans="1:6" ht="12.75" customHeight="1" x14ac:dyDescent="0.2">
      <c r="A563" s="83" t="s">
        <v>164</v>
      </c>
      <c r="B563" s="83">
        <v>3</v>
      </c>
      <c r="C563" s="84">
        <v>952.38990497999998</v>
      </c>
      <c r="D563" s="84">
        <v>947.14841011999999</v>
      </c>
      <c r="E563" s="84">
        <v>214.95869508999999</v>
      </c>
      <c r="F563" s="84">
        <v>214.95869508999999</v>
      </c>
    </row>
    <row r="564" spans="1:6" ht="12.75" customHeight="1" x14ac:dyDescent="0.2">
      <c r="A564" s="83" t="s">
        <v>164</v>
      </c>
      <c r="B564" s="83">
        <v>4</v>
      </c>
      <c r="C564" s="84">
        <v>966.75345479999999</v>
      </c>
      <c r="D564" s="84">
        <v>954.13797319000003</v>
      </c>
      <c r="E564" s="84">
        <v>216.54500125000001</v>
      </c>
      <c r="F564" s="84">
        <v>216.54500125000001</v>
      </c>
    </row>
    <row r="565" spans="1:6" ht="12.75" customHeight="1" x14ac:dyDescent="0.2">
      <c r="A565" s="83" t="s">
        <v>164</v>
      </c>
      <c r="B565" s="83">
        <v>5</v>
      </c>
      <c r="C565" s="84">
        <v>955.79917204000003</v>
      </c>
      <c r="D565" s="84">
        <v>940.50441351999996</v>
      </c>
      <c r="E565" s="84">
        <v>213.45081647000001</v>
      </c>
      <c r="F565" s="84">
        <v>213.45081647000001</v>
      </c>
    </row>
    <row r="566" spans="1:6" ht="12.75" customHeight="1" x14ac:dyDescent="0.2">
      <c r="A566" s="83" t="s">
        <v>164</v>
      </c>
      <c r="B566" s="83">
        <v>6</v>
      </c>
      <c r="C566" s="84">
        <v>957.77891764000003</v>
      </c>
      <c r="D566" s="84">
        <v>943.40037810000001</v>
      </c>
      <c r="E566" s="84">
        <v>214.10806590999999</v>
      </c>
      <c r="F566" s="84">
        <v>214.10806590999999</v>
      </c>
    </row>
    <row r="567" spans="1:6" ht="12.75" customHeight="1" x14ac:dyDescent="0.2">
      <c r="A567" s="83" t="s">
        <v>164</v>
      </c>
      <c r="B567" s="83">
        <v>7</v>
      </c>
      <c r="C567" s="84">
        <v>864.32437857000002</v>
      </c>
      <c r="D567" s="84">
        <v>856.04003553999996</v>
      </c>
      <c r="E567" s="84">
        <v>194.28132593999999</v>
      </c>
      <c r="F567" s="84">
        <v>194.28132593999999</v>
      </c>
    </row>
    <row r="568" spans="1:6" ht="12.75" customHeight="1" x14ac:dyDescent="0.2">
      <c r="A568" s="83" t="s">
        <v>164</v>
      </c>
      <c r="B568" s="83">
        <v>8</v>
      </c>
      <c r="C568" s="84">
        <v>749.92121241999996</v>
      </c>
      <c r="D568" s="84">
        <v>744.51912381</v>
      </c>
      <c r="E568" s="84">
        <v>168.97125901000001</v>
      </c>
      <c r="F568" s="84">
        <v>168.97125901000001</v>
      </c>
    </row>
    <row r="569" spans="1:6" ht="12.75" customHeight="1" x14ac:dyDescent="0.2">
      <c r="A569" s="83" t="s">
        <v>164</v>
      </c>
      <c r="B569" s="83">
        <v>9</v>
      </c>
      <c r="C569" s="84">
        <v>671.93386840000005</v>
      </c>
      <c r="D569" s="84">
        <v>665.13871771000004</v>
      </c>
      <c r="E569" s="84">
        <v>150.95559395000001</v>
      </c>
      <c r="F569" s="84">
        <v>150.95559395000001</v>
      </c>
    </row>
    <row r="570" spans="1:6" ht="12.75" customHeight="1" x14ac:dyDescent="0.2">
      <c r="A570" s="83" t="s">
        <v>164</v>
      </c>
      <c r="B570" s="83">
        <v>10</v>
      </c>
      <c r="C570" s="84">
        <v>633.86784839999996</v>
      </c>
      <c r="D570" s="84">
        <v>622.31446891999997</v>
      </c>
      <c r="E570" s="84">
        <v>141.23647862000001</v>
      </c>
      <c r="F570" s="84">
        <v>141.23647862000001</v>
      </c>
    </row>
    <row r="571" spans="1:6" ht="12.75" customHeight="1" x14ac:dyDescent="0.2">
      <c r="A571" s="83" t="s">
        <v>164</v>
      </c>
      <c r="B571" s="83">
        <v>11</v>
      </c>
      <c r="C571" s="84">
        <v>610.30678512999998</v>
      </c>
      <c r="D571" s="84">
        <v>601.62692742000002</v>
      </c>
      <c r="E571" s="84">
        <v>136.54136761000001</v>
      </c>
      <c r="F571" s="84">
        <v>136.54136761000001</v>
      </c>
    </row>
    <row r="572" spans="1:6" ht="12.75" customHeight="1" x14ac:dyDescent="0.2">
      <c r="A572" s="83" t="s">
        <v>164</v>
      </c>
      <c r="B572" s="83">
        <v>12</v>
      </c>
      <c r="C572" s="84">
        <v>604.66695459000005</v>
      </c>
      <c r="D572" s="84">
        <v>593.54660273000002</v>
      </c>
      <c r="E572" s="84">
        <v>134.70750923</v>
      </c>
      <c r="F572" s="84">
        <v>134.70750923</v>
      </c>
    </row>
    <row r="573" spans="1:6" ht="12.75" customHeight="1" x14ac:dyDescent="0.2">
      <c r="A573" s="83" t="s">
        <v>164</v>
      </c>
      <c r="B573" s="83">
        <v>13</v>
      </c>
      <c r="C573" s="84">
        <v>595.46469503000003</v>
      </c>
      <c r="D573" s="84">
        <v>589.25004105000005</v>
      </c>
      <c r="E573" s="84">
        <v>133.73238929999999</v>
      </c>
      <c r="F573" s="84">
        <v>133.73238929999999</v>
      </c>
    </row>
    <row r="574" spans="1:6" ht="12.75" customHeight="1" x14ac:dyDescent="0.2">
      <c r="A574" s="83" t="s">
        <v>164</v>
      </c>
      <c r="B574" s="83">
        <v>14</v>
      </c>
      <c r="C574" s="84">
        <v>587.07919804000005</v>
      </c>
      <c r="D574" s="84">
        <v>580.89993985000001</v>
      </c>
      <c r="E574" s="84">
        <v>131.83730417999999</v>
      </c>
      <c r="F574" s="84">
        <v>131.83730417999999</v>
      </c>
    </row>
    <row r="575" spans="1:6" ht="12.75" customHeight="1" x14ac:dyDescent="0.2">
      <c r="A575" s="83" t="s">
        <v>164</v>
      </c>
      <c r="B575" s="83">
        <v>15</v>
      </c>
      <c r="C575" s="84">
        <v>595.97176615000001</v>
      </c>
      <c r="D575" s="84">
        <v>589.00384510000004</v>
      </c>
      <c r="E575" s="84">
        <v>133.67651425</v>
      </c>
      <c r="F575" s="84">
        <v>133.67651425</v>
      </c>
    </row>
    <row r="576" spans="1:6" ht="12.75" customHeight="1" x14ac:dyDescent="0.2">
      <c r="A576" s="83" t="s">
        <v>164</v>
      </c>
      <c r="B576" s="83">
        <v>16</v>
      </c>
      <c r="C576" s="84">
        <v>604.56566621000002</v>
      </c>
      <c r="D576" s="84">
        <v>594.49768618999997</v>
      </c>
      <c r="E576" s="84">
        <v>134.923361</v>
      </c>
      <c r="F576" s="84">
        <v>134.923361</v>
      </c>
    </row>
    <row r="577" spans="1:6" ht="12.75" customHeight="1" x14ac:dyDescent="0.2">
      <c r="A577" s="83" t="s">
        <v>164</v>
      </c>
      <c r="B577" s="83">
        <v>17</v>
      </c>
      <c r="C577" s="84">
        <v>602.94264317</v>
      </c>
      <c r="D577" s="84">
        <v>593.39143049999996</v>
      </c>
      <c r="E577" s="84">
        <v>134.67229234000001</v>
      </c>
      <c r="F577" s="84">
        <v>134.67229234000001</v>
      </c>
    </row>
    <row r="578" spans="1:6" ht="12.75" customHeight="1" x14ac:dyDescent="0.2">
      <c r="A578" s="83" t="s">
        <v>164</v>
      </c>
      <c r="B578" s="83">
        <v>18</v>
      </c>
      <c r="C578" s="84">
        <v>599.52012052999999</v>
      </c>
      <c r="D578" s="84">
        <v>589.70292695000001</v>
      </c>
      <c r="E578" s="84">
        <v>133.83517336</v>
      </c>
      <c r="F578" s="84">
        <v>133.83517336</v>
      </c>
    </row>
    <row r="579" spans="1:6" ht="12.75" customHeight="1" x14ac:dyDescent="0.2">
      <c r="A579" s="83" t="s">
        <v>164</v>
      </c>
      <c r="B579" s="83">
        <v>19</v>
      </c>
      <c r="C579" s="84">
        <v>603.66639482000005</v>
      </c>
      <c r="D579" s="84">
        <v>593.70204833000003</v>
      </c>
      <c r="E579" s="84">
        <v>134.74278816</v>
      </c>
      <c r="F579" s="84">
        <v>134.74278816</v>
      </c>
    </row>
    <row r="580" spans="1:6" ht="12.75" customHeight="1" x14ac:dyDescent="0.2">
      <c r="A580" s="83" t="s">
        <v>164</v>
      </c>
      <c r="B580" s="83">
        <v>20</v>
      </c>
      <c r="C580" s="84">
        <v>602.71221723999997</v>
      </c>
      <c r="D580" s="84">
        <v>592.86349541000004</v>
      </c>
      <c r="E580" s="84">
        <v>134.55247560000001</v>
      </c>
      <c r="F580" s="84">
        <v>134.55247560000001</v>
      </c>
    </row>
    <row r="581" spans="1:6" ht="12.75" customHeight="1" x14ac:dyDescent="0.2">
      <c r="A581" s="83" t="s">
        <v>164</v>
      </c>
      <c r="B581" s="83">
        <v>21</v>
      </c>
      <c r="C581" s="84">
        <v>609.63336446000005</v>
      </c>
      <c r="D581" s="84">
        <v>599.30954612999994</v>
      </c>
      <c r="E581" s="84">
        <v>136.0154297</v>
      </c>
      <c r="F581" s="84">
        <v>136.0154297</v>
      </c>
    </row>
    <row r="582" spans="1:6" ht="12.75" customHeight="1" x14ac:dyDescent="0.2">
      <c r="A582" s="83" t="s">
        <v>164</v>
      </c>
      <c r="B582" s="83">
        <v>22</v>
      </c>
      <c r="C582" s="84">
        <v>613.84937157000002</v>
      </c>
      <c r="D582" s="84">
        <v>603.55750878000003</v>
      </c>
      <c r="E582" s="84">
        <v>136.97951990999999</v>
      </c>
      <c r="F582" s="84">
        <v>136.97951990999999</v>
      </c>
    </row>
    <row r="583" spans="1:6" ht="12.75" customHeight="1" x14ac:dyDescent="0.2">
      <c r="A583" s="83" t="s">
        <v>164</v>
      </c>
      <c r="B583" s="83">
        <v>23</v>
      </c>
      <c r="C583" s="84">
        <v>626.46245867000005</v>
      </c>
      <c r="D583" s="84">
        <v>616.07076192</v>
      </c>
      <c r="E583" s="84">
        <v>139.81944713999999</v>
      </c>
      <c r="F583" s="84">
        <v>139.81944713999999</v>
      </c>
    </row>
    <row r="584" spans="1:6" ht="12.75" customHeight="1" x14ac:dyDescent="0.2">
      <c r="A584" s="83" t="s">
        <v>164</v>
      </c>
      <c r="B584" s="83">
        <v>24</v>
      </c>
      <c r="C584" s="84">
        <v>669.68316091999998</v>
      </c>
      <c r="D584" s="84">
        <v>658.80516480999995</v>
      </c>
      <c r="E584" s="84">
        <v>149.51817163000001</v>
      </c>
      <c r="F584" s="84">
        <v>149.51817163000001</v>
      </c>
    </row>
    <row r="585" spans="1:6" ht="12.75" customHeight="1" x14ac:dyDescent="0.2">
      <c r="A585" s="83" t="s">
        <v>165</v>
      </c>
      <c r="B585" s="83">
        <v>1</v>
      </c>
      <c r="C585" s="84">
        <v>787.19900195000002</v>
      </c>
      <c r="D585" s="84">
        <v>775.05987396</v>
      </c>
      <c r="E585" s="84">
        <v>175.90259071</v>
      </c>
      <c r="F585" s="84">
        <v>175.90259071</v>
      </c>
    </row>
    <row r="586" spans="1:6" ht="12.75" customHeight="1" x14ac:dyDescent="0.2">
      <c r="A586" s="83" t="s">
        <v>165</v>
      </c>
      <c r="B586" s="83">
        <v>2</v>
      </c>
      <c r="C586" s="84">
        <v>882.74997355000005</v>
      </c>
      <c r="D586" s="84">
        <v>869.33850498000004</v>
      </c>
      <c r="E586" s="84">
        <v>197.29946081</v>
      </c>
      <c r="F586" s="84">
        <v>197.29946081</v>
      </c>
    </row>
    <row r="587" spans="1:6" ht="12.75" customHeight="1" x14ac:dyDescent="0.2">
      <c r="A587" s="83" t="s">
        <v>165</v>
      </c>
      <c r="B587" s="83">
        <v>3</v>
      </c>
      <c r="C587" s="84">
        <v>983.63347605000001</v>
      </c>
      <c r="D587" s="84">
        <v>971.59992417000001</v>
      </c>
      <c r="E587" s="84">
        <v>220.50805303000001</v>
      </c>
      <c r="F587" s="84">
        <v>220.50805303000001</v>
      </c>
    </row>
    <row r="588" spans="1:6" ht="12.75" customHeight="1" x14ac:dyDescent="0.2">
      <c r="A588" s="83" t="s">
        <v>165</v>
      </c>
      <c r="B588" s="83">
        <v>4</v>
      </c>
      <c r="C588" s="84">
        <v>1002.3946321</v>
      </c>
      <c r="D588" s="84">
        <v>990.02234683999995</v>
      </c>
      <c r="E588" s="84">
        <v>224.68908728</v>
      </c>
      <c r="F588" s="84">
        <v>224.68908728</v>
      </c>
    </row>
    <row r="589" spans="1:6" ht="12.75" customHeight="1" x14ac:dyDescent="0.2">
      <c r="A589" s="83" t="s">
        <v>165</v>
      </c>
      <c r="B589" s="83">
        <v>5</v>
      </c>
      <c r="C589" s="84">
        <v>1003.3398402</v>
      </c>
      <c r="D589" s="84">
        <v>988.84293106999996</v>
      </c>
      <c r="E589" s="84">
        <v>224.42141468</v>
      </c>
      <c r="F589" s="84">
        <v>224.42141468</v>
      </c>
    </row>
    <row r="590" spans="1:6" ht="12.75" customHeight="1" x14ac:dyDescent="0.2">
      <c r="A590" s="83" t="s">
        <v>165</v>
      </c>
      <c r="B590" s="83">
        <v>6</v>
      </c>
      <c r="C590" s="84">
        <v>986.75014782999995</v>
      </c>
      <c r="D590" s="84">
        <v>972.72348090000003</v>
      </c>
      <c r="E590" s="84">
        <v>220.76304822</v>
      </c>
      <c r="F590" s="84">
        <v>220.76304822</v>
      </c>
    </row>
    <row r="591" spans="1:6" ht="12.75" customHeight="1" x14ac:dyDescent="0.2">
      <c r="A591" s="83" t="s">
        <v>165</v>
      </c>
      <c r="B591" s="83">
        <v>7</v>
      </c>
      <c r="C591" s="84">
        <v>861.59733411000002</v>
      </c>
      <c r="D591" s="84">
        <v>849.08219574999998</v>
      </c>
      <c r="E591" s="84">
        <v>192.70221950000001</v>
      </c>
      <c r="F591" s="84">
        <v>192.70221950000001</v>
      </c>
    </row>
    <row r="592" spans="1:6" ht="12.75" customHeight="1" x14ac:dyDescent="0.2">
      <c r="A592" s="83" t="s">
        <v>165</v>
      </c>
      <c r="B592" s="83">
        <v>8</v>
      </c>
      <c r="C592" s="84">
        <v>755.59837818999995</v>
      </c>
      <c r="D592" s="84">
        <v>744.13759890999995</v>
      </c>
      <c r="E592" s="84">
        <v>168.88467057</v>
      </c>
      <c r="F592" s="84">
        <v>168.88467057</v>
      </c>
    </row>
    <row r="593" spans="1:6" ht="12.75" customHeight="1" x14ac:dyDescent="0.2">
      <c r="A593" s="83" t="s">
        <v>165</v>
      </c>
      <c r="B593" s="83">
        <v>9</v>
      </c>
      <c r="C593" s="84">
        <v>690.86208381999995</v>
      </c>
      <c r="D593" s="84">
        <v>679.77599895000003</v>
      </c>
      <c r="E593" s="84">
        <v>154.27757690999999</v>
      </c>
      <c r="F593" s="84">
        <v>154.27757690999999</v>
      </c>
    </row>
    <row r="594" spans="1:6" ht="12.75" customHeight="1" x14ac:dyDescent="0.2">
      <c r="A594" s="83" t="s">
        <v>165</v>
      </c>
      <c r="B594" s="83">
        <v>10</v>
      </c>
      <c r="C594" s="84">
        <v>647.72336340000004</v>
      </c>
      <c r="D594" s="84">
        <v>635.59794910000005</v>
      </c>
      <c r="E594" s="84">
        <v>144.25121161999999</v>
      </c>
      <c r="F594" s="84">
        <v>144.25121161999999</v>
      </c>
    </row>
    <row r="595" spans="1:6" ht="12.75" customHeight="1" x14ac:dyDescent="0.2">
      <c r="A595" s="83" t="s">
        <v>165</v>
      </c>
      <c r="B595" s="83">
        <v>11</v>
      </c>
      <c r="C595" s="84">
        <v>620.90597114000002</v>
      </c>
      <c r="D595" s="84">
        <v>609.43460038000001</v>
      </c>
      <c r="E595" s="84">
        <v>138.31334672</v>
      </c>
      <c r="F595" s="84">
        <v>138.31334672</v>
      </c>
    </row>
    <row r="596" spans="1:6" ht="12.75" customHeight="1" x14ac:dyDescent="0.2">
      <c r="A596" s="83" t="s">
        <v>165</v>
      </c>
      <c r="B596" s="83">
        <v>12</v>
      </c>
      <c r="C596" s="84">
        <v>612.15976752999995</v>
      </c>
      <c r="D596" s="84">
        <v>600.76848987999995</v>
      </c>
      <c r="E596" s="84">
        <v>136.34654216000001</v>
      </c>
      <c r="F596" s="84">
        <v>136.34654216000001</v>
      </c>
    </row>
    <row r="597" spans="1:6" ht="12.75" customHeight="1" x14ac:dyDescent="0.2">
      <c r="A597" s="83" t="s">
        <v>165</v>
      </c>
      <c r="B597" s="83">
        <v>13</v>
      </c>
      <c r="C597" s="84">
        <v>610.23382107999998</v>
      </c>
      <c r="D597" s="84">
        <v>598.40721170999996</v>
      </c>
      <c r="E597" s="84">
        <v>135.81064169999999</v>
      </c>
      <c r="F597" s="84">
        <v>135.81064169999999</v>
      </c>
    </row>
    <row r="598" spans="1:6" ht="12.75" customHeight="1" x14ac:dyDescent="0.2">
      <c r="A598" s="83" t="s">
        <v>165</v>
      </c>
      <c r="B598" s="83">
        <v>14</v>
      </c>
      <c r="C598" s="84">
        <v>607.96477201000005</v>
      </c>
      <c r="D598" s="84">
        <v>591.72066245999997</v>
      </c>
      <c r="E598" s="84">
        <v>134.29310559999999</v>
      </c>
      <c r="F598" s="84">
        <v>134.29310559999999</v>
      </c>
    </row>
    <row r="599" spans="1:6" ht="12.75" customHeight="1" x14ac:dyDescent="0.2">
      <c r="A599" s="83" t="s">
        <v>165</v>
      </c>
      <c r="B599" s="83">
        <v>15</v>
      </c>
      <c r="C599" s="84">
        <v>603.45643605999999</v>
      </c>
      <c r="D599" s="84">
        <v>590.58375811999997</v>
      </c>
      <c r="E599" s="84">
        <v>134.03508112</v>
      </c>
      <c r="F599" s="84">
        <v>134.03508112</v>
      </c>
    </row>
    <row r="600" spans="1:6" ht="12.75" customHeight="1" x14ac:dyDescent="0.2">
      <c r="A600" s="83" t="s">
        <v>165</v>
      </c>
      <c r="B600" s="83">
        <v>16</v>
      </c>
      <c r="C600" s="84">
        <v>600.00902967000002</v>
      </c>
      <c r="D600" s="84">
        <v>587.27163786000006</v>
      </c>
      <c r="E600" s="84">
        <v>133.28338367000001</v>
      </c>
      <c r="F600" s="84">
        <v>133.28338367000001</v>
      </c>
    </row>
    <row r="601" spans="1:6" ht="12.75" customHeight="1" x14ac:dyDescent="0.2">
      <c r="A601" s="83" t="s">
        <v>165</v>
      </c>
      <c r="B601" s="83">
        <v>17</v>
      </c>
      <c r="C601" s="84">
        <v>599.95972217999997</v>
      </c>
      <c r="D601" s="84">
        <v>587.36562033999996</v>
      </c>
      <c r="E601" s="84">
        <v>133.30471333</v>
      </c>
      <c r="F601" s="84">
        <v>133.30471333</v>
      </c>
    </row>
    <row r="602" spans="1:6" ht="12.75" customHeight="1" x14ac:dyDescent="0.2">
      <c r="A602" s="83" t="s">
        <v>165</v>
      </c>
      <c r="B602" s="83">
        <v>18</v>
      </c>
      <c r="C602" s="84">
        <v>603.89634719000003</v>
      </c>
      <c r="D602" s="84">
        <v>591.28797345999999</v>
      </c>
      <c r="E602" s="84">
        <v>134.19490529999999</v>
      </c>
      <c r="F602" s="84">
        <v>134.19490529999999</v>
      </c>
    </row>
    <row r="603" spans="1:6" ht="12.75" customHeight="1" x14ac:dyDescent="0.2">
      <c r="A603" s="83" t="s">
        <v>165</v>
      </c>
      <c r="B603" s="83">
        <v>19</v>
      </c>
      <c r="C603" s="84">
        <v>611.76013550000005</v>
      </c>
      <c r="D603" s="84">
        <v>598.81223107999995</v>
      </c>
      <c r="E603" s="84">
        <v>135.90256228000001</v>
      </c>
      <c r="F603" s="84">
        <v>135.90256228000001</v>
      </c>
    </row>
    <row r="604" spans="1:6" ht="12.75" customHeight="1" x14ac:dyDescent="0.2">
      <c r="A604" s="83" t="s">
        <v>165</v>
      </c>
      <c r="B604" s="83">
        <v>20</v>
      </c>
      <c r="C604" s="84">
        <v>607.72443223000005</v>
      </c>
      <c r="D604" s="84">
        <v>595.22954072000005</v>
      </c>
      <c r="E604" s="84">
        <v>135.08945797999999</v>
      </c>
      <c r="F604" s="84">
        <v>135.08945797999999</v>
      </c>
    </row>
    <row r="605" spans="1:6" ht="12.75" customHeight="1" x14ac:dyDescent="0.2">
      <c r="A605" s="83" t="s">
        <v>165</v>
      </c>
      <c r="B605" s="83">
        <v>21</v>
      </c>
      <c r="C605" s="84">
        <v>613.44073522999997</v>
      </c>
      <c r="D605" s="84">
        <v>600.92482154000004</v>
      </c>
      <c r="E605" s="84">
        <v>136.38202218999999</v>
      </c>
      <c r="F605" s="84">
        <v>136.38202218999999</v>
      </c>
    </row>
    <row r="606" spans="1:6" ht="12.75" customHeight="1" x14ac:dyDescent="0.2">
      <c r="A606" s="83" t="s">
        <v>165</v>
      </c>
      <c r="B606" s="83">
        <v>22</v>
      </c>
      <c r="C606" s="84">
        <v>624.37472711999999</v>
      </c>
      <c r="D606" s="84">
        <v>611.94945485999995</v>
      </c>
      <c r="E606" s="84">
        <v>138.88410186999999</v>
      </c>
      <c r="F606" s="84">
        <v>138.88410186999999</v>
      </c>
    </row>
    <row r="607" spans="1:6" ht="12.75" customHeight="1" x14ac:dyDescent="0.2">
      <c r="A607" s="83" t="s">
        <v>165</v>
      </c>
      <c r="B607" s="83">
        <v>23</v>
      </c>
      <c r="C607" s="84">
        <v>630.73398057999998</v>
      </c>
      <c r="D607" s="84">
        <v>618.23818747999997</v>
      </c>
      <c r="E607" s="84">
        <v>140.31135207</v>
      </c>
      <c r="F607" s="84">
        <v>140.31135207</v>
      </c>
    </row>
    <row r="608" spans="1:6" ht="12.75" customHeight="1" x14ac:dyDescent="0.2">
      <c r="A608" s="83" t="s">
        <v>165</v>
      </c>
      <c r="B608" s="83">
        <v>24</v>
      </c>
      <c r="C608" s="84">
        <v>667.63208259999999</v>
      </c>
      <c r="D608" s="84">
        <v>655.09976705999998</v>
      </c>
      <c r="E608" s="84">
        <v>148.67721845</v>
      </c>
      <c r="F608" s="84">
        <v>148.67721845</v>
      </c>
    </row>
    <row r="609" spans="1:6" ht="12.75" customHeight="1" x14ac:dyDescent="0.2">
      <c r="A609" s="83" t="s">
        <v>166</v>
      </c>
      <c r="B609" s="83">
        <v>1</v>
      </c>
      <c r="C609" s="84">
        <v>747.34595130000002</v>
      </c>
      <c r="D609" s="84">
        <v>741.25103506999994</v>
      </c>
      <c r="E609" s="84">
        <v>168.22955465999999</v>
      </c>
      <c r="F609" s="84">
        <v>168.22955465999999</v>
      </c>
    </row>
    <row r="610" spans="1:6" ht="12.75" customHeight="1" x14ac:dyDescent="0.2">
      <c r="A610" s="83" t="s">
        <v>166</v>
      </c>
      <c r="B610" s="83">
        <v>2</v>
      </c>
      <c r="C610" s="84">
        <v>811.39345022999998</v>
      </c>
      <c r="D610" s="84">
        <v>799.22671782999998</v>
      </c>
      <c r="E610" s="84">
        <v>181.38734174000001</v>
      </c>
      <c r="F610" s="84">
        <v>181.38734174000001</v>
      </c>
    </row>
    <row r="611" spans="1:6" ht="12.75" customHeight="1" x14ac:dyDescent="0.2">
      <c r="A611" s="83" t="s">
        <v>166</v>
      </c>
      <c r="B611" s="83">
        <v>3</v>
      </c>
      <c r="C611" s="84">
        <v>881.31220584000005</v>
      </c>
      <c r="D611" s="84">
        <v>874.08476866000001</v>
      </c>
      <c r="E611" s="84">
        <v>198.37664219999999</v>
      </c>
      <c r="F611" s="84">
        <v>198.37664219999999</v>
      </c>
    </row>
    <row r="612" spans="1:6" ht="12.75" customHeight="1" x14ac:dyDescent="0.2">
      <c r="A612" s="83" t="s">
        <v>166</v>
      </c>
      <c r="B612" s="83">
        <v>4</v>
      </c>
      <c r="C612" s="84">
        <v>912.19616639000003</v>
      </c>
      <c r="D612" s="84">
        <v>897.29645115999995</v>
      </c>
      <c r="E612" s="84">
        <v>203.64461596999999</v>
      </c>
      <c r="F612" s="84">
        <v>203.64461596999999</v>
      </c>
    </row>
    <row r="613" spans="1:6" ht="12.75" customHeight="1" x14ac:dyDescent="0.2">
      <c r="A613" s="83" t="s">
        <v>166</v>
      </c>
      <c r="B613" s="83">
        <v>5</v>
      </c>
      <c r="C613" s="84">
        <v>903.81251415999998</v>
      </c>
      <c r="D613" s="84">
        <v>899.5442726</v>
      </c>
      <c r="E613" s="84">
        <v>204.15476702999999</v>
      </c>
      <c r="F613" s="84">
        <v>204.15476702999999</v>
      </c>
    </row>
    <row r="614" spans="1:6" ht="12.75" customHeight="1" x14ac:dyDescent="0.2">
      <c r="A614" s="83" t="s">
        <v>166</v>
      </c>
      <c r="B614" s="83">
        <v>6</v>
      </c>
      <c r="C614" s="84">
        <v>921.09341772000005</v>
      </c>
      <c r="D614" s="84">
        <v>907.36989476999997</v>
      </c>
      <c r="E614" s="84">
        <v>205.93081977</v>
      </c>
      <c r="F614" s="84">
        <v>205.93081977</v>
      </c>
    </row>
    <row r="615" spans="1:6" ht="12.75" customHeight="1" x14ac:dyDescent="0.2">
      <c r="A615" s="83" t="s">
        <v>166</v>
      </c>
      <c r="B615" s="83">
        <v>7</v>
      </c>
      <c r="C615" s="84">
        <v>831.52387333000001</v>
      </c>
      <c r="D615" s="84">
        <v>819.47126514000001</v>
      </c>
      <c r="E615" s="84">
        <v>185.98191363999999</v>
      </c>
      <c r="F615" s="84">
        <v>185.98191363999999</v>
      </c>
    </row>
    <row r="616" spans="1:6" ht="12.75" customHeight="1" x14ac:dyDescent="0.2">
      <c r="A616" s="83" t="s">
        <v>166</v>
      </c>
      <c r="B616" s="83">
        <v>8</v>
      </c>
      <c r="C616" s="84">
        <v>746.31599706999998</v>
      </c>
      <c r="D616" s="84">
        <v>734.38159353000003</v>
      </c>
      <c r="E616" s="84">
        <v>166.67051051000001</v>
      </c>
      <c r="F616" s="84">
        <v>166.67051051000001</v>
      </c>
    </row>
    <row r="617" spans="1:6" ht="12.75" customHeight="1" x14ac:dyDescent="0.2">
      <c r="A617" s="83" t="s">
        <v>166</v>
      </c>
      <c r="B617" s="83">
        <v>9</v>
      </c>
      <c r="C617" s="84">
        <v>674.16959850000001</v>
      </c>
      <c r="D617" s="84">
        <v>667.00332706999995</v>
      </c>
      <c r="E617" s="84">
        <v>151.37877366999999</v>
      </c>
      <c r="F617" s="84">
        <v>151.37877366999999</v>
      </c>
    </row>
    <row r="618" spans="1:6" ht="12.75" customHeight="1" x14ac:dyDescent="0.2">
      <c r="A618" s="83" t="s">
        <v>166</v>
      </c>
      <c r="B618" s="83">
        <v>10</v>
      </c>
      <c r="C618" s="84">
        <v>625.37516711000001</v>
      </c>
      <c r="D618" s="84">
        <v>618.96642954000004</v>
      </c>
      <c r="E618" s="84">
        <v>140.47662919000001</v>
      </c>
      <c r="F618" s="84">
        <v>140.47662919000001</v>
      </c>
    </row>
    <row r="619" spans="1:6" ht="12.75" customHeight="1" x14ac:dyDescent="0.2">
      <c r="A619" s="83" t="s">
        <v>166</v>
      </c>
      <c r="B619" s="83">
        <v>11</v>
      </c>
      <c r="C619" s="84">
        <v>616.37888685999997</v>
      </c>
      <c r="D619" s="84">
        <v>605.92713827</v>
      </c>
      <c r="E619" s="84">
        <v>137.51731573000001</v>
      </c>
      <c r="F619" s="84">
        <v>137.51731573000001</v>
      </c>
    </row>
    <row r="620" spans="1:6" ht="12.75" customHeight="1" x14ac:dyDescent="0.2">
      <c r="A620" s="83" t="s">
        <v>166</v>
      </c>
      <c r="B620" s="83">
        <v>12</v>
      </c>
      <c r="C620" s="84">
        <v>602.28904842999998</v>
      </c>
      <c r="D620" s="84">
        <v>592.07331648000002</v>
      </c>
      <c r="E620" s="84">
        <v>134.37314168</v>
      </c>
      <c r="F620" s="84">
        <v>134.37314168</v>
      </c>
    </row>
    <row r="621" spans="1:6" ht="12.75" customHeight="1" x14ac:dyDescent="0.2">
      <c r="A621" s="83" t="s">
        <v>166</v>
      </c>
      <c r="B621" s="83">
        <v>13</v>
      </c>
      <c r="C621" s="84">
        <v>600.69543046000001</v>
      </c>
      <c r="D621" s="84">
        <v>591.22980785000004</v>
      </c>
      <c r="E621" s="84">
        <v>134.1817044</v>
      </c>
      <c r="F621" s="84">
        <v>134.1817044</v>
      </c>
    </row>
    <row r="622" spans="1:6" ht="12.75" customHeight="1" x14ac:dyDescent="0.2">
      <c r="A622" s="83" t="s">
        <v>166</v>
      </c>
      <c r="B622" s="83">
        <v>14</v>
      </c>
      <c r="C622" s="84">
        <v>595.04772596999999</v>
      </c>
      <c r="D622" s="84">
        <v>585.55021370999998</v>
      </c>
      <c r="E622" s="84">
        <v>132.89270034</v>
      </c>
      <c r="F622" s="84">
        <v>132.89270034</v>
      </c>
    </row>
    <row r="623" spans="1:6" ht="12.75" customHeight="1" x14ac:dyDescent="0.2">
      <c r="A623" s="83" t="s">
        <v>166</v>
      </c>
      <c r="B623" s="83">
        <v>15</v>
      </c>
      <c r="C623" s="84">
        <v>595.93020004000005</v>
      </c>
      <c r="D623" s="84">
        <v>584.18509789999996</v>
      </c>
      <c r="E623" s="84">
        <v>132.58288246000001</v>
      </c>
      <c r="F623" s="84">
        <v>132.58288246000001</v>
      </c>
    </row>
    <row r="624" spans="1:6" ht="12.75" customHeight="1" x14ac:dyDescent="0.2">
      <c r="A624" s="83" t="s">
        <v>166</v>
      </c>
      <c r="B624" s="83">
        <v>16</v>
      </c>
      <c r="C624" s="84">
        <v>593.82081565999999</v>
      </c>
      <c r="D624" s="84">
        <v>582.20109839999998</v>
      </c>
      <c r="E624" s="84">
        <v>132.13260672999999</v>
      </c>
      <c r="F624" s="84">
        <v>132.13260672999999</v>
      </c>
    </row>
    <row r="625" spans="1:6" ht="12.75" customHeight="1" x14ac:dyDescent="0.2">
      <c r="A625" s="83" t="s">
        <v>166</v>
      </c>
      <c r="B625" s="83">
        <v>17</v>
      </c>
      <c r="C625" s="84">
        <v>588.64852698000004</v>
      </c>
      <c r="D625" s="84">
        <v>577.17473261999999</v>
      </c>
      <c r="E625" s="84">
        <v>130.99185517000001</v>
      </c>
      <c r="F625" s="84">
        <v>130.99185517000001</v>
      </c>
    </row>
    <row r="626" spans="1:6" ht="12.75" customHeight="1" x14ac:dyDescent="0.2">
      <c r="A626" s="83" t="s">
        <v>166</v>
      </c>
      <c r="B626" s="83">
        <v>18</v>
      </c>
      <c r="C626" s="84">
        <v>573.17028846000005</v>
      </c>
      <c r="D626" s="84">
        <v>562.14667046</v>
      </c>
      <c r="E626" s="84">
        <v>127.5811831</v>
      </c>
      <c r="F626" s="84">
        <v>127.5811831</v>
      </c>
    </row>
    <row r="627" spans="1:6" ht="12.75" customHeight="1" x14ac:dyDescent="0.2">
      <c r="A627" s="83" t="s">
        <v>166</v>
      </c>
      <c r="B627" s="83">
        <v>19</v>
      </c>
      <c r="C627" s="84">
        <v>573.95536365999999</v>
      </c>
      <c r="D627" s="84">
        <v>563.95424232000005</v>
      </c>
      <c r="E627" s="84">
        <v>127.99141795</v>
      </c>
      <c r="F627" s="84">
        <v>127.99141795</v>
      </c>
    </row>
    <row r="628" spans="1:6" ht="12.75" customHeight="1" x14ac:dyDescent="0.2">
      <c r="A628" s="83" t="s">
        <v>166</v>
      </c>
      <c r="B628" s="83">
        <v>20</v>
      </c>
      <c r="C628" s="84">
        <v>570.44098263000001</v>
      </c>
      <c r="D628" s="84">
        <v>559.30635215999996</v>
      </c>
      <c r="E628" s="84">
        <v>126.93656276999999</v>
      </c>
      <c r="F628" s="84">
        <v>126.93656276999999</v>
      </c>
    </row>
    <row r="629" spans="1:6" ht="12.75" customHeight="1" x14ac:dyDescent="0.2">
      <c r="A629" s="83" t="s">
        <v>166</v>
      </c>
      <c r="B629" s="83">
        <v>21</v>
      </c>
      <c r="C629" s="84">
        <v>556.74037956999996</v>
      </c>
      <c r="D629" s="84">
        <v>552.06114116000003</v>
      </c>
      <c r="E629" s="84">
        <v>125.29223641</v>
      </c>
      <c r="F629" s="84">
        <v>125.29223641</v>
      </c>
    </row>
    <row r="630" spans="1:6" ht="12.75" customHeight="1" x14ac:dyDescent="0.2">
      <c r="A630" s="83" t="s">
        <v>166</v>
      </c>
      <c r="B630" s="83">
        <v>22</v>
      </c>
      <c r="C630" s="84">
        <v>577.28734410000004</v>
      </c>
      <c r="D630" s="84">
        <v>568.93266735999998</v>
      </c>
      <c r="E630" s="84">
        <v>129.12128919</v>
      </c>
      <c r="F630" s="84">
        <v>129.12128919</v>
      </c>
    </row>
    <row r="631" spans="1:6" ht="12.75" customHeight="1" x14ac:dyDescent="0.2">
      <c r="A631" s="83" t="s">
        <v>166</v>
      </c>
      <c r="B631" s="83">
        <v>23</v>
      </c>
      <c r="C631" s="84">
        <v>593.01572117000001</v>
      </c>
      <c r="D631" s="84">
        <v>582.74527473000001</v>
      </c>
      <c r="E631" s="84">
        <v>132.25610947999999</v>
      </c>
      <c r="F631" s="84">
        <v>132.25610947999999</v>
      </c>
    </row>
    <row r="632" spans="1:6" ht="12.75" customHeight="1" x14ac:dyDescent="0.2">
      <c r="A632" s="83" t="s">
        <v>166</v>
      </c>
      <c r="B632" s="83">
        <v>24</v>
      </c>
      <c r="C632" s="84">
        <v>635.04569636999997</v>
      </c>
      <c r="D632" s="84">
        <v>624.96608338999999</v>
      </c>
      <c r="E632" s="84">
        <v>141.83827194</v>
      </c>
      <c r="F632" s="84">
        <v>141.83827194</v>
      </c>
    </row>
    <row r="633" spans="1:6" ht="12.75" customHeight="1" x14ac:dyDescent="0.2">
      <c r="A633" s="83" t="s">
        <v>167</v>
      </c>
      <c r="B633" s="83">
        <v>1</v>
      </c>
      <c r="C633" s="84">
        <v>727.53756657999998</v>
      </c>
      <c r="D633" s="84">
        <v>714.93657914999994</v>
      </c>
      <c r="E633" s="84">
        <v>162.25739544000001</v>
      </c>
      <c r="F633" s="84">
        <v>162.25739544000001</v>
      </c>
    </row>
    <row r="634" spans="1:6" ht="12.75" customHeight="1" x14ac:dyDescent="0.2">
      <c r="A634" s="83" t="s">
        <v>167</v>
      </c>
      <c r="B634" s="83">
        <v>2</v>
      </c>
      <c r="C634" s="84">
        <v>837.41126539000004</v>
      </c>
      <c r="D634" s="84">
        <v>829.34136507999995</v>
      </c>
      <c r="E634" s="84">
        <v>188.22196786999999</v>
      </c>
      <c r="F634" s="84">
        <v>188.22196786999999</v>
      </c>
    </row>
    <row r="635" spans="1:6" ht="12.75" customHeight="1" x14ac:dyDescent="0.2">
      <c r="A635" s="83" t="s">
        <v>167</v>
      </c>
      <c r="B635" s="83">
        <v>3</v>
      </c>
      <c r="C635" s="84">
        <v>931.94594393</v>
      </c>
      <c r="D635" s="84">
        <v>926.70179840000003</v>
      </c>
      <c r="E635" s="84">
        <v>210.31826394999999</v>
      </c>
      <c r="F635" s="84">
        <v>210.31826394999999</v>
      </c>
    </row>
    <row r="636" spans="1:6" ht="12.75" customHeight="1" x14ac:dyDescent="0.2">
      <c r="A636" s="83" t="s">
        <v>167</v>
      </c>
      <c r="B636" s="83">
        <v>4</v>
      </c>
      <c r="C636" s="84">
        <v>946.85293524999997</v>
      </c>
      <c r="D636" s="84">
        <v>941.57926712999995</v>
      </c>
      <c r="E636" s="84">
        <v>213.69475831</v>
      </c>
      <c r="F636" s="84">
        <v>213.69475831</v>
      </c>
    </row>
    <row r="637" spans="1:6" ht="12.75" customHeight="1" x14ac:dyDescent="0.2">
      <c r="A637" s="83" t="s">
        <v>167</v>
      </c>
      <c r="B637" s="83">
        <v>5</v>
      </c>
      <c r="C637" s="84">
        <v>948.01278434999995</v>
      </c>
      <c r="D637" s="84">
        <v>940.18437300999994</v>
      </c>
      <c r="E637" s="84">
        <v>213.37818214000001</v>
      </c>
      <c r="F637" s="84">
        <v>213.37818214000001</v>
      </c>
    </row>
    <row r="638" spans="1:6" ht="12.75" customHeight="1" x14ac:dyDescent="0.2">
      <c r="A638" s="83" t="s">
        <v>167</v>
      </c>
      <c r="B638" s="83">
        <v>6</v>
      </c>
      <c r="C638" s="84">
        <v>938.43276088000005</v>
      </c>
      <c r="D638" s="84">
        <v>932.37460757999997</v>
      </c>
      <c r="E638" s="84">
        <v>211.60572814</v>
      </c>
      <c r="F638" s="84">
        <v>211.60572814</v>
      </c>
    </row>
    <row r="639" spans="1:6" ht="12.75" customHeight="1" x14ac:dyDescent="0.2">
      <c r="A639" s="83" t="s">
        <v>167</v>
      </c>
      <c r="B639" s="83">
        <v>7</v>
      </c>
      <c r="C639" s="84">
        <v>854.59690605000003</v>
      </c>
      <c r="D639" s="84">
        <v>849.49230537999995</v>
      </c>
      <c r="E639" s="84">
        <v>192.79529532999999</v>
      </c>
      <c r="F639" s="84">
        <v>192.79529532999999</v>
      </c>
    </row>
    <row r="640" spans="1:6" ht="12.75" customHeight="1" x14ac:dyDescent="0.2">
      <c r="A640" s="83" t="s">
        <v>167</v>
      </c>
      <c r="B640" s="83">
        <v>8</v>
      </c>
      <c r="C640" s="84">
        <v>756.07171273999995</v>
      </c>
      <c r="D640" s="84">
        <v>743.15216799999996</v>
      </c>
      <c r="E640" s="84">
        <v>168.66102352999999</v>
      </c>
      <c r="F640" s="84">
        <v>168.66102352999999</v>
      </c>
    </row>
    <row r="641" spans="1:6" ht="12.75" customHeight="1" x14ac:dyDescent="0.2">
      <c r="A641" s="83" t="s">
        <v>167</v>
      </c>
      <c r="B641" s="83">
        <v>9</v>
      </c>
      <c r="C641" s="84">
        <v>640.49047579</v>
      </c>
      <c r="D641" s="84">
        <v>628.53833085999997</v>
      </c>
      <c r="E641" s="84">
        <v>142.64900618999999</v>
      </c>
      <c r="F641" s="84">
        <v>142.64900618999999</v>
      </c>
    </row>
    <row r="642" spans="1:6" ht="12.75" customHeight="1" x14ac:dyDescent="0.2">
      <c r="A642" s="83" t="s">
        <v>167</v>
      </c>
      <c r="B642" s="83">
        <v>10</v>
      </c>
      <c r="C642" s="84">
        <v>613.23597585000005</v>
      </c>
      <c r="D642" s="84">
        <v>601.26888929999996</v>
      </c>
      <c r="E642" s="84">
        <v>136.46010959</v>
      </c>
      <c r="F642" s="84">
        <v>136.46010959</v>
      </c>
    </row>
    <row r="643" spans="1:6" ht="12.75" customHeight="1" x14ac:dyDescent="0.2">
      <c r="A643" s="83" t="s">
        <v>167</v>
      </c>
      <c r="B643" s="83">
        <v>11</v>
      </c>
      <c r="C643" s="84">
        <v>615.91686935999996</v>
      </c>
      <c r="D643" s="84">
        <v>603.81063386000005</v>
      </c>
      <c r="E643" s="84">
        <v>137.03696754000001</v>
      </c>
      <c r="F643" s="84">
        <v>137.03696754000001</v>
      </c>
    </row>
    <row r="644" spans="1:6" ht="12.75" customHeight="1" x14ac:dyDescent="0.2">
      <c r="A644" s="83" t="s">
        <v>167</v>
      </c>
      <c r="B644" s="83">
        <v>12</v>
      </c>
      <c r="C644" s="84">
        <v>603.98072765999996</v>
      </c>
      <c r="D644" s="84">
        <v>592.63666999999998</v>
      </c>
      <c r="E644" s="84">
        <v>134.50099675999999</v>
      </c>
      <c r="F644" s="84">
        <v>134.50099675999999</v>
      </c>
    </row>
    <row r="645" spans="1:6" ht="12.75" customHeight="1" x14ac:dyDescent="0.2">
      <c r="A645" s="83" t="s">
        <v>167</v>
      </c>
      <c r="B645" s="83">
        <v>13</v>
      </c>
      <c r="C645" s="84">
        <v>602.42385602000002</v>
      </c>
      <c r="D645" s="84">
        <v>593.67984679000006</v>
      </c>
      <c r="E645" s="84">
        <v>134.73774943999999</v>
      </c>
      <c r="F645" s="84">
        <v>134.73774943999999</v>
      </c>
    </row>
    <row r="646" spans="1:6" ht="12.75" customHeight="1" x14ac:dyDescent="0.2">
      <c r="A646" s="83" t="s">
        <v>167</v>
      </c>
      <c r="B646" s="83">
        <v>14</v>
      </c>
      <c r="C646" s="84">
        <v>595.41474243000005</v>
      </c>
      <c r="D646" s="84">
        <v>590.81776032000005</v>
      </c>
      <c r="E646" s="84">
        <v>134.08818875</v>
      </c>
      <c r="F646" s="84">
        <v>134.08818875</v>
      </c>
    </row>
    <row r="647" spans="1:6" ht="12.75" customHeight="1" x14ac:dyDescent="0.2">
      <c r="A647" s="83" t="s">
        <v>167</v>
      </c>
      <c r="B647" s="83">
        <v>15</v>
      </c>
      <c r="C647" s="84">
        <v>602.49326881000002</v>
      </c>
      <c r="D647" s="84">
        <v>591.51186806999999</v>
      </c>
      <c r="E647" s="84">
        <v>134.24571897000001</v>
      </c>
      <c r="F647" s="84">
        <v>134.24571897000001</v>
      </c>
    </row>
    <row r="648" spans="1:6" ht="12.75" customHeight="1" x14ac:dyDescent="0.2">
      <c r="A648" s="83" t="s">
        <v>167</v>
      </c>
      <c r="B648" s="83">
        <v>16</v>
      </c>
      <c r="C648" s="84">
        <v>606.73147190999998</v>
      </c>
      <c r="D648" s="84">
        <v>595.31512373999999</v>
      </c>
      <c r="E648" s="84">
        <v>135.10888134999999</v>
      </c>
      <c r="F648" s="84">
        <v>135.10888134999999</v>
      </c>
    </row>
    <row r="649" spans="1:6" ht="12.75" customHeight="1" x14ac:dyDescent="0.2">
      <c r="A649" s="83" t="s">
        <v>167</v>
      </c>
      <c r="B649" s="83">
        <v>17</v>
      </c>
      <c r="C649" s="84">
        <v>607.45380370999999</v>
      </c>
      <c r="D649" s="84">
        <v>596.15400102000001</v>
      </c>
      <c r="E649" s="84">
        <v>135.29926753000001</v>
      </c>
      <c r="F649" s="84">
        <v>135.29926753000001</v>
      </c>
    </row>
    <row r="650" spans="1:6" ht="12.75" customHeight="1" x14ac:dyDescent="0.2">
      <c r="A650" s="83" t="s">
        <v>167</v>
      </c>
      <c r="B650" s="83">
        <v>18</v>
      </c>
      <c r="C650" s="84">
        <v>547.26806820000002</v>
      </c>
      <c r="D650" s="84">
        <v>536.64259575000005</v>
      </c>
      <c r="E650" s="84">
        <v>121.79294277</v>
      </c>
      <c r="F650" s="84">
        <v>121.79294277</v>
      </c>
    </row>
    <row r="651" spans="1:6" ht="12.75" customHeight="1" x14ac:dyDescent="0.2">
      <c r="A651" s="83" t="s">
        <v>167</v>
      </c>
      <c r="B651" s="83">
        <v>19</v>
      </c>
      <c r="C651" s="84">
        <v>544.48353900999996</v>
      </c>
      <c r="D651" s="84">
        <v>533.59943329999999</v>
      </c>
      <c r="E651" s="84">
        <v>121.10228625000001</v>
      </c>
      <c r="F651" s="84">
        <v>121.10228625000001</v>
      </c>
    </row>
    <row r="652" spans="1:6" ht="12.75" customHeight="1" x14ac:dyDescent="0.2">
      <c r="A652" s="83" t="s">
        <v>167</v>
      </c>
      <c r="B652" s="83">
        <v>20</v>
      </c>
      <c r="C652" s="84">
        <v>531.55315300999996</v>
      </c>
      <c r="D652" s="84">
        <v>521.13031642999999</v>
      </c>
      <c r="E652" s="84">
        <v>118.2723759</v>
      </c>
      <c r="F652" s="84">
        <v>118.2723759</v>
      </c>
    </row>
    <row r="653" spans="1:6" ht="12.75" customHeight="1" x14ac:dyDescent="0.2">
      <c r="A653" s="83" t="s">
        <v>167</v>
      </c>
      <c r="B653" s="83">
        <v>21</v>
      </c>
      <c r="C653" s="84">
        <v>537.32766643000002</v>
      </c>
      <c r="D653" s="84">
        <v>526.69875315000002</v>
      </c>
      <c r="E653" s="84">
        <v>119.53615238</v>
      </c>
      <c r="F653" s="84">
        <v>119.53615238</v>
      </c>
    </row>
    <row r="654" spans="1:6" ht="12.75" customHeight="1" x14ac:dyDescent="0.2">
      <c r="A654" s="83" t="s">
        <v>167</v>
      </c>
      <c r="B654" s="83">
        <v>22</v>
      </c>
      <c r="C654" s="84">
        <v>565.85189575000004</v>
      </c>
      <c r="D654" s="84">
        <v>554.97851184000001</v>
      </c>
      <c r="E654" s="84">
        <v>125.95434404</v>
      </c>
      <c r="F654" s="84">
        <v>125.95434404</v>
      </c>
    </row>
    <row r="655" spans="1:6" ht="12.75" customHeight="1" x14ac:dyDescent="0.2">
      <c r="A655" s="83" t="s">
        <v>167</v>
      </c>
      <c r="B655" s="83">
        <v>23</v>
      </c>
      <c r="C655" s="84">
        <v>557.28024955000001</v>
      </c>
      <c r="D655" s="84">
        <v>549.30505160999996</v>
      </c>
      <c r="E655" s="84">
        <v>124.6667321</v>
      </c>
      <c r="F655" s="84">
        <v>124.6667321</v>
      </c>
    </row>
    <row r="656" spans="1:6" ht="12.75" customHeight="1" x14ac:dyDescent="0.2">
      <c r="A656" s="83" t="s">
        <v>167</v>
      </c>
      <c r="B656" s="83">
        <v>24</v>
      </c>
      <c r="C656" s="84">
        <v>590.52078587000005</v>
      </c>
      <c r="D656" s="84">
        <v>579.64010378</v>
      </c>
      <c r="E656" s="84">
        <v>131.55137991000001</v>
      </c>
      <c r="F656" s="84">
        <v>131.55137991000001</v>
      </c>
    </row>
    <row r="657" spans="1:6" ht="12.75" customHeight="1" x14ac:dyDescent="0.2">
      <c r="A657" s="83" t="s">
        <v>168</v>
      </c>
      <c r="B657" s="83">
        <v>1</v>
      </c>
      <c r="C657" s="84">
        <v>739.23423367999999</v>
      </c>
      <c r="D657" s="84">
        <v>726.48642087999997</v>
      </c>
      <c r="E657" s="84">
        <v>164.87867304</v>
      </c>
      <c r="F657" s="84">
        <v>164.87867304</v>
      </c>
    </row>
    <row r="658" spans="1:6" ht="12.75" customHeight="1" x14ac:dyDescent="0.2">
      <c r="A658" s="83" t="s">
        <v>168</v>
      </c>
      <c r="B658" s="83">
        <v>2</v>
      </c>
      <c r="C658" s="84">
        <v>803.38983403999998</v>
      </c>
      <c r="D658" s="84">
        <v>788.82021671999996</v>
      </c>
      <c r="E658" s="84">
        <v>179.02554936000001</v>
      </c>
      <c r="F658" s="84">
        <v>179.02554936000001</v>
      </c>
    </row>
    <row r="659" spans="1:6" ht="12.75" customHeight="1" x14ac:dyDescent="0.2">
      <c r="A659" s="83" t="s">
        <v>168</v>
      </c>
      <c r="B659" s="83">
        <v>3</v>
      </c>
      <c r="C659" s="84">
        <v>878.34112215000005</v>
      </c>
      <c r="D659" s="84">
        <v>862.22116401999995</v>
      </c>
      <c r="E659" s="84">
        <v>195.684155</v>
      </c>
      <c r="F659" s="84">
        <v>195.684155</v>
      </c>
    </row>
    <row r="660" spans="1:6" ht="12.75" customHeight="1" x14ac:dyDescent="0.2">
      <c r="A660" s="83" t="s">
        <v>168</v>
      </c>
      <c r="B660" s="83">
        <v>4</v>
      </c>
      <c r="C660" s="84">
        <v>894.73172166999996</v>
      </c>
      <c r="D660" s="84">
        <v>880.77629963000004</v>
      </c>
      <c r="E660" s="84">
        <v>199.89530891999999</v>
      </c>
      <c r="F660" s="84">
        <v>199.89530891999999</v>
      </c>
    </row>
    <row r="661" spans="1:6" ht="12.75" customHeight="1" x14ac:dyDescent="0.2">
      <c r="A661" s="83" t="s">
        <v>168</v>
      </c>
      <c r="B661" s="83">
        <v>5</v>
      </c>
      <c r="C661" s="84">
        <v>897.29346057999999</v>
      </c>
      <c r="D661" s="84">
        <v>892.23091450000004</v>
      </c>
      <c r="E661" s="84">
        <v>202.49497443999999</v>
      </c>
      <c r="F661" s="84">
        <v>202.49497443999999</v>
      </c>
    </row>
    <row r="662" spans="1:6" ht="12.75" customHeight="1" x14ac:dyDescent="0.2">
      <c r="A662" s="83" t="s">
        <v>168</v>
      </c>
      <c r="B662" s="83">
        <v>6</v>
      </c>
      <c r="C662" s="84">
        <v>890.27679394999996</v>
      </c>
      <c r="D662" s="84">
        <v>883.76179697999999</v>
      </c>
      <c r="E662" s="84">
        <v>200.57287815000001</v>
      </c>
      <c r="F662" s="84">
        <v>200.57287815000001</v>
      </c>
    </row>
    <row r="663" spans="1:6" ht="12.75" customHeight="1" x14ac:dyDescent="0.2">
      <c r="A663" s="83" t="s">
        <v>168</v>
      </c>
      <c r="B663" s="83">
        <v>7</v>
      </c>
      <c r="C663" s="84">
        <v>800.36083941000004</v>
      </c>
      <c r="D663" s="84">
        <v>787.03381506999995</v>
      </c>
      <c r="E663" s="84">
        <v>178.62011916</v>
      </c>
      <c r="F663" s="84">
        <v>178.62011916</v>
      </c>
    </row>
    <row r="664" spans="1:6" ht="12.75" customHeight="1" x14ac:dyDescent="0.2">
      <c r="A664" s="83" t="s">
        <v>168</v>
      </c>
      <c r="B664" s="83">
        <v>8</v>
      </c>
      <c r="C664" s="84">
        <v>746.96184119999998</v>
      </c>
      <c r="D664" s="84">
        <v>733.83474491000004</v>
      </c>
      <c r="E664" s="84">
        <v>166.54640126999999</v>
      </c>
      <c r="F664" s="84">
        <v>166.54640126999999</v>
      </c>
    </row>
    <row r="665" spans="1:6" ht="12.75" customHeight="1" x14ac:dyDescent="0.2">
      <c r="A665" s="83" t="s">
        <v>168</v>
      </c>
      <c r="B665" s="83">
        <v>9</v>
      </c>
      <c r="C665" s="84">
        <v>693.38517347000004</v>
      </c>
      <c r="D665" s="84">
        <v>687.55054153000003</v>
      </c>
      <c r="E665" s="84">
        <v>156.04203695999999</v>
      </c>
      <c r="F665" s="84">
        <v>156.04203695999999</v>
      </c>
    </row>
    <row r="666" spans="1:6" ht="12.75" customHeight="1" x14ac:dyDescent="0.2">
      <c r="A666" s="83" t="s">
        <v>168</v>
      </c>
      <c r="B666" s="83">
        <v>10</v>
      </c>
      <c r="C666" s="84">
        <v>632.26938092</v>
      </c>
      <c r="D666" s="84">
        <v>620.89169490999996</v>
      </c>
      <c r="E666" s="84">
        <v>140.91357500000001</v>
      </c>
      <c r="F666" s="84">
        <v>140.91357500000001</v>
      </c>
    </row>
    <row r="667" spans="1:6" ht="12.75" customHeight="1" x14ac:dyDescent="0.2">
      <c r="A667" s="83" t="s">
        <v>168</v>
      </c>
      <c r="B667" s="83">
        <v>11</v>
      </c>
      <c r="C667" s="84">
        <v>621.53004203</v>
      </c>
      <c r="D667" s="84">
        <v>610.10871009000005</v>
      </c>
      <c r="E667" s="84">
        <v>138.46633831</v>
      </c>
      <c r="F667" s="84">
        <v>138.46633831</v>
      </c>
    </row>
    <row r="668" spans="1:6" ht="12.75" customHeight="1" x14ac:dyDescent="0.2">
      <c r="A668" s="83" t="s">
        <v>168</v>
      </c>
      <c r="B668" s="83">
        <v>12</v>
      </c>
      <c r="C668" s="84">
        <v>609.17500618999998</v>
      </c>
      <c r="D668" s="84">
        <v>599.26624331000005</v>
      </c>
      <c r="E668" s="84">
        <v>136.00560196999999</v>
      </c>
      <c r="F668" s="84">
        <v>136.00560196999999</v>
      </c>
    </row>
    <row r="669" spans="1:6" ht="12.75" customHeight="1" x14ac:dyDescent="0.2">
      <c r="A669" s="83" t="s">
        <v>168</v>
      </c>
      <c r="B669" s="83">
        <v>13</v>
      </c>
      <c r="C669" s="84">
        <v>598.59308788999999</v>
      </c>
      <c r="D669" s="84">
        <v>587.30224008000005</v>
      </c>
      <c r="E669" s="84">
        <v>133.29032895</v>
      </c>
      <c r="F669" s="84">
        <v>133.29032895</v>
      </c>
    </row>
    <row r="670" spans="1:6" ht="12.75" customHeight="1" x14ac:dyDescent="0.2">
      <c r="A670" s="83" t="s">
        <v>168</v>
      </c>
      <c r="B670" s="83">
        <v>14</v>
      </c>
      <c r="C670" s="84">
        <v>612.73851501000001</v>
      </c>
      <c r="D670" s="84">
        <v>601.50287004999996</v>
      </c>
      <c r="E670" s="84">
        <v>136.51321235</v>
      </c>
      <c r="F670" s="84">
        <v>136.51321235</v>
      </c>
    </row>
    <row r="671" spans="1:6" ht="12.75" customHeight="1" x14ac:dyDescent="0.2">
      <c r="A671" s="83" t="s">
        <v>168</v>
      </c>
      <c r="B671" s="83">
        <v>15</v>
      </c>
      <c r="C671" s="84">
        <v>611.94173038999998</v>
      </c>
      <c r="D671" s="84">
        <v>600.63692135999997</v>
      </c>
      <c r="E671" s="84">
        <v>136.31668221999999</v>
      </c>
      <c r="F671" s="84">
        <v>136.31668221999999</v>
      </c>
    </row>
    <row r="672" spans="1:6" ht="12.75" customHeight="1" x14ac:dyDescent="0.2">
      <c r="A672" s="83" t="s">
        <v>168</v>
      </c>
      <c r="B672" s="83">
        <v>16</v>
      </c>
      <c r="C672" s="84">
        <v>604.44387606999999</v>
      </c>
      <c r="D672" s="84">
        <v>593.99539374999995</v>
      </c>
      <c r="E672" s="84">
        <v>134.80936394</v>
      </c>
      <c r="F672" s="84">
        <v>134.80936394</v>
      </c>
    </row>
    <row r="673" spans="1:6" ht="12.75" customHeight="1" x14ac:dyDescent="0.2">
      <c r="A673" s="83" t="s">
        <v>168</v>
      </c>
      <c r="B673" s="83">
        <v>17</v>
      </c>
      <c r="C673" s="84">
        <v>597.32286925999995</v>
      </c>
      <c r="D673" s="84">
        <v>592.62428739999996</v>
      </c>
      <c r="E673" s="84">
        <v>134.49818648999999</v>
      </c>
      <c r="F673" s="84">
        <v>134.49818648999999</v>
      </c>
    </row>
    <row r="674" spans="1:6" ht="12.75" customHeight="1" x14ac:dyDescent="0.2">
      <c r="A674" s="83" t="s">
        <v>168</v>
      </c>
      <c r="B674" s="83">
        <v>18</v>
      </c>
      <c r="C674" s="84">
        <v>608.00258713999995</v>
      </c>
      <c r="D674" s="84">
        <v>600.30619471</v>
      </c>
      <c r="E674" s="84">
        <v>136.24162262999999</v>
      </c>
      <c r="F674" s="84">
        <v>136.24162262999999</v>
      </c>
    </row>
    <row r="675" spans="1:6" ht="12.75" customHeight="1" x14ac:dyDescent="0.2">
      <c r="A675" s="83" t="s">
        <v>168</v>
      </c>
      <c r="B675" s="83">
        <v>19</v>
      </c>
      <c r="C675" s="84">
        <v>608.51811659999998</v>
      </c>
      <c r="D675" s="84">
        <v>597.86384568000005</v>
      </c>
      <c r="E675" s="84">
        <v>135.68732284999999</v>
      </c>
      <c r="F675" s="84">
        <v>135.68732284999999</v>
      </c>
    </row>
    <row r="676" spans="1:6" ht="12.75" customHeight="1" x14ac:dyDescent="0.2">
      <c r="A676" s="83" t="s">
        <v>168</v>
      </c>
      <c r="B676" s="83">
        <v>20</v>
      </c>
      <c r="C676" s="84">
        <v>601.42809979000003</v>
      </c>
      <c r="D676" s="84">
        <v>590.16682813</v>
      </c>
      <c r="E676" s="84">
        <v>133.94045738</v>
      </c>
      <c r="F676" s="84">
        <v>133.94045738</v>
      </c>
    </row>
    <row r="677" spans="1:6" ht="12.75" customHeight="1" x14ac:dyDescent="0.2">
      <c r="A677" s="83" t="s">
        <v>168</v>
      </c>
      <c r="B677" s="83">
        <v>21</v>
      </c>
      <c r="C677" s="84">
        <v>592.29972024999995</v>
      </c>
      <c r="D677" s="84">
        <v>580.60006495000005</v>
      </c>
      <c r="E677" s="84">
        <v>131.76924650999999</v>
      </c>
      <c r="F677" s="84">
        <v>131.76924650999999</v>
      </c>
    </row>
    <row r="678" spans="1:6" ht="12.75" customHeight="1" x14ac:dyDescent="0.2">
      <c r="A678" s="83" t="s">
        <v>168</v>
      </c>
      <c r="B678" s="83">
        <v>22</v>
      </c>
      <c r="C678" s="84">
        <v>554.28317661999995</v>
      </c>
      <c r="D678" s="84">
        <v>543.59717654999997</v>
      </c>
      <c r="E678" s="84">
        <v>123.37130958</v>
      </c>
      <c r="F678" s="84">
        <v>123.37130958</v>
      </c>
    </row>
    <row r="679" spans="1:6" ht="12.75" customHeight="1" x14ac:dyDescent="0.2">
      <c r="A679" s="83" t="s">
        <v>168</v>
      </c>
      <c r="B679" s="83">
        <v>23</v>
      </c>
      <c r="C679" s="84">
        <v>570.28376044000004</v>
      </c>
      <c r="D679" s="84">
        <v>562.29900314999998</v>
      </c>
      <c r="E679" s="84">
        <v>127.61575553999999</v>
      </c>
      <c r="F679" s="84">
        <v>127.61575553999999</v>
      </c>
    </row>
    <row r="680" spans="1:6" ht="12.75" customHeight="1" x14ac:dyDescent="0.2">
      <c r="A680" s="83" t="s">
        <v>168</v>
      </c>
      <c r="B680" s="83">
        <v>24</v>
      </c>
      <c r="C680" s="84">
        <v>658.67855142999997</v>
      </c>
      <c r="D680" s="84">
        <v>646.70500465999999</v>
      </c>
      <c r="E680" s="84">
        <v>146.77199732</v>
      </c>
      <c r="F680" s="84">
        <v>146.77199732</v>
      </c>
    </row>
    <row r="681" spans="1:6" ht="12.75" customHeight="1" x14ac:dyDescent="0.2">
      <c r="A681" s="83" t="s">
        <v>169</v>
      </c>
      <c r="B681" s="83">
        <v>1</v>
      </c>
      <c r="C681" s="84">
        <v>788.11967259000005</v>
      </c>
      <c r="D681" s="84">
        <v>774.73100717</v>
      </c>
      <c r="E681" s="84">
        <v>175.82795322000001</v>
      </c>
      <c r="F681" s="84">
        <v>175.82795322000001</v>
      </c>
    </row>
    <row r="682" spans="1:6" ht="12.75" customHeight="1" x14ac:dyDescent="0.2">
      <c r="A682" s="83" t="s">
        <v>169</v>
      </c>
      <c r="B682" s="83">
        <v>2</v>
      </c>
      <c r="C682" s="84">
        <v>877.06232025999998</v>
      </c>
      <c r="D682" s="84">
        <v>862.36315115000002</v>
      </c>
      <c r="E682" s="84">
        <v>195.71637949000001</v>
      </c>
      <c r="F682" s="84">
        <v>195.71637949000001</v>
      </c>
    </row>
    <row r="683" spans="1:6" ht="12.75" customHeight="1" x14ac:dyDescent="0.2">
      <c r="A683" s="83" t="s">
        <v>169</v>
      </c>
      <c r="B683" s="83">
        <v>3</v>
      </c>
      <c r="C683" s="84">
        <v>978.30949698999996</v>
      </c>
      <c r="D683" s="84">
        <v>961.56918338000003</v>
      </c>
      <c r="E683" s="84">
        <v>218.23154079</v>
      </c>
      <c r="F683" s="84">
        <v>218.23154079</v>
      </c>
    </row>
    <row r="684" spans="1:6" ht="12.75" customHeight="1" x14ac:dyDescent="0.2">
      <c r="A684" s="83" t="s">
        <v>169</v>
      </c>
      <c r="B684" s="83">
        <v>4</v>
      </c>
      <c r="C684" s="84">
        <v>993.51320596999994</v>
      </c>
      <c r="D684" s="84">
        <v>977.52223717000004</v>
      </c>
      <c r="E684" s="84">
        <v>221.85214300000001</v>
      </c>
      <c r="F684" s="84">
        <v>221.85214300000001</v>
      </c>
    </row>
    <row r="685" spans="1:6" ht="12.75" customHeight="1" x14ac:dyDescent="0.2">
      <c r="A685" s="83" t="s">
        <v>169</v>
      </c>
      <c r="B685" s="83">
        <v>5</v>
      </c>
      <c r="C685" s="84">
        <v>993.74691608000001</v>
      </c>
      <c r="D685" s="84">
        <v>977.64174161000005</v>
      </c>
      <c r="E685" s="84">
        <v>221.87926496</v>
      </c>
      <c r="F685" s="84">
        <v>221.87926496</v>
      </c>
    </row>
    <row r="686" spans="1:6" ht="12.75" customHeight="1" x14ac:dyDescent="0.2">
      <c r="A686" s="83" t="s">
        <v>169</v>
      </c>
      <c r="B686" s="83">
        <v>6</v>
      </c>
      <c r="C686" s="84">
        <v>1001.88627999</v>
      </c>
      <c r="D686" s="84">
        <v>985.59132037999996</v>
      </c>
      <c r="E686" s="84">
        <v>223.68345009000001</v>
      </c>
      <c r="F686" s="84">
        <v>223.68345009000001</v>
      </c>
    </row>
    <row r="687" spans="1:6" ht="12.75" customHeight="1" x14ac:dyDescent="0.2">
      <c r="A687" s="83" t="s">
        <v>169</v>
      </c>
      <c r="B687" s="83">
        <v>7</v>
      </c>
      <c r="C687" s="84">
        <v>906.33818804999999</v>
      </c>
      <c r="D687" s="84">
        <v>898.31312648999995</v>
      </c>
      <c r="E687" s="84">
        <v>203.87535405</v>
      </c>
      <c r="F687" s="84">
        <v>203.87535405</v>
      </c>
    </row>
    <row r="688" spans="1:6" ht="12.75" customHeight="1" x14ac:dyDescent="0.2">
      <c r="A688" s="83" t="s">
        <v>169</v>
      </c>
      <c r="B688" s="83">
        <v>8</v>
      </c>
      <c r="C688" s="84">
        <v>773.23298954999996</v>
      </c>
      <c r="D688" s="84">
        <v>767.36684919000004</v>
      </c>
      <c r="E688" s="84">
        <v>174.15663140999999</v>
      </c>
      <c r="F688" s="84">
        <v>174.15663140999999</v>
      </c>
    </row>
    <row r="689" spans="1:6" ht="12.75" customHeight="1" x14ac:dyDescent="0.2">
      <c r="A689" s="83" t="s">
        <v>169</v>
      </c>
      <c r="B689" s="83">
        <v>9</v>
      </c>
      <c r="C689" s="84">
        <v>667.62106615000005</v>
      </c>
      <c r="D689" s="84">
        <v>661.37701806999996</v>
      </c>
      <c r="E689" s="84">
        <v>150.10186286000001</v>
      </c>
      <c r="F689" s="84">
        <v>150.10186286000001</v>
      </c>
    </row>
    <row r="690" spans="1:6" ht="12.75" customHeight="1" x14ac:dyDescent="0.2">
      <c r="A690" s="83" t="s">
        <v>169</v>
      </c>
      <c r="B690" s="83">
        <v>10</v>
      </c>
      <c r="C690" s="84">
        <v>598.03151828</v>
      </c>
      <c r="D690" s="84">
        <v>590.19130761999998</v>
      </c>
      <c r="E690" s="84">
        <v>133.94601309000001</v>
      </c>
      <c r="F690" s="84">
        <v>133.94601309000001</v>
      </c>
    </row>
    <row r="691" spans="1:6" ht="12.75" customHeight="1" x14ac:dyDescent="0.2">
      <c r="A691" s="83" t="s">
        <v>169</v>
      </c>
      <c r="B691" s="83">
        <v>11</v>
      </c>
      <c r="C691" s="84">
        <v>570.89685039000005</v>
      </c>
      <c r="D691" s="84">
        <v>559.84358812000005</v>
      </c>
      <c r="E691" s="84">
        <v>127.05849037999999</v>
      </c>
      <c r="F691" s="84">
        <v>127.05849037999999</v>
      </c>
    </row>
    <row r="692" spans="1:6" ht="12.75" customHeight="1" x14ac:dyDescent="0.2">
      <c r="A692" s="83" t="s">
        <v>169</v>
      </c>
      <c r="B692" s="83">
        <v>12</v>
      </c>
      <c r="C692" s="84">
        <v>563.89469870999994</v>
      </c>
      <c r="D692" s="84">
        <v>552.54511794999996</v>
      </c>
      <c r="E692" s="84">
        <v>125.40207666000001</v>
      </c>
      <c r="F692" s="84">
        <v>125.40207666000001</v>
      </c>
    </row>
    <row r="693" spans="1:6" ht="12.75" customHeight="1" x14ac:dyDescent="0.2">
      <c r="A693" s="83" t="s">
        <v>169</v>
      </c>
      <c r="B693" s="83">
        <v>13</v>
      </c>
      <c r="C693" s="84">
        <v>563.95106134000002</v>
      </c>
      <c r="D693" s="84">
        <v>553.20472380000001</v>
      </c>
      <c r="E693" s="84">
        <v>125.55177655</v>
      </c>
      <c r="F693" s="84">
        <v>125.55177655</v>
      </c>
    </row>
    <row r="694" spans="1:6" ht="12.75" customHeight="1" x14ac:dyDescent="0.2">
      <c r="A694" s="83" t="s">
        <v>169</v>
      </c>
      <c r="B694" s="83">
        <v>14</v>
      </c>
      <c r="C694" s="84">
        <v>559.13823808999996</v>
      </c>
      <c r="D694" s="84">
        <v>547.96939106000002</v>
      </c>
      <c r="E694" s="84">
        <v>124.36359919</v>
      </c>
      <c r="F694" s="84">
        <v>124.36359919</v>
      </c>
    </row>
    <row r="695" spans="1:6" ht="12.75" customHeight="1" x14ac:dyDescent="0.2">
      <c r="A695" s="83" t="s">
        <v>169</v>
      </c>
      <c r="B695" s="83">
        <v>15</v>
      </c>
      <c r="C695" s="84">
        <v>561.51920239000003</v>
      </c>
      <c r="D695" s="84">
        <v>550.48349335</v>
      </c>
      <c r="E695" s="84">
        <v>124.93418363000001</v>
      </c>
      <c r="F695" s="84">
        <v>124.93418363000001</v>
      </c>
    </row>
    <row r="696" spans="1:6" ht="12.75" customHeight="1" x14ac:dyDescent="0.2">
      <c r="A696" s="83" t="s">
        <v>169</v>
      </c>
      <c r="B696" s="83">
        <v>16</v>
      </c>
      <c r="C696" s="84">
        <v>561.70267084</v>
      </c>
      <c r="D696" s="84">
        <v>550.17028988000004</v>
      </c>
      <c r="E696" s="84">
        <v>124.86310099000001</v>
      </c>
      <c r="F696" s="84">
        <v>124.86310099000001</v>
      </c>
    </row>
    <row r="697" spans="1:6" ht="12.75" customHeight="1" x14ac:dyDescent="0.2">
      <c r="A697" s="83" t="s">
        <v>169</v>
      </c>
      <c r="B697" s="83">
        <v>17</v>
      </c>
      <c r="C697" s="84">
        <v>570.86475899000004</v>
      </c>
      <c r="D697" s="84">
        <v>558.79254789000004</v>
      </c>
      <c r="E697" s="84">
        <v>126.81995307</v>
      </c>
      <c r="F697" s="84">
        <v>126.81995307</v>
      </c>
    </row>
    <row r="698" spans="1:6" ht="12.75" customHeight="1" x14ac:dyDescent="0.2">
      <c r="A698" s="83" t="s">
        <v>169</v>
      </c>
      <c r="B698" s="83">
        <v>18</v>
      </c>
      <c r="C698" s="84">
        <v>577.37863039000001</v>
      </c>
      <c r="D698" s="84">
        <v>566.02490992000003</v>
      </c>
      <c r="E698" s="84">
        <v>128.46136331</v>
      </c>
      <c r="F698" s="84">
        <v>128.46136331</v>
      </c>
    </row>
    <row r="699" spans="1:6" ht="12.75" customHeight="1" x14ac:dyDescent="0.2">
      <c r="A699" s="83" t="s">
        <v>169</v>
      </c>
      <c r="B699" s="83">
        <v>19</v>
      </c>
      <c r="C699" s="84">
        <v>578.84188788999995</v>
      </c>
      <c r="D699" s="84">
        <v>567.77560174999996</v>
      </c>
      <c r="E699" s="84">
        <v>128.85868904</v>
      </c>
      <c r="F699" s="84">
        <v>128.85868904</v>
      </c>
    </row>
    <row r="700" spans="1:6" ht="12.75" customHeight="1" x14ac:dyDescent="0.2">
      <c r="A700" s="83" t="s">
        <v>169</v>
      </c>
      <c r="B700" s="83">
        <v>20</v>
      </c>
      <c r="C700" s="84">
        <v>595.63330569000004</v>
      </c>
      <c r="D700" s="84">
        <v>584.60588381000002</v>
      </c>
      <c r="E700" s="84">
        <v>132.67838132</v>
      </c>
      <c r="F700" s="84">
        <v>132.67838132</v>
      </c>
    </row>
    <row r="701" spans="1:6" ht="12.75" customHeight="1" x14ac:dyDescent="0.2">
      <c r="A701" s="83" t="s">
        <v>169</v>
      </c>
      <c r="B701" s="83">
        <v>21</v>
      </c>
      <c r="C701" s="84">
        <v>601.14764676000004</v>
      </c>
      <c r="D701" s="84">
        <v>591.04948289000004</v>
      </c>
      <c r="E701" s="84">
        <v>134.14077900999999</v>
      </c>
      <c r="F701" s="84">
        <v>134.14077900999999</v>
      </c>
    </row>
    <row r="702" spans="1:6" ht="12.75" customHeight="1" x14ac:dyDescent="0.2">
      <c r="A702" s="83" t="s">
        <v>169</v>
      </c>
      <c r="B702" s="83">
        <v>22</v>
      </c>
      <c r="C702" s="84">
        <v>582.61530457000003</v>
      </c>
      <c r="D702" s="84">
        <v>574.25432878000004</v>
      </c>
      <c r="E702" s="84">
        <v>130.32905915000001</v>
      </c>
      <c r="F702" s="84">
        <v>130.32905915000001</v>
      </c>
    </row>
    <row r="703" spans="1:6" ht="12.75" customHeight="1" x14ac:dyDescent="0.2">
      <c r="A703" s="83" t="s">
        <v>169</v>
      </c>
      <c r="B703" s="83">
        <v>23</v>
      </c>
      <c r="C703" s="84">
        <v>617.97779063999997</v>
      </c>
      <c r="D703" s="84">
        <v>612.86729430000003</v>
      </c>
      <c r="E703" s="84">
        <v>139.09240879000001</v>
      </c>
      <c r="F703" s="84">
        <v>139.09240879000001</v>
      </c>
    </row>
    <row r="704" spans="1:6" ht="12.75" customHeight="1" x14ac:dyDescent="0.2">
      <c r="A704" s="83" t="s">
        <v>169</v>
      </c>
      <c r="B704" s="83">
        <v>24</v>
      </c>
      <c r="C704" s="84">
        <v>691.76935060999995</v>
      </c>
      <c r="D704" s="84">
        <v>685.27664650999998</v>
      </c>
      <c r="E704" s="84">
        <v>155.52596840999999</v>
      </c>
      <c r="F704" s="84">
        <v>155.52596840999999</v>
      </c>
    </row>
    <row r="705" spans="1:6" ht="12.75" customHeight="1" x14ac:dyDescent="0.2">
      <c r="A705" s="83" t="s">
        <v>170</v>
      </c>
      <c r="B705" s="83">
        <v>1</v>
      </c>
      <c r="C705" s="84">
        <v>851.42963028999998</v>
      </c>
      <c r="D705" s="84">
        <v>843.92408062000004</v>
      </c>
      <c r="E705" s="84">
        <v>191.53156695000001</v>
      </c>
      <c r="F705" s="84">
        <v>191.53156695000001</v>
      </c>
    </row>
    <row r="706" spans="1:6" ht="12.75" customHeight="1" x14ac:dyDescent="0.2">
      <c r="A706" s="83" t="s">
        <v>170</v>
      </c>
      <c r="B706" s="83">
        <v>2</v>
      </c>
      <c r="C706" s="84">
        <v>947.49377899000001</v>
      </c>
      <c r="D706" s="84">
        <v>941.91637977000005</v>
      </c>
      <c r="E706" s="84">
        <v>213.77126722</v>
      </c>
      <c r="F706" s="84">
        <v>213.77126722</v>
      </c>
    </row>
    <row r="707" spans="1:6" ht="12.75" customHeight="1" x14ac:dyDescent="0.2">
      <c r="A707" s="83" t="s">
        <v>170</v>
      </c>
      <c r="B707" s="83">
        <v>3</v>
      </c>
      <c r="C707" s="84">
        <v>988.22120281000002</v>
      </c>
      <c r="D707" s="84">
        <v>972.22552124000003</v>
      </c>
      <c r="E707" s="84">
        <v>220.65003451000001</v>
      </c>
      <c r="F707" s="84">
        <v>220.65003451000001</v>
      </c>
    </row>
    <row r="708" spans="1:6" ht="12.75" customHeight="1" x14ac:dyDescent="0.2">
      <c r="A708" s="83" t="s">
        <v>170</v>
      </c>
      <c r="B708" s="83">
        <v>4</v>
      </c>
      <c r="C708" s="84">
        <v>967.51435241000001</v>
      </c>
      <c r="D708" s="84">
        <v>962.90389575999995</v>
      </c>
      <c r="E708" s="84">
        <v>218.5344585</v>
      </c>
      <c r="F708" s="84">
        <v>218.5344585</v>
      </c>
    </row>
    <row r="709" spans="1:6" ht="12.75" customHeight="1" x14ac:dyDescent="0.2">
      <c r="A709" s="83" t="s">
        <v>170</v>
      </c>
      <c r="B709" s="83">
        <v>5</v>
      </c>
      <c r="C709" s="84">
        <v>967.37152742000001</v>
      </c>
      <c r="D709" s="84">
        <v>959.24427236999998</v>
      </c>
      <c r="E709" s="84">
        <v>217.70389398</v>
      </c>
      <c r="F709" s="84">
        <v>217.70389398</v>
      </c>
    </row>
    <row r="710" spans="1:6" ht="12.75" customHeight="1" x14ac:dyDescent="0.2">
      <c r="A710" s="83" t="s">
        <v>170</v>
      </c>
      <c r="B710" s="83">
        <v>6</v>
      </c>
      <c r="C710" s="84">
        <v>969.30295937000005</v>
      </c>
      <c r="D710" s="84">
        <v>964.85281576</v>
      </c>
      <c r="E710" s="84">
        <v>218.97677282000001</v>
      </c>
      <c r="F710" s="84">
        <v>218.97677282000001</v>
      </c>
    </row>
    <row r="711" spans="1:6" ht="12.75" customHeight="1" x14ac:dyDescent="0.2">
      <c r="A711" s="83" t="s">
        <v>170</v>
      </c>
      <c r="B711" s="83">
        <v>7</v>
      </c>
      <c r="C711" s="84">
        <v>969.25074660999996</v>
      </c>
      <c r="D711" s="84">
        <v>953.61115579</v>
      </c>
      <c r="E711" s="84">
        <v>216.42543817000001</v>
      </c>
      <c r="F711" s="84">
        <v>216.42543817000001</v>
      </c>
    </row>
    <row r="712" spans="1:6" ht="12.75" customHeight="1" x14ac:dyDescent="0.2">
      <c r="A712" s="83" t="s">
        <v>170</v>
      </c>
      <c r="B712" s="83">
        <v>8</v>
      </c>
      <c r="C712" s="84">
        <v>850.28852732999997</v>
      </c>
      <c r="D712" s="84">
        <v>843.12778950999996</v>
      </c>
      <c r="E712" s="84">
        <v>191.35084585000001</v>
      </c>
      <c r="F712" s="84">
        <v>191.35084585000001</v>
      </c>
    </row>
    <row r="713" spans="1:6" ht="12.75" customHeight="1" x14ac:dyDescent="0.2">
      <c r="A713" s="83" t="s">
        <v>170</v>
      </c>
      <c r="B713" s="83">
        <v>9</v>
      </c>
      <c r="C713" s="84">
        <v>745.88424915999997</v>
      </c>
      <c r="D713" s="84">
        <v>739.87021679999998</v>
      </c>
      <c r="E713" s="84">
        <v>167.91617305</v>
      </c>
      <c r="F713" s="84">
        <v>167.91617305</v>
      </c>
    </row>
    <row r="714" spans="1:6" ht="12.75" customHeight="1" x14ac:dyDescent="0.2">
      <c r="A714" s="83" t="s">
        <v>170</v>
      </c>
      <c r="B714" s="83">
        <v>10</v>
      </c>
      <c r="C714" s="84">
        <v>676.76505041999997</v>
      </c>
      <c r="D714" s="84">
        <v>670.39128467</v>
      </c>
      <c r="E714" s="84">
        <v>152.14768268</v>
      </c>
      <c r="F714" s="84">
        <v>152.14768268</v>
      </c>
    </row>
    <row r="715" spans="1:6" ht="12.75" customHeight="1" x14ac:dyDescent="0.2">
      <c r="A715" s="83" t="s">
        <v>170</v>
      </c>
      <c r="B715" s="83">
        <v>11</v>
      </c>
      <c r="C715" s="84">
        <v>669.70747385000004</v>
      </c>
      <c r="D715" s="84">
        <v>657.57081311000002</v>
      </c>
      <c r="E715" s="84">
        <v>149.23803113</v>
      </c>
      <c r="F715" s="84">
        <v>149.23803113</v>
      </c>
    </row>
    <row r="716" spans="1:6" ht="12.75" customHeight="1" x14ac:dyDescent="0.2">
      <c r="A716" s="83" t="s">
        <v>170</v>
      </c>
      <c r="B716" s="83">
        <v>12</v>
      </c>
      <c r="C716" s="84">
        <v>677.59258395999996</v>
      </c>
      <c r="D716" s="84">
        <v>665.41231216000006</v>
      </c>
      <c r="E716" s="84">
        <v>151.01768719</v>
      </c>
      <c r="F716" s="84">
        <v>151.01768719</v>
      </c>
    </row>
    <row r="717" spans="1:6" ht="12.75" customHeight="1" x14ac:dyDescent="0.2">
      <c r="A717" s="83" t="s">
        <v>170</v>
      </c>
      <c r="B717" s="83">
        <v>13</v>
      </c>
      <c r="C717" s="84">
        <v>676.90636824000001</v>
      </c>
      <c r="D717" s="84">
        <v>665.31789029000004</v>
      </c>
      <c r="E717" s="84">
        <v>150.99625781</v>
      </c>
      <c r="F717" s="84">
        <v>150.99625781</v>
      </c>
    </row>
    <row r="718" spans="1:6" ht="12.75" customHeight="1" x14ac:dyDescent="0.2">
      <c r="A718" s="83" t="s">
        <v>170</v>
      </c>
      <c r="B718" s="83">
        <v>14</v>
      </c>
      <c r="C718" s="84">
        <v>672.00370777000001</v>
      </c>
      <c r="D718" s="84">
        <v>660.45509059999995</v>
      </c>
      <c r="E718" s="84">
        <v>149.89262815000001</v>
      </c>
      <c r="F718" s="84">
        <v>149.89262815000001</v>
      </c>
    </row>
    <row r="719" spans="1:6" ht="12.75" customHeight="1" x14ac:dyDescent="0.2">
      <c r="A719" s="83" t="s">
        <v>170</v>
      </c>
      <c r="B719" s="83">
        <v>15</v>
      </c>
      <c r="C719" s="84">
        <v>688.07108183000003</v>
      </c>
      <c r="D719" s="84">
        <v>675.73241116999998</v>
      </c>
      <c r="E719" s="84">
        <v>153.35987030000001</v>
      </c>
      <c r="F719" s="84">
        <v>153.35987030000001</v>
      </c>
    </row>
    <row r="720" spans="1:6" ht="12.75" customHeight="1" x14ac:dyDescent="0.2">
      <c r="A720" s="83" t="s">
        <v>170</v>
      </c>
      <c r="B720" s="83">
        <v>16</v>
      </c>
      <c r="C720" s="84">
        <v>678.74045422999995</v>
      </c>
      <c r="D720" s="84">
        <v>668.33474966999995</v>
      </c>
      <c r="E720" s="84">
        <v>151.68094475999999</v>
      </c>
      <c r="F720" s="84">
        <v>151.68094475999999</v>
      </c>
    </row>
    <row r="721" spans="1:6" ht="12.75" customHeight="1" x14ac:dyDescent="0.2">
      <c r="A721" s="83" t="s">
        <v>170</v>
      </c>
      <c r="B721" s="83">
        <v>17</v>
      </c>
      <c r="C721" s="84">
        <v>676.22820005999995</v>
      </c>
      <c r="D721" s="84">
        <v>664.20975386999999</v>
      </c>
      <c r="E721" s="84">
        <v>150.74476231</v>
      </c>
      <c r="F721" s="84">
        <v>150.74476231</v>
      </c>
    </row>
    <row r="722" spans="1:6" ht="12.75" customHeight="1" x14ac:dyDescent="0.2">
      <c r="A722" s="83" t="s">
        <v>170</v>
      </c>
      <c r="B722" s="83">
        <v>18</v>
      </c>
      <c r="C722" s="84">
        <v>684.59408097999994</v>
      </c>
      <c r="D722" s="84">
        <v>672.02303587999995</v>
      </c>
      <c r="E722" s="84">
        <v>152.51801441000001</v>
      </c>
      <c r="F722" s="84">
        <v>152.51801441000001</v>
      </c>
    </row>
    <row r="723" spans="1:6" ht="12.75" customHeight="1" x14ac:dyDescent="0.2">
      <c r="A723" s="83" t="s">
        <v>170</v>
      </c>
      <c r="B723" s="83">
        <v>19</v>
      </c>
      <c r="C723" s="84">
        <v>676.02005349000001</v>
      </c>
      <c r="D723" s="84">
        <v>663.68599716000006</v>
      </c>
      <c r="E723" s="84">
        <v>150.62589387</v>
      </c>
      <c r="F723" s="84">
        <v>150.62589387</v>
      </c>
    </row>
    <row r="724" spans="1:6" ht="12.75" customHeight="1" x14ac:dyDescent="0.2">
      <c r="A724" s="83" t="s">
        <v>170</v>
      </c>
      <c r="B724" s="83">
        <v>20</v>
      </c>
      <c r="C724" s="84">
        <v>654.83082571</v>
      </c>
      <c r="D724" s="84">
        <v>643.05066099999999</v>
      </c>
      <c r="E724" s="84">
        <v>145.94263104999999</v>
      </c>
      <c r="F724" s="84">
        <v>145.94263104999999</v>
      </c>
    </row>
    <row r="725" spans="1:6" ht="12.75" customHeight="1" x14ac:dyDescent="0.2">
      <c r="A725" s="83" t="s">
        <v>170</v>
      </c>
      <c r="B725" s="83">
        <v>21</v>
      </c>
      <c r="C725" s="84">
        <v>645.22455964000005</v>
      </c>
      <c r="D725" s="84">
        <v>633.95383363999997</v>
      </c>
      <c r="E725" s="84">
        <v>143.87807376999999</v>
      </c>
      <c r="F725" s="84">
        <v>143.87807376999999</v>
      </c>
    </row>
    <row r="726" spans="1:6" ht="12.75" customHeight="1" x14ac:dyDescent="0.2">
      <c r="A726" s="83" t="s">
        <v>170</v>
      </c>
      <c r="B726" s="83">
        <v>22</v>
      </c>
      <c r="C726" s="84">
        <v>648.98259903999997</v>
      </c>
      <c r="D726" s="84">
        <v>636.54784720999999</v>
      </c>
      <c r="E726" s="84">
        <v>144.46679437</v>
      </c>
      <c r="F726" s="84">
        <v>144.46679437</v>
      </c>
    </row>
    <row r="727" spans="1:6" ht="12.75" customHeight="1" x14ac:dyDescent="0.2">
      <c r="A727" s="83" t="s">
        <v>170</v>
      </c>
      <c r="B727" s="83">
        <v>23</v>
      </c>
      <c r="C727" s="84">
        <v>689.13911024000004</v>
      </c>
      <c r="D727" s="84">
        <v>676.76294022000002</v>
      </c>
      <c r="E727" s="84">
        <v>153.59375252999999</v>
      </c>
      <c r="F727" s="84">
        <v>153.59375252999999</v>
      </c>
    </row>
    <row r="728" spans="1:6" ht="12.75" customHeight="1" x14ac:dyDescent="0.2">
      <c r="A728" s="83" t="s">
        <v>170</v>
      </c>
      <c r="B728" s="83">
        <v>24</v>
      </c>
      <c r="C728" s="84">
        <v>782.85135055000001</v>
      </c>
      <c r="D728" s="84">
        <v>769.49643818000004</v>
      </c>
      <c r="E728" s="84">
        <v>174.63994919999999</v>
      </c>
      <c r="F728" s="84">
        <v>174.63994919999999</v>
      </c>
    </row>
    <row r="729" spans="1:6" ht="12.75" customHeight="1" x14ac:dyDescent="0.2">
      <c r="A729" s="83" t="s">
        <v>171</v>
      </c>
      <c r="B729" s="83">
        <v>1</v>
      </c>
      <c r="C729" s="84">
        <v>900.52948179999999</v>
      </c>
      <c r="D729" s="84">
        <v>884.82692426999995</v>
      </c>
      <c r="E729" s="84">
        <v>200.81461257000001</v>
      </c>
      <c r="F729" s="84">
        <v>200.81461257000001</v>
      </c>
    </row>
    <row r="730" spans="1:6" ht="12.75" customHeight="1" x14ac:dyDescent="0.2">
      <c r="A730" s="83" t="s">
        <v>171</v>
      </c>
      <c r="B730" s="83">
        <v>2</v>
      </c>
      <c r="C730" s="84">
        <v>940.19053364000001</v>
      </c>
      <c r="D730" s="84">
        <v>923.78613585999994</v>
      </c>
      <c r="E730" s="84">
        <v>209.65654398000001</v>
      </c>
      <c r="F730" s="84">
        <v>209.65654398000001</v>
      </c>
    </row>
    <row r="731" spans="1:6" ht="12.75" customHeight="1" x14ac:dyDescent="0.2">
      <c r="A731" s="83" t="s">
        <v>171</v>
      </c>
      <c r="B731" s="83">
        <v>3</v>
      </c>
      <c r="C731" s="84">
        <v>999.72411463000003</v>
      </c>
      <c r="D731" s="84">
        <v>982.87533081000004</v>
      </c>
      <c r="E731" s="84">
        <v>223.06704661000001</v>
      </c>
      <c r="F731" s="84">
        <v>223.06704661000001</v>
      </c>
    </row>
    <row r="732" spans="1:6" ht="12.75" customHeight="1" x14ac:dyDescent="0.2">
      <c r="A732" s="83" t="s">
        <v>171</v>
      </c>
      <c r="B732" s="83">
        <v>4</v>
      </c>
      <c r="C732" s="84">
        <v>988.04886441999997</v>
      </c>
      <c r="D732" s="84">
        <v>971.45794880999995</v>
      </c>
      <c r="E732" s="84">
        <v>220.47583122</v>
      </c>
      <c r="F732" s="84">
        <v>220.47583122</v>
      </c>
    </row>
    <row r="733" spans="1:6" ht="12.75" customHeight="1" x14ac:dyDescent="0.2">
      <c r="A733" s="83" t="s">
        <v>171</v>
      </c>
      <c r="B733" s="83">
        <v>5</v>
      </c>
      <c r="C733" s="84">
        <v>982.07230535999997</v>
      </c>
      <c r="D733" s="84">
        <v>970.29846912000005</v>
      </c>
      <c r="E733" s="84">
        <v>220.21268319000001</v>
      </c>
      <c r="F733" s="84">
        <v>220.21268319000001</v>
      </c>
    </row>
    <row r="734" spans="1:6" ht="12.75" customHeight="1" x14ac:dyDescent="0.2">
      <c r="A734" s="83" t="s">
        <v>171</v>
      </c>
      <c r="B734" s="83">
        <v>6</v>
      </c>
      <c r="C734" s="84">
        <v>990.09698232000005</v>
      </c>
      <c r="D734" s="84">
        <v>985.23632328999997</v>
      </c>
      <c r="E734" s="84">
        <v>223.60288224000001</v>
      </c>
      <c r="F734" s="84">
        <v>223.60288224000001</v>
      </c>
    </row>
    <row r="735" spans="1:6" ht="12.75" customHeight="1" x14ac:dyDescent="0.2">
      <c r="A735" s="83" t="s">
        <v>171</v>
      </c>
      <c r="B735" s="83">
        <v>7</v>
      </c>
      <c r="C735" s="84">
        <v>998.84461657999998</v>
      </c>
      <c r="D735" s="84">
        <v>986.84946621999995</v>
      </c>
      <c r="E735" s="84">
        <v>223.96899074999999</v>
      </c>
      <c r="F735" s="84">
        <v>223.96899074999999</v>
      </c>
    </row>
    <row r="736" spans="1:6" ht="12.75" customHeight="1" x14ac:dyDescent="0.2">
      <c r="A736" s="83" t="s">
        <v>171</v>
      </c>
      <c r="B736" s="83">
        <v>8</v>
      </c>
      <c r="C736" s="84">
        <v>887.46334553999998</v>
      </c>
      <c r="D736" s="84">
        <v>882.66843630999995</v>
      </c>
      <c r="E736" s="84">
        <v>200.32473605999999</v>
      </c>
      <c r="F736" s="84">
        <v>200.32473605999999</v>
      </c>
    </row>
    <row r="737" spans="1:6" ht="12.75" customHeight="1" x14ac:dyDescent="0.2">
      <c r="A737" s="83" t="s">
        <v>171</v>
      </c>
      <c r="B737" s="83">
        <v>9</v>
      </c>
      <c r="C737" s="84">
        <v>793.74993336</v>
      </c>
      <c r="D737" s="84">
        <v>788.65135541999996</v>
      </c>
      <c r="E737" s="84">
        <v>178.98722569</v>
      </c>
      <c r="F737" s="84">
        <v>178.98722569</v>
      </c>
    </row>
    <row r="738" spans="1:6" ht="12.75" customHeight="1" x14ac:dyDescent="0.2">
      <c r="A738" s="83" t="s">
        <v>171</v>
      </c>
      <c r="B738" s="83">
        <v>10</v>
      </c>
      <c r="C738" s="84">
        <v>714.73849008000002</v>
      </c>
      <c r="D738" s="84">
        <v>705.70606395000004</v>
      </c>
      <c r="E738" s="84">
        <v>160.16249723999999</v>
      </c>
      <c r="F738" s="84">
        <v>160.16249723999999</v>
      </c>
    </row>
    <row r="739" spans="1:6" ht="12.75" customHeight="1" x14ac:dyDescent="0.2">
      <c r="A739" s="83" t="s">
        <v>171</v>
      </c>
      <c r="B739" s="83">
        <v>11</v>
      </c>
      <c r="C739" s="84">
        <v>703.16347886000005</v>
      </c>
      <c r="D739" s="84">
        <v>694.10740582999995</v>
      </c>
      <c r="E739" s="84">
        <v>157.53014059</v>
      </c>
      <c r="F739" s="84">
        <v>157.53014059</v>
      </c>
    </row>
    <row r="740" spans="1:6" ht="12.75" customHeight="1" x14ac:dyDescent="0.2">
      <c r="A740" s="83" t="s">
        <v>171</v>
      </c>
      <c r="B740" s="83">
        <v>12</v>
      </c>
      <c r="C740" s="84">
        <v>722.49156267000001</v>
      </c>
      <c r="D740" s="84">
        <v>708.73074358999997</v>
      </c>
      <c r="E740" s="84">
        <v>160.84895903</v>
      </c>
      <c r="F740" s="84">
        <v>160.84895903</v>
      </c>
    </row>
    <row r="741" spans="1:6" ht="12.75" customHeight="1" x14ac:dyDescent="0.2">
      <c r="A741" s="83" t="s">
        <v>171</v>
      </c>
      <c r="B741" s="83">
        <v>13</v>
      </c>
      <c r="C741" s="84">
        <v>711.77861130999997</v>
      </c>
      <c r="D741" s="84">
        <v>697.41365683000004</v>
      </c>
      <c r="E741" s="84">
        <v>158.280506</v>
      </c>
      <c r="F741" s="84">
        <v>158.280506</v>
      </c>
    </row>
    <row r="742" spans="1:6" ht="12.75" customHeight="1" x14ac:dyDescent="0.2">
      <c r="A742" s="83" t="s">
        <v>171</v>
      </c>
      <c r="B742" s="83">
        <v>14</v>
      </c>
      <c r="C742" s="84">
        <v>700.61292532000004</v>
      </c>
      <c r="D742" s="84">
        <v>685.95104657000002</v>
      </c>
      <c r="E742" s="84">
        <v>155.6790259</v>
      </c>
      <c r="F742" s="84">
        <v>155.6790259</v>
      </c>
    </row>
    <row r="743" spans="1:6" ht="12.75" customHeight="1" x14ac:dyDescent="0.2">
      <c r="A743" s="83" t="s">
        <v>171</v>
      </c>
      <c r="B743" s="83">
        <v>15</v>
      </c>
      <c r="C743" s="84">
        <v>702.20183976999999</v>
      </c>
      <c r="D743" s="84">
        <v>687.71478459000002</v>
      </c>
      <c r="E743" s="84">
        <v>156.07931249999999</v>
      </c>
      <c r="F743" s="84">
        <v>156.07931249999999</v>
      </c>
    </row>
    <row r="744" spans="1:6" ht="12.75" customHeight="1" x14ac:dyDescent="0.2">
      <c r="A744" s="83" t="s">
        <v>171</v>
      </c>
      <c r="B744" s="83">
        <v>16</v>
      </c>
      <c r="C744" s="84">
        <v>724.89304274999995</v>
      </c>
      <c r="D744" s="84">
        <v>709.88108765000004</v>
      </c>
      <c r="E744" s="84">
        <v>161.1100337</v>
      </c>
      <c r="F744" s="84">
        <v>161.1100337</v>
      </c>
    </row>
    <row r="745" spans="1:6" ht="12.75" customHeight="1" x14ac:dyDescent="0.2">
      <c r="A745" s="83" t="s">
        <v>171</v>
      </c>
      <c r="B745" s="83">
        <v>17</v>
      </c>
      <c r="C745" s="84">
        <v>716.40046591999999</v>
      </c>
      <c r="D745" s="84">
        <v>702.34257064999997</v>
      </c>
      <c r="E745" s="84">
        <v>159.39914049000001</v>
      </c>
      <c r="F745" s="84">
        <v>159.39914049000001</v>
      </c>
    </row>
    <row r="746" spans="1:6" ht="12.75" customHeight="1" x14ac:dyDescent="0.2">
      <c r="A746" s="83" t="s">
        <v>171</v>
      </c>
      <c r="B746" s="83">
        <v>18</v>
      </c>
      <c r="C746" s="84">
        <v>718.67277068999999</v>
      </c>
      <c r="D746" s="84">
        <v>705.23844661999999</v>
      </c>
      <c r="E746" s="84">
        <v>160.05636982999999</v>
      </c>
      <c r="F746" s="84">
        <v>160.05636982999999</v>
      </c>
    </row>
    <row r="747" spans="1:6" ht="12.75" customHeight="1" x14ac:dyDescent="0.2">
      <c r="A747" s="83" t="s">
        <v>171</v>
      </c>
      <c r="B747" s="83">
        <v>19</v>
      </c>
      <c r="C747" s="84">
        <v>727.12221797999996</v>
      </c>
      <c r="D747" s="84">
        <v>714.01350734000005</v>
      </c>
      <c r="E747" s="84">
        <v>162.04790102000001</v>
      </c>
      <c r="F747" s="84">
        <v>162.04790102000001</v>
      </c>
    </row>
    <row r="748" spans="1:6" ht="12.75" customHeight="1" x14ac:dyDescent="0.2">
      <c r="A748" s="83" t="s">
        <v>171</v>
      </c>
      <c r="B748" s="83">
        <v>20</v>
      </c>
      <c r="C748" s="84">
        <v>710.08706146999998</v>
      </c>
      <c r="D748" s="84">
        <v>697.26774037999996</v>
      </c>
      <c r="E748" s="84">
        <v>158.24738973999999</v>
      </c>
      <c r="F748" s="84">
        <v>158.24738973999999</v>
      </c>
    </row>
    <row r="749" spans="1:6" ht="12.75" customHeight="1" x14ac:dyDescent="0.2">
      <c r="A749" s="83" t="s">
        <v>171</v>
      </c>
      <c r="B749" s="83">
        <v>21</v>
      </c>
      <c r="C749" s="84">
        <v>690.73800635999999</v>
      </c>
      <c r="D749" s="84">
        <v>678.38810875000001</v>
      </c>
      <c r="E749" s="84">
        <v>153.96259029999999</v>
      </c>
      <c r="F749" s="84">
        <v>153.96259029999999</v>
      </c>
    </row>
    <row r="750" spans="1:6" ht="12.75" customHeight="1" x14ac:dyDescent="0.2">
      <c r="A750" s="83" t="s">
        <v>171</v>
      </c>
      <c r="B750" s="83">
        <v>22</v>
      </c>
      <c r="C750" s="84">
        <v>660.40255743</v>
      </c>
      <c r="D750" s="84">
        <v>647.69793331999995</v>
      </c>
      <c r="E750" s="84">
        <v>146.99734599999999</v>
      </c>
      <c r="F750" s="84">
        <v>146.99734599999999</v>
      </c>
    </row>
    <row r="751" spans="1:6" ht="12.75" customHeight="1" x14ac:dyDescent="0.2">
      <c r="A751" s="83" t="s">
        <v>171</v>
      </c>
      <c r="B751" s="83">
        <v>23</v>
      </c>
      <c r="C751" s="84">
        <v>654.07541834999995</v>
      </c>
      <c r="D751" s="84">
        <v>641.56782862</v>
      </c>
      <c r="E751" s="84">
        <v>145.60609697000001</v>
      </c>
      <c r="F751" s="84">
        <v>145.60609697000001</v>
      </c>
    </row>
    <row r="752" spans="1:6" ht="12.75" customHeight="1" x14ac:dyDescent="0.2">
      <c r="A752" s="83" t="s">
        <v>171</v>
      </c>
      <c r="B752" s="83">
        <v>24</v>
      </c>
      <c r="C752" s="84">
        <v>729.29762776999996</v>
      </c>
      <c r="D752" s="84">
        <v>715.96848768999996</v>
      </c>
      <c r="E752" s="84">
        <v>162.49159075</v>
      </c>
      <c r="F752" s="84">
        <v>162.49159075</v>
      </c>
    </row>
    <row r="753" spans="1:6" ht="12.75" customHeight="1" x14ac:dyDescent="0.2">
      <c r="A753" s="83" t="s">
        <v>172</v>
      </c>
      <c r="B753" s="83">
        <v>1</v>
      </c>
      <c r="C753" s="84">
        <v>866.72312968999995</v>
      </c>
      <c r="D753" s="84">
        <v>853.13011853</v>
      </c>
      <c r="E753" s="84">
        <v>193.62090993999999</v>
      </c>
      <c r="F753" s="84">
        <v>193.62090993999999</v>
      </c>
    </row>
    <row r="754" spans="1:6" ht="12.75" customHeight="1" x14ac:dyDescent="0.2">
      <c r="A754" s="83" t="s">
        <v>172</v>
      </c>
      <c r="B754" s="83">
        <v>2</v>
      </c>
      <c r="C754" s="84">
        <v>925.95308402000001</v>
      </c>
      <c r="D754" s="84">
        <v>909.55695256000001</v>
      </c>
      <c r="E754" s="84">
        <v>206.42718031000001</v>
      </c>
      <c r="F754" s="84">
        <v>206.42718031000001</v>
      </c>
    </row>
    <row r="755" spans="1:6" ht="12.75" customHeight="1" x14ac:dyDescent="0.2">
      <c r="A755" s="83" t="s">
        <v>172</v>
      </c>
      <c r="B755" s="83">
        <v>3</v>
      </c>
      <c r="C755" s="84">
        <v>999.56928461999996</v>
      </c>
      <c r="D755" s="84">
        <v>982.78554679000001</v>
      </c>
      <c r="E755" s="84">
        <v>223.04666981</v>
      </c>
      <c r="F755" s="84">
        <v>223.04666981</v>
      </c>
    </row>
    <row r="756" spans="1:6" ht="12.75" customHeight="1" x14ac:dyDescent="0.2">
      <c r="A756" s="83" t="s">
        <v>172</v>
      </c>
      <c r="B756" s="83">
        <v>4</v>
      </c>
      <c r="C756" s="84">
        <v>991.08130840000001</v>
      </c>
      <c r="D756" s="84">
        <v>974.95170541000005</v>
      </c>
      <c r="E756" s="84">
        <v>221.26875168999999</v>
      </c>
      <c r="F756" s="84">
        <v>221.26875168999999</v>
      </c>
    </row>
    <row r="757" spans="1:6" ht="12.75" customHeight="1" x14ac:dyDescent="0.2">
      <c r="A757" s="83" t="s">
        <v>172</v>
      </c>
      <c r="B757" s="83">
        <v>5</v>
      </c>
      <c r="C757" s="84">
        <v>984.36378115000002</v>
      </c>
      <c r="D757" s="84">
        <v>967.89140110000005</v>
      </c>
      <c r="E757" s="84">
        <v>219.66639054999999</v>
      </c>
      <c r="F757" s="84">
        <v>219.66639054999999</v>
      </c>
    </row>
    <row r="758" spans="1:6" ht="12.75" customHeight="1" x14ac:dyDescent="0.2">
      <c r="A758" s="83" t="s">
        <v>172</v>
      </c>
      <c r="B758" s="83">
        <v>6</v>
      </c>
      <c r="C758" s="84">
        <v>994.99786602999995</v>
      </c>
      <c r="D758" s="84">
        <v>977.75108802</v>
      </c>
      <c r="E758" s="84">
        <v>221.90408151</v>
      </c>
      <c r="F758" s="84">
        <v>221.90408151</v>
      </c>
    </row>
    <row r="759" spans="1:6" ht="12.75" customHeight="1" x14ac:dyDescent="0.2">
      <c r="A759" s="83" t="s">
        <v>172</v>
      </c>
      <c r="B759" s="83">
        <v>7</v>
      </c>
      <c r="C759" s="84">
        <v>999.50407402999997</v>
      </c>
      <c r="D759" s="84">
        <v>979.34796658000005</v>
      </c>
      <c r="E759" s="84">
        <v>222.26649877</v>
      </c>
      <c r="F759" s="84">
        <v>222.26649877</v>
      </c>
    </row>
    <row r="760" spans="1:6" ht="12.75" customHeight="1" x14ac:dyDescent="0.2">
      <c r="A760" s="83" t="s">
        <v>172</v>
      </c>
      <c r="B760" s="83">
        <v>8</v>
      </c>
      <c r="C760" s="84">
        <v>896.30530510999995</v>
      </c>
      <c r="D760" s="84">
        <v>880.89966278999998</v>
      </c>
      <c r="E760" s="84">
        <v>199.92330663000001</v>
      </c>
      <c r="F760" s="84">
        <v>199.92330663000001</v>
      </c>
    </row>
    <row r="761" spans="1:6" ht="12.75" customHeight="1" x14ac:dyDescent="0.2">
      <c r="A761" s="83" t="s">
        <v>172</v>
      </c>
      <c r="B761" s="83">
        <v>9</v>
      </c>
      <c r="C761" s="84">
        <v>792.05493788000001</v>
      </c>
      <c r="D761" s="84">
        <v>778.16384301999994</v>
      </c>
      <c r="E761" s="84">
        <v>176.60704751</v>
      </c>
      <c r="F761" s="84">
        <v>176.60704751</v>
      </c>
    </row>
    <row r="762" spans="1:6" ht="12.75" customHeight="1" x14ac:dyDescent="0.2">
      <c r="A762" s="83" t="s">
        <v>172</v>
      </c>
      <c r="B762" s="83">
        <v>10</v>
      </c>
      <c r="C762" s="84">
        <v>734.21368227999994</v>
      </c>
      <c r="D762" s="84">
        <v>721.08158829000001</v>
      </c>
      <c r="E762" s="84">
        <v>163.65202708999999</v>
      </c>
      <c r="F762" s="84">
        <v>163.65202708999999</v>
      </c>
    </row>
    <row r="763" spans="1:6" ht="12.75" customHeight="1" x14ac:dyDescent="0.2">
      <c r="A763" s="83" t="s">
        <v>172</v>
      </c>
      <c r="B763" s="83">
        <v>11</v>
      </c>
      <c r="C763" s="84">
        <v>701.89258649999999</v>
      </c>
      <c r="D763" s="84">
        <v>688.61277385000005</v>
      </c>
      <c r="E763" s="84">
        <v>156.28311435000001</v>
      </c>
      <c r="F763" s="84">
        <v>156.28311435000001</v>
      </c>
    </row>
    <row r="764" spans="1:6" ht="12.75" customHeight="1" x14ac:dyDescent="0.2">
      <c r="A764" s="83" t="s">
        <v>172</v>
      </c>
      <c r="B764" s="83">
        <v>12</v>
      </c>
      <c r="C764" s="84">
        <v>700.57073467999999</v>
      </c>
      <c r="D764" s="84">
        <v>687.16228486</v>
      </c>
      <c r="E764" s="84">
        <v>155.95392072999999</v>
      </c>
      <c r="F764" s="84">
        <v>155.95392072999999</v>
      </c>
    </row>
    <row r="765" spans="1:6" ht="12.75" customHeight="1" x14ac:dyDescent="0.2">
      <c r="A765" s="83" t="s">
        <v>172</v>
      </c>
      <c r="B765" s="83">
        <v>13</v>
      </c>
      <c r="C765" s="84">
        <v>695.12980587000004</v>
      </c>
      <c r="D765" s="84">
        <v>682.01443251000001</v>
      </c>
      <c r="E765" s="84">
        <v>154.78559734999999</v>
      </c>
      <c r="F765" s="84">
        <v>154.78559734999999</v>
      </c>
    </row>
    <row r="766" spans="1:6" ht="12.75" customHeight="1" x14ac:dyDescent="0.2">
      <c r="A766" s="83" t="s">
        <v>172</v>
      </c>
      <c r="B766" s="83">
        <v>14</v>
      </c>
      <c r="C766" s="84">
        <v>696.65985681999996</v>
      </c>
      <c r="D766" s="84">
        <v>681.33385179000004</v>
      </c>
      <c r="E766" s="84">
        <v>154.63113713999999</v>
      </c>
      <c r="F766" s="84">
        <v>154.63113713999999</v>
      </c>
    </row>
    <row r="767" spans="1:6" ht="12.75" customHeight="1" x14ac:dyDescent="0.2">
      <c r="A767" s="83" t="s">
        <v>172</v>
      </c>
      <c r="B767" s="83">
        <v>15</v>
      </c>
      <c r="C767" s="84">
        <v>699.39305278999996</v>
      </c>
      <c r="D767" s="84">
        <v>682.27550125000005</v>
      </c>
      <c r="E767" s="84">
        <v>154.84484782999999</v>
      </c>
      <c r="F767" s="84">
        <v>154.84484782999999</v>
      </c>
    </row>
    <row r="768" spans="1:6" ht="12.75" customHeight="1" x14ac:dyDescent="0.2">
      <c r="A768" s="83" t="s">
        <v>172</v>
      </c>
      <c r="B768" s="83">
        <v>16</v>
      </c>
      <c r="C768" s="84">
        <v>705.50323391999996</v>
      </c>
      <c r="D768" s="84">
        <v>691.21607509</v>
      </c>
      <c r="E768" s="84">
        <v>156.87394280999999</v>
      </c>
      <c r="F768" s="84">
        <v>156.87394280999999</v>
      </c>
    </row>
    <row r="769" spans="1:6" ht="12.75" customHeight="1" x14ac:dyDescent="0.2">
      <c r="A769" s="83" t="s">
        <v>172</v>
      </c>
      <c r="B769" s="83">
        <v>17</v>
      </c>
      <c r="C769" s="84">
        <v>692.38864233000004</v>
      </c>
      <c r="D769" s="84">
        <v>680.01455848000001</v>
      </c>
      <c r="E769" s="84">
        <v>154.33171884000001</v>
      </c>
      <c r="F769" s="84">
        <v>154.33171884000001</v>
      </c>
    </row>
    <row r="770" spans="1:6" ht="12.75" customHeight="1" x14ac:dyDescent="0.2">
      <c r="A770" s="83" t="s">
        <v>172</v>
      </c>
      <c r="B770" s="83">
        <v>18</v>
      </c>
      <c r="C770" s="84">
        <v>688.32724768000003</v>
      </c>
      <c r="D770" s="84">
        <v>681.17721392999999</v>
      </c>
      <c r="E770" s="84">
        <v>154.59558763000001</v>
      </c>
      <c r="F770" s="84">
        <v>154.59558763000001</v>
      </c>
    </row>
    <row r="771" spans="1:6" ht="12.75" customHeight="1" x14ac:dyDescent="0.2">
      <c r="A771" s="83" t="s">
        <v>172</v>
      </c>
      <c r="B771" s="83">
        <v>19</v>
      </c>
      <c r="C771" s="84">
        <v>692.90916786000003</v>
      </c>
      <c r="D771" s="84">
        <v>684.21970607000003</v>
      </c>
      <c r="E771" s="84">
        <v>155.28609202000001</v>
      </c>
      <c r="F771" s="84">
        <v>155.28609202000001</v>
      </c>
    </row>
    <row r="772" spans="1:6" ht="12.75" customHeight="1" x14ac:dyDescent="0.2">
      <c r="A772" s="83" t="s">
        <v>172</v>
      </c>
      <c r="B772" s="83">
        <v>20</v>
      </c>
      <c r="C772" s="84">
        <v>685.42431397999997</v>
      </c>
      <c r="D772" s="84">
        <v>678.41385020999996</v>
      </c>
      <c r="E772" s="84">
        <v>153.96843242</v>
      </c>
      <c r="F772" s="84">
        <v>153.96843242</v>
      </c>
    </row>
    <row r="773" spans="1:6" ht="12.75" customHeight="1" x14ac:dyDescent="0.2">
      <c r="A773" s="83" t="s">
        <v>172</v>
      </c>
      <c r="B773" s="83">
        <v>21</v>
      </c>
      <c r="C773" s="84">
        <v>668.65838810000002</v>
      </c>
      <c r="D773" s="84">
        <v>659.66677109</v>
      </c>
      <c r="E773" s="84">
        <v>149.71371624</v>
      </c>
      <c r="F773" s="84">
        <v>149.71371624</v>
      </c>
    </row>
    <row r="774" spans="1:6" ht="12.75" customHeight="1" x14ac:dyDescent="0.2">
      <c r="A774" s="83" t="s">
        <v>172</v>
      </c>
      <c r="B774" s="83">
        <v>22</v>
      </c>
      <c r="C774" s="84">
        <v>652.63792985999999</v>
      </c>
      <c r="D774" s="84">
        <v>645.69373909000001</v>
      </c>
      <c r="E774" s="84">
        <v>146.54248701</v>
      </c>
      <c r="F774" s="84">
        <v>146.54248701</v>
      </c>
    </row>
    <row r="775" spans="1:6" ht="12.75" customHeight="1" x14ac:dyDescent="0.2">
      <c r="A775" s="83" t="s">
        <v>172</v>
      </c>
      <c r="B775" s="83">
        <v>23</v>
      </c>
      <c r="C775" s="84">
        <v>686.40781648999996</v>
      </c>
      <c r="D775" s="84">
        <v>682.25589998999999</v>
      </c>
      <c r="E775" s="84">
        <v>154.84039926</v>
      </c>
      <c r="F775" s="84">
        <v>154.84039926</v>
      </c>
    </row>
    <row r="776" spans="1:6" ht="12.75" customHeight="1" x14ac:dyDescent="0.2">
      <c r="A776" s="83" t="s">
        <v>172</v>
      </c>
      <c r="B776" s="83">
        <v>24</v>
      </c>
      <c r="C776" s="84">
        <v>753.25116203000005</v>
      </c>
      <c r="D776" s="84">
        <v>748.23643348999997</v>
      </c>
      <c r="E776" s="84">
        <v>169.81491564000001</v>
      </c>
      <c r="F776" s="84">
        <v>169.81491564000001</v>
      </c>
    </row>
    <row r="777" spans="1:6" ht="12.75" customHeight="1" x14ac:dyDescent="0.2"/>
  </sheetData>
  <sheetProtection password="CF36" sheet="1" objects="1" scenarios="1" formatCells="0" formatColumns="0" formatRows="0" insertColumns="0" insertRows="0" insertHyperlinks="0" deleteColumns="0" deleteRows="0" sort="0" autoFilter="0" pivotTables="0"/>
  <mergeCells count="23">
    <mergeCell ref="A21:B21"/>
    <mergeCell ref="A30:A31"/>
    <mergeCell ref="B30:B31"/>
    <mergeCell ref="A25:B25"/>
    <mergeCell ref="A26:B26"/>
    <mergeCell ref="A27:B27"/>
    <mergeCell ref="A23:B23"/>
    <mergeCell ref="A24:B24"/>
    <mergeCell ref="A15:B15"/>
    <mergeCell ref="A16:B16"/>
    <mergeCell ref="A17:B17"/>
    <mergeCell ref="A18:B18"/>
    <mergeCell ref="A20:B20"/>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50"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50" r:id="rId4"/>
      </mc:Fallback>
    </mc:AlternateContent>
    <mc:AlternateContent xmlns:mc="http://schemas.openxmlformats.org/markup-compatibility/2006">
      <mc:Choice Requires="x14">
        <oleObject progId="Equation.3" shapeId="1151"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51" r:id="rId6"/>
      </mc:Fallback>
    </mc:AlternateContent>
    <mc:AlternateContent xmlns:mc="http://schemas.openxmlformats.org/markup-compatibility/2006">
      <mc:Choice Requires="x14">
        <oleObject progId="Equation.3" shapeId="1152"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52" r:id="rId8"/>
      </mc:Fallback>
    </mc:AlternateContent>
    <mc:AlternateContent xmlns:mc="http://schemas.openxmlformats.org/markup-compatibility/2006">
      <mc:Choice Requires="x14">
        <oleObject progId="Equation.3" shapeId="1153"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53" r:id="rId10"/>
      </mc:Fallback>
    </mc:AlternateContent>
    <mc:AlternateContent xmlns:mc="http://schemas.openxmlformats.org/markup-compatibility/2006">
      <mc:Choice Requires="x14">
        <oleObject progId="Equation.3" shapeId="1154"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154" r:id="rId12"/>
      </mc:Fallback>
    </mc:AlternateContent>
    <mc:AlternateContent xmlns:mc="http://schemas.openxmlformats.org/markup-compatibility/2006">
      <mc:Choice Requires="x14">
        <oleObject progId="Equation.3" shapeId="1155"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155" r:id="rId14"/>
      </mc:Fallback>
    </mc:AlternateContent>
    <mc:AlternateContent xmlns:mc="http://schemas.openxmlformats.org/markup-compatibility/2006">
      <mc:Choice Requires="x14">
        <oleObject progId="Equation.3" shapeId="1156"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156" r:id="rId16"/>
      </mc:Fallback>
    </mc:AlternateContent>
    <mc:AlternateContent xmlns:mc="http://schemas.openxmlformats.org/markup-compatibility/2006">
      <mc:Choice Requires="x14">
        <oleObject progId="Equation.3" shapeId="1157" r:id="rId18">
          <objectPr defaultSize="0" autoPict="0" r:id="rId19">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157" r:id="rId18"/>
      </mc:Fallback>
    </mc:AlternateContent>
    <mc:AlternateContent xmlns:mc="http://schemas.openxmlformats.org/markup-compatibility/2006">
      <mc:Choice Requires="x14">
        <oleObject progId="Equation.3" shapeId="1158" r:id="rId20">
          <objectPr defaultSize="0" autoPict="0" r:id="rId21">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158" r:id="rId20"/>
      </mc:Fallback>
    </mc:AlternateContent>
    <mc:AlternateContent xmlns:mc="http://schemas.openxmlformats.org/markup-compatibility/2006">
      <mc:Choice Requires="x14">
        <oleObject progId="Equation.3" shapeId="1159"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159" r:id="rId22"/>
      </mc:Fallback>
    </mc:AlternateContent>
    <mc:AlternateContent xmlns:mc="http://schemas.openxmlformats.org/markup-compatibility/2006">
      <mc:Choice Requires="x14">
        <oleObject progId="Equation.3" shapeId="1160"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160" r:id="rId24"/>
      </mc:Fallback>
    </mc:AlternateContent>
    <mc:AlternateContent xmlns:mc="http://schemas.openxmlformats.org/markup-compatibility/2006">
      <mc:Choice Requires="x14">
        <oleObject progId="Equation.3" shapeId="1161"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161" r:id="rId26"/>
      </mc:Fallback>
    </mc:AlternateContent>
    <mc:AlternateContent xmlns:mc="http://schemas.openxmlformats.org/markup-compatibility/2006">
      <mc:Choice Requires="x14">
        <oleObject progId="Equation.3" shapeId="1162"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162" r:id="rId28"/>
      </mc:Fallback>
    </mc:AlternateContent>
    <mc:AlternateContent xmlns:mc="http://schemas.openxmlformats.org/markup-compatibility/2006">
      <mc:Choice Requires="x14">
        <oleObject progId="Equation.3" shapeId="1163"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163"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UKM-test-OPP</cp:lastModifiedBy>
  <cp:lastPrinted>2013-04-01T04:34:58Z</cp:lastPrinted>
  <dcterms:created xsi:type="dcterms:W3CDTF">2013-02-04T09:28:33Z</dcterms:created>
  <dcterms:modified xsi:type="dcterms:W3CDTF">2019-06-18T05:01:57Z</dcterms:modified>
</cp:coreProperties>
</file>