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5 Май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<sst xmlns="http://schemas.openxmlformats.org/spreadsheetml/2006/main" count="1052" uniqueCount="174">
  <si>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</si>
  <si>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</si>
  <si>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</si>
  <si>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</si>
  <si>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</si>
  <si>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</si>
  <si>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</si>
  <si>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</si>
  <si>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</si>
  <si>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</si>
  <si>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</si>
  <si>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</si>
  <si>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</si>
  <si>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</si>
  <si>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</si>
  <si>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</si>
  <si>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</si>
  <si>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</si>
  <si>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</si>
  <si>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</si>
  <si>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</si>
  <si>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</si>
  <si>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</si>
  <si>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</si>
  <si>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</si>
  <si>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</si>
  <si>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</si>
  <si>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</si>
  <si>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</si>
  <si>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</si>
  <si>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</si>
  <si>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</si>
  <si>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</si>
  <si>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</si>
  <si>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</si>
  <si>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</si>
  <si>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</si>
  <si>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</si>
  <si>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</si>
  <si>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</si>
  <si>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</si>
  <si>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</si>
  <si>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</si>
  <si>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</si>
  <si>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</si>
  <si>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</si>
  <si>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</si>
  <si>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</si>
  <si>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</si>
  <si>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</si>
  <si>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</si>
  <si>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</si>
  <si>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</si>
  <si>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</si>
  <si>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</si>
  <si>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</si>
  <si>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</si>
  <si>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</si>
  <si>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</si>
  <si>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</si>
  <si>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</si>
  <si>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</si>
  <si>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</si>
  <si>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</si>
  <si>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</si>
  <si>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</si>
  <si>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</si>
  <si>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</si>
  <si>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</si>
  <si>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</si>
  <si>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</si>
  <si>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</si>
  <si>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</si>
  <si>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</si>
  <si>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</si>
  <si>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</si>
  <si>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</si>
  <si>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</si>
  <si>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</si>
  <si>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</si>
  <si>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</si>
  <si>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</si>
  <si>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</si>
  <si>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</si>
  <si>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</si>
  <si>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</si>
  <si>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</si>
  <si>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</si>
  <si>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</si>
  <si>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</si>
  <si>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</si>
  <si>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</si>
  <si>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</si>
  <si>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</si>
  <si>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</si>
  <si>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</si>
  <si>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</si>
  <si>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</si>
  <si>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</si>
  <si>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</si>
  <si>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</si>
  <si>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</si>
  <si>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</si>
  <si>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</si>
  <si>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</si>
  <si>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</si>
  <si>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</si>
  <si>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</si>
  <si>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</si>
  <si>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</si>
  <si>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</si>
  <si>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</si>
  <si>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</si>
  <si>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</si>
  <si>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</si>
  <si>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</si>
  <si>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</si>
  <si>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</si>
  <si>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</si>
  <si>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</si>
  <si>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</si>
  <si>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</si>
  <si>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</si>
  <si>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</si>
  <si>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</si>
  <si>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</si>
  <si>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</si>
  <si>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</si>
  <si>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</si>
  <si>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</si>
  <si>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</si>
  <si>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</si>
  <si>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</si>
  <si>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</si>
  <si>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</si>
  <si>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</si>
  <si>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</si>
  <si>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</si>
  <si>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</si>
  <si>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</si>
  <si>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251 от 28 декабря 2019 г. </t>
  </si>
  <si>
    <t>май 2020 года</t>
  </si>
  <si>
    <t>01.05.2020</t>
  </si>
  <si>
    <t>02.05.2020</t>
  </si>
  <si>
    <t>03.05.2020</t>
  </si>
  <si>
    <t>04.05.2020</t>
  </si>
  <si>
    <t>05.05.2020</t>
  </si>
  <si>
    <t>06.05.2020</t>
  </si>
  <si>
    <t>07.05.2020</t>
  </si>
  <si>
    <t>08.05.2020</t>
  </si>
  <si>
    <t>09.05.2020</t>
  </si>
  <si>
    <t>10.05.2020</t>
  </si>
  <si>
    <t>11.05.2020</t>
  </si>
  <si>
    <t>12.05.2020</t>
  </si>
  <si>
    <t>13.05.2020</t>
  </si>
  <si>
    <t>14.05.2020</t>
  </si>
  <si>
    <t>15.05.2020</t>
  </si>
  <si>
    <t>16.05.2020</t>
  </si>
  <si>
    <t>17.05.2020</t>
  </si>
  <si>
    <t>18.05.2020</t>
  </si>
  <si>
    <t>19.05.2020</t>
  </si>
  <si>
    <t>20.05.2020</t>
  </si>
  <si>
    <t>21.05.2020</t>
  </si>
  <si>
    <t>22.05.2020</t>
  </si>
  <si>
    <t>23.05.2020</t>
  </si>
  <si>
    <t>24.05.2020</t>
  </si>
  <si>
    <t>25.05.2020</t>
  </si>
  <si>
    <t>26.05.2020</t>
  </si>
  <si>
    <t>27.05.2020</t>
  </si>
  <si>
    <t>28.05.2020</t>
  </si>
  <si>
    <t>29.05.2020</t>
  </si>
  <si>
    <t>30.05.2020</t>
  </si>
  <si>
    <t>31.05.2020</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</si>
  <si>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2020г.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</si>
</sst>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9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99"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81" name="Object 57" hidden="1">
              <a:extLst>
                <a:ext uri="{63B3BB69-23CF-44E3-9099-C40C66FF867C}">
                  <a14:compatExt spid="_x0000_s10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82" name="Object 58" hidden="1">
              <a:extLst>
                <a:ext uri="{63B3BB69-23CF-44E3-9099-C40C66FF867C}">
                  <a14:compatExt spid="_x0000_s10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83" name="Object 59" hidden="1">
              <a:extLst>
                <a:ext uri="{63B3BB69-23CF-44E3-9099-C40C66FF867C}">
                  <a14:compatExt spid="_x0000_s108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84" name="Object 60" hidden="1">
              <a:extLst>
                <a:ext uri="{63B3BB69-23CF-44E3-9099-C40C66FF867C}">
                  <a14:compatExt spid="_x0000_s10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05"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08"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09"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10"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085" name="Object 61" hidden="1">
              <a:extLst>
                <a:ext uri="{63B3BB69-23CF-44E3-9099-C40C66FF867C}">
                  <a14:compatExt spid="_x0000_s10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086" name="Object 62" hidden="1">
              <a:extLst>
                <a:ext uri="{63B3BB69-23CF-44E3-9099-C40C66FF867C}">
                  <a14:compatExt spid="_x0000_s10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087" name="Object 63" hidden="1">
              <a:extLst>
                <a:ext uri="{63B3BB69-23CF-44E3-9099-C40C66FF867C}">
                  <a14:compatExt spid="_x0000_s10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088" name="Object 64" hidden="1">
              <a:extLst>
                <a:ext uri="{63B3BB69-23CF-44E3-9099-C40C66FF867C}">
                  <a14:compatExt spid="_x0000_s10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089" name="Object 65" hidden="1">
              <a:extLst>
                <a:ext uri="{63B3BB69-23CF-44E3-9099-C40C66FF867C}">
                  <a14:compatExt spid="_x0000_s10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90" name="Object 66" hidden="1">
              <a:extLst>
                <a:ext uri="{63B3BB69-23CF-44E3-9099-C40C66FF867C}">
                  <a14:compatExt spid="_x0000_s10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91" name="Object 67" hidden="1">
              <a:extLst>
                <a:ext uri="{63B3BB69-23CF-44E3-9099-C40C66FF867C}">
                  <a14:compatExt spid="_x0000_s10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92" name="Object 68" hidden="1">
              <a:extLst>
                <a:ext uri="{63B3BB69-23CF-44E3-9099-C40C66FF867C}">
                  <a14:compatExt spid="_x0000_s10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093" name="Object 69" hidden="1">
              <a:extLst>
                <a:ext uri="{63B3BB69-23CF-44E3-9099-C40C66FF867C}">
                  <a14:compatExt spid="_x0000_s10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094" name="Object 70" hidden="1">
              <a:extLst>
                <a:ext uri="{63B3BB69-23CF-44E3-9099-C40C66FF867C}">
                  <a14:compatExt spid="_x0000_s10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3" t="s">
        <v>173</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06" t="s">
        <v>48</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47</v>
      </c>
      <c r="B7" s="108"/>
      <c r="C7" s="4">
        <f>$F$12+'СЕТ СН'!F5+СВЦЭМ!$D$10+'СЕТ СН'!F8-'СЕТ СН'!F$15</f>
        <v>4130.6285571499993</v>
      </c>
      <c r="D7" s="4">
        <f>$F$12+'СЕТ СН'!G5+СВЦЭМ!$D$10+'СЕТ СН'!G8-'СЕТ СН'!G$15</f>
        <v>4200.6285571500002</v>
      </c>
      <c r="E7" s="4">
        <f>$F$12+'СЕТ СН'!H5+СВЦЭМ!$D$10+'СЕТ СН'!H8-'СЕТ СН'!H$15</f>
        <v>4260.6285571500002</v>
      </c>
      <c r="F7" s="4">
        <f>$F$12+'СЕТ СН'!I5+СВЦЭМ!$D$10+'СЕТ СН'!I8-'СЕТ СН'!I$15</f>
        <v>4330.6285571500002</v>
      </c>
      <c r="G7" s="5"/>
    </row>
    <row r="8" spans="1:8" x14ac:dyDescent="0.25">
      <c r="F8" s="8"/>
    </row>
    <row r="9" spans="1:8" ht="45.75" customHeight="1" x14ac:dyDescent="0.25">
      <c r="A9" s="98" t="s">
        <v>49</v>
      </c>
      <c r="B9" s="98"/>
      <c r="C9" s="98"/>
      <c r="D9" s="98"/>
      <c r="E9" s="98"/>
      <c r="F9" s="98"/>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97" t="s">
        <v>50</v>
      </c>
      <c r="C12" s="97"/>
      <c r="D12" s="97"/>
      <c r="E12" s="13" t="s">
        <v>22</v>
      </c>
      <c r="F12" s="11">
        <f>ROUND(F13+F14*F15,8)+F34</f>
        <v>1606.8221070100001</v>
      </c>
      <c r="H12" s="2" t="s">
        <v>41</v>
      </c>
    </row>
    <row r="13" spans="1:8" ht="31.5" x14ac:dyDescent="0.25">
      <c r="A13" s="12">
        <v>2</v>
      </c>
      <c r="B13" s="97" t="s">
        <v>51</v>
      </c>
      <c r="C13" s="97"/>
      <c r="D13" s="97"/>
      <c r="E13" s="13" t="s">
        <v>22</v>
      </c>
      <c r="F13" s="11">
        <f>СВЦЭМ!$D$11</f>
        <v>797.56540613000004</v>
      </c>
    </row>
    <row r="14" spans="1:8" ht="36" customHeight="1" x14ac:dyDescent="0.25">
      <c r="A14" s="12">
        <v>3</v>
      </c>
      <c r="B14" s="97" t="s">
        <v>52</v>
      </c>
      <c r="C14" s="97"/>
      <c r="D14" s="97"/>
      <c r="E14" s="13" t="s">
        <v>23</v>
      </c>
      <c r="F14" s="11">
        <f>СВЦЭМ!$D$12</f>
        <v>527230.7394998786</v>
      </c>
    </row>
    <row r="15" spans="1:8" ht="30.75" customHeight="1" x14ac:dyDescent="0.25">
      <c r="A15" s="12">
        <v>4</v>
      </c>
      <c r="B15" s="97" t="s">
        <v>53</v>
      </c>
      <c r="C15" s="97" t="s">
        <v>24</v>
      </c>
      <c r="D15" s="97" t="s">
        <v>24</v>
      </c>
      <c r="E15" s="14" t="s">
        <v>54</v>
      </c>
      <c r="F15" s="15">
        <f>ROUND(IF(F25-(F26+F33)&lt;=0,0,MAX(0,(F16-(F17+F24))/(F25-(F26+F33)))),11)</f>
        <v>1.5349194200000001E-3</v>
      </c>
    </row>
    <row r="16" spans="1:8" ht="36" customHeight="1" x14ac:dyDescent="0.25">
      <c r="A16" s="12">
        <v>5</v>
      </c>
      <c r="B16" s="97" t="s">
        <v>55</v>
      </c>
      <c r="C16" s="97" t="s">
        <v>25</v>
      </c>
      <c r="D16" s="97" t="s">
        <v>6</v>
      </c>
      <c r="E16" s="13" t="s">
        <v>6</v>
      </c>
      <c r="F16" s="16">
        <f>СВЦЭМ!$D$21</f>
        <v>20.594999999999999</v>
      </c>
    </row>
    <row r="17" spans="1:6" ht="33" customHeight="1" x14ac:dyDescent="0.25">
      <c r="A17" s="12">
        <v>6</v>
      </c>
      <c r="B17" s="97" t="s">
        <v>56</v>
      </c>
      <c r="C17" s="97" t="s">
        <v>25</v>
      </c>
      <c r="D17" s="97" t="s">
        <v>6</v>
      </c>
      <c r="E17" s="13" t="s">
        <v>6</v>
      </c>
      <c r="F17" s="16">
        <f>SUM(F19:F23)</f>
        <v>20.491</v>
      </c>
    </row>
    <row r="18" spans="1:6" ht="13.5" customHeight="1" x14ac:dyDescent="0.25">
      <c r="A18" s="12"/>
      <c r="B18" s="100" t="s">
        <v>57</v>
      </c>
      <c r="C18" s="101"/>
      <c r="D18" s="101"/>
      <c r="E18" s="101"/>
      <c r="F18" s="102"/>
    </row>
    <row r="19" spans="1:6" x14ac:dyDescent="0.25">
      <c r="A19" s="12">
        <v>6.1</v>
      </c>
      <c r="B19" s="97" t="s">
        <v>58</v>
      </c>
      <c r="C19" s="97"/>
      <c r="D19" s="97"/>
      <c r="E19" s="13" t="s">
        <v>6</v>
      </c>
      <c r="F19" s="16">
        <v>0</v>
      </c>
    </row>
    <row r="20" spans="1:6" x14ac:dyDescent="0.25">
      <c r="A20" s="12">
        <v>6.2</v>
      </c>
      <c r="B20" s="97" t="s">
        <v>59</v>
      </c>
      <c r="C20" s="97"/>
      <c r="D20" s="97"/>
      <c r="E20" s="13" t="s">
        <v>6</v>
      </c>
      <c r="F20" s="16">
        <v>0</v>
      </c>
    </row>
    <row r="21" spans="1:6" x14ac:dyDescent="0.25">
      <c r="A21" s="12">
        <v>6.3</v>
      </c>
      <c r="B21" s="97" t="s">
        <v>60</v>
      </c>
      <c r="C21" s="97"/>
      <c r="D21" s="97"/>
      <c r="E21" s="13" t="s">
        <v>6</v>
      </c>
      <c r="F21" s="16">
        <v>0</v>
      </c>
    </row>
    <row r="22" spans="1:6" x14ac:dyDescent="0.25">
      <c r="A22" s="12">
        <v>6.4</v>
      </c>
      <c r="B22" s="97" t="s">
        <v>61</v>
      </c>
      <c r="C22" s="97"/>
      <c r="D22" s="97"/>
      <c r="E22" s="13" t="s">
        <v>6</v>
      </c>
      <c r="F22" s="16">
        <v>0</v>
      </c>
    </row>
    <row r="23" spans="1:6" x14ac:dyDescent="0.25">
      <c r="A23" s="12">
        <v>6.5</v>
      </c>
      <c r="B23" s="97" t="s">
        <v>62</v>
      </c>
      <c r="C23" s="97"/>
      <c r="D23" s="97"/>
      <c r="E23" s="13" t="s">
        <v>6</v>
      </c>
      <c r="F23" s="16">
        <v>20.491</v>
      </c>
    </row>
    <row r="24" spans="1:6" ht="31.5" customHeight="1" x14ac:dyDescent="0.25">
      <c r="A24" s="12">
        <v>7</v>
      </c>
      <c r="B24" s="97" t="s">
        <v>26</v>
      </c>
      <c r="C24" s="97" t="s">
        <v>25</v>
      </c>
      <c r="D24" s="97" t="s">
        <v>6</v>
      </c>
      <c r="E24" s="13" t="s">
        <v>6</v>
      </c>
      <c r="F24" s="16">
        <v>0</v>
      </c>
    </row>
    <row r="25" spans="1:6" ht="30" customHeight="1" x14ac:dyDescent="0.25">
      <c r="A25" s="12">
        <v>8</v>
      </c>
      <c r="B25" s="97" t="s">
        <v>63</v>
      </c>
      <c r="C25" s="97" t="s">
        <v>27</v>
      </c>
      <c r="D25" s="97" t="s">
        <v>28</v>
      </c>
      <c r="E25" s="13" t="s">
        <v>64</v>
      </c>
      <c r="F25" s="16">
        <f>СВЦЭМ!$D$20</f>
        <v>15346.268</v>
      </c>
    </row>
    <row r="26" spans="1:6" ht="30.75" customHeight="1" x14ac:dyDescent="0.25">
      <c r="A26" s="12">
        <v>9</v>
      </c>
      <c r="B26" s="97" t="s">
        <v>65</v>
      </c>
      <c r="C26" s="97" t="s">
        <v>27</v>
      </c>
      <c r="D26" s="97" t="s">
        <v>28</v>
      </c>
      <c r="E26" s="13" t="s">
        <v>64</v>
      </c>
      <c r="F26" s="16">
        <f>SUM(F28:F32)</f>
        <v>15278.512000000001</v>
      </c>
    </row>
    <row r="27" spans="1:6" x14ac:dyDescent="0.25">
      <c r="A27" s="12"/>
      <c r="B27" s="100" t="s">
        <v>57</v>
      </c>
      <c r="C27" s="101"/>
      <c r="D27" s="101"/>
      <c r="E27" s="101"/>
      <c r="F27" s="102"/>
    </row>
    <row r="28" spans="1:6" x14ac:dyDescent="0.25">
      <c r="A28" s="12">
        <v>9.1</v>
      </c>
      <c r="B28" s="97" t="s">
        <v>58</v>
      </c>
      <c r="C28" s="97"/>
      <c r="D28" s="97"/>
      <c r="E28" s="13" t="s">
        <v>64</v>
      </c>
      <c r="F28" s="16">
        <v>0</v>
      </c>
    </row>
    <row r="29" spans="1:6" x14ac:dyDescent="0.25">
      <c r="A29" s="12">
        <v>9.1999999999999993</v>
      </c>
      <c r="B29" s="97" t="s">
        <v>59</v>
      </c>
      <c r="C29" s="97"/>
      <c r="D29" s="97"/>
      <c r="E29" s="13" t="s">
        <v>64</v>
      </c>
      <c r="F29" s="86">
        <v>0</v>
      </c>
    </row>
    <row r="30" spans="1:6" x14ac:dyDescent="0.25">
      <c r="A30" s="12">
        <v>9.3000000000000007</v>
      </c>
      <c r="B30" s="97" t="s">
        <v>60</v>
      </c>
      <c r="C30" s="97"/>
      <c r="D30" s="97"/>
      <c r="E30" s="13" t="s">
        <v>64</v>
      </c>
      <c r="F30" s="16">
        <v>0</v>
      </c>
    </row>
    <row r="31" spans="1:6" x14ac:dyDescent="0.25">
      <c r="A31" s="12">
        <v>9.4</v>
      </c>
      <c r="B31" s="97" t="s">
        <v>61</v>
      </c>
      <c r="C31" s="97"/>
      <c r="D31" s="97"/>
      <c r="E31" s="13" t="s">
        <v>64</v>
      </c>
      <c r="F31" s="16">
        <v>0</v>
      </c>
    </row>
    <row r="32" spans="1:6" x14ac:dyDescent="0.25">
      <c r="A32" s="12">
        <v>9.5</v>
      </c>
      <c r="B32" s="97" t="s">
        <v>62</v>
      </c>
      <c r="C32" s="97"/>
      <c r="D32" s="97"/>
      <c r="E32" s="13" t="s">
        <v>64</v>
      </c>
      <c r="F32" s="86">
        <v>15278.512000000001</v>
      </c>
    </row>
    <row r="33" spans="1:6" ht="34.5" customHeight="1" x14ac:dyDescent="0.25">
      <c r="A33" s="12">
        <v>10</v>
      </c>
      <c r="B33" s="97" t="s">
        <v>66</v>
      </c>
      <c r="C33" s="97" t="s">
        <v>27</v>
      </c>
      <c r="D33" s="97" t="s">
        <v>28</v>
      </c>
      <c r="E33" s="13" t="s">
        <v>64</v>
      </c>
      <c r="F33" s="16">
        <v>0</v>
      </c>
    </row>
    <row r="34" spans="1:6" ht="42" customHeight="1" x14ac:dyDescent="0.25">
      <c r="A34" s="12">
        <v>11</v>
      </c>
      <c r="B34" s="97" t="s">
        <v>67</v>
      </c>
      <c r="C34" s="97"/>
      <c r="D34" s="97" t="s">
        <v>22</v>
      </c>
      <c r="E34" s="17" t="s">
        <v>22</v>
      </c>
      <c r="F34" s="11">
        <v>0</v>
      </c>
    </row>
    <row r="36" spans="1:6" ht="15.75" customHeight="1" x14ac:dyDescent="0.25">
      <c r="A36" s="99" t="s">
        <v>68</v>
      </c>
      <c r="B36" s="99"/>
      <c r="C36" s="99"/>
      <c r="D36" s="99"/>
      <c r="E36" s="99"/>
      <c r="F36" s="99"/>
    </row>
    <row r="37" spans="1:6" x14ac:dyDescent="0.25">
      <c r="A37" s="99"/>
      <c r="B37" s="99"/>
      <c r="C37" s="99"/>
      <c r="D37" s="99"/>
      <c r="E37" s="99"/>
      <c r="F37" s="99"/>
    </row>
    <row r="38" spans="1:6" x14ac:dyDescent="0.25">
      <c r="A38" s="99"/>
      <c r="B38" s="99"/>
      <c r="C38" s="99"/>
      <c r="D38" s="99"/>
      <c r="E38" s="99"/>
      <c r="F38" s="99"/>
    </row>
    <row r="39" spans="1:6" x14ac:dyDescent="0.25">
      <c r="A39" s="99"/>
      <c r="B39" s="99"/>
      <c r="C39" s="99"/>
      <c r="D39" s="99"/>
      <c r="E39" s="99"/>
      <c r="F39" s="99"/>
    </row>
    <row r="40" spans="1:6" x14ac:dyDescent="0.25">
      <c r="A40" s="99"/>
      <c r="B40" s="99"/>
      <c r="C40" s="99"/>
      <c r="D40" s="99"/>
      <c r="E40" s="99"/>
      <c r="F40" s="99"/>
    </row>
    <row r="41" spans="1:6" x14ac:dyDescent="0.25">
      <c r="A41" s="99"/>
      <c r="B41" s="99"/>
      <c r="C41" s="99"/>
      <c r="D41" s="99"/>
      <c r="E41" s="99"/>
      <c r="F41" s="99"/>
    </row>
  </sheetData>
  <sheetProtection algorithmName="SHA-512" hashValue="Nd4XgG9R1PqmJxzXM5EZcIfq3DxyfMNfBM//MzZMw3KAJv88ecGMgCyvz8nvWAQf/RQJfknEfdkLMBOnWVTVAQ==" saltValue="PInzY52Xwiy++lutsli9nA=="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2020г.</v>
      </c>
      <c r="B1" s="114"/>
      <c r="C1" s="114"/>
      <c r="D1" s="114"/>
      <c r="E1" s="114"/>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3412.6842007599998</v>
      </c>
      <c r="C9" s="4">
        <f>СВЦЭМ!$D$14+'СЕТ СН'!G5+СВЦЭМ!$D$10+'СЕТ СН'!G8-'СЕТ СН'!G$16</f>
        <v>3482.6842007599998</v>
      </c>
      <c r="D9" s="4">
        <f>СВЦЭМ!$D$14+'СЕТ СН'!H5+СВЦЭМ!$D$10+'СЕТ СН'!H8-'СЕТ СН'!H$16</f>
        <v>3542.6842007599998</v>
      </c>
      <c r="E9" s="4">
        <f>СВЦЭМ!$D$14+'СЕТ СН'!I5+СВЦЭМ!$D$10+'СЕТ СН'!I8-'СЕТ СН'!I$16</f>
        <v>3612.6842007599998</v>
      </c>
    </row>
    <row r="10" spans="1:6" x14ac:dyDescent="0.25">
      <c r="A10" s="26" t="s">
        <v>35</v>
      </c>
      <c r="B10" s="4">
        <f>СВЦЭМ!$D$15+'СЕТ СН'!F5+СВЦЭМ!$D$10+'СЕТ СН'!F8-'СЕТ СН'!F$16</f>
        <v>3993.7144371700001</v>
      </c>
      <c r="C10" s="4">
        <f>СВЦЭМ!$D$15+'СЕТ СН'!G5+СВЦЭМ!$D$10+'СЕТ СН'!G8-'СЕТ СН'!G$16</f>
        <v>4063.7144371700001</v>
      </c>
      <c r="D10" s="4">
        <f>СВЦЭМ!$D$15+'СЕТ СН'!H5+СВЦЭМ!$D$10+'СЕТ СН'!H8-'СЕТ СН'!H$16</f>
        <v>4123.7144371699997</v>
      </c>
      <c r="E10" s="4">
        <f>СВЦЭМ!$D$15+'СЕТ СН'!I5+СВЦЭМ!$D$10+'СЕТ СН'!I8-'СЕТ СН'!I$16</f>
        <v>4193.7144371700006</v>
      </c>
    </row>
    <row r="11" spans="1:6" x14ac:dyDescent="0.25">
      <c r="A11" s="26" t="s">
        <v>36</v>
      </c>
      <c r="B11" s="4">
        <f>СВЦЭМ!$D$16+'СЕТ СН'!F5+СВЦЭМ!$D$10+'СЕТ СН'!F8-'СЕТ СН'!F$16</f>
        <v>4949.7253911200005</v>
      </c>
      <c r="C11" s="4">
        <f>СВЦЭМ!$D$16+'СЕТ СН'!G5+СВЦЭМ!$D$10+'СЕТ СН'!G8-'СЕТ СН'!G$16</f>
        <v>5019.7253911200005</v>
      </c>
      <c r="D11" s="4">
        <f>СВЦЭМ!$D$16+'СЕТ СН'!H5+СВЦЭМ!$D$10+'СЕТ СН'!H8-'СЕТ СН'!H$16</f>
        <v>5079.7253911200005</v>
      </c>
      <c r="E11" s="4">
        <f>СВЦЭМ!$D$16+'СЕТ СН'!I5+СВЦЭМ!$D$10+'СЕТ СН'!I8-'СЕТ СН'!I$16</f>
        <v>5149.7253911200005</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3412.6842007599998</v>
      </c>
      <c r="C16" s="28">
        <f>СВЦЭМ!$D$14+'СЕТ СН'!G5+СВЦЭМ!$D$10+'СЕТ СН'!G8-'СЕТ СН'!G$16</f>
        <v>3482.6842007599998</v>
      </c>
      <c r="D16" s="28">
        <f>СВЦЭМ!$D$14+'СЕТ СН'!H5+СВЦЭМ!$D$10+'СЕТ СН'!H8-'СЕТ СН'!H$16</f>
        <v>3542.6842007599998</v>
      </c>
      <c r="E16" s="28">
        <f>СВЦЭМ!$D$14+'СЕТ СН'!I5+СВЦЭМ!$D$10+'СЕТ СН'!I8-'СЕТ СН'!I$16</f>
        <v>3612.6842007599998</v>
      </c>
    </row>
    <row r="17" spans="1:5" x14ac:dyDescent="0.25">
      <c r="A17" s="26" t="s">
        <v>37</v>
      </c>
      <c r="B17" s="28">
        <f>СВЦЭМ!$D$17+'СЕТ СН'!F5+СВЦЭМ!$D$10+'СЕТ СН'!F8-'СЕТ СН'!F$16</f>
        <v>4349.7984735800001</v>
      </c>
      <c r="C17" s="28">
        <f>СВЦЭМ!$D$17+'СЕТ СН'!G5+СВЦЭМ!$D$10+'СЕТ СН'!G8-'СЕТ СН'!G$16</f>
        <v>4419.7984735800001</v>
      </c>
      <c r="D17" s="28">
        <f>СВЦЭМ!$D$17+'СЕТ СН'!H5+СВЦЭМ!$D$10+'СЕТ СН'!H8-'СЕТ СН'!H$16</f>
        <v>4479.7984735800001</v>
      </c>
      <c r="E17" s="28">
        <f>СВЦЭМ!$D$17+'СЕТ СН'!I5+СВЦЭМ!$D$10+'СЕТ СН'!I8-'СЕТ СН'!I$16</f>
        <v>4549.7984735800001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38</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15.75" x14ac:dyDescent="0.2">
      <c r="A4" s="136" t="s">
        <v>8</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01.05.2020</v>
      </c>
      <c r="B12" s="36">
        <f>SUMIFS(СВЦЭМ!$C$33:$C$776,СВЦЭМ!$A$33:$A$776,$A12,СВЦЭМ!$B$33:$B$776,B$11)+'СЕТ СН'!$F$9+СВЦЭМ!$D$10+'СЕТ СН'!$F$5-'СЕТ СН'!$F$17</f>
        <v>3471.4331751999998</v>
      </c>
      <c r="C12" s="36">
        <f>SUMIFS(СВЦЭМ!$C$33:$C$776,СВЦЭМ!$A$33:$A$776,$A12,СВЦЭМ!$B$33:$B$776,C$11)+'СЕТ СН'!$F$9+СВЦЭМ!$D$10+'СЕТ СН'!$F$5-'СЕТ СН'!$F$17</f>
        <v>3512.85078165</v>
      </c>
      <c r="D12" s="36">
        <f>SUMIFS(СВЦЭМ!$C$33:$C$776,СВЦЭМ!$A$33:$A$776,$A12,СВЦЭМ!$B$33:$B$776,D$11)+'СЕТ СН'!$F$9+СВЦЭМ!$D$10+'СЕТ СН'!$F$5-'СЕТ СН'!$F$17</f>
        <v>3510.5099399400001</v>
      </c>
      <c r="E12" s="36">
        <f>SUMIFS(СВЦЭМ!$C$33:$C$776,СВЦЭМ!$A$33:$A$776,$A12,СВЦЭМ!$B$33:$B$776,E$11)+'СЕТ СН'!$F$9+СВЦЭМ!$D$10+'СЕТ СН'!$F$5-'СЕТ СН'!$F$17</f>
        <v>3506.3889418399999</v>
      </c>
      <c r="F12" s="36">
        <f>SUMIFS(СВЦЭМ!$C$33:$C$776,СВЦЭМ!$A$33:$A$776,$A12,СВЦЭМ!$B$33:$B$776,F$11)+'СЕТ СН'!$F$9+СВЦЭМ!$D$10+'СЕТ СН'!$F$5-'СЕТ СН'!$F$17</f>
        <v>3524.4133118700001</v>
      </c>
      <c r="G12" s="36">
        <f>SUMIFS(СВЦЭМ!$C$33:$C$776,СВЦЭМ!$A$33:$A$776,$A12,СВЦЭМ!$B$33:$B$776,G$11)+'СЕТ СН'!$F$9+СВЦЭМ!$D$10+'СЕТ СН'!$F$5-'СЕТ СН'!$F$17</f>
        <v>3516.8669713999998</v>
      </c>
      <c r="H12" s="36">
        <f>SUMIFS(СВЦЭМ!$C$33:$C$776,СВЦЭМ!$A$33:$A$776,$A12,СВЦЭМ!$B$33:$B$776,H$11)+'СЕТ СН'!$F$9+СВЦЭМ!$D$10+'СЕТ СН'!$F$5-'СЕТ СН'!$F$17</f>
        <v>3511.5370404499999</v>
      </c>
      <c r="I12" s="36">
        <f>SUMIFS(СВЦЭМ!$C$33:$C$776,СВЦЭМ!$A$33:$A$776,$A12,СВЦЭМ!$B$33:$B$776,I$11)+'СЕТ СН'!$F$9+СВЦЭМ!$D$10+'СЕТ СН'!$F$5-'СЕТ СН'!$F$17</f>
        <v>3485.9861054500002</v>
      </c>
      <c r="J12" s="36">
        <f>SUMIFS(СВЦЭМ!$C$33:$C$776,СВЦЭМ!$A$33:$A$776,$A12,СВЦЭМ!$B$33:$B$776,J$11)+'СЕТ СН'!$F$9+СВЦЭМ!$D$10+'СЕТ СН'!$F$5-'СЕТ СН'!$F$17</f>
        <v>3469.4491273799999</v>
      </c>
      <c r="K12" s="36">
        <f>SUMIFS(СВЦЭМ!$C$33:$C$776,СВЦЭМ!$A$33:$A$776,$A12,СВЦЭМ!$B$33:$B$776,K$11)+'СЕТ СН'!$F$9+СВЦЭМ!$D$10+'СЕТ СН'!$F$5-'СЕТ СН'!$F$17</f>
        <v>3468.7964226399999</v>
      </c>
      <c r="L12" s="36">
        <f>SUMIFS(СВЦЭМ!$C$33:$C$776,СВЦЭМ!$A$33:$A$776,$A12,СВЦЭМ!$B$33:$B$776,L$11)+'СЕТ СН'!$F$9+СВЦЭМ!$D$10+'СЕТ СН'!$F$5-'СЕТ СН'!$F$17</f>
        <v>3448.5596043</v>
      </c>
      <c r="M12" s="36">
        <f>SUMIFS(СВЦЭМ!$C$33:$C$776,СВЦЭМ!$A$33:$A$776,$A12,СВЦЭМ!$B$33:$B$776,M$11)+'СЕТ СН'!$F$9+СВЦЭМ!$D$10+'СЕТ СН'!$F$5-'СЕТ СН'!$F$17</f>
        <v>3385.29696294</v>
      </c>
      <c r="N12" s="36">
        <f>SUMIFS(СВЦЭМ!$C$33:$C$776,СВЦЭМ!$A$33:$A$776,$A12,СВЦЭМ!$B$33:$B$776,N$11)+'СЕТ СН'!$F$9+СВЦЭМ!$D$10+'СЕТ СН'!$F$5-'СЕТ СН'!$F$17</f>
        <v>3321.72859346</v>
      </c>
      <c r="O12" s="36">
        <f>SUMIFS(СВЦЭМ!$C$33:$C$776,СВЦЭМ!$A$33:$A$776,$A12,СВЦЭМ!$B$33:$B$776,O$11)+'СЕТ СН'!$F$9+СВЦЭМ!$D$10+'СЕТ СН'!$F$5-'СЕТ СН'!$F$17</f>
        <v>3298.4360766700001</v>
      </c>
      <c r="P12" s="36">
        <f>SUMIFS(СВЦЭМ!$C$33:$C$776,СВЦЭМ!$A$33:$A$776,$A12,СВЦЭМ!$B$33:$B$776,P$11)+'СЕТ СН'!$F$9+СВЦЭМ!$D$10+'СЕТ СН'!$F$5-'СЕТ СН'!$F$17</f>
        <v>3309.8463963200002</v>
      </c>
      <c r="Q12" s="36">
        <f>SUMIFS(СВЦЭМ!$C$33:$C$776,СВЦЭМ!$A$33:$A$776,$A12,СВЦЭМ!$B$33:$B$776,Q$11)+'СЕТ СН'!$F$9+СВЦЭМ!$D$10+'СЕТ СН'!$F$5-'СЕТ СН'!$F$17</f>
        <v>3312.4133731100001</v>
      </c>
      <c r="R12" s="36">
        <f>SUMIFS(СВЦЭМ!$C$33:$C$776,СВЦЭМ!$A$33:$A$776,$A12,СВЦЭМ!$B$33:$B$776,R$11)+'СЕТ СН'!$F$9+СВЦЭМ!$D$10+'СЕТ СН'!$F$5-'СЕТ СН'!$F$17</f>
        <v>3310.2994838100003</v>
      </c>
      <c r="S12" s="36">
        <f>SUMIFS(СВЦЭМ!$C$33:$C$776,СВЦЭМ!$A$33:$A$776,$A12,СВЦЭМ!$B$33:$B$776,S$11)+'СЕТ СН'!$F$9+СВЦЭМ!$D$10+'СЕТ СН'!$F$5-'СЕТ СН'!$F$17</f>
        <v>3307.0915628900002</v>
      </c>
      <c r="T12" s="36">
        <f>SUMIFS(СВЦЭМ!$C$33:$C$776,СВЦЭМ!$A$33:$A$776,$A12,СВЦЭМ!$B$33:$B$776,T$11)+'СЕТ СН'!$F$9+СВЦЭМ!$D$10+'СЕТ СН'!$F$5-'СЕТ СН'!$F$17</f>
        <v>3297.2474439500002</v>
      </c>
      <c r="U12" s="36">
        <f>SUMIFS(СВЦЭМ!$C$33:$C$776,СВЦЭМ!$A$33:$A$776,$A12,СВЦЭМ!$B$33:$B$776,U$11)+'СЕТ СН'!$F$9+СВЦЭМ!$D$10+'СЕТ СН'!$F$5-'СЕТ СН'!$F$17</f>
        <v>3278.76927789</v>
      </c>
      <c r="V12" s="36">
        <f>SUMIFS(СВЦЭМ!$C$33:$C$776,СВЦЭМ!$A$33:$A$776,$A12,СВЦЭМ!$B$33:$B$776,V$11)+'СЕТ СН'!$F$9+СВЦЭМ!$D$10+'СЕТ СН'!$F$5-'СЕТ СН'!$F$17</f>
        <v>3268.6227585000001</v>
      </c>
      <c r="W12" s="36">
        <f>SUMIFS(СВЦЭМ!$C$33:$C$776,СВЦЭМ!$A$33:$A$776,$A12,СВЦЭМ!$B$33:$B$776,W$11)+'СЕТ СН'!$F$9+СВЦЭМ!$D$10+'СЕТ СН'!$F$5-'СЕТ СН'!$F$17</f>
        <v>3275.4558281999998</v>
      </c>
      <c r="X12" s="36">
        <f>SUMIFS(СВЦЭМ!$C$33:$C$776,СВЦЭМ!$A$33:$A$776,$A12,СВЦЭМ!$B$33:$B$776,X$11)+'СЕТ СН'!$F$9+СВЦЭМ!$D$10+'СЕТ СН'!$F$5-'СЕТ СН'!$F$17</f>
        <v>3305.5968682500002</v>
      </c>
      <c r="Y12" s="36">
        <f>SUMIFS(СВЦЭМ!$C$33:$C$776,СВЦЭМ!$A$33:$A$776,$A12,СВЦЭМ!$B$33:$B$776,Y$11)+'СЕТ СН'!$F$9+СВЦЭМ!$D$10+'СЕТ СН'!$F$5-'СЕТ СН'!$F$17</f>
        <v>3408.6041719200002</v>
      </c>
      <c r="AA12" s="37"/>
    </row>
    <row r="13" spans="1:27" ht="15.75" x14ac:dyDescent="0.2">
      <c r="A13" s="35">
        <f>A12+1</f>
        <v>43953</v>
      </c>
      <c r="B13" s="36">
        <f>SUMIFS(СВЦЭМ!$C$33:$C$776,СВЦЭМ!$A$33:$A$776,$A13,СВЦЭМ!$B$33:$B$776,B$11)+'СЕТ СН'!$F$9+СВЦЭМ!$D$10+'СЕТ СН'!$F$5-'СЕТ СН'!$F$17</f>
        <v>3503.3340002199998</v>
      </c>
      <c r="C13" s="36">
        <f>SUMIFS(СВЦЭМ!$C$33:$C$776,СВЦЭМ!$A$33:$A$776,$A13,СВЦЭМ!$B$33:$B$776,C$11)+'СЕТ СН'!$F$9+СВЦЭМ!$D$10+'СЕТ СН'!$F$5-'СЕТ СН'!$F$17</f>
        <v>3526.3892820399997</v>
      </c>
      <c r="D13" s="36">
        <f>SUMIFS(СВЦЭМ!$C$33:$C$776,СВЦЭМ!$A$33:$A$776,$A13,СВЦЭМ!$B$33:$B$776,D$11)+'СЕТ СН'!$F$9+СВЦЭМ!$D$10+'СЕТ СН'!$F$5-'СЕТ СН'!$F$17</f>
        <v>3538.8225299599999</v>
      </c>
      <c r="E13" s="36">
        <f>SUMIFS(СВЦЭМ!$C$33:$C$776,СВЦЭМ!$A$33:$A$776,$A13,СВЦЭМ!$B$33:$B$776,E$11)+'СЕТ СН'!$F$9+СВЦЭМ!$D$10+'СЕТ СН'!$F$5-'СЕТ СН'!$F$17</f>
        <v>3534.8037918099999</v>
      </c>
      <c r="F13" s="36">
        <f>SUMIFS(СВЦЭМ!$C$33:$C$776,СВЦЭМ!$A$33:$A$776,$A13,СВЦЭМ!$B$33:$B$776,F$11)+'СЕТ СН'!$F$9+СВЦЭМ!$D$10+'СЕТ СН'!$F$5-'СЕТ СН'!$F$17</f>
        <v>3532.2996978000001</v>
      </c>
      <c r="G13" s="36">
        <f>SUMIFS(СВЦЭМ!$C$33:$C$776,СВЦЭМ!$A$33:$A$776,$A13,СВЦЭМ!$B$33:$B$776,G$11)+'СЕТ СН'!$F$9+СВЦЭМ!$D$10+'СЕТ СН'!$F$5-'СЕТ СН'!$F$17</f>
        <v>3534.9936625299997</v>
      </c>
      <c r="H13" s="36">
        <f>SUMIFS(СВЦЭМ!$C$33:$C$776,СВЦЭМ!$A$33:$A$776,$A13,СВЦЭМ!$B$33:$B$776,H$11)+'СЕТ СН'!$F$9+СВЦЭМ!$D$10+'СЕТ СН'!$F$5-'СЕТ СН'!$F$17</f>
        <v>3530.82548864</v>
      </c>
      <c r="I13" s="36">
        <f>SUMIFS(СВЦЭМ!$C$33:$C$776,СВЦЭМ!$A$33:$A$776,$A13,СВЦЭМ!$B$33:$B$776,I$11)+'СЕТ СН'!$F$9+СВЦЭМ!$D$10+'СЕТ СН'!$F$5-'СЕТ СН'!$F$17</f>
        <v>3518.9688433599999</v>
      </c>
      <c r="J13" s="36">
        <f>SUMIFS(СВЦЭМ!$C$33:$C$776,СВЦЭМ!$A$33:$A$776,$A13,СВЦЭМ!$B$33:$B$776,J$11)+'СЕТ СН'!$F$9+СВЦЭМ!$D$10+'СЕТ СН'!$F$5-'СЕТ СН'!$F$17</f>
        <v>3470.8502708300002</v>
      </c>
      <c r="K13" s="36">
        <f>SUMIFS(СВЦЭМ!$C$33:$C$776,СВЦЭМ!$A$33:$A$776,$A13,СВЦЭМ!$B$33:$B$776,K$11)+'СЕТ СН'!$F$9+СВЦЭМ!$D$10+'СЕТ СН'!$F$5-'СЕТ СН'!$F$17</f>
        <v>3447.3173808500001</v>
      </c>
      <c r="L13" s="36">
        <f>SUMIFS(СВЦЭМ!$C$33:$C$776,СВЦЭМ!$A$33:$A$776,$A13,СВЦЭМ!$B$33:$B$776,L$11)+'СЕТ СН'!$F$9+СВЦЭМ!$D$10+'СЕТ СН'!$F$5-'СЕТ СН'!$F$17</f>
        <v>3433.7228376200001</v>
      </c>
      <c r="M13" s="36">
        <f>SUMIFS(СВЦЭМ!$C$33:$C$776,СВЦЭМ!$A$33:$A$776,$A13,СВЦЭМ!$B$33:$B$776,M$11)+'СЕТ СН'!$F$9+СВЦЭМ!$D$10+'СЕТ СН'!$F$5-'СЕТ СН'!$F$17</f>
        <v>3375.1935626200002</v>
      </c>
      <c r="N13" s="36">
        <f>SUMIFS(СВЦЭМ!$C$33:$C$776,СВЦЭМ!$A$33:$A$776,$A13,СВЦЭМ!$B$33:$B$776,N$11)+'СЕТ СН'!$F$9+СВЦЭМ!$D$10+'СЕТ СН'!$F$5-'СЕТ СН'!$F$17</f>
        <v>3320.90858149</v>
      </c>
      <c r="O13" s="36">
        <f>SUMIFS(СВЦЭМ!$C$33:$C$776,СВЦЭМ!$A$33:$A$776,$A13,СВЦЭМ!$B$33:$B$776,O$11)+'СЕТ СН'!$F$9+СВЦЭМ!$D$10+'СЕТ СН'!$F$5-'СЕТ СН'!$F$17</f>
        <v>3300.1423454999999</v>
      </c>
      <c r="P13" s="36">
        <f>SUMIFS(СВЦЭМ!$C$33:$C$776,СВЦЭМ!$A$33:$A$776,$A13,СВЦЭМ!$B$33:$B$776,P$11)+'СЕТ СН'!$F$9+СВЦЭМ!$D$10+'СЕТ СН'!$F$5-'СЕТ СН'!$F$17</f>
        <v>3306.63236276</v>
      </c>
      <c r="Q13" s="36">
        <f>SUMIFS(СВЦЭМ!$C$33:$C$776,СВЦЭМ!$A$33:$A$776,$A13,СВЦЭМ!$B$33:$B$776,Q$11)+'СЕТ СН'!$F$9+СВЦЭМ!$D$10+'СЕТ СН'!$F$5-'СЕТ СН'!$F$17</f>
        <v>3308.7169286200001</v>
      </c>
      <c r="R13" s="36">
        <f>SUMIFS(СВЦЭМ!$C$33:$C$776,СВЦЭМ!$A$33:$A$776,$A13,СВЦЭМ!$B$33:$B$776,R$11)+'СЕТ СН'!$F$9+СВЦЭМ!$D$10+'СЕТ СН'!$F$5-'СЕТ СН'!$F$17</f>
        <v>3313.6830281299999</v>
      </c>
      <c r="S13" s="36">
        <f>SUMIFS(СВЦЭМ!$C$33:$C$776,СВЦЭМ!$A$33:$A$776,$A13,СВЦЭМ!$B$33:$B$776,S$11)+'СЕТ СН'!$F$9+СВЦЭМ!$D$10+'СЕТ СН'!$F$5-'СЕТ СН'!$F$17</f>
        <v>3315.9242335399999</v>
      </c>
      <c r="T13" s="36">
        <f>SUMIFS(СВЦЭМ!$C$33:$C$776,СВЦЭМ!$A$33:$A$776,$A13,СВЦЭМ!$B$33:$B$776,T$11)+'СЕТ СН'!$F$9+СВЦЭМ!$D$10+'СЕТ СН'!$F$5-'СЕТ СН'!$F$17</f>
        <v>3308.94708657</v>
      </c>
      <c r="U13" s="36">
        <f>SUMIFS(СВЦЭМ!$C$33:$C$776,СВЦЭМ!$A$33:$A$776,$A13,СВЦЭМ!$B$33:$B$776,U$11)+'СЕТ СН'!$F$9+СВЦЭМ!$D$10+'СЕТ СН'!$F$5-'СЕТ СН'!$F$17</f>
        <v>3301.6598565700001</v>
      </c>
      <c r="V13" s="36">
        <f>SUMIFS(СВЦЭМ!$C$33:$C$776,СВЦЭМ!$A$33:$A$776,$A13,СВЦЭМ!$B$33:$B$776,V$11)+'СЕТ СН'!$F$9+СВЦЭМ!$D$10+'СЕТ СН'!$F$5-'СЕТ СН'!$F$17</f>
        <v>3282.56332703</v>
      </c>
      <c r="W13" s="36">
        <f>SUMIFS(СВЦЭМ!$C$33:$C$776,СВЦЭМ!$A$33:$A$776,$A13,СВЦЭМ!$B$33:$B$776,W$11)+'СЕТ СН'!$F$9+СВЦЭМ!$D$10+'СЕТ СН'!$F$5-'СЕТ СН'!$F$17</f>
        <v>3267.6334886700001</v>
      </c>
      <c r="X13" s="36">
        <f>SUMIFS(СВЦЭМ!$C$33:$C$776,СВЦЭМ!$A$33:$A$776,$A13,СВЦЭМ!$B$33:$B$776,X$11)+'СЕТ СН'!$F$9+СВЦЭМ!$D$10+'СЕТ СН'!$F$5-'СЕТ СН'!$F$17</f>
        <v>3303.8588481100001</v>
      </c>
      <c r="Y13" s="36">
        <f>SUMIFS(СВЦЭМ!$C$33:$C$776,СВЦЭМ!$A$33:$A$776,$A13,СВЦЭМ!$B$33:$B$776,Y$11)+'СЕТ СН'!$F$9+СВЦЭМ!$D$10+'СЕТ СН'!$F$5-'СЕТ СН'!$F$17</f>
        <v>3386.4187078200002</v>
      </c>
    </row>
    <row r="14" spans="1:27" ht="15.75" x14ac:dyDescent="0.2">
      <c r="A14" s="35">
        <f t="shared" ref="A14:A42" si="0">A13+1</f>
        <v>43954</v>
      </c>
      <c r="B14" s="36">
        <f>SUMIFS(СВЦЭМ!$C$33:$C$776,СВЦЭМ!$A$33:$A$776,$A14,СВЦЭМ!$B$33:$B$776,B$11)+'СЕТ СН'!$F$9+СВЦЭМ!$D$10+'СЕТ СН'!$F$5-'СЕТ СН'!$F$17</f>
        <v>3415.6318425700001</v>
      </c>
      <c r="C14" s="36">
        <f>SUMIFS(СВЦЭМ!$C$33:$C$776,СВЦЭМ!$A$33:$A$776,$A14,СВЦЭМ!$B$33:$B$776,C$11)+'СЕТ СН'!$F$9+СВЦЭМ!$D$10+'СЕТ СН'!$F$5-'СЕТ СН'!$F$17</f>
        <v>3428.0600915200002</v>
      </c>
      <c r="D14" s="36">
        <f>SUMIFS(СВЦЭМ!$C$33:$C$776,СВЦЭМ!$A$33:$A$776,$A14,СВЦЭМ!$B$33:$B$776,D$11)+'СЕТ СН'!$F$9+СВЦЭМ!$D$10+'СЕТ СН'!$F$5-'СЕТ СН'!$F$17</f>
        <v>3425.9594004999999</v>
      </c>
      <c r="E14" s="36">
        <f>SUMIFS(СВЦЭМ!$C$33:$C$776,СВЦЭМ!$A$33:$A$776,$A14,СВЦЭМ!$B$33:$B$776,E$11)+'СЕТ СН'!$F$9+СВЦЭМ!$D$10+'СЕТ СН'!$F$5-'СЕТ СН'!$F$17</f>
        <v>3423.26131154</v>
      </c>
      <c r="F14" s="36">
        <f>SUMIFS(СВЦЭМ!$C$33:$C$776,СВЦЭМ!$A$33:$A$776,$A14,СВЦЭМ!$B$33:$B$776,F$11)+'СЕТ СН'!$F$9+СВЦЭМ!$D$10+'СЕТ СН'!$F$5-'СЕТ СН'!$F$17</f>
        <v>3415.9802399199998</v>
      </c>
      <c r="G14" s="36">
        <f>SUMIFS(СВЦЭМ!$C$33:$C$776,СВЦЭМ!$A$33:$A$776,$A14,СВЦЭМ!$B$33:$B$776,G$11)+'СЕТ СН'!$F$9+СВЦЭМ!$D$10+'СЕТ СН'!$F$5-'СЕТ СН'!$F$17</f>
        <v>3421.6864494599999</v>
      </c>
      <c r="H14" s="36">
        <f>SUMIFS(СВЦЭМ!$C$33:$C$776,СВЦЭМ!$A$33:$A$776,$A14,СВЦЭМ!$B$33:$B$776,H$11)+'СЕТ СН'!$F$9+СВЦЭМ!$D$10+'СЕТ СН'!$F$5-'СЕТ СН'!$F$17</f>
        <v>3424.1115331299998</v>
      </c>
      <c r="I14" s="36">
        <f>SUMIFS(СВЦЭМ!$C$33:$C$776,СВЦЭМ!$A$33:$A$776,$A14,СВЦЭМ!$B$33:$B$776,I$11)+'СЕТ СН'!$F$9+СВЦЭМ!$D$10+'СЕТ СН'!$F$5-'СЕТ СН'!$F$17</f>
        <v>3420.2040924799999</v>
      </c>
      <c r="J14" s="36">
        <f>SUMIFS(СВЦЭМ!$C$33:$C$776,СВЦЭМ!$A$33:$A$776,$A14,СВЦЭМ!$B$33:$B$776,J$11)+'СЕТ СН'!$F$9+СВЦЭМ!$D$10+'СЕТ СН'!$F$5-'СЕТ СН'!$F$17</f>
        <v>3413.5050610799999</v>
      </c>
      <c r="K14" s="36">
        <f>SUMIFS(СВЦЭМ!$C$33:$C$776,СВЦЭМ!$A$33:$A$776,$A14,СВЦЭМ!$B$33:$B$776,K$11)+'СЕТ СН'!$F$9+СВЦЭМ!$D$10+'СЕТ СН'!$F$5-'СЕТ СН'!$F$17</f>
        <v>3385.9860620200002</v>
      </c>
      <c r="L14" s="36">
        <f>SUMIFS(СВЦЭМ!$C$33:$C$776,СВЦЭМ!$A$33:$A$776,$A14,СВЦЭМ!$B$33:$B$776,L$11)+'СЕТ СН'!$F$9+СВЦЭМ!$D$10+'СЕТ СН'!$F$5-'СЕТ СН'!$F$17</f>
        <v>3360.2875526899998</v>
      </c>
      <c r="M14" s="36">
        <f>SUMIFS(СВЦЭМ!$C$33:$C$776,СВЦЭМ!$A$33:$A$776,$A14,СВЦЭМ!$B$33:$B$776,M$11)+'СЕТ СН'!$F$9+СВЦЭМ!$D$10+'СЕТ СН'!$F$5-'СЕТ СН'!$F$17</f>
        <v>3309.4281183200001</v>
      </c>
      <c r="N14" s="36">
        <f>SUMIFS(СВЦЭМ!$C$33:$C$776,СВЦЭМ!$A$33:$A$776,$A14,СВЦЭМ!$B$33:$B$776,N$11)+'СЕТ СН'!$F$9+СВЦЭМ!$D$10+'СЕТ СН'!$F$5-'СЕТ СН'!$F$17</f>
        <v>3267.7000305700003</v>
      </c>
      <c r="O14" s="36">
        <f>SUMIFS(СВЦЭМ!$C$33:$C$776,СВЦЭМ!$A$33:$A$776,$A14,СВЦЭМ!$B$33:$B$776,O$11)+'СЕТ СН'!$F$9+СВЦЭМ!$D$10+'СЕТ СН'!$F$5-'СЕТ СН'!$F$17</f>
        <v>3278.2340649500002</v>
      </c>
      <c r="P14" s="36">
        <f>SUMIFS(СВЦЭМ!$C$33:$C$776,СВЦЭМ!$A$33:$A$776,$A14,СВЦЭМ!$B$33:$B$776,P$11)+'СЕТ СН'!$F$9+СВЦЭМ!$D$10+'СЕТ СН'!$F$5-'СЕТ СН'!$F$17</f>
        <v>3304.9258841000001</v>
      </c>
      <c r="Q14" s="36">
        <f>SUMIFS(СВЦЭМ!$C$33:$C$776,СВЦЭМ!$A$33:$A$776,$A14,СВЦЭМ!$B$33:$B$776,Q$11)+'СЕТ СН'!$F$9+СВЦЭМ!$D$10+'СЕТ СН'!$F$5-'СЕТ СН'!$F$17</f>
        <v>3327.3213861600002</v>
      </c>
      <c r="R14" s="36">
        <f>SUMIFS(СВЦЭМ!$C$33:$C$776,СВЦЭМ!$A$33:$A$776,$A14,СВЦЭМ!$B$33:$B$776,R$11)+'СЕТ СН'!$F$9+СВЦЭМ!$D$10+'СЕТ СН'!$F$5-'СЕТ СН'!$F$17</f>
        <v>3336.5680917300001</v>
      </c>
      <c r="S14" s="36">
        <f>SUMIFS(СВЦЭМ!$C$33:$C$776,СВЦЭМ!$A$33:$A$776,$A14,СВЦЭМ!$B$33:$B$776,S$11)+'СЕТ СН'!$F$9+СВЦЭМ!$D$10+'СЕТ СН'!$F$5-'СЕТ СН'!$F$17</f>
        <v>3334.20226151</v>
      </c>
      <c r="T14" s="36">
        <f>SUMIFS(СВЦЭМ!$C$33:$C$776,СВЦЭМ!$A$33:$A$776,$A14,СВЦЭМ!$B$33:$B$776,T$11)+'СЕТ СН'!$F$9+СВЦЭМ!$D$10+'СЕТ СН'!$F$5-'СЕТ СН'!$F$17</f>
        <v>3321.03347136</v>
      </c>
      <c r="U14" s="36">
        <f>SUMIFS(СВЦЭМ!$C$33:$C$776,СВЦЭМ!$A$33:$A$776,$A14,СВЦЭМ!$B$33:$B$776,U$11)+'СЕТ СН'!$F$9+СВЦЭМ!$D$10+'СЕТ СН'!$F$5-'СЕТ СН'!$F$17</f>
        <v>3304.8403961200002</v>
      </c>
      <c r="V14" s="36">
        <f>SUMIFS(СВЦЭМ!$C$33:$C$776,СВЦЭМ!$A$33:$A$776,$A14,СВЦЭМ!$B$33:$B$776,V$11)+'СЕТ СН'!$F$9+СВЦЭМ!$D$10+'СЕТ СН'!$F$5-'СЕТ СН'!$F$17</f>
        <v>3256.3620641900002</v>
      </c>
      <c r="W14" s="36">
        <f>SUMIFS(СВЦЭМ!$C$33:$C$776,СВЦЭМ!$A$33:$A$776,$A14,СВЦЭМ!$B$33:$B$776,W$11)+'СЕТ СН'!$F$9+СВЦЭМ!$D$10+'СЕТ СН'!$F$5-'СЕТ СН'!$F$17</f>
        <v>3250.3804675299998</v>
      </c>
      <c r="X14" s="36">
        <f>SUMIFS(СВЦЭМ!$C$33:$C$776,СВЦЭМ!$A$33:$A$776,$A14,СВЦЭМ!$B$33:$B$776,X$11)+'СЕТ СН'!$F$9+СВЦЭМ!$D$10+'СЕТ СН'!$F$5-'СЕТ СН'!$F$17</f>
        <v>3294.7695386700002</v>
      </c>
      <c r="Y14" s="36">
        <f>SUMIFS(СВЦЭМ!$C$33:$C$776,СВЦЭМ!$A$33:$A$776,$A14,СВЦЭМ!$B$33:$B$776,Y$11)+'СЕТ СН'!$F$9+СВЦЭМ!$D$10+'СЕТ СН'!$F$5-'СЕТ СН'!$F$17</f>
        <v>3391.0442347899998</v>
      </c>
    </row>
    <row r="15" spans="1:27" ht="15.75" x14ac:dyDescent="0.2">
      <c r="A15" s="35">
        <f t="shared" si="0"/>
        <v>43955</v>
      </c>
      <c r="B15" s="36">
        <f>SUMIFS(СВЦЭМ!$C$33:$C$776,СВЦЭМ!$A$33:$A$776,$A15,СВЦЭМ!$B$33:$B$776,B$11)+'СЕТ СН'!$F$9+СВЦЭМ!$D$10+'СЕТ СН'!$F$5-'СЕТ СН'!$F$17</f>
        <v>3456.0924584599998</v>
      </c>
      <c r="C15" s="36">
        <f>SUMIFS(СВЦЭМ!$C$33:$C$776,СВЦЭМ!$A$33:$A$776,$A15,СВЦЭМ!$B$34:$B$777,C$11)+'СЕТ СН'!$F$9+СВЦЭМ!$D$10+'СЕТ СН'!$F$5-'СЕТ СН'!$F$17</f>
        <v>3456.0924584599998</v>
      </c>
      <c r="D15" s="36">
        <f>SUMIFS(СВЦЭМ!$C$33:$C$776,СВЦЭМ!$A$33:$A$776,$A15,СВЦЭМ!$B$33:$B$776,D$11)+'СЕТ СН'!$F$9+СВЦЭМ!$D$10+'СЕТ СН'!$F$5-'СЕТ СН'!$F$17</f>
        <v>3439.4636698300001</v>
      </c>
      <c r="E15" s="36">
        <f>SUMIFS(СВЦЭМ!$C$33:$C$776,СВЦЭМ!$A$33:$A$776,$A15,СВЦЭМ!$B$33:$B$776,E$11)+'СЕТ СН'!$F$9+СВЦЭМ!$D$10+'СЕТ СН'!$F$5-'СЕТ СН'!$F$17</f>
        <v>3432.2591177499999</v>
      </c>
      <c r="F15" s="36">
        <f>SUMIFS(СВЦЭМ!$C$33:$C$776,СВЦЭМ!$A$33:$A$776,$A15,СВЦЭМ!$B$33:$B$776,F$11)+'СЕТ СН'!$F$9+СВЦЭМ!$D$10+'СЕТ СН'!$F$5-'СЕТ СН'!$F$17</f>
        <v>3424.4790088199998</v>
      </c>
      <c r="G15" s="36">
        <f>SUMIFS(СВЦЭМ!$C$33:$C$776,СВЦЭМ!$A$33:$A$776,$A15,СВЦЭМ!$B$33:$B$776,G$11)+'СЕТ СН'!$F$9+СВЦЭМ!$D$10+'СЕТ СН'!$F$5-'СЕТ СН'!$F$17</f>
        <v>3437.6213163000002</v>
      </c>
      <c r="H15" s="36">
        <f>SUMIFS(СВЦЭМ!$C$33:$C$776,СВЦЭМ!$A$33:$A$776,$A15,СВЦЭМ!$B$33:$B$776,H$11)+'СЕТ СН'!$F$9+СВЦЭМ!$D$10+'СЕТ СН'!$F$5-'СЕТ СН'!$F$17</f>
        <v>3434.63358668</v>
      </c>
      <c r="I15" s="36">
        <f>SUMIFS(СВЦЭМ!$C$33:$C$776,СВЦЭМ!$A$33:$A$776,$A15,СВЦЭМ!$B$33:$B$776,I$11)+'СЕТ СН'!$F$9+СВЦЭМ!$D$10+'СЕТ СН'!$F$5-'СЕТ СН'!$F$17</f>
        <v>3445.0897380800002</v>
      </c>
      <c r="J15" s="36">
        <f>SUMIFS(СВЦЭМ!$C$33:$C$776,СВЦЭМ!$A$33:$A$776,$A15,СВЦЭМ!$B$33:$B$776,J$11)+'СЕТ СН'!$F$9+СВЦЭМ!$D$10+'СЕТ СН'!$F$5-'СЕТ СН'!$F$17</f>
        <v>3437.4849973199998</v>
      </c>
      <c r="K15" s="36">
        <f>SUMIFS(СВЦЭМ!$C$33:$C$776,СВЦЭМ!$A$33:$A$776,$A15,СВЦЭМ!$B$33:$B$776,K$11)+'СЕТ СН'!$F$9+СВЦЭМ!$D$10+'СЕТ СН'!$F$5-'СЕТ СН'!$F$17</f>
        <v>3399.0506202800002</v>
      </c>
      <c r="L15" s="36">
        <f>SUMIFS(СВЦЭМ!$C$33:$C$776,СВЦЭМ!$A$33:$A$776,$A15,СВЦЭМ!$B$33:$B$776,L$11)+'СЕТ СН'!$F$9+СВЦЭМ!$D$10+'СЕТ СН'!$F$5-'СЕТ СН'!$F$17</f>
        <v>3389.7594217599999</v>
      </c>
      <c r="M15" s="36">
        <f>SUMIFS(СВЦЭМ!$C$33:$C$776,СВЦЭМ!$A$33:$A$776,$A15,СВЦЭМ!$B$33:$B$776,M$11)+'СЕТ СН'!$F$9+СВЦЭМ!$D$10+'СЕТ СН'!$F$5-'СЕТ СН'!$F$17</f>
        <v>3321.8476762800001</v>
      </c>
      <c r="N15" s="36">
        <f>SUMIFS(СВЦЭМ!$C$33:$C$776,СВЦЭМ!$A$33:$A$776,$A15,СВЦЭМ!$B$33:$B$776,N$11)+'СЕТ СН'!$F$9+СВЦЭМ!$D$10+'СЕТ СН'!$F$5-'СЕТ СН'!$F$17</f>
        <v>3268.4125689699999</v>
      </c>
      <c r="O15" s="36">
        <f>SUMIFS(СВЦЭМ!$C$33:$C$776,СВЦЭМ!$A$33:$A$776,$A15,СВЦЭМ!$B$33:$B$776,O$11)+'СЕТ СН'!$F$9+СВЦЭМ!$D$10+'СЕТ СН'!$F$5-'СЕТ СН'!$F$17</f>
        <v>3250.9418937199998</v>
      </c>
      <c r="P15" s="36">
        <f>SUMIFS(СВЦЭМ!$C$33:$C$776,СВЦЭМ!$A$33:$A$776,$A15,СВЦЭМ!$B$33:$B$776,P$11)+'СЕТ СН'!$F$9+СВЦЭМ!$D$10+'СЕТ СН'!$F$5-'СЕТ СН'!$F$17</f>
        <v>3263.3827993</v>
      </c>
      <c r="Q15" s="36">
        <f>SUMIFS(СВЦЭМ!$C$33:$C$776,СВЦЭМ!$A$33:$A$776,$A15,СВЦЭМ!$B$33:$B$776,Q$11)+'СЕТ СН'!$F$9+СВЦЭМ!$D$10+'СЕТ СН'!$F$5-'СЕТ СН'!$F$17</f>
        <v>3268.09286479</v>
      </c>
      <c r="R15" s="36">
        <f>SUMIFS(СВЦЭМ!$C$33:$C$776,СВЦЭМ!$A$33:$A$776,$A15,СВЦЭМ!$B$33:$B$776,R$11)+'СЕТ СН'!$F$9+СВЦЭМ!$D$10+'СЕТ СН'!$F$5-'СЕТ СН'!$F$17</f>
        <v>3248.9664605899998</v>
      </c>
      <c r="S15" s="36">
        <f>SUMIFS(СВЦЭМ!$C$33:$C$776,СВЦЭМ!$A$33:$A$776,$A15,СВЦЭМ!$B$33:$B$776,S$11)+'СЕТ СН'!$F$9+СВЦЭМ!$D$10+'СЕТ СН'!$F$5-'СЕТ СН'!$F$17</f>
        <v>3250.3939186100001</v>
      </c>
      <c r="T15" s="36">
        <f>SUMIFS(СВЦЭМ!$C$33:$C$776,СВЦЭМ!$A$33:$A$776,$A15,СВЦЭМ!$B$33:$B$776,T$11)+'СЕТ СН'!$F$9+СВЦЭМ!$D$10+'СЕТ СН'!$F$5-'СЕТ СН'!$F$17</f>
        <v>3234.8180053400001</v>
      </c>
      <c r="U15" s="36">
        <f>SUMIFS(СВЦЭМ!$C$33:$C$776,СВЦЭМ!$A$33:$A$776,$A15,СВЦЭМ!$B$33:$B$776,U$11)+'СЕТ СН'!$F$9+СВЦЭМ!$D$10+'СЕТ СН'!$F$5-'СЕТ СН'!$F$17</f>
        <v>3221.88249885</v>
      </c>
      <c r="V15" s="36">
        <f>SUMIFS(СВЦЭМ!$C$33:$C$776,СВЦЭМ!$A$33:$A$776,$A15,СВЦЭМ!$B$33:$B$776,V$11)+'СЕТ СН'!$F$9+СВЦЭМ!$D$10+'СЕТ СН'!$F$5-'СЕТ СН'!$F$17</f>
        <v>3211.9404909599998</v>
      </c>
      <c r="W15" s="36">
        <f>SUMIFS(СВЦЭМ!$C$33:$C$776,СВЦЭМ!$A$33:$A$776,$A15,СВЦЭМ!$B$33:$B$776,W$11)+'СЕТ СН'!$F$9+СВЦЭМ!$D$10+'СЕТ СН'!$F$5-'СЕТ СН'!$F$17</f>
        <v>3212.5248163599999</v>
      </c>
      <c r="X15" s="36">
        <f>SUMIFS(СВЦЭМ!$C$33:$C$776,СВЦЭМ!$A$33:$A$776,$A15,СВЦЭМ!$B$33:$B$776,X$11)+'СЕТ СН'!$F$9+СВЦЭМ!$D$10+'СЕТ СН'!$F$5-'СЕТ СН'!$F$17</f>
        <v>3250.3395072399999</v>
      </c>
      <c r="Y15" s="36">
        <f>SUMIFS(СВЦЭМ!$C$33:$C$776,СВЦЭМ!$A$33:$A$776,$A15,СВЦЭМ!$B$33:$B$776,Y$11)+'СЕТ СН'!$F$9+СВЦЭМ!$D$10+'СЕТ СН'!$F$5-'СЕТ СН'!$F$17</f>
        <v>3332.3767071699999</v>
      </c>
    </row>
    <row r="16" spans="1:27" ht="15.75" x14ac:dyDescent="0.2">
      <c r="A16" s="35">
        <f t="shared" si="0"/>
        <v>43956</v>
      </c>
      <c r="B16" s="36">
        <f>SUMIFS(СВЦЭМ!$C$33:$C$776,СВЦЭМ!$A$33:$A$776,$A16,СВЦЭМ!$B$33:$B$776,B$11)+'СЕТ СН'!$F$9+СВЦЭМ!$D$10+'СЕТ СН'!$F$5-'СЕТ СН'!$F$17</f>
        <v>3415.95645758</v>
      </c>
      <c r="C16" s="36">
        <f>SUMIFS(СВЦЭМ!$C$33:$C$776,СВЦЭМ!$A$33:$A$776,$A16,СВЦЭМ!$B$33:$B$776,C$11)+'СЕТ СН'!$F$9+СВЦЭМ!$D$10+'СЕТ СН'!$F$5-'СЕТ СН'!$F$17</f>
        <v>3441.4983102800002</v>
      </c>
      <c r="D16" s="36">
        <f>SUMIFS(СВЦЭМ!$C$33:$C$776,СВЦЭМ!$A$33:$A$776,$A16,СВЦЭМ!$B$33:$B$776,D$11)+'СЕТ СН'!$F$9+СВЦЭМ!$D$10+'СЕТ СН'!$F$5-'СЕТ СН'!$F$17</f>
        <v>3437.60509026</v>
      </c>
      <c r="E16" s="36">
        <f>SUMIFS(СВЦЭМ!$C$33:$C$776,СВЦЭМ!$A$33:$A$776,$A16,СВЦЭМ!$B$33:$B$776,E$11)+'СЕТ СН'!$F$9+СВЦЭМ!$D$10+'СЕТ СН'!$F$5-'СЕТ СН'!$F$17</f>
        <v>3434.8496233400001</v>
      </c>
      <c r="F16" s="36">
        <f>SUMIFS(СВЦЭМ!$C$33:$C$776,СВЦЭМ!$A$33:$A$776,$A16,СВЦЭМ!$B$33:$B$776,F$11)+'СЕТ СН'!$F$9+СВЦЭМ!$D$10+'СЕТ СН'!$F$5-'СЕТ СН'!$F$17</f>
        <v>3423.8660438500001</v>
      </c>
      <c r="G16" s="36">
        <f>SUMIFS(СВЦЭМ!$C$33:$C$776,СВЦЭМ!$A$33:$A$776,$A16,СВЦЭМ!$B$33:$B$776,G$11)+'СЕТ СН'!$F$9+СВЦЭМ!$D$10+'СЕТ СН'!$F$5-'СЕТ СН'!$F$17</f>
        <v>3432.3407347900002</v>
      </c>
      <c r="H16" s="36">
        <f>SUMIFS(СВЦЭМ!$C$33:$C$776,СВЦЭМ!$A$33:$A$776,$A16,СВЦЭМ!$B$33:$B$776,H$11)+'СЕТ СН'!$F$9+СВЦЭМ!$D$10+'СЕТ СН'!$F$5-'СЕТ СН'!$F$17</f>
        <v>3434.5262941999999</v>
      </c>
      <c r="I16" s="36">
        <f>SUMIFS(СВЦЭМ!$C$33:$C$776,СВЦЭМ!$A$33:$A$776,$A16,СВЦЭМ!$B$33:$B$776,I$11)+'СЕТ СН'!$F$9+СВЦЭМ!$D$10+'СЕТ СН'!$F$5-'СЕТ СН'!$F$17</f>
        <v>3429.9966767000001</v>
      </c>
      <c r="J16" s="36">
        <f>SUMIFS(СВЦЭМ!$C$33:$C$776,СВЦЭМ!$A$33:$A$776,$A16,СВЦЭМ!$B$33:$B$776,J$11)+'СЕТ СН'!$F$9+СВЦЭМ!$D$10+'СЕТ СН'!$F$5-'СЕТ СН'!$F$17</f>
        <v>3399.2138282300002</v>
      </c>
      <c r="K16" s="36">
        <f>SUMIFS(СВЦЭМ!$C$33:$C$776,СВЦЭМ!$A$33:$A$776,$A16,СВЦЭМ!$B$33:$B$776,K$11)+'СЕТ СН'!$F$9+СВЦЭМ!$D$10+'СЕТ СН'!$F$5-'СЕТ СН'!$F$17</f>
        <v>3356.83616016</v>
      </c>
      <c r="L16" s="36">
        <f>SUMIFS(СВЦЭМ!$C$33:$C$776,СВЦЭМ!$A$33:$A$776,$A16,СВЦЭМ!$B$33:$B$776,L$11)+'СЕТ СН'!$F$9+СВЦЭМ!$D$10+'СЕТ СН'!$F$5-'СЕТ СН'!$F$17</f>
        <v>3348.12740816</v>
      </c>
      <c r="M16" s="36">
        <f>SUMIFS(СВЦЭМ!$C$33:$C$776,СВЦЭМ!$A$33:$A$776,$A16,СВЦЭМ!$B$33:$B$776,M$11)+'СЕТ СН'!$F$9+СВЦЭМ!$D$10+'СЕТ СН'!$F$5-'СЕТ СН'!$F$17</f>
        <v>3306.7716100100001</v>
      </c>
      <c r="N16" s="36">
        <f>SUMIFS(СВЦЭМ!$C$33:$C$776,СВЦЭМ!$A$33:$A$776,$A16,СВЦЭМ!$B$33:$B$776,N$11)+'СЕТ СН'!$F$9+СВЦЭМ!$D$10+'СЕТ СН'!$F$5-'СЕТ СН'!$F$17</f>
        <v>3249.4432350299999</v>
      </c>
      <c r="O16" s="36">
        <f>SUMIFS(СВЦЭМ!$C$33:$C$776,СВЦЭМ!$A$33:$A$776,$A16,СВЦЭМ!$B$33:$B$776,O$11)+'СЕТ СН'!$F$9+СВЦЭМ!$D$10+'СЕТ СН'!$F$5-'СЕТ СН'!$F$17</f>
        <v>3245.1260972600003</v>
      </c>
      <c r="P16" s="36">
        <f>SUMIFS(СВЦЭМ!$C$33:$C$776,СВЦЭМ!$A$33:$A$776,$A16,СВЦЭМ!$B$33:$B$776,P$11)+'СЕТ СН'!$F$9+СВЦЭМ!$D$10+'СЕТ СН'!$F$5-'СЕТ СН'!$F$17</f>
        <v>3252.5352905199998</v>
      </c>
      <c r="Q16" s="36">
        <f>SUMIFS(СВЦЭМ!$C$33:$C$776,СВЦЭМ!$A$33:$A$776,$A16,СВЦЭМ!$B$33:$B$776,Q$11)+'СЕТ СН'!$F$9+СВЦЭМ!$D$10+'СЕТ СН'!$F$5-'СЕТ СН'!$F$17</f>
        <v>3254.66195066</v>
      </c>
      <c r="R16" s="36">
        <f>SUMIFS(СВЦЭМ!$C$33:$C$776,СВЦЭМ!$A$33:$A$776,$A16,СВЦЭМ!$B$33:$B$776,R$11)+'СЕТ СН'!$F$9+СВЦЭМ!$D$10+'СЕТ СН'!$F$5-'СЕТ СН'!$F$17</f>
        <v>3255.76167042</v>
      </c>
      <c r="S16" s="36">
        <f>SUMIFS(СВЦЭМ!$C$33:$C$776,СВЦЭМ!$A$33:$A$776,$A16,СВЦЭМ!$B$33:$B$776,S$11)+'СЕТ СН'!$F$9+СВЦЭМ!$D$10+'СЕТ СН'!$F$5-'СЕТ СН'!$F$17</f>
        <v>3257.1767861200001</v>
      </c>
      <c r="T16" s="36">
        <f>SUMIFS(СВЦЭМ!$C$33:$C$776,СВЦЭМ!$A$33:$A$776,$A16,СВЦЭМ!$B$33:$B$776,T$11)+'СЕТ СН'!$F$9+СВЦЭМ!$D$10+'СЕТ СН'!$F$5-'СЕТ СН'!$F$17</f>
        <v>3244.7627933200001</v>
      </c>
      <c r="U16" s="36">
        <f>SUMIFS(СВЦЭМ!$C$33:$C$776,СВЦЭМ!$A$33:$A$776,$A16,СВЦЭМ!$B$33:$B$776,U$11)+'СЕТ СН'!$F$9+СВЦЭМ!$D$10+'СЕТ СН'!$F$5-'СЕТ СН'!$F$17</f>
        <v>3224.7866551699999</v>
      </c>
      <c r="V16" s="36">
        <f>SUMIFS(СВЦЭМ!$C$33:$C$776,СВЦЭМ!$A$33:$A$776,$A16,СВЦЭМ!$B$33:$B$776,V$11)+'СЕТ СН'!$F$9+СВЦЭМ!$D$10+'СЕТ СН'!$F$5-'СЕТ СН'!$F$17</f>
        <v>3188.6215107100002</v>
      </c>
      <c r="W16" s="36">
        <f>SUMIFS(СВЦЭМ!$C$33:$C$776,СВЦЭМ!$A$33:$A$776,$A16,СВЦЭМ!$B$33:$B$776,W$11)+'СЕТ СН'!$F$9+СВЦЭМ!$D$10+'СЕТ СН'!$F$5-'СЕТ СН'!$F$17</f>
        <v>3202.6037919300002</v>
      </c>
      <c r="X16" s="36">
        <f>SUMIFS(СВЦЭМ!$C$33:$C$776,СВЦЭМ!$A$33:$A$776,$A16,СВЦЭМ!$B$33:$B$776,X$11)+'СЕТ СН'!$F$9+СВЦЭМ!$D$10+'СЕТ СН'!$F$5-'СЕТ СН'!$F$17</f>
        <v>3240.2735470600001</v>
      </c>
      <c r="Y16" s="36">
        <f>SUMIFS(СВЦЭМ!$C$33:$C$776,СВЦЭМ!$A$33:$A$776,$A16,СВЦЭМ!$B$33:$B$776,Y$11)+'СЕТ СН'!$F$9+СВЦЭМ!$D$10+'СЕТ СН'!$F$5-'СЕТ СН'!$F$17</f>
        <v>3327.2729036400001</v>
      </c>
    </row>
    <row r="17" spans="1:25" ht="15.75" x14ac:dyDescent="0.2">
      <c r="A17" s="35">
        <f t="shared" si="0"/>
        <v>43957</v>
      </c>
      <c r="B17" s="36">
        <f>SUMIFS(СВЦЭМ!$C$33:$C$776,СВЦЭМ!$A$33:$A$776,$A17,СВЦЭМ!$B$33:$B$776,B$11)+'СЕТ СН'!$F$9+СВЦЭМ!$D$10+'СЕТ СН'!$F$5-'СЕТ СН'!$F$17</f>
        <v>3398.5697035100002</v>
      </c>
      <c r="C17" s="36">
        <f>SUMIFS(СВЦЭМ!$C$33:$C$776,СВЦЭМ!$A$33:$A$776,$A17,СВЦЭМ!$B$33:$B$776,C$11)+'СЕТ СН'!$F$9+СВЦЭМ!$D$10+'СЕТ СН'!$F$5-'СЕТ СН'!$F$17</f>
        <v>3429.4876271600001</v>
      </c>
      <c r="D17" s="36">
        <f>SUMIFS(СВЦЭМ!$C$33:$C$776,СВЦЭМ!$A$33:$A$776,$A17,СВЦЭМ!$B$33:$B$776,D$11)+'СЕТ СН'!$F$9+СВЦЭМ!$D$10+'СЕТ СН'!$F$5-'СЕТ СН'!$F$17</f>
        <v>3450.7485486300002</v>
      </c>
      <c r="E17" s="36">
        <f>SUMIFS(СВЦЭМ!$C$33:$C$776,СВЦЭМ!$A$33:$A$776,$A17,СВЦЭМ!$B$33:$B$776,E$11)+'СЕТ СН'!$F$9+СВЦЭМ!$D$10+'СЕТ СН'!$F$5-'СЕТ СН'!$F$17</f>
        <v>3450.06756034</v>
      </c>
      <c r="F17" s="36">
        <f>SUMIFS(СВЦЭМ!$C$33:$C$776,СВЦЭМ!$A$33:$A$776,$A17,СВЦЭМ!$B$33:$B$776,F$11)+'СЕТ СН'!$F$9+СВЦЭМ!$D$10+'СЕТ СН'!$F$5-'СЕТ СН'!$F$17</f>
        <v>3442.9901739300003</v>
      </c>
      <c r="G17" s="36">
        <f>SUMIFS(СВЦЭМ!$C$33:$C$776,СВЦЭМ!$A$33:$A$776,$A17,СВЦЭМ!$B$33:$B$776,G$11)+'СЕТ СН'!$F$9+СВЦЭМ!$D$10+'СЕТ СН'!$F$5-'СЕТ СН'!$F$17</f>
        <v>3370.9240660400001</v>
      </c>
      <c r="H17" s="36">
        <f>SUMIFS(СВЦЭМ!$C$33:$C$776,СВЦЭМ!$A$33:$A$776,$A17,СВЦЭМ!$B$33:$B$776,H$11)+'СЕТ СН'!$F$9+СВЦЭМ!$D$10+'СЕТ СН'!$F$5-'СЕТ СН'!$F$17</f>
        <v>3396.3602947600002</v>
      </c>
      <c r="I17" s="36">
        <f>SUMIFS(СВЦЭМ!$C$33:$C$776,СВЦЭМ!$A$33:$A$776,$A17,СВЦЭМ!$B$33:$B$776,I$11)+'СЕТ СН'!$F$9+СВЦЭМ!$D$10+'СЕТ СН'!$F$5-'СЕТ СН'!$F$17</f>
        <v>3405.6250479600003</v>
      </c>
      <c r="J17" s="36">
        <f>SUMIFS(СВЦЭМ!$C$33:$C$776,СВЦЭМ!$A$33:$A$776,$A17,СВЦЭМ!$B$33:$B$776,J$11)+'СЕТ СН'!$F$9+СВЦЭМ!$D$10+'СЕТ СН'!$F$5-'СЕТ СН'!$F$17</f>
        <v>3358.76672396</v>
      </c>
      <c r="K17" s="36">
        <f>SUMIFS(СВЦЭМ!$C$33:$C$776,СВЦЭМ!$A$33:$A$776,$A17,СВЦЭМ!$B$33:$B$776,K$11)+'СЕТ СН'!$F$9+СВЦЭМ!$D$10+'СЕТ СН'!$F$5-'СЕТ СН'!$F$17</f>
        <v>3339.07250466</v>
      </c>
      <c r="L17" s="36">
        <f>SUMIFS(СВЦЭМ!$C$33:$C$776,СВЦЭМ!$A$33:$A$776,$A17,СВЦЭМ!$B$33:$B$776,L$11)+'СЕТ СН'!$F$9+СВЦЭМ!$D$10+'СЕТ СН'!$F$5-'СЕТ СН'!$F$17</f>
        <v>3332.2945854200002</v>
      </c>
      <c r="M17" s="36">
        <f>SUMIFS(СВЦЭМ!$C$33:$C$776,СВЦЭМ!$A$33:$A$776,$A17,СВЦЭМ!$B$33:$B$776,M$11)+'СЕТ СН'!$F$9+СВЦЭМ!$D$10+'СЕТ СН'!$F$5-'СЕТ СН'!$F$17</f>
        <v>3289.73610392</v>
      </c>
      <c r="N17" s="36">
        <f>SUMIFS(СВЦЭМ!$C$33:$C$776,СВЦЭМ!$A$33:$A$776,$A17,СВЦЭМ!$B$33:$B$776,N$11)+'СЕТ СН'!$F$9+СВЦЭМ!$D$10+'СЕТ СН'!$F$5-'СЕТ СН'!$F$17</f>
        <v>3234.26462563</v>
      </c>
      <c r="O17" s="36">
        <f>SUMIFS(СВЦЭМ!$C$33:$C$776,СВЦЭМ!$A$33:$A$776,$A17,СВЦЭМ!$B$33:$B$776,O$11)+'СЕТ СН'!$F$9+СВЦЭМ!$D$10+'СЕТ СН'!$F$5-'СЕТ СН'!$F$17</f>
        <v>3273.8954265500001</v>
      </c>
      <c r="P17" s="36">
        <f>SUMIFS(СВЦЭМ!$C$33:$C$776,СВЦЭМ!$A$33:$A$776,$A17,СВЦЭМ!$B$33:$B$776,P$11)+'СЕТ СН'!$F$9+СВЦЭМ!$D$10+'СЕТ СН'!$F$5-'СЕТ СН'!$F$17</f>
        <v>3280.5521929900001</v>
      </c>
      <c r="Q17" s="36">
        <f>SUMIFS(СВЦЭМ!$C$33:$C$776,СВЦЭМ!$A$33:$A$776,$A17,СВЦЭМ!$B$33:$B$776,Q$11)+'СЕТ СН'!$F$9+СВЦЭМ!$D$10+'СЕТ СН'!$F$5-'СЕТ СН'!$F$17</f>
        <v>3282.1723146300001</v>
      </c>
      <c r="R17" s="36">
        <f>SUMIFS(СВЦЭМ!$C$33:$C$776,СВЦЭМ!$A$33:$A$776,$A17,СВЦЭМ!$B$33:$B$776,R$11)+'СЕТ СН'!$F$9+СВЦЭМ!$D$10+'СЕТ СН'!$F$5-'СЕТ СН'!$F$17</f>
        <v>3290.5082171499998</v>
      </c>
      <c r="S17" s="36">
        <f>SUMIFS(СВЦЭМ!$C$33:$C$776,СВЦЭМ!$A$33:$A$776,$A17,СВЦЭМ!$B$33:$B$776,S$11)+'СЕТ СН'!$F$9+СВЦЭМ!$D$10+'СЕТ СН'!$F$5-'СЕТ СН'!$F$17</f>
        <v>3297.6328967200002</v>
      </c>
      <c r="T17" s="36">
        <f>SUMIFS(СВЦЭМ!$C$33:$C$776,СВЦЭМ!$A$33:$A$776,$A17,СВЦЭМ!$B$33:$B$776,T$11)+'СЕТ СН'!$F$9+СВЦЭМ!$D$10+'СЕТ СН'!$F$5-'СЕТ СН'!$F$17</f>
        <v>3305.2150419700001</v>
      </c>
      <c r="U17" s="36">
        <f>SUMIFS(СВЦЭМ!$C$33:$C$776,СВЦЭМ!$A$33:$A$776,$A17,СВЦЭМ!$B$33:$B$776,U$11)+'СЕТ СН'!$F$9+СВЦЭМ!$D$10+'СЕТ СН'!$F$5-'СЕТ СН'!$F$17</f>
        <v>3306.9511705899999</v>
      </c>
      <c r="V17" s="36">
        <f>SUMIFS(СВЦЭМ!$C$33:$C$776,СВЦЭМ!$A$33:$A$776,$A17,СВЦЭМ!$B$33:$B$776,V$11)+'СЕТ СН'!$F$9+СВЦЭМ!$D$10+'СЕТ СН'!$F$5-'СЕТ СН'!$F$17</f>
        <v>3298.3093180800001</v>
      </c>
      <c r="W17" s="36">
        <f>SUMIFS(СВЦЭМ!$C$33:$C$776,СВЦЭМ!$A$33:$A$776,$A17,СВЦЭМ!$B$33:$B$776,W$11)+'СЕТ СН'!$F$9+СВЦЭМ!$D$10+'СЕТ СН'!$F$5-'СЕТ СН'!$F$17</f>
        <v>3299.31130957</v>
      </c>
      <c r="X17" s="36">
        <f>SUMIFS(СВЦЭМ!$C$33:$C$776,СВЦЭМ!$A$33:$A$776,$A17,СВЦЭМ!$B$33:$B$776,X$11)+'СЕТ СН'!$F$9+СВЦЭМ!$D$10+'СЕТ СН'!$F$5-'СЕТ СН'!$F$17</f>
        <v>3290.06528101</v>
      </c>
      <c r="Y17" s="36">
        <f>SUMIFS(СВЦЭМ!$C$33:$C$776,СВЦЭМ!$A$33:$A$776,$A17,СВЦЭМ!$B$33:$B$776,Y$11)+'СЕТ СН'!$F$9+СВЦЭМ!$D$10+'СЕТ СН'!$F$5-'СЕТ СН'!$F$17</f>
        <v>3340.6769348400003</v>
      </c>
    </row>
    <row r="18" spans="1:25" ht="15.75" x14ac:dyDescent="0.2">
      <c r="A18" s="35">
        <f t="shared" si="0"/>
        <v>43958</v>
      </c>
      <c r="B18" s="36">
        <f>SUMIFS(СВЦЭМ!$C$33:$C$776,СВЦЭМ!$A$33:$A$776,$A18,СВЦЭМ!$B$33:$B$776,B$11)+'СЕТ СН'!$F$9+СВЦЭМ!$D$10+'СЕТ СН'!$F$5-'СЕТ СН'!$F$17</f>
        <v>3433.9471526699999</v>
      </c>
      <c r="C18" s="36">
        <f>SUMIFS(СВЦЭМ!$C$33:$C$776,СВЦЭМ!$A$33:$A$776,$A18,СВЦЭМ!$B$33:$B$776,C$11)+'СЕТ СН'!$F$9+СВЦЭМ!$D$10+'СЕТ СН'!$F$5-'СЕТ СН'!$F$17</f>
        <v>3443.5682741000001</v>
      </c>
      <c r="D18" s="36">
        <f>SUMIFS(СВЦЭМ!$C$33:$C$776,СВЦЭМ!$A$33:$A$776,$A18,СВЦЭМ!$B$33:$B$776,D$11)+'СЕТ СН'!$F$9+СВЦЭМ!$D$10+'СЕТ СН'!$F$5-'СЕТ СН'!$F$17</f>
        <v>3439.8383472400001</v>
      </c>
      <c r="E18" s="36">
        <f>SUMIFS(СВЦЭМ!$C$33:$C$776,СВЦЭМ!$A$33:$A$776,$A18,СВЦЭМ!$B$33:$B$776,E$11)+'СЕТ СН'!$F$9+СВЦЭМ!$D$10+'СЕТ СН'!$F$5-'СЕТ СН'!$F$17</f>
        <v>3434.9039882400002</v>
      </c>
      <c r="F18" s="36">
        <f>SUMIFS(СВЦЭМ!$C$33:$C$776,СВЦЭМ!$A$33:$A$776,$A18,СВЦЭМ!$B$33:$B$776,F$11)+'СЕТ СН'!$F$9+СВЦЭМ!$D$10+'СЕТ СН'!$F$5-'СЕТ СН'!$F$17</f>
        <v>3425.8898704100002</v>
      </c>
      <c r="G18" s="36">
        <f>SUMIFS(СВЦЭМ!$C$33:$C$776,СВЦЭМ!$A$33:$A$776,$A18,СВЦЭМ!$B$33:$B$776,G$11)+'СЕТ СН'!$F$9+СВЦЭМ!$D$10+'СЕТ СН'!$F$5-'СЕТ СН'!$F$17</f>
        <v>3448.91096062</v>
      </c>
      <c r="H18" s="36">
        <f>SUMIFS(СВЦЭМ!$C$33:$C$776,СВЦЭМ!$A$33:$A$776,$A18,СВЦЭМ!$B$33:$B$776,H$11)+'СЕТ СН'!$F$9+СВЦЭМ!$D$10+'СЕТ СН'!$F$5-'СЕТ СН'!$F$17</f>
        <v>3447.7265461100001</v>
      </c>
      <c r="I18" s="36">
        <f>SUMIFS(СВЦЭМ!$C$33:$C$776,СВЦЭМ!$A$33:$A$776,$A18,СВЦЭМ!$B$33:$B$776,I$11)+'СЕТ СН'!$F$9+СВЦЭМ!$D$10+'СЕТ СН'!$F$5-'СЕТ СН'!$F$17</f>
        <v>3429.5066345700002</v>
      </c>
      <c r="J18" s="36">
        <f>SUMIFS(СВЦЭМ!$C$33:$C$776,СВЦЭМ!$A$33:$A$776,$A18,СВЦЭМ!$B$33:$B$776,J$11)+'СЕТ СН'!$F$9+СВЦЭМ!$D$10+'СЕТ СН'!$F$5-'СЕТ СН'!$F$17</f>
        <v>3392.5905658299998</v>
      </c>
      <c r="K18" s="36">
        <f>SUMIFS(СВЦЭМ!$C$33:$C$776,СВЦЭМ!$A$33:$A$776,$A18,СВЦЭМ!$B$33:$B$776,K$11)+'СЕТ СН'!$F$9+СВЦЭМ!$D$10+'СЕТ СН'!$F$5-'СЕТ СН'!$F$17</f>
        <v>3384.77692652</v>
      </c>
      <c r="L18" s="36">
        <f>SUMIFS(СВЦЭМ!$C$33:$C$776,СВЦЭМ!$A$33:$A$776,$A18,СВЦЭМ!$B$33:$B$776,L$11)+'СЕТ СН'!$F$9+СВЦЭМ!$D$10+'СЕТ СН'!$F$5-'СЕТ СН'!$F$17</f>
        <v>3380.3977731099999</v>
      </c>
      <c r="M18" s="36">
        <f>SUMIFS(СВЦЭМ!$C$33:$C$776,СВЦЭМ!$A$33:$A$776,$A18,СВЦЭМ!$B$33:$B$776,M$11)+'СЕТ СН'!$F$9+СВЦЭМ!$D$10+'СЕТ СН'!$F$5-'СЕТ СН'!$F$17</f>
        <v>3331.0949893699999</v>
      </c>
      <c r="N18" s="36">
        <f>SUMIFS(СВЦЭМ!$C$33:$C$776,СВЦЭМ!$A$33:$A$776,$A18,СВЦЭМ!$B$33:$B$776,N$11)+'СЕТ СН'!$F$9+СВЦЭМ!$D$10+'СЕТ СН'!$F$5-'СЕТ СН'!$F$17</f>
        <v>3278.31163363</v>
      </c>
      <c r="O18" s="36">
        <f>SUMIFS(СВЦЭМ!$C$33:$C$776,СВЦЭМ!$A$33:$A$776,$A18,СВЦЭМ!$B$33:$B$776,O$11)+'СЕТ СН'!$F$9+СВЦЭМ!$D$10+'СЕТ СН'!$F$5-'СЕТ СН'!$F$17</f>
        <v>3262.36043182</v>
      </c>
      <c r="P18" s="36">
        <f>SUMIFS(СВЦЭМ!$C$33:$C$776,СВЦЭМ!$A$33:$A$776,$A18,СВЦЭМ!$B$33:$B$776,P$11)+'СЕТ СН'!$F$9+СВЦЭМ!$D$10+'СЕТ СН'!$F$5-'СЕТ СН'!$F$17</f>
        <v>3267.7395909799998</v>
      </c>
      <c r="Q18" s="36">
        <f>SUMIFS(СВЦЭМ!$C$33:$C$776,СВЦЭМ!$A$33:$A$776,$A18,СВЦЭМ!$B$33:$B$776,Q$11)+'СЕТ СН'!$F$9+СВЦЭМ!$D$10+'СЕТ СН'!$F$5-'СЕТ СН'!$F$17</f>
        <v>3273.0884109500003</v>
      </c>
      <c r="R18" s="36">
        <f>SUMIFS(СВЦЭМ!$C$33:$C$776,СВЦЭМ!$A$33:$A$776,$A18,СВЦЭМ!$B$33:$B$776,R$11)+'СЕТ СН'!$F$9+СВЦЭМ!$D$10+'СЕТ СН'!$F$5-'СЕТ СН'!$F$17</f>
        <v>3268.1193591700003</v>
      </c>
      <c r="S18" s="36">
        <f>SUMIFS(СВЦЭМ!$C$33:$C$776,СВЦЭМ!$A$33:$A$776,$A18,СВЦЭМ!$B$33:$B$776,S$11)+'СЕТ СН'!$F$9+СВЦЭМ!$D$10+'СЕТ СН'!$F$5-'СЕТ СН'!$F$17</f>
        <v>3259.2833352799998</v>
      </c>
      <c r="T18" s="36">
        <f>SUMIFS(СВЦЭМ!$C$33:$C$776,СВЦЭМ!$A$33:$A$776,$A18,СВЦЭМ!$B$33:$B$776,T$11)+'СЕТ СН'!$F$9+СВЦЭМ!$D$10+'СЕТ СН'!$F$5-'СЕТ СН'!$F$17</f>
        <v>3229.7735384699999</v>
      </c>
      <c r="U18" s="36">
        <f>SUMIFS(СВЦЭМ!$C$33:$C$776,СВЦЭМ!$A$33:$A$776,$A18,СВЦЭМ!$B$33:$B$776,U$11)+'СЕТ СН'!$F$9+СВЦЭМ!$D$10+'СЕТ СН'!$F$5-'СЕТ СН'!$F$17</f>
        <v>3205.6587153400001</v>
      </c>
      <c r="V18" s="36">
        <f>SUMIFS(СВЦЭМ!$C$33:$C$776,СВЦЭМ!$A$33:$A$776,$A18,СВЦЭМ!$B$33:$B$776,V$11)+'СЕТ СН'!$F$9+СВЦЭМ!$D$10+'СЕТ СН'!$F$5-'СЕТ СН'!$F$17</f>
        <v>3186.62609195</v>
      </c>
      <c r="W18" s="36">
        <f>SUMIFS(СВЦЭМ!$C$33:$C$776,СВЦЭМ!$A$33:$A$776,$A18,СВЦЭМ!$B$33:$B$776,W$11)+'СЕТ СН'!$F$9+СВЦЭМ!$D$10+'СЕТ СН'!$F$5-'СЕТ СН'!$F$17</f>
        <v>3192.77866739</v>
      </c>
      <c r="X18" s="36">
        <f>SUMIFS(СВЦЭМ!$C$33:$C$776,СВЦЭМ!$A$33:$A$776,$A18,СВЦЭМ!$B$33:$B$776,X$11)+'СЕТ СН'!$F$9+СВЦЭМ!$D$10+'СЕТ СН'!$F$5-'СЕТ СН'!$F$17</f>
        <v>3237.7106975400002</v>
      </c>
      <c r="Y18" s="36">
        <f>SUMIFS(СВЦЭМ!$C$33:$C$776,СВЦЭМ!$A$33:$A$776,$A18,СВЦЭМ!$B$33:$B$776,Y$11)+'СЕТ СН'!$F$9+СВЦЭМ!$D$10+'СЕТ СН'!$F$5-'СЕТ СН'!$F$17</f>
        <v>3309.2987891600001</v>
      </c>
    </row>
    <row r="19" spans="1:25" ht="15.75" x14ac:dyDescent="0.2">
      <c r="A19" s="35">
        <f t="shared" si="0"/>
        <v>43959</v>
      </c>
      <c r="B19" s="36">
        <f>SUMIFS(СВЦЭМ!$C$33:$C$776,СВЦЭМ!$A$33:$A$776,$A19,СВЦЭМ!$B$33:$B$776,B$11)+'СЕТ СН'!$F$9+СВЦЭМ!$D$10+'СЕТ СН'!$F$5-'СЕТ СН'!$F$17</f>
        <v>3426.8412002200002</v>
      </c>
      <c r="C19" s="36">
        <f>SUMIFS(СВЦЭМ!$C$33:$C$776,СВЦЭМ!$A$33:$A$776,$A19,СВЦЭМ!$B$33:$B$776,C$11)+'СЕТ СН'!$F$9+СВЦЭМ!$D$10+'СЕТ СН'!$F$5-'СЕТ СН'!$F$17</f>
        <v>3432.0962497099999</v>
      </c>
      <c r="D19" s="36">
        <f>SUMIFS(СВЦЭМ!$C$33:$C$776,СВЦЭМ!$A$33:$A$776,$A19,СВЦЭМ!$B$33:$B$776,D$11)+'СЕТ СН'!$F$9+СВЦЭМ!$D$10+'СЕТ СН'!$F$5-'СЕТ СН'!$F$17</f>
        <v>3424.2962568000003</v>
      </c>
      <c r="E19" s="36">
        <f>SUMIFS(СВЦЭМ!$C$33:$C$776,СВЦЭМ!$A$33:$A$776,$A19,СВЦЭМ!$B$33:$B$776,E$11)+'СЕТ СН'!$F$9+СВЦЭМ!$D$10+'СЕТ СН'!$F$5-'СЕТ СН'!$F$17</f>
        <v>3425.26711381</v>
      </c>
      <c r="F19" s="36">
        <f>SUMIFS(СВЦЭМ!$C$33:$C$776,СВЦЭМ!$A$33:$A$776,$A19,СВЦЭМ!$B$33:$B$776,F$11)+'СЕТ СН'!$F$9+СВЦЭМ!$D$10+'СЕТ СН'!$F$5-'СЕТ СН'!$F$17</f>
        <v>3418.4273115599999</v>
      </c>
      <c r="G19" s="36">
        <f>SUMIFS(СВЦЭМ!$C$33:$C$776,СВЦЭМ!$A$33:$A$776,$A19,СВЦЭМ!$B$33:$B$776,G$11)+'СЕТ СН'!$F$9+СВЦЭМ!$D$10+'СЕТ СН'!$F$5-'СЕТ СН'!$F$17</f>
        <v>3422.0674193099999</v>
      </c>
      <c r="H19" s="36">
        <f>SUMIFS(СВЦЭМ!$C$33:$C$776,СВЦЭМ!$A$33:$A$776,$A19,СВЦЭМ!$B$33:$B$776,H$11)+'СЕТ СН'!$F$9+СВЦЭМ!$D$10+'СЕТ СН'!$F$5-'СЕТ СН'!$F$17</f>
        <v>3412.0823235799999</v>
      </c>
      <c r="I19" s="36">
        <f>SUMIFS(СВЦЭМ!$C$33:$C$776,СВЦЭМ!$A$33:$A$776,$A19,СВЦЭМ!$B$33:$B$776,I$11)+'СЕТ СН'!$F$9+СВЦЭМ!$D$10+'СЕТ СН'!$F$5-'СЕТ СН'!$F$17</f>
        <v>3387.45570232</v>
      </c>
      <c r="J19" s="36">
        <f>SUMIFS(СВЦЭМ!$C$33:$C$776,СВЦЭМ!$A$33:$A$776,$A19,СВЦЭМ!$B$33:$B$776,J$11)+'СЕТ СН'!$F$9+СВЦЭМ!$D$10+'СЕТ СН'!$F$5-'СЕТ СН'!$F$17</f>
        <v>3359.36703377</v>
      </c>
      <c r="K19" s="36">
        <f>SUMIFS(СВЦЭМ!$C$33:$C$776,СВЦЭМ!$A$33:$A$776,$A19,СВЦЭМ!$B$33:$B$776,K$11)+'СЕТ СН'!$F$9+СВЦЭМ!$D$10+'СЕТ СН'!$F$5-'СЕТ СН'!$F$17</f>
        <v>3360.82180264</v>
      </c>
      <c r="L19" s="36">
        <f>SUMIFS(СВЦЭМ!$C$33:$C$776,СВЦЭМ!$A$33:$A$776,$A19,СВЦЭМ!$B$33:$B$776,L$11)+'СЕТ СН'!$F$9+СВЦЭМ!$D$10+'СЕТ СН'!$F$5-'СЕТ СН'!$F$17</f>
        <v>3358.7359091799999</v>
      </c>
      <c r="M19" s="36">
        <f>SUMIFS(СВЦЭМ!$C$33:$C$776,СВЦЭМ!$A$33:$A$776,$A19,СВЦЭМ!$B$33:$B$776,M$11)+'СЕТ СН'!$F$9+СВЦЭМ!$D$10+'СЕТ СН'!$F$5-'СЕТ СН'!$F$17</f>
        <v>3310.1969724</v>
      </c>
      <c r="N19" s="36">
        <f>SUMIFS(СВЦЭМ!$C$33:$C$776,СВЦЭМ!$A$33:$A$776,$A19,СВЦЭМ!$B$33:$B$776,N$11)+'СЕТ СН'!$F$9+СВЦЭМ!$D$10+'СЕТ СН'!$F$5-'СЕТ СН'!$F$17</f>
        <v>3245.6748077500001</v>
      </c>
      <c r="O19" s="36">
        <f>SUMIFS(СВЦЭМ!$C$33:$C$776,СВЦЭМ!$A$33:$A$776,$A19,СВЦЭМ!$B$33:$B$776,O$11)+'СЕТ СН'!$F$9+СВЦЭМ!$D$10+'СЕТ СН'!$F$5-'СЕТ СН'!$F$17</f>
        <v>3238.3356001800003</v>
      </c>
      <c r="P19" s="36">
        <f>SUMIFS(СВЦЭМ!$C$33:$C$776,СВЦЭМ!$A$33:$A$776,$A19,СВЦЭМ!$B$33:$B$776,P$11)+'СЕТ СН'!$F$9+СВЦЭМ!$D$10+'СЕТ СН'!$F$5-'СЕТ СН'!$F$17</f>
        <v>3244.0005376399999</v>
      </c>
      <c r="Q19" s="36">
        <f>SUMIFS(СВЦЭМ!$C$33:$C$776,СВЦЭМ!$A$33:$A$776,$A19,СВЦЭМ!$B$33:$B$776,Q$11)+'СЕТ СН'!$F$9+СВЦЭМ!$D$10+'СЕТ СН'!$F$5-'СЕТ СН'!$F$17</f>
        <v>3244.8563926300003</v>
      </c>
      <c r="R19" s="36">
        <f>SUMIFS(СВЦЭМ!$C$33:$C$776,СВЦЭМ!$A$33:$A$776,$A19,СВЦЭМ!$B$33:$B$776,R$11)+'СЕТ СН'!$F$9+СВЦЭМ!$D$10+'СЕТ СН'!$F$5-'СЕТ СН'!$F$17</f>
        <v>3242.6755399200001</v>
      </c>
      <c r="S19" s="36">
        <f>SUMIFS(СВЦЭМ!$C$33:$C$776,СВЦЭМ!$A$33:$A$776,$A19,СВЦЭМ!$B$33:$B$776,S$11)+'СЕТ СН'!$F$9+СВЦЭМ!$D$10+'СЕТ СН'!$F$5-'СЕТ СН'!$F$17</f>
        <v>3250.2947287799998</v>
      </c>
      <c r="T19" s="36">
        <f>SUMIFS(СВЦЭМ!$C$33:$C$776,СВЦЭМ!$A$33:$A$776,$A19,СВЦЭМ!$B$33:$B$776,T$11)+'СЕТ СН'!$F$9+СВЦЭМ!$D$10+'СЕТ СН'!$F$5-'СЕТ СН'!$F$17</f>
        <v>3241.6320874000003</v>
      </c>
      <c r="U19" s="36">
        <f>SUMIFS(СВЦЭМ!$C$33:$C$776,СВЦЭМ!$A$33:$A$776,$A19,СВЦЭМ!$B$33:$B$776,U$11)+'СЕТ СН'!$F$9+СВЦЭМ!$D$10+'СЕТ СН'!$F$5-'СЕТ СН'!$F$17</f>
        <v>3222.3753864099999</v>
      </c>
      <c r="V19" s="36">
        <f>SUMIFS(СВЦЭМ!$C$33:$C$776,СВЦЭМ!$A$33:$A$776,$A19,СВЦЭМ!$B$33:$B$776,V$11)+'СЕТ СН'!$F$9+СВЦЭМ!$D$10+'СЕТ СН'!$F$5-'СЕТ СН'!$F$17</f>
        <v>3191.5153504300001</v>
      </c>
      <c r="W19" s="36">
        <f>SUMIFS(СВЦЭМ!$C$33:$C$776,СВЦЭМ!$A$33:$A$776,$A19,СВЦЭМ!$B$33:$B$776,W$11)+'СЕТ СН'!$F$9+СВЦЭМ!$D$10+'СЕТ СН'!$F$5-'СЕТ СН'!$F$17</f>
        <v>3185.5882729200002</v>
      </c>
      <c r="X19" s="36">
        <f>SUMIFS(СВЦЭМ!$C$33:$C$776,СВЦЭМ!$A$33:$A$776,$A19,СВЦЭМ!$B$33:$B$776,X$11)+'СЕТ СН'!$F$9+СВЦЭМ!$D$10+'СЕТ СН'!$F$5-'СЕТ СН'!$F$17</f>
        <v>3232.41352749</v>
      </c>
      <c r="Y19" s="36">
        <f>SUMIFS(СВЦЭМ!$C$33:$C$776,СВЦЭМ!$A$33:$A$776,$A19,СВЦЭМ!$B$33:$B$776,Y$11)+'СЕТ СН'!$F$9+СВЦЭМ!$D$10+'СЕТ СН'!$F$5-'СЕТ СН'!$F$17</f>
        <v>3307.85181113</v>
      </c>
    </row>
    <row r="20" spans="1:25" ht="15.75" x14ac:dyDescent="0.2">
      <c r="A20" s="35">
        <f t="shared" si="0"/>
        <v>43960</v>
      </c>
      <c r="B20" s="36">
        <f>SUMIFS(СВЦЭМ!$C$33:$C$776,СВЦЭМ!$A$33:$A$776,$A20,СВЦЭМ!$B$33:$B$776,B$11)+'СЕТ СН'!$F$9+СВЦЭМ!$D$10+'СЕТ СН'!$F$5-'СЕТ СН'!$F$17</f>
        <v>3417.7240927299999</v>
      </c>
      <c r="C20" s="36">
        <f>SUMIFS(СВЦЭМ!$C$33:$C$776,СВЦЭМ!$A$33:$A$776,$A20,СВЦЭМ!$B$33:$B$776,C$11)+'СЕТ СН'!$F$9+СВЦЭМ!$D$10+'СЕТ СН'!$F$5-'СЕТ СН'!$F$17</f>
        <v>3405.6392292199998</v>
      </c>
      <c r="D20" s="36">
        <f>SUMIFS(СВЦЭМ!$C$33:$C$776,СВЦЭМ!$A$33:$A$776,$A20,СВЦЭМ!$B$33:$B$776,D$11)+'СЕТ СН'!$F$9+СВЦЭМ!$D$10+'СЕТ СН'!$F$5-'СЕТ СН'!$F$17</f>
        <v>3387.34942017</v>
      </c>
      <c r="E20" s="36">
        <f>SUMIFS(СВЦЭМ!$C$33:$C$776,СВЦЭМ!$A$33:$A$776,$A20,СВЦЭМ!$B$33:$B$776,E$11)+'СЕТ СН'!$F$9+СВЦЭМ!$D$10+'СЕТ СН'!$F$5-'СЕТ СН'!$F$17</f>
        <v>3383.0182957699999</v>
      </c>
      <c r="F20" s="36">
        <f>SUMIFS(СВЦЭМ!$C$33:$C$776,СВЦЭМ!$A$33:$A$776,$A20,СВЦЭМ!$B$33:$B$776,F$11)+'СЕТ СН'!$F$9+СВЦЭМ!$D$10+'СЕТ СН'!$F$5-'СЕТ СН'!$F$17</f>
        <v>3372.5909273799998</v>
      </c>
      <c r="G20" s="36">
        <f>SUMIFS(СВЦЭМ!$C$33:$C$776,СВЦЭМ!$A$33:$A$776,$A20,СВЦЭМ!$B$33:$B$776,G$11)+'СЕТ СН'!$F$9+СВЦЭМ!$D$10+'СЕТ СН'!$F$5-'СЕТ СН'!$F$17</f>
        <v>3373.5678411899999</v>
      </c>
      <c r="H20" s="36">
        <f>SUMIFS(СВЦЭМ!$C$33:$C$776,СВЦЭМ!$A$33:$A$776,$A20,СВЦЭМ!$B$33:$B$776,H$11)+'СЕТ СН'!$F$9+СВЦЭМ!$D$10+'СЕТ СН'!$F$5-'СЕТ СН'!$F$17</f>
        <v>3379.2442107699999</v>
      </c>
      <c r="I20" s="36">
        <f>SUMIFS(СВЦЭМ!$C$33:$C$776,СВЦЭМ!$A$33:$A$776,$A20,СВЦЭМ!$B$33:$B$776,I$11)+'СЕТ СН'!$F$9+СВЦЭМ!$D$10+'СЕТ СН'!$F$5-'СЕТ СН'!$F$17</f>
        <v>3382.10221219</v>
      </c>
      <c r="J20" s="36">
        <f>SUMIFS(СВЦЭМ!$C$33:$C$776,СВЦЭМ!$A$33:$A$776,$A20,СВЦЭМ!$B$33:$B$776,J$11)+'СЕТ СН'!$F$9+СВЦЭМ!$D$10+'СЕТ СН'!$F$5-'СЕТ СН'!$F$17</f>
        <v>3383.3512249200003</v>
      </c>
      <c r="K20" s="36">
        <f>SUMIFS(СВЦЭМ!$C$33:$C$776,СВЦЭМ!$A$33:$A$776,$A20,СВЦЭМ!$B$33:$B$776,K$11)+'СЕТ СН'!$F$9+СВЦЭМ!$D$10+'СЕТ СН'!$F$5-'СЕТ СН'!$F$17</f>
        <v>3356.6650847700002</v>
      </c>
      <c r="L20" s="36">
        <f>SUMIFS(СВЦЭМ!$C$33:$C$776,СВЦЭМ!$A$33:$A$776,$A20,СВЦЭМ!$B$33:$B$776,L$11)+'СЕТ СН'!$F$9+СВЦЭМ!$D$10+'СЕТ СН'!$F$5-'СЕТ СН'!$F$17</f>
        <v>3369.0699899199999</v>
      </c>
      <c r="M20" s="36">
        <f>SUMIFS(СВЦЭМ!$C$33:$C$776,СВЦЭМ!$A$33:$A$776,$A20,СВЦЭМ!$B$33:$B$776,M$11)+'СЕТ СН'!$F$9+СВЦЭМ!$D$10+'СЕТ СН'!$F$5-'СЕТ СН'!$F$17</f>
        <v>3311.9769227100001</v>
      </c>
      <c r="N20" s="36">
        <f>SUMIFS(СВЦЭМ!$C$33:$C$776,СВЦЭМ!$A$33:$A$776,$A20,СВЦЭМ!$B$33:$B$776,N$11)+'СЕТ СН'!$F$9+СВЦЭМ!$D$10+'СЕТ СН'!$F$5-'СЕТ СН'!$F$17</f>
        <v>3257.1359247099999</v>
      </c>
      <c r="O20" s="36">
        <f>SUMIFS(СВЦЭМ!$C$33:$C$776,СВЦЭМ!$A$33:$A$776,$A20,СВЦЭМ!$B$33:$B$776,O$11)+'СЕТ СН'!$F$9+СВЦЭМ!$D$10+'СЕТ СН'!$F$5-'СЕТ СН'!$F$17</f>
        <v>3238.85431195</v>
      </c>
      <c r="P20" s="36">
        <f>SUMIFS(СВЦЭМ!$C$33:$C$776,СВЦЭМ!$A$33:$A$776,$A20,СВЦЭМ!$B$33:$B$776,P$11)+'СЕТ СН'!$F$9+СВЦЭМ!$D$10+'СЕТ СН'!$F$5-'СЕТ СН'!$F$17</f>
        <v>3246.6647895699998</v>
      </c>
      <c r="Q20" s="36">
        <f>SUMIFS(СВЦЭМ!$C$33:$C$776,СВЦЭМ!$A$33:$A$776,$A20,СВЦЭМ!$B$33:$B$776,Q$11)+'СЕТ СН'!$F$9+СВЦЭМ!$D$10+'СЕТ СН'!$F$5-'СЕТ СН'!$F$17</f>
        <v>3238.3747965800003</v>
      </c>
      <c r="R20" s="36">
        <f>SUMIFS(СВЦЭМ!$C$33:$C$776,СВЦЭМ!$A$33:$A$776,$A20,СВЦЭМ!$B$33:$B$776,R$11)+'СЕТ СН'!$F$9+СВЦЭМ!$D$10+'СЕТ СН'!$F$5-'СЕТ СН'!$F$17</f>
        <v>3240.32706319</v>
      </c>
      <c r="S20" s="36">
        <f>SUMIFS(СВЦЭМ!$C$33:$C$776,СВЦЭМ!$A$33:$A$776,$A20,СВЦЭМ!$B$33:$B$776,S$11)+'СЕТ СН'!$F$9+СВЦЭМ!$D$10+'СЕТ СН'!$F$5-'СЕТ СН'!$F$17</f>
        <v>3251.0234125500001</v>
      </c>
      <c r="T20" s="36">
        <f>SUMIFS(СВЦЭМ!$C$33:$C$776,СВЦЭМ!$A$33:$A$776,$A20,СВЦЭМ!$B$33:$B$776,T$11)+'СЕТ СН'!$F$9+СВЦЭМ!$D$10+'СЕТ СН'!$F$5-'СЕТ СН'!$F$17</f>
        <v>3240.43139724</v>
      </c>
      <c r="U20" s="36">
        <f>SUMIFS(СВЦЭМ!$C$33:$C$776,СВЦЭМ!$A$33:$A$776,$A20,СВЦЭМ!$B$33:$B$776,U$11)+'СЕТ СН'!$F$9+СВЦЭМ!$D$10+'СЕТ СН'!$F$5-'СЕТ СН'!$F$17</f>
        <v>3234.3294532199998</v>
      </c>
      <c r="V20" s="36">
        <f>SUMIFS(СВЦЭМ!$C$33:$C$776,СВЦЭМ!$A$33:$A$776,$A20,СВЦЭМ!$B$33:$B$776,V$11)+'СЕТ СН'!$F$9+СВЦЭМ!$D$10+'СЕТ СН'!$F$5-'СЕТ СН'!$F$17</f>
        <v>3221.73561402</v>
      </c>
      <c r="W20" s="36">
        <f>SUMIFS(СВЦЭМ!$C$33:$C$776,СВЦЭМ!$A$33:$A$776,$A20,СВЦЭМ!$B$33:$B$776,W$11)+'СЕТ СН'!$F$9+СВЦЭМ!$D$10+'СЕТ СН'!$F$5-'СЕТ СН'!$F$17</f>
        <v>3213.6204363400002</v>
      </c>
      <c r="X20" s="36">
        <f>SUMIFS(СВЦЭМ!$C$33:$C$776,СВЦЭМ!$A$33:$A$776,$A20,СВЦЭМ!$B$33:$B$776,X$11)+'СЕТ СН'!$F$9+СВЦЭМ!$D$10+'СЕТ СН'!$F$5-'СЕТ СН'!$F$17</f>
        <v>3257.59478734</v>
      </c>
      <c r="Y20" s="36">
        <f>SUMIFS(СВЦЭМ!$C$33:$C$776,СВЦЭМ!$A$33:$A$776,$A20,СВЦЭМ!$B$33:$B$776,Y$11)+'СЕТ СН'!$F$9+СВЦЭМ!$D$10+'СЕТ СН'!$F$5-'СЕТ СН'!$F$17</f>
        <v>3348.3095673600001</v>
      </c>
    </row>
    <row r="21" spans="1:25" ht="15.75" x14ac:dyDescent="0.2">
      <c r="A21" s="35">
        <f t="shared" si="0"/>
        <v>43961</v>
      </c>
      <c r="B21" s="36">
        <f>SUMIFS(СВЦЭМ!$C$33:$C$776,СВЦЭМ!$A$33:$A$776,$A21,СВЦЭМ!$B$33:$B$776,B$11)+'СЕТ СН'!$F$9+СВЦЭМ!$D$10+'СЕТ СН'!$F$5-'СЕТ СН'!$F$17</f>
        <v>3391.8860932600001</v>
      </c>
      <c r="C21" s="36">
        <f>SUMIFS(СВЦЭМ!$C$33:$C$776,СВЦЭМ!$A$33:$A$776,$A21,СВЦЭМ!$B$33:$B$776,C$11)+'СЕТ СН'!$F$9+СВЦЭМ!$D$10+'СЕТ СН'!$F$5-'СЕТ СН'!$F$17</f>
        <v>3422.3978056599999</v>
      </c>
      <c r="D21" s="36">
        <f>SUMIFS(СВЦЭМ!$C$33:$C$776,СВЦЭМ!$A$33:$A$776,$A21,СВЦЭМ!$B$33:$B$776,D$11)+'СЕТ СН'!$F$9+СВЦЭМ!$D$10+'СЕТ СН'!$F$5-'СЕТ СН'!$F$17</f>
        <v>3429.4447339100002</v>
      </c>
      <c r="E21" s="36">
        <f>SUMIFS(СВЦЭМ!$C$33:$C$776,СВЦЭМ!$A$33:$A$776,$A21,СВЦЭМ!$B$33:$B$776,E$11)+'СЕТ СН'!$F$9+СВЦЭМ!$D$10+'СЕТ СН'!$F$5-'СЕТ СН'!$F$17</f>
        <v>3450.5447014199999</v>
      </c>
      <c r="F21" s="36">
        <f>SUMIFS(СВЦЭМ!$C$33:$C$776,СВЦЭМ!$A$33:$A$776,$A21,СВЦЭМ!$B$33:$B$776,F$11)+'СЕТ СН'!$F$9+СВЦЭМ!$D$10+'СЕТ СН'!$F$5-'СЕТ СН'!$F$17</f>
        <v>3442.9756485500002</v>
      </c>
      <c r="G21" s="36">
        <f>SUMIFS(СВЦЭМ!$C$33:$C$776,СВЦЭМ!$A$33:$A$776,$A21,СВЦЭМ!$B$33:$B$776,G$11)+'СЕТ СН'!$F$9+СВЦЭМ!$D$10+'СЕТ СН'!$F$5-'СЕТ СН'!$F$17</f>
        <v>3440.8484673799999</v>
      </c>
      <c r="H21" s="36">
        <f>SUMIFS(СВЦЭМ!$C$33:$C$776,СВЦЭМ!$A$33:$A$776,$A21,СВЦЭМ!$B$33:$B$776,H$11)+'СЕТ СН'!$F$9+СВЦЭМ!$D$10+'СЕТ СН'!$F$5-'СЕТ СН'!$F$17</f>
        <v>3433.9805933600001</v>
      </c>
      <c r="I21" s="36">
        <f>SUMIFS(СВЦЭМ!$C$33:$C$776,СВЦЭМ!$A$33:$A$776,$A21,СВЦЭМ!$B$33:$B$776,I$11)+'СЕТ СН'!$F$9+СВЦЭМ!$D$10+'СЕТ СН'!$F$5-'СЕТ СН'!$F$17</f>
        <v>3405.08972761</v>
      </c>
      <c r="J21" s="36">
        <f>SUMIFS(СВЦЭМ!$C$33:$C$776,СВЦЭМ!$A$33:$A$776,$A21,СВЦЭМ!$B$33:$B$776,J$11)+'СЕТ СН'!$F$9+СВЦЭМ!$D$10+'СЕТ СН'!$F$5-'СЕТ СН'!$F$17</f>
        <v>3398.70596492</v>
      </c>
      <c r="K21" s="36">
        <f>SUMIFS(СВЦЭМ!$C$33:$C$776,СВЦЭМ!$A$33:$A$776,$A21,СВЦЭМ!$B$33:$B$776,K$11)+'СЕТ СН'!$F$9+СВЦЭМ!$D$10+'СЕТ СН'!$F$5-'СЕТ СН'!$F$17</f>
        <v>3367.3216401499999</v>
      </c>
      <c r="L21" s="36">
        <f>SUMIFS(СВЦЭМ!$C$33:$C$776,СВЦЭМ!$A$33:$A$776,$A21,СВЦЭМ!$B$33:$B$776,L$11)+'СЕТ СН'!$F$9+СВЦЭМ!$D$10+'СЕТ СН'!$F$5-'СЕТ СН'!$F$17</f>
        <v>3359.77288129</v>
      </c>
      <c r="M21" s="36">
        <f>SUMIFS(СВЦЭМ!$C$33:$C$776,СВЦЭМ!$A$33:$A$776,$A21,СВЦЭМ!$B$33:$B$776,M$11)+'СЕТ СН'!$F$9+СВЦЭМ!$D$10+'СЕТ СН'!$F$5-'СЕТ СН'!$F$17</f>
        <v>3315.0474475999999</v>
      </c>
      <c r="N21" s="36">
        <f>SUMIFS(СВЦЭМ!$C$33:$C$776,СВЦЭМ!$A$33:$A$776,$A21,СВЦЭМ!$B$33:$B$776,N$11)+'СЕТ СН'!$F$9+СВЦЭМ!$D$10+'СЕТ СН'!$F$5-'СЕТ СН'!$F$17</f>
        <v>3260.0733328000001</v>
      </c>
      <c r="O21" s="36">
        <f>SUMIFS(СВЦЭМ!$C$33:$C$776,СВЦЭМ!$A$33:$A$776,$A21,СВЦЭМ!$B$33:$B$776,O$11)+'СЕТ СН'!$F$9+СВЦЭМ!$D$10+'СЕТ СН'!$F$5-'СЕТ СН'!$F$17</f>
        <v>3243.6326840699999</v>
      </c>
      <c r="P21" s="36">
        <f>SUMIFS(СВЦЭМ!$C$33:$C$776,СВЦЭМ!$A$33:$A$776,$A21,СВЦЭМ!$B$33:$B$776,P$11)+'СЕТ СН'!$F$9+СВЦЭМ!$D$10+'СЕТ СН'!$F$5-'СЕТ СН'!$F$17</f>
        <v>3245.8776777600001</v>
      </c>
      <c r="Q21" s="36">
        <f>SUMIFS(СВЦЭМ!$C$33:$C$776,СВЦЭМ!$A$33:$A$776,$A21,СВЦЭМ!$B$33:$B$776,Q$11)+'СЕТ СН'!$F$9+СВЦЭМ!$D$10+'СЕТ СН'!$F$5-'СЕТ СН'!$F$17</f>
        <v>3250.6205318399998</v>
      </c>
      <c r="R21" s="36">
        <f>SUMIFS(СВЦЭМ!$C$33:$C$776,СВЦЭМ!$A$33:$A$776,$A21,СВЦЭМ!$B$33:$B$776,R$11)+'СЕТ СН'!$F$9+СВЦЭМ!$D$10+'СЕТ СН'!$F$5-'СЕТ СН'!$F$17</f>
        <v>3251.15478695</v>
      </c>
      <c r="S21" s="36">
        <f>SUMIFS(СВЦЭМ!$C$33:$C$776,СВЦЭМ!$A$33:$A$776,$A21,СВЦЭМ!$B$33:$B$776,S$11)+'СЕТ СН'!$F$9+СВЦЭМ!$D$10+'СЕТ СН'!$F$5-'СЕТ СН'!$F$17</f>
        <v>3250.46707986</v>
      </c>
      <c r="T21" s="36">
        <f>SUMIFS(СВЦЭМ!$C$33:$C$776,СВЦЭМ!$A$33:$A$776,$A21,СВЦЭМ!$B$33:$B$776,T$11)+'СЕТ СН'!$F$9+СВЦЭМ!$D$10+'СЕТ СН'!$F$5-'СЕТ СН'!$F$17</f>
        <v>3238.8848502299998</v>
      </c>
      <c r="U21" s="36">
        <f>SUMIFS(СВЦЭМ!$C$33:$C$776,СВЦЭМ!$A$33:$A$776,$A21,СВЦЭМ!$B$33:$B$776,U$11)+'СЕТ СН'!$F$9+СВЦЭМ!$D$10+'СЕТ СН'!$F$5-'СЕТ СН'!$F$17</f>
        <v>3229.3955729700001</v>
      </c>
      <c r="V21" s="36">
        <f>SUMIFS(СВЦЭМ!$C$33:$C$776,СВЦЭМ!$A$33:$A$776,$A21,СВЦЭМ!$B$33:$B$776,V$11)+'СЕТ СН'!$F$9+СВЦЭМ!$D$10+'СЕТ СН'!$F$5-'СЕТ СН'!$F$17</f>
        <v>3211.6064034599999</v>
      </c>
      <c r="W21" s="36">
        <f>SUMIFS(СВЦЭМ!$C$33:$C$776,СВЦЭМ!$A$33:$A$776,$A21,СВЦЭМ!$B$33:$B$776,W$11)+'СЕТ СН'!$F$9+СВЦЭМ!$D$10+'СЕТ СН'!$F$5-'СЕТ СН'!$F$17</f>
        <v>3203.2868340099999</v>
      </c>
      <c r="X21" s="36">
        <f>SUMIFS(СВЦЭМ!$C$33:$C$776,СВЦЭМ!$A$33:$A$776,$A21,СВЦЭМ!$B$33:$B$776,X$11)+'СЕТ СН'!$F$9+СВЦЭМ!$D$10+'СЕТ СН'!$F$5-'СЕТ СН'!$F$17</f>
        <v>3246.7127950700001</v>
      </c>
      <c r="Y21" s="36">
        <f>SUMIFS(СВЦЭМ!$C$33:$C$776,СВЦЭМ!$A$33:$A$776,$A21,СВЦЭМ!$B$33:$B$776,Y$11)+'СЕТ СН'!$F$9+СВЦЭМ!$D$10+'СЕТ СН'!$F$5-'СЕТ СН'!$F$17</f>
        <v>3333.08967377</v>
      </c>
    </row>
    <row r="22" spans="1:25" ht="15.75" x14ac:dyDescent="0.2">
      <c r="A22" s="35">
        <f t="shared" si="0"/>
        <v>43962</v>
      </c>
      <c r="B22" s="36">
        <f>SUMIFS(СВЦЭМ!$C$33:$C$776,СВЦЭМ!$A$33:$A$776,$A22,СВЦЭМ!$B$33:$B$776,B$11)+'СЕТ СН'!$F$9+СВЦЭМ!$D$10+'СЕТ СН'!$F$5-'СЕТ СН'!$F$17</f>
        <v>3315.5774496600002</v>
      </c>
      <c r="C22" s="36">
        <f>SUMIFS(СВЦЭМ!$C$33:$C$776,СВЦЭМ!$A$33:$A$776,$A22,СВЦЭМ!$B$33:$B$776,C$11)+'СЕТ СН'!$F$9+СВЦЭМ!$D$10+'СЕТ СН'!$F$5-'СЕТ СН'!$F$17</f>
        <v>3396.6695507200002</v>
      </c>
      <c r="D22" s="36">
        <f>SUMIFS(СВЦЭМ!$C$33:$C$776,СВЦЭМ!$A$33:$A$776,$A22,СВЦЭМ!$B$33:$B$776,D$11)+'СЕТ СН'!$F$9+СВЦЭМ!$D$10+'СЕТ СН'!$F$5-'СЕТ СН'!$F$17</f>
        <v>3432.9266398099999</v>
      </c>
      <c r="E22" s="36">
        <f>SUMIFS(СВЦЭМ!$C$33:$C$776,СВЦЭМ!$A$33:$A$776,$A22,СВЦЭМ!$B$33:$B$776,E$11)+'СЕТ СН'!$F$9+СВЦЭМ!$D$10+'СЕТ СН'!$F$5-'СЕТ СН'!$F$17</f>
        <v>3417.8639816899999</v>
      </c>
      <c r="F22" s="36">
        <f>SUMIFS(СВЦЭМ!$C$33:$C$776,СВЦЭМ!$A$33:$A$776,$A22,СВЦЭМ!$B$33:$B$776,F$11)+'СЕТ СН'!$F$9+СВЦЭМ!$D$10+'СЕТ СН'!$F$5-'СЕТ СН'!$F$17</f>
        <v>3411.6916011000003</v>
      </c>
      <c r="G22" s="36">
        <f>SUMIFS(СВЦЭМ!$C$33:$C$776,СВЦЭМ!$A$33:$A$776,$A22,СВЦЭМ!$B$33:$B$776,G$11)+'СЕТ СН'!$F$9+СВЦЭМ!$D$10+'СЕТ СН'!$F$5-'СЕТ СН'!$F$17</f>
        <v>3413.8011938999998</v>
      </c>
      <c r="H22" s="36">
        <f>SUMIFS(СВЦЭМ!$C$33:$C$776,СВЦЭМ!$A$33:$A$776,$A22,СВЦЭМ!$B$33:$B$776,H$11)+'СЕТ СН'!$F$9+СВЦЭМ!$D$10+'СЕТ СН'!$F$5-'СЕТ СН'!$F$17</f>
        <v>3425.6096131200002</v>
      </c>
      <c r="I22" s="36">
        <f>SUMIFS(СВЦЭМ!$C$33:$C$776,СВЦЭМ!$A$33:$A$776,$A22,СВЦЭМ!$B$33:$B$776,I$11)+'СЕТ СН'!$F$9+СВЦЭМ!$D$10+'СЕТ СН'!$F$5-'СЕТ СН'!$F$17</f>
        <v>3438.77933454</v>
      </c>
      <c r="J22" s="36">
        <f>SUMIFS(СВЦЭМ!$C$33:$C$776,СВЦЭМ!$A$33:$A$776,$A22,СВЦЭМ!$B$33:$B$776,J$11)+'СЕТ СН'!$F$9+СВЦЭМ!$D$10+'СЕТ СН'!$F$5-'СЕТ СН'!$F$17</f>
        <v>3383.5170639600001</v>
      </c>
      <c r="K22" s="36">
        <f>SUMIFS(СВЦЭМ!$C$33:$C$776,СВЦЭМ!$A$33:$A$776,$A22,СВЦЭМ!$B$33:$B$776,K$11)+'СЕТ СН'!$F$9+СВЦЭМ!$D$10+'СЕТ СН'!$F$5-'СЕТ СН'!$F$17</f>
        <v>3327.4263505600002</v>
      </c>
      <c r="L22" s="36">
        <f>SUMIFS(СВЦЭМ!$C$33:$C$776,СВЦЭМ!$A$33:$A$776,$A22,СВЦЭМ!$B$33:$B$776,L$11)+'СЕТ СН'!$F$9+СВЦЭМ!$D$10+'СЕТ СН'!$F$5-'СЕТ СН'!$F$17</f>
        <v>3318.8518883199999</v>
      </c>
      <c r="M22" s="36">
        <f>SUMIFS(СВЦЭМ!$C$33:$C$776,СВЦЭМ!$A$33:$A$776,$A22,СВЦЭМ!$B$33:$B$776,M$11)+'СЕТ СН'!$F$9+СВЦЭМ!$D$10+'СЕТ СН'!$F$5-'СЕТ СН'!$F$17</f>
        <v>3318.5152744500001</v>
      </c>
      <c r="N22" s="36">
        <f>SUMIFS(СВЦЭМ!$C$33:$C$776,СВЦЭМ!$A$33:$A$776,$A22,СВЦЭМ!$B$33:$B$776,N$11)+'СЕТ СН'!$F$9+СВЦЭМ!$D$10+'СЕТ СН'!$F$5-'СЕТ СН'!$F$17</f>
        <v>3330.3726856499998</v>
      </c>
      <c r="O22" s="36">
        <f>SUMIFS(СВЦЭМ!$C$33:$C$776,СВЦЭМ!$A$33:$A$776,$A22,СВЦЭМ!$B$33:$B$776,O$11)+'СЕТ СН'!$F$9+СВЦЭМ!$D$10+'СЕТ СН'!$F$5-'СЕТ СН'!$F$17</f>
        <v>3330.4315748399999</v>
      </c>
      <c r="P22" s="36">
        <f>SUMIFS(СВЦЭМ!$C$33:$C$776,СВЦЭМ!$A$33:$A$776,$A22,СВЦЭМ!$B$33:$B$776,P$11)+'СЕТ СН'!$F$9+СВЦЭМ!$D$10+'СЕТ СН'!$F$5-'СЕТ СН'!$F$17</f>
        <v>3344.2260095900001</v>
      </c>
      <c r="Q22" s="36">
        <f>SUMIFS(СВЦЭМ!$C$33:$C$776,СВЦЭМ!$A$33:$A$776,$A22,СВЦЭМ!$B$33:$B$776,Q$11)+'СЕТ СН'!$F$9+СВЦЭМ!$D$10+'СЕТ СН'!$F$5-'СЕТ СН'!$F$17</f>
        <v>3352.6896559799998</v>
      </c>
      <c r="R22" s="36">
        <f>SUMIFS(СВЦЭМ!$C$33:$C$776,СВЦЭМ!$A$33:$A$776,$A22,СВЦЭМ!$B$33:$B$776,R$11)+'СЕТ СН'!$F$9+СВЦЭМ!$D$10+'СЕТ СН'!$F$5-'СЕТ СН'!$F$17</f>
        <v>3348.52407881</v>
      </c>
      <c r="S22" s="36">
        <f>SUMIFS(СВЦЭМ!$C$33:$C$776,СВЦЭМ!$A$33:$A$776,$A22,СВЦЭМ!$B$33:$B$776,S$11)+'СЕТ СН'!$F$9+СВЦЭМ!$D$10+'СЕТ СН'!$F$5-'СЕТ СН'!$F$17</f>
        <v>3354.4964995600003</v>
      </c>
      <c r="T22" s="36">
        <f>SUMIFS(СВЦЭМ!$C$33:$C$776,СВЦЭМ!$A$33:$A$776,$A22,СВЦЭМ!$B$33:$B$776,T$11)+'СЕТ СН'!$F$9+СВЦЭМ!$D$10+'СЕТ СН'!$F$5-'СЕТ СН'!$F$17</f>
        <v>3338.2770641900001</v>
      </c>
      <c r="U22" s="36">
        <f>SUMIFS(СВЦЭМ!$C$33:$C$776,СВЦЭМ!$A$33:$A$776,$A22,СВЦЭМ!$B$33:$B$776,U$11)+'СЕТ СН'!$F$9+СВЦЭМ!$D$10+'СЕТ СН'!$F$5-'СЕТ СН'!$F$17</f>
        <v>3297.1118850500002</v>
      </c>
      <c r="V22" s="36">
        <f>SUMIFS(СВЦЭМ!$C$33:$C$776,СВЦЭМ!$A$33:$A$776,$A22,СВЦЭМ!$B$33:$B$776,V$11)+'СЕТ СН'!$F$9+СВЦЭМ!$D$10+'СЕТ СН'!$F$5-'СЕТ СН'!$F$17</f>
        <v>3266.00319554</v>
      </c>
      <c r="W22" s="36">
        <f>SUMIFS(СВЦЭМ!$C$33:$C$776,СВЦЭМ!$A$33:$A$776,$A22,СВЦЭМ!$B$33:$B$776,W$11)+'СЕТ СН'!$F$9+СВЦЭМ!$D$10+'СЕТ СН'!$F$5-'СЕТ СН'!$F$17</f>
        <v>3252.5325083400003</v>
      </c>
      <c r="X22" s="36">
        <f>SUMIFS(СВЦЭМ!$C$33:$C$776,СВЦЭМ!$A$33:$A$776,$A22,СВЦЭМ!$B$33:$B$776,X$11)+'СЕТ СН'!$F$9+СВЦЭМ!$D$10+'СЕТ СН'!$F$5-'СЕТ СН'!$F$17</f>
        <v>3246.6636004299999</v>
      </c>
      <c r="Y22" s="36">
        <f>SUMIFS(СВЦЭМ!$C$33:$C$776,СВЦЭМ!$A$33:$A$776,$A22,СВЦЭМ!$B$33:$B$776,Y$11)+'СЕТ СН'!$F$9+СВЦЭМ!$D$10+'СЕТ СН'!$F$5-'СЕТ СН'!$F$17</f>
        <v>3296.10326622</v>
      </c>
    </row>
    <row r="23" spans="1:25" ht="15.75" x14ac:dyDescent="0.2">
      <c r="A23" s="35">
        <f t="shared" si="0"/>
        <v>43963</v>
      </c>
      <c r="B23" s="36">
        <f>SUMIFS(СВЦЭМ!$C$33:$C$776,СВЦЭМ!$A$33:$A$776,$A23,СВЦЭМ!$B$33:$B$776,B$11)+'СЕТ СН'!$F$9+СВЦЭМ!$D$10+'СЕТ СН'!$F$5-'СЕТ СН'!$F$17</f>
        <v>3429.0049851799999</v>
      </c>
      <c r="C23" s="36">
        <f>SUMIFS(СВЦЭМ!$C$33:$C$776,СВЦЭМ!$A$33:$A$776,$A23,СВЦЭМ!$B$33:$B$776,C$11)+'СЕТ СН'!$F$9+СВЦЭМ!$D$10+'СЕТ СН'!$F$5-'СЕТ СН'!$F$17</f>
        <v>3472.0922052999999</v>
      </c>
      <c r="D23" s="36">
        <f>SUMIFS(СВЦЭМ!$C$33:$C$776,СВЦЭМ!$A$33:$A$776,$A23,СВЦЭМ!$B$33:$B$776,D$11)+'СЕТ СН'!$F$9+СВЦЭМ!$D$10+'СЕТ СН'!$F$5-'СЕТ СН'!$F$17</f>
        <v>3456.8753532199999</v>
      </c>
      <c r="E23" s="36">
        <f>SUMIFS(СВЦЭМ!$C$33:$C$776,СВЦЭМ!$A$33:$A$776,$A23,СВЦЭМ!$B$33:$B$776,E$11)+'СЕТ СН'!$F$9+СВЦЭМ!$D$10+'СЕТ СН'!$F$5-'СЕТ СН'!$F$17</f>
        <v>3459.1586053599999</v>
      </c>
      <c r="F23" s="36">
        <f>SUMIFS(СВЦЭМ!$C$33:$C$776,СВЦЭМ!$A$33:$A$776,$A23,СВЦЭМ!$B$33:$B$776,F$11)+'СЕТ СН'!$F$9+СВЦЭМ!$D$10+'СЕТ СН'!$F$5-'СЕТ СН'!$F$17</f>
        <v>3462.0453568799999</v>
      </c>
      <c r="G23" s="36">
        <f>SUMIFS(СВЦЭМ!$C$33:$C$776,СВЦЭМ!$A$33:$A$776,$A23,СВЦЭМ!$B$33:$B$776,G$11)+'СЕТ СН'!$F$9+СВЦЭМ!$D$10+'СЕТ СН'!$F$5-'СЕТ СН'!$F$17</f>
        <v>3456.2200058799999</v>
      </c>
      <c r="H23" s="36">
        <f>SUMIFS(СВЦЭМ!$C$33:$C$776,СВЦЭМ!$A$33:$A$776,$A23,СВЦЭМ!$B$33:$B$776,H$11)+'СЕТ СН'!$F$9+СВЦЭМ!$D$10+'СЕТ СН'!$F$5-'СЕТ СН'!$F$17</f>
        <v>3466.0849207000001</v>
      </c>
      <c r="I23" s="36">
        <f>SUMIFS(СВЦЭМ!$C$33:$C$776,СВЦЭМ!$A$33:$A$776,$A23,СВЦЭМ!$B$33:$B$776,I$11)+'СЕТ СН'!$F$9+СВЦЭМ!$D$10+'СЕТ СН'!$F$5-'СЕТ СН'!$F$17</f>
        <v>3421.80910537</v>
      </c>
      <c r="J23" s="36">
        <f>SUMIFS(СВЦЭМ!$C$33:$C$776,СВЦЭМ!$A$33:$A$776,$A23,СВЦЭМ!$B$33:$B$776,J$11)+'СЕТ СН'!$F$9+СВЦЭМ!$D$10+'СЕТ СН'!$F$5-'СЕТ СН'!$F$17</f>
        <v>3375.0493017399999</v>
      </c>
      <c r="K23" s="36">
        <f>SUMIFS(СВЦЭМ!$C$33:$C$776,СВЦЭМ!$A$33:$A$776,$A23,СВЦЭМ!$B$33:$B$776,K$11)+'СЕТ СН'!$F$9+СВЦЭМ!$D$10+'СЕТ СН'!$F$5-'СЕТ СН'!$F$17</f>
        <v>3355.7468362600002</v>
      </c>
      <c r="L23" s="36">
        <f>SUMIFS(СВЦЭМ!$C$33:$C$776,СВЦЭМ!$A$33:$A$776,$A23,СВЦЭМ!$B$33:$B$776,L$11)+'СЕТ СН'!$F$9+СВЦЭМ!$D$10+'СЕТ СН'!$F$5-'СЕТ СН'!$F$17</f>
        <v>3357.2424153699999</v>
      </c>
      <c r="M23" s="36">
        <f>SUMIFS(СВЦЭМ!$C$33:$C$776,СВЦЭМ!$A$33:$A$776,$A23,СВЦЭМ!$B$33:$B$776,M$11)+'СЕТ СН'!$F$9+СВЦЭМ!$D$10+'СЕТ СН'!$F$5-'СЕТ СН'!$F$17</f>
        <v>3329.91242276</v>
      </c>
      <c r="N23" s="36">
        <f>SUMIFS(СВЦЭМ!$C$33:$C$776,СВЦЭМ!$A$33:$A$776,$A23,СВЦЭМ!$B$33:$B$776,N$11)+'СЕТ СН'!$F$9+СВЦЭМ!$D$10+'СЕТ СН'!$F$5-'СЕТ СН'!$F$17</f>
        <v>3327.7334120300002</v>
      </c>
      <c r="O23" s="36">
        <f>SUMIFS(СВЦЭМ!$C$33:$C$776,СВЦЭМ!$A$33:$A$776,$A23,СВЦЭМ!$B$33:$B$776,O$11)+'СЕТ СН'!$F$9+СВЦЭМ!$D$10+'СЕТ СН'!$F$5-'СЕТ СН'!$F$17</f>
        <v>3335.5932336400001</v>
      </c>
      <c r="P23" s="36">
        <f>SUMIFS(СВЦЭМ!$C$33:$C$776,СВЦЭМ!$A$33:$A$776,$A23,СВЦЭМ!$B$33:$B$776,P$11)+'СЕТ СН'!$F$9+СВЦЭМ!$D$10+'СЕТ СН'!$F$5-'СЕТ СН'!$F$17</f>
        <v>3346.1056880300002</v>
      </c>
      <c r="Q23" s="36">
        <f>SUMIFS(СВЦЭМ!$C$33:$C$776,СВЦЭМ!$A$33:$A$776,$A23,СВЦЭМ!$B$33:$B$776,Q$11)+'СЕТ СН'!$F$9+СВЦЭМ!$D$10+'СЕТ СН'!$F$5-'СЕТ СН'!$F$17</f>
        <v>3345.3191923100003</v>
      </c>
      <c r="R23" s="36">
        <f>SUMIFS(СВЦЭМ!$C$33:$C$776,СВЦЭМ!$A$33:$A$776,$A23,СВЦЭМ!$B$33:$B$776,R$11)+'СЕТ СН'!$F$9+СВЦЭМ!$D$10+'СЕТ СН'!$F$5-'СЕТ СН'!$F$17</f>
        <v>3345.7859670899998</v>
      </c>
      <c r="S23" s="36">
        <f>SUMIFS(СВЦЭМ!$C$33:$C$776,СВЦЭМ!$A$33:$A$776,$A23,СВЦЭМ!$B$33:$B$776,S$11)+'СЕТ СН'!$F$9+СВЦЭМ!$D$10+'СЕТ СН'!$F$5-'СЕТ СН'!$F$17</f>
        <v>3347.5714402100002</v>
      </c>
      <c r="T23" s="36">
        <f>SUMIFS(СВЦЭМ!$C$33:$C$776,СВЦЭМ!$A$33:$A$776,$A23,СВЦЭМ!$B$33:$B$776,T$11)+'СЕТ СН'!$F$9+СВЦЭМ!$D$10+'СЕТ СН'!$F$5-'СЕТ СН'!$F$17</f>
        <v>3352.4065301099999</v>
      </c>
      <c r="U23" s="36">
        <f>SUMIFS(СВЦЭМ!$C$33:$C$776,СВЦЭМ!$A$33:$A$776,$A23,СВЦЭМ!$B$33:$B$776,U$11)+'СЕТ СН'!$F$9+СВЦЭМ!$D$10+'СЕТ СН'!$F$5-'СЕТ СН'!$F$17</f>
        <v>3350.9621266700001</v>
      </c>
      <c r="V23" s="36">
        <f>SUMIFS(СВЦЭМ!$C$33:$C$776,СВЦЭМ!$A$33:$A$776,$A23,СВЦЭМ!$B$33:$B$776,V$11)+'СЕТ СН'!$F$9+СВЦЭМ!$D$10+'СЕТ СН'!$F$5-'СЕТ СН'!$F$17</f>
        <v>3318.1548544900002</v>
      </c>
      <c r="W23" s="36">
        <f>SUMIFS(СВЦЭМ!$C$33:$C$776,СВЦЭМ!$A$33:$A$776,$A23,СВЦЭМ!$B$33:$B$776,W$11)+'СЕТ СН'!$F$9+СВЦЭМ!$D$10+'СЕТ СН'!$F$5-'СЕТ СН'!$F$17</f>
        <v>3316.8786426799998</v>
      </c>
      <c r="X23" s="36">
        <f>SUMIFS(СВЦЭМ!$C$33:$C$776,СВЦЭМ!$A$33:$A$776,$A23,СВЦЭМ!$B$33:$B$776,X$11)+'СЕТ СН'!$F$9+СВЦЭМ!$D$10+'СЕТ СН'!$F$5-'СЕТ СН'!$F$17</f>
        <v>3338.7454397700003</v>
      </c>
      <c r="Y23" s="36">
        <f>SUMIFS(СВЦЭМ!$C$33:$C$776,СВЦЭМ!$A$33:$A$776,$A23,СВЦЭМ!$B$33:$B$776,Y$11)+'СЕТ СН'!$F$9+СВЦЭМ!$D$10+'СЕТ СН'!$F$5-'СЕТ СН'!$F$17</f>
        <v>3352.5827374</v>
      </c>
    </row>
    <row r="24" spans="1:25" ht="15.75" x14ac:dyDescent="0.2">
      <c r="A24" s="35">
        <f t="shared" si="0"/>
        <v>43964</v>
      </c>
      <c r="B24" s="36">
        <f>SUMIFS(СВЦЭМ!$C$33:$C$776,СВЦЭМ!$A$33:$A$776,$A24,СВЦЭМ!$B$33:$B$776,B$11)+'СЕТ СН'!$F$9+СВЦЭМ!$D$10+'СЕТ СН'!$F$5-'СЕТ СН'!$F$17</f>
        <v>3377.2035019200002</v>
      </c>
      <c r="C24" s="36">
        <f>SUMIFS(СВЦЭМ!$C$33:$C$776,СВЦЭМ!$A$33:$A$776,$A24,СВЦЭМ!$B$33:$B$776,C$11)+'СЕТ СН'!$F$9+СВЦЭМ!$D$10+'СЕТ СН'!$F$5-'СЕТ СН'!$F$17</f>
        <v>3421.7359562500001</v>
      </c>
      <c r="D24" s="36">
        <f>SUMIFS(СВЦЭМ!$C$33:$C$776,СВЦЭМ!$A$33:$A$776,$A24,СВЦЭМ!$B$33:$B$776,D$11)+'СЕТ СН'!$F$9+СВЦЭМ!$D$10+'СЕТ СН'!$F$5-'СЕТ СН'!$F$17</f>
        <v>3433.5631869899998</v>
      </c>
      <c r="E24" s="36">
        <f>SUMIFS(СВЦЭМ!$C$33:$C$776,СВЦЭМ!$A$33:$A$776,$A24,СВЦЭМ!$B$33:$B$776,E$11)+'СЕТ СН'!$F$9+СВЦЭМ!$D$10+'СЕТ СН'!$F$5-'СЕТ СН'!$F$17</f>
        <v>3433.76289378</v>
      </c>
      <c r="F24" s="36">
        <f>SUMIFS(СВЦЭМ!$C$33:$C$776,СВЦЭМ!$A$33:$A$776,$A24,СВЦЭМ!$B$33:$B$776,F$11)+'СЕТ СН'!$F$9+СВЦЭМ!$D$10+'СЕТ СН'!$F$5-'СЕТ СН'!$F$17</f>
        <v>3427.0203680300001</v>
      </c>
      <c r="G24" s="36">
        <f>SUMIFS(СВЦЭМ!$C$33:$C$776,СВЦЭМ!$A$33:$A$776,$A24,СВЦЭМ!$B$33:$B$776,G$11)+'СЕТ СН'!$F$9+СВЦЭМ!$D$10+'СЕТ СН'!$F$5-'СЕТ СН'!$F$17</f>
        <v>3433.5395201199999</v>
      </c>
      <c r="H24" s="36">
        <f>SUMIFS(СВЦЭМ!$C$33:$C$776,СВЦЭМ!$A$33:$A$776,$A24,СВЦЭМ!$B$33:$B$776,H$11)+'СЕТ СН'!$F$9+СВЦЭМ!$D$10+'СЕТ СН'!$F$5-'СЕТ СН'!$F$17</f>
        <v>3429.7586773399998</v>
      </c>
      <c r="I24" s="36">
        <f>SUMIFS(СВЦЭМ!$C$33:$C$776,СВЦЭМ!$A$33:$A$776,$A24,СВЦЭМ!$B$33:$B$776,I$11)+'СЕТ СН'!$F$9+СВЦЭМ!$D$10+'СЕТ СН'!$F$5-'СЕТ СН'!$F$17</f>
        <v>3382.53600435</v>
      </c>
      <c r="J24" s="36">
        <f>SUMIFS(СВЦЭМ!$C$33:$C$776,СВЦЭМ!$A$33:$A$776,$A24,СВЦЭМ!$B$33:$B$776,J$11)+'СЕТ СН'!$F$9+СВЦЭМ!$D$10+'СЕТ СН'!$F$5-'СЕТ СН'!$F$17</f>
        <v>3328.2504496700003</v>
      </c>
      <c r="K24" s="36">
        <f>SUMIFS(СВЦЭМ!$C$33:$C$776,СВЦЭМ!$A$33:$A$776,$A24,СВЦЭМ!$B$33:$B$776,K$11)+'СЕТ СН'!$F$9+СВЦЭМ!$D$10+'СЕТ СН'!$F$5-'СЕТ СН'!$F$17</f>
        <v>3320.0228208899998</v>
      </c>
      <c r="L24" s="36">
        <f>SUMIFS(СВЦЭМ!$C$33:$C$776,СВЦЭМ!$A$33:$A$776,$A24,СВЦЭМ!$B$33:$B$776,L$11)+'СЕТ СН'!$F$9+СВЦЭМ!$D$10+'СЕТ СН'!$F$5-'СЕТ СН'!$F$17</f>
        <v>3311.0372023800001</v>
      </c>
      <c r="M24" s="36">
        <f>SUMIFS(СВЦЭМ!$C$33:$C$776,СВЦЭМ!$A$33:$A$776,$A24,СВЦЭМ!$B$33:$B$776,M$11)+'СЕТ СН'!$F$9+СВЦЭМ!$D$10+'СЕТ СН'!$F$5-'СЕТ СН'!$F$17</f>
        <v>3305.5796156800002</v>
      </c>
      <c r="N24" s="36">
        <f>SUMIFS(СВЦЭМ!$C$33:$C$776,СВЦЭМ!$A$33:$A$776,$A24,СВЦЭМ!$B$33:$B$776,N$11)+'СЕТ СН'!$F$9+СВЦЭМ!$D$10+'СЕТ СН'!$F$5-'СЕТ СН'!$F$17</f>
        <v>3314.5169829900001</v>
      </c>
      <c r="O24" s="36">
        <f>SUMIFS(СВЦЭМ!$C$33:$C$776,СВЦЭМ!$A$33:$A$776,$A24,СВЦЭМ!$B$33:$B$776,O$11)+'СЕТ СН'!$F$9+СВЦЭМ!$D$10+'СЕТ СН'!$F$5-'СЕТ СН'!$F$17</f>
        <v>3322.1941019699998</v>
      </c>
      <c r="P24" s="36">
        <f>SUMIFS(СВЦЭМ!$C$33:$C$776,СВЦЭМ!$A$33:$A$776,$A24,СВЦЭМ!$B$33:$B$776,P$11)+'СЕТ СН'!$F$9+СВЦЭМ!$D$10+'СЕТ СН'!$F$5-'СЕТ СН'!$F$17</f>
        <v>3333.15161915</v>
      </c>
      <c r="Q24" s="36">
        <f>SUMIFS(СВЦЭМ!$C$33:$C$776,СВЦЭМ!$A$33:$A$776,$A24,СВЦЭМ!$B$33:$B$776,Q$11)+'СЕТ СН'!$F$9+СВЦЭМ!$D$10+'СЕТ СН'!$F$5-'СЕТ СН'!$F$17</f>
        <v>3325.6164133100001</v>
      </c>
      <c r="R24" s="36">
        <f>SUMIFS(СВЦЭМ!$C$33:$C$776,СВЦЭМ!$A$33:$A$776,$A24,СВЦЭМ!$B$33:$B$776,R$11)+'СЕТ СН'!$F$9+СВЦЭМ!$D$10+'СЕТ СН'!$F$5-'СЕТ СН'!$F$17</f>
        <v>3319.3914029799998</v>
      </c>
      <c r="S24" s="36">
        <f>SUMIFS(СВЦЭМ!$C$33:$C$776,СВЦЭМ!$A$33:$A$776,$A24,СВЦЭМ!$B$33:$B$776,S$11)+'СЕТ СН'!$F$9+СВЦЭМ!$D$10+'СЕТ СН'!$F$5-'СЕТ СН'!$F$17</f>
        <v>3333.3302662300002</v>
      </c>
      <c r="T24" s="36">
        <f>SUMIFS(СВЦЭМ!$C$33:$C$776,СВЦЭМ!$A$33:$A$776,$A24,СВЦЭМ!$B$33:$B$776,T$11)+'СЕТ СН'!$F$9+СВЦЭМ!$D$10+'СЕТ СН'!$F$5-'СЕТ СН'!$F$17</f>
        <v>3305.0776638299999</v>
      </c>
      <c r="U24" s="36">
        <f>SUMIFS(СВЦЭМ!$C$33:$C$776,СВЦЭМ!$A$33:$A$776,$A24,СВЦЭМ!$B$33:$B$776,U$11)+'СЕТ СН'!$F$9+СВЦЭМ!$D$10+'СЕТ СН'!$F$5-'СЕТ СН'!$F$17</f>
        <v>3272.8355784800001</v>
      </c>
      <c r="V24" s="36">
        <f>SUMIFS(СВЦЭМ!$C$33:$C$776,СВЦЭМ!$A$33:$A$776,$A24,СВЦЭМ!$B$33:$B$776,V$11)+'СЕТ СН'!$F$9+СВЦЭМ!$D$10+'СЕТ СН'!$F$5-'СЕТ СН'!$F$17</f>
        <v>3257.2608416399999</v>
      </c>
      <c r="W24" s="36">
        <f>SUMIFS(СВЦЭМ!$C$33:$C$776,СВЦЭМ!$A$33:$A$776,$A24,СВЦЭМ!$B$33:$B$776,W$11)+'СЕТ СН'!$F$9+СВЦЭМ!$D$10+'СЕТ СН'!$F$5-'СЕТ СН'!$F$17</f>
        <v>3253.0235529299998</v>
      </c>
      <c r="X24" s="36">
        <f>SUMIFS(СВЦЭМ!$C$33:$C$776,СВЦЭМ!$A$33:$A$776,$A24,СВЦЭМ!$B$33:$B$776,X$11)+'СЕТ СН'!$F$9+СВЦЭМ!$D$10+'СЕТ СН'!$F$5-'СЕТ СН'!$F$17</f>
        <v>3265.9839128499998</v>
      </c>
      <c r="Y24" s="36">
        <f>SUMIFS(СВЦЭМ!$C$33:$C$776,СВЦЭМ!$A$33:$A$776,$A24,СВЦЭМ!$B$33:$B$776,Y$11)+'СЕТ СН'!$F$9+СВЦЭМ!$D$10+'СЕТ СН'!$F$5-'СЕТ СН'!$F$17</f>
        <v>3287.3662872800001</v>
      </c>
    </row>
    <row r="25" spans="1:25" ht="15.75" x14ac:dyDescent="0.2">
      <c r="A25" s="35">
        <f t="shared" si="0"/>
        <v>43965</v>
      </c>
      <c r="B25" s="36">
        <f>SUMIFS(СВЦЭМ!$C$33:$C$776,СВЦЭМ!$A$33:$A$776,$A25,СВЦЭМ!$B$33:$B$776,B$11)+'СЕТ СН'!$F$9+СВЦЭМ!$D$10+'СЕТ СН'!$F$5-'СЕТ СН'!$F$17</f>
        <v>3355.3398654100001</v>
      </c>
      <c r="C25" s="36">
        <f>SUMIFS(СВЦЭМ!$C$33:$C$776,СВЦЭМ!$A$33:$A$776,$A25,СВЦЭМ!$B$33:$B$776,C$11)+'СЕТ СН'!$F$9+СВЦЭМ!$D$10+'СЕТ СН'!$F$5-'СЕТ СН'!$F$17</f>
        <v>3394.1791332800003</v>
      </c>
      <c r="D25" s="36">
        <f>SUMIFS(СВЦЭМ!$C$33:$C$776,СВЦЭМ!$A$33:$A$776,$A25,СВЦЭМ!$B$33:$B$776,D$11)+'СЕТ СН'!$F$9+СВЦЭМ!$D$10+'СЕТ СН'!$F$5-'СЕТ СН'!$F$17</f>
        <v>3402.8348450200001</v>
      </c>
      <c r="E25" s="36">
        <f>SUMIFS(СВЦЭМ!$C$33:$C$776,СВЦЭМ!$A$33:$A$776,$A25,СВЦЭМ!$B$33:$B$776,E$11)+'СЕТ СН'!$F$9+СВЦЭМ!$D$10+'СЕТ СН'!$F$5-'СЕТ СН'!$F$17</f>
        <v>3435.6933415499998</v>
      </c>
      <c r="F25" s="36">
        <f>SUMIFS(СВЦЭМ!$C$33:$C$776,СВЦЭМ!$A$33:$A$776,$A25,СВЦЭМ!$B$33:$B$776,F$11)+'СЕТ СН'!$F$9+СВЦЭМ!$D$10+'СЕТ СН'!$F$5-'СЕТ СН'!$F$17</f>
        <v>3408.80959007</v>
      </c>
      <c r="G25" s="36">
        <f>SUMIFS(СВЦЭМ!$C$33:$C$776,СВЦЭМ!$A$33:$A$776,$A25,СВЦЭМ!$B$33:$B$776,G$11)+'СЕТ СН'!$F$9+СВЦЭМ!$D$10+'СЕТ СН'!$F$5-'СЕТ СН'!$F$17</f>
        <v>3402.1235614000002</v>
      </c>
      <c r="H25" s="36">
        <f>SUMIFS(СВЦЭМ!$C$33:$C$776,СВЦЭМ!$A$33:$A$776,$A25,СВЦЭМ!$B$33:$B$776,H$11)+'СЕТ СН'!$F$9+СВЦЭМ!$D$10+'СЕТ СН'!$F$5-'СЕТ СН'!$F$17</f>
        <v>3404.8944998799998</v>
      </c>
      <c r="I25" s="36">
        <f>SUMIFS(СВЦЭМ!$C$33:$C$776,СВЦЭМ!$A$33:$A$776,$A25,СВЦЭМ!$B$33:$B$776,I$11)+'СЕТ СН'!$F$9+СВЦЭМ!$D$10+'СЕТ СН'!$F$5-'СЕТ СН'!$F$17</f>
        <v>3362.98819048</v>
      </c>
      <c r="J25" s="36">
        <f>SUMIFS(СВЦЭМ!$C$33:$C$776,СВЦЭМ!$A$33:$A$776,$A25,СВЦЭМ!$B$33:$B$776,J$11)+'СЕТ СН'!$F$9+СВЦЭМ!$D$10+'СЕТ СН'!$F$5-'СЕТ СН'!$F$17</f>
        <v>3315.7082440700001</v>
      </c>
      <c r="K25" s="36">
        <f>SUMIFS(СВЦЭМ!$C$33:$C$776,СВЦЭМ!$A$33:$A$776,$A25,СВЦЭМ!$B$33:$B$776,K$11)+'СЕТ СН'!$F$9+СВЦЭМ!$D$10+'СЕТ СН'!$F$5-'СЕТ СН'!$F$17</f>
        <v>3298.97111455</v>
      </c>
      <c r="L25" s="36">
        <f>SUMIFS(СВЦЭМ!$C$33:$C$776,СВЦЭМ!$A$33:$A$776,$A25,СВЦЭМ!$B$33:$B$776,L$11)+'СЕТ СН'!$F$9+СВЦЭМ!$D$10+'СЕТ СН'!$F$5-'СЕТ СН'!$F$17</f>
        <v>3288.5105173900001</v>
      </c>
      <c r="M25" s="36">
        <f>SUMIFS(СВЦЭМ!$C$33:$C$776,СВЦЭМ!$A$33:$A$776,$A25,СВЦЭМ!$B$33:$B$776,M$11)+'СЕТ СН'!$F$9+СВЦЭМ!$D$10+'СЕТ СН'!$F$5-'СЕТ СН'!$F$17</f>
        <v>3289.11691522</v>
      </c>
      <c r="N25" s="36">
        <f>SUMIFS(СВЦЭМ!$C$33:$C$776,СВЦЭМ!$A$33:$A$776,$A25,СВЦЭМ!$B$33:$B$776,N$11)+'СЕТ СН'!$F$9+СВЦЭМ!$D$10+'СЕТ СН'!$F$5-'СЕТ СН'!$F$17</f>
        <v>3284.10608073</v>
      </c>
      <c r="O25" s="36">
        <f>SUMIFS(СВЦЭМ!$C$33:$C$776,СВЦЭМ!$A$33:$A$776,$A25,СВЦЭМ!$B$33:$B$776,O$11)+'СЕТ СН'!$F$9+СВЦЭМ!$D$10+'СЕТ СН'!$F$5-'СЕТ СН'!$F$17</f>
        <v>3298.5193701500002</v>
      </c>
      <c r="P25" s="36">
        <f>SUMIFS(СВЦЭМ!$C$33:$C$776,СВЦЭМ!$A$33:$A$776,$A25,СВЦЭМ!$B$33:$B$776,P$11)+'СЕТ СН'!$F$9+СВЦЭМ!$D$10+'СЕТ СН'!$F$5-'СЕТ СН'!$F$17</f>
        <v>3323.6995166199999</v>
      </c>
      <c r="Q25" s="36">
        <f>SUMIFS(СВЦЭМ!$C$33:$C$776,СВЦЭМ!$A$33:$A$776,$A25,СВЦЭМ!$B$33:$B$776,Q$11)+'СЕТ СН'!$F$9+СВЦЭМ!$D$10+'СЕТ СН'!$F$5-'СЕТ СН'!$F$17</f>
        <v>3312.8333142800002</v>
      </c>
      <c r="R25" s="36">
        <f>SUMIFS(СВЦЭМ!$C$33:$C$776,СВЦЭМ!$A$33:$A$776,$A25,СВЦЭМ!$B$33:$B$776,R$11)+'СЕТ СН'!$F$9+СВЦЭМ!$D$10+'СЕТ СН'!$F$5-'СЕТ СН'!$F$17</f>
        <v>3308.4360361700001</v>
      </c>
      <c r="S25" s="36">
        <f>SUMIFS(СВЦЭМ!$C$33:$C$776,СВЦЭМ!$A$33:$A$776,$A25,СВЦЭМ!$B$33:$B$776,S$11)+'СЕТ СН'!$F$9+СВЦЭМ!$D$10+'СЕТ СН'!$F$5-'СЕТ СН'!$F$17</f>
        <v>3328.2437234999998</v>
      </c>
      <c r="T25" s="36">
        <f>SUMIFS(СВЦЭМ!$C$33:$C$776,СВЦЭМ!$A$33:$A$776,$A25,СВЦЭМ!$B$33:$B$776,T$11)+'СЕТ СН'!$F$9+СВЦЭМ!$D$10+'СЕТ СН'!$F$5-'СЕТ СН'!$F$17</f>
        <v>3306.9538568600001</v>
      </c>
      <c r="U25" s="36">
        <f>SUMIFS(СВЦЭМ!$C$33:$C$776,СВЦЭМ!$A$33:$A$776,$A25,СВЦЭМ!$B$33:$B$776,U$11)+'СЕТ СН'!$F$9+СВЦЭМ!$D$10+'СЕТ СН'!$F$5-'СЕТ СН'!$F$17</f>
        <v>3276.4946623999999</v>
      </c>
      <c r="V25" s="36">
        <f>SUMIFS(СВЦЭМ!$C$33:$C$776,СВЦЭМ!$A$33:$A$776,$A25,СВЦЭМ!$B$33:$B$776,V$11)+'СЕТ СН'!$F$9+СВЦЭМ!$D$10+'СЕТ СН'!$F$5-'СЕТ СН'!$F$17</f>
        <v>3251.7984082399998</v>
      </c>
      <c r="W25" s="36">
        <f>SUMIFS(СВЦЭМ!$C$33:$C$776,СВЦЭМ!$A$33:$A$776,$A25,СВЦЭМ!$B$33:$B$776,W$11)+'СЕТ СН'!$F$9+СВЦЭМ!$D$10+'СЕТ СН'!$F$5-'СЕТ СН'!$F$17</f>
        <v>3242.6429167199999</v>
      </c>
      <c r="X25" s="36">
        <f>SUMIFS(СВЦЭМ!$C$33:$C$776,СВЦЭМ!$A$33:$A$776,$A25,СВЦЭМ!$B$33:$B$776,X$11)+'СЕТ СН'!$F$9+СВЦЭМ!$D$10+'СЕТ СН'!$F$5-'СЕТ СН'!$F$17</f>
        <v>3248.9926048400002</v>
      </c>
      <c r="Y25" s="36">
        <f>SUMIFS(СВЦЭМ!$C$33:$C$776,СВЦЭМ!$A$33:$A$776,$A25,СВЦЭМ!$B$33:$B$776,Y$11)+'СЕТ СН'!$F$9+СВЦЭМ!$D$10+'СЕТ СН'!$F$5-'СЕТ СН'!$F$17</f>
        <v>3280.84828487</v>
      </c>
    </row>
    <row r="26" spans="1:25" ht="15.75" x14ac:dyDescent="0.2">
      <c r="A26" s="35">
        <f t="shared" si="0"/>
        <v>43966</v>
      </c>
      <c r="B26" s="36">
        <f>SUMIFS(СВЦЭМ!$C$33:$C$776,СВЦЭМ!$A$33:$A$776,$A26,СВЦЭМ!$B$33:$B$776,B$11)+'СЕТ СН'!$F$9+СВЦЭМ!$D$10+'СЕТ СН'!$F$5-'СЕТ СН'!$F$17</f>
        <v>3341.14332182</v>
      </c>
      <c r="C26" s="36">
        <f>SUMIFS(СВЦЭМ!$C$33:$C$776,СВЦЭМ!$A$33:$A$776,$A26,СВЦЭМ!$B$33:$B$776,C$11)+'СЕТ СН'!$F$9+СВЦЭМ!$D$10+'СЕТ СН'!$F$5-'СЕТ СН'!$F$17</f>
        <v>3396.8426984100001</v>
      </c>
      <c r="D26" s="36">
        <f>SUMIFS(СВЦЭМ!$C$33:$C$776,СВЦЭМ!$A$33:$A$776,$A26,СВЦЭМ!$B$33:$B$776,D$11)+'СЕТ СН'!$F$9+СВЦЭМ!$D$10+'СЕТ СН'!$F$5-'СЕТ СН'!$F$17</f>
        <v>3422.1246557300001</v>
      </c>
      <c r="E26" s="36">
        <f>SUMIFS(СВЦЭМ!$C$33:$C$776,СВЦЭМ!$A$33:$A$776,$A26,СВЦЭМ!$B$33:$B$776,E$11)+'СЕТ СН'!$F$9+СВЦЭМ!$D$10+'СЕТ СН'!$F$5-'СЕТ СН'!$F$17</f>
        <v>3420.8380357300002</v>
      </c>
      <c r="F26" s="36">
        <f>SUMIFS(СВЦЭМ!$C$33:$C$776,СВЦЭМ!$A$33:$A$776,$A26,СВЦЭМ!$B$33:$B$776,F$11)+'СЕТ СН'!$F$9+СВЦЭМ!$D$10+'СЕТ СН'!$F$5-'СЕТ СН'!$F$17</f>
        <v>3413.8640978499998</v>
      </c>
      <c r="G26" s="36">
        <f>SUMIFS(СВЦЭМ!$C$33:$C$776,СВЦЭМ!$A$33:$A$776,$A26,СВЦЭМ!$B$33:$B$776,G$11)+'СЕТ СН'!$F$9+СВЦЭМ!$D$10+'СЕТ СН'!$F$5-'СЕТ СН'!$F$17</f>
        <v>3421.8437739299998</v>
      </c>
      <c r="H26" s="36">
        <f>SUMIFS(СВЦЭМ!$C$33:$C$776,СВЦЭМ!$A$33:$A$776,$A26,СВЦЭМ!$B$33:$B$776,H$11)+'СЕТ СН'!$F$9+СВЦЭМ!$D$10+'СЕТ СН'!$F$5-'СЕТ СН'!$F$17</f>
        <v>3428.71392285</v>
      </c>
      <c r="I26" s="36">
        <f>SUMIFS(СВЦЭМ!$C$33:$C$776,СВЦЭМ!$A$33:$A$776,$A26,СВЦЭМ!$B$33:$B$776,I$11)+'СЕТ СН'!$F$9+СВЦЭМ!$D$10+'СЕТ СН'!$F$5-'СЕТ СН'!$F$17</f>
        <v>3385.91819721</v>
      </c>
      <c r="J26" s="36">
        <f>SUMIFS(СВЦЭМ!$C$33:$C$776,СВЦЭМ!$A$33:$A$776,$A26,СВЦЭМ!$B$33:$B$776,J$11)+'СЕТ СН'!$F$9+СВЦЭМ!$D$10+'СЕТ СН'!$F$5-'СЕТ СН'!$F$17</f>
        <v>3321.6780197200001</v>
      </c>
      <c r="K26" s="36">
        <f>SUMIFS(СВЦЭМ!$C$33:$C$776,СВЦЭМ!$A$33:$A$776,$A26,СВЦЭМ!$B$33:$B$776,K$11)+'СЕТ СН'!$F$9+СВЦЭМ!$D$10+'СЕТ СН'!$F$5-'СЕТ СН'!$F$17</f>
        <v>3258.6448285500001</v>
      </c>
      <c r="L26" s="36">
        <f>SUMIFS(СВЦЭМ!$C$33:$C$776,СВЦЭМ!$A$33:$A$776,$A26,СВЦЭМ!$B$33:$B$776,L$11)+'СЕТ СН'!$F$9+СВЦЭМ!$D$10+'СЕТ СН'!$F$5-'СЕТ СН'!$F$17</f>
        <v>3250.8309580099999</v>
      </c>
      <c r="M26" s="36">
        <f>SUMIFS(СВЦЭМ!$C$33:$C$776,СВЦЭМ!$A$33:$A$776,$A26,СВЦЭМ!$B$33:$B$776,M$11)+'СЕТ СН'!$F$9+СВЦЭМ!$D$10+'СЕТ СН'!$F$5-'СЕТ СН'!$F$17</f>
        <v>3271.8254947999999</v>
      </c>
      <c r="N26" s="36">
        <f>SUMIFS(СВЦЭМ!$C$33:$C$776,СВЦЭМ!$A$33:$A$776,$A26,СВЦЭМ!$B$33:$B$776,N$11)+'СЕТ СН'!$F$9+СВЦЭМ!$D$10+'СЕТ СН'!$F$5-'СЕТ СН'!$F$17</f>
        <v>3276.9544600500003</v>
      </c>
      <c r="O26" s="36">
        <f>SUMIFS(СВЦЭМ!$C$33:$C$776,СВЦЭМ!$A$33:$A$776,$A26,СВЦЭМ!$B$33:$B$776,O$11)+'СЕТ СН'!$F$9+СВЦЭМ!$D$10+'СЕТ СН'!$F$5-'СЕТ СН'!$F$17</f>
        <v>3278.7197431300001</v>
      </c>
      <c r="P26" s="36">
        <f>SUMIFS(СВЦЭМ!$C$33:$C$776,СВЦЭМ!$A$33:$A$776,$A26,СВЦЭМ!$B$33:$B$776,P$11)+'СЕТ СН'!$F$9+СВЦЭМ!$D$10+'СЕТ СН'!$F$5-'СЕТ СН'!$F$17</f>
        <v>3283.8473608899999</v>
      </c>
      <c r="Q26" s="36">
        <f>SUMIFS(СВЦЭМ!$C$33:$C$776,СВЦЭМ!$A$33:$A$776,$A26,СВЦЭМ!$B$33:$B$776,Q$11)+'СЕТ СН'!$F$9+СВЦЭМ!$D$10+'СЕТ СН'!$F$5-'СЕТ СН'!$F$17</f>
        <v>3278.3354007100002</v>
      </c>
      <c r="R26" s="36">
        <f>SUMIFS(СВЦЭМ!$C$33:$C$776,СВЦЭМ!$A$33:$A$776,$A26,СВЦЭМ!$B$33:$B$776,R$11)+'СЕТ СН'!$F$9+СВЦЭМ!$D$10+'СЕТ СН'!$F$5-'СЕТ СН'!$F$17</f>
        <v>3272.5431396100003</v>
      </c>
      <c r="S26" s="36">
        <f>SUMIFS(СВЦЭМ!$C$33:$C$776,СВЦЭМ!$A$33:$A$776,$A26,СВЦЭМ!$B$33:$B$776,S$11)+'СЕТ СН'!$F$9+СВЦЭМ!$D$10+'СЕТ СН'!$F$5-'СЕТ СН'!$F$17</f>
        <v>3282.8161512699999</v>
      </c>
      <c r="T26" s="36">
        <f>SUMIFS(СВЦЭМ!$C$33:$C$776,СВЦЭМ!$A$33:$A$776,$A26,СВЦЭМ!$B$33:$B$776,T$11)+'СЕТ СН'!$F$9+СВЦЭМ!$D$10+'СЕТ СН'!$F$5-'СЕТ СН'!$F$17</f>
        <v>3277.0858074400003</v>
      </c>
      <c r="U26" s="36">
        <f>SUMIFS(СВЦЭМ!$C$33:$C$776,СВЦЭМ!$A$33:$A$776,$A26,СВЦЭМ!$B$33:$B$776,U$11)+'СЕТ СН'!$F$9+СВЦЭМ!$D$10+'СЕТ СН'!$F$5-'СЕТ СН'!$F$17</f>
        <v>3280.0998417400001</v>
      </c>
      <c r="V26" s="36">
        <f>SUMIFS(СВЦЭМ!$C$33:$C$776,СВЦЭМ!$A$33:$A$776,$A26,СВЦЭМ!$B$33:$B$776,V$11)+'СЕТ СН'!$F$9+СВЦЭМ!$D$10+'СЕТ СН'!$F$5-'СЕТ СН'!$F$17</f>
        <v>3272.3187701500001</v>
      </c>
      <c r="W26" s="36">
        <f>SUMIFS(СВЦЭМ!$C$33:$C$776,СВЦЭМ!$A$33:$A$776,$A26,СВЦЭМ!$B$33:$B$776,W$11)+'СЕТ СН'!$F$9+СВЦЭМ!$D$10+'СЕТ СН'!$F$5-'СЕТ СН'!$F$17</f>
        <v>3259.6987413400002</v>
      </c>
      <c r="X26" s="36">
        <f>SUMIFS(СВЦЭМ!$C$33:$C$776,СВЦЭМ!$A$33:$A$776,$A26,СВЦЭМ!$B$33:$B$776,X$11)+'СЕТ СН'!$F$9+СВЦЭМ!$D$10+'СЕТ СН'!$F$5-'СЕТ СН'!$F$17</f>
        <v>3261.8773453700001</v>
      </c>
      <c r="Y26" s="36">
        <f>SUMIFS(СВЦЭМ!$C$33:$C$776,СВЦЭМ!$A$33:$A$776,$A26,СВЦЭМ!$B$33:$B$776,Y$11)+'СЕТ СН'!$F$9+СВЦЭМ!$D$10+'СЕТ СН'!$F$5-'СЕТ СН'!$F$17</f>
        <v>3265.9723753200001</v>
      </c>
    </row>
    <row r="27" spans="1:25" ht="15.75" x14ac:dyDescent="0.2">
      <c r="A27" s="35">
        <f t="shared" si="0"/>
        <v>43967</v>
      </c>
      <c r="B27" s="36">
        <f>SUMIFS(СВЦЭМ!$C$33:$C$776,СВЦЭМ!$A$33:$A$776,$A27,СВЦЭМ!$B$33:$B$776,B$11)+'СЕТ СН'!$F$9+СВЦЭМ!$D$10+'СЕТ СН'!$F$5-'СЕТ СН'!$F$17</f>
        <v>3376.43151218</v>
      </c>
      <c r="C27" s="36">
        <f>SUMIFS(СВЦЭМ!$C$33:$C$776,СВЦЭМ!$A$33:$A$776,$A27,СВЦЭМ!$B$33:$B$776,C$11)+'СЕТ СН'!$F$9+СВЦЭМ!$D$10+'СЕТ СН'!$F$5-'СЕТ СН'!$F$17</f>
        <v>3414.6886121100001</v>
      </c>
      <c r="D27" s="36">
        <f>SUMIFS(СВЦЭМ!$C$33:$C$776,СВЦЭМ!$A$33:$A$776,$A27,СВЦЭМ!$B$33:$B$776,D$11)+'СЕТ СН'!$F$9+СВЦЭМ!$D$10+'СЕТ СН'!$F$5-'СЕТ СН'!$F$17</f>
        <v>3417.4251343400001</v>
      </c>
      <c r="E27" s="36">
        <f>SUMIFS(СВЦЭМ!$C$33:$C$776,СВЦЭМ!$A$33:$A$776,$A27,СВЦЭМ!$B$33:$B$776,E$11)+'СЕТ СН'!$F$9+СВЦЭМ!$D$10+'СЕТ СН'!$F$5-'СЕТ СН'!$F$17</f>
        <v>3430.05564362</v>
      </c>
      <c r="F27" s="36">
        <f>SUMIFS(СВЦЭМ!$C$33:$C$776,СВЦЭМ!$A$33:$A$776,$A27,СВЦЭМ!$B$33:$B$776,F$11)+'СЕТ СН'!$F$9+СВЦЭМ!$D$10+'СЕТ СН'!$F$5-'СЕТ СН'!$F$17</f>
        <v>3430.3026334400001</v>
      </c>
      <c r="G27" s="36">
        <f>SUMIFS(СВЦЭМ!$C$33:$C$776,СВЦЭМ!$A$33:$A$776,$A27,СВЦЭМ!$B$33:$B$776,G$11)+'СЕТ СН'!$F$9+СВЦЭМ!$D$10+'СЕТ СН'!$F$5-'СЕТ СН'!$F$17</f>
        <v>3430.4450895099999</v>
      </c>
      <c r="H27" s="36">
        <f>SUMIFS(СВЦЭМ!$C$33:$C$776,СВЦЭМ!$A$33:$A$776,$A27,СВЦЭМ!$B$33:$B$776,H$11)+'СЕТ СН'!$F$9+СВЦЭМ!$D$10+'СЕТ СН'!$F$5-'СЕТ СН'!$F$17</f>
        <v>3438.28733693</v>
      </c>
      <c r="I27" s="36">
        <f>SUMIFS(СВЦЭМ!$C$33:$C$776,СВЦЭМ!$A$33:$A$776,$A27,СВЦЭМ!$B$33:$B$776,I$11)+'СЕТ СН'!$F$9+СВЦЭМ!$D$10+'СЕТ СН'!$F$5-'СЕТ СН'!$F$17</f>
        <v>3369.7042542700001</v>
      </c>
      <c r="J27" s="36">
        <f>SUMIFS(СВЦЭМ!$C$33:$C$776,СВЦЭМ!$A$33:$A$776,$A27,СВЦЭМ!$B$33:$B$776,J$11)+'СЕТ СН'!$F$9+СВЦЭМ!$D$10+'СЕТ СН'!$F$5-'СЕТ СН'!$F$17</f>
        <v>3299.27493628</v>
      </c>
      <c r="K27" s="36">
        <f>SUMIFS(СВЦЭМ!$C$33:$C$776,СВЦЭМ!$A$33:$A$776,$A27,СВЦЭМ!$B$33:$B$776,K$11)+'СЕТ СН'!$F$9+СВЦЭМ!$D$10+'СЕТ СН'!$F$5-'СЕТ СН'!$F$17</f>
        <v>3298.5071472600002</v>
      </c>
      <c r="L27" s="36">
        <f>SUMIFS(СВЦЭМ!$C$33:$C$776,СВЦЭМ!$A$33:$A$776,$A27,СВЦЭМ!$B$33:$B$776,L$11)+'СЕТ СН'!$F$9+СВЦЭМ!$D$10+'СЕТ СН'!$F$5-'СЕТ СН'!$F$17</f>
        <v>3303.5889036200001</v>
      </c>
      <c r="M27" s="36">
        <f>SUMIFS(СВЦЭМ!$C$33:$C$776,СВЦЭМ!$A$33:$A$776,$A27,СВЦЭМ!$B$33:$B$776,M$11)+'СЕТ СН'!$F$9+СВЦЭМ!$D$10+'СЕТ СН'!$F$5-'СЕТ СН'!$F$17</f>
        <v>3298.8700515</v>
      </c>
      <c r="N27" s="36">
        <f>SUMIFS(СВЦЭМ!$C$33:$C$776,СВЦЭМ!$A$33:$A$776,$A27,СВЦЭМ!$B$33:$B$776,N$11)+'СЕТ СН'!$F$9+СВЦЭМ!$D$10+'СЕТ СН'!$F$5-'СЕТ СН'!$F$17</f>
        <v>3288.16899328</v>
      </c>
      <c r="O27" s="36">
        <f>SUMIFS(СВЦЭМ!$C$33:$C$776,СВЦЭМ!$A$33:$A$776,$A27,СВЦЭМ!$B$33:$B$776,O$11)+'СЕТ СН'!$F$9+СВЦЭМ!$D$10+'СЕТ СН'!$F$5-'СЕТ СН'!$F$17</f>
        <v>3278.1996226599999</v>
      </c>
      <c r="P27" s="36">
        <f>SUMIFS(СВЦЭМ!$C$33:$C$776,СВЦЭМ!$A$33:$A$776,$A27,СВЦЭМ!$B$33:$B$776,P$11)+'СЕТ СН'!$F$9+СВЦЭМ!$D$10+'СЕТ СН'!$F$5-'СЕТ СН'!$F$17</f>
        <v>3288.5669664699999</v>
      </c>
      <c r="Q27" s="36">
        <f>SUMIFS(СВЦЭМ!$C$33:$C$776,СВЦЭМ!$A$33:$A$776,$A27,СВЦЭМ!$B$33:$B$776,Q$11)+'СЕТ СН'!$F$9+СВЦЭМ!$D$10+'СЕТ СН'!$F$5-'СЕТ СН'!$F$17</f>
        <v>3286.1423275699999</v>
      </c>
      <c r="R27" s="36">
        <f>SUMIFS(СВЦЭМ!$C$33:$C$776,СВЦЭМ!$A$33:$A$776,$A27,СВЦЭМ!$B$33:$B$776,R$11)+'СЕТ СН'!$F$9+СВЦЭМ!$D$10+'СЕТ СН'!$F$5-'СЕТ СН'!$F$17</f>
        <v>3280.8870126400002</v>
      </c>
      <c r="S27" s="36">
        <f>SUMIFS(СВЦЭМ!$C$33:$C$776,СВЦЭМ!$A$33:$A$776,$A27,СВЦЭМ!$B$33:$B$776,S$11)+'СЕТ СН'!$F$9+СВЦЭМ!$D$10+'СЕТ СН'!$F$5-'СЕТ СН'!$F$17</f>
        <v>3277.3002549000003</v>
      </c>
      <c r="T27" s="36">
        <f>SUMIFS(СВЦЭМ!$C$33:$C$776,СВЦЭМ!$A$33:$A$776,$A27,СВЦЭМ!$B$33:$B$776,T$11)+'СЕТ СН'!$F$9+СВЦЭМ!$D$10+'СЕТ СН'!$F$5-'СЕТ СН'!$F$17</f>
        <v>3273.76168358</v>
      </c>
      <c r="U27" s="36">
        <f>SUMIFS(СВЦЭМ!$C$33:$C$776,СВЦЭМ!$A$33:$A$776,$A27,СВЦЭМ!$B$33:$B$776,U$11)+'СЕТ СН'!$F$9+СВЦЭМ!$D$10+'СЕТ СН'!$F$5-'СЕТ СН'!$F$17</f>
        <v>3265.5082279399999</v>
      </c>
      <c r="V27" s="36">
        <f>SUMIFS(СВЦЭМ!$C$33:$C$776,СВЦЭМ!$A$33:$A$776,$A27,СВЦЭМ!$B$33:$B$776,V$11)+'СЕТ СН'!$F$9+СВЦЭМ!$D$10+'СЕТ СН'!$F$5-'СЕТ СН'!$F$17</f>
        <v>3263.7393067900002</v>
      </c>
      <c r="W27" s="36">
        <f>SUMIFS(СВЦЭМ!$C$33:$C$776,СВЦЭМ!$A$33:$A$776,$A27,СВЦЭМ!$B$33:$B$776,W$11)+'СЕТ СН'!$F$9+СВЦЭМ!$D$10+'СЕТ СН'!$F$5-'СЕТ СН'!$F$17</f>
        <v>3270.5653961799999</v>
      </c>
      <c r="X27" s="36">
        <f>SUMIFS(СВЦЭМ!$C$33:$C$776,СВЦЭМ!$A$33:$A$776,$A27,СВЦЭМ!$B$33:$B$776,X$11)+'СЕТ СН'!$F$9+СВЦЭМ!$D$10+'СЕТ СН'!$F$5-'СЕТ СН'!$F$17</f>
        <v>3268.7549698399998</v>
      </c>
      <c r="Y27" s="36">
        <f>SUMIFS(СВЦЭМ!$C$33:$C$776,СВЦЭМ!$A$33:$A$776,$A27,СВЦЭМ!$B$33:$B$776,Y$11)+'СЕТ СН'!$F$9+СВЦЭМ!$D$10+'СЕТ СН'!$F$5-'СЕТ СН'!$F$17</f>
        <v>3289.4925781800002</v>
      </c>
    </row>
    <row r="28" spans="1:25" ht="15.75" x14ac:dyDescent="0.2">
      <c r="A28" s="35">
        <f t="shared" si="0"/>
        <v>43968</v>
      </c>
      <c r="B28" s="36">
        <f>SUMIFS(СВЦЭМ!$C$33:$C$776,СВЦЭМ!$A$33:$A$776,$A28,СВЦЭМ!$B$33:$B$776,B$11)+'СЕТ СН'!$F$9+СВЦЭМ!$D$10+'СЕТ СН'!$F$5-'СЕТ СН'!$F$17</f>
        <v>3378.8102917300002</v>
      </c>
      <c r="C28" s="36">
        <f>SUMIFS(СВЦЭМ!$C$33:$C$776,СВЦЭМ!$A$33:$A$776,$A28,СВЦЭМ!$B$33:$B$776,C$11)+'СЕТ СН'!$F$9+СВЦЭМ!$D$10+'СЕТ СН'!$F$5-'СЕТ СН'!$F$17</f>
        <v>3413.5775876600001</v>
      </c>
      <c r="D28" s="36">
        <f>SUMIFS(СВЦЭМ!$C$33:$C$776,СВЦЭМ!$A$33:$A$776,$A28,СВЦЭМ!$B$33:$B$776,D$11)+'СЕТ СН'!$F$9+СВЦЭМ!$D$10+'СЕТ СН'!$F$5-'СЕТ СН'!$F$17</f>
        <v>3420.8758028100001</v>
      </c>
      <c r="E28" s="36">
        <f>SUMIFS(СВЦЭМ!$C$33:$C$776,СВЦЭМ!$A$33:$A$776,$A28,СВЦЭМ!$B$33:$B$776,E$11)+'СЕТ СН'!$F$9+СВЦЭМ!$D$10+'СЕТ СН'!$F$5-'СЕТ СН'!$F$17</f>
        <v>3422.70367115</v>
      </c>
      <c r="F28" s="36">
        <f>SUMIFS(СВЦЭМ!$C$33:$C$776,СВЦЭМ!$A$33:$A$776,$A28,СВЦЭМ!$B$33:$B$776,F$11)+'СЕТ СН'!$F$9+СВЦЭМ!$D$10+'СЕТ СН'!$F$5-'СЕТ СН'!$F$17</f>
        <v>3418.5467574600002</v>
      </c>
      <c r="G28" s="36">
        <f>SUMIFS(СВЦЭМ!$C$33:$C$776,СВЦЭМ!$A$33:$A$776,$A28,СВЦЭМ!$B$33:$B$776,G$11)+'СЕТ СН'!$F$9+СВЦЭМ!$D$10+'СЕТ СН'!$F$5-'СЕТ СН'!$F$17</f>
        <v>3422.9332140300003</v>
      </c>
      <c r="H28" s="36">
        <f>SUMIFS(СВЦЭМ!$C$33:$C$776,СВЦЭМ!$A$33:$A$776,$A28,СВЦЭМ!$B$33:$B$776,H$11)+'СЕТ СН'!$F$9+СВЦЭМ!$D$10+'СЕТ СН'!$F$5-'СЕТ СН'!$F$17</f>
        <v>3428.1116384799998</v>
      </c>
      <c r="I28" s="36">
        <f>SUMIFS(СВЦЭМ!$C$33:$C$776,СВЦЭМ!$A$33:$A$776,$A28,СВЦЭМ!$B$33:$B$776,I$11)+'СЕТ СН'!$F$9+СВЦЭМ!$D$10+'СЕТ СН'!$F$5-'СЕТ СН'!$F$17</f>
        <v>3387.86443224</v>
      </c>
      <c r="J28" s="36">
        <f>SUMIFS(СВЦЭМ!$C$33:$C$776,СВЦЭМ!$A$33:$A$776,$A28,СВЦЭМ!$B$33:$B$776,J$11)+'СЕТ СН'!$F$9+СВЦЭМ!$D$10+'СЕТ СН'!$F$5-'СЕТ СН'!$F$17</f>
        <v>3320.06911872</v>
      </c>
      <c r="K28" s="36">
        <f>SUMIFS(СВЦЭМ!$C$33:$C$776,СВЦЭМ!$A$33:$A$776,$A28,СВЦЭМ!$B$33:$B$776,K$11)+'СЕТ СН'!$F$9+СВЦЭМ!$D$10+'СЕТ СН'!$F$5-'СЕТ СН'!$F$17</f>
        <v>3290.71869143</v>
      </c>
      <c r="L28" s="36">
        <f>SUMIFS(СВЦЭМ!$C$33:$C$776,СВЦЭМ!$A$33:$A$776,$A28,СВЦЭМ!$B$33:$B$776,L$11)+'СЕТ СН'!$F$9+СВЦЭМ!$D$10+'СЕТ СН'!$F$5-'СЕТ СН'!$F$17</f>
        <v>3290.5792669000002</v>
      </c>
      <c r="M28" s="36">
        <f>SUMIFS(СВЦЭМ!$C$33:$C$776,СВЦЭМ!$A$33:$A$776,$A28,СВЦЭМ!$B$33:$B$776,M$11)+'СЕТ СН'!$F$9+СВЦЭМ!$D$10+'СЕТ СН'!$F$5-'СЕТ СН'!$F$17</f>
        <v>3289.2352645800001</v>
      </c>
      <c r="N28" s="36">
        <f>SUMIFS(СВЦЭМ!$C$33:$C$776,СВЦЭМ!$A$33:$A$776,$A28,СВЦЭМ!$B$33:$B$776,N$11)+'СЕТ СН'!$F$9+СВЦЭМ!$D$10+'СЕТ СН'!$F$5-'СЕТ СН'!$F$17</f>
        <v>3285.9560760899999</v>
      </c>
      <c r="O28" s="36">
        <f>SUMIFS(СВЦЭМ!$C$33:$C$776,СВЦЭМ!$A$33:$A$776,$A28,СВЦЭМ!$B$33:$B$776,O$11)+'СЕТ СН'!$F$9+СВЦЭМ!$D$10+'СЕТ СН'!$F$5-'СЕТ СН'!$F$17</f>
        <v>3285.82886826</v>
      </c>
      <c r="P28" s="36">
        <f>SUMIFS(СВЦЭМ!$C$33:$C$776,СВЦЭМ!$A$33:$A$776,$A28,СВЦЭМ!$B$33:$B$776,P$11)+'СЕТ СН'!$F$9+СВЦЭМ!$D$10+'СЕТ СН'!$F$5-'СЕТ СН'!$F$17</f>
        <v>3287.8060840100002</v>
      </c>
      <c r="Q28" s="36">
        <f>SUMIFS(СВЦЭМ!$C$33:$C$776,СВЦЭМ!$A$33:$A$776,$A28,СВЦЭМ!$B$33:$B$776,Q$11)+'СЕТ СН'!$F$9+СВЦЭМ!$D$10+'СЕТ СН'!$F$5-'СЕТ СН'!$F$17</f>
        <v>3292.97730654</v>
      </c>
      <c r="R28" s="36">
        <f>SUMIFS(СВЦЭМ!$C$33:$C$776,СВЦЭМ!$A$33:$A$776,$A28,СВЦЭМ!$B$33:$B$776,R$11)+'СЕТ СН'!$F$9+СВЦЭМ!$D$10+'СЕТ СН'!$F$5-'СЕТ СН'!$F$17</f>
        <v>3290.0532312099999</v>
      </c>
      <c r="S28" s="36">
        <f>SUMIFS(СВЦЭМ!$C$33:$C$776,СВЦЭМ!$A$33:$A$776,$A28,СВЦЭМ!$B$33:$B$776,S$11)+'СЕТ СН'!$F$9+СВЦЭМ!$D$10+'СЕТ СН'!$F$5-'СЕТ СН'!$F$17</f>
        <v>3291.2950914600001</v>
      </c>
      <c r="T28" s="36">
        <f>SUMIFS(СВЦЭМ!$C$33:$C$776,СВЦЭМ!$A$33:$A$776,$A28,СВЦЭМ!$B$33:$B$776,T$11)+'СЕТ СН'!$F$9+СВЦЭМ!$D$10+'СЕТ СН'!$F$5-'СЕТ СН'!$F$17</f>
        <v>3275.9607762999999</v>
      </c>
      <c r="U28" s="36">
        <f>SUMIFS(СВЦЭМ!$C$33:$C$776,СВЦЭМ!$A$33:$A$776,$A28,СВЦЭМ!$B$33:$B$776,U$11)+'СЕТ СН'!$F$9+СВЦЭМ!$D$10+'СЕТ СН'!$F$5-'СЕТ СН'!$F$17</f>
        <v>3266.10281437</v>
      </c>
      <c r="V28" s="36">
        <f>SUMIFS(СВЦЭМ!$C$33:$C$776,СВЦЭМ!$A$33:$A$776,$A28,СВЦЭМ!$B$33:$B$776,V$11)+'СЕТ СН'!$F$9+СВЦЭМ!$D$10+'СЕТ СН'!$F$5-'СЕТ СН'!$F$17</f>
        <v>3228.0617360000001</v>
      </c>
      <c r="W28" s="36">
        <f>SUMIFS(СВЦЭМ!$C$33:$C$776,СВЦЭМ!$A$33:$A$776,$A28,СВЦЭМ!$B$33:$B$776,W$11)+'СЕТ СН'!$F$9+СВЦЭМ!$D$10+'СЕТ СН'!$F$5-'СЕТ СН'!$F$17</f>
        <v>3233.3555471700001</v>
      </c>
      <c r="X28" s="36">
        <f>SUMIFS(СВЦЭМ!$C$33:$C$776,СВЦЭМ!$A$33:$A$776,$A28,СВЦЭМ!$B$33:$B$776,X$11)+'СЕТ СН'!$F$9+СВЦЭМ!$D$10+'СЕТ СН'!$F$5-'СЕТ СН'!$F$17</f>
        <v>3228.9395102799999</v>
      </c>
      <c r="Y28" s="36">
        <f>SUMIFS(СВЦЭМ!$C$33:$C$776,СВЦЭМ!$A$33:$A$776,$A28,СВЦЭМ!$B$33:$B$776,Y$11)+'СЕТ СН'!$F$9+СВЦЭМ!$D$10+'СЕТ СН'!$F$5-'СЕТ СН'!$F$17</f>
        <v>3259.6981231199998</v>
      </c>
    </row>
    <row r="29" spans="1:25" ht="15.75" x14ac:dyDescent="0.2">
      <c r="A29" s="35">
        <f t="shared" si="0"/>
        <v>43969</v>
      </c>
      <c r="B29" s="36">
        <f>SUMIFS(СВЦЭМ!$C$33:$C$776,СВЦЭМ!$A$33:$A$776,$A29,СВЦЭМ!$B$33:$B$776,B$11)+'СЕТ СН'!$F$9+СВЦЭМ!$D$10+'СЕТ СН'!$F$5-'СЕТ СН'!$F$17</f>
        <v>3382.87509748</v>
      </c>
      <c r="C29" s="36">
        <f>SUMIFS(СВЦЭМ!$C$33:$C$776,СВЦЭМ!$A$33:$A$776,$A29,СВЦЭМ!$B$33:$B$776,C$11)+'СЕТ СН'!$F$9+СВЦЭМ!$D$10+'СЕТ СН'!$F$5-'СЕТ СН'!$F$17</f>
        <v>3401.1048694599999</v>
      </c>
      <c r="D29" s="36">
        <f>SUMIFS(СВЦЭМ!$C$33:$C$776,СВЦЭМ!$A$33:$A$776,$A29,СВЦЭМ!$B$33:$B$776,D$11)+'СЕТ СН'!$F$9+СВЦЭМ!$D$10+'СЕТ СН'!$F$5-'СЕТ СН'!$F$17</f>
        <v>3389.3020565500001</v>
      </c>
      <c r="E29" s="36">
        <f>SUMIFS(СВЦЭМ!$C$33:$C$776,СВЦЭМ!$A$33:$A$776,$A29,СВЦЭМ!$B$33:$B$776,E$11)+'СЕТ СН'!$F$9+СВЦЭМ!$D$10+'СЕТ СН'!$F$5-'СЕТ СН'!$F$17</f>
        <v>3400.6822805199999</v>
      </c>
      <c r="F29" s="36">
        <f>SUMIFS(СВЦЭМ!$C$33:$C$776,СВЦЭМ!$A$33:$A$776,$A29,СВЦЭМ!$B$33:$B$776,F$11)+'СЕТ СН'!$F$9+СВЦЭМ!$D$10+'СЕТ СН'!$F$5-'СЕТ СН'!$F$17</f>
        <v>3396.5346393</v>
      </c>
      <c r="G29" s="36">
        <f>SUMIFS(СВЦЭМ!$C$33:$C$776,СВЦЭМ!$A$33:$A$776,$A29,СВЦЭМ!$B$33:$B$776,G$11)+'СЕТ СН'!$F$9+СВЦЭМ!$D$10+'СЕТ СН'!$F$5-'СЕТ СН'!$F$17</f>
        <v>3399.5509791300001</v>
      </c>
      <c r="H29" s="36">
        <f>SUMIFS(СВЦЭМ!$C$33:$C$776,СВЦЭМ!$A$33:$A$776,$A29,СВЦЭМ!$B$33:$B$776,H$11)+'СЕТ СН'!$F$9+СВЦЭМ!$D$10+'СЕТ СН'!$F$5-'СЕТ СН'!$F$17</f>
        <v>3397.5830538600003</v>
      </c>
      <c r="I29" s="36">
        <f>SUMIFS(СВЦЭМ!$C$33:$C$776,СВЦЭМ!$A$33:$A$776,$A29,СВЦЭМ!$B$33:$B$776,I$11)+'СЕТ СН'!$F$9+СВЦЭМ!$D$10+'СЕТ СН'!$F$5-'СЕТ СН'!$F$17</f>
        <v>3367.9204374999999</v>
      </c>
      <c r="J29" s="36">
        <f>SUMIFS(СВЦЭМ!$C$33:$C$776,СВЦЭМ!$A$33:$A$776,$A29,СВЦЭМ!$B$33:$B$776,J$11)+'СЕТ СН'!$F$9+СВЦЭМ!$D$10+'СЕТ СН'!$F$5-'СЕТ СН'!$F$17</f>
        <v>3276.2193166500001</v>
      </c>
      <c r="K29" s="36">
        <f>SUMIFS(СВЦЭМ!$C$33:$C$776,СВЦЭМ!$A$33:$A$776,$A29,СВЦЭМ!$B$33:$B$776,K$11)+'СЕТ СН'!$F$9+СВЦЭМ!$D$10+'СЕТ СН'!$F$5-'СЕТ СН'!$F$17</f>
        <v>3259.3978610300001</v>
      </c>
      <c r="L29" s="36">
        <f>SUMIFS(СВЦЭМ!$C$33:$C$776,СВЦЭМ!$A$33:$A$776,$A29,СВЦЭМ!$B$33:$B$776,L$11)+'СЕТ СН'!$F$9+СВЦЭМ!$D$10+'СЕТ СН'!$F$5-'СЕТ СН'!$F$17</f>
        <v>3266.41161711</v>
      </c>
      <c r="M29" s="36">
        <f>SUMIFS(СВЦЭМ!$C$33:$C$776,СВЦЭМ!$A$33:$A$776,$A29,СВЦЭМ!$B$33:$B$776,M$11)+'СЕТ СН'!$F$9+СВЦЭМ!$D$10+'СЕТ СН'!$F$5-'СЕТ СН'!$F$17</f>
        <v>3264.25136806</v>
      </c>
      <c r="N29" s="36">
        <f>SUMIFS(СВЦЭМ!$C$33:$C$776,СВЦЭМ!$A$33:$A$776,$A29,СВЦЭМ!$B$33:$B$776,N$11)+'СЕТ СН'!$F$9+СВЦЭМ!$D$10+'СЕТ СН'!$F$5-'СЕТ СН'!$F$17</f>
        <v>3260.7052009600002</v>
      </c>
      <c r="O29" s="36">
        <f>SUMIFS(СВЦЭМ!$C$33:$C$776,СВЦЭМ!$A$33:$A$776,$A29,СВЦЭМ!$B$33:$B$776,O$11)+'СЕТ СН'!$F$9+СВЦЭМ!$D$10+'СЕТ СН'!$F$5-'СЕТ СН'!$F$17</f>
        <v>3262.55274839</v>
      </c>
      <c r="P29" s="36">
        <f>SUMIFS(СВЦЭМ!$C$33:$C$776,СВЦЭМ!$A$33:$A$776,$A29,СВЦЭМ!$B$33:$B$776,P$11)+'СЕТ СН'!$F$9+СВЦЭМ!$D$10+'СЕТ СН'!$F$5-'СЕТ СН'!$F$17</f>
        <v>3277.7103057599998</v>
      </c>
      <c r="Q29" s="36">
        <f>SUMIFS(СВЦЭМ!$C$33:$C$776,СВЦЭМ!$A$33:$A$776,$A29,СВЦЭМ!$B$33:$B$776,Q$11)+'СЕТ СН'!$F$9+СВЦЭМ!$D$10+'СЕТ СН'!$F$5-'СЕТ СН'!$F$17</f>
        <v>3265.6926909700001</v>
      </c>
      <c r="R29" s="36">
        <f>SUMIFS(СВЦЭМ!$C$33:$C$776,СВЦЭМ!$A$33:$A$776,$A29,СВЦЭМ!$B$33:$B$776,R$11)+'СЕТ СН'!$F$9+СВЦЭМ!$D$10+'СЕТ СН'!$F$5-'СЕТ СН'!$F$17</f>
        <v>3265.8719903299998</v>
      </c>
      <c r="S29" s="36">
        <f>SUMIFS(СВЦЭМ!$C$33:$C$776,СВЦЭМ!$A$33:$A$776,$A29,СВЦЭМ!$B$33:$B$776,S$11)+'СЕТ СН'!$F$9+СВЦЭМ!$D$10+'СЕТ СН'!$F$5-'СЕТ СН'!$F$17</f>
        <v>3279.01337964</v>
      </c>
      <c r="T29" s="36">
        <f>SUMIFS(СВЦЭМ!$C$33:$C$776,СВЦЭМ!$A$33:$A$776,$A29,СВЦЭМ!$B$33:$B$776,T$11)+'СЕТ СН'!$F$9+СВЦЭМ!$D$10+'СЕТ СН'!$F$5-'СЕТ СН'!$F$17</f>
        <v>3272.9788684099999</v>
      </c>
      <c r="U29" s="36">
        <f>SUMIFS(СВЦЭМ!$C$33:$C$776,СВЦЭМ!$A$33:$A$776,$A29,СВЦЭМ!$B$33:$B$776,U$11)+'СЕТ СН'!$F$9+СВЦЭМ!$D$10+'СЕТ СН'!$F$5-'СЕТ СН'!$F$17</f>
        <v>3262.2903974400001</v>
      </c>
      <c r="V29" s="36">
        <f>SUMIFS(СВЦЭМ!$C$33:$C$776,СВЦЭМ!$A$33:$A$776,$A29,СВЦЭМ!$B$33:$B$776,V$11)+'СЕТ СН'!$F$9+СВЦЭМ!$D$10+'СЕТ СН'!$F$5-'СЕТ СН'!$F$17</f>
        <v>3236.8324540600001</v>
      </c>
      <c r="W29" s="36">
        <f>SUMIFS(СВЦЭМ!$C$33:$C$776,СВЦЭМ!$A$33:$A$776,$A29,СВЦЭМ!$B$33:$B$776,W$11)+'СЕТ СН'!$F$9+СВЦЭМ!$D$10+'СЕТ СН'!$F$5-'СЕТ СН'!$F$17</f>
        <v>3240.4889936</v>
      </c>
      <c r="X29" s="36">
        <f>SUMIFS(СВЦЭМ!$C$33:$C$776,СВЦЭМ!$A$33:$A$776,$A29,СВЦЭМ!$B$33:$B$776,X$11)+'СЕТ СН'!$F$9+СВЦЭМ!$D$10+'СЕТ СН'!$F$5-'СЕТ СН'!$F$17</f>
        <v>3240.1826462600002</v>
      </c>
      <c r="Y29" s="36">
        <f>SUMIFS(СВЦЭМ!$C$33:$C$776,СВЦЭМ!$A$33:$A$776,$A29,СВЦЭМ!$B$33:$B$776,Y$11)+'СЕТ СН'!$F$9+СВЦЭМ!$D$10+'СЕТ СН'!$F$5-'СЕТ СН'!$F$17</f>
        <v>3265.2344583899999</v>
      </c>
    </row>
    <row r="30" spans="1:25" ht="15.75" x14ac:dyDescent="0.2">
      <c r="A30" s="35">
        <f t="shared" si="0"/>
        <v>43970</v>
      </c>
      <c r="B30" s="36">
        <f>SUMIFS(СВЦЭМ!$C$33:$C$776,СВЦЭМ!$A$33:$A$776,$A30,СВЦЭМ!$B$33:$B$776,B$11)+'СЕТ СН'!$F$9+СВЦЭМ!$D$10+'СЕТ СН'!$F$5-'СЕТ СН'!$F$17</f>
        <v>3394.7013516400002</v>
      </c>
      <c r="C30" s="36">
        <f>SUMIFS(СВЦЭМ!$C$33:$C$776,СВЦЭМ!$A$33:$A$776,$A30,СВЦЭМ!$B$33:$B$776,C$11)+'СЕТ СН'!$F$9+СВЦЭМ!$D$10+'СЕТ СН'!$F$5-'СЕТ СН'!$F$17</f>
        <v>3422.0633585</v>
      </c>
      <c r="D30" s="36">
        <f>SUMIFS(СВЦЭМ!$C$33:$C$776,СВЦЭМ!$A$33:$A$776,$A30,СВЦЭМ!$B$33:$B$776,D$11)+'СЕТ СН'!$F$9+СВЦЭМ!$D$10+'СЕТ СН'!$F$5-'СЕТ СН'!$F$17</f>
        <v>3411.9650892899999</v>
      </c>
      <c r="E30" s="36">
        <f>SUMIFS(СВЦЭМ!$C$33:$C$776,СВЦЭМ!$A$33:$A$776,$A30,СВЦЭМ!$B$33:$B$776,E$11)+'СЕТ СН'!$F$9+СВЦЭМ!$D$10+'СЕТ СН'!$F$5-'СЕТ СН'!$F$17</f>
        <v>3407.4923242</v>
      </c>
      <c r="F30" s="36">
        <f>SUMIFS(СВЦЭМ!$C$33:$C$776,СВЦЭМ!$A$33:$A$776,$A30,СВЦЭМ!$B$33:$B$776,F$11)+'СЕТ СН'!$F$9+СВЦЭМ!$D$10+'СЕТ СН'!$F$5-'СЕТ СН'!$F$17</f>
        <v>3402.4660815699999</v>
      </c>
      <c r="G30" s="36">
        <f>SUMIFS(СВЦЭМ!$C$33:$C$776,СВЦЭМ!$A$33:$A$776,$A30,СВЦЭМ!$B$33:$B$776,G$11)+'СЕТ СН'!$F$9+СВЦЭМ!$D$10+'СЕТ СН'!$F$5-'СЕТ СН'!$F$17</f>
        <v>3411.2027937100002</v>
      </c>
      <c r="H30" s="36">
        <f>SUMIFS(СВЦЭМ!$C$33:$C$776,СВЦЭМ!$A$33:$A$776,$A30,СВЦЭМ!$B$33:$B$776,H$11)+'СЕТ СН'!$F$9+СВЦЭМ!$D$10+'СЕТ СН'!$F$5-'СЕТ СН'!$F$17</f>
        <v>3412.0477000999999</v>
      </c>
      <c r="I30" s="36">
        <f>SUMIFS(СВЦЭМ!$C$33:$C$776,СВЦЭМ!$A$33:$A$776,$A30,СВЦЭМ!$B$33:$B$776,I$11)+'СЕТ СН'!$F$9+СВЦЭМ!$D$10+'СЕТ СН'!$F$5-'СЕТ СН'!$F$17</f>
        <v>3385.9402870200001</v>
      </c>
      <c r="J30" s="36">
        <f>SUMIFS(СВЦЭМ!$C$33:$C$776,СВЦЭМ!$A$33:$A$776,$A30,СВЦЭМ!$B$33:$B$776,J$11)+'СЕТ СН'!$F$9+СВЦЭМ!$D$10+'СЕТ СН'!$F$5-'СЕТ СН'!$F$17</f>
        <v>3289.7238911899999</v>
      </c>
      <c r="K30" s="36">
        <f>SUMIFS(СВЦЭМ!$C$33:$C$776,СВЦЭМ!$A$33:$A$776,$A30,СВЦЭМ!$B$33:$B$776,K$11)+'СЕТ СН'!$F$9+СВЦЭМ!$D$10+'СЕТ СН'!$F$5-'СЕТ СН'!$F$17</f>
        <v>3272.93868509</v>
      </c>
      <c r="L30" s="36">
        <f>SUMIFS(СВЦЭМ!$C$33:$C$776,СВЦЭМ!$A$33:$A$776,$A30,СВЦЭМ!$B$33:$B$776,L$11)+'СЕТ СН'!$F$9+СВЦЭМ!$D$10+'СЕТ СН'!$F$5-'СЕТ СН'!$F$17</f>
        <v>3267.6453508100003</v>
      </c>
      <c r="M30" s="36">
        <f>SUMIFS(СВЦЭМ!$C$33:$C$776,СВЦЭМ!$A$33:$A$776,$A30,СВЦЭМ!$B$33:$B$776,M$11)+'СЕТ СН'!$F$9+СВЦЭМ!$D$10+'СЕТ СН'!$F$5-'СЕТ СН'!$F$17</f>
        <v>3253.62678018</v>
      </c>
      <c r="N30" s="36">
        <f>SUMIFS(СВЦЭМ!$C$33:$C$776,СВЦЭМ!$A$33:$A$776,$A30,СВЦЭМ!$B$33:$B$776,N$11)+'СЕТ СН'!$F$9+СВЦЭМ!$D$10+'СЕТ СН'!$F$5-'СЕТ СН'!$F$17</f>
        <v>3252.52775827</v>
      </c>
      <c r="O30" s="36">
        <f>SUMIFS(СВЦЭМ!$C$33:$C$776,СВЦЭМ!$A$33:$A$776,$A30,СВЦЭМ!$B$33:$B$776,O$11)+'СЕТ СН'!$F$9+СВЦЭМ!$D$10+'СЕТ СН'!$F$5-'СЕТ СН'!$F$17</f>
        <v>3260.6964343700001</v>
      </c>
      <c r="P30" s="36">
        <f>SUMIFS(СВЦЭМ!$C$33:$C$776,СВЦЭМ!$A$33:$A$776,$A30,СВЦЭМ!$B$33:$B$776,P$11)+'СЕТ СН'!$F$9+СВЦЭМ!$D$10+'СЕТ СН'!$F$5-'СЕТ СН'!$F$17</f>
        <v>3267.3388724500001</v>
      </c>
      <c r="Q30" s="36">
        <f>SUMIFS(СВЦЭМ!$C$33:$C$776,СВЦЭМ!$A$33:$A$776,$A30,СВЦЭМ!$B$33:$B$776,Q$11)+'СЕТ СН'!$F$9+СВЦЭМ!$D$10+'СЕТ СН'!$F$5-'СЕТ СН'!$F$17</f>
        <v>3272.28196149</v>
      </c>
      <c r="R30" s="36">
        <f>SUMIFS(СВЦЭМ!$C$33:$C$776,СВЦЭМ!$A$33:$A$776,$A30,СВЦЭМ!$B$33:$B$776,R$11)+'СЕТ СН'!$F$9+СВЦЭМ!$D$10+'СЕТ СН'!$F$5-'СЕТ СН'!$F$17</f>
        <v>3274.5514441099999</v>
      </c>
      <c r="S30" s="36">
        <f>SUMIFS(СВЦЭМ!$C$33:$C$776,СВЦЭМ!$A$33:$A$776,$A30,СВЦЭМ!$B$33:$B$776,S$11)+'СЕТ СН'!$F$9+СВЦЭМ!$D$10+'СЕТ СН'!$F$5-'СЕТ СН'!$F$17</f>
        <v>3284.0441471200002</v>
      </c>
      <c r="T30" s="36">
        <f>SUMIFS(СВЦЭМ!$C$33:$C$776,СВЦЭМ!$A$33:$A$776,$A30,СВЦЭМ!$B$33:$B$776,T$11)+'СЕТ СН'!$F$9+СВЦЭМ!$D$10+'СЕТ СН'!$F$5-'СЕТ СН'!$F$17</f>
        <v>3280.2842746300003</v>
      </c>
      <c r="U30" s="36">
        <f>SUMIFS(СВЦЭМ!$C$33:$C$776,СВЦЭМ!$A$33:$A$776,$A30,СВЦЭМ!$B$33:$B$776,U$11)+'СЕТ СН'!$F$9+СВЦЭМ!$D$10+'СЕТ СН'!$F$5-'СЕТ СН'!$F$17</f>
        <v>3264.5996165500001</v>
      </c>
      <c r="V30" s="36">
        <f>SUMIFS(СВЦЭМ!$C$33:$C$776,СВЦЭМ!$A$33:$A$776,$A30,СВЦЭМ!$B$33:$B$776,V$11)+'СЕТ СН'!$F$9+СВЦЭМ!$D$10+'СЕТ СН'!$F$5-'СЕТ СН'!$F$17</f>
        <v>3259.6886685700001</v>
      </c>
      <c r="W30" s="36">
        <f>SUMIFS(СВЦЭМ!$C$33:$C$776,СВЦЭМ!$A$33:$A$776,$A30,СВЦЭМ!$B$33:$B$776,W$11)+'СЕТ СН'!$F$9+СВЦЭМ!$D$10+'СЕТ СН'!$F$5-'СЕТ СН'!$F$17</f>
        <v>3265.5888340800002</v>
      </c>
      <c r="X30" s="36">
        <f>SUMIFS(СВЦЭМ!$C$33:$C$776,СВЦЭМ!$A$33:$A$776,$A30,СВЦЭМ!$B$33:$B$776,X$11)+'СЕТ СН'!$F$9+СВЦЭМ!$D$10+'СЕТ СН'!$F$5-'СЕТ СН'!$F$17</f>
        <v>3260.3196283100001</v>
      </c>
      <c r="Y30" s="36">
        <f>SUMIFS(СВЦЭМ!$C$33:$C$776,СВЦЭМ!$A$33:$A$776,$A30,СВЦЭМ!$B$33:$B$776,Y$11)+'СЕТ СН'!$F$9+СВЦЭМ!$D$10+'СЕТ СН'!$F$5-'СЕТ СН'!$F$17</f>
        <v>3275.65646535</v>
      </c>
    </row>
    <row r="31" spans="1:25" ht="15.75" x14ac:dyDescent="0.2">
      <c r="A31" s="35">
        <f t="shared" si="0"/>
        <v>43971</v>
      </c>
      <c r="B31" s="36">
        <f>SUMIFS(СВЦЭМ!$C$33:$C$776,СВЦЭМ!$A$33:$A$776,$A31,СВЦЭМ!$B$33:$B$776,B$11)+'СЕТ СН'!$F$9+СВЦЭМ!$D$10+'СЕТ СН'!$F$5-'СЕТ СН'!$F$17</f>
        <v>3358.8466837300002</v>
      </c>
      <c r="C31" s="36">
        <f>SUMIFS(СВЦЭМ!$C$33:$C$776,СВЦЭМ!$A$33:$A$776,$A31,СВЦЭМ!$B$33:$B$776,C$11)+'СЕТ СН'!$F$9+СВЦЭМ!$D$10+'СЕТ СН'!$F$5-'СЕТ СН'!$F$17</f>
        <v>3370.0743632600002</v>
      </c>
      <c r="D31" s="36">
        <f>SUMIFS(СВЦЭМ!$C$33:$C$776,СВЦЭМ!$A$33:$A$776,$A31,СВЦЭМ!$B$33:$B$776,D$11)+'СЕТ СН'!$F$9+СВЦЭМ!$D$10+'СЕТ СН'!$F$5-'СЕТ СН'!$F$17</f>
        <v>3388.0713246</v>
      </c>
      <c r="E31" s="36">
        <f>SUMIFS(СВЦЭМ!$C$33:$C$776,СВЦЭМ!$A$33:$A$776,$A31,СВЦЭМ!$B$33:$B$776,E$11)+'СЕТ СН'!$F$9+СВЦЭМ!$D$10+'СЕТ СН'!$F$5-'СЕТ СН'!$F$17</f>
        <v>3383.7431670999999</v>
      </c>
      <c r="F31" s="36">
        <f>SUMIFS(СВЦЭМ!$C$33:$C$776,СВЦЭМ!$A$33:$A$776,$A31,СВЦЭМ!$B$33:$B$776,F$11)+'СЕТ СН'!$F$9+СВЦЭМ!$D$10+'СЕТ СН'!$F$5-'СЕТ СН'!$F$17</f>
        <v>3377.0120017200002</v>
      </c>
      <c r="G31" s="36">
        <f>SUMIFS(СВЦЭМ!$C$33:$C$776,СВЦЭМ!$A$33:$A$776,$A31,СВЦЭМ!$B$33:$B$776,G$11)+'СЕТ СН'!$F$9+СВЦЭМ!$D$10+'СЕТ СН'!$F$5-'СЕТ СН'!$F$17</f>
        <v>3388.0715661899999</v>
      </c>
      <c r="H31" s="36">
        <f>SUMIFS(СВЦЭМ!$C$33:$C$776,СВЦЭМ!$A$33:$A$776,$A31,СВЦЭМ!$B$33:$B$776,H$11)+'СЕТ СН'!$F$9+СВЦЭМ!$D$10+'СЕТ СН'!$F$5-'СЕТ СН'!$F$17</f>
        <v>3394.75208815</v>
      </c>
      <c r="I31" s="36">
        <f>SUMIFS(СВЦЭМ!$C$33:$C$776,СВЦЭМ!$A$33:$A$776,$A31,СВЦЭМ!$B$33:$B$776,I$11)+'СЕТ СН'!$F$9+СВЦЭМ!$D$10+'СЕТ СН'!$F$5-'СЕТ СН'!$F$17</f>
        <v>3380.25122758</v>
      </c>
      <c r="J31" s="36">
        <f>SUMIFS(СВЦЭМ!$C$33:$C$776,СВЦЭМ!$A$33:$A$776,$A31,СВЦЭМ!$B$33:$B$776,J$11)+'СЕТ СН'!$F$9+СВЦЭМ!$D$10+'СЕТ СН'!$F$5-'СЕТ СН'!$F$17</f>
        <v>3276.68970627</v>
      </c>
      <c r="K31" s="36">
        <f>SUMIFS(СВЦЭМ!$C$33:$C$776,СВЦЭМ!$A$33:$A$776,$A31,СВЦЭМ!$B$33:$B$776,K$11)+'СЕТ СН'!$F$9+СВЦЭМ!$D$10+'СЕТ СН'!$F$5-'СЕТ СН'!$F$17</f>
        <v>3281.6648355500001</v>
      </c>
      <c r="L31" s="36">
        <f>SUMIFS(СВЦЭМ!$C$33:$C$776,СВЦЭМ!$A$33:$A$776,$A31,СВЦЭМ!$B$33:$B$776,L$11)+'СЕТ СН'!$F$9+СВЦЭМ!$D$10+'СЕТ СН'!$F$5-'СЕТ СН'!$F$17</f>
        <v>3284.09305167</v>
      </c>
      <c r="M31" s="36">
        <f>SUMIFS(СВЦЭМ!$C$33:$C$776,СВЦЭМ!$A$33:$A$776,$A31,СВЦЭМ!$B$33:$B$776,M$11)+'СЕТ СН'!$F$9+СВЦЭМ!$D$10+'СЕТ СН'!$F$5-'СЕТ СН'!$F$17</f>
        <v>3287.8380620100002</v>
      </c>
      <c r="N31" s="36">
        <f>SUMIFS(СВЦЭМ!$C$33:$C$776,СВЦЭМ!$A$33:$A$776,$A31,СВЦЭМ!$B$33:$B$776,N$11)+'СЕТ СН'!$F$9+СВЦЭМ!$D$10+'СЕТ СН'!$F$5-'СЕТ СН'!$F$17</f>
        <v>3287.4815004800002</v>
      </c>
      <c r="O31" s="36">
        <f>SUMIFS(СВЦЭМ!$C$33:$C$776,СВЦЭМ!$A$33:$A$776,$A31,СВЦЭМ!$B$33:$B$776,O$11)+'СЕТ СН'!$F$9+СВЦЭМ!$D$10+'СЕТ СН'!$F$5-'СЕТ СН'!$F$17</f>
        <v>3291.5020065799999</v>
      </c>
      <c r="P31" s="36">
        <f>SUMIFS(СВЦЭМ!$C$33:$C$776,СВЦЭМ!$A$33:$A$776,$A31,СВЦЭМ!$B$33:$B$776,P$11)+'СЕТ СН'!$F$9+СВЦЭМ!$D$10+'СЕТ СН'!$F$5-'СЕТ СН'!$F$17</f>
        <v>3293.5992009400002</v>
      </c>
      <c r="Q31" s="36">
        <f>SUMIFS(СВЦЭМ!$C$33:$C$776,СВЦЭМ!$A$33:$A$776,$A31,СВЦЭМ!$B$33:$B$776,Q$11)+'СЕТ СН'!$F$9+СВЦЭМ!$D$10+'СЕТ СН'!$F$5-'СЕТ СН'!$F$17</f>
        <v>3294.8017683400003</v>
      </c>
      <c r="R31" s="36">
        <f>SUMIFS(СВЦЭМ!$C$33:$C$776,СВЦЭМ!$A$33:$A$776,$A31,СВЦЭМ!$B$33:$B$776,R$11)+'СЕТ СН'!$F$9+СВЦЭМ!$D$10+'СЕТ СН'!$F$5-'СЕТ СН'!$F$17</f>
        <v>3297.52178847</v>
      </c>
      <c r="S31" s="36">
        <f>SUMIFS(СВЦЭМ!$C$33:$C$776,СВЦЭМ!$A$33:$A$776,$A31,СВЦЭМ!$B$33:$B$776,S$11)+'СЕТ СН'!$F$9+СВЦЭМ!$D$10+'СЕТ СН'!$F$5-'СЕТ СН'!$F$17</f>
        <v>3301.80124875</v>
      </c>
      <c r="T31" s="36">
        <f>SUMIFS(СВЦЭМ!$C$33:$C$776,СВЦЭМ!$A$33:$A$776,$A31,СВЦЭМ!$B$33:$B$776,T$11)+'СЕТ СН'!$F$9+СВЦЭМ!$D$10+'СЕТ СН'!$F$5-'СЕТ СН'!$F$17</f>
        <v>3299.4510009200003</v>
      </c>
      <c r="U31" s="36">
        <f>SUMIFS(СВЦЭМ!$C$33:$C$776,СВЦЭМ!$A$33:$A$776,$A31,СВЦЭМ!$B$33:$B$776,U$11)+'СЕТ СН'!$F$9+СВЦЭМ!$D$10+'СЕТ СН'!$F$5-'СЕТ СН'!$F$17</f>
        <v>3284.78637914</v>
      </c>
      <c r="V31" s="36">
        <f>SUMIFS(СВЦЭМ!$C$33:$C$776,СВЦЭМ!$A$33:$A$776,$A31,СВЦЭМ!$B$33:$B$776,V$11)+'СЕТ СН'!$F$9+СВЦЭМ!$D$10+'СЕТ СН'!$F$5-'СЕТ СН'!$F$17</f>
        <v>3280.3841052100001</v>
      </c>
      <c r="W31" s="36">
        <f>SUMIFS(СВЦЭМ!$C$33:$C$776,СВЦЭМ!$A$33:$A$776,$A31,СВЦЭМ!$B$33:$B$776,W$11)+'СЕТ СН'!$F$9+СВЦЭМ!$D$10+'СЕТ СН'!$F$5-'СЕТ СН'!$F$17</f>
        <v>3283.4556184200001</v>
      </c>
      <c r="X31" s="36">
        <f>SUMIFS(СВЦЭМ!$C$33:$C$776,СВЦЭМ!$A$33:$A$776,$A31,СВЦЭМ!$B$33:$B$776,X$11)+'СЕТ СН'!$F$9+СВЦЭМ!$D$10+'СЕТ СН'!$F$5-'СЕТ СН'!$F$17</f>
        <v>3282.6639972000003</v>
      </c>
      <c r="Y31" s="36">
        <f>SUMIFS(СВЦЭМ!$C$33:$C$776,СВЦЭМ!$A$33:$A$776,$A31,СВЦЭМ!$B$33:$B$776,Y$11)+'СЕТ СН'!$F$9+СВЦЭМ!$D$10+'СЕТ СН'!$F$5-'СЕТ СН'!$F$17</f>
        <v>3286.9668834899999</v>
      </c>
    </row>
    <row r="32" spans="1:25" ht="15.75" x14ac:dyDescent="0.2">
      <c r="A32" s="35">
        <f t="shared" si="0"/>
        <v>43972</v>
      </c>
      <c r="B32" s="36">
        <f>SUMIFS(СВЦЭМ!$C$33:$C$776,СВЦЭМ!$A$33:$A$776,$A32,СВЦЭМ!$B$33:$B$776,B$11)+'СЕТ СН'!$F$9+СВЦЭМ!$D$10+'СЕТ СН'!$F$5-'СЕТ СН'!$F$17</f>
        <v>3348.3894068899999</v>
      </c>
      <c r="C32" s="36">
        <f>SUMIFS(СВЦЭМ!$C$33:$C$776,СВЦЭМ!$A$33:$A$776,$A32,СВЦЭМ!$B$33:$B$776,C$11)+'СЕТ СН'!$F$9+СВЦЭМ!$D$10+'СЕТ СН'!$F$5-'СЕТ СН'!$F$17</f>
        <v>3384.95840838</v>
      </c>
      <c r="D32" s="36">
        <f>SUMIFS(СВЦЭМ!$C$33:$C$776,СВЦЭМ!$A$33:$A$776,$A32,СВЦЭМ!$B$33:$B$776,D$11)+'СЕТ СН'!$F$9+СВЦЭМ!$D$10+'СЕТ СН'!$F$5-'СЕТ СН'!$F$17</f>
        <v>3407.0045785800003</v>
      </c>
      <c r="E32" s="36">
        <f>SUMIFS(СВЦЭМ!$C$33:$C$776,СВЦЭМ!$A$33:$A$776,$A32,СВЦЭМ!$B$33:$B$776,E$11)+'СЕТ СН'!$F$9+СВЦЭМ!$D$10+'СЕТ СН'!$F$5-'СЕТ СН'!$F$17</f>
        <v>3405.6128439899999</v>
      </c>
      <c r="F32" s="36">
        <f>SUMIFS(СВЦЭМ!$C$33:$C$776,СВЦЭМ!$A$33:$A$776,$A32,СВЦЭМ!$B$33:$B$776,F$11)+'СЕТ СН'!$F$9+СВЦЭМ!$D$10+'СЕТ СН'!$F$5-'СЕТ СН'!$F$17</f>
        <v>3399.77072598</v>
      </c>
      <c r="G32" s="36">
        <f>SUMIFS(СВЦЭМ!$C$33:$C$776,СВЦЭМ!$A$33:$A$776,$A32,СВЦЭМ!$B$33:$B$776,G$11)+'СЕТ СН'!$F$9+СВЦЭМ!$D$10+'СЕТ СН'!$F$5-'СЕТ СН'!$F$17</f>
        <v>3410.39456273</v>
      </c>
      <c r="H32" s="36">
        <f>SUMIFS(СВЦЭМ!$C$33:$C$776,СВЦЭМ!$A$33:$A$776,$A32,СВЦЭМ!$B$33:$B$776,H$11)+'СЕТ СН'!$F$9+СВЦЭМ!$D$10+'СЕТ СН'!$F$5-'СЕТ СН'!$F$17</f>
        <v>3400.1511080700002</v>
      </c>
      <c r="I32" s="36">
        <f>SUMIFS(СВЦЭМ!$C$33:$C$776,СВЦЭМ!$A$33:$A$776,$A32,СВЦЭМ!$B$33:$B$776,I$11)+'СЕТ СН'!$F$9+СВЦЭМ!$D$10+'СЕТ СН'!$F$5-'СЕТ СН'!$F$17</f>
        <v>3384.9686681000003</v>
      </c>
      <c r="J32" s="36">
        <f>SUMIFS(СВЦЭМ!$C$33:$C$776,СВЦЭМ!$A$33:$A$776,$A32,СВЦЭМ!$B$33:$B$776,J$11)+'СЕТ СН'!$F$9+СВЦЭМ!$D$10+'СЕТ СН'!$F$5-'СЕТ СН'!$F$17</f>
        <v>3344.9964608499999</v>
      </c>
      <c r="K32" s="36">
        <f>SUMIFS(СВЦЭМ!$C$33:$C$776,СВЦЭМ!$A$33:$A$776,$A32,СВЦЭМ!$B$33:$B$776,K$11)+'СЕТ СН'!$F$9+СВЦЭМ!$D$10+'СЕТ СН'!$F$5-'СЕТ СН'!$F$17</f>
        <v>3339.5122660000002</v>
      </c>
      <c r="L32" s="36">
        <f>SUMIFS(СВЦЭМ!$C$33:$C$776,СВЦЭМ!$A$33:$A$776,$A32,СВЦЭМ!$B$33:$B$776,L$11)+'СЕТ СН'!$F$9+СВЦЭМ!$D$10+'СЕТ СН'!$F$5-'СЕТ СН'!$F$17</f>
        <v>3341.9439864000001</v>
      </c>
      <c r="M32" s="36">
        <f>SUMIFS(СВЦЭМ!$C$33:$C$776,СВЦЭМ!$A$33:$A$776,$A32,СВЦЭМ!$B$33:$B$776,M$11)+'СЕТ СН'!$F$9+СВЦЭМ!$D$10+'СЕТ СН'!$F$5-'СЕТ СН'!$F$17</f>
        <v>3294.9777845899998</v>
      </c>
      <c r="N32" s="36">
        <f>SUMIFS(СВЦЭМ!$C$33:$C$776,СВЦЭМ!$A$33:$A$776,$A32,СВЦЭМ!$B$33:$B$776,N$11)+'СЕТ СН'!$F$9+СВЦЭМ!$D$10+'СЕТ СН'!$F$5-'СЕТ СН'!$F$17</f>
        <v>3238.3145223900001</v>
      </c>
      <c r="O32" s="36">
        <f>SUMIFS(СВЦЭМ!$C$33:$C$776,СВЦЭМ!$A$33:$A$776,$A32,СВЦЭМ!$B$33:$B$776,O$11)+'СЕТ СН'!$F$9+СВЦЭМ!$D$10+'СЕТ СН'!$F$5-'СЕТ СН'!$F$17</f>
        <v>3213.3158240900002</v>
      </c>
      <c r="P32" s="36">
        <f>SUMIFS(СВЦЭМ!$C$33:$C$776,СВЦЭМ!$A$33:$A$776,$A32,СВЦЭМ!$B$33:$B$776,P$11)+'СЕТ СН'!$F$9+СВЦЭМ!$D$10+'СЕТ СН'!$F$5-'СЕТ СН'!$F$17</f>
        <v>3211.0661006199998</v>
      </c>
      <c r="Q32" s="36">
        <f>SUMIFS(СВЦЭМ!$C$33:$C$776,СВЦЭМ!$A$33:$A$776,$A32,СВЦЭМ!$B$33:$B$776,Q$11)+'СЕТ СН'!$F$9+СВЦЭМ!$D$10+'СЕТ СН'!$F$5-'СЕТ СН'!$F$17</f>
        <v>3215.97880059</v>
      </c>
      <c r="R32" s="36">
        <f>SUMIFS(СВЦЭМ!$C$33:$C$776,СВЦЭМ!$A$33:$A$776,$A32,СВЦЭМ!$B$33:$B$776,R$11)+'СЕТ СН'!$F$9+СВЦЭМ!$D$10+'СЕТ СН'!$F$5-'СЕТ СН'!$F$17</f>
        <v>3211.9431699199999</v>
      </c>
      <c r="S32" s="36">
        <f>SUMIFS(СВЦЭМ!$C$33:$C$776,СВЦЭМ!$A$33:$A$776,$A32,СВЦЭМ!$B$33:$B$776,S$11)+'СЕТ СН'!$F$9+СВЦЭМ!$D$10+'СЕТ СН'!$F$5-'СЕТ СН'!$F$17</f>
        <v>3220.9802399700002</v>
      </c>
      <c r="T32" s="36">
        <f>SUMIFS(СВЦЭМ!$C$33:$C$776,СВЦЭМ!$A$33:$A$776,$A32,СВЦЭМ!$B$33:$B$776,T$11)+'СЕТ СН'!$F$9+СВЦЭМ!$D$10+'СЕТ СН'!$F$5-'СЕТ СН'!$F$17</f>
        <v>3219.2274919000001</v>
      </c>
      <c r="U32" s="36">
        <f>SUMIFS(СВЦЭМ!$C$33:$C$776,СВЦЭМ!$A$33:$A$776,$A32,СВЦЭМ!$B$33:$B$776,U$11)+'СЕТ СН'!$F$9+СВЦЭМ!$D$10+'СЕТ СН'!$F$5-'СЕТ СН'!$F$17</f>
        <v>3216.6566680599999</v>
      </c>
      <c r="V32" s="36">
        <f>SUMIFS(СВЦЭМ!$C$33:$C$776,СВЦЭМ!$A$33:$A$776,$A32,СВЦЭМ!$B$33:$B$776,V$11)+'СЕТ СН'!$F$9+СВЦЭМ!$D$10+'СЕТ СН'!$F$5-'СЕТ СН'!$F$17</f>
        <v>3213.2682625799998</v>
      </c>
      <c r="W32" s="36">
        <f>SUMIFS(СВЦЭМ!$C$33:$C$776,СВЦЭМ!$A$33:$A$776,$A32,СВЦЭМ!$B$33:$B$776,W$11)+'СЕТ СН'!$F$9+СВЦЭМ!$D$10+'СЕТ СН'!$F$5-'СЕТ СН'!$F$17</f>
        <v>3182.3280338700001</v>
      </c>
      <c r="X32" s="36">
        <f>SUMIFS(СВЦЭМ!$C$33:$C$776,СВЦЭМ!$A$33:$A$776,$A32,СВЦЭМ!$B$33:$B$776,X$11)+'СЕТ СН'!$F$9+СВЦЭМ!$D$10+'СЕТ СН'!$F$5-'СЕТ СН'!$F$17</f>
        <v>3222.9887224899999</v>
      </c>
      <c r="Y32" s="36">
        <f>SUMIFS(СВЦЭМ!$C$33:$C$776,СВЦЭМ!$A$33:$A$776,$A32,СВЦЭМ!$B$33:$B$776,Y$11)+'СЕТ СН'!$F$9+СВЦЭМ!$D$10+'СЕТ СН'!$F$5-'СЕТ СН'!$F$17</f>
        <v>3270.65320595</v>
      </c>
    </row>
    <row r="33" spans="1:25" ht="15.75" x14ac:dyDescent="0.2">
      <c r="A33" s="35">
        <f t="shared" si="0"/>
        <v>43973</v>
      </c>
      <c r="B33" s="36">
        <f>SUMIFS(СВЦЭМ!$C$33:$C$776,СВЦЭМ!$A$33:$A$776,$A33,СВЦЭМ!$B$33:$B$776,B$11)+'СЕТ СН'!$F$9+СВЦЭМ!$D$10+'СЕТ СН'!$F$5-'СЕТ СН'!$F$17</f>
        <v>3351.72063622</v>
      </c>
      <c r="C33" s="36">
        <f>SUMIFS(СВЦЭМ!$C$33:$C$776,СВЦЭМ!$A$33:$A$776,$A33,СВЦЭМ!$B$33:$B$776,C$11)+'СЕТ СН'!$F$9+СВЦЭМ!$D$10+'СЕТ СН'!$F$5-'СЕТ СН'!$F$17</f>
        <v>3393.56203942</v>
      </c>
      <c r="D33" s="36">
        <f>SUMIFS(СВЦЭМ!$C$33:$C$776,СВЦЭМ!$A$33:$A$776,$A33,СВЦЭМ!$B$33:$B$776,D$11)+'СЕТ СН'!$F$9+СВЦЭМ!$D$10+'СЕТ СН'!$F$5-'СЕТ СН'!$F$17</f>
        <v>3413.6635723999998</v>
      </c>
      <c r="E33" s="36">
        <f>SUMIFS(СВЦЭМ!$C$33:$C$776,СВЦЭМ!$A$33:$A$776,$A33,СВЦЭМ!$B$33:$B$776,E$11)+'СЕТ СН'!$F$9+СВЦЭМ!$D$10+'СЕТ СН'!$F$5-'СЕТ СН'!$F$17</f>
        <v>3410.5287690599998</v>
      </c>
      <c r="F33" s="36">
        <f>SUMIFS(СВЦЭМ!$C$33:$C$776,СВЦЭМ!$A$33:$A$776,$A33,СВЦЭМ!$B$33:$B$776,F$11)+'СЕТ СН'!$F$9+СВЦЭМ!$D$10+'СЕТ СН'!$F$5-'СЕТ СН'!$F$17</f>
        <v>3404.4598983800001</v>
      </c>
      <c r="G33" s="36">
        <f>SUMIFS(СВЦЭМ!$C$33:$C$776,СВЦЭМ!$A$33:$A$776,$A33,СВЦЭМ!$B$33:$B$776,G$11)+'СЕТ СН'!$F$9+СВЦЭМ!$D$10+'СЕТ СН'!$F$5-'СЕТ СН'!$F$17</f>
        <v>3414.1753880800002</v>
      </c>
      <c r="H33" s="36">
        <f>SUMIFS(СВЦЭМ!$C$33:$C$776,СВЦЭМ!$A$33:$A$776,$A33,СВЦЭМ!$B$33:$B$776,H$11)+'СЕТ СН'!$F$9+СВЦЭМ!$D$10+'СЕТ СН'!$F$5-'СЕТ СН'!$F$17</f>
        <v>3415.9168856400001</v>
      </c>
      <c r="I33" s="36">
        <f>SUMIFS(СВЦЭМ!$C$33:$C$776,СВЦЭМ!$A$33:$A$776,$A33,СВЦЭМ!$B$33:$B$776,I$11)+'СЕТ СН'!$F$9+СВЦЭМ!$D$10+'СЕТ СН'!$F$5-'СЕТ СН'!$F$17</f>
        <v>3379.04823167</v>
      </c>
      <c r="J33" s="36">
        <f>SUMIFS(СВЦЭМ!$C$33:$C$776,СВЦЭМ!$A$33:$A$776,$A33,СВЦЭМ!$B$33:$B$776,J$11)+'СЕТ СН'!$F$9+СВЦЭМ!$D$10+'СЕТ СН'!$F$5-'СЕТ СН'!$F$17</f>
        <v>3331.3108380799999</v>
      </c>
      <c r="K33" s="36">
        <f>SUMIFS(СВЦЭМ!$C$33:$C$776,СВЦЭМ!$A$33:$A$776,$A33,СВЦЭМ!$B$33:$B$776,K$11)+'СЕТ СН'!$F$9+СВЦЭМ!$D$10+'СЕТ СН'!$F$5-'СЕТ СН'!$F$17</f>
        <v>3315.1735084800002</v>
      </c>
      <c r="L33" s="36">
        <f>SUMIFS(СВЦЭМ!$C$33:$C$776,СВЦЭМ!$A$33:$A$776,$A33,СВЦЭМ!$B$33:$B$776,L$11)+'СЕТ СН'!$F$9+СВЦЭМ!$D$10+'СЕТ СН'!$F$5-'СЕТ СН'!$F$17</f>
        <v>3304.2705920600001</v>
      </c>
      <c r="M33" s="36">
        <f>SUMIFS(СВЦЭМ!$C$33:$C$776,СВЦЭМ!$A$33:$A$776,$A33,СВЦЭМ!$B$33:$B$776,M$11)+'СЕТ СН'!$F$9+СВЦЭМ!$D$10+'СЕТ СН'!$F$5-'СЕТ СН'!$F$17</f>
        <v>3256.1789958999998</v>
      </c>
      <c r="N33" s="36">
        <f>SUMIFS(СВЦЭМ!$C$33:$C$776,СВЦЭМ!$A$33:$A$776,$A33,СВЦЭМ!$B$33:$B$776,N$11)+'СЕТ СН'!$F$9+СВЦЭМ!$D$10+'СЕТ СН'!$F$5-'СЕТ СН'!$F$17</f>
        <v>3204.11452431</v>
      </c>
      <c r="O33" s="36">
        <f>SUMIFS(СВЦЭМ!$C$33:$C$776,СВЦЭМ!$A$33:$A$776,$A33,СВЦЭМ!$B$33:$B$776,O$11)+'СЕТ СН'!$F$9+СВЦЭМ!$D$10+'СЕТ СН'!$F$5-'СЕТ СН'!$F$17</f>
        <v>3188.7739837999998</v>
      </c>
      <c r="P33" s="36">
        <f>SUMIFS(СВЦЭМ!$C$33:$C$776,СВЦЭМ!$A$33:$A$776,$A33,СВЦЭМ!$B$33:$B$776,P$11)+'СЕТ СН'!$F$9+СВЦЭМ!$D$10+'СЕТ СН'!$F$5-'СЕТ СН'!$F$17</f>
        <v>3206.5734265900001</v>
      </c>
      <c r="Q33" s="36">
        <f>SUMIFS(СВЦЭМ!$C$33:$C$776,СВЦЭМ!$A$33:$A$776,$A33,СВЦЭМ!$B$33:$B$776,Q$11)+'СЕТ СН'!$F$9+СВЦЭМ!$D$10+'СЕТ СН'!$F$5-'СЕТ СН'!$F$17</f>
        <v>3210.8894023100002</v>
      </c>
      <c r="R33" s="36">
        <f>SUMIFS(СВЦЭМ!$C$33:$C$776,СВЦЭМ!$A$33:$A$776,$A33,СВЦЭМ!$B$33:$B$776,R$11)+'СЕТ СН'!$F$9+СВЦЭМ!$D$10+'СЕТ СН'!$F$5-'СЕТ СН'!$F$17</f>
        <v>3211.2832682899998</v>
      </c>
      <c r="S33" s="36">
        <f>SUMIFS(СВЦЭМ!$C$33:$C$776,СВЦЭМ!$A$33:$A$776,$A33,СВЦЭМ!$B$33:$B$776,S$11)+'СЕТ СН'!$F$9+СВЦЭМ!$D$10+'СЕТ СН'!$F$5-'СЕТ СН'!$F$17</f>
        <v>3215.4066982599998</v>
      </c>
      <c r="T33" s="36">
        <f>SUMIFS(СВЦЭМ!$C$33:$C$776,СВЦЭМ!$A$33:$A$776,$A33,СВЦЭМ!$B$33:$B$776,T$11)+'СЕТ СН'!$F$9+СВЦЭМ!$D$10+'СЕТ СН'!$F$5-'СЕТ СН'!$F$17</f>
        <v>3203.28744465</v>
      </c>
      <c r="U33" s="36">
        <f>SUMIFS(СВЦЭМ!$C$33:$C$776,СВЦЭМ!$A$33:$A$776,$A33,СВЦЭМ!$B$33:$B$776,U$11)+'СЕТ СН'!$F$9+СВЦЭМ!$D$10+'СЕТ СН'!$F$5-'СЕТ СН'!$F$17</f>
        <v>3191.37084448</v>
      </c>
      <c r="V33" s="36">
        <f>SUMIFS(СВЦЭМ!$C$33:$C$776,СВЦЭМ!$A$33:$A$776,$A33,СВЦЭМ!$B$33:$B$776,V$11)+'СЕТ СН'!$F$9+СВЦЭМ!$D$10+'СЕТ СН'!$F$5-'СЕТ СН'!$F$17</f>
        <v>3175.0919931799999</v>
      </c>
      <c r="W33" s="36">
        <f>SUMIFS(СВЦЭМ!$C$33:$C$776,СВЦЭМ!$A$33:$A$776,$A33,СВЦЭМ!$B$33:$B$776,W$11)+'СЕТ СН'!$F$9+СВЦЭМ!$D$10+'СЕТ СН'!$F$5-'СЕТ СН'!$F$17</f>
        <v>3166.9214013000001</v>
      </c>
      <c r="X33" s="36">
        <f>SUMIFS(СВЦЭМ!$C$33:$C$776,СВЦЭМ!$A$33:$A$776,$A33,СВЦЭМ!$B$33:$B$776,X$11)+'СЕТ СН'!$F$9+СВЦЭМ!$D$10+'СЕТ СН'!$F$5-'СЕТ СН'!$F$17</f>
        <v>3185.5539169600002</v>
      </c>
      <c r="Y33" s="36">
        <f>SUMIFS(СВЦЭМ!$C$33:$C$776,СВЦЭМ!$A$33:$A$776,$A33,СВЦЭМ!$B$33:$B$776,Y$11)+'СЕТ СН'!$F$9+СВЦЭМ!$D$10+'СЕТ СН'!$F$5-'СЕТ СН'!$F$17</f>
        <v>3223.4572202899999</v>
      </c>
    </row>
    <row r="34" spans="1:25" ht="15.75" x14ac:dyDescent="0.2">
      <c r="A34" s="35">
        <f t="shared" si="0"/>
        <v>43974</v>
      </c>
      <c r="B34" s="36">
        <f>SUMIFS(СВЦЭМ!$C$33:$C$776,СВЦЭМ!$A$33:$A$776,$A34,СВЦЭМ!$B$33:$B$776,B$11)+'СЕТ СН'!$F$9+СВЦЭМ!$D$10+'СЕТ СН'!$F$5-'СЕТ СН'!$F$17</f>
        <v>3324.2140131000001</v>
      </c>
      <c r="C34" s="36">
        <f>SUMIFS(СВЦЭМ!$C$33:$C$776,СВЦЭМ!$A$33:$A$776,$A34,СВЦЭМ!$B$33:$B$776,C$11)+'СЕТ СН'!$F$9+СВЦЭМ!$D$10+'СЕТ СН'!$F$5-'СЕТ СН'!$F$17</f>
        <v>3360.9770037600001</v>
      </c>
      <c r="D34" s="36">
        <f>SUMIFS(СВЦЭМ!$C$33:$C$776,СВЦЭМ!$A$33:$A$776,$A34,СВЦЭМ!$B$33:$B$776,D$11)+'СЕТ СН'!$F$9+СВЦЭМ!$D$10+'СЕТ СН'!$F$5-'СЕТ СН'!$F$17</f>
        <v>3381.0282179200003</v>
      </c>
      <c r="E34" s="36">
        <f>SUMIFS(СВЦЭМ!$C$33:$C$776,СВЦЭМ!$A$33:$A$776,$A34,СВЦЭМ!$B$33:$B$776,E$11)+'СЕТ СН'!$F$9+СВЦЭМ!$D$10+'СЕТ СН'!$F$5-'СЕТ СН'!$F$17</f>
        <v>3395.4000361899998</v>
      </c>
      <c r="F34" s="36">
        <f>SUMIFS(СВЦЭМ!$C$33:$C$776,СВЦЭМ!$A$33:$A$776,$A34,СВЦЭМ!$B$33:$B$776,F$11)+'СЕТ СН'!$F$9+СВЦЭМ!$D$10+'СЕТ СН'!$F$5-'СЕТ СН'!$F$17</f>
        <v>3399.1940017300003</v>
      </c>
      <c r="G34" s="36">
        <f>SUMIFS(СВЦЭМ!$C$33:$C$776,СВЦЭМ!$A$33:$A$776,$A34,СВЦЭМ!$B$33:$B$776,G$11)+'СЕТ СН'!$F$9+СВЦЭМ!$D$10+'СЕТ СН'!$F$5-'СЕТ СН'!$F$17</f>
        <v>3398.0077309500002</v>
      </c>
      <c r="H34" s="36">
        <f>SUMIFS(СВЦЭМ!$C$33:$C$776,СВЦЭМ!$A$33:$A$776,$A34,СВЦЭМ!$B$33:$B$776,H$11)+'СЕТ СН'!$F$9+СВЦЭМ!$D$10+'СЕТ СН'!$F$5-'СЕТ СН'!$F$17</f>
        <v>3390.4241968800002</v>
      </c>
      <c r="I34" s="36">
        <f>SUMIFS(СВЦЭМ!$C$33:$C$776,СВЦЭМ!$A$33:$A$776,$A34,СВЦЭМ!$B$33:$B$776,I$11)+'СЕТ СН'!$F$9+СВЦЭМ!$D$10+'СЕТ СН'!$F$5-'СЕТ СН'!$F$17</f>
        <v>3365.8466317399998</v>
      </c>
      <c r="J34" s="36">
        <f>SUMIFS(СВЦЭМ!$C$33:$C$776,СВЦЭМ!$A$33:$A$776,$A34,СВЦЭМ!$B$33:$B$776,J$11)+'СЕТ СН'!$F$9+СВЦЭМ!$D$10+'СЕТ СН'!$F$5-'СЕТ СН'!$F$17</f>
        <v>3328.9535670499999</v>
      </c>
      <c r="K34" s="36">
        <f>SUMIFS(СВЦЭМ!$C$33:$C$776,СВЦЭМ!$A$33:$A$776,$A34,СВЦЭМ!$B$33:$B$776,K$11)+'СЕТ СН'!$F$9+СВЦЭМ!$D$10+'СЕТ СН'!$F$5-'СЕТ СН'!$F$17</f>
        <v>3290.8864027499999</v>
      </c>
      <c r="L34" s="36">
        <f>SUMIFS(СВЦЭМ!$C$33:$C$776,СВЦЭМ!$A$33:$A$776,$A34,СВЦЭМ!$B$33:$B$776,L$11)+'СЕТ СН'!$F$9+СВЦЭМ!$D$10+'СЕТ СН'!$F$5-'СЕТ СН'!$F$17</f>
        <v>3268.9121498599998</v>
      </c>
      <c r="M34" s="36">
        <f>SUMIFS(СВЦЭМ!$C$33:$C$776,СВЦЭМ!$A$33:$A$776,$A34,СВЦЭМ!$B$33:$B$776,M$11)+'СЕТ СН'!$F$9+СВЦЭМ!$D$10+'СЕТ СН'!$F$5-'СЕТ СН'!$F$17</f>
        <v>3213.1557569400002</v>
      </c>
      <c r="N34" s="36">
        <f>SUMIFS(СВЦЭМ!$C$33:$C$776,СВЦЭМ!$A$33:$A$776,$A34,СВЦЭМ!$B$33:$B$776,N$11)+'СЕТ СН'!$F$9+СВЦЭМ!$D$10+'СЕТ СН'!$F$5-'СЕТ СН'!$F$17</f>
        <v>3159.5211001799998</v>
      </c>
      <c r="O34" s="36">
        <f>SUMIFS(СВЦЭМ!$C$33:$C$776,СВЦЭМ!$A$33:$A$776,$A34,СВЦЭМ!$B$33:$B$776,O$11)+'СЕТ СН'!$F$9+СВЦЭМ!$D$10+'СЕТ СН'!$F$5-'СЕТ СН'!$F$17</f>
        <v>3152.3114561800003</v>
      </c>
      <c r="P34" s="36">
        <f>SUMIFS(СВЦЭМ!$C$33:$C$776,СВЦЭМ!$A$33:$A$776,$A34,СВЦЭМ!$B$33:$B$776,P$11)+'СЕТ СН'!$F$9+СВЦЭМ!$D$10+'СЕТ СН'!$F$5-'СЕТ СН'!$F$17</f>
        <v>3176.72743816</v>
      </c>
      <c r="Q34" s="36">
        <f>SUMIFS(СВЦЭМ!$C$33:$C$776,СВЦЭМ!$A$33:$A$776,$A34,СВЦЭМ!$B$33:$B$776,Q$11)+'СЕТ СН'!$F$9+СВЦЭМ!$D$10+'СЕТ СН'!$F$5-'СЕТ СН'!$F$17</f>
        <v>3180.1489464199999</v>
      </c>
      <c r="R34" s="36">
        <f>SUMIFS(СВЦЭМ!$C$33:$C$776,СВЦЭМ!$A$33:$A$776,$A34,СВЦЭМ!$B$33:$B$776,R$11)+'СЕТ СН'!$F$9+СВЦЭМ!$D$10+'СЕТ СН'!$F$5-'СЕТ СН'!$F$17</f>
        <v>3188.3224241400003</v>
      </c>
      <c r="S34" s="36">
        <f>SUMIFS(СВЦЭМ!$C$33:$C$776,СВЦЭМ!$A$33:$A$776,$A34,СВЦЭМ!$B$33:$B$776,S$11)+'СЕТ СН'!$F$9+СВЦЭМ!$D$10+'СЕТ СН'!$F$5-'СЕТ СН'!$F$17</f>
        <v>3198.5754527700001</v>
      </c>
      <c r="T34" s="36">
        <f>SUMIFS(СВЦЭМ!$C$33:$C$776,СВЦЭМ!$A$33:$A$776,$A34,СВЦЭМ!$B$33:$B$776,T$11)+'СЕТ СН'!$F$9+СВЦЭМ!$D$10+'СЕТ СН'!$F$5-'СЕТ СН'!$F$17</f>
        <v>3208.2841882399998</v>
      </c>
      <c r="U34" s="36">
        <f>SUMIFS(СВЦЭМ!$C$33:$C$776,СВЦЭМ!$A$33:$A$776,$A34,СВЦЭМ!$B$33:$B$776,U$11)+'СЕТ СН'!$F$9+СВЦЭМ!$D$10+'СЕТ СН'!$F$5-'СЕТ СН'!$F$17</f>
        <v>3209.4942756300002</v>
      </c>
      <c r="V34" s="36">
        <f>SUMIFS(СВЦЭМ!$C$33:$C$776,СВЦЭМ!$A$33:$A$776,$A34,СВЦЭМ!$B$33:$B$776,V$11)+'СЕТ СН'!$F$9+СВЦЭМ!$D$10+'СЕТ СН'!$F$5-'СЕТ СН'!$F$17</f>
        <v>3202.76376024</v>
      </c>
      <c r="W34" s="36">
        <f>SUMIFS(СВЦЭМ!$C$33:$C$776,СВЦЭМ!$A$33:$A$776,$A34,СВЦЭМ!$B$33:$B$776,W$11)+'СЕТ СН'!$F$9+СВЦЭМ!$D$10+'СЕТ СН'!$F$5-'СЕТ СН'!$F$17</f>
        <v>3196.85211338</v>
      </c>
      <c r="X34" s="36">
        <f>SUMIFS(СВЦЭМ!$C$33:$C$776,СВЦЭМ!$A$33:$A$776,$A34,СВЦЭМ!$B$33:$B$776,X$11)+'СЕТ СН'!$F$9+СВЦЭМ!$D$10+'СЕТ СН'!$F$5-'СЕТ СН'!$F$17</f>
        <v>3223.60947829</v>
      </c>
      <c r="Y34" s="36">
        <f>SUMIFS(СВЦЭМ!$C$33:$C$776,СВЦЭМ!$A$33:$A$776,$A34,СВЦЭМ!$B$33:$B$776,Y$11)+'СЕТ СН'!$F$9+СВЦЭМ!$D$10+'СЕТ СН'!$F$5-'СЕТ СН'!$F$17</f>
        <v>3299.1216946499999</v>
      </c>
    </row>
    <row r="35" spans="1:25" ht="15.75" x14ac:dyDescent="0.2">
      <c r="A35" s="35">
        <f t="shared" si="0"/>
        <v>43975</v>
      </c>
      <c r="B35" s="36">
        <f>SUMIFS(СВЦЭМ!$C$33:$C$776,СВЦЭМ!$A$33:$A$776,$A35,СВЦЭМ!$B$33:$B$776,B$11)+'СЕТ СН'!$F$9+СВЦЭМ!$D$10+'СЕТ СН'!$F$5-'СЕТ СН'!$F$17</f>
        <v>3367.3185211700002</v>
      </c>
      <c r="C35" s="36">
        <f>SUMIFS(СВЦЭМ!$C$33:$C$776,СВЦЭМ!$A$33:$A$776,$A35,СВЦЭМ!$B$33:$B$776,C$11)+'СЕТ СН'!$F$9+СВЦЭМ!$D$10+'СЕТ СН'!$F$5-'СЕТ СН'!$F$17</f>
        <v>3392.2782600999999</v>
      </c>
      <c r="D35" s="36">
        <f>SUMIFS(СВЦЭМ!$C$33:$C$776,СВЦЭМ!$A$33:$A$776,$A35,СВЦЭМ!$B$33:$B$776,D$11)+'СЕТ СН'!$F$9+СВЦЭМ!$D$10+'СЕТ СН'!$F$5-'СЕТ СН'!$F$17</f>
        <v>3401.3231308100003</v>
      </c>
      <c r="E35" s="36">
        <f>SUMIFS(СВЦЭМ!$C$33:$C$776,СВЦЭМ!$A$33:$A$776,$A35,СВЦЭМ!$B$33:$B$776,E$11)+'СЕТ СН'!$F$9+СВЦЭМ!$D$10+'СЕТ СН'!$F$5-'СЕТ СН'!$F$17</f>
        <v>3397.5517010200001</v>
      </c>
      <c r="F35" s="36">
        <f>SUMIFS(СВЦЭМ!$C$33:$C$776,СВЦЭМ!$A$33:$A$776,$A35,СВЦЭМ!$B$33:$B$776,F$11)+'СЕТ СН'!$F$9+СВЦЭМ!$D$10+'СЕТ СН'!$F$5-'СЕТ СН'!$F$17</f>
        <v>3393.41317226</v>
      </c>
      <c r="G35" s="36">
        <f>SUMIFS(СВЦЭМ!$C$33:$C$776,СВЦЭМ!$A$33:$A$776,$A35,СВЦЭМ!$B$33:$B$776,G$11)+'СЕТ СН'!$F$9+СВЦЭМ!$D$10+'СЕТ СН'!$F$5-'СЕТ СН'!$F$17</f>
        <v>3392.28651085</v>
      </c>
      <c r="H35" s="36">
        <f>SUMIFS(СВЦЭМ!$C$33:$C$776,СВЦЭМ!$A$33:$A$776,$A35,СВЦЭМ!$B$33:$B$776,H$11)+'СЕТ СН'!$F$9+СВЦЭМ!$D$10+'СЕТ СН'!$F$5-'СЕТ СН'!$F$17</f>
        <v>3382.0713089299998</v>
      </c>
      <c r="I35" s="36">
        <f>SUMIFS(СВЦЭМ!$C$33:$C$776,СВЦЭМ!$A$33:$A$776,$A35,СВЦЭМ!$B$33:$B$776,I$11)+'СЕТ СН'!$F$9+СВЦЭМ!$D$10+'СЕТ СН'!$F$5-'СЕТ СН'!$F$17</f>
        <v>3349.5260726699998</v>
      </c>
      <c r="J35" s="36">
        <f>SUMIFS(СВЦЭМ!$C$33:$C$776,СВЦЭМ!$A$33:$A$776,$A35,СВЦЭМ!$B$33:$B$776,J$11)+'СЕТ СН'!$F$9+СВЦЭМ!$D$10+'СЕТ СН'!$F$5-'СЕТ СН'!$F$17</f>
        <v>3337.9327599600001</v>
      </c>
      <c r="K35" s="36">
        <f>SUMIFS(СВЦЭМ!$C$33:$C$776,СВЦЭМ!$A$33:$A$776,$A35,СВЦЭМ!$B$33:$B$776,K$11)+'СЕТ СН'!$F$9+СВЦЭМ!$D$10+'СЕТ СН'!$F$5-'СЕТ СН'!$F$17</f>
        <v>3308.1502030500001</v>
      </c>
      <c r="L35" s="36">
        <f>SUMIFS(СВЦЭМ!$C$33:$C$776,СВЦЭМ!$A$33:$A$776,$A35,СВЦЭМ!$B$33:$B$776,L$11)+'СЕТ СН'!$F$9+СВЦЭМ!$D$10+'СЕТ СН'!$F$5-'СЕТ СН'!$F$17</f>
        <v>3319.4550749300001</v>
      </c>
      <c r="M35" s="36">
        <f>SUMIFS(СВЦЭМ!$C$33:$C$776,СВЦЭМ!$A$33:$A$776,$A35,СВЦЭМ!$B$33:$B$776,M$11)+'СЕТ СН'!$F$9+СВЦЭМ!$D$10+'СЕТ СН'!$F$5-'СЕТ СН'!$F$17</f>
        <v>3282.15876897</v>
      </c>
      <c r="N35" s="36">
        <f>SUMIFS(СВЦЭМ!$C$33:$C$776,СВЦЭМ!$A$33:$A$776,$A35,СВЦЭМ!$B$33:$B$776,N$11)+'СЕТ СН'!$F$9+СВЦЭМ!$D$10+'СЕТ СН'!$F$5-'СЕТ СН'!$F$17</f>
        <v>3235.7938164699999</v>
      </c>
      <c r="O35" s="36">
        <f>SUMIFS(СВЦЭМ!$C$33:$C$776,СВЦЭМ!$A$33:$A$776,$A35,СВЦЭМ!$B$33:$B$776,O$11)+'СЕТ СН'!$F$9+СВЦЭМ!$D$10+'СЕТ СН'!$F$5-'СЕТ СН'!$F$17</f>
        <v>3206.28263242</v>
      </c>
      <c r="P35" s="36">
        <f>SUMIFS(СВЦЭМ!$C$33:$C$776,СВЦЭМ!$A$33:$A$776,$A35,СВЦЭМ!$B$33:$B$776,P$11)+'СЕТ СН'!$F$9+СВЦЭМ!$D$10+'СЕТ СН'!$F$5-'СЕТ СН'!$F$17</f>
        <v>3211.6296322200001</v>
      </c>
      <c r="Q35" s="36">
        <f>SUMIFS(СВЦЭМ!$C$33:$C$776,СВЦЭМ!$A$33:$A$776,$A35,СВЦЭМ!$B$33:$B$776,Q$11)+'СЕТ СН'!$F$9+СВЦЭМ!$D$10+'СЕТ СН'!$F$5-'СЕТ СН'!$F$17</f>
        <v>3216.3372510700001</v>
      </c>
      <c r="R35" s="36">
        <f>SUMIFS(СВЦЭМ!$C$33:$C$776,СВЦЭМ!$A$33:$A$776,$A35,СВЦЭМ!$B$33:$B$776,R$11)+'СЕТ СН'!$F$9+СВЦЭМ!$D$10+'СЕТ СН'!$F$5-'СЕТ СН'!$F$17</f>
        <v>3203.7618463700001</v>
      </c>
      <c r="S35" s="36">
        <f>SUMIFS(СВЦЭМ!$C$33:$C$776,СВЦЭМ!$A$33:$A$776,$A35,СВЦЭМ!$B$33:$B$776,S$11)+'СЕТ СН'!$F$9+СВЦЭМ!$D$10+'СЕТ СН'!$F$5-'СЕТ СН'!$F$17</f>
        <v>3210.2555917899999</v>
      </c>
      <c r="T35" s="36">
        <f>SUMIFS(СВЦЭМ!$C$33:$C$776,СВЦЭМ!$A$33:$A$776,$A35,СВЦЭМ!$B$33:$B$776,T$11)+'СЕТ СН'!$F$9+СВЦЭМ!$D$10+'СЕТ СН'!$F$5-'СЕТ СН'!$F$17</f>
        <v>3206.3915674</v>
      </c>
      <c r="U35" s="36">
        <f>SUMIFS(СВЦЭМ!$C$33:$C$776,СВЦЭМ!$A$33:$A$776,$A35,СВЦЭМ!$B$33:$B$776,U$11)+'СЕТ СН'!$F$9+СВЦЭМ!$D$10+'СЕТ СН'!$F$5-'СЕТ СН'!$F$17</f>
        <v>3192.20316525</v>
      </c>
      <c r="V35" s="36">
        <f>SUMIFS(СВЦЭМ!$C$33:$C$776,СВЦЭМ!$A$33:$A$776,$A35,СВЦЭМ!$B$33:$B$776,V$11)+'СЕТ СН'!$F$9+СВЦЭМ!$D$10+'СЕТ СН'!$F$5-'СЕТ СН'!$F$17</f>
        <v>3158.7678103899998</v>
      </c>
      <c r="W35" s="36">
        <f>SUMIFS(СВЦЭМ!$C$33:$C$776,СВЦЭМ!$A$33:$A$776,$A35,СВЦЭМ!$B$33:$B$776,W$11)+'СЕТ СН'!$F$9+СВЦЭМ!$D$10+'СЕТ СН'!$F$5-'СЕТ СН'!$F$17</f>
        <v>3162.6516276299999</v>
      </c>
      <c r="X35" s="36">
        <f>SUMIFS(СВЦЭМ!$C$33:$C$776,СВЦЭМ!$A$33:$A$776,$A35,СВЦЭМ!$B$33:$B$776,X$11)+'СЕТ СН'!$F$9+СВЦЭМ!$D$10+'СЕТ СН'!$F$5-'СЕТ СН'!$F$17</f>
        <v>3188.73590853</v>
      </c>
      <c r="Y35" s="36">
        <f>SUMIFS(СВЦЭМ!$C$33:$C$776,СВЦЭМ!$A$33:$A$776,$A35,СВЦЭМ!$B$33:$B$776,Y$11)+'СЕТ СН'!$F$9+СВЦЭМ!$D$10+'СЕТ СН'!$F$5-'СЕТ СН'!$F$17</f>
        <v>3267.85503397</v>
      </c>
    </row>
    <row r="36" spans="1:25" ht="15.75" x14ac:dyDescent="0.2">
      <c r="A36" s="35">
        <f t="shared" si="0"/>
        <v>43976</v>
      </c>
      <c r="B36" s="36">
        <f>SUMIFS(СВЦЭМ!$C$33:$C$776,СВЦЭМ!$A$33:$A$776,$A36,СВЦЭМ!$B$33:$B$776,B$11)+'СЕТ СН'!$F$9+СВЦЭМ!$D$10+'СЕТ СН'!$F$5-'СЕТ СН'!$F$17</f>
        <v>3417.3482287699999</v>
      </c>
      <c r="C36" s="36">
        <f>SUMIFS(СВЦЭМ!$C$33:$C$776,СВЦЭМ!$A$33:$A$776,$A36,СВЦЭМ!$B$33:$B$776,C$11)+'СЕТ СН'!$F$9+СВЦЭМ!$D$10+'СЕТ СН'!$F$5-'СЕТ СН'!$F$17</f>
        <v>3412.3844336800003</v>
      </c>
      <c r="D36" s="36">
        <f>SUMIFS(СВЦЭМ!$C$33:$C$776,СВЦЭМ!$A$33:$A$776,$A36,СВЦЭМ!$B$33:$B$776,D$11)+'СЕТ СН'!$F$9+СВЦЭМ!$D$10+'СЕТ СН'!$F$5-'СЕТ СН'!$F$17</f>
        <v>3400.7434875099998</v>
      </c>
      <c r="E36" s="36">
        <f>SUMIFS(СВЦЭМ!$C$33:$C$776,СВЦЭМ!$A$33:$A$776,$A36,СВЦЭМ!$B$33:$B$776,E$11)+'СЕТ СН'!$F$9+СВЦЭМ!$D$10+'СЕТ СН'!$F$5-'СЕТ СН'!$F$17</f>
        <v>3393.84987963</v>
      </c>
      <c r="F36" s="36">
        <f>SUMIFS(СВЦЭМ!$C$33:$C$776,СВЦЭМ!$A$33:$A$776,$A36,СВЦЭМ!$B$33:$B$776,F$11)+'СЕТ СН'!$F$9+СВЦЭМ!$D$10+'СЕТ СН'!$F$5-'СЕТ СН'!$F$17</f>
        <v>3393.11791743</v>
      </c>
      <c r="G36" s="36">
        <f>SUMIFS(СВЦЭМ!$C$33:$C$776,СВЦЭМ!$A$33:$A$776,$A36,СВЦЭМ!$B$33:$B$776,G$11)+'СЕТ СН'!$F$9+СВЦЭМ!$D$10+'СЕТ СН'!$F$5-'СЕТ СН'!$F$17</f>
        <v>3396.0788812700002</v>
      </c>
      <c r="H36" s="36">
        <f>SUMIFS(СВЦЭМ!$C$33:$C$776,СВЦЭМ!$A$33:$A$776,$A36,СВЦЭМ!$B$33:$B$776,H$11)+'СЕТ СН'!$F$9+СВЦЭМ!$D$10+'СЕТ СН'!$F$5-'СЕТ СН'!$F$17</f>
        <v>3398.83074627</v>
      </c>
      <c r="I36" s="36">
        <f>SUMIFS(СВЦЭМ!$C$33:$C$776,СВЦЭМ!$A$33:$A$776,$A36,СВЦЭМ!$B$33:$B$776,I$11)+'СЕТ СН'!$F$9+СВЦЭМ!$D$10+'СЕТ СН'!$F$5-'СЕТ СН'!$F$17</f>
        <v>3373.4906500400002</v>
      </c>
      <c r="J36" s="36">
        <f>SUMIFS(СВЦЭМ!$C$33:$C$776,СВЦЭМ!$A$33:$A$776,$A36,СВЦЭМ!$B$33:$B$776,J$11)+'СЕТ СН'!$F$9+СВЦЭМ!$D$10+'СЕТ СН'!$F$5-'СЕТ СН'!$F$17</f>
        <v>3335.0127234900001</v>
      </c>
      <c r="K36" s="36">
        <f>SUMIFS(СВЦЭМ!$C$33:$C$776,СВЦЭМ!$A$33:$A$776,$A36,СВЦЭМ!$B$33:$B$776,K$11)+'СЕТ СН'!$F$9+СВЦЭМ!$D$10+'СЕТ СН'!$F$5-'СЕТ СН'!$F$17</f>
        <v>3328.6838191000002</v>
      </c>
      <c r="L36" s="36">
        <f>SUMIFS(СВЦЭМ!$C$33:$C$776,СВЦЭМ!$A$33:$A$776,$A36,СВЦЭМ!$B$33:$B$776,L$11)+'СЕТ СН'!$F$9+СВЦЭМ!$D$10+'СЕТ СН'!$F$5-'СЕТ СН'!$F$17</f>
        <v>3321.43476556</v>
      </c>
      <c r="M36" s="36">
        <f>SUMIFS(СВЦЭМ!$C$33:$C$776,СВЦЭМ!$A$33:$A$776,$A36,СВЦЭМ!$B$33:$B$776,M$11)+'СЕТ СН'!$F$9+СВЦЭМ!$D$10+'СЕТ СН'!$F$5-'СЕТ СН'!$F$17</f>
        <v>3258.91790674</v>
      </c>
      <c r="N36" s="36">
        <f>SUMIFS(СВЦЭМ!$C$33:$C$776,СВЦЭМ!$A$33:$A$776,$A36,СВЦЭМ!$B$33:$B$776,N$11)+'СЕТ СН'!$F$9+СВЦЭМ!$D$10+'СЕТ СН'!$F$5-'СЕТ СН'!$F$17</f>
        <v>3208.0763708700001</v>
      </c>
      <c r="O36" s="36">
        <f>SUMIFS(СВЦЭМ!$C$33:$C$776,СВЦЭМ!$A$33:$A$776,$A36,СВЦЭМ!$B$33:$B$776,O$11)+'СЕТ СН'!$F$9+СВЦЭМ!$D$10+'СЕТ СН'!$F$5-'СЕТ СН'!$F$17</f>
        <v>3187.7631949199999</v>
      </c>
      <c r="P36" s="36">
        <f>SUMIFS(СВЦЭМ!$C$33:$C$776,СВЦЭМ!$A$33:$A$776,$A36,СВЦЭМ!$B$33:$B$776,P$11)+'СЕТ СН'!$F$9+СВЦЭМ!$D$10+'СЕТ СН'!$F$5-'СЕТ СН'!$F$17</f>
        <v>3193.7324957700002</v>
      </c>
      <c r="Q36" s="36">
        <f>SUMIFS(СВЦЭМ!$C$33:$C$776,СВЦЭМ!$A$33:$A$776,$A36,СВЦЭМ!$B$33:$B$776,Q$11)+'СЕТ СН'!$F$9+СВЦЭМ!$D$10+'СЕТ СН'!$F$5-'СЕТ СН'!$F$17</f>
        <v>3194.9739318100001</v>
      </c>
      <c r="R36" s="36">
        <f>SUMIFS(СВЦЭМ!$C$33:$C$776,СВЦЭМ!$A$33:$A$776,$A36,СВЦЭМ!$B$33:$B$776,R$11)+'СЕТ СН'!$F$9+СВЦЭМ!$D$10+'СЕТ СН'!$F$5-'СЕТ СН'!$F$17</f>
        <v>3203.43090325</v>
      </c>
      <c r="S36" s="36">
        <f>SUMIFS(СВЦЭМ!$C$33:$C$776,СВЦЭМ!$A$33:$A$776,$A36,СВЦЭМ!$B$33:$B$776,S$11)+'СЕТ СН'!$F$9+СВЦЭМ!$D$10+'СЕТ СН'!$F$5-'СЕТ СН'!$F$17</f>
        <v>3201.2079731499998</v>
      </c>
      <c r="T36" s="36">
        <f>SUMIFS(СВЦЭМ!$C$33:$C$776,СВЦЭМ!$A$33:$A$776,$A36,СВЦЭМ!$B$33:$B$776,T$11)+'СЕТ СН'!$F$9+СВЦЭМ!$D$10+'СЕТ СН'!$F$5-'СЕТ СН'!$F$17</f>
        <v>3198.16499114</v>
      </c>
      <c r="U36" s="36">
        <f>SUMIFS(СВЦЭМ!$C$33:$C$776,СВЦЭМ!$A$33:$A$776,$A36,СВЦЭМ!$B$33:$B$776,U$11)+'СЕТ СН'!$F$9+СВЦЭМ!$D$10+'СЕТ СН'!$F$5-'СЕТ СН'!$F$17</f>
        <v>3193.89190629</v>
      </c>
      <c r="V36" s="36">
        <f>SUMIFS(СВЦЭМ!$C$33:$C$776,СВЦЭМ!$A$33:$A$776,$A36,СВЦЭМ!$B$33:$B$776,V$11)+'СЕТ СН'!$F$9+СВЦЭМ!$D$10+'СЕТ СН'!$F$5-'СЕТ СН'!$F$17</f>
        <v>3181.4330756099998</v>
      </c>
      <c r="W36" s="36">
        <f>SUMIFS(СВЦЭМ!$C$33:$C$776,СВЦЭМ!$A$33:$A$776,$A36,СВЦЭМ!$B$33:$B$776,W$11)+'СЕТ СН'!$F$9+СВЦЭМ!$D$10+'СЕТ СН'!$F$5-'СЕТ СН'!$F$17</f>
        <v>3185.5823802200002</v>
      </c>
      <c r="X36" s="36">
        <f>SUMIFS(СВЦЭМ!$C$33:$C$776,СВЦЭМ!$A$33:$A$776,$A36,СВЦЭМ!$B$33:$B$776,X$11)+'СЕТ СН'!$F$9+СВЦЭМ!$D$10+'СЕТ СН'!$F$5-'СЕТ СН'!$F$17</f>
        <v>3202.1530652299998</v>
      </c>
      <c r="Y36" s="36">
        <f>SUMIFS(СВЦЭМ!$C$33:$C$776,СВЦЭМ!$A$33:$A$776,$A36,СВЦЭМ!$B$33:$B$776,Y$11)+'СЕТ СН'!$F$9+СВЦЭМ!$D$10+'СЕТ СН'!$F$5-'СЕТ СН'!$F$17</f>
        <v>3284.7332350199999</v>
      </c>
    </row>
    <row r="37" spans="1:25" ht="15.75" x14ac:dyDescent="0.2">
      <c r="A37" s="35">
        <f t="shared" si="0"/>
        <v>43977</v>
      </c>
      <c r="B37" s="36">
        <f>SUMIFS(СВЦЭМ!$C$33:$C$776,СВЦЭМ!$A$33:$A$776,$A37,СВЦЭМ!$B$33:$B$776,B$11)+'СЕТ СН'!$F$9+СВЦЭМ!$D$10+'СЕТ СН'!$F$5-'СЕТ СН'!$F$17</f>
        <v>3369.33725938</v>
      </c>
      <c r="C37" s="36">
        <f>SUMIFS(СВЦЭМ!$C$33:$C$776,СВЦЭМ!$A$33:$A$776,$A37,СВЦЭМ!$B$33:$B$776,C$11)+'СЕТ СН'!$F$9+СВЦЭМ!$D$10+'СЕТ СН'!$F$5-'СЕТ СН'!$F$17</f>
        <v>3399.6872273700001</v>
      </c>
      <c r="D37" s="36">
        <f>SUMIFS(СВЦЭМ!$C$33:$C$776,СВЦЭМ!$A$33:$A$776,$A37,СВЦЭМ!$B$33:$B$776,D$11)+'СЕТ СН'!$F$9+СВЦЭМ!$D$10+'СЕТ СН'!$F$5-'СЕТ СН'!$F$17</f>
        <v>3390.9118710900002</v>
      </c>
      <c r="E37" s="36">
        <f>SUMIFS(СВЦЭМ!$C$33:$C$776,СВЦЭМ!$A$33:$A$776,$A37,СВЦЭМ!$B$33:$B$776,E$11)+'СЕТ СН'!$F$9+СВЦЭМ!$D$10+'СЕТ СН'!$F$5-'СЕТ СН'!$F$17</f>
        <v>3381.6533373699999</v>
      </c>
      <c r="F37" s="36">
        <f>SUMIFS(СВЦЭМ!$C$33:$C$776,СВЦЭМ!$A$33:$A$776,$A37,СВЦЭМ!$B$33:$B$776,F$11)+'СЕТ СН'!$F$9+СВЦЭМ!$D$10+'СЕТ СН'!$F$5-'СЕТ СН'!$F$17</f>
        <v>3379.6211383999998</v>
      </c>
      <c r="G37" s="36">
        <f>SUMIFS(СВЦЭМ!$C$33:$C$776,СВЦЭМ!$A$33:$A$776,$A37,СВЦЭМ!$B$33:$B$776,G$11)+'СЕТ СН'!$F$9+СВЦЭМ!$D$10+'СЕТ СН'!$F$5-'СЕТ СН'!$F$17</f>
        <v>3386.6902228399999</v>
      </c>
      <c r="H37" s="36">
        <f>SUMIFS(СВЦЭМ!$C$33:$C$776,СВЦЭМ!$A$33:$A$776,$A37,СВЦЭМ!$B$33:$B$776,H$11)+'СЕТ СН'!$F$9+СВЦЭМ!$D$10+'СЕТ СН'!$F$5-'СЕТ СН'!$F$17</f>
        <v>3397.15990895</v>
      </c>
      <c r="I37" s="36">
        <f>SUMIFS(СВЦЭМ!$C$33:$C$776,СВЦЭМ!$A$33:$A$776,$A37,СВЦЭМ!$B$33:$B$776,I$11)+'СЕТ СН'!$F$9+СВЦЭМ!$D$10+'СЕТ СН'!$F$5-'СЕТ СН'!$F$17</f>
        <v>3367.7962512700001</v>
      </c>
      <c r="J37" s="36">
        <f>SUMIFS(СВЦЭМ!$C$33:$C$776,СВЦЭМ!$A$33:$A$776,$A37,СВЦЭМ!$B$33:$B$776,J$11)+'СЕТ СН'!$F$9+СВЦЭМ!$D$10+'СЕТ СН'!$F$5-'СЕТ СН'!$F$17</f>
        <v>3334.1346897200001</v>
      </c>
      <c r="K37" s="36">
        <f>SUMIFS(СВЦЭМ!$C$33:$C$776,СВЦЭМ!$A$33:$A$776,$A37,СВЦЭМ!$B$33:$B$776,K$11)+'СЕТ СН'!$F$9+СВЦЭМ!$D$10+'СЕТ СН'!$F$5-'СЕТ СН'!$F$17</f>
        <v>3319.4376262699998</v>
      </c>
      <c r="L37" s="36">
        <f>SUMIFS(СВЦЭМ!$C$33:$C$776,СВЦЭМ!$A$33:$A$776,$A37,СВЦЭМ!$B$33:$B$776,L$11)+'СЕТ СН'!$F$9+СВЦЭМ!$D$10+'СЕТ СН'!$F$5-'СЕТ СН'!$F$17</f>
        <v>3322.1335594900002</v>
      </c>
      <c r="M37" s="36">
        <f>SUMIFS(СВЦЭМ!$C$33:$C$776,СВЦЭМ!$A$33:$A$776,$A37,СВЦЭМ!$B$33:$B$776,M$11)+'СЕТ СН'!$F$9+СВЦЭМ!$D$10+'СЕТ СН'!$F$5-'СЕТ СН'!$F$17</f>
        <v>3264.9190374300001</v>
      </c>
      <c r="N37" s="36">
        <f>SUMIFS(СВЦЭМ!$C$33:$C$776,СВЦЭМ!$A$33:$A$776,$A37,СВЦЭМ!$B$33:$B$776,N$11)+'СЕТ СН'!$F$9+СВЦЭМ!$D$10+'СЕТ СН'!$F$5-'СЕТ СН'!$F$17</f>
        <v>3216.5136874999998</v>
      </c>
      <c r="O37" s="36">
        <f>SUMIFS(СВЦЭМ!$C$33:$C$776,СВЦЭМ!$A$33:$A$776,$A37,СВЦЭМ!$B$33:$B$776,O$11)+'СЕТ СН'!$F$9+СВЦЭМ!$D$10+'СЕТ СН'!$F$5-'СЕТ СН'!$F$17</f>
        <v>3196.5405787899999</v>
      </c>
      <c r="P37" s="36">
        <f>SUMIFS(СВЦЭМ!$C$33:$C$776,СВЦЭМ!$A$33:$A$776,$A37,СВЦЭМ!$B$33:$B$776,P$11)+'СЕТ СН'!$F$9+СВЦЭМ!$D$10+'СЕТ СН'!$F$5-'СЕТ СН'!$F$17</f>
        <v>3201.5664303399999</v>
      </c>
      <c r="Q37" s="36">
        <f>SUMIFS(СВЦЭМ!$C$33:$C$776,СВЦЭМ!$A$33:$A$776,$A37,СВЦЭМ!$B$33:$B$776,Q$11)+'СЕТ СН'!$F$9+СВЦЭМ!$D$10+'СЕТ СН'!$F$5-'СЕТ СН'!$F$17</f>
        <v>3207.3228545000002</v>
      </c>
      <c r="R37" s="36">
        <f>SUMIFS(СВЦЭМ!$C$33:$C$776,СВЦЭМ!$A$33:$A$776,$A37,СВЦЭМ!$B$33:$B$776,R$11)+'СЕТ СН'!$F$9+СВЦЭМ!$D$10+'СЕТ СН'!$F$5-'СЕТ СН'!$F$17</f>
        <v>3206.27633836</v>
      </c>
      <c r="S37" s="36">
        <f>SUMIFS(СВЦЭМ!$C$33:$C$776,СВЦЭМ!$A$33:$A$776,$A37,СВЦЭМ!$B$33:$B$776,S$11)+'СЕТ СН'!$F$9+СВЦЭМ!$D$10+'СЕТ СН'!$F$5-'СЕТ СН'!$F$17</f>
        <v>3206.5674443899998</v>
      </c>
      <c r="T37" s="36">
        <f>SUMIFS(СВЦЭМ!$C$33:$C$776,СВЦЭМ!$A$33:$A$776,$A37,СВЦЭМ!$B$33:$B$776,T$11)+'СЕТ СН'!$F$9+СВЦЭМ!$D$10+'СЕТ СН'!$F$5-'СЕТ СН'!$F$17</f>
        <v>3202.0360559700002</v>
      </c>
      <c r="U37" s="36">
        <f>SUMIFS(СВЦЭМ!$C$33:$C$776,СВЦЭМ!$A$33:$A$776,$A37,СВЦЭМ!$B$33:$B$776,U$11)+'СЕТ СН'!$F$9+СВЦЭМ!$D$10+'СЕТ СН'!$F$5-'СЕТ СН'!$F$17</f>
        <v>3188.7438133400001</v>
      </c>
      <c r="V37" s="36">
        <f>SUMIFS(СВЦЭМ!$C$33:$C$776,СВЦЭМ!$A$33:$A$776,$A37,СВЦЭМ!$B$33:$B$776,V$11)+'СЕТ СН'!$F$9+СВЦЭМ!$D$10+'СЕТ СН'!$F$5-'СЕТ СН'!$F$17</f>
        <v>3182.2670852000001</v>
      </c>
      <c r="W37" s="36">
        <f>SUMIFS(СВЦЭМ!$C$33:$C$776,СВЦЭМ!$A$33:$A$776,$A37,СВЦЭМ!$B$33:$B$776,W$11)+'СЕТ СН'!$F$9+СВЦЭМ!$D$10+'СЕТ СН'!$F$5-'СЕТ СН'!$F$17</f>
        <v>3177.47169644</v>
      </c>
      <c r="X37" s="36">
        <f>SUMIFS(СВЦЭМ!$C$33:$C$776,СВЦЭМ!$A$33:$A$776,$A37,СВЦЭМ!$B$33:$B$776,X$11)+'СЕТ СН'!$F$9+СВЦЭМ!$D$10+'СЕТ СН'!$F$5-'СЕТ СН'!$F$17</f>
        <v>3199.39972704</v>
      </c>
      <c r="Y37" s="36">
        <f>SUMIFS(СВЦЭМ!$C$33:$C$776,СВЦЭМ!$A$33:$A$776,$A37,СВЦЭМ!$B$33:$B$776,Y$11)+'СЕТ СН'!$F$9+СВЦЭМ!$D$10+'СЕТ СН'!$F$5-'СЕТ СН'!$F$17</f>
        <v>3267.1554783900001</v>
      </c>
    </row>
    <row r="38" spans="1:25" ht="15.75" x14ac:dyDescent="0.2">
      <c r="A38" s="35">
        <f t="shared" si="0"/>
        <v>43978</v>
      </c>
      <c r="B38" s="36">
        <f>SUMIFS(СВЦЭМ!$C$33:$C$776,СВЦЭМ!$A$33:$A$776,$A38,СВЦЭМ!$B$33:$B$776,B$11)+'СЕТ СН'!$F$9+СВЦЭМ!$D$10+'СЕТ СН'!$F$5-'СЕТ СН'!$F$17</f>
        <v>3352.9465119199999</v>
      </c>
      <c r="C38" s="36">
        <f>SUMIFS(СВЦЭМ!$C$33:$C$776,СВЦЭМ!$A$33:$A$776,$A38,СВЦЭМ!$B$33:$B$776,C$11)+'СЕТ СН'!$F$9+СВЦЭМ!$D$10+'СЕТ СН'!$F$5-'СЕТ СН'!$F$17</f>
        <v>3388.3942077400002</v>
      </c>
      <c r="D38" s="36">
        <f>SUMIFS(СВЦЭМ!$C$33:$C$776,СВЦЭМ!$A$33:$A$776,$A38,СВЦЭМ!$B$33:$B$776,D$11)+'СЕТ СН'!$F$9+СВЦЭМ!$D$10+'СЕТ СН'!$F$5-'СЕТ СН'!$F$17</f>
        <v>3406.9772166000002</v>
      </c>
      <c r="E38" s="36">
        <f>SUMIFS(СВЦЭМ!$C$33:$C$776,СВЦЭМ!$A$33:$A$776,$A38,СВЦЭМ!$B$33:$B$776,E$11)+'СЕТ СН'!$F$9+СВЦЭМ!$D$10+'СЕТ СН'!$F$5-'СЕТ СН'!$F$17</f>
        <v>3415.8306150200001</v>
      </c>
      <c r="F38" s="36">
        <f>SUMIFS(СВЦЭМ!$C$33:$C$776,СВЦЭМ!$A$33:$A$776,$A38,СВЦЭМ!$B$33:$B$776,F$11)+'СЕТ СН'!$F$9+СВЦЭМ!$D$10+'СЕТ СН'!$F$5-'СЕТ СН'!$F$17</f>
        <v>3409.6230761000002</v>
      </c>
      <c r="G38" s="36">
        <f>SUMIFS(СВЦЭМ!$C$33:$C$776,СВЦЭМ!$A$33:$A$776,$A38,СВЦЭМ!$B$33:$B$776,G$11)+'СЕТ СН'!$F$9+СВЦЭМ!$D$10+'СЕТ СН'!$F$5-'СЕТ СН'!$F$17</f>
        <v>3416.3615819500001</v>
      </c>
      <c r="H38" s="36">
        <f>SUMIFS(СВЦЭМ!$C$33:$C$776,СВЦЭМ!$A$33:$A$776,$A38,СВЦЭМ!$B$33:$B$776,H$11)+'СЕТ СН'!$F$9+СВЦЭМ!$D$10+'СЕТ СН'!$F$5-'СЕТ СН'!$F$17</f>
        <v>3398.7576571999998</v>
      </c>
      <c r="I38" s="36">
        <f>SUMIFS(СВЦЭМ!$C$33:$C$776,СВЦЭМ!$A$33:$A$776,$A38,СВЦЭМ!$B$33:$B$776,I$11)+'СЕТ СН'!$F$9+СВЦЭМ!$D$10+'СЕТ СН'!$F$5-'СЕТ СН'!$F$17</f>
        <v>3384.1822841200001</v>
      </c>
      <c r="J38" s="36">
        <f>SUMIFS(СВЦЭМ!$C$33:$C$776,СВЦЭМ!$A$33:$A$776,$A38,СВЦЭМ!$B$33:$B$776,J$11)+'СЕТ СН'!$F$9+СВЦЭМ!$D$10+'СЕТ СН'!$F$5-'СЕТ СН'!$F$17</f>
        <v>3349.30060263</v>
      </c>
      <c r="K38" s="36">
        <f>SUMIFS(СВЦЭМ!$C$33:$C$776,СВЦЭМ!$A$33:$A$776,$A38,СВЦЭМ!$B$33:$B$776,K$11)+'СЕТ СН'!$F$9+СВЦЭМ!$D$10+'СЕТ СН'!$F$5-'СЕТ СН'!$F$17</f>
        <v>3329.3240901600002</v>
      </c>
      <c r="L38" s="36">
        <f>SUMIFS(СВЦЭМ!$C$33:$C$776,СВЦЭМ!$A$33:$A$776,$A38,СВЦЭМ!$B$33:$B$776,L$11)+'СЕТ СН'!$F$9+СВЦЭМ!$D$10+'СЕТ СН'!$F$5-'СЕТ СН'!$F$17</f>
        <v>3309.3107116900001</v>
      </c>
      <c r="M38" s="36">
        <f>SUMIFS(СВЦЭМ!$C$33:$C$776,СВЦЭМ!$A$33:$A$776,$A38,СВЦЭМ!$B$33:$B$776,M$11)+'СЕТ СН'!$F$9+СВЦЭМ!$D$10+'СЕТ СН'!$F$5-'СЕТ СН'!$F$17</f>
        <v>3255.8443597400001</v>
      </c>
      <c r="N38" s="36">
        <f>SUMIFS(СВЦЭМ!$C$33:$C$776,СВЦЭМ!$A$33:$A$776,$A38,СВЦЭМ!$B$33:$B$776,N$11)+'СЕТ СН'!$F$9+СВЦЭМ!$D$10+'СЕТ СН'!$F$5-'СЕТ СН'!$F$17</f>
        <v>3196.96606974</v>
      </c>
      <c r="O38" s="36">
        <f>SUMIFS(СВЦЭМ!$C$33:$C$776,СВЦЭМ!$A$33:$A$776,$A38,СВЦЭМ!$B$33:$B$776,O$11)+'СЕТ СН'!$F$9+СВЦЭМ!$D$10+'СЕТ СН'!$F$5-'СЕТ СН'!$F$17</f>
        <v>3179.3002805000001</v>
      </c>
      <c r="P38" s="36">
        <f>SUMIFS(СВЦЭМ!$C$33:$C$776,СВЦЭМ!$A$33:$A$776,$A38,СВЦЭМ!$B$33:$B$776,P$11)+'СЕТ СН'!$F$9+СВЦЭМ!$D$10+'СЕТ СН'!$F$5-'СЕТ СН'!$F$17</f>
        <v>3174.31050112</v>
      </c>
      <c r="Q38" s="36">
        <f>SUMIFS(СВЦЭМ!$C$33:$C$776,СВЦЭМ!$A$33:$A$776,$A38,СВЦЭМ!$B$33:$B$776,Q$11)+'СЕТ СН'!$F$9+СВЦЭМ!$D$10+'СЕТ СН'!$F$5-'СЕТ СН'!$F$17</f>
        <v>3178.2922219800002</v>
      </c>
      <c r="R38" s="36">
        <f>SUMIFS(СВЦЭМ!$C$33:$C$776,СВЦЭМ!$A$33:$A$776,$A38,СВЦЭМ!$B$33:$B$776,R$11)+'СЕТ СН'!$F$9+СВЦЭМ!$D$10+'СЕТ СН'!$F$5-'СЕТ СН'!$F$17</f>
        <v>3181.83057525</v>
      </c>
      <c r="S38" s="36">
        <f>SUMIFS(СВЦЭМ!$C$33:$C$776,СВЦЭМ!$A$33:$A$776,$A38,СВЦЭМ!$B$33:$B$776,S$11)+'СЕТ СН'!$F$9+СВЦЭМ!$D$10+'СЕТ СН'!$F$5-'СЕТ СН'!$F$17</f>
        <v>3186.41883495</v>
      </c>
      <c r="T38" s="36">
        <f>SUMIFS(СВЦЭМ!$C$33:$C$776,СВЦЭМ!$A$33:$A$776,$A38,СВЦЭМ!$B$33:$B$776,T$11)+'СЕТ СН'!$F$9+СВЦЭМ!$D$10+'СЕТ СН'!$F$5-'СЕТ СН'!$F$17</f>
        <v>3182.1360537599999</v>
      </c>
      <c r="U38" s="36">
        <f>SUMIFS(СВЦЭМ!$C$33:$C$776,СВЦЭМ!$A$33:$A$776,$A38,СВЦЭМ!$B$33:$B$776,U$11)+'СЕТ СН'!$F$9+СВЦЭМ!$D$10+'СЕТ СН'!$F$5-'СЕТ СН'!$F$17</f>
        <v>3171.2108513100002</v>
      </c>
      <c r="V38" s="36">
        <f>SUMIFS(СВЦЭМ!$C$33:$C$776,СВЦЭМ!$A$33:$A$776,$A38,СВЦЭМ!$B$33:$B$776,V$11)+'СЕТ СН'!$F$9+СВЦЭМ!$D$10+'СЕТ СН'!$F$5-'СЕТ СН'!$F$17</f>
        <v>3160.85153378</v>
      </c>
      <c r="W38" s="36">
        <f>SUMIFS(СВЦЭМ!$C$33:$C$776,СВЦЭМ!$A$33:$A$776,$A38,СВЦЭМ!$B$33:$B$776,W$11)+'СЕТ СН'!$F$9+СВЦЭМ!$D$10+'СЕТ СН'!$F$5-'СЕТ СН'!$F$17</f>
        <v>3156.6876819399999</v>
      </c>
      <c r="X38" s="36">
        <f>SUMIFS(СВЦЭМ!$C$33:$C$776,СВЦЭМ!$A$33:$A$776,$A38,СВЦЭМ!$B$33:$B$776,X$11)+'СЕТ СН'!$F$9+СВЦЭМ!$D$10+'СЕТ СН'!$F$5-'СЕТ СН'!$F$17</f>
        <v>3194.2568735099999</v>
      </c>
      <c r="Y38" s="36">
        <f>SUMIFS(СВЦЭМ!$C$33:$C$776,СВЦЭМ!$A$33:$A$776,$A38,СВЦЭМ!$B$33:$B$776,Y$11)+'СЕТ СН'!$F$9+СВЦЭМ!$D$10+'СЕТ СН'!$F$5-'СЕТ СН'!$F$17</f>
        <v>3253.21825072</v>
      </c>
    </row>
    <row r="39" spans="1:25" ht="15.75" x14ac:dyDescent="0.2">
      <c r="A39" s="35">
        <f t="shared" si="0"/>
        <v>43979</v>
      </c>
      <c r="B39" s="36">
        <f>SUMIFS(СВЦЭМ!$C$33:$C$776,СВЦЭМ!$A$33:$A$776,$A39,СВЦЭМ!$B$33:$B$776,B$11)+'СЕТ СН'!$F$9+СВЦЭМ!$D$10+'СЕТ СН'!$F$5-'СЕТ СН'!$F$17</f>
        <v>3291.0236769500002</v>
      </c>
      <c r="C39" s="36">
        <f>SUMIFS(СВЦЭМ!$C$33:$C$776,СВЦЭМ!$A$33:$A$776,$A39,СВЦЭМ!$B$33:$B$776,C$11)+'СЕТ СН'!$F$9+СВЦЭМ!$D$10+'СЕТ СН'!$F$5-'СЕТ СН'!$F$17</f>
        <v>3306.5700028900001</v>
      </c>
      <c r="D39" s="36">
        <f>SUMIFS(СВЦЭМ!$C$33:$C$776,СВЦЭМ!$A$33:$A$776,$A39,СВЦЭМ!$B$33:$B$776,D$11)+'СЕТ СН'!$F$9+СВЦЭМ!$D$10+'СЕТ СН'!$F$5-'СЕТ СН'!$F$17</f>
        <v>3333.87323922</v>
      </c>
      <c r="E39" s="36">
        <f>SUMIFS(СВЦЭМ!$C$33:$C$776,СВЦЭМ!$A$33:$A$776,$A39,СВЦЭМ!$B$33:$B$776,E$11)+'СЕТ СН'!$F$9+СВЦЭМ!$D$10+'СЕТ СН'!$F$5-'СЕТ СН'!$F$17</f>
        <v>3350.0828815</v>
      </c>
      <c r="F39" s="36">
        <f>SUMIFS(СВЦЭМ!$C$33:$C$776,СВЦЭМ!$A$33:$A$776,$A39,СВЦЭМ!$B$33:$B$776,F$11)+'СЕТ СН'!$F$9+СВЦЭМ!$D$10+'СЕТ СН'!$F$5-'СЕТ СН'!$F$17</f>
        <v>3345.9408231900002</v>
      </c>
      <c r="G39" s="36">
        <f>SUMIFS(СВЦЭМ!$C$33:$C$776,СВЦЭМ!$A$33:$A$776,$A39,СВЦЭМ!$B$33:$B$776,G$11)+'СЕТ СН'!$F$9+СВЦЭМ!$D$10+'СЕТ СН'!$F$5-'СЕТ СН'!$F$17</f>
        <v>3350.4363410400001</v>
      </c>
      <c r="H39" s="36">
        <f>SUMIFS(СВЦЭМ!$C$33:$C$776,СВЦЭМ!$A$33:$A$776,$A39,СВЦЭМ!$B$33:$B$776,H$11)+'СЕТ СН'!$F$9+СВЦЭМ!$D$10+'СЕТ СН'!$F$5-'СЕТ СН'!$F$17</f>
        <v>3334.51619798</v>
      </c>
      <c r="I39" s="36">
        <f>SUMIFS(СВЦЭМ!$C$33:$C$776,СВЦЭМ!$A$33:$A$776,$A39,СВЦЭМ!$B$33:$B$776,I$11)+'СЕТ СН'!$F$9+СВЦЭМ!$D$10+'СЕТ СН'!$F$5-'СЕТ СН'!$F$17</f>
        <v>3337.3691564300002</v>
      </c>
      <c r="J39" s="36">
        <f>SUMIFS(СВЦЭМ!$C$33:$C$776,СВЦЭМ!$A$33:$A$776,$A39,СВЦЭМ!$B$33:$B$776,J$11)+'СЕТ СН'!$F$9+СВЦЭМ!$D$10+'СЕТ СН'!$F$5-'СЕТ СН'!$F$17</f>
        <v>3292.664812</v>
      </c>
      <c r="K39" s="36">
        <f>SUMIFS(СВЦЭМ!$C$33:$C$776,СВЦЭМ!$A$33:$A$776,$A39,СВЦЭМ!$B$33:$B$776,K$11)+'СЕТ СН'!$F$9+СВЦЭМ!$D$10+'СЕТ СН'!$F$5-'СЕТ СН'!$F$17</f>
        <v>3280.4463964900001</v>
      </c>
      <c r="L39" s="36">
        <f>SUMIFS(СВЦЭМ!$C$33:$C$776,СВЦЭМ!$A$33:$A$776,$A39,СВЦЭМ!$B$33:$B$776,L$11)+'СЕТ СН'!$F$9+СВЦЭМ!$D$10+'СЕТ СН'!$F$5-'СЕТ СН'!$F$17</f>
        <v>3288.8664214800001</v>
      </c>
      <c r="M39" s="36">
        <f>SUMIFS(СВЦЭМ!$C$33:$C$776,СВЦЭМ!$A$33:$A$776,$A39,СВЦЭМ!$B$33:$B$776,M$11)+'СЕТ СН'!$F$9+СВЦЭМ!$D$10+'СЕТ СН'!$F$5-'СЕТ СН'!$F$17</f>
        <v>3265.87099012</v>
      </c>
      <c r="N39" s="36">
        <f>SUMIFS(СВЦЭМ!$C$33:$C$776,СВЦЭМ!$A$33:$A$776,$A39,СВЦЭМ!$B$33:$B$776,N$11)+'СЕТ СН'!$F$9+СВЦЭМ!$D$10+'СЕТ СН'!$F$5-'СЕТ СН'!$F$17</f>
        <v>3218.0421915300003</v>
      </c>
      <c r="O39" s="36">
        <f>SUMIFS(СВЦЭМ!$C$33:$C$776,СВЦЭМ!$A$33:$A$776,$A39,СВЦЭМ!$B$33:$B$776,O$11)+'СЕТ СН'!$F$9+СВЦЭМ!$D$10+'СЕТ СН'!$F$5-'СЕТ СН'!$F$17</f>
        <v>3195.8182785700001</v>
      </c>
      <c r="P39" s="36">
        <f>SUMIFS(СВЦЭМ!$C$33:$C$776,СВЦЭМ!$A$33:$A$776,$A39,СВЦЭМ!$B$33:$B$776,P$11)+'СЕТ СН'!$F$9+СВЦЭМ!$D$10+'СЕТ СН'!$F$5-'СЕТ СН'!$F$17</f>
        <v>3202.5028387000002</v>
      </c>
      <c r="Q39" s="36">
        <f>SUMIFS(СВЦЭМ!$C$33:$C$776,СВЦЭМ!$A$33:$A$776,$A39,СВЦЭМ!$B$33:$B$776,Q$11)+'СЕТ СН'!$F$9+СВЦЭМ!$D$10+'СЕТ СН'!$F$5-'СЕТ СН'!$F$17</f>
        <v>3204.1167804500001</v>
      </c>
      <c r="R39" s="36">
        <f>SUMIFS(СВЦЭМ!$C$33:$C$776,СВЦЭМ!$A$33:$A$776,$A39,СВЦЭМ!$B$33:$B$776,R$11)+'СЕТ СН'!$F$9+СВЦЭМ!$D$10+'СЕТ СН'!$F$5-'СЕТ СН'!$F$17</f>
        <v>3202.1365742200001</v>
      </c>
      <c r="S39" s="36">
        <f>SUMIFS(СВЦЭМ!$C$33:$C$776,СВЦЭМ!$A$33:$A$776,$A39,СВЦЭМ!$B$33:$B$776,S$11)+'СЕТ СН'!$F$9+СВЦЭМ!$D$10+'СЕТ СН'!$F$5-'СЕТ СН'!$F$17</f>
        <v>3208.1491171799998</v>
      </c>
      <c r="T39" s="36">
        <f>SUMIFS(СВЦЭМ!$C$33:$C$776,СВЦЭМ!$A$33:$A$776,$A39,СВЦЭМ!$B$33:$B$776,T$11)+'СЕТ СН'!$F$9+СВЦЭМ!$D$10+'СЕТ СН'!$F$5-'СЕТ СН'!$F$17</f>
        <v>3210.3968201900002</v>
      </c>
      <c r="U39" s="36">
        <f>SUMIFS(СВЦЭМ!$C$33:$C$776,СВЦЭМ!$A$33:$A$776,$A39,СВЦЭМ!$B$33:$B$776,U$11)+'СЕТ СН'!$F$9+СВЦЭМ!$D$10+'СЕТ СН'!$F$5-'СЕТ СН'!$F$17</f>
        <v>3203.8838982000002</v>
      </c>
      <c r="V39" s="36">
        <f>SUMIFS(СВЦЭМ!$C$33:$C$776,СВЦЭМ!$A$33:$A$776,$A39,СВЦЭМ!$B$33:$B$776,V$11)+'СЕТ СН'!$F$9+СВЦЭМ!$D$10+'СЕТ СН'!$F$5-'СЕТ СН'!$F$17</f>
        <v>3190.7239403100002</v>
      </c>
      <c r="W39" s="36">
        <f>SUMIFS(СВЦЭМ!$C$33:$C$776,СВЦЭМ!$A$33:$A$776,$A39,СВЦЭМ!$B$33:$B$776,W$11)+'СЕТ СН'!$F$9+СВЦЭМ!$D$10+'СЕТ СН'!$F$5-'СЕТ СН'!$F$17</f>
        <v>3187.7549546600003</v>
      </c>
      <c r="X39" s="36">
        <f>SUMIFS(СВЦЭМ!$C$33:$C$776,СВЦЭМ!$A$33:$A$776,$A39,СВЦЭМ!$B$33:$B$776,X$11)+'СЕТ СН'!$F$9+СВЦЭМ!$D$10+'СЕТ СН'!$F$5-'СЕТ СН'!$F$17</f>
        <v>3230.3695457700001</v>
      </c>
      <c r="Y39" s="36">
        <f>SUMIFS(СВЦЭМ!$C$33:$C$776,СВЦЭМ!$A$33:$A$776,$A39,СВЦЭМ!$B$33:$B$776,Y$11)+'СЕТ СН'!$F$9+СВЦЭМ!$D$10+'СЕТ СН'!$F$5-'СЕТ СН'!$F$17</f>
        <v>3297.16059382</v>
      </c>
    </row>
    <row r="40" spans="1:25" ht="15.75" x14ac:dyDescent="0.2">
      <c r="A40" s="35">
        <f t="shared" si="0"/>
        <v>43980</v>
      </c>
      <c r="B40" s="36">
        <f>SUMIFS(СВЦЭМ!$C$33:$C$776,СВЦЭМ!$A$33:$A$776,$A40,СВЦЭМ!$B$33:$B$776,B$11)+'СЕТ СН'!$F$9+СВЦЭМ!$D$10+'СЕТ СН'!$F$5-'СЕТ СН'!$F$17</f>
        <v>3307.91772881</v>
      </c>
      <c r="C40" s="36">
        <f>SUMIFS(СВЦЭМ!$C$33:$C$776,СВЦЭМ!$A$33:$A$776,$A40,СВЦЭМ!$B$33:$B$776,C$11)+'СЕТ СН'!$F$9+СВЦЭМ!$D$10+'СЕТ СН'!$F$5-'СЕТ СН'!$F$17</f>
        <v>3333.0939792099998</v>
      </c>
      <c r="D40" s="36">
        <f>SUMIFS(СВЦЭМ!$C$33:$C$776,СВЦЭМ!$A$33:$A$776,$A40,СВЦЭМ!$B$33:$B$776,D$11)+'СЕТ СН'!$F$9+СВЦЭМ!$D$10+'СЕТ СН'!$F$5-'СЕТ СН'!$F$17</f>
        <v>3330.4914024700001</v>
      </c>
      <c r="E40" s="36">
        <f>SUMIFS(СВЦЭМ!$C$33:$C$776,СВЦЭМ!$A$33:$A$776,$A40,СВЦЭМ!$B$33:$B$776,E$11)+'СЕТ СН'!$F$9+СВЦЭМ!$D$10+'СЕТ СН'!$F$5-'СЕТ СН'!$F$17</f>
        <v>3330.3238008200001</v>
      </c>
      <c r="F40" s="36">
        <f>SUMIFS(СВЦЭМ!$C$33:$C$776,СВЦЭМ!$A$33:$A$776,$A40,СВЦЭМ!$B$33:$B$776,F$11)+'СЕТ СН'!$F$9+СВЦЭМ!$D$10+'СЕТ СН'!$F$5-'СЕТ СН'!$F$17</f>
        <v>3331.8916643299999</v>
      </c>
      <c r="G40" s="36">
        <f>SUMIFS(СВЦЭМ!$C$33:$C$776,СВЦЭМ!$A$33:$A$776,$A40,СВЦЭМ!$B$33:$B$776,G$11)+'СЕТ СН'!$F$9+СВЦЭМ!$D$10+'СЕТ СН'!$F$5-'СЕТ СН'!$F$17</f>
        <v>3337.1020552499999</v>
      </c>
      <c r="H40" s="36">
        <f>SUMIFS(СВЦЭМ!$C$33:$C$776,СВЦЭМ!$A$33:$A$776,$A40,СВЦЭМ!$B$33:$B$776,H$11)+'СЕТ СН'!$F$9+СВЦЭМ!$D$10+'СЕТ СН'!$F$5-'СЕТ СН'!$F$17</f>
        <v>3341.6432949199998</v>
      </c>
      <c r="I40" s="36">
        <f>SUMIFS(СВЦЭМ!$C$33:$C$776,СВЦЭМ!$A$33:$A$776,$A40,СВЦЭМ!$B$33:$B$776,I$11)+'СЕТ СН'!$F$9+СВЦЭМ!$D$10+'СЕТ СН'!$F$5-'СЕТ СН'!$F$17</f>
        <v>3322.54376426</v>
      </c>
      <c r="J40" s="36">
        <f>SUMIFS(СВЦЭМ!$C$33:$C$776,СВЦЭМ!$A$33:$A$776,$A40,СВЦЭМ!$B$33:$B$776,J$11)+'СЕТ СН'!$F$9+СВЦЭМ!$D$10+'СЕТ СН'!$F$5-'СЕТ СН'!$F$17</f>
        <v>3273.4981293000001</v>
      </c>
      <c r="K40" s="36">
        <f>SUMIFS(СВЦЭМ!$C$33:$C$776,СВЦЭМ!$A$33:$A$776,$A40,СВЦЭМ!$B$33:$B$776,K$11)+'СЕТ СН'!$F$9+СВЦЭМ!$D$10+'СЕТ СН'!$F$5-'СЕТ СН'!$F$17</f>
        <v>3257.2336929100002</v>
      </c>
      <c r="L40" s="36">
        <f>SUMIFS(СВЦЭМ!$C$33:$C$776,СВЦЭМ!$A$33:$A$776,$A40,СВЦЭМ!$B$33:$B$776,L$11)+'СЕТ СН'!$F$9+СВЦЭМ!$D$10+'СЕТ СН'!$F$5-'СЕТ СН'!$F$17</f>
        <v>3286.9014830000001</v>
      </c>
      <c r="M40" s="36">
        <f>SUMIFS(СВЦЭМ!$C$33:$C$776,СВЦЭМ!$A$33:$A$776,$A40,СВЦЭМ!$B$33:$B$776,M$11)+'СЕТ СН'!$F$9+СВЦЭМ!$D$10+'СЕТ СН'!$F$5-'СЕТ СН'!$F$17</f>
        <v>3212.0493430300003</v>
      </c>
      <c r="N40" s="36">
        <f>SUMIFS(СВЦЭМ!$C$33:$C$776,СВЦЭМ!$A$33:$A$776,$A40,СВЦЭМ!$B$33:$B$776,N$11)+'СЕТ СН'!$F$9+СВЦЭМ!$D$10+'СЕТ СН'!$F$5-'СЕТ СН'!$F$17</f>
        <v>3150.99479961</v>
      </c>
      <c r="O40" s="36">
        <f>SUMIFS(СВЦЭМ!$C$33:$C$776,СВЦЭМ!$A$33:$A$776,$A40,СВЦЭМ!$B$33:$B$776,O$11)+'СЕТ СН'!$F$9+СВЦЭМ!$D$10+'СЕТ СН'!$F$5-'СЕТ СН'!$F$17</f>
        <v>3139.6983399700002</v>
      </c>
      <c r="P40" s="36">
        <f>SUMIFS(СВЦЭМ!$C$33:$C$776,СВЦЭМ!$A$33:$A$776,$A40,СВЦЭМ!$B$33:$B$776,P$11)+'СЕТ СН'!$F$9+СВЦЭМ!$D$10+'СЕТ СН'!$F$5-'СЕТ СН'!$F$17</f>
        <v>3145.97535737</v>
      </c>
      <c r="Q40" s="36">
        <f>SUMIFS(СВЦЭМ!$C$33:$C$776,СВЦЭМ!$A$33:$A$776,$A40,СВЦЭМ!$B$33:$B$776,Q$11)+'СЕТ СН'!$F$9+СВЦЭМ!$D$10+'СЕТ СН'!$F$5-'СЕТ СН'!$F$17</f>
        <v>3139.0691319500002</v>
      </c>
      <c r="R40" s="36">
        <f>SUMIFS(СВЦЭМ!$C$33:$C$776,СВЦЭМ!$A$33:$A$776,$A40,СВЦЭМ!$B$33:$B$776,R$11)+'СЕТ СН'!$F$9+СВЦЭМ!$D$10+'СЕТ СН'!$F$5-'СЕТ СН'!$F$17</f>
        <v>3141.6264582900003</v>
      </c>
      <c r="S40" s="36">
        <f>SUMIFS(СВЦЭМ!$C$33:$C$776,СВЦЭМ!$A$33:$A$776,$A40,СВЦЭМ!$B$33:$B$776,S$11)+'СЕТ СН'!$F$9+СВЦЭМ!$D$10+'СЕТ СН'!$F$5-'СЕТ СН'!$F$17</f>
        <v>3150.78126178</v>
      </c>
      <c r="T40" s="36">
        <f>SUMIFS(СВЦЭМ!$C$33:$C$776,СВЦЭМ!$A$33:$A$776,$A40,СВЦЭМ!$B$33:$B$776,T$11)+'СЕТ СН'!$F$9+СВЦЭМ!$D$10+'СЕТ СН'!$F$5-'СЕТ СН'!$F$17</f>
        <v>3163.07176974</v>
      </c>
      <c r="U40" s="36">
        <f>SUMIFS(СВЦЭМ!$C$33:$C$776,СВЦЭМ!$A$33:$A$776,$A40,СВЦЭМ!$B$33:$B$776,U$11)+'СЕТ СН'!$F$9+СВЦЭМ!$D$10+'СЕТ СН'!$F$5-'СЕТ СН'!$F$17</f>
        <v>3169.33978454</v>
      </c>
      <c r="V40" s="36">
        <f>SUMIFS(СВЦЭМ!$C$33:$C$776,СВЦЭМ!$A$33:$A$776,$A40,СВЦЭМ!$B$33:$B$776,V$11)+'СЕТ СН'!$F$9+СВЦЭМ!$D$10+'СЕТ СН'!$F$5-'СЕТ СН'!$F$17</f>
        <v>3204.1902240600002</v>
      </c>
      <c r="W40" s="36">
        <f>SUMIFS(СВЦЭМ!$C$33:$C$776,СВЦЭМ!$A$33:$A$776,$A40,СВЦЭМ!$B$33:$B$776,W$11)+'СЕТ СН'!$F$9+СВЦЭМ!$D$10+'СЕТ СН'!$F$5-'СЕТ СН'!$F$17</f>
        <v>3237.23370359</v>
      </c>
      <c r="X40" s="36">
        <f>SUMIFS(СВЦЭМ!$C$33:$C$776,СВЦЭМ!$A$33:$A$776,$A40,СВЦЭМ!$B$33:$B$776,X$11)+'СЕТ СН'!$F$9+СВЦЭМ!$D$10+'СЕТ СН'!$F$5-'СЕТ СН'!$F$17</f>
        <v>3221.6723333600003</v>
      </c>
      <c r="Y40" s="36">
        <f>SUMIFS(СВЦЭМ!$C$33:$C$776,СВЦЭМ!$A$33:$A$776,$A40,СВЦЭМ!$B$33:$B$776,Y$11)+'СЕТ СН'!$F$9+СВЦЭМ!$D$10+'СЕТ СН'!$F$5-'СЕТ СН'!$F$17</f>
        <v>3263.7482539100001</v>
      </c>
    </row>
    <row r="41" spans="1:25" ht="15.75" x14ac:dyDescent="0.2">
      <c r="A41" s="35">
        <f t="shared" si="0"/>
        <v>43981</v>
      </c>
      <c r="B41" s="36">
        <f>SUMIFS(СВЦЭМ!$C$33:$C$776,СВЦЭМ!$A$33:$A$776,$A41,СВЦЭМ!$B$33:$B$776,B$11)+'СЕТ СН'!$F$9+СВЦЭМ!$D$10+'СЕТ СН'!$F$5-'СЕТ СН'!$F$17</f>
        <v>3344.8168546699999</v>
      </c>
      <c r="C41" s="36">
        <f>SUMIFS(СВЦЭМ!$C$33:$C$776,СВЦЭМ!$A$33:$A$776,$A41,СВЦЭМ!$B$33:$B$776,C$11)+'СЕТ СН'!$F$9+СВЦЭМ!$D$10+'СЕТ СН'!$F$5-'СЕТ СН'!$F$17</f>
        <v>3350.9442064</v>
      </c>
      <c r="D41" s="36">
        <f>SUMIFS(СВЦЭМ!$C$33:$C$776,СВЦЭМ!$A$33:$A$776,$A41,СВЦЭМ!$B$33:$B$776,D$11)+'СЕТ СН'!$F$9+СВЦЭМ!$D$10+'СЕТ СН'!$F$5-'СЕТ СН'!$F$17</f>
        <v>3352.54035342</v>
      </c>
      <c r="E41" s="36">
        <f>SUMIFS(СВЦЭМ!$C$33:$C$776,СВЦЭМ!$A$33:$A$776,$A41,СВЦЭМ!$B$33:$B$776,E$11)+'СЕТ СН'!$F$9+СВЦЭМ!$D$10+'СЕТ СН'!$F$5-'СЕТ СН'!$F$17</f>
        <v>3350.3594403400002</v>
      </c>
      <c r="F41" s="36">
        <f>SUMIFS(СВЦЭМ!$C$33:$C$776,СВЦЭМ!$A$33:$A$776,$A41,СВЦЭМ!$B$33:$B$776,F$11)+'СЕТ СН'!$F$9+СВЦЭМ!$D$10+'СЕТ СН'!$F$5-'СЕТ СН'!$F$17</f>
        <v>3349.5629611499999</v>
      </c>
      <c r="G41" s="36">
        <f>SUMIFS(СВЦЭМ!$C$33:$C$776,СВЦЭМ!$A$33:$A$776,$A41,СВЦЭМ!$B$33:$B$776,G$11)+'СЕТ СН'!$F$9+СВЦЭМ!$D$10+'СЕТ СН'!$F$5-'СЕТ СН'!$F$17</f>
        <v>3350.2205725499998</v>
      </c>
      <c r="H41" s="36">
        <f>SUMIFS(СВЦЭМ!$C$33:$C$776,СВЦЭМ!$A$33:$A$776,$A41,СВЦЭМ!$B$33:$B$776,H$11)+'СЕТ СН'!$F$9+СВЦЭМ!$D$10+'СЕТ СН'!$F$5-'СЕТ СН'!$F$17</f>
        <v>3337.4265581199998</v>
      </c>
      <c r="I41" s="36">
        <f>SUMIFS(СВЦЭМ!$C$33:$C$776,СВЦЭМ!$A$33:$A$776,$A41,СВЦЭМ!$B$33:$B$776,I$11)+'СЕТ СН'!$F$9+СВЦЭМ!$D$10+'СЕТ СН'!$F$5-'СЕТ СН'!$F$17</f>
        <v>3318.8717473900001</v>
      </c>
      <c r="J41" s="36">
        <f>SUMIFS(СВЦЭМ!$C$33:$C$776,СВЦЭМ!$A$33:$A$776,$A41,СВЦЭМ!$B$33:$B$776,J$11)+'СЕТ СН'!$F$9+СВЦЭМ!$D$10+'СЕТ СН'!$F$5-'СЕТ СН'!$F$17</f>
        <v>3287.7018755099998</v>
      </c>
      <c r="K41" s="36">
        <f>SUMIFS(СВЦЭМ!$C$33:$C$776,СВЦЭМ!$A$33:$A$776,$A41,СВЦЭМ!$B$33:$B$776,K$11)+'СЕТ СН'!$F$9+СВЦЭМ!$D$10+'СЕТ СН'!$F$5-'СЕТ СН'!$F$17</f>
        <v>3275.2314351499999</v>
      </c>
      <c r="L41" s="36">
        <f>SUMIFS(СВЦЭМ!$C$33:$C$776,СВЦЭМ!$A$33:$A$776,$A41,СВЦЭМ!$B$33:$B$776,L$11)+'СЕТ СН'!$F$9+СВЦЭМ!$D$10+'СЕТ СН'!$F$5-'СЕТ СН'!$F$17</f>
        <v>3266.2546754300001</v>
      </c>
      <c r="M41" s="36">
        <f>SUMIFS(СВЦЭМ!$C$33:$C$776,СВЦЭМ!$A$33:$A$776,$A41,СВЦЭМ!$B$33:$B$776,M$11)+'СЕТ СН'!$F$9+СВЦЭМ!$D$10+'СЕТ СН'!$F$5-'СЕТ СН'!$F$17</f>
        <v>3212.3613162900001</v>
      </c>
      <c r="N41" s="36">
        <f>SUMIFS(СВЦЭМ!$C$33:$C$776,СВЦЭМ!$A$33:$A$776,$A41,СВЦЭМ!$B$33:$B$776,N$11)+'СЕТ СН'!$F$9+СВЦЭМ!$D$10+'СЕТ СН'!$F$5-'СЕТ СН'!$F$17</f>
        <v>3161.75352509</v>
      </c>
      <c r="O41" s="36">
        <f>SUMIFS(СВЦЭМ!$C$33:$C$776,СВЦЭМ!$A$33:$A$776,$A41,СВЦЭМ!$B$33:$B$776,O$11)+'СЕТ СН'!$F$9+СВЦЭМ!$D$10+'СЕТ СН'!$F$5-'СЕТ СН'!$F$17</f>
        <v>3153.62600092</v>
      </c>
      <c r="P41" s="36">
        <f>SUMIFS(СВЦЭМ!$C$33:$C$776,СВЦЭМ!$A$33:$A$776,$A41,СВЦЭМ!$B$33:$B$776,P$11)+'СЕТ СН'!$F$9+СВЦЭМ!$D$10+'СЕТ СН'!$F$5-'СЕТ СН'!$F$17</f>
        <v>3156.3256594599998</v>
      </c>
      <c r="Q41" s="36">
        <f>SUMIFS(СВЦЭМ!$C$33:$C$776,СВЦЭМ!$A$33:$A$776,$A41,СВЦЭМ!$B$33:$B$776,Q$11)+'СЕТ СН'!$F$9+СВЦЭМ!$D$10+'СЕТ СН'!$F$5-'СЕТ СН'!$F$17</f>
        <v>3155.7683111699998</v>
      </c>
      <c r="R41" s="36">
        <f>SUMIFS(СВЦЭМ!$C$33:$C$776,СВЦЭМ!$A$33:$A$776,$A41,СВЦЭМ!$B$33:$B$776,R$11)+'СЕТ СН'!$F$9+СВЦЭМ!$D$10+'СЕТ СН'!$F$5-'СЕТ СН'!$F$17</f>
        <v>3154.85116423</v>
      </c>
      <c r="S41" s="36">
        <f>SUMIFS(СВЦЭМ!$C$33:$C$776,СВЦЭМ!$A$33:$A$776,$A41,СВЦЭМ!$B$33:$B$776,S$11)+'СЕТ СН'!$F$9+СВЦЭМ!$D$10+'СЕТ СН'!$F$5-'СЕТ СН'!$F$17</f>
        <v>3152.1402665999999</v>
      </c>
      <c r="T41" s="36">
        <f>SUMIFS(СВЦЭМ!$C$33:$C$776,СВЦЭМ!$A$33:$A$776,$A41,СВЦЭМ!$B$33:$B$776,T$11)+'СЕТ СН'!$F$9+СВЦЭМ!$D$10+'СЕТ СН'!$F$5-'СЕТ СН'!$F$17</f>
        <v>3151.79443434</v>
      </c>
      <c r="U41" s="36">
        <f>SUMIFS(СВЦЭМ!$C$33:$C$776,СВЦЭМ!$A$33:$A$776,$A41,СВЦЭМ!$B$33:$B$776,U$11)+'СЕТ СН'!$F$9+СВЦЭМ!$D$10+'СЕТ СН'!$F$5-'СЕТ СН'!$F$17</f>
        <v>3142.7124738500002</v>
      </c>
      <c r="V41" s="36">
        <f>SUMIFS(СВЦЭМ!$C$33:$C$776,СВЦЭМ!$A$33:$A$776,$A41,СВЦЭМ!$B$33:$B$776,V$11)+'СЕТ СН'!$F$9+СВЦЭМ!$D$10+'СЕТ СН'!$F$5-'СЕТ СН'!$F$17</f>
        <v>3149.83404475</v>
      </c>
      <c r="W41" s="36">
        <f>SUMIFS(СВЦЭМ!$C$33:$C$776,СВЦЭМ!$A$33:$A$776,$A41,СВЦЭМ!$B$33:$B$776,W$11)+'СЕТ СН'!$F$9+СВЦЭМ!$D$10+'СЕТ СН'!$F$5-'СЕТ СН'!$F$17</f>
        <v>3155.7765094599999</v>
      </c>
      <c r="X41" s="36">
        <f>SUMIFS(СВЦЭМ!$C$33:$C$776,СВЦЭМ!$A$33:$A$776,$A41,СВЦЭМ!$B$33:$B$776,X$11)+'СЕТ СН'!$F$9+СВЦЭМ!$D$10+'СЕТ СН'!$F$5-'СЕТ СН'!$F$17</f>
        <v>3158.9837102199999</v>
      </c>
      <c r="Y41" s="36">
        <f>SUMIFS(СВЦЭМ!$C$33:$C$776,СВЦЭМ!$A$33:$A$776,$A41,СВЦЭМ!$B$33:$B$776,Y$11)+'СЕТ СН'!$F$9+СВЦЭМ!$D$10+'СЕТ СН'!$F$5-'СЕТ СН'!$F$17</f>
        <v>3226.3126920899999</v>
      </c>
    </row>
    <row r="42" spans="1:25" ht="15.75" x14ac:dyDescent="0.2">
      <c r="A42" s="35">
        <f t="shared" si="0"/>
        <v>43982</v>
      </c>
      <c r="B42" s="36">
        <f>SUMIFS(СВЦЭМ!$C$33:$C$776,СВЦЭМ!$A$33:$A$776,$A42,СВЦЭМ!$B$33:$B$776,B$11)+'СЕТ СН'!$F$9+СВЦЭМ!$D$10+'СЕТ СН'!$F$5-'СЕТ СН'!$F$17</f>
        <v>3312.2745067599999</v>
      </c>
      <c r="C42" s="36">
        <f>SUMIFS(СВЦЭМ!$C$33:$C$776,СВЦЭМ!$A$33:$A$776,$A42,СВЦЭМ!$B$33:$B$776,C$11)+'СЕТ СН'!$F$9+СВЦЭМ!$D$10+'СЕТ СН'!$F$5-'СЕТ СН'!$F$17</f>
        <v>3321.1027645300001</v>
      </c>
      <c r="D42" s="36">
        <f>SUMIFS(СВЦЭМ!$C$33:$C$776,СВЦЭМ!$A$33:$A$776,$A42,СВЦЭМ!$B$33:$B$776,D$11)+'СЕТ СН'!$F$9+СВЦЭМ!$D$10+'СЕТ СН'!$F$5-'СЕТ СН'!$F$17</f>
        <v>3329.7896685699998</v>
      </c>
      <c r="E42" s="36">
        <f>SUMIFS(СВЦЭМ!$C$33:$C$776,СВЦЭМ!$A$33:$A$776,$A42,СВЦЭМ!$B$33:$B$776,E$11)+'СЕТ СН'!$F$9+СВЦЭМ!$D$10+'СЕТ СН'!$F$5-'СЕТ СН'!$F$17</f>
        <v>3324.6307106300001</v>
      </c>
      <c r="F42" s="36">
        <f>SUMIFS(СВЦЭМ!$C$33:$C$776,СВЦЭМ!$A$33:$A$776,$A42,СВЦЭМ!$B$33:$B$776,F$11)+'СЕТ СН'!$F$9+СВЦЭМ!$D$10+'СЕТ СН'!$F$5-'СЕТ СН'!$F$17</f>
        <v>3314.4425467999999</v>
      </c>
      <c r="G42" s="36">
        <f>SUMIFS(СВЦЭМ!$C$33:$C$776,СВЦЭМ!$A$33:$A$776,$A42,СВЦЭМ!$B$33:$B$776,G$11)+'СЕТ СН'!$F$9+СВЦЭМ!$D$10+'СЕТ СН'!$F$5-'СЕТ СН'!$F$17</f>
        <v>3318.02491259</v>
      </c>
      <c r="H42" s="36">
        <f>SUMIFS(СВЦЭМ!$C$33:$C$776,СВЦЭМ!$A$33:$A$776,$A42,СВЦЭМ!$B$33:$B$776,H$11)+'СЕТ СН'!$F$9+СВЦЭМ!$D$10+'СЕТ СН'!$F$5-'СЕТ СН'!$F$17</f>
        <v>3322.67061173</v>
      </c>
      <c r="I42" s="36">
        <f>SUMIFS(СВЦЭМ!$C$33:$C$776,СВЦЭМ!$A$33:$A$776,$A42,СВЦЭМ!$B$33:$B$776,I$11)+'СЕТ СН'!$F$9+СВЦЭМ!$D$10+'СЕТ СН'!$F$5-'СЕТ СН'!$F$17</f>
        <v>3299.9006137599999</v>
      </c>
      <c r="J42" s="36">
        <f>SUMIFS(СВЦЭМ!$C$33:$C$776,СВЦЭМ!$A$33:$A$776,$A42,СВЦЭМ!$B$33:$B$776,J$11)+'СЕТ СН'!$F$9+СВЦЭМ!$D$10+'СЕТ СН'!$F$5-'СЕТ СН'!$F$17</f>
        <v>3279.0917748299998</v>
      </c>
      <c r="K42" s="36">
        <f>SUMIFS(СВЦЭМ!$C$33:$C$776,СВЦЭМ!$A$33:$A$776,$A42,СВЦЭМ!$B$33:$B$776,K$11)+'СЕТ СН'!$F$9+СВЦЭМ!$D$10+'СЕТ СН'!$F$5-'СЕТ СН'!$F$17</f>
        <v>3287.7486440100001</v>
      </c>
      <c r="L42" s="36">
        <f>SUMIFS(СВЦЭМ!$C$33:$C$776,СВЦЭМ!$A$33:$A$776,$A42,СВЦЭМ!$B$33:$B$776,L$11)+'СЕТ СН'!$F$9+СВЦЭМ!$D$10+'СЕТ СН'!$F$5-'СЕТ СН'!$F$17</f>
        <v>3286.2866488600002</v>
      </c>
      <c r="M42" s="36">
        <f>SUMIFS(СВЦЭМ!$C$33:$C$776,СВЦЭМ!$A$33:$A$776,$A42,СВЦЭМ!$B$33:$B$776,M$11)+'СЕТ СН'!$F$9+СВЦЭМ!$D$10+'СЕТ СН'!$F$5-'СЕТ СН'!$F$17</f>
        <v>3237.76376252</v>
      </c>
      <c r="N42" s="36">
        <f>SUMIFS(СВЦЭМ!$C$33:$C$776,СВЦЭМ!$A$33:$A$776,$A42,СВЦЭМ!$B$33:$B$776,N$11)+'СЕТ СН'!$F$9+СВЦЭМ!$D$10+'СЕТ СН'!$F$5-'СЕТ СН'!$F$17</f>
        <v>3168.86578057</v>
      </c>
      <c r="O42" s="36">
        <f>SUMIFS(СВЦЭМ!$C$33:$C$776,СВЦЭМ!$A$33:$A$776,$A42,СВЦЭМ!$B$33:$B$776,O$11)+'СЕТ СН'!$F$9+СВЦЭМ!$D$10+'СЕТ СН'!$F$5-'СЕТ СН'!$F$17</f>
        <v>3145.9038905400002</v>
      </c>
      <c r="P42" s="36">
        <f>SUMIFS(СВЦЭМ!$C$33:$C$776,СВЦЭМ!$A$33:$A$776,$A42,СВЦЭМ!$B$33:$B$776,P$11)+'СЕТ СН'!$F$9+СВЦЭМ!$D$10+'СЕТ СН'!$F$5-'СЕТ СН'!$F$17</f>
        <v>3154.92538199</v>
      </c>
      <c r="Q42" s="36">
        <f>SUMIFS(СВЦЭМ!$C$33:$C$776,СВЦЭМ!$A$33:$A$776,$A42,СВЦЭМ!$B$33:$B$776,Q$11)+'СЕТ СН'!$F$9+СВЦЭМ!$D$10+'СЕТ СН'!$F$5-'СЕТ СН'!$F$17</f>
        <v>3154.2251914600001</v>
      </c>
      <c r="R42" s="36">
        <f>SUMIFS(СВЦЭМ!$C$33:$C$776,СВЦЭМ!$A$33:$A$776,$A42,СВЦЭМ!$B$33:$B$776,R$11)+'СЕТ СН'!$F$9+СВЦЭМ!$D$10+'СЕТ СН'!$F$5-'СЕТ СН'!$F$17</f>
        <v>3156.2659589</v>
      </c>
      <c r="S42" s="36">
        <f>SUMIFS(СВЦЭМ!$C$33:$C$776,СВЦЭМ!$A$33:$A$776,$A42,СВЦЭМ!$B$33:$B$776,S$11)+'СЕТ СН'!$F$9+СВЦЭМ!$D$10+'СЕТ СН'!$F$5-'СЕТ СН'!$F$17</f>
        <v>3167.2923552699999</v>
      </c>
      <c r="T42" s="36">
        <f>SUMIFS(СВЦЭМ!$C$33:$C$776,СВЦЭМ!$A$33:$A$776,$A42,СВЦЭМ!$B$33:$B$776,T$11)+'СЕТ СН'!$F$9+СВЦЭМ!$D$10+'СЕТ СН'!$F$5-'СЕТ СН'!$F$17</f>
        <v>3150.8988289899999</v>
      </c>
      <c r="U42" s="36">
        <f>SUMIFS(СВЦЭМ!$C$33:$C$776,СВЦЭМ!$A$33:$A$776,$A42,СВЦЭМ!$B$33:$B$776,U$11)+'СЕТ СН'!$F$9+СВЦЭМ!$D$10+'СЕТ СН'!$F$5-'СЕТ СН'!$F$17</f>
        <v>3130.1902966500002</v>
      </c>
      <c r="V42" s="36">
        <f>SUMIFS(СВЦЭМ!$C$33:$C$776,СВЦЭМ!$A$33:$A$776,$A42,СВЦЭМ!$B$33:$B$776,V$11)+'СЕТ СН'!$F$9+СВЦЭМ!$D$10+'СЕТ СН'!$F$5-'СЕТ СН'!$F$17</f>
        <v>3092.1972467200003</v>
      </c>
      <c r="W42" s="36">
        <f>SUMIFS(СВЦЭМ!$C$33:$C$776,СВЦЭМ!$A$33:$A$776,$A42,СВЦЭМ!$B$33:$B$776,W$11)+'СЕТ СН'!$F$9+СВЦЭМ!$D$10+'СЕТ СН'!$F$5-'СЕТ СН'!$F$17</f>
        <v>3087.2007434900001</v>
      </c>
      <c r="X42" s="36">
        <f>SUMIFS(СВЦЭМ!$C$33:$C$776,СВЦЭМ!$A$33:$A$776,$A42,СВЦЭМ!$B$33:$B$776,X$11)+'СЕТ СН'!$F$9+СВЦЭМ!$D$10+'СЕТ СН'!$F$5-'СЕТ СН'!$F$17</f>
        <v>3117.9356421699999</v>
      </c>
      <c r="Y42" s="36">
        <f>SUMIFS(СВЦЭМ!$C$33:$C$776,СВЦЭМ!$A$33:$A$776,$A42,СВЦЭМ!$B$33:$B$776,Y$11)+'СЕТ СН'!$F$9+СВЦЭМ!$D$10+'СЕТ СН'!$F$5-'СЕТ СН'!$F$17</f>
        <v>3188.1938335499999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01.05.2020</v>
      </c>
      <c r="B48" s="36">
        <f>SUMIFS(СВЦЭМ!$C$33:$C$776,СВЦЭМ!$A$33:$A$776,$A48,СВЦЭМ!$B$33:$B$776,B$47)+'СЕТ СН'!$G$9+СВЦЭМ!$D$10+'СЕТ СН'!$G$5-'СЕТ СН'!$G$17</f>
        <v>3541.4331751999998</v>
      </c>
      <c r="C48" s="36">
        <f>SUMIFS(СВЦЭМ!$C$33:$C$776,СВЦЭМ!$A$33:$A$776,$A48,СВЦЭМ!$B$33:$B$776,C$47)+'СЕТ СН'!$G$9+СВЦЭМ!$D$10+'СЕТ СН'!$G$5-'СЕТ СН'!$G$17</f>
        <v>3582.85078165</v>
      </c>
      <c r="D48" s="36">
        <f>SUMIFS(СВЦЭМ!$C$33:$C$776,СВЦЭМ!$A$33:$A$776,$A48,СВЦЭМ!$B$33:$B$776,D$47)+'СЕТ СН'!$G$9+СВЦЭМ!$D$10+'СЕТ СН'!$G$5-'СЕТ СН'!$G$17</f>
        <v>3580.5099399400001</v>
      </c>
      <c r="E48" s="36">
        <f>SUMIFS(СВЦЭМ!$C$33:$C$776,СВЦЭМ!$A$33:$A$776,$A48,СВЦЭМ!$B$33:$B$776,E$47)+'СЕТ СН'!$G$9+СВЦЭМ!$D$10+'СЕТ СН'!$G$5-'СЕТ СН'!$G$17</f>
        <v>3576.3889418399999</v>
      </c>
      <c r="F48" s="36">
        <f>SUMIFS(СВЦЭМ!$C$33:$C$776,СВЦЭМ!$A$33:$A$776,$A48,СВЦЭМ!$B$33:$B$776,F$47)+'СЕТ СН'!$G$9+СВЦЭМ!$D$10+'СЕТ СН'!$G$5-'СЕТ СН'!$G$17</f>
        <v>3594.4133118700001</v>
      </c>
      <c r="G48" s="36">
        <f>SUMIFS(СВЦЭМ!$C$33:$C$776,СВЦЭМ!$A$33:$A$776,$A48,СВЦЭМ!$B$33:$B$776,G$47)+'СЕТ СН'!$G$9+СВЦЭМ!$D$10+'СЕТ СН'!$G$5-'СЕТ СН'!$G$17</f>
        <v>3586.8669713999998</v>
      </c>
      <c r="H48" s="36">
        <f>SUMIFS(СВЦЭМ!$C$33:$C$776,СВЦЭМ!$A$33:$A$776,$A48,СВЦЭМ!$B$33:$B$776,H$47)+'СЕТ СН'!$G$9+СВЦЭМ!$D$10+'СЕТ СН'!$G$5-'СЕТ СН'!$G$17</f>
        <v>3581.5370404499999</v>
      </c>
      <c r="I48" s="36">
        <f>SUMIFS(СВЦЭМ!$C$33:$C$776,СВЦЭМ!$A$33:$A$776,$A48,СВЦЭМ!$B$33:$B$776,I$47)+'СЕТ СН'!$G$9+СВЦЭМ!$D$10+'СЕТ СН'!$G$5-'СЕТ СН'!$G$17</f>
        <v>3555.9861054500002</v>
      </c>
      <c r="J48" s="36">
        <f>SUMIFS(СВЦЭМ!$C$33:$C$776,СВЦЭМ!$A$33:$A$776,$A48,СВЦЭМ!$B$33:$B$776,J$47)+'СЕТ СН'!$G$9+СВЦЭМ!$D$10+'СЕТ СН'!$G$5-'СЕТ СН'!$G$17</f>
        <v>3539.4491273799999</v>
      </c>
      <c r="K48" s="36">
        <f>SUMIFS(СВЦЭМ!$C$33:$C$776,СВЦЭМ!$A$33:$A$776,$A48,СВЦЭМ!$B$33:$B$776,K$47)+'СЕТ СН'!$G$9+СВЦЭМ!$D$10+'СЕТ СН'!$G$5-'СЕТ СН'!$G$17</f>
        <v>3538.7964226399999</v>
      </c>
      <c r="L48" s="36">
        <f>SUMIFS(СВЦЭМ!$C$33:$C$776,СВЦЭМ!$A$33:$A$776,$A48,СВЦЭМ!$B$33:$B$776,L$47)+'СЕТ СН'!$G$9+СВЦЭМ!$D$10+'СЕТ СН'!$G$5-'СЕТ СН'!$G$17</f>
        <v>3518.5596043</v>
      </c>
      <c r="M48" s="36">
        <f>SUMIFS(СВЦЭМ!$C$33:$C$776,СВЦЭМ!$A$33:$A$776,$A48,СВЦЭМ!$B$33:$B$776,M$47)+'СЕТ СН'!$G$9+СВЦЭМ!$D$10+'СЕТ СН'!$G$5-'СЕТ СН'!$G$17</f>
        <v>3455.29696294</v>
      </c>
      <c r="N48" s="36">
        <f>SUMIFS(СВЦЭМ!$C$33:$C$776,СВЦЭМ!$A$33:$A$776,$A48,СВЦЭМ!$B$33:$B$776,N$47)+'СЕТ СН'!$G$9+СВЦЭМ!$D$10+'СЕТ СН'!$G$5-'СЕТ СН'!$G$17</f>
        <v>3391.72859346</v>
      </c>
      <c r="O48" s="36">
        <f>SUMIFS(СВЦЭМ!$C$33:$C$776,СВЦЭМ!$A$33:$A$776,$A48,СВЦЭМ!$B$33:$B$776,O$47)+'СЕТ СН'!$G$9+СВЦЭМ!$D$10+'СЕТ СН'!$G$5-'СЕТ СН'!$G$17</f>
        <v>3368.4360766700001</v>
      </c>
      <c r="P48" s="36">
        <f>SUMIFS(СВЦЭМ!$C$33:$C$776,СВЦЭМ!$A$33:$A$776,$A48,СВЦЭМ!$B$33:$B$776,P$47)+'СЕТ СН'!$G$9+СВЦЭМ!$D$10+'СЕТ СН'!$G$5-'СЕТ СН'!$G$17</f>
        <v>3379.8463963200002</v>
      </c>
      <c r="Q48" s="36">
        <f>SUMIFS(СВЦЭМ!$C$33:$C$776,СВЦЭМ!$A$33:$A$776,$A48,СВЦЭМ!$B$33:$B$776,Q$47)+'СЕТ СН'!$G$9+СВЦЭМ!$D$10+'СЕТ СН'!$G$5-'СЕТ СН'!$G$17</f>
        <v>3382.4133731100001</v>
      </c>
      <c r="R48" s="36">
        <f>SUMIFS(СВЦЭМ!$C$33:$C$776,СВЦЭМ!$A$33:$A$776,$A48,СВЦЭМ!$B$33:$B$776,R$47)+'СЕТ СН'!$G$9+СВЦЭМ!$D$10+'СЕТ СН'!$G$5-'СЕТ СН'!$G$17</f>
        <v>3380.2994838100003</v>
      </c>
      <c r="S48" s="36">
        <f>SUMIFS(СВЦЭМ!$C$33:$C$776,СВЦЭМ!$A$33:$A$776,$A48,СВЦЭМ!$B$33:$B$776,S$47)+'СЕТ СН'!$G$9+СВЦЭМ!$D$10+'СЕТ СН'!$G$5-'СЕТ СН'!$G$17</f>
        <v>3377.0915628900002</v>
      </c>
      <c r="T48" s="36">
        <f>SUMIFS(СВЦЭМ!$C$33:$C$776,СВЦЭМ!$A$33:$A$776,$A48,СВЦЭМ!$B$33:$B$776,T$47)+'СЕТ СН'!$G$9+СВЦЭМ!$D$10+'СЕТ СН'!$G$5-'СЕТ СН'!$G$17</f>
        <v>3367.2474439500002</v>
      </c>
      <c r="U48" s="36">
        <f>SUMIFS(СВЦЭМ!$C$33:$C$776,СВЦЭМ!$A$33:$A$776,$A48,СВЦЭМ!$B$33:$B$776,U$47)+'СЕТ СН'!$G$9+СВЦЭМ!$D$10+'СЕТ СН'!$G$5-'СЕТ СН'!$G$17</f>
        <v>3348.76927789</v>
      </c>
      <c r="V48" s="36">
        <f>SUMIFS(СВЦЭМ!$C$33:$C$776,СВЦЭМ!$A$33:$A$776,$A48,СВЦЭМ!$B$33:$B$776,V$47)+'СЕТ СН'!$G$9+СВЦЭМ!$D$10+'СЕТ СН'!$G$5-'СЕТ СН'!$G$17</f>
        <v>3338.6227585000001</v>
      </c>
      <c r="W48" s="36">
        <f>SUMIFS(СВЦЭМ!$C$33:$C$776,СВЦЭМ!$A$33:$A$776,$A48,СВЦЭМ!$B$33:$B$776,W$47)+'СЕТ СН'!$G$9+СВЦЭМ!$D$10+'СЕТ СН'!$G$5-'СЕТ СН'!$G$17</f>
        <v>3345.4558281999998</v>
      </c>
      <c r="X48" s="36">
        <f>SUMIFS(СВЦЭМ!$C$33:$C$776,СВЦЭМ!$A$33:$A$776,$A48,СВЦЭМ!$B$33:$B$776,X$47)+'СЕТ СН'!$G$9+СВЦЭМ!$D$10+'СЕТ СН'!$G$5-'СЕТ СН'!$G$17</f>
        <v>3375.5968682500002</v>
      </c>
      <c r="Y48" s="36">
        <f>SUMIFS(СВЦЭМ!$C$33:$C$776,СВЦЭМ!$A$33:$A$776,$A48,СВЦЭМ!$B$33:$B$776,Y$47)+'СЕТ СН'!$G$9+СВЦЭМ!$D$10+'СЕТ СН'!$G$5-'СЕТ СН'!$G$17</f>
        <v>3478.6041719200002</v>
      </c>
    </row>
    <row r="49" spans="1:25" ht="15.75" x14ac:dyDescent="0.2">
      <c r="A49" s="35">
        <f>A48+1</f>
        <v>43953</v>
      </c>
      <c r="B49" s="36">
        <f>SUMIFS(СВЦЭМ!$C$33:$C$776,СВЦЭМ!$A$33:$A$776,$A49,СВЦЭМ!$B$33:$B$776,B$47)+'СЕТ СН'!$G$9+СВЦЭМ!$D$10+'СЕТ СН'!$G$5-'СЕТ СН'!$G$17</f>
        <v>3573.3340002199998</v>
      </c>
      <c r="C49" s="36">
        <f>SUMIFS(СВЦЭМ!$C$33:$C$776,СВЦЭМ!$A$33:$A$776,$A49,СВЦЭМ!$B$33:$B$776,C$47)+'СЕТ СН'!$G$9+СВЦЭМ!$D$10+'СЕТ СН'!$G$5-'СЕТ СН'!$G$17</f>
        <v>3596.3892820399997</v>
      </c>
      <c r="D49" s="36">
        <f>SUMIFS(СВЦЭМ!$C$33:$C$776,СВЦЭМ!$A$33:$A$776,$A49,СВЦЭМ!$B$33:$B$776,D$47)+'СЕТ СН'!$G$9+СВЦЭМ!$D$10+'СЕТ СН'!$G$5-'СЕТ СН'!$G$17</f>
        <v>3608.8225299599999</v>
      </c>
      <c r="E49" s="36">
        <f>SUMIFS(СВЦЭМ!$C$33:$C$776,СВЦЭМ!$A$33:$A$776,$A49,СВЦЭМ!$B$33:$B$776,E$47)+'СЕТ СН'!$G$9+СВЦЭМ!$D$10+'СЕТ СН'!$G$5-'СЕТ СН'!$G$17</f>
        <v>3604.8037918099999</v>
      </c>
      <c r="F49" s="36">
        <f>SUMIFS(СВЦЭМ!$C$33:$C$776,СВЦЭМ!$A$33:$A$776,$A49,СВЦЭМ!$B$33:$B$776,F$47)+'СЕТ СН'!$G$9+СВЦЭМ!$D$10+'СЕТ СН'!$G$5-'СЕТ СН'!$G$17</f>
        <v>3602.2996978000001</v>
      </c>
      <c r="G49" s="36">
        <f>SUMIFS(СВЦЭМ!$C$33:$C$776,СВЦЭМ!$A$33:$A$776,$A49,СВЦЭМ!$B$33:$B$776,G$47)+'СЕТ СН'!$G$9+СВЦЭМ!$D$10+'СЕТ СН'!$G$5-'СЕТ СН'!$G$17</f>
        <v>3604.9936625299997</v>
      </c>
      <c r="H49" s="36">
        <f>SUMIFS(СВЦЭМ!$C$33:$C$776,СВЦЭМ!$A$33:$A$776,$A49,СВЦЭМ!$B$33:$B$776,H$47)+'СЕТ СН'!$G$9+СВЦЭМ!$D$10+'СЕТ СН'!$G$5-'СЕТ СН'!$G$17</f>
        <v>3600.82548864</v>
      </c>
      <c r="I49" s="36">
        <f>SUMIFS(СВЦЭМ!$C$33:$C$776,СВЦЭМ!$A$33:$A$776,$A49,СВЦЭМ!$B$33:$B$776,I$47)+'СЕТ СН'!$G$9+СВЦЭМ!$D$10+'СЕТ СН'!$G$5-'СЕТ СН'!$G$17</f>
        <v>3588.9688433599999</v>
      </c>
      <c r="J49" s="36">
        <f>SUMIFS(СВЦЭМ!$C$33:$C$776,СВЦЭМ!$A$33:$A$776,$A49,СВЦЭМ!$B$33:$B$776,J$47)+'СЕТ СН'!$G$9+СВЦЭМ!$D$10+'СЕТ СН'!$G$5-'СЕТ СН'!$G$17</f>
        <v>3540.8502708300002</v>
      </c>
      <c r="K49" s="36">
        <f>SUMIFS(СВЦЭМ!$C$33:$C$776,СВЦЭМ!$A$33:$A$776,$A49,СВЦЭМ!$B$33:$B$776,K$47)+'СЕТ СН'!$G$9+СВЦЭМ!$D$10+'СЕТ СН'!$G$5-'СЕТ СН'!$G$17</f>
        <v>3517.3173808500001</v>
      </c>
      <c r="L49" s="36">
        <f>SUMIFS(СВЦЭМ!$C$33:$C$776,СВЦЭМ!$A$33:$A$776,$A49,СВЦЭМ!$B$33:$B$776,L$47)+'СЕТ СН'!$G$9+СВЦЭМ!$D$10+'СЕТ СН'!$G$5-'СЕТ СН'!$G$17</f>
        <v>3503.7228376200001</v>
      </c>
      <c r="M49" s="36">
        <f>SUMIFS(СВЦЭМ!$C$33:$C$776,СВЦЭМ!$A$33:$A$776,$A49,СВЦЭМ!$B$33:$B$776,M$47)+'СЕТ СН'!$G$9+СВЦЭМ!$D$10+'СЕТ СН'!$G$5-'СЕТ СН'!$G$17</f>
        <v>3445.1935626200002</v>
      </c>
      <c r="N49" s="36">
        <f>SUMIFS(СВЦЭМ!$C$33:$C$776,СВЦЭМ!$A$33:$A$776,$A49,СВЦЭМ!$B$33:$B$776,N$47)+'СЕТ СН'!$G$9+СВЦЭМ!$D$10+'СЕТ СН'!$G$5-'СЕТ СН'!$G$17</f>
        <v>3390.90858149</v>
      </c>
      <c r="O49" s="36">
        <f>SUMIFS(СВЦЭМ!$C$33:$C$776,СВЦЭМ!$A$33:$A$776,$A49,СВЦЭМ!$B$33:$B$776,O$47)+'СЕТ СН'!$G$9+СВЦЭМ!$D$10+'СЕТ СН'!$G$5-'СЕТ СН'!$G$17</f>
        <v>3370.1423454999999</v>
      </c>
      <c r="P49" s="36">
        <f>SUMIFS(СВЦЭМ!$C$33:$C$776,СВЦЭМ!$A$33:$A$776,$A49,СВЦЭМ!$B$33:$B$776,P$47)+'СЕТ СН'!$G$9+СВЦЭМ!$D$10+'СЕТ СН'!$G$5-'СЕТ СН'!$G$17</f>
        <v>3376.63236276</v>
      </c>
      <c r="Q49" s="36">
        <f>SUMIFS(СВЦЭМ!$C$33:$C$776,СВЦЭМ!$A$33:$A$776,$A49,СВЦЭМ!$B$33:$B$776,Q$47)+'СЕТ СН'!$G$9+СВЦЭМ!$D$10+'СЕТ СН'!$G$5-'СЕТ СН'!$G$17</f>
        <v>3378.7169286200001</v>
      </c>
      <c r="R49" s="36">
        <f>SUMIFS(СВЦЭМ!$C$33:$C$776,СВЦЭМ!$A$33:$A$776,$A49,СВЦЭМ!$B$33:$B$776,R$47)+'СЕТ СН'!$G$9+СВЦЭМ!$D$10+'СЕТ СН'!$G$5-'СЕТ СН'!$G$17</f>
        <v>3383.6830281299999</v>
      </c>
      <c r="S49" s="36">
        <f>SUMIFS(СВЦЭМ!$C$33:$C$776,СВЦЭМ!$A$33:$A$776,$A49,СВЦЭМ!$B$33:$B$776,S$47)+'СЕТ СН'!$G$9+СВЦЭМ!$D$10+'СЕТ СН'!$G$5-'СЕТ СН'!$G$17</f>
        <v>3385.9242335399999</v>
      </c>
      <c r="T49" s="36">
        <f>SUMIFS(СВЦЭМ!$C$33:$C$776,СВЦЭМ!$A$33:$A$776,$A49,СВЦЭМ!$B$33:$B$776,T$47)+'СЕТ СН'!$G$9+СВЦЭМ!$D$10+'СЕТ СН'!$G$5-'СЕТ СН'!$G$17</f>
        <v>3378.94708657</v>
      </c>
      <c r="U49" s="36">
        <f>SUMIFS(СВЦЭМ!$C$33:$C$776,СВЦЭМ!$A$33:$A$776,$A49,СВЦЭМ!$B$33:$B$776,U$47)+'СЕТ СН'!$G$9+СВЦЭМ!$D$10+'СЕТ СН'!$G$5-'СЕТ СН'!$G$17</f>
        <v>3371.6598565700001</v>
      </c>
      <c r="V49" s="36">
        <f>SUMIFS(СВЦЭМ!$C$33:$C$776,СВЦЭМ!$A$33:$A$776,$A49,СВЦЭМ!$B$33:$B$776,V$47)+'СЕТ СН'!$G$9+СВЦЭМ!$D$10+'СЕТ СН'!$G$5-'СЕТ СН'!$G$17</f>
        <v>3352.56332703</v>
      </c>
      <c r="W49" s="36">
        <f>SUMIFS(СВЦЭМ!$C$33:$C$776,СВЦЭМ!$A$33:$A$776,$A49,СВЦЭМ!$B$33:$B$776,W$47)+'СЕТ СН'!$G$9+СВЦЭМ!$D$10+'СЕТ СН'!$G$5-'СЕТ СН'!$G$17</f>
        <v>3337.6334886700001</v>
      </c>
      <c r="X49" s="36">
        <f>SUMIFS(СВЦЭМ!$C$33:$C$776,СВЦЭМ!$A$33:$A$776,$A49,СВЦЭМ!$B$33:$B$776,X$47)+'СЕТ СН'!$G$9+СВЦЭМ!$D$10+'СЕТ СН'!$G$5-'СЕТ СН'!$G$17</f>
        <v>3373.8588481100001</v>
      </c>
      <c r="Y49" s="36">
        <f>SUMIFS(СВЦЭМ!$C$33:$C$776,СВЦЭМ!$A$33:$A$776,$A49,СВЦЭМ!$B$33:$B$776,Y$47)+'СЕТ СН'!$G$9+СВЦЭМ!$D$10+'СЕТ СН'!$G$5-'СЕТ СН'!$G$17</f>
        <v>3456.4187078200002</v>
      </c>
    </row>
    <row r="50" spans="1:25" ht="15.75" x14ac:dyDescent="0.2">
      <c r="A50" s="35">
        <f t="shared" ref="A50:A78" si="1">A49+1</f>
        <v>43954</v>
      </c>
      <c r="B50" s="36">
        <f>SUMIFS(СВЦЭМ!$C$33:$C$776,СВЦЭМ!$A$33:$A$776,$A50,СВЦЭМ!$B$33:$B$776,B$47)+'СЕТ СН'!$G$9+СВЦЭМ!$D$10+'СЕТ СН'!$G$5-'СЕТ СН'!$G$17</f>
        <v>3485.6318425700001</v>
      </c>
      <c r="C50" s="36">
        <f>SUMIFS(СВЦЭМ!$C$33:$C$776,СВЦЭМ!$A$33:$A$776,$A50,СВЦЭМ!$B$33:$B$776,C$47)+'СЕТ СН'!$G$9+СВЦЭМ!$D$10+'СЕТ СН'!$G$5-'СЕТ СН'!$G$17</f>
        <v>3498.0600915200002</v>
      </c>
      <c r="D50" s="36">
        <f>SUMIFS(СВЦЭМ!$C$33:$C$776,СВЦЭМ!$A$33:$A$776,$A50,СВЦЭМ!$B$33:$B$776,D$47)+'СЕТ СН'!$G$9+СВЦЭМ!$D$10+'СЕТ СН'!$G$5-'СЕТ СН'!$G$17</f>
        <v>3495.9594004999999</v>
      </c>
      <c r="E50" s="36">
        <f>SUMIFS(СВЦЭМ!$C$33:$C$776,СВЦЭМ!$A$33:$A$776,$A50,СВЦЭМ!$B$33:$B$776,E$47)+'СЕТ СН'!$G$9+СВЦЭМ!$D$10+'СЕТ СН'!$G$5-'СЕТ СН'!$G$17</f>
        <v>3493.26131154</v>
      </c>
      <c r="F50" s="36">
        <f>SUMIFS(СВЦЭМ!$C$33:$C$776,СВЦЭМ!$A$33:$A$776,$A50,СВЦЭМ!$B$33:$B$776,F$47)+'СЕТ СН'!$G$9+СВЦЭМ!$D$10+'СЕТ СН'!$G$5-'СЕТ СН'!$G$17</f>
        <v>3485.9802399199998</v>
      </c>
      <c r="G50" s="36">
        <f>SUMIFS(СВЦЭМ!$C$33:$C$776,СВЦЭМ!$A$33:$A$776,$A50,СВЦЭМ!$B$33:$B$776,G$47)+'СЕТ СН'!$G$9+СВЦЭМ!$D$10+'СЕТ СН'!$G$5-'СЕТ СН'!$G$17</f>
        <v>3491.6864494599999</v>
      </c>
      <c r="H50" s="36">
        <f>SUMIFS(СВЦЭМ!$C$33:$C$776,СВЦЭМ!$A$33:$A$776,$A50,СВЦЭМ!$B$33:$B$776,H$47)+'СЕТ СН'!$G$9+СВЦЭМ!$D$10+'СЕТ СН'!$G$5-'СЕТ СН'!$G$17</f>
        <v>3494.1115331299998</v>
      </c>
      <c r="I50" s="36">
        <f>SUMIFS(СВЦЭМ!$C$33:$C$776,СВЦЭМ!$A$33:$A$776,$A50,СВЦЭМ!$B$33:$B$776,I$47)+'СЕТ СН'!$G$9+СВЦЭМ!$D$10+'СЕТ СН'!$G$5-'СЕТ СН'!$G$17</f>
        <v>3490.2040924799999</v>
      </c>
      <c r="J50" s="36">
        <f>SUMIFS(СВЦЭМ!$C$33:$C$776,СВЦЭМ!$A$33:$A$776,$A50,СВЦЭМ!$B$33:$B$776,J$47)+'СЕТ СН'!$G$9+СВЦЭМ!$D$10+'СЕТ СН'!$G$5-'СЕТ СН'!$G$17</f>
        <v>3483.5050610799999</v>
      </c>
      <c r="K50" s="36">
        <f>SUMIFS(СВЦЭМ!$C$33:$C$776,СВЦЭМ!$A$33:$A$776,$A50,СВЦЭМ!$B$33:$B$776,K$47)+'СЕТ СН'!$G$9+СВЦЭМ!$D$10+'СЕТ СН'!$G$5-'СЕТ СН'!$G$17</f>
        <v>3455.9860620200002</v>
      </c>
      <c r="L50" s="36">
        <f>SUMIFS(СВЦЭМ!$C$33:$C$776,СВЦЭМ!$A$33:$A$776,$A50,СВЦЭМ!$B$33:$B$776,L$47)+'СЕТ СН'!$G$9+СВЦЭМ!$D$10+'СЕТ СН'!$G$5-'СЕТ СН'!$G$17</f>
        <v>3430.2875526899998</v>
      </c>
      <c r="M50" s="36">
        <f>SUMIFS(СВЦЭМ!$C$33:$C$776,СВЦЭМ!$A$33:$A$776,$A50,СВЦЭМ!$B$33:$B$776,M$47)+'СЕТ СН'!$G$9+СВЦЭМ!$D$10+'СЕТ СН'!$G$5-'СЕТ СН'!$G$17</f>
        <v>3379.4281183200001</v>
      </c>
      <c r="N50" s="36">
        <f>SUMIFS(СВЦЭМ!$C$33:$C$776,СВЦЭМ!$A$33:$A$776,$A50,СВЦЭМ!$B$33:$B$776,N$47)+'СЕТ СН'!$G$9+СВЦЭМ!$D$10+'СЕТ СН'!$G$5-'СЕТ СН'!$G$17</f>
        <v>3337.7000305700003</v>
      </c>
      <c r="O50" s="36">
        <f>SUMIFS(СВЦЭМ!$C$33:$C$776,СВЦЭМ!$A$33:$A$776,$A50,СВЦЭМ!$B$33:$B$776,O$47)+'СЕТ СН'!$G$9+СВЦЭМ!$D$10+'СЕТ СН'!$G$5-'СЕТ СН'!$G$17</f>
        <v>3348.2340649500002</v>
      </c>
      <c r="P50" s="36">
        <f>SUMIFS(СВЦЭМ!$C$33:$C$776,СВЦЭМ!$A$33:$A$776,$A50,СВЦЭМ!$B$33:$B$776,P$47)+'СЕТ СН'!$G$9+СВЦЭМ!$D$10+'СЕТ СН'!$G$5-'СЕТ СН'!$G$17</f>
        <v>3374.9258841000001</v>
      </c>
      <c r="Q50" s="36">
        <f>SUMIFS(СВЦЭМ!$C$33:$C$776,СВЦЭМ!$A$33:$A$776,$A50,СВЦЭМ!$B$33:$B$776,Q$47)+'СЕТ СН'!$G$9+СВЦЭМ!$D$10+'СЕТ СН'!$G$5-'СЕТ СН'!$G$17</f>
        <v>3397.3213861600002</v>
      </c>
      <c r="R50" s="36">
        <f>SUMIFS(СВЦЭМ!$C$33:$C$776,СВЦЭМ!$A$33:$A$776,$A50,СВЦЭМ!$B$33:$B$776,R$47)+'СЕТ СН'!$G$9+СВЦЭМ!$D$10+'СЕТ СН'!$G$5-'СЕТ СН'!$G$17</f>
        <v>3406.5680917300001</v>
      </c>
      <c r="S50" s="36">
        <f>SUMIFS(СВЦЭМ!$C$33:$C$776,СВЦЭМ!$A$33:$A$776,$A50,СВЦЭМ!$B$33:$B$776,S$47)+'СЕТ СН'!$G$9+СВЦЭМ!$D$10+'СЕТ СН'!$G$5-'СЕТ СН'!$G$17</f>
        <v>3404.20226151</v>
      </c>
      <c r="T50" s="36">
        <f>SUMIFS(СВЦЭМ!$C$33:$C$776,СВЦЭМ!$A$33:$A$776,$A50,СВЦЭМ!$B$33:$B$776,T$47)+'СЕТ СН'!$G$9+СВЦЭМ!$D$10+'СЕТ СН'!$G$5-'СЕТ СН'!$G$17</f>
        <v>3391.03347136</v>
      </c>
      <c r="U50" s="36">
        <f>SUMIFS(СВЦЭМ!$C$33:$C$776,СВЦЭМ!$A$33:$A$776,$A50,СВЦЭМ!$B$33:$B$776,U$47)+'СЕТ СН'!$G$9+СВЦЭМ!$D$10+'СЕТ СН'!$G$5-'СЕТ СН'!$G$17</f>
        <v>3374.8403961200002</v>
      </c>
      <c r="V50" s="36">
        <f>SUMIFS(СВЦЭМ!$C$33:$C$776,СВЦЭМ!$A$33:$A$776,$A50,СВЦЭМ!$B$33:$B$776,V$47)+'СЕТ СН'!$G$9+СВЦЭМ!$D$10+'СЕТ СН'!$G$5-'СЕТ СН'!$G$17</f>
        <v>3326.3620641900002</v>
      </c>
      <c r="W50" s="36">
        <f>SUMIFS(СВЦЭМ!$C$33:$C$776,СВЦЭМ!$A$33:$A$776,$A50,СВЦЭМ!$B$33:$B$776,W$47)+'СЕТ СН'!$G$9+СВЦЭМ!$D$10+'СЕТ СН'!$G$5-'СЕТ СН'!$G$17</f>
        <v>3320.3804675299998</v>
      </c>
      <c r="X50" s="36">
        <f>SUMIFS(СВЦЭМ!$C$33:$C$776,СВЦЭМ!$A$33:$A$776,$A50,СВЦЭМ!$B$33:$B$776,X$47)+'СЕТ СН'!$G$9+СВЦЭМ!$D$10+'СЕТ СН'!$G$5-'СЕТ СН'!$G$17</f>
        <v>3364.7695386700002</v>
      </c>
      <c r="Y50" s="36">
        <f>SUMIFS(СВЦЭМ!$C$33:$C$776,СВЦЭМ!$A$33:$A$776,$A50,СВЦЭМ!$B$33:$B$776,Y$47)+'СЕТ СН'!$G$9+СВЦЭМ!$D$10+'СЕТ СН'!$G$5-'СЕТ СН'!$G$17</f>
        <v>3461.0442347899998</v>
      </c>
    </row>
    <row r="51" spans="1:25" ht="15.75" x14ac:dyDescent="0.2">
      <c r="A51" s="35">
        <f t="shared" si="1"/>
        <v>43955</v>
      </c>
      <c r="B51" s="36">
        <f>SUMIFS(СВЦЭМ!$C$33:$C$776,СВЦЭМ!$A$33:$A$776,$A51,СВЦЭМ!$B$33:$B$776,B$47)+'СЕТ СН'!$G$9+СВЦЭМ!$D$10+'СЕТ СН'!$G$5-'СЕТ СН'!$G$17</f>
        <v>3526.0924584599998</v>
      </c>
      <c r="C51" s="36">
        <f>SUMIFS(СВЦЭМ!$C$33:$C$776,СВЦЭМ!$A$33:$A$776,$A51,СВЦЭМ!$B$33:$B$776,C$47)+'СЕТ СН'!$G$9+СВЦЭМ!$D$10+'СЕТ СН'!$G$5-'СЕТ СН'!$G$17</f>
        <v>3525.6428684800003</v>
      </c>
      <c r="D51" s="36">
        <f>SUMIFS(СВЦЭМ!$C$33:$C$776,СВЦЭМ!$A$33:$A$776,$A51,СВЦЭМ!$B$33:$B$776,D$47)+'СЕТ СН'!$G$9+СВЦЭМ!$D$10+'СЕТ СН'!$G$5-'СЕТ СН'!$G$17</f>
        <v>3509.4636698300001</v>
      </c>
      <c r="E51" s="36">
        <f>SUMIFS(СВЦЭМ!$C$33:$C$776,СВЦЭМ!$A$33:$A$776,$A51,СВЦЭМ!$B$33:$B$776,E$47)+'СЕТ СН'!$G$9+СВЦЭМ!$D$10+'СЕТ СН'!$G$5-'СЕТ СН'!$G$17</f>
        <v>3502.2591177499999</v>
      </c>
      <c r="F51" s="36">
        <f>SUMIFS(СВЦЭМ!$C$33:$C$776,СВЦЭМ!$A$33:$A$776,$A51,СВЦЭМ!$B$33:$B$776,F$47)+'СЕТ СН'!$G$9+СВЦЭМ!$D$10+'СЕТ СН'!$G$5-'СЕТ СН'!$G$17</f>
        <v>3494.4790088199998</v>
      </c>
      <c r="G51" s="36">
        <f>SUMIFS(СВЦЭМ!$C$33:$C$776,СВЦЭМ!$A$33:$A$776,$A51,СВЦЭМ!$B$33:$B$776,G$47)+'СЕТ СН'!$G$9+СВЦЭМ!$D$10+'СЕТ СН'!$G$5-'СЕТ СН'!$G$17</f>
        <v>3507.6213163000002</v>
      </c>
      <c r="H51" s="36">
        <f>SUMIFS(СВЦЭМ!$C$33:$C$776,СВЦЭМ!$A$33:$A$776,$A51,СВЦЭМ!$B$33:$B$776,H$47)+'СЕТ СН'!$G$9+СВЦЭМ!$D$10+'СЕТ СН'!$G$5-'СЕТ СН'!$G$17</f>
        <v>3504.63358668</v>
      </c>
      <c r="I51" s="36">
        <f>SUMIFS(СВЦЭМ!$C$33:$C$776,СВЦЭМ!$A$33:$A$776,$A51,СВЦЭМ!$B$33:$B$776,I$47)+'СЕТ СН'!$G$9+СВЦЭМ!$D$10+'СЕТ СН'!$G$5-'СЕТ СН'!$G$17</f>
        <v>3515.0897380800002</v>
      </c>
      <c r="J51" s="36">
        <f>SUMIFS(СВЦЭМ!$C$33:$C$776,СВЦЭМ!$A$33:$A$776,$A51,СВЦЭМ!$B$33:$B$776,J$47)+'СЕТ СН'!$G$9+СВЦЭМ!$D$10+'СЕТ СН'!$G$5-'СЕТ СН'!$G$17</f>
        <v>3507.4849973199998</v>
      </c>
      <c r="K51" s="36">
        <f>SUMIFS(СВЦЭМ!$C$33:$C$776,СВЦЭМ!$A$33:$A$776,$A51,СВЦЭМ!$B$33:$B$776,K$47)+'СЕТ СН'!$G$9+СВЦЭМ!$D$10+'СЕТ СН'!$G$5-'СЕТ СН'!$G$17</f>
        <v>3469.0506202800002</v>
      </c>
      <c r="L51" s="36">
        <f>SUMIFS(СВЦЭМ!$C$33:$C$776,СВЦЭМ!$A$33:$A$776,$A51,СВЦЭМ!$B$33:$B$776,L$47)+'СЕТ СН'!$G$9+СВЦЭМ!$D$10+'СЕТ СН'!$G$5-'СЕТ СН'!$G$17</f>
        <v>3459.7594217599999</v>
      </c>
      <c r="M51" s="36">
        <f>SUMIFS(СВЦЭМ!$C$33:$C$776,СВЦЭМ!$A$33:$A$776,$A51,СВЦЭМ!$B$33:$B$776,M$47)+'СЕТ СН'!$G$9+СВЦЭМ!$D$10+'СЕТ СН'!$G$5-'СЕТ СН'!$G$17</f>
        <v>3391.8476762800001</v>
      </c>
      <c r="N51" s="36">
        <f>SUMIFS(СВЦЭМ!$C$33:$C$776,СВЦЭМ!$A$33:$A$776,$A51,СВЦЭМ!$B$33:$B$776,N$47)+'СЕТ СН'!$G$9+СВЦЭМ!$D$10+'СЕТ СН'!$G$5-'СЕТ СН'!$G$17</f>
        <v>3338.4125689699999</v>
      </c>
      <c r="O51" s="36">
        <f>SUMIFS(СВЦЭМ!$C$33:$C$776,СВЦЭМ!$A$33:$A$776,$A51,СВЦЭМ!$B$33:$B$776,O$47)+'СЕТ СН'!$G$9+СВЦЭМ!$D$10+'СЕТ СН'!$G$5-'СЕТ СН'!$G$17</f>
        <v>3320.9418937199998</v>
      </c>
      <c r="P51" s="36">
        <f>SUMIFS(СВЦЭМ!$C$33:$C$776,СВЦЭМ!$A$33:$A$776,$A51,СВЦЭМ!$B$33:$B$776,P$47)+'СЕТ СН'!$G$9+СВЦЭМ!$D$10+'СЕТ СН'!$G$5-'СЕТ СН'!$G$17</f>
        <v>3333.3827993</v>
      </c>
      <c r="Q51" s="36">
        <f>SUMIFS(СВЦЭМ!$C$33:$C$776,СВЦЭМ!$A$33:$A$776,$A51,СВЦЭМ!$B$33:$B$776,Q$47)+'СЕТ СН'!$G$9+СВЦЭМ!$D$10+'СЕТ СН'!$G$5-'СЕТ СН'!$G$17</f>
        <v>3338.09286479</v>
      </c>
      <c r="R51" s="36">
        <f>SUMIFS(СВЦЭМ!$C$33:$C$776,СВЦЭМ!$A$33:$A$776,$A51,СВЦЭМ!$B$33:$B$776,R$47)+'СЕТ СН'!$G$9+СВЦЭМ!$D$10+'СЕТ СН'!$G$5-'СЕТ СН'!$G$17</f>
        <v>3318.9664605899998</v>
      </c>
      <c r="S51" s="36">
        <f>SUMIFS(СВЦЭМ!$C$33:$C$776,СВЦЭМ!$A$33:$A$776,$A51,СВЦЭМ!$B$33:$B$776,S$47)+'СЕТ СН'!$G$9+СВЦЭМ!$D$10+'СЕТ СН'!$G$5-'СЕТ СН'!$G$17</f>
        <v>3320.3939186100001</v>
      </c>
      <c r="T51" s="36">
        <f>SUMIFS(СВЦЭМ!$C$33:$C$776,СВЦЭМ!$A$33:$A$776,$A51,СВЦЭМ!$B$33:$B$776,T$47)+'СЕТ СН'!$G$9+СВЦЭМ!$D$10+'СЕТ СН'!$G$5-'СЕТ СН'!$G$17</f>
        <v>3304.8180053400001</v>
      </c>
      <c r="U51" s="36">
        <f>SUMIFS(СВЦЭМ!$C$33:$C$776,СВЦЭМ!$A$33:$A$776,$A51,СВЦЭМ!$B$33:$B$776,U$47)+'СЕТ СН'!$G$9+СВЦЭМ!$D$10+'СЕТ СН'!$G$5-'СЕТ СН'!$G$17</f>
        <v>3291.88249885</v>
      </c>
      <c r="V51" s="36">
        <f>SUMIFS(СВЦЭМ!$C$33:$C$776,СВЦЭМ!$A$33:$A$776,$A51,СВЦЭМ!$B$33:$B$776,V$47)+'СЕТ СН'!$G$9+СВЦЭМ!$D$10+'СЕТ СН'!$G$5-'СЕТ СН'!$G$17</f>
        <v>3281.9404909599998</v>
      </c>
      <c r="W51" s="36">
        <f>SUMIFS(СВЦЭМ!$C$33:$C$776,СВЦЭМ!$A$33:$A$776,$A51,СВЦЭМ!$B$33:$B$776,W$47)+'СЕТ СН'!$G$9+СВЦЭМ!$D$10+'СЕТ СН'!$G$5-'СЕТ СН'!$G$17</f>
        <v>3282.5248163599999</v>
      </c>
      <c r="X51" s="36">
        <f>SUMIFS(СВЦЭМ!$C$33:$C$776,СВЦЭМ!$A$33:$A$776,$A51,СВЦЭМ!$B$33:$B$776,X$47)+'СЕТ СН'!$G$9+СВЦЭМ!$D$10+'СЕТ СН'!$G$5-'СЕТ СН'!$G$17</f>
        <v>3320.3395072399999</v>
      </c>
      <c r="Y51" s="36">
        <f>SUMIFS(СВЦЭМ!$C$33:$C$776,СВЦЭМ!$A$33:$A$776,$A51,СВЦЭМ!$B$33:$B$776,Y$47)+'СЕТ СН'!$G$9+СВЦЭМ!$D$10+'СЕТ СН'!$G$5-'СЕТ СН'!$G$17</f>
        <v>3402.3767071699999</v>
      </c>
    </row>
    <row r="52" spans="1:25" ht="15.75" x14ac:dyDescent="0.2">
      <c r="A52" s="35">
        <f t="shared" si="1"/>
        <v>43956</v>
      </c>
      <c r="B52" s="36">
        <f>SUMIFS(СВЦЭМ!$C$33:$C$776,СВЦЭМ!$A$33:$A$776,$A52,СВЦЭМ!$B$33:$B$776,B$47)+'СЕТ СН'!$G$9+СВЦЭМ!$D$10+'СЕТ СН'!$G$5-'СЕТ СН'!$G$17</f>
        <v>3485.95645758</v>
      </c>
      <c r="C52" s="36">
        <f>SUMIFS(СВЦЭМ!$C$33:$C$776,СВЦЭМ!$A$33:$A$776,$A52,СВЦЭМ!$B$33:$B$776,C$47)+'СЕТ СН'!$G$9+СВЦЭМ!$D$10+'СЕТ СН'!$G$5-'СЕТ СН'!$G$17</f>
        <v>3511.4983102800002</v>
      </c>
      <c r="D52" s="36">
        <f>SUMIFS(СВЦЭМ!$C$33:$C$776,СВЦЭМ!$A$33:$A$776,$A52,СВЦЭМ!$B$33:$B$776,D$47)+'СЕТ СН'!$G$9+СВЦЭМ!$D$10+'СЕТ СН'!$G$5-'СЕТ СН'!$G$17</f>
        <v>3507.60509026</v>
      </c>
      <c r="E52" s="36">
        <f>SUMIFS(СВЦЭМ!$C$33:$C$776,СВЦЭМ!$A$33:$A$776,$A52,СВЦЭМ!$B$33:$B$776,E$47)+'СЕТ СН'!$G$9+СВЦЭМ!$D$10+'СЕТ СН'!$G$5-'СЕТ СН'!$G$17</f>
        <v>3504.8496233400001</v>
      </c>
      <c r="F52" s="36">
        <f>SUMIFS(СВЦЭМ!$C$33:$C$776,СВЦЭМ!$A$33:$A$776,$A52,СВЦЭМ!$B$33:$B$776,F$47)+'СЕТ СН'!$G$9+СВЦЭМ!$D$10+'СЕТ СН'!$G$5-'СЕТ СН'!$G$17</f>
        <v>3493.8660438500001</v>
      </c>
      <c r="G52" s="36">
        <f>SUMIFS(СВЦЭМ!$C$33:$C$776,СВЦЭМ!$A$33:$A$776,$A52,СВЦЭМ!$B$33:$B$776,G$47)+'СЕТ СН'!$G$9+СВЦЭМ!$D$10+'СЕТ СН'!$G$5-'СЕТ СН'!$G$17</f>
        <v>3502.3407347900002</v>
      </c>
      <c r="H52" s="36">
        <f>SUMIFS(СВЦЭМ!$C$33:$C$776,СВЦЭМ!$A$33:$A$776,$A52,СВЦЭМ!$B$33:$B$776,H$47)+'СЕТ СН'!$G$9+СВЦЭМ!$D$10+'СЕТ СН'!$G$5-'СЕТ СН'!$G$17</f>
        <v>3504.5262941999999</v>
      </c>
      <c r="I52" s="36">
        <f>SUMIFS(СВЦЭМ!$C$33:$C$776,СВЦЭМ!$A$33:$A$776,$A52,СВЦЭМ!$B$33:$B$776,I$47)+'СЕТ СН'!$G$9+СВЦЭМ!$D$10+'СЕТ СН'!$G$5-'СЕТ СН'!$G$17</f>
        <v>3499.9966767000001</v>
      </c>
      <c r="J52" s="36">
        <f>SUMIFS(СВЦЭМ!$C$33:$C$776,СВЦЭМ!$A$33:$A$776,$A52,СВЦЭМ!$B$33:$B$776,J$47)+'СЕТ СН'!$G$9+СВЦЭМ!$D$10+'СЕТ СН'!$G$5-'СЕТ СН'!$G$17</f>
        <v>3469.2138282300002</v>
      </c>
      <c r="K52" s="36">
        <f>SUMIFS(СВЦЭМ!$C$33:$C$776,СВЦЭМ!$A$33:$A$776,$A52,СВЦЭМ!$B$33:$B$776,K$47)+'СЕТ СН'!$G$9+СВЦЭМ!$D$10+'СЕТ СН'!$G$5-'СЕТ СН'!$G$17</f>
        <v>3426.83616016</v>
      </c>
      <c r="L52" s="36">
        <f>SUMIFS(СВЦЭМ!$C$33:$C$776,СВЦЭМ!$A$33:$A$776,$A52,СВЦЭМ!$B$33:$B$776,L$47)+'СЕТ СН'!$G$9+СВЦЭМ!$D$10+'СЕТ СН'!$G$5-'СЕТ СН'!$G$17</f>
        <v>3418.12740816</v>
      </c>
      <c r="M52" s="36">
        <f>SUMIFS(СВЦЭМ!$C$33:$C$776,СВЦЭМ!$A$33:$A$776,$A52,СВЦЭМ!$B$33:$B$776,M$47)+'СЕТ СН'!$G$9+СВЦЭМ!$D$10+'СЕТ СН'!$G$5-'СЕТ СН'!$G$17</f>
        <v>3376.7716100100001</v>
      </c>
      <c r="N52" s="36">
        <f>SUMIFS(СВЦЭМ!$C$33:$C$776,СВЦЭМ!$A$33:$A$776,$A52,СВЦЭМ!$B$33:$B$776,N$47)+'СЕТ СН'!$G$9+СВЦЭМ!$D$10+'СЕТ СН'!$G$5-'СЕТ СН'!$G$17</f>
        <v>3319.4432350299999</v>
      </c>
      <c r="O52" s="36">
        <f>SUMIFS(СВЦЭМ!$C$33:$C$776,СВЦЭМ!$A$33:$A$776,$A52,СВЦЭМ!$B$33:$B$776,O$47)+'СЕТ СН'!$G$9+СВЦЭМ!$D$10+'СЕТ СН'!$G$5-'СЕТ СН'!$G$17</f>
        <v>3315.1260972600003</v>
      </c>
      <c r="P52" s="36">
        <f>SUMIFS(СВЦЭМ!$C$33:$C$776,СВЦЭМ!$A$33:$A$776,$A52,СВЦЭМ!$B$33:$B$776,P$47)+'СЕТ СН'!$G$9+СВЦЭМ!$D$10+'СЕТ СН'!$G$5-'СЕТ СН'!$G$17</f>
        <v>3322.5352905199998</v>
      </c>
      <c r="Q52" s="36">
        <f>SUMIFS(СВЦЭМ!$C$33:$C$776,СВЦЭМ!$A$33:$A$776,$A52,СВЦЭМ!$B$33:$B$776,Q$47)+'СЕТ СН'!$G$9+СВЦЭМ!$D$10+'СЕТ СН'!$G$5-'СЕТ СН'!$G$17</f>
        <v>3324.66195066</v>
      </c>
      <c r="R52" s="36">
        <f>SUMIFS(СВЦЭМ!$C$33:$C$776,СВЦЭМ!$A$33:$A$776,$A52,СВЦЭМ!$B$33:$B$776,R$47)+'СЕТ СН'!$G$9+СВЦЭМ!$D$10+'СЕТ СН'!$G$5-'СЕТ СН'!$G$17</f>
        <v>3325.76167042</v>
      </c>
      <c r="S52" s="36">
        <f>SUMIFS(СВЦЭМ!$C$33:$C$776,СВЦЭМ!$A$33:$A$776,$A52,СВЦЭМ!$B$33:$B$776,S$47)+'СЕТ СН'!$G$9+СВЦЭМ!$D$10+'СЕТ СН'!$G$5-'СЕТ СН'!$G$17</f>
        <v>3327.1767861200001</v>
      </c>
      <c r="T52" s="36">
        <f>SUMIFS(СВЦЭМ!$C$33:$C$776,СВЦЭМ!$A$33:$A$776,$A52,СВЦЭМ!$B$33:$B$776,T$47)+'СЕТ СН'!$G$9+СВЦЭМ!$D$10+'СЕТ СН'!$G$5-'СЕТ СН'!$G$17</f>
        <v>3314.7627933200001</v>
      </c>
      <c r="U52" s="36">
        <f>SUMIFS(СВЦЭМ!$C$33:$C$776,СВЦЭМ!$A$33:$A$776,$A52,СВЦЭМ!$B$33:$B$776,U$47)+'СЕТ СН'!$G$9+СВЦЭМ!$D$10+'СЕТ СН'!$G$5-'СЕТ СН'!$G$17</f>
        <v>3294.7866551699999</v>
      </c>
      <c r="V52" s="36">
        <f>SUMIFS(СВЦЭМ!$C$33:$C$776,СВЦЭМ!$A$33:$A$776,$A52,СВЦЭМ!$B$33:$B$776,V$47)+'СЕТ СН'!$G$9+СВЦЭМ!$D$10+'СЕТ СН'!$G$5-'СЕТ СН'!$G$17</f>
        <v>3258.6215107100002</v>
      </c>
      <c r="W52" s="36">
        <f>SUMIFS(СВЦЭМ!$C$33:$C$776,СВЦЭМ!$A$33:$A$776,$A52,СВЦЭМ!$B$33:$B$776,W$47)+'СЕТ СН'!$G$9+СВЦЭМ!$D$10+'СЕТ СН'!$G$5-'СЕТ СН'!$G$17</f>
        <v>3272.6037919300002</v>
      </c>
      <c r="X52" s="36">
        <f>SUMIFS(СВЦЭМ!$C$33:$C$776,СВЦЭМ!$A$33:$A$776,$A52,СВЦЭМ!$B$33:$B$776,X$47)+'СЕТ СН'!$G$9+СВЦЭМ!$D$10+'СЕТ СН'!$G$5-'СЕТ СН'!$G$17</f>
        <v>3310.2735470600001</v>
      </c>
      <c r="Y52" s="36">
        <f>SUMIFS(СВЦЭМ!$C$33:$C$776,СВЦЭМ!$A$33:$A$776,$A52,СВЦЭМ!$B$33:$B$776,Y$47)+'СЕТ СН'!$G$9+СВЦЭМ!$D$10+'СЕТ СН'!$G$5-'СЕТ СН'!$G$17</f>
        <v>3397.2729036400001</v>
      </c>
    </row>
    <row r="53" spans="1:25" ht="15.75" x14ac:dyDescent="0.2">
      <c r="A53" s="35">
        <f t="shared" si="1"/>
        <v>43957</v>
      </c>
      <c r="B53" s="36">
        <f>SUMIFS(СВЦЭМ!$C$33:$C$776,СВЦЭМ!$A$33:$A$776,$A53,СВЦЭМ!$B$33:$B$776,B$47)+'СЕТ СН'!$G$9+СВЦЭМ!$D$10+'СЕТ СН'!$G$5-'СЕТ СН'!$G$17</f>
        <v>3468.5697035100002</v>
      </c>
      <c r="C53" s="36">
        <f>SUMIFS(СВЦЭМ!$C$33:$C$776,СВЦЭМ!$A$33:$A$776,$A53,СВЦЭМ!$B$33:$B$776,C$47)+'СЕТ СН'!$G$9+СВЦЭМ!$D$10+'СЕТ СН'!$G$5-'СЕТ СН'!$G$17</f>
        <v>3499.4876271600001</v>
      </c>
      <c r="D53" s="36">
        <f>SUMIFS(СВЦЭМ!$C$33:$C$776,СВЦЭМ!$A$33:$A$776,$A53,СВЦЭМ!$B$33:$B$776,D$47)+'СЕТ СН'!$G$9+СВЦЭМ!$D$10+'СЕТ СН'!$G$5-'СЕТ СН'!$G$17</f>
        <v>3520.7485486300002</v>
      </c>
      <c r="E53" s="36">
        <f>SUMIFS(СВЦЭМ!$C$33:$C$776,СВЦЭМ!$A$33:$A$776,$A53,СВЦЭМ!$B$33:$B$776,E$47)+'СЕТ СН'!$G$9+СВЦЭМ!$D$10+'СЕТ СН'!$G$5-'СЕТ СН'!$G$17</f>
        <v>3520.06756034</v>
      </c>
      <c r="F53" s="36">
        <f>SUMIFS(СВЦЭМ!$C$33:$C$776,СВЦЭМ!$A$33:$A$776,$A53,СВЦЭМ!$B$33:$B$776,F$47)+'СЕТ СН'!$G$9+СВЦЭМ!$D$10+'СЕТ СН'!$G$5-'СЕТ СН'!$G$17</f>
        <v>3512.9901739300003</v>
      </c>
      <c r="G53" s="36">
        <f>SUMIFS(СВЦЭМ!$C$33:$C$776,СВЦЭМ!$A$33:$A$776,$A53,СВЦЭМ!$B$33:$B$776,G$47)+'СЕТ СН'!$G$9+СВЦЭМ!$D$10+'СЕТ СН'!$G$5-'СЕТ СН'!$G$17</f>
        <v>3440.9240660400001</v>
      </c>
      <c r="H53" s="36">
        <f>SUMIFS(СВЦЭМ!$C$33:$C$776,СВЦЭМ!$A$33:$A$776,$A53,СВЦЭМ!$B$33:$B$776,H$47)+'СЕТ СН'!$G$9+СВЦЭМ!$D$10+'СЕТ СН'!$G$5-'СЕТ СН'!$G$17</f>
        <v>3466.3602947600002</v>
      </c>
      <c r="I53" s="36">
        <f>SUMIFS(СВЦЭМ!$C$33:$C$776,СВЦЭМ!$A$33:$A$776,$A53,СВЦЭМ!$B$33:$B$776,I$47)+'СЕТ СН'!$G$9+СВЦЭМ!$D$10+'СЕТ СН'!$G$5-'СЕТ СН'!$G$17</f>
        <v>3475.6250479600003</v>
      </c>
      <c r="J53" s="36">
        <f>SUMIFS(СВЦЭМ!$C$33:$C$776,СВЦЭМ!$A$33:$A$776,$A53,СВЦЭМ!$B$33:$B$776,J$47)+'СЕТ СН'!$G$9+СВЦЭМ!$D$10+'СЕТ СН'!$G$5-'СЕТ СН'!$G$17</f>
        <v>3428.76672396</v>
      </c>
      <c r="K53" s="36">
        <f>SUMIFS(СВЦЭМ!$C$33:$C$776,СВЦЭМ!$A$33:$A$776,$A53,СВЦЭМ!$B$33:$B$776,K$47)+'СЕТ СН'!$G$9+СВЦЭМ!$D$10+'СЕТ СН'!$G$5-'СЕТ СН'!$G$17</f>
        <v>3409.07250466</v>
      </c>
      <c r="L53" s="36">
        <f>SUMIFS(СВЦЭМ!$C$33:$C$776,СВЦЭМ!$A$33:$A$776,$A53,СВЦЭМ!$B$33:$B$776,L$47)+'СЕТ СН'!$G$9+СВЦЭМ!$D$10+'СЕТ СН'!$G$5-'СЕТ СН'!$G$17</f>
        <v>3402.2945854200002</v>
      </c>
      <c r="M53" s="36">
        <f>SUMIFS(СВЦЭМ!$C$33:$C$776,СВЦЭМ!$A$33:$A$776,$A53,СВЦЭМ!$B$33:$B$776,M$47)+'СЕТ СН'!$G$9+СВЦЭМ!$D$10+'СЕТ СН'!$G$5-'СЕТ СН'!$G$17</f>
        <v>3359.73610392</v>
      </c>
      <c r="N53" s="36">
        <f>SUMIFS(СВЦЭМ!$C$33:$C$776,СВЦЭМ!$A$33:$A$776,$A53,СВЦЭМ!$B$33:$B$776,N$47)+'СЕТ СН'!$G$9+СВЦЭМ!$D$10+'СЕТ СН'!$G$5-'СЕТ СН'!$G$17</f>
        <v>3304.26462563</v>
      </c>
      <c r="O53" s="36">
        <f>SUMIFS(СВЦЭМ!$C$33:$C$776,СВЦЭМ!$A$33:$A$776,$A53,СВЦЭМ!$B$33:$B$776,O$47)+'СЕТ СН'!$G$9+СВЦЭМ!$D$10+'СЕТ СН'!$G$5-'СЕТ СН'!$G$17</f>
        <v>3343.8954265500001</v>
      </c>
      <c r="P53" s="36">
        <f>SUMIFS(СВЦЭМ!$C$33:$C$776,СВЦЭМ!$A$33:$A$776,$A53,СВЦЭМ!$B$33:$B$776,P$47)+'СЕТ СН'!$G$9+СВЦЭМ!$D$10+'СЕТ СН'!$G$5-'СЕТ СН'!$G$17</f>
        <v>3350.5521929900001</v>
      </c>
      <c r="Q53" s="36">
        <f>SUMIFS(СВЦЭМ!$C$33:$C$776,СВЦЭМ!$A$33:$A$776,$A53,СВЦЭМ!$B$33:$B$776,Q$47)+'СЕТ СН'!$G$9+СВЦЭМ!$D$10+'СЕТ СН'!$G$5-'СЕТ СН'!$G$17</f>
        <v>3352.1723146300001</v>
      </c>
      <c r="R53" s="36">
        <f>SUMIFS(СВЦЭМ!$C$33:$C$776,СВЦЭМ!$A$33:$A$776,$A53,СВЦЭМ!$B$33:$B$776,R$47)+'СЕТ СН'!$G$9+СВЦЭМ!$D$10+'СЕТ СН'!$G$5-'СЕТ СН'!$G$17</f>
        <v>3360.5082171499998</v>
      </c>
      <c r="S53" s="36">
        <f>SUMIFS(СВЦЭМ!$C$33:$C$776,СВЦЭМ!$A$33:$A$776,$A53,СВЦЭМ!$B$33:$B$776,S$47)+'СЕТ СН'!$G$9+СВЦЭМ!$D$10+'СЕТ СН'!$G$5-'СЕТ СН'!$G$17</f>
        <v>3367.6328967200002</v>
      </c>
      <c r="T53" s="36">
        <f>SUMIFS(СВЦЭМ!$C$33:$C$776,СВЦЭМ!$A$33:$A$776,$A53,СВЦЭМ!$B$33:$B$776,T$47)+'СЕТ СН'!$G$9+СВЦЭМ!$D$10+'СЕТ СН'!$G$5-'СЕТ СН'!$G$17</f>
        <v>3375.2150419700001</v>
      </c>
      <c r="U53" s="36">
        <f>SUMIFS(СВЦЭМ!$C$33:$C$776,СВЦЭМ!$A$33:$A$776,$A53,СВЦЭМ!$B$33:$B$776,U$47)+'СЕТ СН'!$G$9+СВЦЭМ!$D$10+'СЕТ СН'!$G$5-'СЕТ СН'!$G$17</f>
        <v>3376.9511705899999</v>
      </c>
      <c r="V53" s="36">
        <f>SUMIFS(СВЦЭМ!$C$33:$C$776,СВЦЭМ!$A$33:$A$776,$A53,СВЦЭМ!$B$33:$B$776,V$47)+'СЕТ СН'!$G$9+СВЦЭМ!$D$10+'СЕТ СН'!$G$5-'СЕТ СН'!$G$17</f>
        <v>3368.3093180800001</v>
      </c>
      <c r="W53" s="36">
        <f>SUMIFS(СВЦЭМ!$C$33:$C$776,СВЦЭМ!$A$33:$A$776,$A53,СВЦЭМ!$B$33:$B$776,W$47)+'СЕТ СН'!$G$9+СВЦЭМ!$D$10+'СЕТ СН'!$G$5-'СЕТ СН'!$G$17</f>
        <v>3369.31130957</v>
      </c>
      <c r="X53" s="36">
        <f>SUMIFS(СВЦЭМ!$C$33:$C$776,СВЦЭМ!$A$33:$A$776,$A53,СВЦЭМ!$B$33:$B$776,X$47)+'СЕТ СН'!$G$9+СВЦЭМ!$D$10+'СЕТ СН'!$G$5-'СЕТ СН'!$G$17</f>
        <v>3360.06528101</v>
      </c>
      <c r="Y53" s="36">
        <f>SUMIFS(СВЦЭМ!$C$33:$C$776,СВЦЭМ!$A$33:$A$776,$A53,СВЦЭМ!$B$33:$B$776,Y$47)+'СЕТ СН'!$G$9+СВЦЭМ!$D$10+'СЕТ СН'!$G$5-'СЕТ СН'!$G$17</f>
        <v>3410.6769348400003</v>
      </c>
    </row>
    <row r="54" spans="1:25" ht="15.75" x14ac:dyDescent="0.2">
      <c r="A54" s="35">
        <f t="shared" si="1"/>
        <v>43958</v>
      </c>
      <c r="B54" s="36">
        <f>SUMIFS(СВЦЭМ!$C$33:$C$776,СВЦЭМ!$A$33:$A$776,$A54,СВЦЭМ!$B$33:$B$776,B$47)+'СЕТ СН'!$G$9+СВЦЭМ!$D$10+'СЕТ СН'!$G$5-'СЕТ СН'!$G$17</f>
        <v>3503.9471526699999</v>
      </c>
      <c r="C54" s="36">
        <f>SUMIFS(СВЦЭМ!$C$33:$C$776,СВЦЭМ!$A$33:$A$776,$A54,СВЦЭМ!$B$33:$B$776,C$47)+'СЕТ СН'!$G$9+СВЦЭМ!$D$10+'СЕТ СН'!$G$5-'СЕТ СН'!$G$17</f>
        <v>3513.5682741000001</v>
      </c>
      <c r="D54" s="36">
        <f>SUMIFS(СВЦЭМ!$C$33:$C$776,СВЦЭМ!$A$33:$A$776,$A54,СВЦЭМ!$B$33:$B$776,D$47)+'СЕТ СН'!$G$9+СВЦЭМ!$D$10+'СЕТ СН'!$G$5-'СЕТ СН'!$G$17</f>
        <v>3509.8383472400001</v>
      </c>
      <c r="E54" s="36">
        <f>SUMIFS(СВЦЭМ!$C$33:$C$776,СВЦЭМ!$A$33:$A$776,$A54,СВЦЭМ!$B$33:$B$776,E$47)+'СЕТ СН'!$G$9+СВЦЭМ!$D$10+'СЕТ СН'!$G$5-'СЕТ СН'!$G$17</f>
        <v>3504.9039882400002</v>
      </c>
      <c r="F54" s="36">
        <f>SUMIFS(СВЦЭМ!$C$33:$C$776,СВЦЭМ!$A$33:$A$776,$A54,СВЦЭМ!$B$33:$B$776,F$47)+'СЕТ СН'!$G$9+СВЦЭМ!$D$10+'СЕТ СН'!$G$5-'СЕТ СН'!$G$17</f>
        <v>3495.8898704100002</v>
      </c>
      <c r="G54" s="36">
        <f>SUMIFS(СВЦЭМ!$C$33:$C$776,СВЦЭМ!$A$33:$A$776,$A54,СВЦЭМ!$B$33:$B$776,G$47)+'СЕТ СН'!$G$9+СВЦЭМ!$D$10+'СЕТ СН'!$G$5-'СЕТ СН'!$G$17</f>
        <v>3518.91096062</v>
      </c>
      <c r="H54" s="36">
        <f>SUMIFS(СВЦЭМ!$C$33:$C$776,СВЦЭМ!$A$33:$A$776,$A54,СВЦЭМ!$B$33:$B$776,H$47)+'СЕТ СН'!$G$9+СВЦЭМ!$D$10+'СЕТ СН'!$G$5-'СЕТ СН'!$G$17</f>
        <v>3517.7265461100001</v>
      </c>
      <c r="I54" s="36">
        <f>SUMIFS(СВЦЭМ!$C$33:$C$776,СВЦЭМ!$A$33:$A$776,$A54,СВЦЭМ!$B$33:$B$776,I$47)+'СЕТ СН'!$G$9+СВЦЭМ!$D$10+'СЕТ СН'!$G$5-'СЕТ СН'!$G$17</f>
        <v>3499.5066345700002</v>
      </c>
      <c r="J54" s="36">
        <f>SUMIFS(СВЦЭМ!$C$33:$C$776,СВЦЭМ!$A$33:$A$776,$A54,СВЦЭМ!$B$33:$B$776,J$47)+'СЕТ СН'!$G$9+СВЦЭМ!$D$10+'СЕТ СН'!$G$5-'СЕТ СН'!$G$17</f>
        <v>3462.5905658299998</v>
      </c>
      <c r="K54" s="36">
        <f>SUMIFS(СВЦЭМ!$C$33:$C$776,СВЦЭМ!$A$33:$A$776,$A54,СВЦЭМ!$B$33:$B$776,K$47)+'СЕТ СН'!$G$9+СВЦЭМ!$D$10+'СЕТ СН'!$G$5-'СЕТ СН'!$G$17</f>
        <v>3454.77692652</v>
      </c>
      <c r="L54" s="36">
        <f>SUMIFS(СВЦЭМ!$C$33:$C$776,СВЦЭМ!$A$33:$A$776,$A54,СВЦЭМ!$B$33:$B$776,L$47)+'СЕТ СН'!$G$9+СВЦЭМ!$D$10+'СЕТ СН'!$G$5-'СЕТ СН'!$G$17</f>
        <v>3450.3977731099999</v>
      </c>
      <c r="M54" s="36">
        <f>SUMIFS(СВЦЭМ!$C$33:$C$776,СВЦЭМ!$A$33:$A$776,$A54,СВЦЭМ!$B$33:$B$776,M$47)+'СЕТ СН'!$G$9+СВЦЭМ!$D$10+'СЕТ СН'!$G$5-'СЕТ СН'!$G$17</f>
        <v>3401.0949893699999</v>
      </c>
      <c r="N54" s="36">
        <f>SUMIFS(СВЦЭМ!$C$33:$C$776,СВЦЭМ!$A$33:$A$776,$A54,СВЦЭМ!$B$33:$B$776,N$47)+'СЕТ СН'!$G$9+СВЦЭМ!$D$10+'СЕТ СН'!$G$5-'СЕТ СН'!$G$17</f>
        <v>3348.31163363</v>
      </c>
      <c r="O54" s="36">
        <f>SUMIFS(СВЦЭМ!$C$33:$C$776,СВЦЭМ!$A$33:$A$776,$A54,СВЦЭМ!$B$33:$B$776,O$47)+'СЕТ СН'!$G$9+СВЦЭМ!$D$10+'СЕТ СН'!$G$5-'СЕТ СН'!$G$17</f>
        <v>3332.36043182</v>
      </c>
      <c r="P54" s="36">
        <f>SUMIFS(СВЦЭМ!$C$33:$C$776,СВЦЭМ!$A$33:$A$776,$A54,СВЦЭМ!$B$33:$B$776,P$47)+'СЕТ СН'!$G$9+СВЦЭМ!$D$10+'СЕТ СН'!$G$5-'СЕТ СН'!$G$17</f>
        <v>3337.7395909799998</v>
      </c>
      <c r="Q54" s="36">
        <f>SUMIFS(СВЦЭМ!$C$33:$C$776,СВЦЭМ!$A$33:$A$776,$A54,СВЦЭМ!$B$33:$B$776,Q$47)+'СЕТ СН'!$G$9+СВЦЭМ!$D$10+'СЕТ СН'!$G$5-'СЕТ СН'!$G$17</f>
        <v>3343.0884109500003</v>
      </c>
      <c r="R54" s="36">
        <f>SUMIFS(СВЦЭМ!$C$33:$C$776,СВЦЭМ!$A$33:$A$776,$A54,СВЦЭМ!$B$33:$B$776,R$47)+'СЕТ СН'!$G$9+СВЦЭМ!$D$10+'СЕТ СН'!$G$5-'СЕТ СН'!$G$17</f>
        <v>3338.1193591700003</v>
      </c>
      <c r="S54" s="36">
        <f>SUMIFS(СВЦЭМ!$C$33:$C$776,СВЦЭМ!$A$33:$A$776,$A54,СВЦЭМ!$B$33:$B$776,S$47)+'СЕТ СН'!$G$9+СВЦЭМ!$D$10+'СЕТ СН'!$G$5-'СЕТ СН'!$G$17</f>
        <v>3329.2833352799998</v>
      </c>
      <c r="T54" s="36">
        <f>SUMIFS(СВЦЭМ!$C$33:$C$776,СВЦЭМ!$A$33:$A$776,$A54,СВЦЭМ!$B$33:$B$776,T$47)+'СЕТ СН'!$G$9+СВЦЭМ!$D$10+'СЕТ СН'!$G$5-'СЕТ СН'!$G$17</f>
        <v>3299.7735384699999</v>
      </c>
      <c r="U54" s="36">
        <f>SUMIFS(СВЦЭМ!$C$33:$C$776,СВЦЭМ!$A$33:$A$776,$A54,СВЦЭМ!$B$33:$B$776,U$47)+'СЕТ СН'!$G$9+СВЦЭМ!$D$10+'СЕТ СН'!$G$5-'СЕТ СН'!$G$17</f>
        <v>3275.6587153400001</v>
      </c>
      <c r="V54" s="36">
        <f>SUMIFS(СВЦЭМ!$C$33:$C$776,СВЦЭМ!$A$33:$A$776,$A54,СВЦЭМ!$B$33:$B$776,V$47)+'СЕТ СН'!$G$9+СВЦЭМ!$D$10+'СЕТ СН'!$G$5-'СЕТ СН'!$G$17</f>
        <v>3256.62609195</v>
      </c>
      <c r="W54" s="36">
        <f>SUMIFS(СВЦЭМ!$C$33:$C$776,СВЦЭМ!$A$33:$A$776,$A54,СВЦЭМ!$B$33:$B$776,W$47)+'СЕТ СН'!$G$9+СВЦЭМ!$D$10+'СЕТ СН'!$G$5-'СЕТ СН'!$G$17</f>
        <v>3262.77866739</v>
      </c>
      <c r="X54" s="36">
        <f>SUMIFS(СВЦЭМ!$C$33:$C$776,СВЦЭМ!$A$33:$A$776,$A54,СВЦЭМ!$B$33:$B$776,X$47)+'СЕТ СН'!$G$9+СВЦЭМ!$D$10+'СЕТ СН'!$G$5-'СЕТ СН'!$G$17</f>
        <v>3307.7106975400002</v>
      </c>
      <c r="Y54" s="36">
        <f>SUMIFS(СВЦЭМ!$C$33:$C$776,СВЦЭМ!$A$33:$A$776,$A54,СВЦЭМ!$B$33:$B$776,Y$47)+'СЕТ СН'!$G$9+СВЦЭМ!$D$10+'СЕТ СН'!$G$5-'СЕТ СН'!$G$17</f>
        <v>3379.2987891600001</v>
      </c>
    </row>
    <row r="55" spans="1:25" ht="15.75" x14ac:dyDescent="0.2">
      <c r="A55" s="35">
        <f t="shared" si="1"/>
        <v>43959</v>
      </c>
      <c r="B55" s="36">
        <f>SUMIFS(СВЦЭМ!$C$33:$C$776,СВЦЭМ!$A$33:$A$776,$A55,СВЦЭМ!$B$33:$B$776,B$47)+'СЕТ СН'!$G$9+СВЦЭМ!$D$10+'СЕТ СН'!$G$5-'СЕТ СН'!$G$17</f>
        <v>3496.8412002200002</v>
      </c>
      <c r="C55" s="36">
        <f>SUMIFS(СВЦЭМ!$C$33:$C$776,СВЦЭМ!$A$33:$A$776,$A55,СВЦЭМ!$B$33:$B$776,C$47)+'СЕТ СН'!$G$9+СВЦЭМ!$D$10+'СЕТ СН'!$G$5-'СЕТ СН'!$G$17</f>
        <v>3502.0962497099999</v>
      </c>
      <c r="D55" s="36">
        <f>SUMIFS(СВЦЭМ!$C$33:$C$776,СВЦЭМ!$A$33:$A$776,$A55,СВЦЭМ!$B$33:$B$776,D$47)+'СЕТ СН'!$G$9+СВЦЭМ!$D$10+'СЕТ СН'!$G$5-'СЕТ СН'!$G$17</f>
        <v>3494.2962568000003</v>
      </c>
      <c r="E55" s="36">
        <f>SUMIFS(СВЦЭМ!$C$33:$C$776,СВЦЭМ!$A$33:$A$776,$A55,СВЦЭМ!$B$33:$B$776,E$47)+'СЕТ СН'!$G$9+СВЦЭМ!$D$10+'СЕТ СН'!$G$5-'СЕТ СН'!$G$17</f>
        <v>3495.26711381</v>
      </c>
      <c r="F55" s="36">
        <f>SUMIFS(СВЦЭМ!$C$33:$C$776,СВЦЭМ!$A$33:$A$776,$A55,СВЦЭМ!$B$33:$B$776,F$47)+'СЕТ СН'!$G$9+СВЦЭМ!$D$10+'СЕТ СН'!$G$5-'СЕТ СН'!$G$17</f>
        <v>3488.4273115599999</v>
      </c>
      <c r="G55" s="36">
        <f>SUMIFS(СВЦЭМ!$C$33:$C$776,СВЦЭМ!$A$33:$A$776,$A55,СВЦЭМ!$B$33:$B$776,G$47)+'СЕТ СН'!$G$9+СВЦЭМ!$D$10+'СЕТ СН'!$G$5-'СЕТ СН'!$G$17</f>
        <v>3492.0674193099999</v>
      </c>
      <c r="H55" s="36">
        <f>SUMIFS(СВЦЭМ!$C$33:$C$776,СВЦЭМ!$A$33:$A$776,$A55,СВЦЭМ!$B$33:$B$776,H$47)+'СЕТ СН'!$G$9+СВЦЭМ!$D$10+'СЕТ СН'!$G$5-'СЕТ СН'!$G$17</f>
        <v>3482.0823235799999</v>
      </c>
      <c r="I55" s="36">
        <f>SUMIFS(СВЦЭМ!$C$33:$C$776,СВЦЭМ!$A$33:$A$776,$A55,СВЦЭМ!$B$33:$B$776,I$47)+'СЕТ СН'!$G$9+СВЦЭМ!$D$10+'СЕТ СН'!$G$5-'СЕТ СН'!$G$17</f>
        <v>3457.45570232</v>
      </c>
      <c r="J55" s="36">
        <f>SUMIFS(СВЦЭМ!$C$33:$C$776,СВЦЭМ!$A$33:$A$776,$A55,СВЦЭМ!$B$33:$B$776,J$47)+'СЕТ СН'!$G$9+СВЦЭМ!$D$10+'СЕТ СН'!$G$5-'СЕТ СН'!$G$17</f>
        <v>3429.36703377</v>
      </c>
      <c r="K55" s="36">
        <f>SUMIFS(СВЦЭМ!$C$33:$C$776,СВЦЭМ!$A$33:$A$776,$A55,СВЦЭМ!$B$33:$B$776,K$47)+'СЕТ СН'!$G$9+СВЦЭМ!$D$10+'СЕТ СН'!$G$5-'СЕТ СН'!$G$17</f>
        <v>3430.82180264</v>
      </c>
      <c r="L55" s="36">
        <f>SUMIFS(СВЦЭМ!$C$33:$C$776,СВЦЭМ!$A$33:$A$776,$A55,СВЦЭМ!$B$33:$B$776,L$47)+'СЕТ СН'!$G$9+СВЦЭМ!$D$10+'СЕТ СН'!$G$5-'СЕТ СН'!$G$17</f>
        <v>3428.7359091799999</v>
      </c>
      <c r="M55" s="36">
        <f>SUMIFS(СВЦЭМ!$C$33:$C$776,СВЦЭМ!$A$33:$A$776,$A55,СВЦЭМ!$B$33:$B$776,M$47)+'СЕТ СН'!$G$9+СВЦЭМ!$D$10+'СЕТ СН'!$G$5-'СЕТ СН'!$G$17</f>
        <v>3380.1969724</v>
      </c>
      <c r="N55" s="36">
        <f>SUMIFS(СВЦЭМ!$C$33:$C$776,СВЦЭМ!$A$33:$A$776,$A55,СВЦЭМ!$B$33:$B$776,N$47)+'СЕТ СН'!$G$9+СВЦЭМ!$D$10+'СЕТ СН'!$G$5-'СЕТ СН'!$G$17</f>
        <v>3315.6748077500001</v>
      </c>
      <c r="O55" s="36">
        <f>SUMIFS(СВЦЭМ!$C$33:$C$776,СВЦЭМ!$A$33:$A$776,$A55,СВЦЭМ!$B$33:$B$776,O$47)+'СЕТ СН'!$G$9+СВЦЭМ!$D$10+'СЕТ СН'!$G$5-'СЕТ СН'!$G$17</f>
        <v>3308.3356001800003</v>
      </c>
      <c r="P55" s="36">
        <f>SUMIFS(СВЦЭМ!$C$33:$C$776,СВЦЭМ!$A$33:$A$776,$A55,СВЦЭМ!$B$33:$B$776,P$47)+'СЕТ СН'!$G$9+СВЦЭМ!$D$10+'СЕТ СН'!$G$5-'СЕТ СН'!$G$17</f>
        <v>3314.0005376399999</v>
      </c>
      <c r="Q55" s="36">
        <f>SUMIFS(СВЦЭМ!$C$33:$C$776,СВЦЭМ!$A$33:$A$776,$A55,СВЦЭМ!$B$33:$B$776,Q$47)+'СЕТ СН'!$G$9+СВЦЭМ!$D$10+'СЕТ СН'!$G$5-'СЕТ СН'!$G$17</f>
        <v>3314.8563926300003</v>
      </c>
      <c r="R55" s="36">
        <f>SUMIFS(СВЦЭМ!$C$33:$C$776,СВЦЭМ!$A$33:$A$776,$A55,СВЦЭМ!$B$33:$B$776,R$47)+'СЕТ СН'!$G$9+СВЦЭМ!$D$10+'СЕТ СН'!$G$5-'СЕТ СН'!$G$17</f>
        <v>3312.6755399200001</v>
      </c>
      <c r="S55" s="36">
        <f>SUMIFS(СВЦЭМ!$C$33:$C$776,СВЦЭМ!$A$33:$A$776,$A55,СВЦЭМ!$B$33:$B$776,S$47)+'СЕТ СН'!$G$9+СВЦЭМ!$D$10+'СЕТ СН'!$G$5-'СЕТ СН'!$G$17</f>
        <v>3320.2947287799998</v>
      </c>
      <c r="T55" s="36">
        <f>SUMIFS(СВЦЭМ!$C$33:$C$776,СВЦЭМ!$A$33:$A$776,$A55,СВЦЭМ!$B$33:$B$776,T$47)+'СЕТ СН'!$G$9+СВЦЭМ!$D$10+'СЕТ СН'!$G$5-'СЕТ СН'!$G$17</f>
        <v>3311.6320874000003</v>
      </c>
      <c r="U55" s="36">
        <f>SUMIFS(СВЦЭМ!$C$33:$C$776,СВЦЭМ!$A$33:$A$776,$A55,СВЦЭМ!$B$33:$B$776,U$47)+'СЕТ СН'!$G$9+СВЦЭМ!$D$10+'СЕТ СН'!$G$5-'СЕТ СН'!$G$17</f>
        <v>3292.3753864099999</v>
      </c>
      <c r="V55" s="36">
        <f>SUMIFS(СВЦЭМ!$C$33:$C$776,СВЦЭМ!$A$33:$A$776,$A55,СВЦЭМ!$B$33:$B$776,V$47)+'СЕТ СН'!$G$9+СВЦЭМ!$D$10+'СЕТ СН'!$G$5-'СЕТ СН'!$G$17</f>
        <v>3261.5153504300001</v>
      </c>
      <c r="W55" s="36">
        <f>SUMIFS(СВЦЭМ!$C$33:$C$776,СВЦЭМ!$A$33:$A$776,$A55,СВЦЭМ!$B$33:$B$776,W$47)+'СЕТ СН'!$G$9+СВЦЭМ!$D$10+'СЕТ СН'!$G$5-'СЕТ СН'!$G$17</f>
        <v>3255.5882729200002</v>
      </c>
      <c r="X55" s="36">
        <f>SUMIFS(СВЦЭМ!$C$33:$C$776,СВЦЭМ!$A$33:$A$776,$A55,СВЦЭМ!$B$33:$B$776,X$47)+'СЕТ СН'!$G$9+СВЦЭМ!$D$10+'СЕТ СН'!$G$5-'СЕТ СН'!$G$17</f>
        <v>3302.41352749</v>
      </c>
      <c r="Y55" s="36">
        <f>SUMIFS(СВЦЭМ!$C$33:$C$776,СВЦЭМ!$A$33:$A$776,$A55,СВЦЭМ!$B$33:$B$776,Y$47)+'СЕТ СН'!$G$9+СВЦЭМ!$D$10+'СЕТ СН'!$G$5-'СЕТ СН'!$G$17</f>
        <v>3377.85181113</v>
      </c>
    </row>
    <row r="56" spans="1:25" ht="15.75" x14ac:dyDescent="0.2">
      <c r="A56" s="35">
        <f t="shared" si="1"/>
        <v>43960</v>
      </c>
      <c r="B56" s="36">
        <f>SUMIFS(СВЦЭМ!$C$33:$C$776,СВЦЭМ!$A$33:$A$776,$A56,СВЦЭМ!$B$33:$B$776,B$47)+'СЕТ СН'!$G$9+СВЦЭМ!$D$10+'СЕТ СН'!$G$5-'СЕТ СН'!$G$17</f>
        <v>3487.7240927299999</v>
      </c>
      <c r="C56" s="36">
        <f>SUMIFS(СВЦЭМ!$C$33:$C$776,СВЦЭМ!$A$33:$A$776,$A56,СВЦЭМ!$B$33:$B$776,C$47)+'СЕТ СН'!$G$9+СВЦЭМ!$D$10+'СЕТ СН'!$G$5-'СЕТ СН'!$G$17</f>
        <v>3475.6392292199998</v>
      </c>
      <c r="D56" s="36">
        <f>SUMIFS(СВЦЭМ!$C$33:$C$776,СВЦЭМ!$A$33:$A$776,$A56,СВЦЭМ!$B$33:$B$776,D$47)+'СЕТ СН'!$G$9+СВЦЭМ!$D$10+'СЕТ СН'!$G$5-'СЕТ СН'!$G$17</f>
        <v>3457.34942017</v>
      </c>
      <c r="E56" s="36">
        <f>SUMIFS(СВЦЭМ!$C$33:$C$776,СВЦЭМ!$A$33:$A$776,$A56,СВЦЭМ!$B$33:$B$776,E$47)+'СЕТ СН'!$G$9+СВЦЭМ!$D$10+'СЕТ СН'!$G$5-'СЕТ СН'!$G$17</f>
        <v>3453.0182957699999</v>
      </c>
      <c r="F56" s="36">
        <f>SUMIFS(СВЦЭМ!$C$33:$C$776,СВЦЭМ!$A$33:$A$776,$A56,СВЦЭМ!$B$33:$B$776,F$47)+'СЕТ СН'!$G$9+СВЦЭМ!$D$10+'СЕТ СН'!$G$5-'СЕТ СН'!$G$17</f>
        <v>3442.5909273799998</v>
      </c>
      <c r="G56" s="36">
        <f>SUMIFS(СВЦЭМ!$C$33:$C$776,СВЦЭМ!$A$33:$A$776,$A56,СВЦЭМ!$B$33:$B$776,G$47)+'СЕТ СН'!$G$9+СВЦЭМ!$D$10+'СЕТ СН'!$G$5-'СЕТ СН'!$G$17</f>
        <v>3443.5678411899999</v>
      </c>
      <c r="H56" s="36">
        <f>SUMIFS(СВЦЭМ!$C$33:$C$776,СВЦЭМ!$A$33:$A$776,$A56,СВЦЭМ!$B$33:$B$776,H$47)+'СЕТ СН'!$G$9+СВЦЭМ!$D$10+'СЕТ СН'!$G$5-'СЕТ СН'!$G$17</f>
        <v>3449.2442107699999</v>
      </c>
      <c r="I56" s="36">
        <f>SUMIFS(СВЦЭМ!$C$33:$C$776,СВЦЭМ!$A$33:$A$776,$A56,СВЦЭМ!$B$33:$B$776,I$47)+'СЕТ СН'!$G$9+СВЦЭМ!$D$10+'СЕТ СН'!$G$5-'СЕТ СН'!$G$17</f>
        <v>3452.10221219</v>
      </c>
      <c r="J56" s="36">
        <f>SUMIFS(СВЦЭМ!$C$33:$C$776,СВЦЭМ!$A$33:$A$776,$A56,СВЦЭМ!$B$33:$B$776,J$47)+'СЕТ СН'!$G$9+СВЦЭМ!$D$10+'СЕТ СН'!$G$5-'СЕТ СН'!$G$17</f>
        <v>3453.3512249200003</v>
      </c>
      <c r="K56" s="36">
        <f>SUMIFS(СВЦЭМ!$C$33:$C$776,СВЦЭМ!$A$33:$A$776,$A56,СВЦЭМ!$B$33:$B$776,K$47)+'СЕТ СН'!$G$9+СВЦЭМ!$D$10+'СЕТ СН'!$G$5-'СЕТ СН'!$G$17</f>
        <v>3426.6650847700002</v>
      </c>
      <c r="L56" s="36">
        <f>SUMIFS(СВЦЭМ!$C$33:$C$776,СВЦЭМ!$A$33:$A$776,$A56,СВЦЭМ!$B$33:$B$776,L$47)+'СЕТ СН'!$G$9+СВЦЭМ!$D$10+'СЕТ СН'!$G$5-'СЕТ СН'!$G$17</f>
        <v>3439.0699899199999</v>
      </c>
      <c r="M56" s="36">
        <f>SUMIFS(СВЦЭМ!$C$33:$C$776,СВЦЭМ!$A$33:$A$776,$A56,СВЦЭМ!$B$33:$B$776,M$47)+'СЕТ СН'!$G$9+СВЦЭМ!$D$10+'СЕТ СН'!$G$5-'СЕТ СН'!$G$17</f>
        <v>3381.9769227100001</v>
      </c>
      <c r="N56" s="36">
        <f>SUMIFS(СВЦЭМ!$C$33:$C$776,СВЦЭМ!$A$33:$A$776,$A56,СВЦЭМ!$B$33:$B$776,N$47)+'СЕТ СН'!$G$9+СВЦЭМ!$D$10+'СЕТ СН'!$G$5-'СЕТ СН'!$G$17</f>
        <v>3327.1359247099999</v>
      </c>
      <c r="O56" s="36">
        <f>SUMIFS(СВЦЭМ!$C$33:$C$776,СВЦЭМ!$A$33:$A$776,$A56,СВЦЭМ!$B$33:$B$776,O$47)+'СЕТ СН'!$G$9+СВЦЭМ!$D$10+'СЕТ СН'!$G$5-'СЕТ СН'!$G$17</f>
        <v>3308.85431195</v>
      </c>
      <c r="P56" s="36">
        <f>SUMIFS(СВЦЭМ!$C$33:$C$776,СВЦЭМ!$A$33:$A$776,$A56,СВЦЭМ!$B$33:$B$776,P$47)+'СЕТ СН'!$G$9+СВЦЭМ!$D$10+'СЕТ СН'!$G$5-'СЕТ СН'!$G$17</f>
        <v>3316.6647895699998</v>
      </c>
      <c r="Q56" s="36">
        <f>SUMIFS(СВЦЭМ!$C$33:$C$776,СВЦЭМ!$A$33:$A$776,$A56,СВЦЭМ!$B$33:$B$776,Q$47)+'СЕТ СН'!$G$9+СВЦЭМ!$D$10+'СЕТ СН'!$G$5-'СЕТ СН'!$G$17</f>
        <v>3308.3747965800003</v>
      </c>
      <c r="R56" s="36">
        <f>SUMIFS(СВЦЭМ!$C$33:$C$776,СВЦЭМ!$A$33:$A$776,$A56,СВЦЭМ!$B$33:$B$776,R$47)+'СЕТ СН'!$G$9+СВЦЭМ!$D$10+'СЕТ СН'!$G$5-'СЕТ СН'!$G$17</f>
        <v>3310.32706319</v>
      </c>
      <c r="S56" s="36">
        <f>SUMIFS(СВЦЭМ!$C$33:$C$776,СВЦЭМ!$A$33:$A$776,$A56,СВЦЭМ!$B$33:$B$776,S$47)+'СЕТ СН'!$G$9+СВЦЭМ!$D$10+'СЕТ СН'!$G$5-'СЕТ СН'!$G$17</f>
        <v>3321.0234125500001</v>
      </c>
      <c r="T56" s="36">
        <f>SUMIFS(СВЦЭМ!$C$33:$C$776,СВЦЭМ!$A$33:$A$776,$A56,СВЦЭМ!$B$33:$B$776,T$47)+'СЕТ СН'!$G$9+СВЦЭМ!$D$10+'СЕТ СН'!$G$5-'СЕТ СН'!$G$17</f>
        <v>3310.43139724</v>
      </c>
      <c r="U56" s="36">
        <f>SUMIFS(СВЦЭМ!$C$33:$C$776,СВЦЭМ!$A$33:$A$776,$A56,СВЦЭМ!$B$33:$B$776,U$47)+'СЕТ СН'!$G$9+СВЦЭМ!$D$10+'СЕТ СН'!$G$5-'СЕТ СН'!$G$17</f>
        <v>3304.3294532199998</v>
      </c>
      <c r="V56" s="36">
        <f>SUMIFS(СВЦЭМ!$C$33:$C$776,СВЦЭМ!$A$33:$A$776,$A56,СВЦЭМ!$B$33:$B$776,V$47)+'СЕТ СН'!$G$9+СВЦЭМ!$D$10+'СЕТ СН'!$G$5-'СЕТ СН'!$G$17</f>
        <v>3291.73561402</v>
      </c>
      <c r="W56" s="36">
        <f>SUMIFS(СВЦЭМ!$C$33:$C$776,СВЦЭМ!$A$33:$A$776,$A56,СВЦЭМ!$B$33:$B$776,W$47)+'СЕТ СН'!$G$9+СВЦЭМ!$D$10+'СЕТ СН'!$G$5-'СЕТ СН'!$G$17</f>
        <v>3283.6204363400002</v>
      </c>
      <c r="X56" s="36">
        <f>SUMIFS(СВЦЭМ!$C$33:$C$776,СВЦЭМ!$A$33:$A$776,$A56,СВЦЭМ!$B$33:$B$776,X$47)+'СЕТ СН'!$G$9+СВЦЭМ!$D$10+'СЕТ СН'!$G$5-'СЕТ СН'!$G$17</f>
        <v>3327.59478734</v>
      </c>
      <c r="Y56" s="36">
        <f>SUMIFS(СВЦЭМ!$C$33:$C$776,СВЦЭМ!$A$33:$A$776,$A56,СВЦЭМ!$B$33:$B$776,Y$47)+'СЕТ СН'!$G$9+СВЦЭМ!$D$10+'СЕТ СН'!$G$5-'СЕТ СН'!$G$17</f>
        <v>3418.3095673600001</v>
      </c>
    </row>
    <row r="57" spans="1:25" ht="15.75" x14ac:dyDescent="0.2">
      <c r="A57" s="35">
        <f t="shared" si="1"/>
        <v>43961</v>
      </c>
      <c r="B57" s="36">
        <f>SUMIFS(СВЦЭМ!$C$33:$C$776,СВЦЭМ!$A$33:$A$776,$A57,СВЦЭМ!$B$33:$B$776,B$47)+'СЕТ СН'!$G$9+СВЦЭМ!$D$10+'СЕТ СН'!$G$5-'СЕТ СН'!$G$17</f>
        <v>3461.8860932600001</v>
      </c>
      <c r="C57" s="36">
        <f>SUMIFS(СВЦЭМ!$C$33:$C$776,СВЦЭМ!$A$33:$A$776,$A57,СВЦЭМ!$B$33:$B$776,C$47)+'СЕТ СН'!$G$9+СВЦЭМ!$D$10+'СЕТ СН'!$G$5-'СЕТ СН'!$G$17</f>
        <v>3492.3978056599999</v>
      </c>
      <c r="D57" s="36">
        <f>SUMIFS(СВЦЭМ!$C$33:$C$776,СВЦЭМ!$A$33:$A$776,$A57,СВЦЭМ!$B$33:$B$776,D$47)+'СЕТ СН'!$G$9+СВЦЭМ!$D$10+'СЕТ СН'!$G$5-'СЕТ СН'!$G$17</f>
        <v>3499.4447339100002</v>
      </c>
      <c r="E57" s="36">
        <f>SUMIFS(СВЦЭМ!$C$33:$C$776,СВЦЭМ!$A$33:$A$776,$A57,СВЦЭМ!$B$33:$B$776,E$47)+'СЕТ СН'!$G$9+СВЦЭМ!$D$10+'СЕТ СН'!$G$5-'СЕТ СН'!$G$17</f>
        <v>3520.5447014199999</v>
      </c>
      <c r="F57" s="36">
        <f>SUMIFS(СВЦЭМ!$C$33:$C$776,СВЦЭМ!$A$33:$A$776,$A57,СВЦЭМ!$B$33:$B$776,F$47)+'СЕТ СН'!$G$9+СВЦЭМ!$D$10+'СЕТ СН'!$G$5-'СЕТ СН'!$G$17</f>
        <v>3512.9756485500002</v>
      </c>
      <c r="G57" s="36">
        <f>SUMIFS(СВЦЭМ!$C$33:$C$776,СВЦЭМ!$A$33:$A$776,$A57,СВЦЭМ!$B$33:$B$776,G$47)+'СЕТ СН'!$G$9+СВЦЭМ!$D$10+'СЕТ СН'!$G$5-'СЕТ СН'!$G$17</f>
        <v>3510.8484673799999</v>
      </c>
      <c r="H57" s="36">
        <f>SUMIFS(СВЦЭМ!$C$33:$C$776,СВЦЭМ!$A$33:$A$776,$A57,СВЦЭМ!$B$33:$B$776,H$47)+'СЕТ СН'!$G$9+СВЦЭМ!$D$10+'СЕТ СН'!$G$5-'СЕТ СН'!$G$17</f>
        <v>3503.9805933600001</v>
      </c>
      <c r="I57" s="36">
        <f>SUMIFS(СВЦЭМ!$C$33:$C$776,СВЦЭМ!$A$33:$A$776,$A57,СВЦЭМ!$B$33:$B$776,I$47)+'СЕТ СН'!$G$9+СВЦЭМ!$D$10+'СЕТ СН'!$G$5-'СЕТ СН'!$G$17</f>
        <v>3475.08972761</v>
      </c>
      <c r="J57" s="36">
        <f>SUMIFS(СВЦЭМ!$C$33:$C$776,СВЦЭМ!$A$33:$A$776,$A57,СВЦЭМ!$B$33:$B$776,J$47)+'СЕТ СН'!$G$9+СВЦЭМ!$D$10+'СЕТ СН'!$G$5-'СЕТ СН'!$G$17</f>
        <v>3468.70596492</v>
      </c>
      <c r="K57" s="36">
        <f>SUMIFS(СВЦЭМ!$C$33:$C$776,СВЦЭМ!$A$33:$A$776,$A57,СВЦЭМ!$B$33:$B$776,K$47)+'СЕТ СН'!$G$9+СВЦЭМ!$D$10+'СЕТ СН'!$G$5-'СЕТ СН'!$G$17</f>
        <v>3437.3216401499999</v>
      </c>
      <c r="L57" s="36">
        <f>SUMIFS(СВЦЭМ!$C$33:$C$776,СВЦЭМ!$A$33:$A$776,$A57,СВЦЭМ!$B$33:$B$776,L$47)+'СЕТ СН'!$G$9+СВЦЭМ!$D$10+'СЕТ СН'!$G$5-'СЕТ СН'!$G$17</f>
        <v>3429.77288129</v>
      </c>
      <c r="M57" s="36">
        <f>SUMIFS(СВЦЭМ!$C$33:$C$776,СВЦЭМ!$A$33:$A$776,$A57,СВЦЭМ!$B$33:$B$776,M$47)+'СЕТ СН'!$G$9+СВЦЭМ!$D$10+'СЕТ СН'!$G$5-'СЕТ СН'!$G$17</f>
        <v>3385.0474475999999</v>
      </c>
      <c r="N57" s="36">
        <f>SUMIFS(СВЦЭМ!$C$33:$C$776,СВЦЭМ!$A$33:$A$776,$A57,СВЦЭМ!$B$33:$B$776,N$47)+'СЕТ СН'!$G$9+СВЦЭМ!$D$10+'СЕТ СН'!$G$5-'СЕТ СН'!$G$17</f>
        <v>3330.0733328000001</v>
      </c>
      <c r="O57" s="36">
        <f>SUMIFS(СВЦЭМ!$C$33:$C$776,СВЦЭМ!$A$33:$A$776,$A57,СВЦЭМ!$B$33:$B$776,O$47)+'СЕТ СН'!$G$9+СВЦЭМ!$D$10+'СЕТ СН'!$G$5-'СЕТ СН'!$G$17</f>
        <v>3313.6326840699999</v>
      </c>
      <c r="P57" s="36">
        <f>SUMIFS(СВЦЭМ!$C$33:$C$776,СВЦЭМ!$A$33:$A$776,$A57,СВЦЭМ!$B$33:$B$776,P$47)+'СЕТ СН'!$G$9+СВЦЭМ!$D$10+'СЕТ СН'!$G$5-'СЕТ СН'!$G$17</f>
        <v>3315.8776777600001</v>
      </c>
      <c r="Q57" s="36">
        <f>SUMIFS(СВЦЭМ!$C$33:$C$776,СВЦЭМ!$A$33:$A$776,$A57,СВЦЭМ!$B$33:$B$776,Q$47)+'СЕТ СН'!$G$9+СВЦЭМ!$D$10+'СЕТ СН'!$G$5-'СЕТ СН'!$G$17</f>
        <v>3320.6205318399998</v>
      </c>
      <c r="R57" s="36">
        <f>SUMIFS(СВЦЭМ!$C$33:$C$776,СВЦЭМ!$A$33:$A$776,$A57,СВЦЭМ!$B$33:$B$776,R$47)+'СЕТ СН'!$G$9+СВЦЭМ!$D$10+'СЕТ СН'!$G$5-'СЕТ СН'!$G$17</f>
        <v>3321.15478695</v>
      </c>
      <c r="S57" s="36">
        <f>SUMIFS(СВЦЭМ!$C$33:$C$776,СВЦЭМ!$A$33:$A$776,$A57,СВЦЭМ!$B$33:$B$776,S$47)+'СЕТ СН'!$G$9+СВЦЭМ!$D$10+'СЕТ СН'!$G$5-'СЕТ СН'!$G$17</f>
        <v>3320.46707986</v>
      </c>
      <c r="T57" s="36">
        <f>SUMIFS(СВЦЭМ!$C$33:$C$776,СВЦЭМ!$A$33:$A$776,$A57,СВЦЭМ!$B$33:$B$776,T$47)+'СЕТ СН'!$G$9+СВЦЭМ!$D$10+'СЕТ СН'!$G$5-'СЕТ СН'!$G$17</f>
        <v>3308.8848502299998</v>
      </c>
      <c r="U57" s="36">
        <f>SUMIFS(СВЦЭМ!$C$33:$C$776,СВЦЭМ!$A$33:$A$776,$A57,СВЦЭМ!$B$33:$B$776,U$47)+'СЕТ СН'!$G$9+СВЦЭМ!$D$10+'СЕТ СН'!$G$5-'СЕТ СН'!$G$17</f>
        <v>3299.3955729700001</v>
      </c>
      <c r="V57" s="36">
        <f>SUMIFS(СВЦЭМ!$C$33:$C$776,СВЦЭМ!$A$33:$A$776,$A57,СВЦЭМ!$B$33:$B$776,V$47)+'СЕТ СН'!$G$9+СВЦЭМ!$D$10+'СЕТ СН'!$G$5-'СЕТ СН'!$G$17</f>
        <v>3281.6064034599999</v>
      </c>
      <c r="W57" s="36">
        <f>SUMIFS(СВЦЭМ!$C$33:$C$776,СВЦЭМ!$A$33:$A$776,$A57,СВЦЭМ!$B$33:$B$776,W$47)+'СЕТ СН'!$G$9+СВЦЭМ!$D$10+'СЕТ СН'!$G$5-'СЕТ СН'!$G$17</f>
        <v>3273.2868340099999</v>
      </c>
      <c r="X57" s="36">
        <f>SUMIFS(СВЦЭМ!$C$33:$C$776,СВЦЭМ!$A$33:$A$776,$A57,СВЦЭМ!$B$33:$B$776,X$47)+'СЕТ СН'!$G$9+СВЦЭМ!$D$10+'СЕТ СН'!$G$5-'СЕТ СН'!$G$17</f>
        <v>3316.7127950700001</v>
      </c>
      <c r="Y57" s="36">
        <f>SUMIFS(СВЦЭМ!$C$33:$C$776,СВЦЭМ!$A$33:$A$776,$A57,СВЦЭМ!$B$33:$B$776,Y$47)+'СЕТ СН'!$G$9+СВЦЭМ!$D$10+'СЕТ СН'!$G$5-'СЕТ СН'!$G$17</f>
        <v>3403.08967377</v>
      </c>
    </row>
    <row r="58" spans="1:25" ht="15.75" x14ac:dyDescent="0.2">
      <c r="A58" s="35">
        <f t="shared" si="1"/>
        <v>43962</v>
      </c>
      <c r="B58" s="36">
        <f>SUMIFS(СВЦЭМ!$C$33:$C$776,СВЦЭМ!$A$33:$A$776,$A58,СВЦЭМ!$B$33:$B$776,B$47)+'СЕТ СН'!$G$9+СВЦЭМ!$D$10+'СЕТ СН'!$G$5-'СЕТ СН'!$G$17</f>
        <v>3385.5774496600002</v>
      </c>
      <c r="C58" s="36">
        <f>SUMIFS(СВЦЭМ!$C$33:$C$776,СВЦЭМ!$A$33:$A$776,$A58,СВЦЭМ!$B$33:$B$776,C$47)+'СЕТ СН'!$G$9+СВЦЭМ!$D$10+'СЕТ СН'!$G$5-'СЕТ СН'!$G$17</f>
        <v>3466.6695507200002</v>
      </c>
      <c r="D58" s="36">
        <f>SUMIFS(СВЦЭМ!$C$33:$C$776,СВЦЭМ!$A$33:$A$776,$A58,СВЦЭМ!$B$33:$B$776,D$47)+'СЕТ СН'!$G$9+СВЦЭМ!$D$10+'СЕТ СН'!$G$5-'СЕТ СН'!$G$17</f>
        <v>3502.9266398099999</v>
      </c>
      <c r="E58" s="36">
        <f>SUMIFS(СВЦЭМ!$C$33:$C$776,СВЦЭМ!$A$33:$A$776,$A58,СВЦЭМ!$B$33:$B$776,E$47)+'СЕТ СН'!$G$9+СВЦЭМ!$D$10+'СЕТ СН'!$G$5-'СЕТ СН'!$G$17</f>
        <v>3487.8639816899999</v>
      </c>
      <c r="F58" s="36">
        <f>SUMIFS(СВЦЭМ!$C$33:$C$776,СВЦЭМ!$A$33:$A$776,$A58,СВЦЭМ!$B$33:$B$776,F$47)+'СЕТ СН'!$G$9+СВЦЭМ!$D$10+'СЕТ СН'!$G$5-'СЕТ СН'!$G$17</f>
        <v>3481.6916011000003</v>
      </c>
      <c r="G58" s="36">
        <f>SUMIFS(СВЦЭМ!$C$33:$C$776,СВЦЭМ!$A$33:$A$776,$A58,СВЦЭМ!$B$33:$B$776,G$47)+'СЕТ СН'!$G$9+СВЦЭМ!$D$10+'СЕТ СН'!$G$5-'СЕТ СН'!$G$17</f>
        <v>3483.8011938999998</v>
      </c>
      <c r="H58" s="36">
        <f>SUMIFS(СВЦЭМ!$C$33:$C$776,СВЦЭМ!$A$33:$A$776,$A58,СВЦЭМ!$B$33:$B$776,H$47)+'СЕТ СН'!$G$9+СВЦЭМ!$D$10+'СЕТ СН'!$G$5-'СЕТ СН'!$G$17</f>
        <v>3495.6096131200002</v>
      </c>
      <c r="I58" s="36">
        <f>SUMIFS(СВЦЭМ!$C$33:$C$776,СВЦЭМ!$A$33:$A$776,$A58,СВЦЭМ!$B$33:$B$776,I$47)+'СЕТ СН'!$G$9+СВЦЭМ!$D$10+'СЕТ СН'!$G$5-'СЕТ СН'!$G$17</f>
        <v>3508.77933454</v>
      </c>
      <c r="J58" s="36">
        <f>SUMIFS(СВЦЭМ!$C$33:$C$776,СВЦЭМ!$A$33:$A$776,$A58,СВЦЭМ!$B$33:$B$776,J$47)+'СЕТ СН'!$G$9+СВЦЭМ!$D$10+'СЕТ СН'!$G$5-'СЕТ СН'!$G$17</f>
        <v>3453.5170639600001</v>
      </c>
      <c r="K58" s="36">
        <f>SUMIFS(СВЦЭМ!$C$33:$C$776,СВЦЭМ!$A$33:$A$776,$A58,СВЦЭМ!$B$33:$B$776,K$47)+'СЕТ СН'!$G$9+СВЦЭМ!$D$10+'СЕТ СН'!$G$5-'СЕТ СН'!$G$17</f>
        <v>3397.4263505600002</v>
      </c>
      <c r="L58" s="36">
        <f>SUMIFS(СВЦЭМ!$C$33:$C$776,СВЦЭМ!$A$33:$A$776,$A58,СВЦЭМ!$B$33:$B$776,L$47)+'СЕТ СН'!$G$9+СВЦЭМ!$D$10+'СЕТ СН'!$G$5-'СЕТ СН'!$G$17</f>
        <v>3388.8518883199999</v>
      </c>
      <c r="M58" s="36">
        <f>SUMIFS(СВЦЭМ!$C$33:$C$776,СВЦЭМ!$A$33:$A$776,$A58,СВЦЭМ!$B$33:$B$776,M$47)+'СЕТ СН'!$G$9+СВЦЭМ!$D$10+'СЕТ СН'!$G$5-'СЕТ СН'!$G$17</f>
        <v>3388.5152744500001</v>
      </c>
      <c r="N58" s="36">
        <f>SUMIFS(СВЦЭМ!$C$33:$C$776,СВЦЭМ!$A$33:$A$776,$A58,СВЦЭМ!$B$33:$B$776,N$47)+'СЕТ СН'!$G$9+СВЦЭМ!$D$10+'СЕТ СН'!$G$5-'СЕТ СН'!$G$17</f>
        <v>3400.3726856499998</v>
      </c>
      <c r="O58" s="36">
        <f>SUMIFS(СВЦЭМ!$C$33:$C$776,СВЦЭМ!$A$33:$A$776,$A58,СВЦЭМ!$B$33:$B$776,O$47)+'СЕТ СН'!$G$9+СВЦЭМ!$D$10+'СЕТ СН'!$G$5-'СЕТ СН'!$G$17</f>
        <v>3400.4315748399999</v>
      </c>
      <c r="P58" s="36">
        <f>SUMIFS(СВЦЭМ!$C$33:$C$776,СВЦЭМ!$A$33:$A$776,$A58,СВЦЭМ!$B$33:$B$776,P$47)+'СЕТ СН'!$G$9+СВЦЭМ!$D$10+'СЕТ СН'!$G$5-'СЕТ СН'!$G$17</f>
        <v>3414.2260095900001</v>
      </c>
      <c r="Q58" s="36">
        <f>SUMIFS(СВЦЭМ!$C$33:$C$776,СВЦЭМ!$A$33:$A$776,$A58,СВЦЭМ!$B$33:$B$776,Q$47)+'СЕТ СН'!$G$9+СВЦЭМ!$D$10+'СЕТ СН'!$G$5-'СЕТ СН'!$G$17</f>
        <v>3422.6896559799998</v>
      </c>
      <c r="R58" s="36">
        <f>SUMIFS(СВЦЭМ!$C$33:$C$776,СВЦЭМ!$A$33:$A$776,$A58,СВЦЭМ!$B$33:$B$776,R$47)+'СЕТ СН'!$G$9+СВЦЭМ!$D$10+'СЕТ СН'!$G$5-'СЕТ СН'!$G$17</f>
        <v>3418.52407881</v>
      </c>
      <c r="S58" s="36">
        <f>SUMIFS(СВЦЭМ!$C$33:$C$776,СВЦЭМ!$A$33:$A$776,$A58,СВЦЭМ!$B$33:$B$776,S$47)+'СЕТ СН'!$G$9+СВЦЭМ!$D$10+'СЕТ СН'!$G$5-'СЕТ СН'!$G$17</f>
        <v>3424.4964995600003</v>
      </c>
      <c r="T58" s="36">
        <f>SUMIFS(СВЦЭМ!$C$33:$C$776,СВЦЭМ!$A$33:$A$776,$A58,СВЦЭМ!$B$33:$B$776,T$47)+'СЕТ СН'!$G$9+СВЦЭМ!$D$10+'СЕТ СН'!$G$5-'СЕТ СН'!$G$17</f>
        <v>3408.2770641900001</v>
      </c>
      <c r="U58" s="36">
        <f>SUMIFS(СВЦЭМ!$C$33:$C$776,СВЦЭМ!$A$33:$A$776,$A58,СВЦЭМ!$B$33:$B$776,U$47)+'СЕТ СН'!$G$9+СВЦЭМ!$D$10+'СЕТ СН'!$G$5-'СЕТ СН'!$G$17</f>
        <v>3367.1118850500002</v>
      </c>
      <c r="V58" s="36">
        <f>SUMIFS(СВЦЭМ!$C$33:$C$776,СВЦЭМ!$A$33:$A$776,$A58,СВЦЭМ!$B$33:$B$776,V$47)+'СЕТ СН'!$G$9+СВЦЭМ!$D$10+'СЕТ СН'!$G$5-'СЕТ СН'!$G$17</f>
        <v>3336.00319554</v>
      </c>
      <c r="W58" s="36">
        <f>SUMIFS(СВЦЭМ!$C$33:$C$776,СВЦЭМ!$A$33:$A$776,$A58,СВЦЭМ!$B$33:$B$776,W$47)+'СЕТ СН'!$G$9+СВЦЭМ!$D$10+'СЕТ СН'!$G$5-'СЕТ СН'!$G$17</f>
        <v>3322.5325083400003</v>
      </c>
      <c r="X58" s="36">
        <f>SUMIFS(СВЦЭМ!$C$33:$C$776,СВЦЭМ!$A$33:$A$776,$A58,СВЦЭМ!$B$33:$B$776,X$47)+'СЕТ СН'!$G$9+СВЦЭМ!$D$10+'СЕТ СН'!$G$5-'СЕТ СН'!$G$17</f>
        <v>3316.6636004299999</v>
      </c>
      <c r="Y58" s="36">
        <f>SUMIFS(СВЦЭМ!$C$33:$C$776,СВЦЭМ!$A$33:$A$776,$A58,СВЦЭМ!$B$33:$B$776,Y$47)+'СЕТ СН'!$G$9+СВЦЭМ!$D$10+'СЕТ СН'!$G$5-'СЕТ СН'!$G$17</f>
        <v>3366.10326622</v>
      </c>
    </row>
    <row r="59" spans="1:25" ht="15.75" x14ac:dyDescent="0.2">
      <c r="A59" s="35">
        <f t="shared" si="1"/>
        <v>43963</v>
      </c>
      <c r="B59" s="36">
        <f>SUMIFS(СВЦЭМ!$C$33:$C$776,СВЦЭМ!$A$33:$A$776,$A59,СВЦЭМ!$B$33:$B$776,B$47)+'СЕТ СН'!$G$9+СВЦЭМ!$D$10+'СЕТ СН'!$G$5-'СЕТ СН'!$G$17</f>
        <v>3499.0049851799999</v>
      </c>
      <c r="C59" s="36">
        <f>SUMIFS(СВЦЭМ!$C$33:$C$776,СВЦЭМ!$A$33:$A$776,$A59,СВЦЭМ!$B$33:$B$776,C$47)+'СЕТ СН'!$G$9+СВЦЭМ!$D$10+'СЕТ СН'!$G$5-'СЕТ СН'!$G$17</f>
        <v>3542.0922052999999</v>
      </c>
      <c r="D59" s="36">
        <f>SUMIFS(СВЦЭМ!$C$33:$C$776,СВЦЭМ!$A$33:$A$776,$A59,СВЦЭМ!$B$33:$B$776,D$47)+'СЕТ СН'!$G$9+СВЦЭМ!$D$10+'СЕТ СН'!$G$5-'СЕТ СН'!$G$17</f>
        <v>3526.8753532199999</v>
      </c>
      <c r="E59" s="36">
        <f>SUMIFS(СВЦЭМ!$C$33:$C$776,СВЦЭМ!$A$33:$A$776,$A59,СВЦЭМ!$B$33:$B$776,E$47)+'СЕТ СН'!$G$9+СВЦЭМ!$D$10+'СЕТ СН'!$G$5-'СЕТ СН'!$G$17</f>
        <v>3529.1586053599999</v>
      </c>
      <c r="F59" s="36">
        <f>SUMIFS(СВЦЭМ!$C$33:$C$776,СВЦЭМ!$A$33:$A$776,$A59,СВЦЭМ!$B$33:$B$776,F$47)+'СЕТ СН'!$G$9+СВЦЭМ!$D$10+'СЕТ СН'!$G$5-'СЕТ СН'!$G$17</f>
        <v>3532.0453568799999</v>
      </c>
      <c r="G59" s="36">
        <f>SUMIFS(СВЦЭМ!$C$33:$C$776,СВЦЭМ!$A$33:$A$776,$A59,СВЦЭМ!$B$33:$B$776,G$47)+'СЕТ СН'!$G$9+СВЦЭМ!$D$10+'СЕТ СН'!$G$5-'СЕТ СН'!$G$17</f>
        <v>3526.2200058799999</v>
      </c>
      <c r="H59" s="36">
        <f>SUMIFS(СВЦЭМ!$C$33:$C$776,СВЦЭМ!$A$33:$A$776,$A59,СВЦЭМ!$B$33:$B$776,H$47)+'СЕТ СН'!$G$9+СВЦЭМ!$D$10+'СЕТ СН'!$G$5-'СЕТ СН'!$G$17</f>
        <v>3536.0849207000001</v>
      </c>
      <c r="I59" s="36">
        <f>SUMIFS(СВЦЭМ!$C$33:$C$776,СВЦЭМ!$A$33:$A$776,$A59,СВЦЭМ!$B$33:$B$776,I$47)+'СЕТ СН'!$G$9+СВЦЭМ!$D$10+'СЕТ СН'!$G$5-'СЕТ СН'!$G$17</f>
        <v>3491.80910537</v>
      </c>
      <c r="J59" s="36">
        <f>SUMIFS(СВЦЭМ!$C$33:$C$776,СВЦЭМ!$A$33:$A$776,$A59,СВЦЭМ!$B$33:$B$776,J$47)+'СЕТ СН'!$G$9+СВЦЭМ!$D$10+'СЕТ СН'!$G$5-'СЕТ СН'!$G$17</f>
        <v>3445.0493017399999</v>
      </c>
      <c r="K59" s="36">
        <f>SUMIFS(СВЦЭМ!$C$33:$C$776,СВЦЭМ!$A$33:$A$776,$A59,СВЦЭМ!$B$33:$B$776,K$47)+'СЕТ СН'!$G$9+СВЦЭМ!$D$10+'СЕТ СН'!$G$5-'СЕТ СН'!$G$17</f>
        <v>3425.7468362600002</v>
      </c>
      <c r="L59" s="36">
        <f>SUMIFS(СВЦЭМ!$C$33:$C$776,СВЦЭМ!$A$33:$A$776,$A59,СВЦЭМ!$B$33:$B$776,L$47)+'СЕТ СН'!$G$9+СВЦЭМ!$D$10+'СЕТ СН'!$G$5-'СЕТ СН'!$G$17</f>
        <v>3427.2424153699999</v>
      </c>
      <c r="M59" s="36">
        <f>SUMIFS(СВЦЭМ!$C$33:$C$776,СВЦЭМ!$A$33:$A$776,$A59,СВЦЭМ!$B$33:$B$776,M$47)+'СЕТ СН'!$G$9+СВЦЭМ!$D$10+'СЕТ СН'!$G$5-'СЕТ СН'!$G$17</f>
        <v>3399.91242276</v>
      </c>
      <c r="N59" s="36">
        <f>SUMIFS(СВЦЭМ!$C$33:$C$776,СВЦЭМ!$A$33:$A$776,$A59,СВЦЭМ!$B$33:$B$776,N$47)+'СЕТ СН'!$G$9+СВЦЭМ!$D$10+'СЕТ СН'!$G$5-'СЕТ СН'!$G$17</f>
        <v>3397.7334120300002</v>
      </c>
      <c r="O59" s="36">
        <f>SUMIFS(СВЦЭМ!$C$33:$C$776,СВЦЭМ!$A$33:$A$776,$A59,СВЦЭМ!$B$33:$B$776,O$47)+'СЕТ СН'!$G$9+СВЦЭМ!$D$10+'СЕТ СН'!$G$5-'СЕТ СН'!$G$17</f>
        <v>3405.5932336400001</v>
      </c>
      <c r="P59" s="36">
        <f>SUMIFS(СВЦЭМ!$C$33:$C$776,СВЦЭМ!$A$33:$A$776,$A59,СВЦЭМ!$B$33:$B$776,P$47)+'СЕТ СН'!$G$9+СВЦЭМ!$D$10+'СЕТ СН'!$G$5-'СЕТ СН'!$G$17</f>
        <v>3416.1056880300002</v>
      </c>
      <c r="Q59" s="36">
        <f>SUMIFS(СВЦЭМ!$C$33:$C$776,СВЦЭМ!$A$33:$A$776,$A59,СВЦЭМ!$B$33:$B$776,Q$47)+'СЕТ СН'!$G$9+СВЦЭМ!$D$10+'СЕТ СН'!$G$5-'СЕТ СН'!$G$17</f>
        <v>3415.3191923100003</v>
      </c>
      <c r="R59" s="36">
        <f>SUMIFS(СВЦЭМ!$C$33:$C$776,СВЦЭМ!$A$33:$A$776,$A59,СВЦЭМ!$B$33:$B$776,R$47)+'СЕТ СН'!$G$9+СВЦЭМ!$D$10+'СЕТ СН'!$G$5-'СЕТ СН'!$G$17</f>
        <v>3415.7859670899998</v>
      </c>
      <c r="S59" s="36">
        <f>SUMIFS(СВЦЭМ!$C$33:$C$776,СВЦЭМ!$A$33:$A$776,$A59,СВЦЭМ!$B$33:$B$776,S$47)+'СЕТ СН'!$G$9+СВЦЭМ!$D$10+'СЕТ СН'!$G$5-'СЕТ СН'!$G$17</f>
        <v>3417.5714402100002</v>
      </c>
      <c r="T59" s="36">
        <f>SUMIFS(СВЦЭМ!$C$33:$C$776,СВЦЭМ!$A$33:$A$776,$A59,СВЦЭМ!$B$33:$B$776,T$47)+'СЕТ СН'!$G$9+СВЦЭМ!$D$10+'СЕТ СН'!$G$5-'СЕТ СН'!$G$17</f>
        <v>3422.4065301099999</v>
      </c>
      <c r="U59" s="36">
        <f>SUMIFS(СВЦЭМ!$C$33:$C$776,СВЦЭМ!$A$33:$A$776,$A59,СВЦЭМ!$B$33:$B$776,U$47)+'СЕТ СН'!$G$9+СВЦЭМ!$D$10+'СЕТ СН'!$G$5-'СЕТ СН'!$G$17</f>
        <v>3420.9621266700001</v>
      </c>
      <c r="V59" s="36">
        <f>SUMIFS(СВЦЭМ!$C$33:$C$776,СВЦЭМ!$A$33:$A$776,$A59,СВЦЭМ!$B$33:$B$776,V$47)+'СЕТ СН'!$G$9+СВЦЭМ!$D$10+'СЕТ СН'!$G$5-'СЕТ СН'!$G$17</f>
        <v>3388.1548544900002</v>
      </c>
      <c r="W59" s="36">
        <f>SUMIFS(СВЦЭМ!$C$33:$C$776,СВЦЭМ!$A$33:$A$776,$A59,СВЦЭМ!$B$33:$B$776,W$47)+'СЕТ СН'!$G$9+СВЦЭМ!$D$10+'СЕТ СН'!$G$5-'СЕТ СН'!$G$17</f>
        <v>3386.8786426799998</v>
      </c>
      <c r="X59" s="36">
        <f>SUMIFS(СВЦЭМ!$C$33:$C$776,СВЦЭМ!$A$33:$A$776,$A59,СВЦЭМ!$B$33:$B$776,X$47)+'СЕТ СН'!$G$9+СВЦЭМ!$D$10+'СЕТ СН'!$G$5-'СЕТ СН'!$G$17</f>
        <v>3408.7454397700003</v>
      </c>
      <c r="Y59" s="36">
        <f>SUMIFS(СВЦЭМ!$C$33:$C$776,СВЦЭМ!$A$33:$A$776,$A59,СВЦЭМ!$B$33:$B$776,Y$47)+'СЕТ СН'!$G$9+СВЦЭМ!$D$10+'СЕТ СН'!$G$5-'СЕТ СН'!$G$17</f>
        <v>3422.5827374</v>
      </c>
    </row>
    <row r="60" spans="1:25" ht="15.75" x14ac:dyDescent="0.2">
      <c r="A60" s="35">
        <f t="shared" si="1"/>
        <v>43964</v>
      </c>
      <c r="B60" s="36">
        <f>SUMIFS(СВЦЭМ!$C$33:$C$776,СВЦЭМ!$A$33:$A$776,$A60,СВЦЭМ!$B$33:$B$776,B$47)+'СЕТ СН'!$G$9+СВЦЭМ!$D$10+'СЕТ СН'!$G$5-'СЕТ СН'!$G$17</f>
        <v>3447.2035019200002</v>
      </c>
      <c r="C60" s="36">
        <f>SUMIFS(СВЦЭМ!$C$33:$C$776,СВЦЭМ!$A$33:$A$776,$A60,СВЦЭМ!$B$33:$B$776,C$47)+'СЕТ СН'!$G$9+СВЦЭМ!$D$10+'СЕТ СН'!$G$5-'СЕТ СН'!$G$17</f>
        <v>3491.7359562500001</v>
      </c>
      <c r="D60" s="36">
        <f>SUMIFS(СВЦЭМ!$C$33:$C$776,СВЦЭМ!$A$33:$A$776,$A60,СВЦЭМ!$B$33:$B$776,D$47)+'СЕТ СН'!$G$9+СВЦЭМ!$D$10+'СЕТ СН'!$G$5-'СЕТ СН'!$G$17</f>
        <v>3503.5631869899998</v>
      </c>
      <c r="E60" s="36">
        <f>SUMIFS(СВЦЭМ!$C$33:$C$776,СВЦЭМ!$A$33:$A$776,$A60,СВЦЭМ!$B$33:$B$776,E$47)+'СЕТ СН'!$G$9+СВЦЭМ!$D$10+'СЕТ СН'!$G$5-'СЕТ СН'!$G$17</f>
        <v>3503.76289378</v>
      </c>
      <c r="F60" s="36">
        <f>SUMIFS(СВЦЭМ!$C$33:$C$776,СВЦЭМ!$A$33:$A$776,$A60,СВЦЭМ!$B$33:$B$776,F$47)+'СЕТ СН'!$G$9+СВЦЭМ!$D$10+'СЕТ СН'!$G$5-'СЕТ СН'!$G$17</f>
        <v>3497.0203680300001</v>
      </c>
      <c r="G60" s="36">
        <f>SUMIFS(СВЦЭМ!$C$33:$C$776,СВЦЭМ!$A$33:$A$776,$A60,СВЦЭМ!$B$33:$B$776,G$47)+'СЕТ СН'!$G$9+СВЦЭМ!$D$10+'СЕТ СН'!$G$5-'СЕТ СН'!$G$17</f>
        <v>3503.5395201199999</v>
      </c>
      <c r="H60" s="36">
        <f>SUMIFS(СВЦЭМ!$C$33:$C$776,СВЦЭМ!$A$33:$A$776,$A60,СВЦЭМ!$B$33:$B$776,H$47)+'СЕТ СН'!$G$9+СВЦЭМ!$D$10+'СЕТ СН'!$G$5-'СЕТ СН'!$G$17</f>
        <v>3499.7586773399998</v>
      </c>
      <c r="I60" s="36">
        <f>SUMIFS(СВЦЭМ!$C$33:$C$776,СВЦЭМ!$A$33:$A$776,$A60,СВЦЭМ!$B$33:$B$776,I$47)+'СЕТ СН'!$G$9+СВЦЭМ!$D$10+'СЕТ СН'!$G$5-'СЕТ СН'!$G$17</f>
        <v>3452.53600435</v>
      </c>
      <c r="J60" s="36">
        <f>SUMIFS(СВЦЭМ!$C$33:$C$776,СВЦЭМ!$A$33:$A$776,$A60,СВЦЭМ!$B$33:$B$776,J$47)+'СЕТ СН'!$G$9+СВЦЭМ!$D$10+'СЕТ СН'!$G$5-'СЕТ СН'!$G$17</f>
        <v>3398.2504496700003</v>
      </c>
      <c r="K60" s="36">
        <f>SUMIFS(СВЦЭМ!$C$33:$C$776,СВЦЭМ!$A$33:$A$776,$A60,СВЦЭМ!$B$33:$B$776,K$47)+'СЕТ СН'!$G$9+СВЦЭМ!$D$10+'СЕТ СН'!$G$5-'СЕТ СН'!$G$17</f>
        <v>3390.0228208899998</v>
      </c>
      <c r="L60" s="36">
        <f>SUMIFS(СВЦЭМ!$C$33:$C$776,СВЦЭМ!$A$33:$A$776,$A60,СВЦЭМ!$B$33:$B$776,L$47)+'СЕТ СН'!$G$9+СВЦЭМ!$D$10+'СЕТ СН'!$G$5-'СЕТ СН'!$G$17</f>
        <v>3381.0372023800001</v>
      </c>
      <c r="M60" s="36">
        <f>SUMIFS(СВЦЭМ!$C$33:$C$776,СВЦЭМ!$A$33:$A$776,$A60,СВЦЭМ!$B$33:$B$776,M$47)+'СЕТ СН'!$G$9+СВЦЭМ!$D$10+'СЕТ СН'!$G$5-'СЕТ СН'!$G$17</f>
        <v>3375.5796156800002</v>
      </c>
      <c r="N60" s="36">
        <f>SUMIFS(СВЦЭМ!$C$33:$C$776,СВЦЭМ!$A$33:$A$776,$A60,СВЦЭМ!$B$33:$B$776,N$47)+'СЕТ СН'!$G$9+СВЦЭМ!$D$10+'СЕТ СН'!$G$5-'СЕТ СН'!$G$17</f>
        <v>3384.5169829900001</v>
      </c>
      <c r="O60" s="36">
        <f>SUMIFS(СВЦЭМ!$C$33:$C$776,СВЦЭМ!$A$33:$A$776,$A60,СВЦЭМ!$B$33:$B$776,O$47)+'СЕТ СН'!$G$9+СВЦЭМ!$D$10+'СЕТ СН'!$G$5-'СЕТ СН'!$G$17</f>
        <v>3392.1941019699998</v>
      </c>
      <c r="P60" s="36">
        <f>SUMIFS(СВЦЭМ!$C$33:$C$776,СВЦЭМ!$A$33:$A$776,$A60,СВЦЭМ!$B$33:$B$776,P$47)+'СЕТ СН'!$G$9+СВЦЭМ!$D$10+'СЕТ СН'!$G$5-'СЕТ СН'!$G$17</f>
        <v>3403.15161915</v>
      </c>
      <c r="Q60" s="36">
        <f>SUMIFS(СВЦЭМ!$C$33:$C$776,СВЦЭМ!$A$33:$A$776,$A60,СВЦЭМ!$B$33:$B$776,Q$47)+'СЕТ СН'!$G$9+СВЦЭМ!$D$10+'СЕТ СН'!$G$5-'СЕТ СН'!$G$17</f>
        <v>3395.6164133100001</v>
      </c>
      <c r="R60" s="36">
        <f>SUMIFS(СВЦЭМ!$C$33:$C$776,СВЦЭМ!$A$33:$A$776,$A60,СВЦЭМ!$B$33:$B$776,R$47)+'СЕТ СН'!$G$9+СВЦЭМ!$D$10+'СЕТ СН'!$G$5-'СЕТ СН'!$G$17</f>
        <v>3389.3914029799998</v>
      </c>
      <c r="S60" s="36">
        <f>SUMIFS(СВЦЭМ!$C$33:$C$776,СВЦЭМ!$A$33:$A$776,$A60,СВЦЭМ!$B$33:$B$776,S$47)+'СЕТ СН'!$G$9+СВЦЭМ!$D$10+'СЕТ СН'!$G$5-'СЕТ СН'!$G$17</f>
        <v>3403.3302662300002</v>
      </c>
      <c r="T60" s="36">
        <f>SUMIFS(СВЦЭМ!$C$33:$C$776,СВЦЭМ!$A$33:$A$776,$A60,СВЦЭМ!$B$33:$B$776,T$47)+'СЕТ СН'!$G$9+СВЦЭМ!$D$10+'СЕТ СН'!$G$5-'СЕТ СН'!$G$17</f>
        <v>3375.0776638299999</v>
      </c>
      <c r="U60" s="36">
        <f>SUMIFS(СВЦЭМ!$C$33:$C$776,СВЦЭМ!$A$33:$A$776,$A60,СВЦЭМ!$B$33:$B$776,U$47)+'СЕТ СН'!$G$9+СВЦЭМ!$D$10+'СЕТ СН'!$G$5-'СЕТ СН'!$G$17</f>
        <v>3342.8355784800001</v>
      </c>
      <c r="V60" s="36">
        <f>SUMIFS(СВЦЭМ!$C$33:$C$776,СВЦЭМ!$A$33:$A$776,$A60,СВЦЭМ!$B$33:$B$776,V$47)+'СЕТ СН'!$G$9+СВЦЭМ!$D$10+'СЕТ СН'!$G$5-'СЕТ СН'!$G$17</f>
        <v>3327.2608416399999</v>
      </c>
      <c r="W60" s="36">
        <f>SUMIFS(СВЦЭМ!$C$33:$C$776,СВЦЭМ!$A$33:$A$776,$A60,СВЦЭМ!$B$33:$B$776,W$47)+'СЕТ СН'!$G$9+СВЦЭМ!$D$10+'СЕТ СН'!$G$5-'СЕТ СН'!$G$17</f>
        <v>3323.0235529299998</v>
      </c>
      <c r="X60" s="36">
        <f>SUMIFS(СВЦЭМ!$C$33:$C$776,СВЦЭМ!$A$33:$A$776,$A60,СВЦЭМ!$B$33:$B$776,X$47)+'СЕТ СН'!$G$9+СВЦЭМ!$D$10+'СЕТ СН'!$G$5-'СЕТ СН'!$G$17</f>
        <v>3335.9839128499998</v>
      </c>
      <c r="Y60" s="36">
        <f>SUMIFS(СВЦЭМ!$C$33:$C$776,СВЦЭМ!$A$33:$A$776,$A60,СВЦЭМ!$B$33:$B$776,Y$47)+'СЕТ СН'!$G$9+СВЦЭМ!$D$10+'СЕТ СН'!$G$5-'СЕТ СН'!$G$17</f>
        <v>3357.3662872800001</v>
      </c>
    </row>
    <row r="61" spans="1:25" ht="15.75" x14ac:dyDescent="0.2">
      <c r="A61" s="35">
        <f t="shared" si="1"/>
        <v>43965</v>
      </c>
      <c r="B61" s="36">
        <f>SUMIFS(СВЦЭМ!$C$33:$C$776,СВЦЭМ!$A$33:$A$776,$A61,СВЦЭМ!$B$33:$B$776,B$47)+'СЕТ СН'!$G$9+СВЦЭМ!$D$10+'СЕТ СН'!$G$5-'СЕТ СН'!$G$17</f>
        <v>3425.3398654100001</v>
      </c>
      <c r="C61" s="36">
        <f>SUMIFS(СВЦЭМ!$C$33:$C$776,СВЦЭМ!$A$33:$A$776,$A61,СВЦЭМ!$B$33:$B$776,C$47)+'СЕТ СН'!$G$9+СВЦЭМ!$D$10+'СЕТ СН'!$G$5-'СЕТ СН'!$G$17</f>
        <v>3464.1791332800003</v>
      </c>
      <c r="D61" s="36">
        <f>SUMIFS(СВЦЭМ!$C$33:$C$776,СВЦЭМ!$A$33:$A$776,$A61,СВЦЭМ!$B$33:$B$776,D$47)+'СЕТ СН'!$G$9+СВЦЭМ!$D$10+'СЕТ СН'!$G$5-'СЕТ СН'!$G$17</f>
        <v>3472.8348450200001</v>
      </c>
      <c r="E61" s="36">
        <f>SUMIFS(СВЦЭМ!$C$33:$C$776,СВЦЭМ!$A$33:$A$776,$A61,СВЦЭМ!$B$33:$B$776,E$47)+'СЕТ СН'!$G$9+СВЦЭМ!$D$10+'СЕТ СН'!$G$5-'СЕТ СН'!$G$17</f>
        <v>3505.6933415499998</v>
      </c>
      <c r="F61" s="36">
        <f>SUMIFS(СВЦЭМ!$C$33:$C$776,СВЦЭМ!$A$33:$A$776,$A61,СВЦЭМ!$B$33:$B$776,F$47)+'СЕТ СН'!$G$9+СВЦЭМ!$D$10+'СЕТ СН'!$G$5-'СЕТ СН'!$G$17</f>
        <v>3478.80959007</v>
      </c>
      <c r="G61" s="36">
        <f>SUMIFS(СВЦЭМ!$C$33:$C$776,СВЦЭМ!$A$33:$A$776,$A61,СВЦЭМ!$B$33:$B$776,G$47)+'СЕТ СН'!$G$9+СВЦЭМ!$D$10+'СЕТ СН'!$G$5-'СЕТ СН'!$G$17</f>
        <v>3472.1235614000002</v>
      </c>
      <c r="H61" s="36">
        <f>SUMIFS(СВЦЭМ!$C$33:$C$776,СВЦЭМ!$A$33:$A$776,$A61,СВЦЭМ!$B$33:$B$776,H$47)+'СЕТ СН'!$G$9+СВЦЭМ!$D$10+'СЕТ СН'!$G$5-'СЕТ СН'!$G$17</f>
        <v>3474.8944998799998</v>
      </c>
      <c r="I61" s="36">
        <f>SUMIFS(СВЦЭМ!$C$33:$C$776,СВЦЭМ!$A$33:$A$776,$A61,СВЦЭМ!$B$33:$B$776,I$47)+'СЕТ СН'!$G$9+СВЦЭМ!$D$10+'СЕТ СН'!$G$5-'СЕТ СН'!$G$17</f>
        <v>3432.98819048</v>
      </c>
      <c r="J61" s="36">
        <f>SUMIFS(СВЦЭМ!$C$33:$C$776,СВЦЭМ!$A$33:$A$776,$A61,СВЦЭМ!$B$33:$B$776,J$47)+'СЕТ СН'!$G$9+СВЦЭМ!$D$10+'СЕТ СН'!$G$5-'СЕТ СН'!$G$17</f>
        <v>3385.7082440700001</v>
      </c>
      <c r="K61" s="36">
        <f>SUMIFS(СВЦЭМ!$C$33:$C$776,СВЦЭМ!$A$33:$A$776,$A61,СВЦЭМ!$B$33:$B$776,K$47)+'СЕТ СН'!$G$9+СВЦЭМ!$D$10+'СЕТ СН'!$G$5-'СЕТ СН'!$G$17</f>
        <v>3368.97111455</v>
      </c>
      <c r="L61" s="36">
        <f>SUMIFS(СВЦЭМ!$C$33:$C$776,СВЦЭМ!$A$33:$A$776,$A61,СВЦЭМ!$B$33:$B$776,L$47)+'СЕТ СН'!$G$9+СВЦЭМ!$D$10+'СЕТ СН'!$G$5-'СЕТ СН'!$G$17</f>
        <v>3358.5105173900001</v>
      </c>
      <c r="M61" s="36">
        <f>SUMIFS(СВЦЭМ!$C$33:$C$776,СВЦЭМ!$A$33:$A$776,$A61,СВЦЭМ!$B$33:$B$776,M$47)+'СЕТ СН'!$G$9+СВЦЭМ!$D$10+'СЕТ СН'!$G$5-'СЕТ СН'!$G$17</f>
        <v>3359.11691522</v>
      </c>
      <c r="N61" s="36">
        <f>SUMIFS(СВЦЭМ!$C$33:$C$776,СВЦЭМ!$A$33:$A$776,$A61,СВЦЭМ!$B$33:$B$776,N$47)+'СЕТ СН'!$G$9+СВЦЭМ!$D$10+'СЕТ СН'!$G$5-'СЕТ СН'!$G$17</f>
        <v>3354.10608073</v>
      </c>
      <c r="O61" s="36">
        <f>SUMIFS(СВЦЭМ!$C$33:$C$776,СВЦЭМ!$A$33:$A$776,$A61,СВЦЭМ!$B$33:$B$776,O$47)+'СЕТ СН'!$G$9+СВЦЭМ!$D$10+'СЕТ СН'!$G$5-'СЕТ СН'!$G$17</f>
        <v>3368.5193701500002</v>
      </c>
      <c r="P61" s="36">
        <f>SUMIFS(СВЦЭМ!$C$33:$C$776,СВЦЭМ!$A$33:$A$776,$A61,СВЦЭМ!$B$33:$B$776,P$47)+'СЕТ СН'!$G$9+СВЦЭМ!$D$10+'СЕТ СН'!$G$5-'СЕТ СН'!$G$17</f>
        <v>3393.6995166199999</v>
      </c>
      <c r="Q61" s="36">
        <f>SUMIFS(СВЦЭМ!$C$33:$C$776,СВЦЭМ!$A$33:$A$776,$A61,СВЦЭМ!$B$33:$B$776,Q$47)+'СЕТ СН'!$G$9+СВЦЭМ!$D$10+'СЕТ СН'!$G$5-'СЕТ СН'!$G$17</f>
        <v>3382.8333142800002</v>
      </c>
      <c r="R61" s="36">
        <f>SUMIFS(СВЦЭМ!$C$33:$C$776,СВЦЭМ!$A$33:$A$776,$A61,СВЦЭМ!$B$33:$B$776,R$47)+'СЕТ СН'!$G$9+СВЦЭМ!$D$10+'СЕТ СН'!$G$5-'СЕТ СН'!$G$17</f>
        <v>3378.4360361700001</v>
      </c>
      <c r="S61" s="36">
        <f>SUMIFS(СВЦЭМ!$C$33:$C$776,СВЦЭМ!$A$33:$A$776,$A61,СВЦЭМ!$B$33:$B$776,S$47)+'СЕТ СН'!$G$9+СВЦЭМ!$D$10+'СЕТ СН'!$G$5-'СЕТ СН'!$G$17</f>
        <v>3398.2437234999998</v>
      </c>
      <c r="T61" s="36">
        <f>SUMIFS(СВЦЭМ!$C$33:$C$776,СВЦЭМ!$A$33:$A$776,$A61,СВЦЭМ!$B$33:$B$776,T$47)+'СЕТ СН'!$G$9+СВЦЭМ!$D$10+'СЕТ СН'!$G$5-'СЕТ СН'!$G$17</f>
        <v>3376.9538568600001</v>
      </c>
      <c r="U61" s="36">
        <f>SUMIFS(СВЦЭМ!$C$33:$C$776,СВЦЭМ!$A$33:$A$776,$A61,СВЦЭМ!$B$33:$B$776,U$47)+'СЕТ СН'!$G$9+СВЦЭМ!$D$10+'СЕТ СН'!$G$5-'СЕТ СН'!$G$17</f>
        <v>3346.4946623999999</v>
      </c>
      <c r="V61" s="36">
        <f>SUMIFS(СВЦЭМ!$C$33:$C$776,СВЦЭМ!$A$33:$A$776,$A61,СВЦЭМ!$B$33:$B$776,V$47)+'СЕТ СН'!$G$9+СВЦЭМ!$D$10+'СЕТ СН'!$G$5-'СЕТ СН'!$G$17</f>
        <v>3321.7984082399998</v>
      </c>
      <c r="W61" s="36">
        <f>SUMIFS(СВЦЭМ!$C$33:$C$776,СВЦЭМ!$A$33:$A$776,$A61,СВЦЭМ!$B$33:$B$776,W$47)+'СЕТ СН'!$G$9+СВЦЭМ!$D$10+'СЕТ СН'!$G$5-'СЕТ СН'!$G$17</f>
        <v>3312.6429167199999</v>
      </c>
      <c r="X61" s="36">
        <f>SUMIFS(СВЦЭМ!$C$33:$C$776,СВЦЭМ!$A$33:$A$776,$A61,СВЦЭМ!$B$33:$B$776,X$47)+'СЕТ СН'!$G$9+СВЦЭМ!$D$10+'СЕТ СН'!$G$5-'СЕТ СН'!$G$17</f>
        <v>3318.9926048400002</v>
      </c>
      <c r="Y61" s="36">
        <f>SUMIFS(СВЦЭМ!$C$33:$C$776,СВЦЭМ!$A$33:$A$776,$A61,СВЦЭМ!$B$33:$B$776,Y$47)+'СЕТ СН'!$G$9+СВЦЭМ!$D$10+'СЕТ СН'!$G$5-'СЕТ СН'!$G$17</f>
        <v>3350.84828487</v>
      </c>
    </row>
    <row r="62" spans="1:25" ht="15.75" x14ac:dyDescent="0.2">
      <c r="A62" s="35">
        <f t="shared" si="1"/>
        <v>43966</v>
      </c>
      <c r="B62" s="36">
        <f>SUMIFS(СВЦЭМ!$C$33:$C$776,СВЦЭМ!$A$33:$A$776,$A62,СВЦЭМ!$B$33:$B$776,B$47)+'СЕТ СН'!$G$9+СВЦЭМ!$D$10+'СЕТ СН'!$G$5-'СЕТ СН'!$G$17</f>
        <v>3411.14332182</v>
      </c>
      <c r="C62" s="36">
        <f>SUMIFS(СВЦЭМ!$C$33:$C$776,СВЦЭМ!$A$33:$A$776,$A62,СВЦЭМ!$B$33:$B$776,C$47)+'СЕТ СН'!$G$9+СВЦЭМ!$D$10+'СЕТ СН'!$G$5-'СЕТ СН'!$G$17</f>
        <v>3466.8426984100001</v>
      </c>
      <c r="D62" s="36">
        <f>SUMIFS(СВЦЭМ!$C$33:$C$776,СВЦЭМ!$A$33:$A$776,$A62,СВЦЭМ!$B$33:$B$776,D$47)+'СЕТ СН'!$G$9+СВЦЭМ!$D$10+'СЕТ СН'!$G$5-'СЕТ СН'!$G$17</f>
        <v>3492.1246557300001</v>
      </c>
      <c r="E62" s="36">
        <f>SUMIFS(СВЦЭМ!$C$33:$C$776,СВЦЭМ!$A$33:$A$776,$A62,СВЦЭМ!$B$33:$B$776,E$47)+'СЕТ СН'!$G$9+СВЦЭМ!$D$10+'СЕТ СН'!$G$5-'СЕТ СН'!$G$17</f>
        <v>3490.8380357300002</v>
      </c>
      <c r="F62" s="36">
        <f>SUMIFS(СВЦЭМ!$C$33:$C$776,СВЦЭМ!$A$33:$A$776,$A62,СВЦЭМ!$B$33:$B$776,F$47)+'СЕТ СН'!$G$9+СВЦЭМ!$D$10+'СЕТ СН'!$G$5-'СЕТ СН'!$G$17</f>
        <v>3483.8640978499998</v>
      </c>
      <c r="G62" s="36">
        <f>SUMIFS(СВЦЭМ!$C$33:$C$776,СВЦЭМ!$A$33:$A$776,$A62,СВЦЭМ!$B$33:$B$776,G$47)+'СЕТ СН'!$G$9+СВЦЭМ!$D$10+'СЕТ СН'!$G$5-'СЕТ СН'!$G$17</f>
        <v>3491.8437739299998</v>
      </c>
      <c r="H62" s="36">
        <f>SUMIFS(СВЦЭМ!$C$33:$C$776,СВЦЭМ!$A$33:$A$776,$A62,СВЦЭМ!$B$33:$B$776,H$47)+'СЕТ СН'!$G$9+СВЦЭМ!$D$10+'СЕТ СН'!$G$5-'СЕТ СН'!$G$17</f>
        <v>3498.71392285</v>
      </c>
      <c r="I62" s="36">
        <f>SUMIFS(СВЦЭМ!$C$33:$C$776,СВЦЭМ!$A$33:$A$776,$A62,СВЦЭМ!$B$33:$B$776,I$47)+'СЕТ СН'!$G$9+СВЦЭМ!$D$10+'СЕТ СН'!$G$5-'СЕТ СН'!$G$17</f>
        <v>3455.91819721</v>
      </c>
      <c r="J62" s="36">
        <f>SUMIFS(СВЦЭМ!$C$33:$C$776,СВЦЭМ!$A$33:$A$776,$A62,СВЦЭМ!$B$33:$B$776,J$47)+'СЕТ СН'!$G$9+СВЦЭМ!$D$10+'СЕТ СН'!$G$5-'СЕТ СН'!$G$17</f>
        <v>3391.6780197200001</v>
      </c>
      <c r="K62" s="36">
        <f>SUMIFS(СВЦЭМ!$C$33:$C$776,СВЦЭМ!$A$33:$A$776,$A62,СВЦЭМ!$B$33:$B$776,K$47)+'СЕТ СН'!$G$9+СВЦЭМ!$D$10+'СЕТ СН'!$G$5-'СЕТ СН'!$G$17</f>
        <v>3328.6448285500001</v>
      </c>
      <c r="L62" s="36">
        <f>SUMIFS(СВЦЭМ!$C$33:$C$776,СВЦЭМ!$A$33:$A$776,$A62,СВЦЭМ!$B$33:$B$776,L$47)+'СЕТ СН'!$G$9+СВЦЭМ!$D$10+'СЕТ СН'!$G$5-'СЕТ СН'!$G$17</f>
        <v>3320.8309580099999</v>
      </c>
      <c r="M62" s="36">
        <f>SUMIFS(СВЦЭМ!$C$33:$C$776,СВЦЭМ!$A$33:$A$776,$A62,СВЦЭМ!$B$33:$B$776,M$47)+'СЕТ СН'!$G$9+СВЦЭМ!$D$10+'СЕТ СН'!$G$5-'СЕТ СН'!$G$17</f>
        <v>3341.8254947999999</v>
      </c>
      <c r="N62" s="36">
        <f>SUMIFS(СВЦЭМ!$C$33:$C$776,СВЦЭМ!$A$33:$A$776,$A62,СВЦЭМ!$B$33:$B$776,N$47)+'СЕТ СН'!$G$9+СВЦЭМ!$D$10+'СЕТ СН'!$G$5-'СЕТ СН'!$G$17</f>
        <v>3346.9544600500003</v>
      </c>
      <c r="O62" s="36">
        <f>SUMIFS(СВЦЭМ!$C$33:$C$776,СВЦЭМ!$A$33:$A$776,$A62,СВЦЭМ!$B$33:$B$776,O$47)+'СЕТ СН'!$G$9+СВЦЭМ!$D$10+'СЕТ СН'!$G$5-'СЕТ СН'!$G$17</f>
        <v>3348.7197431300001</v>
      </c>
      <c r="P62" s="36">
        <f>SUMIFS(СВЦЭМ!$C$33:$C$776,СВЦЭМ!$A$33:$A$776,$A62,СВЦЭМ!$B$33:$B$776,P$47)+'СЕТ СН'!$G$9+СВЦЭМ!$D$10+'СЕТ СН'!$G$5-'СЕТ СН'!$G$17</f>
        <v>3353.8473608899999</v>
      </c>
      <c r="Q62" s="36">
        <f>SUMIFS(СВЦЭМ!$C$33:$C$776,СВЦЭМ!$A$33:$A$776,$A62,СВЦЭМ!$B$33:$B$776,Q$47)+'СЕТ СН'!$G$9+СВЦЭМ!$D$10+'СЕТ СН'!$G$5-'СЕТ СН'!$G$17</f>
        <v>3348.3354007100002</v>
      </c>
      <c r="R62" s="36">
        <f>SUMIFS(СВЦЭМ!$C$33:$C$776,СВЦЭМ!$A$33:$A$776,$A62,СВЦЭМ!$B$33:$B$776,R$47)+'СЕТ СН'!$G$9+СВЦЭМ!$D$10+'СЕТ СН'!$G$5-'СЕТ СН'!$G$17</f>
        <v>3342.5431396100003</v>
      </c>
      <c r="S62" s="36">
        <f>SUMIFS(СВЦЭМ!$C$33:$C$776,СВЦЭМ!$A$33:$A$776,$A62,СВЦЭМ!$B$33:$B$776,S$47)+'СЕТ СН'!$G$9+СВЦЭМ!$D$10+'СЕТ СН'!$G$5-'СЕТ СН'!$G$17</f>
        <v>3352.8161512699999</v>
      </c>
      <c r="T62" s="36">
        <f>SUMIFS(СВЦЭМ!$C$33:$C$776,СВЦЭМ!$A$33:$A$776,$A62,СВЦЭМ!$B$33:$B$776,T$47)+'СЕТ СН'!$G$9+СВЦЭМ!$D$10+'СЕТ СН'!$G$5-'СЕТ СН'!$G$17</f>
        <v>3347.0858074400003</v>
      </c>
      <c r="U62" s="36">
        <f>SUMIFS(СВЦЭМ!$C$33:$C$776,СВЦЭМ!$A$33:$A$776,$A62,СВЦЭМ!$B$33:$B$776,U$47)+'СЕТ СН'!$G$9+СВЦЭМ!$D$10+'СЕТ СН'!$G$5-'СЕТ СН'!$G$17</f>
        <v>3350.0998417400001</v>
      </c>
      <c r="V62" s="36">
        <f>SUMIFS(СВЦЭМ!$C$33:$C$776,СВЦЭМ!$A$33:$A$776,$A62,СВЦЭМ!$B$33:$B$776,V$47)+'СЕТ СН'!$G$9+СВЦЭМ!$D$10+'СЕТ СН'!$G$5-'СЕТ СН'!$G$17</f>
        <v>3342.3187701500001</v>
      </c>
      <c r="W62" s="36">
        <f>SUMIFS(СВЦЭМ!$C$33:$C$776,СВЦЭМ!$A$33:$A$776,$A62,СВЦЭМ!$B$33:$B$776,W$47)+'СЕТ СН'!$G$9+СВЦЭМ!$D$10+'СЕТ СН'!$G$5-'СЕТ СН'!$G$17</f>
        <v>3329.6987413400002</v>
      </c>
      <c r="X62" s="36">
        <f>SUMIFS(СВЦЭМ!$C$33:$C$776,СВЦЭМ!$A$33:$A$776,$A62,СВЦЭМ!$B$33:$B$776,X$47)+'СЕТ СН'!$G$9+СВЦЭМ!$D$10+'СЕТ СН'!$G$5-'СЕТ СН'!$G$17</f>
        <v>3331.8773453700001</v>
      </c>
      <c r="Y62" s="36">
        <f>SUMIFS(СВЦЭМ!$C$33:$C$776,СВЦЭМ!$A$33:$A$776,$A62,СВЦЭМ!$B$33:$B$776,Y$47)+'СЕТ СН'!$G$9+СВЦЭМ!$D$10+'СЕТ СН'!$G$5-'СЕТ СН'!$G$17</f>
        <v>3335.9723753200001</v>
      </c>
    </row>
    <row r="63" spans="1:25" ht="15.75" x14ac:dyDescent="0.2">
      <c r="A63" s="35">
        <f t="shared" si="1"/>
        <v>43967</v>
      </c>
      <c r="B63" s="36">
        <f>SUMIFS(СВЦЭМ!$C$33:$C$776,СВЦЭМ!$A$33:$A$776,$A63,СВЦЭМ!$B$33:$B$776,B$47)+'СЕТ СН'!$G$9+СВЦЭМ!$D$10+'СЕТ СН'!$G$5-'СЕТ СН'!$G$17</f>
        <v>3446.43151218</v>
      </c>
      <c r="C63" s="36">
        <f>SUMIFS(СВЦЭМ!$C$33:$C$776,СВЦЭМ!$A$33:$A$776,$A63,СВЦЭМ!$B$33:$B$776,C$47)+'СЕТ СН'!$G$9+СВЦЭМ!$D$10+'СЕТ СН'!$G$5-'СЕТ СН'!$G$17</f>
        <v>3484.6886121100001</v>
      </c>
      <c r="D63" s="36">
        <f>SUMIFS(СВЦЭМ!$C$33:$C$776,СВЦЭМ!$A$33:$A$776,$A63,СВЦЭМ!$B$33:$B$776,D$47)+'СЕТ СН'!$G$9+СВЦЭМ!$D$10+'СЕТ СН'!$G$5-'СЕТ СН'!$G$17</f>
        <v>3487.4251343400001</v>
      </c>
      <c r="E63" s="36">
        <f>SUMIFS(СВЦЭМ!$C$33:$C$776,СВЦЭМ!$A$33:$A$776,$A63,СВЦЭМ!$B$33:$B$776,E$47)+'СЕТ СН'!$G$9+СВЦЭМ!$D$10+'СЕТ СН'!$G$5-'СЕТ СН'!$G$17</f>
        <v>3500.05564362</v>
      </c>
      <c r="F63" s="36">
        <f>SUMIFS(СВЦЭМ!$C$33:$C$776,СВЦЭМ!$A$33:$A$776,$A63,СВЦЭМ!$B$33:$B$776,F$47)+'СЕТ СН'!$G$9+СВЦЭМ!$D$10+'СЕТ СН'!$G$5-'СЕТ СН'!$G$17</f>
        <v>3500.3026334400001</v>
      </c>
      <c r="G63" s="36">
        <f>SUMIFS(СВЦЭМ!$C$33:$C$776,СВЦЭМ!$A$33:$A$776,$A63,СВЦЭМ!$B$33:$B$776,G$47)+'СЕТ СН'!$G$9+СВЦЭМ!$D$10+'СЕТ СН'!$G$5-'СЕТ СН'!$G$17</f>
        <v>3500.4450895099999</v>
      </c>
      <c r="H63" s="36">
        <f>SUMIFS(СВЦЭМ!$C$33:$C$776,СВЦЭМ!$A$33:$A$776,$A63,СВЦЭМ!$B$33:$B$776,H$47)+'СЕТ СН'!$G$9+СВЦЭМ!$D$10+'СЕТ СН'!$G$5-'СЕТ СН'!$G$17</f>
        <v>3508.28733693</v>
      </c>
      <c r="I63" s="36">
        <f>SUMIFS(СВЦЭМ!$C$33:$C$776,СВЦЭМ!$A$33:$A$776,$A63,СВЦЭМ!$B$33:$B$776,I$47)+'СЕТ СН'!$G$9+СВЦЭМ!$D$10+'СЕТ СН'!$G$5-'СЕТ СН'!$G$17</f>
        <v>3439.7042542700001</v>
      </c>
      <c r="J63" s="36">
        <f>SUMIFS(СВЦЭМ!$C$33:$C$776,СВЦЭМ!$A$33:$A$776,$A63,СВЦЭМ!$B$33:$B$776,J$47)+'СЕТ СН'!$G$9+СВЦЭМ!$D$10+'СЕТ СН'!$G$5-'СЕТ СН'!$G$17</f>
        <v>3369.27493628</v>
      </c>
      <c r="K63" s="36">
        <f>SUMIFS(СВЦЭМ!$C$33:$C$776,СВЦЭМ!$A$33:$A$776,$A63,СВЦЭМ!$B$33:$B$776,K$47)+'СЕТ СН'!$G$9+СВЦЭМ!$D$10+'СЕТ СН'!$G$5-'СЕТ СН'!$G$17</f>
        <v>3368.5071472600002</v>
      </c>
      <c r="L63" s="36">
        <f>SUMIFS(СВЦЭМ!$C$33:$C$776,СВЦЭМ!$A$33:$A$776,$A63,СВЦЭМ!$B$33:$B$776,L$47)+'СЕТ СН'!$G$9+СВЦЭМ!$D$10+'СЕТ СН'!$G$5-'СЕТ СН'!$G$17</f>
        <v>3373.5889036200001</v>
      </c>
      <c r="M63" s="36">
        <f>SUMIFS(СВЦЭМ!$C$33:$C$776,СВЦЭМ!$A$33:$A$776,$A63,СВЦЭМ!$B$33:$B$776,M$47)+'СЕТ СН'!$G$9+СВЦЭМ!$D$10+'СЕТ СН'!$G$5-'СЕТ СН'!$G$17</f>
        <v>3368.8700515</v>
      </c>
      <c r="N63" s="36">
        <f>SUMIFS(СВЦЭМ!$C$33:$C$776,СВЦЭМ!$A$33:$A$776,$A63,СВЦЭМ!$B$33:$B$776,N$47)+'СЕТ СН'!$G$9+СВЦЭМ!$D$10+'СЕТ СН'!$G$5-'СЕТ СН'!$G$17</f>
        <v>3358.16899328</v>
      </c>
      <c r="O63" s="36">
        <f>SUMIFS(СВЦЭМ!$C$33:$C$776,СВЦЭМ!$A$33:$A$776,$A63,СВЦЭМ!$B$33:$B$776,O$47)+'СЕТ СН'!$G$9+СВЦЭМ!$D$10+'СЕТ СН'!$G$5-'СЕТ СН'!$G$17</f>
        <v>3348.1996226599999</v>
      </c>
      <c r="P63" s="36">
        <f>SUMIFS(СВЦЭМ!$C$33:$C$776,СВЦЭМ!$A$33:$A$776,$A63,СВЦЭМ!$B$33:$B$776,P$47)+'СЕТ СН'!$G$9+СВЦЭМ!$D$10+'СЕТ СН'!$G$5-'СЕТ СН'!$G$17</f>
        <v>3358.5669664699999</v>
      </c>
      <c r="Q63" s="36">
        <f>SUMIFS(СВЦЭМ!$C$33:$C$776,СВЦЭМ!$A$33:$A$776,$A63,СВЦЭМ!$B$33:$B$776,Q$47)+'СЕТ СН'!$G$9+СВЦЭМ!$D$10+'СЕТ СН'!$G$5-'СЕТ СН'!$G$17</f>
        <v>3356.1423275699999</v>
      </c>
      <c r="R63" s="36">
        <f>SUMIFS(СВЦЭМ!$C$33:$C$776,СВЦЭМ!$A$33:$A$776,$A63,СВЦЭМ!$B$33:$B$776,R$47)+'СЕТ СН'!$G$9+СВЦЭМ!$D$10+'СЕТ СН'!$G$5-'СЕТ СН'!$G$17</f>
        <v>3350.8870126400002</v>
      </c>
      <c r="S63" s="36">
        <f>SUMIFS(СВЦЭМ!$C$33:$C$776,СВЦЭМ!$A$33:$A$776,$A63,СВЦЭМ!$B$33:$B$776,S$47)+'СЕТ СН'!$G$9+СВЦЭМ!$D$10+'СЕТ СН'!$G$5-'СЕТ СН'!$G$17</f>
        <v>3347.3002549000003</v>
      </c>
      <c r="T63" s="36">
        <f>SUMIFS(СВЦЭМ!$C$33:$C$776,СВЦЭМ!$A$33:$A$776,$A63,СВЦЭМ!$B$33:$B$776,T$47)+'СЕТ СН'!$G$9+СВЦЭМ!$D$10+'СЕТ СН'!$G$5-'СЕТ СН'!$G$17</f>
        <v>3343.76168358</v>
      </c>
      <c r="U63" s="36">
        <f>SUMIFS(СВЦЭМ!$C$33:$C$776,СВЦЭМ!$A$33:$A$776,$A63,СВЦЭМ!$B$33:$B$776,U$47)+'СЕТ СН'!$G$9+СВЦЭМ!$D$10+'СЕТ СН'!$G$5-'СЕТ СН'!$G$17</f>
        <v>3335.5082279399999</v>
      </c>
      <c r="V63" s="36">
        <f>SUMIFS(СВЦЭМ!$C$33:$C$776,СВЦЭМ!$A$33:$A$776,$A63,СВЦЭМ!$B$33:$B$776,V$47)+'СЕТ СН'!$G$9+СВЦЭМ!$D$10+'СЕТ СН'!$G$5-'СЕТ СН'!$G$17</f>
        <v>3333.7393067900002</v>
      </c>
      <c r="W63" s="36">
        <f>SUMIFS(СВЦЭМ!$C$33:$C$776,СВЦЭМ!$A$33:$A$776,$A63,СВЦЭМ!$B$33:$B$776,W$47)+'СЕТ СН'!$G$9+СВЦЭМ!$D$10+'СЕТ СН'!$G$5-'СЕТ СН'!$G$17</f>
        <v>3340.5653961799999</v>
      </c>
      <c r="X63" s="36">
        <f>SUMIFS(СВЦЭМ!$C$33:$C$776,СВЦЭМ!$A$33:$A$776,$A63,СВЦЭМ!$B$33:$B$776,X$47)+'СЕТ СН'!$G$9+СВЦЭМ!$D$10+'СЕТ СН'!$G$5-'СЕТ СН'!$G$17</f>
        <v>3338.7549698399998</v>
      </c>
      <c r="Y63" s="36">
        <f>SUMIFS(СВЦЭМ!$C$33:$C$776,СВЦЭМ!$A$33:$A$776,$A63,СВЦЭМ!$B$33:$B$776,Y$47)+'СЕТ СН'!$G$9+СВЦЭМ!$D$10+'СЕТ СН'!$G$5-'СЕТ СН'!$G$17</f>
        <v>3359.4925781800002</v>
      </c>
    </row>
    <row r="64" spans="1:25" ht="15.75" x14ac:dyDescent="0.2">
      <c r="A64" s="35">
        <f t="shared" si="1"/>
        <v>43968</v>
      </c>
      <c r="B64" s="36">
        <f>SUMIFS(СВЦЭМ!$C$33:$C$776,СВЦЭМ!$A$33:$A$776,$A64,СВЦЭМ!$B$33:$B$776,B$47)+'СЕТ СН'!$G$9+СВЦЭМ!$D$10+'СЕТ СН'!$G$5-'СЕТ СН'!$G$17</f>
        <v>3448.8102917300002</v>
      </c>
      <c r="C64" s="36">
        <f>SUMIFS(СВЦЭМ!$C$33:$C$776,СВЦЭМ!$A$33:$A$776,$A64,СВЦЭМ!$B$33:$B$776,C$47)+'СЕТ СН'!$G$9+СВЦЭМ!$D$10+'СЕТ СН'!$G$5-'СЕТ СН'!$G$17</f>
        <v>3483.5775876600001</v>
      </c>
      <c r="D64" s="36">
        <f>SUMIFS(СВЦЭМ!$C$33:$C$776,СВЦЭМ!$A$33:$A$776,$A64,СВЦЭМ!$B$33:$B$776,D$47)+'СЕТ СН'!$G$9+СВЦЭМ!$D$10+'СЕТ СН'!$G$5-'СЕТ СН'!$G$17</f>
        <v>3490.8758028100001</v>
      </c>
      <c r="E64" s="36">
        <f>SUMIFS(СВЦЭМ!$C$33:$C$776,СВЦЭМ!$A$33:$A$776,$A64,СВЦЭМ!$B$33:$B$776,E$47)+'СЕТ СН'!$G$9+СВЦЭМ!$D$10+'СЕТ СН'!$G$5-'СЕТ СН'!$G$17</f>
        <v>3492.70367115</v>
      </c>
      <c r="F64" s="36">
        <f>SUMIFS(СВЦЭМ!$C$33:$C$776,СВЦЭМ!$A$33:$A$776,$A64,СВЦЭМ!$B$33:$B$776,F$47)+'СЕТ СН'!$G$9+СВЦЭМ!$D$10+'СЕТ СН'!$G$5-'СЕТ СН'!$G$17</f>
        <v>3488.5467574600002</v>
      </c>
      <c r="G64" s="36">
        <f>SUMIFS(СВЦЭМ!$C$33:$C$776,СВЦЭМ!$A$33:$A$776,$A64,СВЦЭМ!$B$33:$B$776,G$47)+'СЕТ СН'!$G$9+СВЦЭМ!$D$10+'СЕТ СН'!$G$5-'СЕТ СН'!$G$17</f>
        <v>3492.9332140300003</v>
      </c>
      <c r="H64" s="36">
        <f>SUMIFS(СВЦЭМ!$C$33:$C$776,СВЦЭМ!$A$33:$A$776,$A64,СВЦЭМ!$B$33:$B$776,H$47)+'СЕТ СН'!$G$9+СВЦЭМ!$D$10+'СЕТ СН'!$G$5-'СЕТ СН'!$G$17</f>
        <v>3498.1116384799998</v>
      </c>
      <c r="I64" s="36">
        <f>SUMIFS(СВЦЭМ!$C$33:$C$776,СВЦЭМ!$A$33:$A$776,$A64,СВЦЭМ!$B$33:$B$776,I$47)+'СЕТ СН'!$G$9+СВЦЭМ!$D$10+'СЕТ СН'!$G$5-'СЕТ СН'!$G$17</f>
        <v>3457.86443224</v>
      </c>
      <c r="J64" s="36">
        <f>SUMIFS(СВЦЭМ!$C$33:$C$776,СВЦЭМ!$A$33:$A$776,$A64,СВЦЭМ!$B$33:$B$776,J$47)+'СЕТ СН'!$G$9+СВЦЭМ!$D$10+'СЕТ СН'!$G$5-'СЕТ СН'!$G$17</f>
        <v>3390.06911872</v>
      </c>
      <c r="K64" s="36">
        <f>SUMIFS(СВЦЭМ!$C$33:$C$776,СВЦЭМ!$A$33:$A$776,$A64,СВЦЭМ!$B$33:$B$776,K$47)+'СЕТ СН'!$G$9+СВЦЭМ!$D$10+'СЕТ СН'!$G$5-'СЕТ СН'!$G$17</f>
        <v>3360.71869143</v>
      </c>
      <c r="L64" s="36">
        <f>SUMIFS(СВЦЭМ!$C$33:$C$776,СВЦЭМ!$A$33:$A$776,$A64,СВЦЭМ!$B$33:$B$776,L$47)+'СЕТ СН'!$G$9+СВЦЭМ!$D$10+'СЕТ СН'!$G$5-'СЕТ СН'!$G$17</f>
        <v>3360.5792669000002</v>
      </c>
      <c r="M64" s="36">
        <f>SUMIFS(СВЦЭМ!$C$33:$C$776,СВЦЭМ!$A$33:$A$776,$A64,СВЦЭМ!$B$33:$B$776,M$47)+'СЕТ СН'!$G$9+СВЦЭМ!$D$10+'СЕТ СН'!$G$5-'СЕТ СН'!$G$17</f>
        <v>3359.2352645800001</v>
      </c>
      <c r="N64" s="36">
        <f>SUMIFS(СВЦЭМ!$C$33:$C$776,СВЦЭМ!$A$33:$A$776,$A64,СВЦЭМ!$B$33:$B$776,N$47)+'СЕТ СН'!$G$9+СВЦЭМ!$D$10+'СЕТ СН'!$G$5-'СЕТ СН'!$G$17</f>
        <v>3355.9560760899999</v>
      </c>
      <c r="O64" s="36">
        <f>SUMIFS(СВЦЭМ!$C$33:$C$776,СВЦЭМ!$A$33:$A$776,$A64,СВЦЭМ!$B$33:$B$776,O$47)+'СЕТ СН'!$G$9+СВЦЭМ!$D$10+'СЕТ СН'!$G$5-'СЕТ СН'!$G$17</f>
        <v>3355.82886826</v>
      </c>
      <c r="P64" s="36">
        <f>SUMIFS(СВЦЭМ!$C$33:$C$776,СВЦЭМ!$A$33:$A$776,$A64,СВЦЭМ!$B$33:$B$776,P$47)+'СЕТ СН'!$G$9+СВЦЭМ!$D$10+'СЕТ СН'!$G$5-'СЕТ СН'!$G$17</f>
        <v>3357.8060840100002</v>
      </c>
      <c r="Q64" s="36">
        <f>SUMIFS(СВЦЭМ!$C$33:$C$776,СВЦЭМ!$A$33:$A$776,$A64,СВЦЭМ!$B$33:$B$776,Q$47)+'СЕТ СН'!$G$9+СВЦЭМ!$D$10+'СЕТ СН'!$G$5-'СЕТ СН'!$G$17</f>
        <v>3362.97730654</v>
      </c>
      <c r="R64" s="36">
        <f>SUMIFS(СВЦЭМ!$C$33:$C$776,СВЦЭМ!$A$33:$A$776,$A64,СВЦЭМ!$B$33:$B$776,R$47)+'СЕТ СН'!$G$9+СВЦЭМ!$D$10+'СЕТ СН'!$G$5-'СЕТ СН'!$G$17</f>
        <v>3360.0532312099999</v>
      </c>
      <c r="S64" s="36">
        <f>SUMIFS(СВЦЭМ!$C$33:$C$776,СВЦЭМ!$A$33:$A$776,$A64,СВЦЭМ!$B$33:$B$776,S$47)+'СЕТ СН'!$G$9+СВЦЭМ!$D$10+'СЕТ СН'!$G$5-'СЕТ СН'!$G$17</f>
        <v>3361.2950914600001</v>
      </c>
      <c r="T64" s="36">
        <f>SUMIFS(СВЦЭМ!$C$33:$C$776,СВЦЭМ!$A$33:$A$776,$A64,СВЦЭМ!$B$33:$B$776,T$47)+'СЕТ СН'!$G$9+СВЦЭМ!$D$10+'СЕТ СН'!$G$5-'СЕТ СН'!$G$17</f>
        <v>3345.9607762999999</v>
      </c>
      <c r="U64" s="36">
        <f>SUMIFS(СВЦЭМ!$C$33:$C$776,СВЦЭМ!$A$33:$A$776,$A64,СВЦЭМ!$B$33:$B$776,U$47)+'СЕТ СН'!$G$9+СВЦЭМ!$D$10+'СЕТ СН'!$G$5-'СЕТ СН'!$G$17</f>
        <v>3336.10281437</v>
      </c>
      <c r="V64" s="36">
        <f>SUMIFS(СВЦЭМ!$C$33:$C$776,СВЦЭМ!$A$33:$A$776,$A64,СВЦЭМ!$B$33:$B$776,V$47)+'СЕТ СН'!$G$9+СВЦЭМ!$D$10+'СЕТ СН'!$G$5-'СЕТ СН'!$G$17</f>
        <v>3298.0617360000001</v>
      </c>
      <c r="W64" s="36">
        <f>SUMIFS(СВЦЭМ!$C$33:$C$776,СВЦЭМ!$A$33:$A$776,$A64,СВЦЭМ!$B$33:$B$776,W$47)+'СЕТ СН'!$G$9+СВЦЭМ!$D$10+'СЕТ СН'!$G$5-'СЕТ СН'!$G$17</f>
        <v>3303.3555471700001</v>
      </c>
      <c r="X64" s="36">
        <f>SUMIFS(СВЦЭМ!$C$33:$C$776,СВЦЭМ!$A$33:$A$776,$A64,СВЦЭМ!$B$33:$B$776,X$47)+'СЕТ СН'!$G$9+СВЦЭМ!$D$10+'СЕТ СН'!$G$5-'СЕТ СН'!$G$17</f>
        <v>3298.9395102799999</v>
      </c>
      <c r="Y64" s="36">
        <f>SUMIFS(СВЦЭМ!$C$33:$C$776,СВЦЭМ!$A$33:$A$776,$A64,СВЦЭМ!$B$33:$B$776,Y$47)+'СЕТ СН'!$G$9+СВЦЭМ!$D$10+'СЕТ СН'!$G$5-'СЕТ СН'!$G$17</f>
        <v>3329.6981231199998</v>
      </c>
    </row>
    <row r="65" spans="1:27" ht="15.75" x14ac:dyDescent="0.2">
      <c r="A65" s="35">
        <f t="shared" si="1"/>
        <v>43969</v>
      </c>
      <c r="B65" s="36">
        <f>SUMIFS(СВЦЭМ!$C$33:$C$776,СВЦЭМ!$A$33:$A$776,$A65,СВЦЭМ!$B$33:$B$776,B$47)+'СЕТ СН'!$G$9+СВЦЭМ!$D$10+'СЕТ СН'!$G$5-'СЕТ СН'!$G$17</f>
        <v>3452.87509748</v>
      </c>
      <c r="C65" s="36">
        <f>SUMIFS(СВЦЭМ!$C$33:$C$776,СВЦЭМ!$A$33:$A$776,$A65,СВЦЭМ!$B$33:$B$776,C$47)+'СЕТ СН'!$G$9+СВЦЭМ!$D$10+'СЕТ СН'!$G$5-'СЕТ СН'!$G$17</f>
        <v>3471.1048694599999</v>
      </c>
      <c r="D65" s="36">
        <f>SUMIFS(СВЦЭМ!$C$33:$C$776,СВЦЭМ!$A$33:$A$776,$A65,СВЦЭМ!$B$33:$B$776,D$47)+'СЕТ СН'!$G$9+СВЦЭМ!$D$10+'СЕТ СН'!$G$5-'СЕТ СН'!$G$17</f>
        <v>3459.3020565500001</v>
      </c>
      <c r="E65" s="36">
        <f>SUMIFS(СВЦЭМ!$C$33:$C$776,СВЦЭМ!$A$33:$A$776,$A65,СВЦЭМ!$B$33:$B$776,E$47)+'СЕТ СН'!$G$9+СВЦЭМ!$D$10+'СЕТ СН'!$G$5-'СЕТ СН'!$G$17</f>
        <v>3470.6822805199999</v>
      </c>
      <c r="F65" s="36">
        <f>SUMIFS(СВЦЭМ!$C$33:$C$776,СВЦЭМ!$A$33:$A$776,$A65,СВЦЭМ!$B$33:$B$776,F$47)+'СЕТ СН'!$G$9+СВЦЭМ!$D$10+'СЕТ СН'!$G$5-'СЕТ СН'!$G$17</f>
        <v>3466.5346393</v>
      </c>
      <c r="G65" s="36">
        <f>SUMIFS(СВЦЭМ!$C$33:$C$776,СВЦЭМ!$A$33:$A$776,$A65,СВЦЭМ!$B$33:$B$776,G$47)+'СЕТ СН'!$G$9+СВЦЭМ!$D$10+'СЕТ СН'!$G$5-'СЕТ СН'!$G$17</f>
        <v>3469.5509791300001</v>
      </c>
      <c r="H65" s="36">
        <f>SUMIFS(СВЦЭМ!$C$33:$C$776,СВЦЭМ!$A$33:$A$776,$A65,СВЦЭМ!$B$33:$B$776,H$47)+'СЕТ СН'!$G$9+СВЦЭМ!$D$10+'СЕТ СН'!$G$5-'СЕТ СН'!$G$17</f>
        <v>3467.5830538600003</v>
      </c>
      <c r="I65" s="36">
        <f>SUMIFS(СВЦЭМ!$C$33:$C$776,СВЦЭМ!$A$33:$A$776,$A65,СВЦЭМ!$B$33:$B$776,I$47)+'СЕТ СН'!$G$9+СВЦЭМ!$D$10+'СЕТ СН'!$G$5-'СЕТ СН'!$G$17</f>
        <v>3437.9204374999999</v>
      </c>
      <c r="J65" s="36">
        <f>SUMIFS(СВЦЭМ!$C$33:$C$776,СВЦЭМ!$A$33:$A$776,$A65,СВЦЭМ!$B$33:$B$776,J$47)+'СЕТ СН'!$G$9+СВЦЭМ!$D$10+'СЕТ СН'!$G$5-'СЕТ СН'!$G$17</f>
        <v>3346.2193166500001</v>
      </c>
      <c r="K65" s="36">
        <f>SUMIFS(СВЦЭМ!$C$33:$C$776,СВЦЭМ!$A$33:$A$776,$A65,СВЦЭМ!$B$33:$B$776,K$47)+'СЕТ СН'!$G$9+СВЦЭМ!$D$10+'СЕТ СН'!$G$5-'СЕТ СН'!$G$17</f>
        <v>3329.3978610300001</v>
      </c>
      <c r="L65" s="36">
        <f>SUMIFS(СВЦЭМ!$C$33:$C$776,СВЦЭМ!$A$33:$A$776,$A65,СВЦЭМ!$B$33:$B$776,L$47)+'СЕТ СН'!$G$9+СВЦЭМ!$D$10+'СЕТ СН'!$G$5-'СЕТ СН'!$G$17</f>
        <v>3336.41161711</v>
      </c>
      <c r="M65" s="36">
        <f>SUMIFS(СВЦЭМ!$C$33:$C$776,СВЦЭМ!$A$33:$A$776,$A65,СВЦЭМ!$B$33:$B$776,M$47)+'СЕТ СН'!$G$9+СВЦЭМ!$D$10+'СЕТ СН'!$G$5-'СЕТ СН'!$G$17</f>
        <v>3334.25136806</v>
      </c>
      <c r="N65" s="36">
        <f>SUMIFS(СВЦЭМ!$C$33:$C$776,СВЦЭМ!$A$33:$A$776,$A65,СВЦЭМ!$B$33:$B$776,N$47)+'СЕТ СН'!$G$9+СВЦЭМ!$D$10+'СЕТ СН'!$G$5-'СЕТ СН'!$G$17</f>
        <v>3330.7052009600002</v>
      </c>
      <c r="O65" s="36">
        <f>SUMIFS(СВЦЭМ!$C$33:$C$776,СВЦЭМ!$A$33:$A$776,$A65,СВЦЭМ!$B$33:$B$776,O$47)+'СЕТ СН'!$G$9+СВЦЭМ!$D$10+'СЕТ СН'!$G$5-'СЕТ СН'!$G$17</f>
        <v>3332.55274839</v>
      </c>
      <c r="P65" s="36">
        <f>SUMIFS(СВЦЭМ!$C$33:$C$776,СВЦЭМ!$A$33:$A$776,$A65,СВЦЭМ!$B$33:$B$776,P$47)+'СЕТ СН'!$G$9+СВЦЭМ!$D$10+'СЕТ СН'!$G$5-'СЕТ СН'!$G$17</f>
        <v>3347.7103057599998</v>
      </c>
      <c r="Q65" s="36">
        <f>SUMIFS(СВЦЭМ!$C$33:$C$776,СВЦЭМ!$A$33:$A$776,$A65,СВЦЭМ!$B$33:$B$776,Q$47)+'СЕТ СН'!$G$9+СВЦЭМ!$D$10+'СЕТ СН'!$G$5-'СЕТ СН'!$G$17</f>
        <v>3335.6926909700001</v>
      </c>
      <c r="R65" s="36">
        <f>SUMIFS(СВЦЭМ!$C$33:$C$776,СВЦЭМ!$A$33:$A$776,$A65,СВЦЭМ!$B$33:$B$776,R$47)+'СЕТ СН'!$G$9+СВЦЭМ!$D$10+'СЕТ СН'!$G$5-'СЕТ СН'!$G$17</f>
        <v>3335.8719903299998</v>
      </c>
      <c r="S65" s="36">
        <f>SUMIFS(СВЦЭМ!$C$33:$C$776,СВЦЭМ!$A$33:$A$776,$A65,СВЦЭМ!$B$33:$B$776,S$47)+'СЕТ СН'!$G$9+СВЦЭМ!$D$10+'СЕТ СН'!$G$5-'СЕТ СН'!$G$17</f>
        <v>3349.01337964</v>
      </c>
      <c r="T65" s="36">
        <f>SUMIFS(СВЦЭМ!$C$33:$C$776,СВЦЭМ!$A$33:$A$776,$A65,СВЦЭМ!$B$33:$B$776,T$47)+'СЕТ СН'!$G$9+СВЦЭМ!$D$10+'СЕТ СН'!$G$5-'СЕТ СН'!$G$17</f>
        <v>3342.9788684099999</v>
      </c>
      <c r="U65" s="36">
        <f>SUMIFS(СВЦЭМ!$C$33:$C$776,СВЦЭМ!$A$33:$A$776,$A65,СВЦЭМ!$B$33:$B$776,U$47)+'СЕТ СН'!$G$9+СВЦЭМ!$D$10+'СЕТ СН'!$G$5-'СЕТ СН'!$G$17</f>
        <v>3332.2903974400001</v>
      </c>
      <c r="V65" s="36">
        <f>SUMIFS(СВЦЭМ!$C$33:$C$776,СВЦЭМ!$A$33:$A$776,$A65,СВЦЭМ!$B$33:$B$776,V$47)+'СЕТ СН'!$G$9+СВЦЭМ!$D$10+'СЕТ СН'!$G$5-'СЕТ СН'!$G$17</f>
        <v>3306.8324540600001</v>
      </c>
      <c r="W65" s="36">
        <f>SUMIFS(СВЦЭМ!$C$33:$C$776,СВЦЭМ!$A$33:$A$776,$A65,СВЦЭМ!$B$33:$B$776,W$47)+'СЕТ СН'!$G$9+СВЦЭМ!$D$10+'СЕТ СН'!$G$5-'СЕТ СН'!$G$17</f>
        <v>3310.4889936</v>
      </c>
      <c r="X65" s="36">
        <f>SUMIFS(СВЦЭМ!$C$33:$C$776,СВЦЭМ!$A$33:$A$776,$A65,СВЦЭМ!$B$33:$B$776,X$47)+'СЕТ СН'!$G$9+СВЦЭМ!$D$10+'СЕТ СН'!$G$5-'СЕТ СН'!$G$17</f>
        <v>3310.1826462600002</v>
      </c>
      <c r="Y65" s="36">
        <f>SUMIFS(СВЦЭМ!$C$33:$C$776,СВЦЭМ!$A$33:$A$776,$A65,СВЦЭМ!$B$33:$B$776,Y$47)+'СЕТ СН'!$G$9+СВЦЭМ!$D$10+'СЕТ СН'!$G$5-'СЕТ СН'!$G$17</f>
        <v>3335.2344583899999</v>
      </c>
    </row>
    <row r="66" spans="1:27" ht="15.75" x14ac:dyDescent="0.2">
      <c r="A66" s="35">
        <f t="shared" si="1"/>
        <v>43970</v>
      </c>
      <c r="B66" s="36">
        <f>SUMIFS(СВЦЭМ!$C$33:$C$776,СВЦЭМ!$A$33:$A$776,$A66,СВЦЭМ!$B$33:$B$776,B$47)+'СЕТ СН'!$G$9+СВЦЭМ!$D$10+'СЕТ СН'!$G$5-'СЕТ СН'!$G$17</f>
        <v>3464.7013516400002</v>
      </c>
      <c r="C66" s="36">
        <f>SUMIFS(СВЦЭМ!$C$33:$C$776,СВЦЭМ!$A$33:$A$776,$A66,СВЦЭМ!$B$33:$B$776,C$47)+'СЕТ СН'!$G$9+СВЦЭМ!$D$10+'СЕТ СН'!$G$5-'СЕТ СН'!$G$17</f>
        <v>3492.0633585</v>
      </c>
      <c r="D66" s="36">
        <f>SUMIFS(СВЦЭМ!$C$33:$C$776,СВЦЭМ!$A$33:$A$776,$A66,СВЦЭМ!$B$33:$B$776,D$47)+'СЕТ СН'!$G$9+СВЦЭМ!$D$10+'СЕТ СН'!$G$5-'СЕТ СН'!$G$17</f>
        <v>3481.9650892899999</v>
      </c>
      <c r="E66" s="36">
        <f>SUMIFS(СВЦЭМ!$C$33:$C$776,СВЦЭМ!$A$33:$A$776,$A66,СВЦЭМ!$B$33:$B$776,E$47)+'СЕТ СН'!$G$9+СВЦЭМ!$D$10+'СЕТ СН'!$G$5-'СЕТ СН'!$G$17</f>
        <v>3477.4923242</v>
      </c>
      <c r="F66" s="36">
        <f>SUMIFS(СВЦЭМ!$C$33:$C$776,СВЦЭМ!$A$33:$A$776,$A66,СВЦЭМ!$B$33:$B$776,F$47)+'СЕТ СН'!$G$9+СВЦЭМ!$D$10+'СЕТ СН'!$G$5-'СЕТ СН'!$G$17</f>
        <v>3472.4660815699999</v>
      </c>
      <c r="G66" s="36">
        <f>SUMIFS(СВЦЭМ!$C$33:$C$776,СВЦЭМ!$A$33:$A$776,$A66,СВЦЭМ!$B$33:$B$776,G$47)+'СЕТ СН'!$G$9+СВЦЭМ!$D$10+'СЕТ СН'!$G$5-'СЕТ СН'!$G$17</f>
        <v>3481.2027937100002</v>
      </c>
      <c r="H66" s="36">
        <f>SUMIFS(СВЦЭМ!$C$33:$C$776,СВЦЭМ!$A$33:$A$776,$A66,СВЦЭМ!$B$33:$B$776,H$47)+'СЕТ СН'!$G$9+СВЦЭМ!$D$10+'СЕТ СН'!$G$5-'СЕТ СН'!$G$17</f>
        <v>3482.0477000999999</v>
      </c>
      <c r="I66" s="36">
        <f>SUMIFS(СВЦЭМ!$C$33:$C$776,СВЦЭМ!$A$33:$A$776,$A66,СВЦЭМ!$B$33:$B$776,I$47)+'СЕТ СН'!$G$9+СВЦЭМ!$D$10+'СЕТ СН'!$G$5-'СЕТ СН'!$G$17</f>
        <v>3455.9402870200001</v>
      </c>
      <c r="J66" s="36">
        <f>SUMIFS(СВЦЭМ!$C$33:$C$776,СВЦЭМ!$A$33:$A$776,$A66,СВЦЭМ!$B$33:$B$776,J$47)+'СЕТ СН'!$G$9+СВЦЭМ!$D$10+'СЕТ СН'!$G$5-'СЕТ СН'!$G$17</f>
        <v>3359.7238911899999</v>
      </c>
      <c r="K66" s="36">
        <f>SUMIFS(СВЦЭМ!$C$33:$C$776,СВЦЭМ!$A$33:$A$776,$A66,СВЦЭМ!$B$33:$B$776,K$47)+'СЕТ СН'!$G$9+СВЦЭМ!$D$10+'СЕТ СН'!$G$5-'СЕТ СН'!$G$17</f>
        <v>3342.93868509</v>
      </c>
      <c r="L66" s="36">
        <f>SUMIFS(СВЦЭМ!$C$33:$C$776,СВЦЭМ!$A$33:$A$776,$A66,СВЦЭМ!$B$33:$B$776,L$47)+'СЕТ СН'!$G$9+СВЦЭМ!$D$10+'СЕТ СН'!$G$5-'СЕТ СН'!$G$17</f>
        <v>3337.6453508100003</v>
      </c>
      <c r="M66" s="36">
        <f>SUMIFS(СВЦЭМ!$C$33:$C$776,СВЦЭМ!$A$33:$A$776,$A66,СВЦЭМ!$B$33:$B$776,M$47)+'СЕТ СН'!$G$9+СВЦЭМ!$D$10+'СЕТ СН'!$G$5-'СЕТ СН'!$G$17</f>
        <v>3323.62678018</v>
      </c>
      <c r="N66" s="36">
        <f>SUMIFS(СВЦЭМ!$C$33:$C$776,СВЦЭМ!$A$33:$A$776,$A66,СВЦЭМ!$B$33:$B$776,N$47)+'СЕТ СН'!$G$9+СВЦЭМ!$D$10+'СЕТ СН'!$G$5-'СЕТ СН'!$G$17</f>
        <v>3322.52775827</v>
      </c>
      <c r="O66" s="36">
        <f>SUMIFS(СВЦЭМ!$C$33:$C$776,СВЦЭМ!$A$33:$A$776,$A66,СВЦЭМ!$B$33:$B$776,O$47)+'СЕТ СН'!$G$9+СВЦЭМ!$D$10+'СЕТ СН'!$G$5-'СЕТ СН'!$G$17</f>
        <v>3330.6964343700001</v>
      </c>
      <c r="P66" s="36">
        <f>SUMIFS(СВЦЭМ!$C$33:$C$776,СВЦЭМ!$A$33:$A$776,$A66,СВЦЭМ!$B$33:$B$776,P$47)+'СЕТ СН'!$G$9+СВЦЭМ!$D$10+'СЕТ СН'!$G$5-'СЕТ СН'!$G$17</f>
        <v>3337.3388724500001</v>
      </c>
      <c r="Q66" s="36">
        <f>SUMIFS(СВЦЭМ!$C$33:$C$776,СВЦЭМ!$A$33:$A$776,$A66,СВЦЭМ!$B$33:$B$776,Q$47)+'СЕТ СН'!$G$9+СВЦЭМ!$D$10+'СЕТ СН'!$G$5-'СЕТ СН'!$G$17</f>
        <v>3342.28196149</v>
      </c>
      <c r="R66" s="36">
        <f>SUMIFS(СВЦЭМ!$C$33:$C$776,СВЦЭМ!$A$33:$A$776,$A66,СВЦЭМ!$B$33:$B$776,R$47)+'СЕТ СН'!$G$9+СВЦЭМ!$D$10+'СЕТ СН'!$G$5-'СЕТ СН'!$G$17</f>
        <v>3344.5514441099999</v>
      </c>
      <c r="S66" s="36">
        <f>SUMIFS(СВЦЭМ!$C$33:$C$776,СВЦЭМ!$A$33:$A$776,$A66,СВЦЭМ!$B$33:$B$776,S$47)+'СЕТ СН'!$G$9+СВЦЭМ!$D$10+'СЕТ СН'!$G$5-'СЕТ СН'!$G$17</f>
        <v>3354.0441471200002</v>
      </c>
      <c r="T66" s="36">
        <f>SUMIFS(СВЦЭМ!$C$33:$C$776,СВЦЭМ!$A$33:$A$776,$A66,СВЦЭМ!$B$33:$B$776,T$47)+'СЕТ СН'!$G$9+СВЦЭМ!$D$10+'СЕТ СН'!$G$5-'СЕТ СН'!$G$17</f>
        <v>3350.2842746300003</v>
      </c>
      <c r="U66" s="36">
        <f>SUMIFS(СВЦЭМ!$C$33:$C$776,СВЦЭМ!$A$33:$A$776,$A66,СВЦЭМ!$B$33:$B$776,U$47)+'СЕТ СН'!$G$9+СВЦЭМ!$D$10+'СЕТ СН'!$G$5-'СЕТ СН'!$G$17</f>
        <v>3334.5996165500001</v>
      </c>
      <c r="V66" s="36">
        <f>SUMIFS(СВЦЭМ!$C$33:$C$776,СВЦЭМ!$A$33:$A$776,$A66,СВЦЭМ!$B$33:$B$776,V$47)+'СЕТ СН'!$G$9+СВЦЭМ!$D$10+'СЕТ СН'!$G$5-'СЕТ СН'!$G$17</f>
        <v>3329.6886685700001</v>
      </c>
      <c r="W66" s="36">
        <f>SUMIFS(СВЦЭМ!$C$33:$C$776,СВЦЭМ!$A$33:$A$776,$A66,СВЦЭМ!$B$33:$B$776,W$47)+'СЕТ СН'!$G$9+СВЦЭМ!$D$10+'СЕТ СН'!$G$5-'СЕТ СН'!$G$17</f>
        <v>3335.5888340800002</v>
      </c>
      <c r="X66" s="36">
        <f>SUMIFS(СВЦЭМ!$C$33:$C$776,СВЦЭМ!$A$33:$A$776,$A66,СВЦЭМ!$B$33:$B$776,X$47)+'СЕТ СН'!$G$9+СВЦЭМ!$D$10+'СЕТ СН'!$G$5-'СЕТ СН'!$G$17</f>
        <v>3330.3196283100001</v>
      </c>
      <c r="Y66" s="36">
        <f>SUMIFS(СВЦЭМ!$C$33:$C$776,СВЦЭМ!$A$33:$A$776,$A66,СВЦЭМ!$B$33:$B$776,Y$47)+'СЕТ СН'!$G$9+СВЦЭМ!$D$10+'СЕТ СН'!$G$5-'СЕТ СН'!$G$17</f>
        <v>3345.65646535</v>
      </c>
    </row>
    <row r="67" spans="1:27" ht="15.75" x14ac:dyDescent="0.2">
      <c r="A67" s="35">
        <f t="shared" si="1"/>
        <v>43971</v>
      </c>
      <c r="B67" s="36">
        <f>SUMIFS(СВЦЭМ!$C$33:$C$776,СВЦЭМ!$A$33:$A$776,$A67,СВЦЭМ!$B$33:$B$776,B$47)+'СЕТ СН'!$G$9+СВЦЭМ!$D$10+'СЕТ СН'!$G$5-'СЕТ СН'!$G$17</f>
        <v>3428.8466837300002</v>
      </c>
      <c r="C67" s="36">
        <f>SUMIFS(СВЦЭМ!$C$33:$C$776,СВЦЭМ!$A$33:$A$776,$A67,СВЦЭМ!$B$33:$B$776,C$47)+'СЕТ СН'!$G$9+СВЦЭМ!$D$10+'СЕТ СН'!$G$5-'СЕТ СН'!$G$17</f>
        <v>3440.0743632600002</v>
      </c>
      <c r="D67" s="36">
        <f>SUMIFS(СВЦЭМ!$C$33:$C$776,СВЦЭМ!$A$33:$A$776,$A67,СВЦЭМ!$B$33:$B$776,D$47)+'СЕТ СН'!$G$9+СВЦЭМ!$D$10+'СЕТ СН'!$G$5-'СЕТ СН'!$G$17</f>
        <v>3458.0713246</v>
      </c>
      <c r="E67" s="36">
        <f>SUMIFS(СВЦЭМ!$C$33:$C$776,СВЦЭМ!$A$33:$A$776,$A67,СВЦЭМ!$B$33:$B$776,E$47)+'СЕТ СН'!$G$9+СВЦЭМ!$D$10+'СЕТ СН'!$G$5-'СЕТ СН'!$G$17</f>
        <v>3453.7431670999999</v>
      </c>
      <c r="F67" s="36">
        <f>SUMIFS(СВЦЭМ!$C$33:$C$776,СВЦЭМ!$A$33:$A$776,$A67,СВЦЭМ!$B$33:$B$776,F$47)+'СЕТ СН'!$G$9+СВЦЭМ!$D$10+'СЕТ СН'!$G$5-'СЕТ СН'!$G$17</f>
        <v>3447.0120017200002</v>
      </c>
      <c r="G67" s="36">
        <f>SUMIFS(СВЦЭМ!$C$33:$C$776,СВЦЭМ!$A$33:$A$776,$A67,СВЦЭМ!$B$33:$B$776,G$47)+'СЕТ СН'!$G$9+СВЦЭМ!$D$10+'СЕТ СН'!$G$5-'СЕТ СН'!$G$17</f>
        <v>3458.0715661899999</v>
      </c>
      <c r="H67" s="36">
        <f>SUMIFS(СВЦЭМ!$C$33:$C$776,СВЦЭМ!$A$33:$A$776,$A67,СВЦЭМ!$B$33:$B$776,H$47)+'СЕТ СН'!$G$9+СВЦЭМ!$D$10+'СЕТ СН'!$G$5-'СЕТ СН'!$G$17</f>
        <v>3464.75208815</v>
      </c>
      <c r="I67" s="36">
        <f>SUMIFS(СВЦЭМ!$C$33:$C$776,СВЦЭМ!$A$33:$A$776,$A67,СВЦЭМ!$B$33:$B$776,I$47)+'СЕТ СН'!$G$9+СВЦЭМ!$D$10+'СЕТ СН'!$G$5-'СЕТ СН'!$G$17</f>
        <v>3450.25122758</v>
      </c>
      <c r="J67" s="36">
        <f>SUMIFS(СВЦЭМ!$C$33:$C$776,СВЦЭМ!$A$33:$A$776,$A67,СВЦЭМ!$B$33:$B$776,J$47)+'СЕТ СН'!$G$9+СВЦЭМ!$D$10+'СЕТ СН'!$G$5-'СЕТ СН'!$G$17</f>
        <v>3346.68970627</v>
      </c>
      <c r="K67" s="36">
        <f>SUMIFS(СВЦЭМ!$C$33:$C$776,СВЦЭМ!$A$33:$A$776,$A67,СВЦЭМ!$B$33:$B$776,K$47)+'СЕТ СН'!$G$9+СВЦЭМ!$D$10+'СЕТ СН'!$G$5-'СЕТ СН'!$G$17</f>
        <v>3351.6648355500001</v>
      </c>
      <c r="L67" s="36">
        <f>SUMIFS(СВЦЭМ!$C$33:$C$776,СВЦЭМ!$A$33:$A$776,$A67,СВЦЭМ!$B$33:$B$776,L$47)+'СЕТ СН'!$G$9+СВЦЭМ!$D$10+'СЕТ СН'!$G$5-'СЕТ СН'!$G$17</f>
        <v>3354.09305167</v>
      </c>
      <c r="M67" s="36">
        <f>SUMIFS(СВЦЭМ!$C$33:$C$776,СВЦЭМ!$A$33:$A$776,$A67,СВЦЭМ!$B$33:$B$776,M$47)+'СЕТ СН'!$G$9+СВЦЭМ!$D$10+'СЕТ СН'!$G$5-'СЕТ СН'!$G$17</f>
        <v>3357.8380620100002</v>
      </c>
      <c r="N67" s="36">
        <f>SUMIFS(СВЦЭМ!$C$33:$C$776,СВЦЭМ!$A$33:$A$776,$A67,СВЦЭМ!$B$33:$B$776,N$47)+'СЕТ СН'!$G$9+СВЦЭМ!$D$10+'СЕТ СН'!$G$5-'СЕТ СН'!$G$17</f>
        <v>3357.4815004800002</v>
      </c>
      <c r="O67" s="36">
        <f>SUMIFS(СВЦЭМ!$C$33:$C$776,СВЦЭМ!$A$33:$A$776,$A67,СВЦЭМ!$B$33:$B$776,O$47)+'СЕТ СН'!$G$9+СВЦЭМ!$D$10+'СЕТ СН'!$G$5-'СЕТ СН'!$G$17</f>
        <v>3361.5020065799999</v>
      </c>
      <c r="P67" s="36">
        <f>SUMIFS(СВЦЭМ!$C$33:$C$776,СВЦЭМ!$A$33:$A$776,$A67,СВЦЭМ!$B$33:$B$776,P$47)+'СЕТ СН'!$G$9+СВЦЭМ!$D$10+'СЕТ СН'!$G$5-'СЕТ СН'!$G$17</f>
        <v>3363.5992009400002</v>
      </c>
      <c r="Q67" s="36">
        <f>SUMIFS(СВЦЭМ!$C$33:$C$776,СВЦЭМ!$A$33:$A$776,$A67,СВЦЭМ!$B$33:$B$776,Q$47)+'СЕТ СН'!$G$9+СВЦЭМ!$D$10+'СЕТ СН'!$G$5-'СЕТ СН'!$G$17</f>
        <v>3364.8017683400003</v>
      </c>
      <c r="R67" s="36">
        <f>SUMIFS(СВЦЭМ!$C$33:$C$776,СВЦЭМ!$A$33:$A$776,$A67,СВЦЭМ!$B$33:$B$776,R$47)+'СЕТ СН'!$G$9+СВЦЭМ!$D$10+'СЕТ СН'!$G$5-'СЕТ СН'!$G$17</f>
        <v>3367.52178847</v>
      </c>
      <c r="S67" s="36">
        <f>SUMIFS(СВЦЭМ!$C$33:$C$776,СВЦЭМ!$A$33:$A$776,$A67,СВЦЭМ!$B$33:$B$776,S$47)+'СЕТ СН'!$G$9+СВЦЭМ!$D$10+'СЕТ СН'!$G$5-'СЕТ СН'!$G$17</f>
        <v>3371.80124875</v>
      </c>
      <c r="T67" s="36">
        <f>SUMIFS(СВЦЭМ!$C$33:$C$776,СВЦЭМ!$A$33:$A$776,$A67,СВЦЭМ!$B$33:$B$776,T$47)+'СЕТ СН'!$G$9+СВЦЭМ!$D$10+'СЕТ СН'!$G$5-'СЕТ СН'!$G$17</f>
        <v>3369.4510009200003</v>
      </c>
      <c r="U67" s="36">
        <f>SUMIFS(СВЦЭМ!$C$33:$C$776,СВЦЭМ!$A$33:$A$776,$A67,СВЦЭМ!$B$33:$B$776,U$47)+'СЕТ СН'!$G$9+СВЦЭМ!$D$10+'СЕТ СН'!$G$5-'СЕТ СН'!$G$17</f>
        <v>3354.78637914</v>
      </c>
      <c r="V67" s="36">
        <f>SUMIFS(СВЦЭМ!$C$33:$C$776,СВЦЭМ!$A$33:$A$776,$A67,СВЦЭМ!$B$33:$B$776,V$47)+'СЕТ СН'!$G$9+СВЦЭМ!$D$10+'СЕТ СН'!$G$5-'СЕТ СН'!$G$17</f>
        <v>3350.3841052100001</v>
      </c>
      <c r="W67" s="36">
        <f>SUMIFS(СВЦЭМ!$C$33:$C$776,СВЦЭМ!$A$33:$A$776,$A67,СВЦЭМ!$B$33:$B$776,W$47)+'СЕТ СН'!$G$9+СВЦЭМ!$D$10+'СЕТ СН'!$G$5-'СЕТ СН'!$G$17</f>
        <v>3353.4556184200001</v>
      </c>
      <c r="X67" s="36">
        <f>SUMIFS(СВЦЭМ!$C$33:$C$776,СВЦЭМ!$A$33:$A$776,$A67,СВЦЭМ!$B$33:$B$776,X$47)+'СЕТ СН'!$G$9+СВЦЭМ!$D$10+'СЕТ СН'!$G$5-'СЕТ СН'!$G$17</f>
        <v>3352.6639972000003</v>
      </c>
      <c r="Y67" s="36">
        <f>SUMIFS(СВЦЭМ!$C$33:$C$776,СВЦЭМ!$A$33:$A$776,$A67,СВЦЭМ!$B$33:$B$776,Y$47)+'СЕТ СН'!$G$9+СВЦЭМ!$D$10+'СЕТ СН'!$G$5-'СЕТ СН'!$G$17</f>
        <v>3356.9668834899999</v>
      </c>
    </row>
    <row r="68" spans="1:27" ht="15.75" x14ac:dyDescent="0.2">
      <c r="A68" s="35">
        <f t="shared" si="1"/>
        <v>43972</v>
      </c>
      <c r="B68" s="36">
        <f>SUMIFS(СВЦЭМ!$C$33:$C$776,СВЦЭМ!$A$33:$A$776,$A68,СВЦЭМ!$B$33:$B$776,B$47)+'СЕТ СН'!$G$9+СВЦЭМ!$D$10+'СЕТ СН'!$G$5-'СЕТ СН'!$G$17</f>
        <v>3418.3894068899999</v>
      </c>
      <c r="C68" s="36">
        <f>SUMIFS(СВЦЭМ!$C$33:$C$776,СВЦЭМ!$A$33:$A$776,$A68,СВЦЭМ!$B$33:$B$776,C$47)+'СЕТ СН'!$G$9+СВЦЭМ!$D$10+'СЕТ СН'!$G$5-'СЕТ СН'!$G$17</f>
        <v>3454.95840838</v>
      </c>
      <c r="D68" s="36">
        <f>SUMIFS(СВЦЭМ!$C$33:$C$776,СВЦЭМ!$A$33:$A$776,$A68,СВЦЭМ!$B$33:$B$776,D$47)+'СЕТ СН'!$G$9+СВЦЭМ!$D$10+'СЕТ СН'!$G$5-'СЕТ СН'!$G$17</f>
        <v>3477.0045785800003</v>
      </c>
      <c r="E68" s="36">
        <f>SUMIFS(СВЦЭМ!$C$33:$C$776,СВЦЭМ!$A$33:$A$776,$A68,СВЦЭМ!$B$33:$B$776,E$47)+'СЕТ СН'!$G$9+СВЦЭМ!$D$10+'СЕТ СН'!$G$5-'СЕТ СН'!$G$17</f>
        <v>3475.6128439899999</v>
      </c>
      <c r="F68" s="36">
        <f>SUMIFS(СВЦЭМ!$C$33:$C$776,СВЦЭМ!$A$33:$A$776,$A68,СВЦЭМ!$B$33:$B$776,F$47)+'СЕТ СН'!$G$9+СВЦЭМ!$D$10+'СЕТ СН'!$G$5-'СЕТ СН'!$G$17</f>
        <v>3469.77072598</v>
      </c>
      <c r="G68" s="36">
        <f>SUMIFS(СВЦЭМ!$C$33:$C$776,СВЦЭМ!$A$33:$A$776,$A68,СВЦЭМ!$B$33:$B$776,G$47)+'СЕТ СН'!$G$9+СВЦЭМ!$D$10+'СЕТ СН'!$G$5-'СЕТ СН'!$G$17</f>
        <v>3480.39456273</v>
      </c>
      <c r="H68" s="36">
        <f>SUMIFS(СВЦЭМ!$C$33:$C$776,СВЦЭМ!$A$33:$A$776,$A68,СВЦЭМ!$B$33:$B$776,H$47)+'СЕТ СН'!$G$9+СВЦЭМ!$D$10+'СЕТ СН'!$G$5-'СЕТ СН'!$G$17</f>
        <v>3470.1511080700002</v>
      </c>
      <c r="I68" s="36">
        <f>SUMIFS(СВЦЭМ!$C$33:$C$776,СВЦЭМ!$A$33:$A$776,$A68,СВЦЭМ!$B$33:$B$776,I$47)+'СЕТ СН'!$G$9+СВЦЭМ!$D$10+'СЕТ СН'!$G$5-'СЕТ СН'!$G$17</f>
        <v>3454.9686681000003</v>
      </c>
      <c r="J68" s="36">
        <f>SUMIFS(СВЦЭМ!$C$33:$C$776,СВЦЭМ!$A$33:$A$776,$A68,СВЦЭМ!$B$33:$B$776,J$47)+'СЕТ СН'!$G$9+СВЦЭМ!$D$10+'СЕТ СН'!$G$5-'СЕТ СН'!$G$17</f>
        <v>3414.9964608499999</v>
      </c>
      <c r="K68" s="36">
        <f>SUMIFS(СВЦЭМ!$C$33:$C$776,СВЦЭМ!$A$33:$A$776,$A68,СВЦЭМ!$B$33:$B$776,K$47)+'СЕТ СН'!$G$9+СВЦЭМ!$D$10+'СЕТ СН'!$G$5-'СЕТ СН'!$G$17</f>
        <v>3409.5122660000002</v>
      </c>
      <c r="L68" s="36">
        <f>SUMIFS(СВЦЭМ!$C$33:$C$776,СВЦЭМ!$A$33:$A$776,$A68,СВЦЭМ!$B$33:$B$776,L$47)+'СЕТ СН'!$G$9+СВЦЭМ!$D$10+'СЕТ СН'!$G$5-'СЕТ СН'!$G$17</f>
        <v>3411.9439864000001</v>
      </c>
      <c r="M68" s="36">
        <f>SUMIFS(СВЦЭМ!$C$33:$C$776,СВЦЭМ!$A$33:$A$776,$A68,СВЦЭМ!$B$33:$B$776,M$47)+'СЕТ СН'!$G$9+СВЦЭМ!$D$10+'СЕТ СН'!$G$5-'СЕТ СН'!$G$17</f>
        <v>3364.9777845899998</v>
      </c>
      <c r="N68" s="36">
        <f>SUMIFS(СВЦЭМ!$C$33:$C$776,СВЦЭМ!$A$33:$A$776,$A68,СВЦЭМ!$B$33:$B$776,N$47)+'СЕТ СН'!$G$9+СВЦЭМ!$D$10+'СЕТ СН'!$G$5-'СЕТ СН'!$G$17</f>
        <v>3308.3145223900001</v>
      </c>
      <c r="O68" s="36">
        <f>SUMIFS(СВЦЭМ!$C$33:$C$776,СВЦЭМ!$A$33:$A$776,$A68,СВЦЭМ!$B$33:$B$776,O$47)+'СЕТ СН'!$G$9+СВЦЭМ!$D$10+'СЕТ СН'!$G$5-'СЕТ СН'!$G$17</f>
        <v>3283.3158240900002</v>
      </c>
      <c r="P68" s="36">
        <f>SUMIFS(СВЦЭМ!$C$33:$C$776,СВЦЭМ!$A$33:$A$776,$A68,СВЦЭМ!$B$33:$B$776,P$47)+'СЕТ СН'!$G$9+СВЦЭМ!$D$10+'СЕТ СН'!$G$5-'СЕТ СН'!$G$17</f>
        <v>3281.0661006199998</v>
      </c>
      <c r="Q68" s="36">
        <f>SUMIFS(СВЦЭМ!$C$33:$C$776,СВЦЭМ!$A$33:$A$776,$A68,СВЦЭМ!$B$33:$B$776,Q$47)+'СЕТ СН'!$G$9+СВЦЭМ!$D$10+'СЕТ СН'!$G$5-'СЕТ СН'!$G$17</f>
        <v>3285.97880059</v>
      </c>
      <c r="R68" s="36">
        <f>SUMIFS(СВЦЭМ!$C$33:$C$776,СВЦЭМ!$A$33:$A$776,$A68,СВЦЭМ!$B$33:$B$776,R$47)+'СЕТ СН'!$G$9+СВЦЭМ!$D$10+'СЕТ СН'!$G$5-'СЕТ СН'!$G$17</f>
        <v>3281.9431699199999</v>
      </c>
      <c r="S68" s="36">
        <f>SUMIFS(СВЦЭМ!$C$33:$C$776,СВЦЭМ!$A$33:$A$776,$A68,СВЦЭМ!$B$33:$B$776,S$47)+'СЕТ СН'!$G$9+СВЦЭМ!$D$10+'СЕТ СН'!$G$5-'СЕТ СН'!$G$17</f>
        <v>3290.9802399700002</v>
      </c>
      <c r="T68" s="36">
        <f>SUMIFS(СВЦЭМ!$C$33:$C$776,СВЦЭМ!$A$33:$A$776,$A68,СВЦЭМ!$B$33:$B$776,T$47)+'СЕТ СН'!$G$9+СВЦЭМ!$D$10+'СЕТ СН'!$G$5-'СЕТ СН'!$G$17</f>
        <v>3289.2274919000001</v>
      </c>
      <c r="U68" s="36">
        <f>SUMIFS(СВЦЭМ!$C$33:$C$776,СВЦЭМ!$A$33:$A$776,$A68,СВЦЭМ!$B$33:$B$776,U$47)+'СЕТ СН'!$G$9+СВЦЭМ!$D$10+'СЕТ СН'!$G$5-'СЕТ СН'!$G$17</f>
        <v>3286.6566680599999</v>
      </c>
      <c r="V68" s="36">
        <f>SUMIFS(СВЦЭМ!$C$33:$C$776,СВЦЭМ!$A$33:$A$776,$A68,СВЦЭМ!$B$33:$B$776,V$47)+'СЕТ СН'!$G$9+СВЦЭМ!$D$10+'СЕТ СН'!$G$5-'СЕТ СН'!$G$17</f>
        <v>3283.2682625799998</v>
      </c>
      <c r="W68" s="36">
        <f>SUMIFS(СВЦЭМ!$C$33:$C$776,СВЦЭМ!$A$33:$A$776,$A68,СВЦЭМ!$B$33:$B$776,W$47)+'СЕТ СН'!$G$9+СВЦЭМ!$D$10+'СЕТ СН'!$G$5-'СЕТ СН'!$G$17</f>
        <v>3252.3280338700001</v>
      </c>
      <c r="X68" s="36">
        <f>SUMIFS(СВЦЭМ!$C$33:$C$776,СВЦЭМ!$A$33:$A$776,$A68,СВЦЭМ!$B$33:$B$776,X$47)+'СЕТ СН'!$G$9+СВЦЭМ!$D$10+'СЕТ СН'!$G$5-'СЕТ СН'!$G$17</f>
        <v>3292.9887224899999</v>
      </c>
      <c r="Y68" s="36">
        <f>SUMIFS(СВЦЭМ!$C$33:$C$776,СВЦЭМ!$A$33:$A$776,$A68,СВЦЭМ!$B$33:$B$776,Y$47)+'СЕТ СН'!$G$9+СВЦЭМ!$D$10+'СЕТ СН'!$G$5-'СЕТ СН'!$G$17</f>
        <v>3340.65320595</v>
      </c>
    </row>
    <row r="69" spans="1:27" ht="15.75" x14ac:dyDescent="0.2">
      <c r="A69" s="35">
        <f t="shared" si="1"/>
        <v>43973</v>
      </c>
      <c r="B69" s="36">
        <f>SUMIFS(СВЦЭМ!$C$33:$C$776,СВЦЭМ!$A$33:$A$776,$A69,СВЦЭМ!$B$33:$B$776,B$47)+'СЕТ СН'!$G$9+СВЦЭМ!$D$10+'СЕТ СН'!$G$5-'СЕТ СН'!$G$17</f>
        <v>3421.72063622</v>
      </c>
      <c r="C69" s="36">
        <f>SUMIFS(СВЦЭМ!$C$33:$C$776,СВЦЭМ!$A$33:$A$776,$A69,СВЦЭМ!$B$33:$B$776,C$47)+'СЕТ СН'!$G$9+СВЦЭМ!$D$10+'СЕТ СН'!$G$5-'СЕТ СН'!$G$17</f>
        <v>3463.56203942</v>
      </c>
      <c r="D69" s="36">
        <f>SUMIFS(СВЦЭМ!$C$33:$C$776,СВЦЭМ!$A$33:$A$776,$A69,СВЦЭМ!$B$33:$B$776,D$47)+'СЕТ СН'!$G$9+СВЦЭМ!$D$10+'СЕТ СН'!$G$5-'СЕТ СН'!$G$17</f>
        <v>3483.6635723999998</v>
      </c>
      <c r="E69" s="36">
        <f>SUMIFS(СВЦЭМ!$C$33:$C$776,СВЦЭМ!$A$33:$A$776,$A69,СВЦЭМ!$B$33:$B$776,E$47)+'СЕТ СН'!$G$9+СВЦЭМ!$D$10+'СЕТ СН'!$G$5-'СЕТ СН'!$G$17</f>
        <v>3480.5287690599998</v>
      </c>
      <c r="F69" s="36">
        <f>SUMIFS(СВЦЭМ!$C$33:$C$776,СВЦЭМ!$A$33:$A$776,$A69,СВЦЭМ!$B$33:$B$776,F$47)+'СЕТ СН'!$G$9+СВЦЭМ!$D$10+'СЕТ СН'!$G$5-'СЕТ СН'!$G$17</f>
        <v>3474.4598983800001</v>
      </c>
      <c r="G69" s="36">
        <f>SUMIFS(СВЦЭМ!$C$33:$C$776,СВЦЭМ!$A$33:$A$776,$A69,СВЦЭМ!$B$33:$B$776,G$47)+'СЕТ СН'!$G$9+СВЦЭМ!$D$10+'СЕТ СН'!$G$5-'СЕТ СН'!$G$17</f>
        <v>3484.1753880800002</v>
      </c>
      <c r="H69" s="36">
        <f>SUMIFS(СВЦЭМ!$C$33:$C$776,СВЦЭМ!$A$33:$A$776,$A69,СВЦЭМ!$B$33:$B$776,H$47)+'СЕТ СН'!$G$9+СВЦЭМ!$D$10+'СЕТ СН'!$G$5-'СЕТ СН'!$G$17</f>
        <v>3485.9168856400001</v>
      </c>
      <c r="I69" s="36">
        <f>SUMIFS(СВЦЭМ!$C$33:$C$776,СВЦЭМ!$A$33:$A$776,$A69,СВЦЭМ!$B$33:$B$776,I$47)+'СЕТ СН'!$G$9+СВЦЭМ!$D$10+'СЕТ СН'!$G$5-'СЕТ СН'!$G$17</f>
        <v>3449.04823167</v>
      </c>
      <c r="J69" s="36">
        <f>SUMIFS(СВЦЭМ!$C$33:$C$776,СВЦЭМ!$A$33:$A$776,$A69,СВЦЭМ!$B$33:$B$776,J$47)+'СЕТ СН'!$G$9+СВЦЭМ!$D$10+'СЕТ СН'!$G$5-'СЕТ СН'!$G$17</f>
        <v>3401.3108380799999</v>
      </c>
      <c r="K69" s="36">
        <f>SUMIFS(СВЦЭМ!$C$33:$C$776,СВЦЭМ!$A$33:$A$776,$A69,СВЦЭМ!$B$33:$B$776,K$47)+'СЕТ СН'!$G$9+СВЦЭМ!$D$10+'СЕТ СН'!$G$5-'СЕТ СН'!$G$17</f>
        <v>3385.1735084800002</v>
      </c>
      <c r="L69" s="36">
        <f>SUMIFS(СВЦЭМ!$C$33:$C$776,СВЦЭМ!$A$33:$A$776,$A69,СВЦЭМ!$B$33:$B$776,L$47)+'СЕТ СН'!$G$9+СВЦЭМ!$D$10+'СЕТ СН'!$G$5-'СЕТ СН'!$G$17</f>
        <v>3374.2705920600001</v>
      </c>
      <c r="M69" s="36">
        <f>SUMIFS(СВЦЭМ!$C$33:$C$776,СВЦЭМ!$A$33:$A$776,$A69,СВЦЭМ!$B$33:$B$776,M$47)+'СЕТ СН'!$G$9+СВЦЭМ!$D$10+'СЕТ СН'!$G$5-'СЕТ СН'!$G$17</f>
        <v>3326.1789958999998</v>
      </c>
      <c r="N69" s="36">
        <f>SUMIFS(СВЦЭМ!$C$33:$C$776,СВЦЭМ!$A$33:$A$776,$A69,СВЦЭМ!$B$33:$B$776,N$47)+'СЕТ СН'!$G$9+СВЦЭМ!$D$10+'СЕТ СН'!$G$5-'СЕТ СН'!$G$17</f>
        <v>3274.11452431</v>
      </c>
      <c r="O69" s="36">
        <f>SUMIFS(СВЦЭМ!$C$33:$C$776,СВЦЭМ!$A$33:$A$776,$A69,СВЦЭМ!$B$33:$B$776,O$47)+'СЕТ СН'!$G$9+СВЦЭМ!$D$10+'СЕТ СН'!$G$5-'СЕТ СН'!$G$17</f>
        <v>3258.7739837999998</v>
      </c>
      <c r="P69" s="36">
        <f>SUMIFS(СВЦЭМ!$C$33:$C$776,СВЦЭМ!$A$33:$A$776,$A69,СВЦЭМ!$B$33:$B$776,P$47)+'СЕТ СН'!$G$9+СВЦЭМ!$D$10+'СЕТ СН'!$G$5-'СЕТ СН'!$G$17</f>
        <v>3276.5734265900001</v>
      </c>
      <c r="Q69" s="36">
        <f>SUMIFS(СВЦЭМ!$C$33:$C$776,СВЦЭМ!$A$33:$A$776,$A69,СВЦЭМ!$B$33:$B$776,Q$47)+'СЕТ СН'!$G$9+СВЦЭМ!$D$10+'СЕТ СН'!$G$5-'СЕТ СН'!$G$17</f>
        <v>3280.8894023100002</v>
      </c>
      <c r="R69" s="36">
        <f>SUMIFS(СВЦЭМ!$C$33:$C$776,СВЦЭМ!$A$33:$A$776,$A69,СВЦЭМ!$B$33:$B$776,R$47)+'СЕТ СН'!$G$9+СВЦЭМ!$D$10+'СЕТ СН'!$G$5-'СЕТ СН'!$G$17</f>
        <v>3281.2832682899998</v>
      </c>
      <c r="S69" s="36">
        <f>SUMIFS(СВЦЭМ!$C$33:$C$776,СВЦЭМ!$A$33:$A$776,$A69,СВЦЭМ!$B$33:$B$776,S$47)+'СЕТ СН'!$G$9+СВЦЭМ!$D$10+'СЕТ СН'!$G$5-'СЕТ СН'!$G$17</f>
        <v>3285.4066982599998</v>
      </c>
      <c r="T69" s="36">
        <f>SUMIFS(СВЦЭМ!$C$33:$C$776,СВЦЭМ!$A$33:$A$776,$A69,СВЦЭМ!$B$33:$B$776,T$47)+'СЕТ СН'!$G$9+СВЦЭМ!$D$10+'СЕТ СН'!$G$5-'СЕТ СН'!$G$17</f>
        <v>3273.28744465</v>
      </c>
      <c r="U69" s="36">
        <f>SUMIFS(СВЦЭМ!$C$33:$C$776,СВЦЭМ!$A$33:$A$776,$A69,СВЦЭМ!$B$33:$B$776,U$47)+'СЕТ СН'!$G$9+СВЦЭМ!$D$10+'СЕТ СН'!$G$5-'СЕТ СН'!$G$17</f>
        <v>3261.37084448</v>
      </c>
      <c r="V69" s="36">
        <f>SUMIFS(СВЦЭМ!$C$33:$C$776,СВЦЭМ!$A$33:$A$776,$A69,СВЦЭМ!$B$33:$B$776,V$47)+'СЕТ СН'!$G$9+СВЦЭМ!$D$10+'СЕТ СН'!$G$5-'СЕТ СН'!$G$17</f>
        <v>3245.0919931799999</v>
      </c>
      <c r="W69" s="36">
        <f>SUMIFS(СВЦЭМ!$C$33:$C$776,СВЦЭМ!$A$33:$A$776,$A69,СВЦЭМ!$B$33:$B$776,W$47)+'СЕТ СН'!$G$9+СВЦЭМ!$D$10+'СЕТ СН'!$G$5-'СЕТ СН'!$G$17</f>
        <v>3236.9214013000001</v>
      </c>
      <c r="X69" s="36">
        <f>SUMIFS(СВЦЭМ!$C$33:$C$776,СВЦЭМ!$A$33:$A$776,$A69,СВЦЭМ!$B$33:$B$776,X$47)+'СЕТ СН'!$G$9+СВЦЭМ!$D$10+'СЕТ СН'!$G$5-'СЕТ СН'!$G$17</f>
        <v>3255.5539169600002</v>
      </c>
      <c r="Y69" s="36">
        <f>SUMIFS(СВЦЭМ!$C$33:$C$776,СВЦЭМ!$A$33:$A$776,$A69,СВЦЭМ!$B$33:$B$776,Y$47)+'СЕТ СН'!$G$9+СВЦЭМ!$D$10+'СЕТ СН'!$G$5-'СЕТ СН'!$G$17</f>
        <v>3293.4572202899999</v>
      </c>
    </row>
    <row r="70" spans="1:27" ht="15.75" x14ac:dyDescent="0.2">
      <c r="A70" s="35">
        <f t="shared" si="1"/>
        <v>43974</v>
      </c>
      <c r="B70" s="36">
        <f>SUMIFS(СВЦЭМ!$C$33:$C$776,СВЦЭМ!$A$33:$A$776,$A70,СВЦЭМ!$B$33:$B$776,B$47)+'СЕТ СН'!$G$9+СВЦЭМ!$D$10+'СЕТ СН'!$G$5-'СЕТ СН'!$G$17</f>
        <v>3394.2140131000001</v>
      </c>
      <c r="C70" s="36">
        <f>SUMIFS(СВЦЭМ!$C$33:$C$776,СВЦЭМ!$A$33:$A$776,$A70,СВЦЭМ!$B$33:$B$776,C$47)+'СЕТ СН'!$G$9+СВЦЭМ!$D$10+'СЕТ СН'!$G$5-'СЕТ СН'!$G$17</f>
        <v>3430.9770037600001</v>
      </c>
      <c r="D70" s="36">
        <f>SUMIFS(СВЦЭМ!$C$33:$C$776,СВЦЭМ!$A$33:$A$776,$A70,СВЦЭМ!$B$33:$B$776,D$47)+'СЕТ СН'!$G$9+СВЦЭМ!$D$10+'СЕТ СН'!$G$5-'СЕТ СН'!$G$17</f>
        <v>3451.0282179200003</v>
      </c>
      <c r="E70" s="36">
        <f>SUMIFS(СВЦЭМ!$C$33:$C$776,СВЦЭМ!$A$33:$A$776,$A70,СВЦЭМ!$B$33:$B$776,E$47)+'СЕТ СН'!$G$9+СВЦЭМ!$D$10+'СЕТ СН'!$G$5-'СЕТ СН'!$G$17</f>
        <v>3465.4000361899998</v>
      </c>
      <c r="F70" s="36">
        <f>SUMIFS(СВЦЭМ!$C$33:$C$776,СВЦЭМ!$A$33:$A$776,$A70,СВЦЭМ!$B$33:$B$776,F$47)+'СЕТ СН'!$G$9+СВЦЭМ!$D$10+'СЕТ СН'!$G$5-'СЕТ СН'!$G$17</f>
        <v>3469.1940017300003</v>
      </c>
      <c r="G70" s="36">
        <f>SUMIFS(СВЦЭМ!$C$33:$C$776,СВЦЭМ!$A$33:$A$776,$A70,СВЦЭМ!$B$33:$B$776,G$47)+'СЕТ СН'!$G$9+СВЦЭМ!$D$10+'СЕТ СН'!$G$5-'СЕТ СН'!$G$17</f>
        <v>3468.0077309500002</v>
      </c>
      <c r="H70" s="36">
        <f>SUMIFS(СВЦЭМ!$C$33:$C$776,СВЦЭМ!$A$33:$A$776,$A70,СВЦЭМ!$B$33:$B$776,H$47)+'СЕТ СН'!$G$9+СВЦЭМ!$D$10+'СЕТ СН'!$G$5-'СЕТ СН'!$G$17</f>
        <v>3460.4241968800002</v>
      </c>
      <c r="I70" s="36">
        <f>SUMIFS(СВЦЭМ!$C$33:$C$776,СВЦЭМ!$A$33:$A$776,$A70,СВЦЭМ!$B$33:$B$776,I$47)+'СЕТ СН'!$G$9+СВЦЭМ!$D$10+'СЕТ СН'!$G$5-'СЕТ СН'!$G$17</f>
        <v>3435.8466317399998</v>
      </c>
      <c r="J70" s="36">
        <f>SUMIFS(СВЦЭМ!$C$33:$C$776,СВЦЭМ!$A$33:$A$776,$A70,СВЦЭМ!$B$33:$B$776,J$47)+'СЕТ СН'!$G$9+СВЦЭМ!$D$10+'СЕТ СН'!$G$5-'СЕТ СН'!$G$17</f>
        <v>3398.9535670499999</v>
      </c>
      <c r="K70" s="36">
        <f>SUMIFS(СВЦЭМ!$C$33:$C$776,СВЦЭМ!$A$33:$A$776,$A70,СВЦЭМ!$B$33:$B$776,K$47)+'СЕТ СН'!$G$9+СВЦЭМ!$D$10+'СЕТ СН'!$G$5-'СЕТ СН'!$G$17</f>
        <v>3360.8864027499999</v>
      </c>
      <c r="L70" s="36">
        <f>SUMIFS(СВЦЭМ!$C$33:$C$776,СВЦЭМ!$A$33:$A$776,$A70,СВЦЭМ!$B$33:$B$776,L$47)+'СЕТ СН'!$G$9+СВЦЭМ!$D$10+'СЕТ СН'!$G$5-'СЕТ СН'!$G$17</f>
        <v>3338.9121498599998</v>
      </c>
      <c r="M70" s="36">
        <f>SUMIFS(СВЦЭМ!$C$33:$C$776,СВЦЭМ!$A$33:$A$776,$A70,СВЦЭМ!$B$33:$B$776,M$47)+'СЕТ СН'!$G$9+СВЦЭМ!$D$10+'СЕТ СН'!$G$5-'СЕТ СН'!$G$17</f>
        <v>3283.1557569400002</v>
      </c>
      <c r="N70" s="36">
        <f>SUMIFS(СВЦЭМ!$C$33:$C$776,СВЦЭМ!$A$33:$A$776,$A70,СВЦЭМ!$B$33:$B$776,N$47)+'СЕТ СН'!$G$9+СВЦЭМ!$D$10+'СЕТ СН'!$G$5-'СЕТ СН'!$G$17</f>
        <v>3229.5211001799998</v>
      </c>
      <c r="O70" s="36">
        <f>SUMIFS(СВЦЭМ!$C$33:$C$776,СВЦЭМ!$A$33:$A$776,$A70,СВЦЭМ!$B$33:$B$776,O$47)+'СЕТ СН'!$G$9+СВЦЭМ!$D$10+'СЕТ СН'!$G$5-'СЕТ СН'!$G$17</f>
        <v>3222.3114561800003</v>
      </c>
      <c r="P70" s="36">
        <f>SUMIFS(СВЦЭМ!$C$33:$C$776,СВЦЭМ!$A$33:$A$776,$A70,СВЦЭМ!$B$33:$B$776,P$47)+'СЕТ СН'!$G$9+СВЦЭМ!$D$10+'СЕТ СН'!$G$5-'СЕТ СН'!$G$17</f>
        <v>3246.72743816</v>
      </c>
      <c r="Q70" s="36">
        <f>SUMIFS(СВЦЭМ!$C$33:$C$776,СВЦЭМ!$A$33:$A$776,$A70,СВЦЭМ!$B$33:$B$776,Q$47)+'СЕТ СН'!$G$9+СВЦЭМ!$D$10+'СЕТ СН'!$G$5-'СЕТ СН'!$G$17</f>
        <v>3250.1489464199999</v>
      </c>
      <c r="R70" s="36">
        <f>SUMIFS(СВЦЭМ!$C$33:$C$776,СВЦЭМ!$A$33:$A$776,$A70,СВЦЭМ!$B$33:$B$776,R$47)+'СЕТ СН'!$G$9+СВЦЭМ!$D$10+'СЕТ СН'!$G$5-'СЕТ СН'!$G$17</f>
        <v>3258.3224241400003</v>
      </c>
      <c r="S70" s="36">
        <f>SUMIFS(СВЦЭМ!$C$33:$C$776,СВЦЭМ!$A$33:$A$776,$A70,СВЦЭМ!$B$33:$B$776,S$47)+'СЕТ СН'!$G$9+СВЦЭМ!$D$10+'СЕТ СН'!$G$5-'СЕТ СН'!$G$17</f>
        <v>3268.5754527700001</v>
      </c>
      <c r="T70" s="36">
        <f>SUMIFS(СВЦЭМ!$C$33:$C$776,СВЦЭМ!$A$33:$A$776,$A70,СВЦЭМ!$B$33:$B$776,T$47)+'СЕТ СН'!$G$9+СВЦЭМ!$D$10+'СЕТ СН'!$G$5-'СЕТ СН'!$G$17</f>
        <v>3278.2841882399998</v>
      </c>
      <c r="U70" s="36">
        <f>SUMIFS(СВЦЭМ!$C$33:$C$776,СВЦЭМ!$A$33:$A$776,$A70,СВЦЭМ!$B$33:$B$776,U$47)+'СЕТ СН'!$G$9+СВЦЭМ!$D$10+'СЕТ СН'!$G$5-'СЕТ СН'!$G$17</f>
        <v>3279.4942756300002</v>
      </c>
      <c r="V70" s="36">
        <f>SUMIFS(СВЦЭМ!$C$33:$C$776,СВЦЭМ!$A$33:$A$776,$A70,СВЦЭМ!$B$33:$B$776,V$47)+'СЕТ СН'!$G$9+СВЦЭМ!$D$10+'СЕТ СН'!$G$5-'СЕТ СН'!$G$17</f>
        <v>3272.76376024</v>
      </c>
      <c r="W70" s="36">
        <f>SUMIFS(СВЦЭМ!$C$33:$C$776,СВЦЭМ!$A$33:$A$776,$A70,СВЦЭМ!$B$33:$B$776,W$47)+'СЕТ СН'!$G$9+СВЦЭМ!$D$10+'СЕТ СН'!$G$5-'СЕТ СН'!$G$17</f>
        <v>3266.85211338</v>
      </c>
      <c r="X70" s="36">
        <f>SUMIFS(СВЦЭМ!$C$33:$C$776,СВЦЭМ!$A$33:$A$776,$A70,СВЦЭМ!$B$33:$B$776,X$47)+'СЕТ СН'!$G$9+СВЦЭМ!$D$10+'СЕТ СН'!$G$5-'СЕТ СН'!$G$17</f>
        <v>3293.60947829</v>
      </c>
      <c r="Y70" s="36">
        <f>SUMIFS(СВЦЭМ!$C$33:$C$776,СВЦЭМ!$A$33:$A$776,$A70,СВЦЭМ!$B$33:$B$776,Y$47)+'СЕТ СН'!$G$9+СВЦЭМ!$D$10+'СЕТ СН'!$G$5-'СЕТ СН'!$G$17</f>
        <v>3369.1216946499999</v>
      </c>
    </row>
    <row r="71" spans="1:27" ht="15.75" x14ac:dyDescent="0.2">
      <c r="A71" s="35">
        <f t="shared" si="1"/>
        <v>43975</v>
      </c>
      <c r="B71" s="36">
        <f>SUMIFS(СВЦЭМ!$C$33:$C$776,СВЦЭМ!$A$33:$A$776,$A71,СВЦЭМ!$B$33:$B$776,B$47)+'СЕТ СН'!$G$9+СВЦЭМ!$D$10+'СЕТ СН'!$G$5-'СЕТ СН'!$G$17</f>
        <v>3437.3185211700002</v>
      </c>
      <c r="C71" s="36">
        <f>SUMIFS(СВЦЭМ!$C$33:$C$776,СВЦЭМ!$A$33:$A$776,$A71,СВЦЭМ!$B$33:$B$776,C$47)+'СЕТ СН'!$G$9+СВЦЭМ!$D$10+'СЕТ СН'!$G$5-'СЕТ СН'!$G$17</f>
        <v>3462.2782600999999</v>
      </c>
      <c r="D71" s="36">
        <f>SUMIFS(СВЦЭМ!$C$33:$C$776,СВЦЭМ!$A$33:$A$776,$A71,СВЦЭМ!$B$33:$B$776,D$47)+'СЕТ СН'!$G$9+СВЦЭМ!$D$10+'СЕТ СН'!$G$5-'СЕТ СН'!$G$17</f>
        <v>3471.3231308100003</v>
      </c>
      <c r="E71" s="36">
        <f>SUMIFS(СВЦЭМ!$C$33:$C$776,СВЦЭМ!$A$33:$A$776,$A71,СВЦЭМ!$B$33:$B$776,E$47)+'СЕТ СН'!$G$9+СВЦЭМ!$D$10+'СЕТ СН'!$G$5-'СЕТ СН'!$G$17</f>
        <v>3467.5517010200001</v>
      </c>
      <c r="F71" s="36">
        <f>SUMIFS(СВЦЭМ!$C$33:$C$776,СВЦЭМ!$A$33:$A$776,$A71,СВЦЭМ!$B$33:$B$776,F$47)+'СЕТ СН'!$G$9+СВЦЭМ!$D$10+'СЕТ СН'!$G$5-'СЕТ СН'!$G$17</f>
        <v>3463.41317226</v>
      </c>
      <c r="G71" s="36">
        <f>SUMIFS(СВЦЭМ!$C$33:$C$776,СВЦЭМ!$A$33:$A$776,$A71,СВЦЭМ!$B$33:$B$776,G$47)+'СЕТ СН'!$G$9+СВЦЭМ!$D$10+'СЕТ СН'!$G$5-'СЕТ СН'!$G$17</f>
        <v>3462.28651085</v>
      </c>
      <c r="H71" s="36">
        <f>SUMIFS(СВЦЭМ!$C$33:$C$776,СВЦЭМ!$A$33:$A$776,$A71,СВЦЭМ!$B$33:$B$776,H$47)+'СЕТ СН'!$G$9+СВЦЭМ!$D$10+'СЕТ СН'!$G$5-'СЕТ СН'!$G$17</f>
        <v>3452.0713089299998</v>
      </c>
      <c r="I71" s="36">
        <f>SUMIFS(СВЦЭМ!$C$33:$C$776,СВЦЭМ!$A$33:$A$776,$A71,СВЦЭМ!$B$33:$B$776,I$47)+'СЕТ СН'!$G$9+СВЦЭМ!$D$10+'СЕТ СН'!$G$5-'СЕТ СН'!$G$17</f>
        <v>3419.5260726699998</v>
      </c>
      <c r="J71" s="36">
        <f>SUMIFS(СВЦЭМ!$C$33:$C$776,СВЦЭМ!$A$33:$A$776,$A71,СВЦЭМ!$B$33:$B$776,J$47)+'СЕТ СН'!$G$9+СВЦЭМ!$D$10+'СЕТ СН'!$G$5-'СЕТ СН'!$G$17</f>
        <v>3407.9327599600001</v>
      </c>
      <c r="K71" s="36">
        <f>SUMIFS(СВЦЭМ!$C$33:$C$776,СВЦЭМ!$A$33:$A$776,$A71,СВЦЭМ!$B$33:$B$776,K$47)+'СЕТ СН'!$G$9+СВЦЭМ!$D$10+'СЕТ СН'!$G$5-'СЕТ СН'!$G$17</f>
        <v>3378.1502030500001</v>
      </c>
      <c r="L71" s="36">
        <f>SUMIFS(СВЦЭМ!$C$33:$C$776,СВЦЭМ!$A$33:$A$776,$A71,СВЦЭМ!$B$33:$B$776,L$47)+'СЕТ СН'!$G$9+СВЦЭМ!$D$10+'СЕТ СН'!$G$5-'СЕТ СН'!$G$17</f>
        <v>3389.4550749300001</v>
      </c>
      <c r="M71" s="36">
        <f>SUMIFS(СВЦЭМ!$C$33:$C$776,СВЦЭМ!$A$33:$A$776,$A71,СВЦЭМ!$B$33:$B$776,M$47)+'СЕТ СН'!$G$9+СВЦЭМ!$D$10+'СЕТ СН'!$G$5-'СЕТ СН'!$G$17</f>
        <v>3352.15876897</v>
      </c>
      <c r="N71" s="36">
        <f>SUMIFS(СВЦЭМ!$C$33:$C$776,СВЦЭМ!$A$33:$A$776,$A71,СВЦЭМ!$B$33:$B$776,N$47)+'СЕТ СН'!$G$9+СВЦЭМ!$D$10+'СЕТ СН'!$G$5-'СЕТ СН'!$G$17</f>
        <v>3305.7938164699999</v>
      </c>
      <c r="O71" s="36">
        <f>SUMIFS(СВЦЭМ!$C$33:$C$776,СВЦЭМ!$A$33:$A$776,$A71,СВЦЭМ!$B$33:$B$776,O$47)+'СЕТ СН'!$G$9+СВЦЭМ!$D$10+'СЕТ СН'!$G$5-'СЕТ СН'!$G$17</f>
        <v>3276.28263242</v>
      </c>
      <c r="P71" s="36">
        <f>SUMIFS(СВЦЭМ!$C$33:$C$776,СВЦЭМ!$A$33:$A$776,$A71,СВЦЭМ!$B$33:$B$776,P$47)+'СЕТ СН'!$G$9+СВЦЭМ!$D$10+'СЕТ СН'!$G$5-'СЕТ СН'!$G$17</f>
        <v>3281.6296322200001</v>
      </c>
      <c r="Q71" s="36">
        <f>SUMIFS(СВЦЭМ!$C$33:$C$776,СВЦЭМ!$A$33:$A$776,$A71,СВЦЭМ!$B$33:$B$776,Q$47)+'СЕТ СН'!$G$9+СВЦЭМ!$D$10+'СЕТ СН'!$G$5-'СЕТ СН'!$G$17</f>
        <v>3286.3372510700001</v>
      </c>
      <c r="R71" s="36">
        <f>SUMIFS(СВЦЭМ!$C$33:$C$776,СВЦЭМ!$A$33:$A$776,$A71,СВЦЭМ!$B$33:$B$776,R$47)+'СЕТ СН'!$G$9+СВЦЭМ!$D$10+'СЕТ СН'!$G$5-'СЕТ СН'!$G$17</f>
        <v>3273.7618463700001</v>
      </c>
      <c r="S71" s="36">
        <f>SUMIFS(СВЦЭМ!$C$33:$C$776,СВЦЭМ!$A$33:$A$776,$A71,СВЦЭМ!$B$33:$B$776,S$47)+'СЕТ СН'!$G$9+СВЦЭМ!$D$10+'СЕТ СН'!$G$5-'СЕТ СН'!$G$17</f>
        <v>3280.2555917899999</v>
      </c>
      <c r="T71" s="36">
        <f>SUMIFS(СВЦЭМ!$C$33:$C$776,СВЦЭМ!$A$33:$A$776,$A71,СВЦЭМ!$B$33:$B$776,T$47)+'СЕТ СН'!$G$9+СВЦЭМ!$D$10+'СЕТ СН'!$G$5-'СЕТ СН'!$G$17</f>
        <v>3276.3915674</v>
      </c>
      <c r="U71" s="36">
        <f>SUMIFS(СВЦЭМ!$C$33:$C$776,СВЦЭМ!$A$33:$A$776,$A71,СВЦЭМ!$B$33:$B$776,U$47)+'СЕТ СН'!$G$9+СВЦЭМ!$D$10+'СЕТ СН'!$G$5-'СЕТ СН'!$G$17</f>
        <v>3262.20316525</v>
      </c>
      <c r="V71" s="36">
        <f>SUMIFS(СВЦЭМ!$C$33:$C$776,СВЦЭМ!$A$33:$A$776,$A71,СВЦЭМ!$B$33:$B$776,V$47)+'СЕТ СН'!$G$9+СВЦЭМ!$D$10+'СЕТ СН'!$G$5-'СЕТ СН'!$G$17</f>
        <v>3228.7678103899998</v>
      </c>
      <c r="W71" s="36">
        <f>SUMIFS(СВЦЭМ!$C$33:$C$776,СВЦЭМ!$A$33:$A$776,$A71,СВЦЭМ!$B$33:$B$776,W$47)+'СЕТ СН'!$G$9+СВЦЭМ!$D$10+'СЕТ СН'!$G$5-'СЕТ СН'!$G$17</f>
        <v>3232.6516276299999</v>
      </c>
      <c r="X71" s="36">
        <f>SUMIFS(СВЦЭМ!$C$33:$C$776,СВЦЭМ!$A$33:$A$776,$A71,СВЦЭМ!$B$33:$B$776,X$47)+'СЕТ СН'!$G$9+СВЦЭМ!$D$10+'СЕТ СН'!$G$5-'СЕТ СН'!$G$17</f>
        <v>3258.73590853</v>
      </c>
      <c r="Y71" s="36">
        <f>SUMIFS(СВЦЭМ!$C$33:$C$776,СВЦЭМ!$A$33:$A$776,$A71,СВЦЭМ!$B$33:$B$776,Y$47)+'СЕТ СН'!$G$9+СВЦЭМ!$D$10+'СЕТ СН'!$G$5-'СЕТ СН'!$G$17</f>
        <v>3337.85503397</v>
      </c>
    </row>
    <row r="72" spans="1:27" ht="15.75" x14ac:dyDescent="0.2">
      <c r="A72" s="35">
        <f t="shared" si="1"/>
        <v>43976</v>
      </c>
      <c r="B72" s="36">
        <f>SUMIFS(СВЦЭМ!$C$33:$C$776,СВЦЭМ!$A$33:$A$776,$A72,СВЦЭМ!$B$33:$B$776,B$47)+'СЕТ СН'!$G$9+СВЦЭМ!$D$10+'СЕТ СН'!$G$5-'СЕТ СН'!$G$17</f>
        <v>3487.3482287699999</v>
      </c>
      <c r="C72" s="36">
        <f>SUMIFS(СВЦЭМ!$C$33:$C$776,СВЦЭМ!$A$33:$A$776,$A72,СВЦЭМ!$B$33:$B$776,C$47)+'СЕТ СН'!$G$9+СВЦЭМ!$D$10+'СЕТ СН'!$G$5-'СЕТ СН'!$G$17</f>
        <v>3482.3844336800003</v>
      </c>
      <c r="D72" s="36">
        <f>SUMIFS(СВЦЭМ!$C$33:$C$776,СВЦЭМ!$A$33:$A$776,$A72,СВЦЭМ!$B$33:$B$776,D$47)+'СЕТ СН'!$G$9+СВЦЭМ!$D$10+'СЕТ СН'!$G$5-'СЕТ СН'!$G$17</f>
        <v>3470.7434875099998</v>
      </c>
      <c r="E72" s="36">
        <f>SUMIFS(СВЦЭМ!$C$33:$C$776,СВЦЭМ!$A$33:$A$776,$A72,СВЦЭМ!$B$33:$B$776,E$47)+'СЕТ СН'!$G$9+СВЦЭМ!$D$10+'СЕТ СН'!$G$5-'СЕТ СН'!$G$17</f>
        <v>3463.84987963</v>
      </c>
      <c r="F72" s="36">
        <f>SUMIFS(СВЦЭМ!$C$33:$C$776,СВЦЭМ!$A$33:$A$776,$A72,СВЦЭМ!$B$33:$B$776,F$47)+'СЕТ СН'!$G$9+СВЦЭМ!$D$10+'СЕТ СН'!$G$5-'СЕТ СН'!$G$17</f>
        <v>3463.11791743</v>
      </c>
      <c r="G72" s="36">
        <f>SUMIFS(СВЦЭМ!$C$33:$C$776,СВЦЭМ!$A$33:$A$776,$A72,СВЦЭМ!$B$33:$B$776,G$47)+'СЕТ СН'!$G$9+СВЦЭМ!$D$10+'СЕТ СН'!$G$5-'СЕТ СН'!$G$17</f>
        <v>3466.0788812700002</v>
      </c>
      <c r="H72" s="36">
        <f>SUMIFS(СВЦЭМ!$C$33:$C$776,СВЦЭМ!$A$33:$A$776,$A72,СВЦЭМ!$B$33:$B$776,H$47)+'СЕТ СН'!$G$9+СВЦЭМ!$D$10+'СЕТ СН'!$G$5-'СЕТ СН'!$G$17</f>
        <v>3468.83074627</v>
      </c>
      <c r="I72" s="36">
        <f>SUMIFS(СВЦЭМ!$C$33:$C$776,СВЦЭМ!$A$33:$A$776,$A72,СВЦЭМ!$B$33:$B$776,I$47)+'СЕТ СН'!$G$9+СВЦЭМ!$D$10+'СЕТ СН'!$G$5-'СЕТ СН'!$G$17</f>
        <v>3443.4906500400002</v>
      </c>
      <c r="J72" s="36">
        <f>SUMIFS(СВЦЭМ!$C$33:$C$776,СВЦЭМ!$A$33:$A$776,$A72,СВЦЭМ!$B$33:$B$776,J$47)+'СЕТ СН'!$G$9+СВЦЭМ!$D$10+'СЕТ СН'!$G$5-'СЕТ СН'!$G$17</f>
        <v>3405.0127234900001</v>
      </c>
      <c r="K72" s="36">
        <f>SUMIFS(СВЦЭМ!$C$33:$C$776,СВЦЭМ!$A$33:$A$776,$A72,СВЦЭМ!$B$33:$B$776,K$47)+'СЕТ СН'!$G$9+СВЦЭМ!$D$10+'СЕТ СН'!$G$5-'СЕТ СН'!$G$17</f>
        <v>3398.6838191000002</v>
      </c>
      <c r="L72" s="36">
        <f>SUMIFS(СВЦЭМ!$C$33:$C$776,СВЦЭМ!$A$33:$A$776,$A72,СВЦЭМ!$B$33:$B$776,L$47)+'СЕТ СН'!$G$9+СВЦЭМ!$D$10+'СЕТ СН'!$G$5-'СЕТ СН'!$G$17</f>
        <v>3391.43476556</v>
      </c>
      <c r="M72" s="36">
        <f>SUMIFS(СВЦЭМ!$C$33:$C$776,СВЦЭМ!$A$33:$A$776,$A72,СВЦЭМ!$B$33:$B$776,M$47)+'СЕТ СН'!$G$9+СВЦЭМ!$D$10+'СЕТ СН'!$G$5-'СЕТ СН'!$G$17</f>
        <v>3328.91790674</v>
      </c>
      <c r="N72" s="36">
        <f>SUMIFS(СВЦЭМ!$C$33:$C$776,СВЦЭМ!$A$33:$A$776,$A72,СВЦЭМ!$B$33:$B$776,N$47)+'СЕТ СН'!$G$9+СВЦЭМ!$D$10+'СЕТ СН'!$G$5-'СЕТ СН'!$G$17</f>
        <v>3278.0763708700001</v>
      </c>
      <c r="O72" s="36">
        <f>SUMIFS(СВЦЭМ!$C$33:$C$776,СВЦЭМ!$A$33:$A$776,$A72,СВЦЭМ!$B$33:$B$776,O$47)+'СЕТ СН'!$G$9+СВЦЭМ!$D$10+'СЕТ СН'!$G$5-'СЕТ СН'!$G$17</f>
        <v>3257.7631949199999</v>
      </c>
      <c r="P72" s="36">
        <f>SUMIFS(СВЦЭМ!$C$33:$C$776,СВЦЭМ!$A$33:$A$776,$A72,СВЦЭМ!$B$33:$B$776,P$47)+'СЕТ СН'!$G$9+СВЦЭМ!$D$10+'СЕТ СН'!$G$5-'СЕТ СН'!$G$17</f>
        <v>3263.7324957700002</v>
      </c>
      <c r="Q72" s="36">
        <f>SUMIFS(СВЦЭМ!$C$33:$C$776,СВЦЭМ!$A$33:$A$776,$A72,СВЦЭМ!$B$33:$B$776,Q$47)+'СЕТ СН'!$G$9+СВЦЭМ!$D$10+'СЕТ СН'!$G$5-'СЕТ СН'!$G$17</f>
        <v>3264.9739318100001</v>
      </c>
      <c r="R72" s="36">
        <f>SUMIFS(СВЦЭМ!$C$33:$C$776,СВЦЭМ!$A$33:$A$776,$A72,СВЦЭМ!$B$33:$B$776,R$47)+'СЕТ СН'!$G$9+СВЦЭМ!$D$10+'СЕТ СН'!$G$5-'СЕТ СН'!$G$17</f>
        <v>3273.43090325</v>
      </c>
      <c r="S72" s="36">
        <f>SUMIFS(СВЦЭМ!$C$33:$C$776,СВЦЭМ!$A$33:$A$776,$A72,СВЦЭМ!$B$33:$B$776,S$47)+'СЕТ СН'!$G$9+СВЦЭМ!$D$10+'СЕТ СН'!$G$5-'СЕТ СН'!$G$17</f>
        <v>3271.2079731499998</v>
      </c>
      <c r="T72" s="36">
        <f>SUMIFS(СВЦЭМ!$C$33:$C$776,СВЦЭМ!$A$33:$A$776,$A72,СВЦЭМ!$B$33:$B$776,T$47)+'СЕТ СН'!$G$9+СВЦЭМ!$D$10+'СЕТ СН'!$G$5-'СЕТ СН'!$G$17</f>
        <v>3268.16499114</v>
      </c>
      <c r="U72" s="36">
        <f>SUMIFS(СВЦЭМ!$C$33:$C$776,СВЦЭМ!$A$33:$A$776,$A72,СВЦЭМ!$B$33:$B$776,U$47)+'СЕТ СН'!$G$9+СВЦЭМ!$D$10+'СЕТ СН'!$G$5-'СЕТ СН'!$G$17</f>
        <v>3263.89190629</v>
      </c>
      <c r="V72" s="36">
        <f>SUMIFS(СВЦЭМ!$C$33:$C$776,СВЦЭМ!$A$33:$A$776,$A72,СВЦЭМ!$B$33:$B$776,V$47)+'СЕТ СН'!$G$9+СВЦЭМ!$D$10+'СЕТ СН'!$G$5-'СЕТ СН'!$G$17</f>
        <v>3251.4330756099998</v>
      </c>
      <c r="W72" s="36">
        <f>SUMIFS(СВЦЭМ!$C$33:$C$776,СВЦЭМ!$A$33:$A$776,$A72,СВЦЭМ!$B$33:$B$776,W$47)+'СЕТ СН'!$G$9+СВЦЭМ!$D$10+'СЕТ СН'!$G$5-'СЕТ СН'!$G$17</f>
        <v>3255.5823802200002</v>
      </c>
      <c r="X72" s="36">
        <f>SUMIFS(СВЦЭМ!$C$33:$C$776,СВЦЭМ!$A$33:$A$776,$A72,СВЦЭМ!$B$33:$B$776,X$47)+'СЕТ СН'!$G$9+СВЦЭМ!$D$10+'СЕТ СН'!$G$5-'СЕТ СН'!$G$17</f>
        <v>3272.1530652299998</v>
      </c>
      <c r="Y72" s="36">
        <f>SUMIFS(СВЦЭМ!$C$33:$C$776,СВЦЭМ!$A$33:$A$776,$A72,СВЦЭМ!$B$33:$B$776,Y$47)+'СЕТ СН'!$G$9+СВЦЭМ!$D$10+'СЕТ СН'!$G$5-'СЕТ СН'!$G$17</f>
        <v>3354.7332350199999</v>
      </c>
    </row>
    <row r="73" spans="1:27" ht="15.75" x14ac:dyDescent="0.2">
      <c r="A73" s="35">
        <f t="shared" si="1"/>
        <v>43977</v>
      </c>
      <c r="B73" s="36">
        <f>SUMIFS(СВЦЭМ!$C$33:$C$776,СВЦЭМ!$A$33:$A$776,$A73,СВЦЭМ!$B$33:$B$776,B$47)+'СЕТ СН'!$G$9+СВЦЭМ!$D$10+'СЕТ СН'!$G$5-'СЕТ СН'!$G$17</f>
        <v>3439.33725938</v>
      </c>
      <c r="C73" s="36">
        <f>SUMIFS(СВЦЭМ!$C$33:$C$776,СВЦЭМ!$A$33:$A$776,$A73,СВЦЭМ!$B$33:$B$776,C$47)+'СЕТ СН'!$G$9+СВЦЭМ!$D$10+'СЕТ СН'!$G$5-'СЕТ СН'!$G$17</f>
        <v>3469.6872273700001</v>
      </c>
      <c r="D73" s="36">
        <f>SUMIFS(СВЦЭМ!$C$33:$C$776,СВЦЭМ!$A$33:$A$776,$A73,СВЦЭМ!$B$33:$B$776,D$47)+'СЕТ СН'!$G$9+СВЦЭМ!$D$10+'СЕТ СН'!$G$5-'СЕТ СН'!$G$17</f>
        <v>3460.9118710900002</v>
      </c>
      <c r="E73" s="36">
        <f>SUMIFS(СВЦЭМ!$C$33:$C$776,СВЦЭМ!$A$33:$A$776,$A73,СВЦЭМ!$B$33:$B$776,E$47)+'СЕТ СН'!$G$9+СВЦЭМ!$D$10+'СЕТ СН'!$G$5-'СЕТ СН'!$G$17</f>
        <v>3451.6533373699999</v>
      </c>
      <c r="F73" s="36">
        <f>SUMIFS(СВЦЭМ!$C$33:$C$776,СВЦЭМ!$A$33:$A$776,$A73,СВЦЭМ!$B$33:$B$776,F$47)+'СЕТ СН'!$G$9+СВЦЭМ!$D$10+'СЕТ СН'!$G$5-'СЕТ СН'!$G$17</f>
        <v>3449.6211383999998</v>
      </c>
      <c r="G73" s="36">
        <f>SUMIFS(СВЦЭМ!$C$33:$C$776,СВЦЭМ!$A$33:$A$776,$A73,СВЦЭМ!$B$33:$B$776,G$47)+'СЕТ СН'!$G$9+СВЦЭМ!$D$10+'СЕТ СН'!$G$5-'СЕТ СН'!$G$17</f>
        <v>3456.6902228399999</v>
      </c>
      <c r="H73" s="36">
        <f>SUMIFS(СВЦЭМ!$C$33:$C$776,СВЦЭМ!$A$33:$A$776,$A73,СВЦЭМ!$B$33:$B$776,H$47)+'СЕТ СН'!$G$9+СВЦЭМ!$D$10+'СЕТ СН'!$G$5-'СЕТ СН'!$G$17</f>
        <v>3467.15990895</v>
      </c>
      <c r="I73" s="36">
        <f>SUMIFS(СВЦЭМ!$C$33:$C$776,СВЦЭМ!$A$33:$A$776,$A73,СВЦЭМ!$B$33:$B$776,I$47)+'СЕТ СН'!$G$9+СВЦЭМ!$D$10+'СЕТ СН'!$G$5-'СЕТ СН'!$G$17</f>
        <v>3437.7962512700001</v>
      </c>
      <c r="J73" s="36">
        <f>SUMIFS(СВЦЭМ!$C$33:$C$776,СВЦЭМ!$A$33:$A$776,$A73,СВЦЭМ!$B$33:$B$776,J$47)+'СЕТ СН'!$G$9+СВЦЭМ!$D$10+'СЕТ СН'!$G$5-'СЕТ СН'!$G$17</f>
        <v>3404.1346897200001</v>
      </c>
      <c r="K73" s="36">
        <f>SUMIFS(СВЦЭМ!$C$33:$C$776,СВЦЭМ!$A$33:$A$776,$A73,СВЦЭМ!$B$33:$B$776,K$47)+'СЕТ СН'!$G$9+СВЦЭМ!$D$10+'СЕТ СН'!$G$5-'СЕТ СН'!$G$17</f>
        <v>3389.4376262699998</v>
      </c>
      <c r="L73" s="36">
        <f>SUMIFS(СВЦЭМ!$C$33:$C$776,СВЦЭМ!$A$33:$A$776,$A73,СВЦЭМ!$B$33:$B$776,L$47)+'СЕТ СН'!$G$9+СВЦЭМ!$D$10+'СЕТ СН'!$G$5-'СЕТ СН'!$G$17</f>
        <v>3392.1335594900002</v>
      </c>
      <c r="M73" s="36">
        <f>SUMIFS(СВЦЭМ!$C$33:$C$776,СВЦЭМ!$A$33:$A$776,$A73,СВЦЭМ!$B$33:$B$776,M$47)+'СЕТ СН'!$G$9+СВЦЭМ!$D$10+'СЕТ СН'!$G$5-'СЕТ СН'!$G$17</f>
        <v>3334.9190374300001</v>
      </c>
      <c r="N73" s="36">
        <f>SUMIFS(СВЦЭМ!$C$33:$C$776,СВЦЭМ!$A$33:$A$776,$A73,СВЦЭМ!$B$33:$B$776,N$47)+'СЕТ СН'!$G$9+СВЦЭМ!$D$10+'СЕТ СН'!$G$5-'СЕТ СН'!$G$17</f>
        <v>3286.5136874999998</v>
      </c>
      <c r="O73" s="36">
        <f>SUMIFS(СВЦЭМ!$C$33:$C$776,СВЦЭМ!$A$33:$A$776,$A73,СВЦЭМ!$B$33:$B$776,O$47)+'СЕТ СН'!$G$9+СВЦЭМ!$D$10+'СЕТ СН'!$G$5-'СЕТ СН'!$G$17</f>
        <v>3266.5405787899999</v>
      </c>
      <c r="P73" s="36">
        <f>SUMIFS(СВЦЭМ!$C$33:$C$776,СВЦЭМ!$A$33:$A$776,$A73,СВЦЭМ!$B$33:$B$776,P$47)+'СЕТ СН'!$G$9+СВЦЭМ!$D$10+'СЕТ СН'!$G$5-'СЕТ СН'!$G$17</f>
        <v>3271.5664303399999</v>
      </c>
      <c r="Q73" s="36">
        <f>SUMIFS(СВЦЭМ!$C$33:$C$776,СВЦЭМ!$A$33:$A$776,$A73,СВЦЭМ!$B$33:$B$776,Q$47)+'СЕТ СН'!$G$9+СВЦЭМ!$D$10+'СЕТ СН'!$G$5-'СЕТ СН'!$G$17</f>
        <v>3277.3228545000002</v>
      </c>
      <c r="R73" s="36">
        <f>SUMIFS(СВЦЭМ!$C$33:$C$776,СВЦЭМ!$A$33:$A$776,$A73,СВЦЭМ!$B$33:$B$776,R$47)+'СЕТ СН'!$G$9+СВЦЭМ!$D$10+'СЕТ СН'!$G$5-'СЕТ СН'!$G$17</f>
        <v>3276.27633836</v>
      </c>
      <c r="S73" s="36">
        <f>SUMIFS(СВЦЭМ!$C$33:$C$776,СВЦЭМ!$A$33:$A$776,$A73,СВЦЭМ!$B$33:$B$776,S$47)+'СЕТ СН'!$G$9+СВЦЭМ!$D$10+'СЕТ СН'!$G$5-'СЕТ СН'!$G$17</f>
        <v>3276.5674443899998</v>
      </c>
      <c r="T73" s="36">
        <f>SUMIFS(СВЦЭМ!$C$33:$C$776,СВЦЭМ!$A$33:$A$776,$A73,СВЦЭМ!$B$33:$B$776,T$47)+'СЕТ СН'!$G$9+СВЦЭМ!$D$10+'СЕТ СН'!$G$5-'СЕТ СН'!$G$17</f>
        <v>3272.0360559700002</v>
      </c>
      <c r="U73" s="36">
        <f>SUMIFS(СВЦЭМ!$C$33:$C$776,СВЦЭМ!$A$33:$A$776,$A73,СВЦЭМ!$B$33:$B$776,U$47)+'СЕТ СН'!$G$9+СВЦЭМ!$D$10+'СЕТ СН'!$G$5-'СЕТ СН'!$G$17</f>
        <v>3258.7438133400001</v>
      </c>
      <c r="V73" s="36">
        <f>SUMIFS(СВЦЭМ!$C$33:$C$776,СВЦЭМ!$A$33:$A$776,$A73,СВЦЭМ!$B$33:$B$776,V$47)+'СЕТ СН'!$G$9+СВЦЭМ!$D$10+'СЕТ СН'!$G$5-'СЕТ СН'!$G$17</f>
        <v>3252.2670852000001</v>
      </c>
      <c r="W73" s="36">
        <f>SUMIFS(СВЦЭМ!$C$33:$C$776,СВЦЭМ!$A$33:$A$776,$A73,СВЦЭМ!$B$33:$B$776,W$47)+'СЕТ СН'!$G$9+СВЦЭМ!$D$10+'СЕТ СН'!$G$5-'СЕТ СН'!$G$17</f>
        <v>3247.47169644</v>
      </c>
      <c r="X73" s="36">
        <f>SUMIFS(СВЦЭМ!$C$33:$C$776,СВЦЭМ!$A$33:$A$776,$A73,СВЦЭМ!$B$33:$B$776,X$47)+'СЕТ СН'!$G$9+СВЦЭМ!$D$10+'СЕТ СН'!$G$5-'СЕТ СН'!$G$17</f>
        <v>3269.39972704</v>
      </c>
      <c r="Y73" s="36">
        <f>SUMIFS(СВЦЭМ!$C$33:$C$776,СВЦЭМ!$A$33:$A$776,$A73,СВЦЭМ!$B$33:$B$776,Y$47)+'СЕТ СН'!$G$9+СВЦЭМ!$D$10+'СЕТ СН'!$G$5-'СЕТ СН'!$G$17</f>
        <v>3337.1554783900001</v>
      </c>
    </row>
    <row r="74" spans="1:27" ht="15.75" x14ac:dyDescent="0.2">
      <c r="A74" s="35">
        <f t="shared" si="1"/>
        <v>43978</v>
      </c>
      <c r="B74" s="36">
        <f>SUMIFS(СВЦЭМ!$C$33:$C$776,СВЦЭМ!$A$33:$A$776,$A74,СВЦЭМ!$B$33:$B$776,B$47)+'СЕТ СН'!$G$9+СВЦЭМ!$D$10+'СЕТ СН'!$G$5-'СЕТ СН'!$G$17</f>
        <v>3422.9465119199999</v>
      </c>
      <c r="C74" s="36">
        <f>SUMIFS(СВЦЭМ!$C$33:$C$776,СВЦЭМ!$A$33:$A$776,$A74,СВЦЭМ!$B$33:$B$776,C$47)+'СЕТ СН'!$G$9+СВЦЭМ!$D$10+'СЕТ СН'!$G$5-'СЕТ СН'!$G$17</f>
        <v>3458.3942077400002</v>
      </c>
      <c r="D74" s="36">
        <f>SUMIFS(СВЦЭМ!$C$33:$C$776,СВЦЭМ!$A$33:$A$776,$A74,СВЦЭМ!$B$33:$B$776,D$47)+'СЕТ СН'!$G$9+СВЦЭМ!$D$10+'СЕТ СН'!$G$5-'СЕТ СН'!$G$17</f>
        <v>3476.9772166000002</v>
      </c>
      <c r="E74" s="36">
        <f>SUMIFS(СВЦЭМ!$C$33:$C$776,СВЦЭМ!$A$33:$A$776,$A74,СВЦЭМ!$B$33:$B$776,E$47)+'СЕТ СН'!$G$9+СВЦЭМ!$D$10+'СЕТ СН'!$G$5-'СЕТ СН'!$G$17</f>
        <v>3485.8306150200001</v>
      </c>
      <c r="F74" s="36">
        <f>SUMIFS(СВЦЭМ!$C$33:$C$776,СВЦЭМ!$A$33:$A$776,$A74,СВЦЭМ!$B$33:$B$776,F$47)+'СЕТ СН'!$G$9+СВЦЭМ!$D$10+'СЕТ СН'!$G$5-'СЕТ СН'!$G$17</f>
        <v>3479.6230761000002</v>
      </c>
      <c r="G74" s="36">
        <f>SUMIFS(СВЦЭМ!$C$33:$C$776,СВЦЭМ!$A$33:$A$776,$A74,СВЦЭМ!$B$33:$B$776,G$47)+'СЕТ СН'!$G$9+СВЦЭМ!$D$10+'СЕТ СН'!$G$5-'СЕТ СН'!$G$17</f>
        <v>3486.3615819500001</v>
      </c>
      <c r="H74" s="36">
        <f>SUMIFS(СВЦЭМ!$C$33:$C$776,СВЦЭМ!$A$33:$A$776,$A74,СВЦЭМ!$B$33:$B$776,H$47)+'СЕТ СН'!$G$9+СВЦЭМ!$D$10+'СЕТ СН'!$G$5-'СЕТ СН'!$G$17</f>
        <v>3468.7576571999998</v>
      </c>
      <c r="I74" s="36">
        <f>SUMIFS(СВЦЭМ!$C$33:$C$776,СВЦЭМ!$A$33:$A$776,$A74,СВЦЭМ!$B$33:$B$776,I$47)+'СЕТ СН'!$G$9+СВЦЭМ!$D$10+'СЕТ СН'!$G$5-'СЕТ СН'!$G$17</f>
        <v>3454.1822841200001</v>
      </c>
      <c r="J74" s="36">
        <f>SUMIFS(СВЦЭМ!$C$33:$C$776,СВЦЭМ!$A$33:$A$776,$A74,СВЦЭМ!$B$33:$B$776,J$47)+'СЕТ СН'!$G$9+СВЦЭМ!$D$10+'СЕТ СН'!$G$5-'СЕТ СН'!$G$17</f>
        <v>3419.30060263</v>
      </c>
      <c r="K74" s="36">
        <f>SUMIFS(СВЦЭМ!$C$33:$C$776,СВЦЭМ!$A$33:$A$776,$A74,СВЦЭМ!$B$33:$B$776,K$47)+'СЕТ СН'!$G$9+СВЦЭМ!$D$10+'СЕТ СН'!$G$5-'СЕТ СН'!$G$17</f>
        <v>3399.3240901600002</v>
      </c>
      <c r="L74" s="36">
        <f>SUMIFS(СВЦЭМ!$C$33:$C$776,СВЦЭМ!$A$33:$A$776,$A74,СВЦЭМ!$B$33:$B$776,L$47)+'СЕТ СН'!$G$9+СВЦЭМ!$D$10+'СЕТ СН'!$G$5-'СЕТ СН'!$G$17</f>
        <v>3379.3107116900001</v>
      </c>
      <c r="M74" s="36">
        <f>SUMIFS(СВЦЭМ!$C$33:$C$776,СВЦЭМ!$A$33:$A$776,$A74,СВЦЭМ!$B$33:$B$776,M$47)+'СЕТ СН'!$G$9+СВЦЭМ!$D$10+'СЕТ СН'!$G$5-'СЕТ СН'!$G$17</f>
        <v>3325.8443597400001</v>
      </c>
      <c r="N74" s="36">
        <f>SUMIFS(СВЦЭМ!$C$33:$C$776,СВЦЭМ!$A$33:$A$776,$A74,СВЦЭМ!$B$33:$B$776,N$47)+'СЕТ СН'!$G$9+СВЦЭМ!$D$10+'СЕТ СН'!$G$5-'СЕТ СН'!$G$17</f>
        <v>3266.96606974</v>
      </c>
      <c r="O74" s="36">
        <f>SUMIFS(СВЦЭМ!$C$33:$C$776,СВЦЭМ!$A$33:$A$776,$A74,СВЦЭМ!$B$33:$B$776,O$47)+'СЕТ СН'!$G$9+СВЦЭМ!$D$10+'СЕТ СН'!$G$5-'СЕТ СН'!$G$17</f>
        <v>3249.3002805000001</v>
      </c>
      <c r="P74" s="36">
        <f>SUMIFS(СВЦЭМ!$C$33:$C$776,СВЦЭМ!$A$33:$A$776,$A74,СВЦЭМ!$B$33:$B$776,P$47)+'СЕТ СН'!$G$9+СВЦЭМ!$D$10+'СЕТ СН'!$G$5-'СЕТ СН'!$G$17</f>
        <v>3244.31050112</v>
      </c>
      <c r="Q74" s="36">
        <f>SUMIFS(СВЦЭМ!$C$33:$C$776,СВЦЭМ!$A$33:$A$776,$A74,СВЦЭМ!$B$33:$B$776,Q$47)+'СЕТ СН'!$G$9+СВЦЭМ!$D$10+'СЕТ СН'!$G$5-'СЕТ СН'!$G$17</f>
        <v>3248.2922219800002</v>
      </c>
      <c r="R74" s="36">
        <f>SUMIFS(СВЦЭМ!$C$33:$C$776,СВЦЭМ!$A$33:$A$776,$A74,СВЦЭМ!$B$33:$B$776,R$47)+'СЕТ СН'!$G$9+СВЦЭМ!$D$10+'СЕТ СН'!$G$5-'СЕТ СН'!$G$17</f>
        <v>3251.83057525</v>
      </c>
      <c r="S74" s="36">
        <f>SUMIFS(СВЦЭМ!$C$33:$C$776,СВЦЭМ!$A$33:$A$776,$A74,СВЦЭМ!$B$33:$B$776,S$47)+'СЕТ СН'!$G$9+СВЦЭМ!$D$10+'СЕТ СН'!$G$5-'СЕТ СН'!$G$17</f>
        <v>3256.41883495</v>
      </c>
      <c r="T74" s="36">
        <f>SUMIFS(СВЦЭМ!$C$33:$C$776,СВЦЭМ!$A$33:$A$776,$A74,СВЦЭМ!$B$33:$B$776,T$47)+'СЕТ СН'!$G$9+СВЦЭМ!$D$10+'СЕТ СН'!$G$5-'СЕТ СН'!$G$17</f>
        <v>3252.1360537599999</v>
      </c>
      <c r="U74" s="36">
        <f>SUMIFS(СВЦЭМ!$C$33:$C$776,СВЦЭМ!$A$33:$A$776,$A74,СВЦЭМ!$B$33:$B$776,U$47)+'СЕТ СН'!$G$9+СВЦЭМ!$D$10+'СЕТ СН'!$G$5-'СЕТ СН'!$G$17</f>
        <v>3241.2108513100002</v>
      </c>
      <c r="V74" s="36">
        <f>SUMIFS(СВЦЭМ!$C$33:$C$776,СВЦЭМ!$A$33:$A$776,$A74,СВЦЭМ!$B$33:$B$776,V$47)+'СЕТ СН'!$G$9+СВЦЭМ!$D$10+'СЕТ СН'!$G$5-'СЕТ СН'!$G$17</f>
        <v>3230.85153378</v>
      </c>
      <c r="W74" s="36">
        <f>SUMIFS(СВЦЭМ!$C$33:$C$776,СВЦЭМ!$A$33:$A$776,$A74,СВЦЭМ!$B$33:$B$776,W$47)+'СЕТ СН'!$G$9+СВЦЭМ!$D$10+'СЕТ СН'!$G$5-'СЕТ СН'!$G$17</f>
        <v>3226.6876819399999</v>
      </c>
      <c r="X74" s="36">
        <f>SUMIFS(СВЦЭМ!$C$33:$C$776,СВЦЭМ!$A$33:$A$776,$A74,СВЦЭМ!$B$33:$B$776,X$47)+'СЕТ СН'!$G$9+СВЦЭМ!$D$10+'СЕТ СН'!$G$5-'СЕТ СН'!$G$17</f>
        <v>3264.2568735099999</v>
      </c>
      <c r="Y74" s="36">
        <f>SUMIFS(СВЦЭМ!$C$33:$C$776,СВЦЭМ!$A$33:$A$776,$A74,СВЦЭМ!$B$33:$B$776,Y$47)+'СЕТ СН'!$G$9+СВЦЭМ!$D$10+'СЕТ СН'!$G$5-'СЕТ СН'!$G$17</f>
        <v>3323.21825072</v>
      </c>
    </row>
    <row r="75" spans="1:27" ht="15.75" x14ac:dyDescent="0.2">
      <c r="A75" s="35">
        <f t="shared" si="1"/>
        <v>43979</v>
      </c>
      <c r="B75" s="36">
        <f>SUMIFS(СВЦЭМ!$C$33:$C$776,СВЦЭМ!$A$33:$A$776,$A75,СВЦЭМ!$B$33:$B$776,B$47)+'СЕТ СН'!$G$9+СВЦЭМ!$D$10+'СЕТ СН'!$G$5-'СЕТ СН'!$G$17</f>
        <v>3361.0236769500002</v>
      </c>
      <c r="C75" s="36">
        <f>SUMIFS(СВЦЭМ!$C$33:$C$776,СВЦЭМ!$A$33:$A$776,$A75,СВЦЭМ!$B$33:$B$776,C$47)+'СЕТ СН'!$G$9+СВЦЭМ!$D$10+'СЕТ СН'!$G$5-'СЕТ СН'!$G$17</f>
        <v>3376.5700028900001</v>
      </c>
      <c r="D75" s="36">
        <f>SUMIFS(СВЦЭМ!$C$33:$C$776,СВЦЭМ!$A$33:$A$776,$A75,СВЦЭМ!$B$33:$B$776,D$47)+'СЕТ СН'!$G$9+СВЦЭМ!$D$10+'СЕТ СН'!$G$5-'СЕТ СН'!$G$17</f>
        <v>3403.87323922</v>
      </c>
      <c r="E75" s="36">
        <f>SUMIFS(СВЦЭМ!$C$33:$C$776,СВЦЭМ!$A$33:$A$776,$A75,СВЦЭМ!$B$33:$B$776,E$47)+'СЕТ СН'!$G$9+СВЦЭМ!$D$10+'СЕТ СН'!$G$5-'СЕТ СН'!$G$17</f>
        <v>3420.0828815</v>
      </c>
      <c r="F75" s="36">
        <f>SUMIFS(СВЦЭМ!$C$33:$C$776,СВЦЭМ!$A$33:$A$776,$A75,СВЦЭМ!$B$33:$B$776,F$47)+'СЕТ СН'!$G$9+СВЦЭМ!$D$10+'СЕТ СН'!$G$5-'СЕТ СН'!$G$17</f>
        <v>3415.9408231900002</v>
      </c>
      <c r="G75" s="36">
        <f>SUMIFS(СВЦЭМ!$C$33:$C$776,СВЦЭМ!$A$33:$A$776,$A75,СВЦЭМ!$B$33:$B$776,G$47)+'СЕТ СН'!$G$9+СВЦЭМ!$D$10+'СЕТ СН'!$G$5-'СЕТ СН'!$G$17</f>
        <v>3420.4363410400001</v>
      </c>
      <c r="H75" s="36">
        <f>SUMIFS(СВЦЭМ!$C$33:$C$776,СВЦЭМ!$A$33:$A$776,$A75,СВЦЭМ!$B$33:$B$776,H$47)+'СЕТ СН'!$G$9+СВЦЭМ!$D$10+'СЕТ СН'!$G$5-'СЕТ СН'!$G$17</f>
        <v>3404.51619798</v>
      </c>
      <c r="I75" s="36">
        <f>SUMIFS(СВЦЭМ!$C$33:$C$776,СВЦЭМ!$A$33:$A$776,$A75,СВЦЭМ!$B$33:$B$776,I$47)+'СЕТ СН'!$G$9+СВЦЭМ!$D$10+'СЕТ СН'!$G$5-'СЕТ СН'!$G$17</f>
        <v>3407.3691564300002</v>
      </c>
      <c r="J75" s="36">
        <f>SUMIFS(СВЦЭМ!$C$33:$C$776,СВЦЭМ!$A$33:$A$776,$A75,СВЦЭМ!$B$33:$B$776,J$47)+'СЕТ СН'!$G$9+СВЦЭМ!$D$10+'СЕТ СН'!$G$5-'СЕТ СН'!$G$17</f>
        <v>3362.664812</v>
      </c>
      <c r="K75" s="36">
        <f>SUMIFS(СВЦЭМ!$C$33:$C$776,СВЦЭМ!$A$33:$A$776,$A75,СВЦЭМ!$B$33:$B$776,K$47)+'СЕТ СН'!$G$9+СВЦЭМ!$D$10+'СЕТ СН'!$G$5-'СЕТ СН'!$G$17</f>
        <v>3350.4463964900001</v>
      </c>
      <c r="L75" s="36">
        <f>SUMIFS(СВЦЭМ!$C$33:$C$776,СВЦЭМ!$A$33:$A$776,$A75,СВЦЭМ!$B$33:$B$776,L$47)+'СЕТ СН'!$G$9+СВЦЭМ!$D$10+'СЕТ СН'!$G$5-'СЕТ СН'!$G$17</f>
        <v>3358.8664214800001</v>
      </c>
      <c r="M75" s="36">
        <f>SUMIFS(СВЦЭМ!$C$33:$C$776,СВЦЭМ!$A$33:$A$776,$A75,СВЦЭМ!$B$33:$B$776,M$47)+'СЕТ СН'!$G$9+СВЦЭМ!$D$10+'СЕТ СН'!$G$5-'СЕТ СН'!$G$17</f>
        <v>3335.87099012</v>
      </c>
      <c r="N75" s="36">
        <f>SUMIFS(СВЦЭМ!$C$33:$C$776,СВЦЭМ!$A$33:$A$776,$A75,СВЦЭМ!$B$33:$B$776,N$47)+'СЕТ СН'!$G$9+СВЦЭМ!$D$10+'СЕТ СН'!$G$5-'СЕТ СН'!$G$17</f>
        <v>3288.0421915300003</v>
      </c>
      <c r="O75" s="36">
        <f>SUMIFS(СВЦЭМ!$C$33:$C$776,СВЦЭМ!$A$33:$A$776,$A75,СВЦЭМ!$B$33:$B$776,O$47)+'СЕТ СН'!$G$9+СВЦЭМ!$D$10+'СЕТ СН'!$G$5-'СЕТ СН'!$G$17</f>
        <v>3265.8182785700001</v>
      </c>
      <c r="P75" s="36">
        <f>SUMIFS(СВЦЭМ!$C$33:$C$776,СВЦЭМ!$A$33:$A$776,$A75,СВЦЭМ!$B$33:$B$776,P$47)+'СЕТ СН'!$G$9+СВЦЭМ!$D$10+'СЕТ СН'!$G$5-'СЕТ СН'!$G$17</f>
        <v>3272.5028387000002</v>
      </c>
      <c r="Q75" s="36">
        <f>SUMIFS(СВЦЭМ!$C$33:$C$776,СВЦЭМ!$A$33:$A$776,$A75,СВЦЭМ!$B$33:$B$776,Q$47)+'СЕТ СН'!$G$9+СВЦЭМ!$D$10+'СЕТ СН'!$G$5-'СЕТ СН'!$G$17</f>
        <v>3274.1167804500001</v>
      </c>
      <c r="R75" s="36">
        <f>SUMIFS(СВЦЭМ!$C$33:$C$776,СВЦЭМ!$A$33:$A$776,$A75,СВЦЭМ!$B$33:$B$776,R$47)+'СЕТ СН'!$G$9+СВЦЭМ!$D$10+'СЕТ СН'!$G$5-'СЕТ СН'!$G$17</f>
        <v>3272.1365742200001</v>
      </c>
      <c r="S75" s="36">
        <f>SUMIFS(СВЦЭМ!$C$33:$C$776,СВЦЭМ!$A$33:$A$776,$A75,СВЦЭМ!$B$33:$B$776,S$47)+'СЕТ СН'!$G$9+СВЦЭМ!$D$10+'СЕТ СН'!$G$5-'СЕТ СН'!$G$17</f>
        <v>3278.1491171799998</v>
      </c>
      <c r="T75" s="36">
        <f>SUMIFS(СВЦЭМ!$C$33:$C$776,СВЦЭМ!$A$33:$A$776,$A75,СВЦЭМ!$B$33:$B$776,T$47)+'СЕТ СН'!$G$9+СВЦЭМ!$D$10+'СЕТ СН'!$G$5-'СЕТ СН'!$G$17</f>
        <v>3280.3968201900002</v>
      </c>
      <c r="U75" s="36">
        <f>SUMIFS(СВЦЭМ!$C$33:$C$776,СВЦЭМ!$A$33:$A$776,$A75,СВЦЭМ!$B$33:$B$776,U$47)+'СЕТ СН'!$G$9+СВЦЭМ!$D$10+'СЕТ СН'!$G$5-'СЕТ СН'!$G$17</f>
        <v>3273.8838982000002</v>
      </c>
      <c r="V75" s="36">
        <f>SUMIFS(СВЦЭМ!$C$33:$C$776,СВЦЭМ!$A$33:$A$776,$A75,СВЦЭМ!$B$33:$B$776,V$47)+'СЕТ СН'!$G$9+СВЦЭМ!$D$10+'СЕТ СН'!$G$5-'СЕТ СН'!$G$17</f>
        <v>3260.7239403100002</v>
      </c>
      <c r="W75" s="36">
        <f>SUMIFS(СВЦЭМ!$C$33:$C$776,СВЦЭМ!$A$33:$A$776,$A75,СВЦЭМ!$B$33:$B$776,W$47)+'СЕТ СН'!$G$9+СВЦЭМ!$D$10+'СЕТ СН'!$G$5-'СЕТ СН'!$G$17</f>
        <v>3257.7549546600003</v>
      </c>
      <c r="X75" s="36">
        <f>SUMIFS(СВЦЭМ!$C$33:$C$776,СВЦЭМ!$A$33:$A$776,$A75,СВЦЭМ!$B$33:$B$776,X$47)+'СЕТ СН'!$G$9+СВЦЭМ!$D$10+'СЕТ СН'!$G$5-'СЕТ СН'!$G$17</f>
        <v>3300.3695457700001</v>
      </c>
      <c r="Y75" s="36">
        <f>SUMIFS(СВЦЭМ!$C$33:$C$776,СВЦЭМ!$A$33:$A$776,$A75,СВЦЭМ!$B$33:$B$776,Y$47)+'СЕТ СН'!$G$9+СВЦЭМ!$D$10+'СЕТ СН'!$G$5-'СЕТ СН'!$G$17</f>
        <v>3367.16059382</v>
      </c>
    </row>
    <row r="76" spans="1:27" ht="15.75" x14ac:dyDescent="0.2">
      <c r="A76" s="35">
        <f t="shared" si="1"/>
        <v>43980</v>
      </c>
      <c r="B76" s="36">
        <f>SUMIFS(СВЦЭМ!$C$33:$C$776,СВЦЭМ!$A$33:$A$776,$A76,СВЦЭМ!$B$33:$B$776,B$47)+'СЕТ СН'!$G$9+СВЦЭМ!$D$10+'СЕТ СН'!$G$5-'СЕТ СН'!$G$17</f>
        <v>3377.91772881</v>
      </c>
      <c r="C76" s="36">
        <f>SUMIFS(СВЦЭМ!$C$33:$C$776,СВЦЭМ!$A$33:$A$776,$A76,СВЦЭМ!$B$33:$B$776,C$47)+'СЕТ СН'!$G$9+СВЦЭМ!$D$10+'СЕТ СН'!$G$5-'СЕТ СН'!$G$17</f>
        <v>3403.0939792099998</v>
      </c>
      <c r="D76" s="36">
        <f>SUMIFS(СВЦЭМ!$C$33:$C$776,СВЦЭМ!$A$33:$A$776,$A76,СВЦЭМ!$B$33:$B$776,D$47)+'СЕТ СН'!$G$9+СВЦЭМ!$D$10+'СЕТ СН'!$G$5-'СЕТ СН'!$G$17</f>
        <v>3400.4914024700001</v>
      </c>
      <c r="E76" s="36">
        <f>SUMIFS(СВЦЭМ!$C$33:$C$776,СВЦЭМ!$A$33:$A$776,$A76,СВЦЭМ!$B$33:$B$776,E$47)+'СЕТ СН'!$G$9+СВЦЭМ!$D$10+'СЕТ СН'!$G$5-'СЕТ СН'!$G$17</f>
        <v>3400.3238008200001</v>
      </c>
      <c r="F76" s="36">
        <f>SUMIFS(СВЦЭМ!$C$33:$C$776,СВЦЭМ!$A$33:$A$776,$A76,СВЦЭМ!$B$33:$B$776,F$47)+'СЕТ СН'!$G$9+СВЦЭМ!$D$10+'СЕТ СН'!$G$5-'СЕТ СН'!$G$17</f>
        <v>3401.8916643299999</v>
      </c>
      <c r="G76" s="36">
        <f>SUMIFS(СВЦЭМ!$C$33:$C$776,СВЦЭМ!$A$33:$A$776,$A76,СВЦЭМ!$B$33:$B$776,G$47)+'СЕТ СН'!$G$9+СВЦЭМ!$D$10+'СЕТ СН'!$G$5-'СЕТ СН'!$G$17</f>
        <v>3407.1020552499999</v>
      </c>
      <c r="H76" s="36">
        <f>SUMIFS(СВЦЭМ!$C$33:$C$776,СВЦЭМ!$A$33:$A$776,$A76,СВЦЭМ!$B$33:$B$776,H$47)+'СЕТ СН'!$G$9+СВЦЭМ!$D$10+'СЕТ СН'!$G$5-'СЕТ СН'!$G$17</f>
        <v>3411.6432949199998</v>
      </c>
      <c r="I76" s="36">
        <f>SUMIFS(СВЦЭМ!$C$33:$C$776,СВЦЭМ!$A$33:$A$776,$A76,СВЦЭМ!$B$33:$B$776,I$47)+'СЕТ СН'!$G$9+СВЦЭМ!$D$10+'СЕТ СН'!$G$5-'СЕТ СН'!$G$17</f>
        <v>3392.54376426</v>
      </c>
      <c r="J76" s="36">
        <f>SUMIFS(СВЦЭМ!$C$33:$C$776,СВЦЭМ!$A$33:$A$776,$A76,СВЦЭМ!$B$33:$B$776,J$47)+'СЕТ СН'!$G$9+СВЦЭМ!$D$10+'СЕТ СН'!$G$5-'СЕТ СН'!$G$17</f>
        <v>3343.4981293000001</v>
      </c>
      <c r="K76" s="36">
        <f>SUMIFS(СВЦЭМ!$C$33:$C$776,СВЦЭМ!$A$33:$A$776,$A76,СВЦЭМ!$B$33:$B$776,K$47)+'СЕТ СН'!$G$9+СВЦЭМ!$D$10+'СЕТ СН'!$G$5-'СЕТ СН'!$G$17</f>
        <v>3327.2336929100002</v>
      </c>
      <c r="L76" s="36">
        <f>SUMIFS(СВЦЭМ!$C$33:$C$776,СВЦЭМ!$A$33:$A$776,$A76,СВЦЭМ!$B$33:$B$776,L$47)+'СЕТ СН'!$G$9+СВЦЭМ!$D$10+'СЕТ СН'!$G$5-'СЕТ СН'!$G$17</f>
        <v>3356.9014830000001</v>
      </c>
      <c r="M76" s="36">
        <f>SUMIFS(СВЦЭМ!$C$33:$C$776,СВЦЭМ!$A$33:$A$776,$A76,СВЦЭМ!$B$33:$B$776,M$47)+'СЕТ СН'!$G$9+СВЦЭМ!$D$10+'СЕТ СН'!$G$5-'СЕТ СН'!$G$17</f>
        <v>3282.0493430300003</v>
      </c>
      <c r="N76" s="36">
        <f>SUMIFS(СВЦЭМ!$C$33:$C$776,СВЦЭМ!$A$33:$A$776,$A76,СВЦЭМ!$B$33:$B$776,N$47)+'СЕТ СН'!$G$9+СВЦЭМ!$D$10+'СЕТ СН'!$G$5-'СЕТ СН'!$G$17</f>
        <v>3220.99479961</v>
      </c>
      <c r="O76" s="36">
        <f>SUMIFS(СВЦЭМ!$C$33:$C$776,СВЦЭМ!$A$33:$A$776,$A76,СВЦЭМ!$B$33:$B$776,O$47)+'СЕТ СН'!$G$9+СВЦЭМ!$D$10+'СЕТ СН'!$G$5-'СЕТ СН'!$G$17</f>
        <v>3209.6983399700002</v>
      </c>
      <c r="P76" s="36">
        <f>SUMIFS(СВЦЭМ!$C$33:$C$776,СВЦЭМ!$A$33:$A$776,$A76,СВЦЭМ!$B$33:$B$776,P$47)+'СЕТ СН'!$G$9+СВЦЭМ!$D$10+'СЕТ СН'!$G$5-'СЕТ СН'!$G$17</f>
        <v>3215.97535737</v>
      </c>
      <c r="Q76" s="36">
        <f>SUMIFS(СВЦЭМ!$C$33:$C$776,СВЦЭМ!$A$33:$A$776,$A76,СВЦЭМ!$B$33:$B$776,Q$47)+'СЕТ СН'!$G$9+СВЦЭМ!$D$10+'СЕТ СН'!$G$5-'СЕТ СН'!$G$17</f>
        <v>3209.0691319500002</v>
      </c>
      <c r="R76" s="36">
        <f>SUMIFS(СВЦЭМ!$C$33:$C$776,СВЦЭМ!$A$33:$A$776,$A76,СВЦЭМ!$B$33:$B$776,R$47)+'СЕТ СН'!$G$9+СВЦЭМ!$D$10+'СЕТ СН'!$G$5-'СЕТ СН'!$G$17</f>
        <v>3211.6264582900003</v>
      </c>
      <c r="S76" s="36">
        <f>SUMIFS(СВЦЭМ!$C$33:$C$776,СВЦЭМ!$A$33:$A$776,$A76,СВЦЭМ!$B$33:$B$776,S$47)+'СЕТ СН'!$G$9+СВЦЭМ!$D$10+'СЕТ СН'!$G$5-'СЕТ СН'!$G$17</f>
        <v>3220.78126178</v>
      </c>
      <c r="T76" s="36">
        <f>SUMIFS(СВЦЭМ!$C$33:$C$776,СВЦЭМ!$A$33:$A$776,$A76,СВЦЭМ!$B$33:$B$776,T$47)+'СЕТ СН'!$G$9+СВЦЭМ!$D$10+'СЕТ СН'!$G$5-'СЕТ СН'!$G$17</f>
        <v>3233.07176974</v>
      </c>
      <c r="U76" s="36">
        <f>SUMIFS(СВЦЭМ!$C$33:$C$776,СВЦЭМ!$A$33:$A$776,$A76,СВЦЭМ!$B$33:$B$776,U$47)+'СЕТ СН'!$G$9+СВЦЭМ!$D$10+'СЕТ СН'!$G$5-'СЕТ СН'!$G$17</f>
        <v>3239.33978454</v>
      </c>
      <c r="V76" s="36">
        <f>SUMIFS(СВЦЭМ!$C$33:$C$776,СВЦЭМ!$A$33:$A$776,$A76,СВЦЭМ!$B$33:$B$776,V$47)+'СЕТ СН'!$G$9+СВЦЭМ!$D$10+'СЕТ СН'!$G$5-'СЕТ СН'!$G$17</f>
        <v>3274.1902240600002</v>
      </c>
      <c r="W76" s="36">
        <f>SUMIFS(СВЦЭМ!$C$33:$C$776,СВЦЭМ!$A$33:$A$776,$A76,СВЦЭМ!$B$33:$B$776,W$47)+'СЕТ СН'!$G$9+СВЦЭМ!$D$10+'СЕТ СН'!$G$5-'СЕТ СН'!$G$17</f>
        <v>3307.23370359</v>
      </c>
      <c r="X76" s="36">
        <f>SUMIFS(СВЦЭМ!$C$33:$C$776,СВЦЭМ!$A$33:$A$776,$A76,СВЦЭМ!$B$33:$B$776,X$47)+'СЕТ СН'!$G$9+СВЦЭМ!$D$10+'СЕТ СН'!$G$5-'СЕТ СН'!$G$17</f>
        <v>3291.6723333600003</v>
      </c>
      <c r="Y76" s="36">
        <f>SUMIFS(СВЦЭМ!$C$33:$C$776,СВЦЭМ!$A$33:$A$776,$A76,СВЦЭМ!$B$33:$B$776,Y$47)+'СЕТ СН'!$G$9+СВЦЭМ!$D$10+'СЕТ СН'!$G$5-'СЕТ СН'!$G$17</f>
        <v>3333.7482539100001</v>
      </c>
    </row>
    <row r="77" spans="1:27" ht="15.75" x14ac:dyDescent="0.2">
      <c r="A77" s="35">
        <f t="shared" si="1"/>
        <v>43981</v>
      </c>
      <c r="B77" s="36">
        <f>SUMIFS(СВЦЭМ!$C$33:$C$776,СВЦЭМ!$A$33:$A$776,$A77,СВЦЭМ!$B$33:$B$776,B$47)+'СЕТ СН'!$G$9+СВЦЭМ!$D$10+'СЕТ СН'!$G$5-'СЕТ СН'!$G$17</f>
        <v>3414.8168546699999</v>
      </c>
      <c r="C77" s="36">
        <f>SUMIFS(СВЦЭМ!$C$33:$C$776,СВЦЭМ!$A$33:$A$776,$A77,СВЦЭМ!$B$33:$B$776,C$47)+'СЕТ СН'!$G$9+СВЦЭМ!$D$10+'СЕТ СН'!$G$5-'СЕТ СН'!$G$17</f>
        <v>3420.9442064</v>
      </c>
      <c r="D77" s="36">
        <f>SUMIFS(СВЦЭМ!$C$33:$C$776,СВЦЭМ!$A$33:$A$776,$A77,СВЦЭМ!$B$33:$B$776,D$47)+'СЕТ СН'!$G$9+СВЦЭМ!$D$10+'СЕТ СН'!$G$5-'СЕТ СН'!$G$17</f>
        <v>3422.54035342</v>
      </c>
      <c r="E77" s="36">
        <f>SUMIFS(СВЦЭМ!$C$33:$C$776,СВЦЭМ!$A$33:$A$776,$A77,СВЦЭМ!$B$33:$B$776,E$47)+'СЕТ СН'!$G$9+СВЦЭМ!$D$10+'СЕТ СН'!$G$5-'СЕТ СН'!$G$17</f>
        <v>3420.3594403400002</v>
      </c>
      <c r="F77" s="36">
        <f>SUMIFS(СВЦЭМ!$C$33:$C$776,СВЦЭМ!$A$33:$A$776,$A77,СВЦЭМ!$B$33:$B$776,F$47)+'СЕТ СН'!$G$9+СВЦЭМ!$D$10+'СЕТ СН'!$G$5-'СЕТ СН'!$G$17</f>
        <v>3419.5629611499999</v>
      </c>
      <c r="G77" s="36">
        <f>SUMIFS(СВЦЭМ!$C$33:$C$776,СВЦЭМ!$A$33:$A$776,$A77,СВЦЭМ!$B$33:$B$776,G$47)+'СЕТ СН'!$G$9+СВЦЭМ!$D$10+'СЕТ СН'!$G$5-'СЕТ СН'!$G$17</f>
        <v>3420.2205725499998</v>
      </c>
      <c r="H77" s="36">
        <f>SUMIFS(СВЦЭМ!$C$33:$C$776,СВЦЭМ!$A$33:$A$776,$A77,СВЦЭМ!$B$33:$B$776,H$47)+'СЕТ СН'!$G$9+СВЦЭМ!$D$10+'СЕТ СН'!$G$5-'СЕТ СН'!$G$17</f>
        <v>3407.4265581199998</v>
      </c>
      <c r="I77" s="36">
        <f>SUMIFS(СВЦЭМ!$C$33:$C$776,СВЦЭМ!$A$33:$A$776,$A77,СВЦЭМ!$B$33:$B$776,I$47)+'СЕТ СН'!$G$9+СВЦЭМ!$D$10+'СЕТ СН'!$G$5-'СЕТ СН'!$G$17</f>
        <v>3388.8717473900001</v>
      </c>
      <c r="J77" s="36">
        <f>SUMIFS(СВЦЭМ!$C$33:$C$776,СВЦЭМ!$A$33:$A$776,$A77,СВЦЭМ!$B$33:$B$776,J$47)+'СЕТ СН'!$G$9+СВЦЭМ!$D$10+'СЕТ СН'!$G$5-'СЕТ СН'!$G$17</f>
        <v>3357.7018755099998</v>
      </c>
      <c r="K77" s="36">
        <f>SUMIFS(СВЦЭМ!$C$33:$C$776,СВЦЭМ!$A$33:$A$776,$A77,СВЦЭМ!$B$33:$B$776,K$47)+'СЕТ СН'!$G$9+СВЦЭМ!$D$10+'СЕТ СН'!$G$5-'СЕТ СН'!$G$17</f>
        <v>3345.2314351499999</v>
      </c>
      <c r="L77" s="36">
        <f>SUMIFS(СВЦЭМ!$C$33:$C$776,СВЦЭМ!$A$33:$A$776,$A77,СВЦЭМ!$B$33:$B$776,L$47)+'СЕТ СН'!$G$9+СВЦЭМ!$D$10+'СЕТ СН'!$G$5-'СЕТ СН'!$G$17</f>
        <v>3336.2546754300001</v>
      </c>
      <c r="M77" s="36">
        <f>SUMIFS(СВЦЭМ!$C$33:$C$776,СВЦЭМ!$A$33:$A$776,$A77,СВЦЭМ!$B$33:$B$776,M$47)+'СЕТ СН'!$G$9+СВЦЭМ!$D$10+'СЕТ СН'!$G$5-'СЕТ СН'!$G$17</f>
        <v>3282.3613162900001</v>
      </c>
      <c r="N77" s="36">
        <f>SUMIFS(СВЦЭМ!$C$33:$C$776,СВЦЭМ!$A$33:$A$776,$A77,СВЦЭМ!$B$33:$B$776,N$47)+'СЕТ СН'!$G$9+СВЦЭМ!$D$10+'СЕТ СН'!$G$5-'СЕТ СН'!$G$17</f>
        <v>3231.75352509</v>
      </c>
      <c r="O77" s="36">
        <f>SUMIFS(СВЦЭМ!$C$33:$C$776,СВЦЭМ!$A$33:$A$776,$A77,СВЦЭМ!$B$33:$B$776,O$47)+'СЕТ СН'!$G$9+СВЦЭМ!$D$10+'СЕТ СН'!$G$5-'СЕТ СН'!$G$17</f>
        <v>3223.62600092</v>
      </c>
      <c r="P77" s="36">
        <f>SUMIFS(СВЦЭМ!$C$33:$C$776,СВЦЭМ!$A$33:$A$776,$A77,СВЦЭМ!$B$33:$B$776,P$47)+'СЕТ СН'!$G$9+СВЦЭМ!$D$10+'СЕТ СН'!$G$5-'СЕТ СН'!$G$17</f>
        <v>3226.3256594599998</v>
      </c>
      <c r="Q77" s="36">
        <f>SUMIFS(СВЦЭМ!$C$33:$C$776,СВЦЭМ!$A$33:$A$776,$A77,СВЦЭМ!$B$33:$B$776,Q$47)+'СЕТ СН'!$G$9+СВЦЭМ!$D$10+'СЕТ СН'!$G$5-'СЕТ СН'!$G$17</f>
        <v>3225.7683111699998</v>
      </c>
      <c r="R77" s="36">
        <f>SUMIFS(СВЦЭМ!$C$33:$C$776,СВЦЭМ!$A$33:$A$776,$A77,СВЦЭМ!$B$33:$B$776,R$47)+'СЕТ СН'!$G$9+СВЦЭМ!$D$10+'СЕТ СН'!$G$5-'СЕТ СН'!$G$17</f>
        <v>3224.85116423</v>
      </c>
      <c r="S77" s="36">
        <f>SUMIFS(СВЦЭМ!$C$33:$C$776,СВЦЭМ!$A$33:$A$776,$A77,СВЦЭМ!$B$33:$B$776,S$47)+'СЕТ СН'!$G$9+СВЦЭМ!$D$10+'СЕТ СН'!$G$5-'СЕТ СН'!$G$17</f>
        <v>3222.1402665999999</v>
      </c>
      <c r="T77" s="36">
        <f>SUMIFS(СВЦЭМ!$C$33:$C$776,СВЦЭМ!$A$33:$A$776,$A77,СВЦЭМ!$B$33:$B$776,T$47)+'СЕТ СН'!$G$9+СВЦЭМ!$D$10+'СЕТ СН'!$G$5-'СЕТ СН'!$G$17</f>
        <v>3221.79443434</v>
      </c>
      <c r="U77" s="36">
        <f>SUMIFS(СВЦЭМ!$C$33:$C$776,СВЦЭМ!$A$33:$A$776,$A77,СВЦЭМ!$B$33:$B$776,U$47)+'СЕТ СН'!$G$9+СВЦЭМ!$D$10+'СЕТ СН'!$G$5-'СЕТ СН'!$G$17</f>
        <v>3212.7124738500002</v>
      </c>
      <c r="V77" s="36">
        <f>SUMIFS(СВЦЭМ!$C$33:$C$776,СВЦЭМ!$A$33:$A$776,$A77,СВЦЭМ!$B$33:$B$776,V$47)+'СЕТ СН'!$G$9+СВЦЭМ!$D$10+'СЕТ СН'!$G$5-'СЕТ СН'!$G$17</f>
        <v>3219.83404475</v>
      </c>
      <c r="W77" s="36">
        <f>SUMIFS(СВЦЭМ!$C$33:$C$776,СВЦЭМ!$A$33:$A$776,$A77,СВЦЭМ!$B$33:$B$776,W$47)+'СЕТ СН'!$G$9+СВЦЭМ!$D$10+'СЕТ СН'!$G$5-'СЕТ СН'!$G$17</f>
        <v>3225.7765094599999</v>
      </c>
      <c r="X77" s="36">
        <f>SUMIFS(СВЦЭМ!$C$33:$C$776,СВЦЭМ!$A$33:$A$776,$A77,СВЦЭМ!$B$33:$B$776,X$47)+'СЕТ СН'!$G$9+СВЦЭМ!$D$10+'СЕТ СН'!$G$5-'СЕТ СН'!$G$17</f>
        <v>3228.9837102199999</v>
      </c>
      <c r="Y77" s="36">
        <f>SUMIFS(СВЦЭМ!$C$33:$C$776,СВЦЭМ!$A$33:$A$776,$A77,СВЦЭМ!$B$33:$B$776,Y$47)+'СЕТ СН'!$G$9+СВЦЭМ!$D$10+'СЕТ СН'!$G$5-'СЕТ СН'!$G$17</f>
        <v>3296.3126920899999</v>
      </c>
      <c r="AA77" s="37"/>
    </row>
    <row r="78" spans="1:27" ht="15.75" x14ac:dyDescent="0.2">
      <c r="A78" s="35">
        <f t="shared" si="1"/>
        <v>43982</v>
      </c>
      <c r="B78" s="36">
        <f>SUMIFS(СВЦЭМ!$C$33:$C$776,СВЦЭМ!$A$33:$A$776,$A78,СВЦЭМ!$B$33:$B$776,B$47)+'СЕТ СН'!$G$9+СВЦЭМ!$D$10+'СЕТ СН'!$G$5-'СЕТ СН'!$G$17</f>
        <v>3382.2745067599999</v>
      </c>
      <c r="C78" s="36">
        <f>SUMIFS(СВЦЭМ!$C$33:$C$776,СВЦЭМ!$A$33:$A$776,$A78,СВЦЭМ!$B$33:$B$776,C$47)+'СЕТ СН'!$G$9+СВЦЭМ!$D$10+'СЕТ СН'!$G$5-'СЕТ СН'!$G$17</f>
        <v>3391.1027645300001</v>
      </c>
      <c r="D78" s="36">
        <f>SUMIFS(СВЦЭМ!$C$33:$C$776,СВЦЭМ!$A$33:$A$776,$A78,СВЦЭМ!$B$33:$B$776,D$47)+'СЕТ СН'!$G$9+СВЦЭМ!$D$10+'СЕТ СН'!$G$5-'СЕТ СН'!$G$17</f>
        <v>3399.7896685699998</v>
      </c>
      <c r="E78" s="36">
        <f>SUMIFS(СВЦЭМ!$C$33:$C$776,СВЦЭМ!$A$33:$A$776,$A78,СВЦЭМ!$B$33:$B$776,E$47)+'СЕТ СН'!$G$9+СВЦЭМ!$D$10+'СЕТ СН'!$G$5-'СЕТ СН'!$G$17</f>
        <v>3394.6307106300001</v>
      </c>
      <c r="F78" s="36">
        <f>SUMIFS(СВЦЭМ!$C$33:$C$776,СВЦЭМ!$A$33:$A$776,$A78,СВЦЭМ!$B$33:$B$776,F$47)+'СЕТ СН'!$G$9+СВЦЭМ!$D$10+'СЕТ СН'!$G$5-'СЕТ СН'!$G$17</f>
        <v>3384.4425467999999</v>
      </c>
      <c r="G78" s="36">
        <f>SUMIFS(СВЦЭМ!$C$33:$C$776,СВЦЭМ!$A$33:$A$776,$A78,СВЦЭМ!$B$33:$B$776,G$47)+'СЕТ СН'!$G$9+СВЦЭМ!$D$10+'СЕТ СН'!$G$5-'СЕТ СН'!$G$17</f>
        <v>3388.02491259</v>
      </c>
      <c r="H78" s="36">
        <f>SUMIFS(СВЦЭМ!$C$33:$C$776,СВЦЭМ!$A$33:$A$776,$A78,СВЦЭМ!$B$33:$B$776,H$47)+'СЕТ СН'!$G$9+СВЦЭМ!$D$10+'СЕТ СН'!$G$5-'СЕТ СН'!$G$17</f>
        <v>3392.67061173</v>
      </c>
      <c r="I78" s="36">
        <f>SUMIFS(СВЦЭМ!$C$33:$C$776,СВЦЭМ!$A$33:$A$776,$A78,СВЦЭМ!$B$33:$B$776,I$47)+'СЕТ СН'!$G$9+СВЦЭМ!$D$10+'СЕТ СН'!$G$5-'СЕТ СН'!$G$17</f>
        <v>3369.9006137599999</v>
      </c>
      <c r="J78" s="36">
        <f>SUMIFS(СВЦЭМ!$C$33:$C$776,СВЦЭМ!$A$33:$A$776,$A78,СВЦЭМ!$B$33:$B$776,J$47)+'СЕТ СН'!$G$9+СВЦЭМ!$D$10+'СЕТ СН'!$G$5-'СЕТ СН'!$G$17</f>
        <v>3349.0917748299998</v>
      </c>
      <c r="K78" s="36">
        <f>SUMIFS(СВЦЭМ!$C$33:$C$776,СВЦЭМ!$A$33:$A$776,$A78,СВЦЭМ!$B$33:$B$776,K$47)+'СЕТ СН'!$G$9+СВЦЭМ!$D$10+'СЕТ СН'!$G$5-'СЕТ СН'!$G$17</f>
        <v>3357.7486440100001</v>
      </c>
      <c r="L78" s="36">
        <f>SUMIFS(СВЦЭМ!$C$33:$C$776,СВЦЭМ!$A$33:$A$776,$A78,СВЦЭМ!$B$33:$B$776,L$47)+'СЕТ СН'!$G$9+СВЦЭМ!$D$10+'СЕТ СН'!$G$5-'СЕТ СН'!$G$17</f>
        <v>3356.2866488600002</v>
      </c>
      <c r="M78" s="36">
        <f>SUMIFS(СВЦЭМ!$C$33:$C$776,СВЦЭМ!$A$33:$A$776,$A78,СВЦЭМ!$B$33:$B$776,M$47)+'СЕТ СН'!$G$9+СВЦЭМ!$D$10+'СЕТ СН'!$G$5-'СЕТ СН'!$G$17</f>
        <v>3307.76376252</v>
      </c>
      <c r="N78" s="36">
        <f>SUMIFS(СВЦЭМ!$C$33:$C$776,СВЦЭМ!$A$33:$A$776,$A78,СВЦЭМ!$B$33:$B$776,N$47)+'СЕТ СН'!$G$9+СВЦЭМ!$D$10+'СЕТ СН'!$G$5-'СЕТ СН'!$G$17</f>
        <v>3238.86578057</v>
      </c>
      <c r="O78" s="36">
        <f>SUMIFS(СВЦЭМ!$C$33:$C$776,СВЦЭМ!$A$33:$A$776,$A78,СВЦЭМ!$B$33:$B$776,O$47)+'СЕТ СН'!$G$9+СВЦЭМ!$D$10+'СЕТ СН'!$G$5-'СЕТ СН'!$G$17</f>
        <v>3215.9038905400002</v>
      </c>
      <c r="P78" s="36">
        <f>SUMIFS(СВЦЭМ!$C$33:$C$776,СВЦЭМ!$A$33:$A$776,$A78,СВЦЭМ!$B$33:$B$776,P$47)+'СЕТ СН'!$G$9+СВЦЭМ!$D$10+'СЕТ СН'!$G$5-'СЕТ СН'!$G$17</f>
        <v>3224.92538199</v>
      </c>
      <c r="Q78" s="36">
        <f>SUMIFS(СВЦЭМ!$C$33:$C$776,СВЦЭМ!$A$33:$A$776,$A78,СВЦЭМ!$B$33:$B$776,Q$47)+'СЕТ СН'!$G$9+СВЦЭМ!$D$10+'СЕТ СН'!$G$5-'СЕТ СН'!$G$17</f>
        <v>3224.2251914600001</v>
      </c>
      <c r="R78" s="36">
        <f>SUMIFS(СВЦЭМ!$C$33:$C$776,СВЦЭМ!$A$33:$A$776,$A78,СВЦЭМ!$B$33:$B$776,R$47)+'СЕТ СН'!$G$9+СВЦЭМ!$D$10+'СЕТ СН'!$G$5-'СЕТ СН'!$G$17</f>
        <v>3226.2659589</v>
      </c>
      <c r="S78" s="36">
        <f>SUMIFS(СВЦЭМ!$C$33:$C$776,СВЦЭМ!$A$33:$A$776,$A78,СВЦЭМ!$B$33:$B$776,S$47)+'СЕТ СН'!$G$9+СВЦЭМ!$D$10+'СЕТ СН'!$G$5-'СЕТ СН'!$G$17</f>
        <v>3237.2923552699999</v>
      </c>
      <c r="T78" s="36">
        <f>SUMIFS(СВЦЭМ!$C$33:$C$776,СВЦЭМ!$A$33:$A$776,$A78,СВЦЭМ!$B$33:$B$776,T$47)+'СЕТ СН'!$G$9+СВЦЭМ!$D$10+'СЕТ СН'!$G$5-'СЕТ СН'!$G$17</f>
        <v>3220.8988289899999</v>
      </c>
      <c r="U78" s="36">
        <f>SUMIFS(СВЦЭМ!$C$33:$C$776,СВЦЭМ!$A$33:$A$776,$A78,СВЦЭМ!$B$33:$B$776,U$47)+'СЕТ СН'!$G$9+СВЦЭМ!$D$10+'СЕТ СН'!$G$5-'СЕТ СН'!$G$17</f>
        <v>3200.1902966500002</v>
      </c>
      <c r="V78" s="36">
        <f>SUMIFS(СВЦЭМ!$C$33:$C$776,СВЦЭМ!$A$33:$A$776,$A78,СВЦЭМ!$B$33:$B$776,V$47)+'СЕТ СН'!$G$9+СВЦЭМ!$D$10+'СЕТ СН'!$G$5-'СЕТ СН'!$G$17</f>
        <v>3162.1972467200003</v>
      </c>
      <c r="W78" s="36">
        <f>SUMIFS(СВЦЭМ!$C$33:$C$776,СВЦЭМ!$A$33:$A$776,$A78,СВЦЭМ!$B$33:$B$776,W$47)+'СЕТ СН'!$G$9+СВЦЭМ!$D$10+'СЕТ СН'!$G$5-'СЕТ СН'!$G$17</f>
        <v>3157.2007434900001</v>
      </c>
      <c r="X78" s="36">
        <f>SUMIFS(СВЦЭМ!$C$33:$C$776,СВЦЭМ!$A$33:$A$776,$A78,СВЦЭМ!$B$33:$B$776,X$47)+'СЕТ СН'!$G$9+СВЦЭМ!$D$10+'СЕТ СН'!$G$5-'СЕТ СН'!$G$17</f>
        <v>3187.9356421699999</v>
      </c>
      <c r="Y78" s="36">
        <f>SUMIFS(СВЦЭМ!$C$33:$C$776,СВЦЭМ!$A$33:$A$776,$A78,СВЦЭМ!$B$33:$B$776,Y$47)+'СЕТ СН'!$G$9+СВЦЭМ!$D$10+'СЕТ СН'!$G$5-'СЕТ СН'!$G$17</f>
        <v>3258.1938335499999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01.05.2020</v>
      </c>
      <c r="B84" s="36">
        <f>SUMIFS(СВЦЭМ!$C$33:$C$776,СВЦЭМ!$A$33:$A$776,$A84,СВЦЭМ!$B$33:$B$776,B$83)+'СЕТ СН'!$H$9+СВЦЭМ!$D$10+'СЕТ СН'!$H$5-'СЕТ СН'!$H$17</f>
        <v>3601.4331751999998</v>
      </c>
      <c r="C84" s="36">
        <f>SUMIFS(СВЦЭМ!$C$33:$C$776,СВЦЭМ!$A$33:$A$776,$A84,СВЦЭМ!$B$33:$B$776,C$83)+'СЕТ СН'!$H$9+СВЦЭМ!$D$10+'СЕТ СН'!$H$5-'СЕТ СН'!$H$17</f>
        <v>3642.85078165</v>
      </c>
      <c r="D84" s="36">
        <f>SUMIFS(СВЦЭМ!$C$33:$C$776,СВЦЭМ!$A$33:$A$776,$A84,СВЦЭМ!$B$33:$B$776,D$83)+'СЕТ СН'!$H$9+СВЦЭМ!$D$10+'СЕТ СН'!$H$5-'СЕТ СН'!$H$17</f>
        <v>3640.5099399400001</v>
      </c>
      <c r="E84" s="36">
        <f>SUMIFS(СВЦЭМ!$C$33:$C$776,СВЦЭМ!$A$33:$A$776,$A84,СВЦЭМ!$B$33:$B$776,E$83)+'СЕТ СН'!$H$9+СВЦЭМ!$D$10+'СЕТ СН'!$H$5-'СЕТ СН'!$H$17</f>
        <v>3636.3889418399999</v>
      </c>
      <c r="F84" s="36">
        <f>SUMIFS(СВЦЭМ!$C$33:$C$776,СВЦЭМ!$A$33:$A$776,$A84,СВЦЭМ!$B$33:$B$776,F$83)+'СЕТ СН'!$H$9+СВЦЭМ!$D$10+'СЕТ СН'!$H$5-'СЕТ СН'!$H$17</f>
        <v>3654.4133118700001</v>
      </c>
      <c r="G84" s="36">
        <f>SUMIFS(СВЦЭМ!$C$33:$C$776,СВЦЭМ!$A$33:$A$776,$A84,СВЦЭМ!$B$33:$B$776,G$83)+'СЕТ СН'!$H$9+СВЦЭМ!$D$10+'СЕТ СН'!$H$5-'СЕТ СН'!$H$17</f>
        <v>3646.8669713999998</v>
      </c>
      <c r="H84" s="36">
        <f>SUMIFS(СВЦЭМ!$C$33:$C$776,СВЦЭМ!$A$33:$A$776,$A84,СВЦЭМ!$B$33:$B$776,H$83)+'СЕТ СН'!$H$9+СВЦЭМ!$D$10+'СЕТ СН'!$H$5-'СЕТ СН'!$H$17</f>
        <v>3641.5370404499999</v>
      </c>
      <c r="I84" s="36">
        <f>SUMIFS(СВЦЭМ!$C$33:$C$776,СВЦЭМ!$A$33:$A$776,$A84,СВЦЭМ!$B$33:$B$776,I$83)+'СЕТ СН'!$H$9+СВЦЭМ!$D$10+'СЕТ СН'!$H$5-'СЕТ СН'!$H$17</f>
        <v>3615.9861054500002</v>
      </c>
      <c r="J84" s="36">
        <f>SUMIFS(СВЦЭМ!$C$33:$C$776,СВЦЭМ!$A$33:$A$776,$A84,СВЦЭМ!$B$33:$B$776,J$83)+'СЕТ СН'!$H$9+СВЦЭМ!$D$10+'СЕТ СН'!$H$5-'СЕТ СН'!$H$17</f>
        <v>3599.4491273799999</v>
      </c>
      <c r="K84" s="36">
        <f>SUMIFS(СВЦЭМ!$C$33:$C$776,СВЦЭМ!$A$33:$A$776,$A84,СВЦЭМ!$B$33:$B$776,K$83)+'СЕТ СН'!$H$9+СВЦЭМ!$D$10+'СЕТ СН'!$H$5-'СЕТ СН'!$H$17</f>
        <v>3598.7964226399999</v>
      </c>
      <c r="L84" s="36">
        <f>SUMIFS(СВЦЭМ!$C$33:$C$776,СВЦЭМ!$A$33:$A$776,$A84,СВЦЭМ!$B$33:$B$776,L$83)+'СЕТ СН'!$H$9+СВЦЭМ!$D$10+'СЕТ СН'!$H$5-'СЕТ СН'!$H$17</f>
        <v>3578.5596043</v>
      </c>
      <c r="M84" s="36">
        <f>SUMIFS(СВЦЭМ!$C$33:$C$776,СВЦЭМ!$A$33:$A$776,$A84,СВЦЭМ!$B$33:$B$776,M$83)+'СЕТ СН'!$H$9+СВЦЭМ!$D$10+'СЕТ СН'!$H$5-'СЕТ СН'!$H$17</f>
        <v>3515.29696294</v>
      </c>
      <c r="N84" s="36">
        <f>SUMIFS(СВЦЭМ!$C$33:$C$776,СВЦЭМ!$A$33:$A$776,$A84,СВЦЭМ!$B$33:$B$776,N$83)+'СЕТ СН'!$H$9+СВЦЭМ!$D$10+'СЕТ СН'!$H$5-'СЕТ СН'!$H$17</f>
        <v>3451.72859346</v>
      </c>
      <c r="O84" s="36">
        <f>SUMIFS(СВЦЭМ!$C$33:$C$776,СВЦЭМ!$A$33:$A$776,$A84,СВЦЭМ!$B$33:$B$776,O$83)+'СЕТ СН'!$H$9+СВЦЭМ!$D$10+'СЕТ СН'!$H$5-'СЕТ СН'!$H$17</f>
        <v>3428.4360766700001</v>
      </c>
      <c r="P84" s="36">
        <f>SUMIFS(СВЦЭМ!$C$33:$C$776,СВЦЭМ!$A$33:$A$776,$A84,СВЦЭМ!$B$33:$B$776,P$83)+'СЕТ СН'!$H$9+СВЦЭМ!$D$10+'СЕТ СН'!$H$5-'СЕТ СН'!$H$17</f>
        <v>3439.8463963200002</v>
      </c>
      <c r="Q84" s="36">
        <f>SUMIFS(СВЦЭМ!$C$33:$C$776,СВЦЭМ!$A$33:$A$776,$A84,СВЦЭМ!$B$33:$B$776,Q$83)+'СЕТ СН'!$H$9+СВЦЭМ!$D$10+'СЕТ СН'!$H$5-'СЕТ СН'!$H$17</f>
        <v>3442.4133731100001</v>
      </c>
      <c r="R84" s="36">
        <f>SUMIFS(СВЦЭМ!$C$33:$C$776,СВЦЭМ!$A$33:$A$776,$A84,СВЦЭМ!$B$33:$B$776,R$83)+'СЕТ СН'!$H$9+СВЦЭМ!$D$10+'СЕТ СН'!$H$5-'СЕТ СН'!$H$17</f>
        <v>3440.2994838100003</v>
      </c>
      <c r="S84" s="36">
        <f>SUMIFS(СВЦЭМ!$C$33:$C$776,СВЦЭМ!$A$33:$A$776,$A84,СВЦЭМ!$B$33:$B$776,S$83)+'СЕТ СН'!$H$9+СВЦЭМ!$D$10+'СЕТ СН'!$H$5-'СЕТ СН'!$H$17</f>
        <v>3437.0915628900002</v>
      </c>
      <c r="T84" s="36">
        <f>SUMIFS(СВЦЭМ!$C$33:$C$776,СВЦЭМ!$A$33:$A$776,$A84,СВЦЭМ!$B$33:$B$776,T$83)+'СЕТ СН'!$H$9+СВЦЭМ!$D$10+'СЕТ СН'!$H$5-'СЕТ СН'!$H$17</f>
        <v>3427.2474439500002</v>
      </c>
      <c r="U84" s="36">
        <f>SUMIFS(СВЦЭМ!$C$33:$C$776,СВЦЭМ!$A$33:$A$776,$A84,СВЦЭМ!$B$33:$B$776,U$83)+'СЕТ СН'!$H$9+СВЦЭМ!$D$10+'СЕТ СН'!$H$5-'СЕТ СН'!$H$17</f>
        <v>3408.76927789</v>
      </c>
      <c r="V84" s="36">
        <f>SUMIFS(СВЦЭМ!$C$33:$C$776,СВЦЭМ!$A$33:$A$776,$A84,СВЦЭМ!$B$33:$B$776,V$83)+'СЕТ СН'!$H$9+СВЦЭМ!$D$10+'СЕТ СН'!$H$5-'СЕТ СН'!$H$17</f>
        <v>3398.6227585000001</v>
      </c>
      <c r="W84" s="36">
        <f>SUMIFS(СВЦЭМ!$C$33:$C$776,СВЦЭМ!$A$33:$A$776,$A84,СВЦЭМ!$B$33:$B$776,W$83)+'СЕТ СН'!$H$9+СВЦЭМ!$D$10+'СЕТ СН'!$H$5-'СЕТ СН'!$H$17</f>
        <v>3405.4558281999998</v>
      </c>
      <c r="X84" s="36">
        <f>SUMIFS(СВЦЭМ!$C$33:$C$776,СВЦЭМ!$A$33:$A$776,$A84,СВЦЭМ!$B$33:$B$776,X$83)+'СЕТ СН'!$H$9+СВЦЭМ!$D$10+'СЕТ СН'!$H$5-'СЕТ СН'!$H$17</f>
        <v>3435.5968682500002</v>
      </c>
      <c r="Y84" s="36">
        <f>SUMIFS(СВЦЭМ!$C$33:$C$776,СВЦЭМ!$A$33:$A$776,$A84,СВЦЭМ!$B$33:$B$776,Y$83)+'СЕТ СН'!$H$9+СВЦЭМ!$D$10+'СЕТ СН'!$H$5-'СЕТ СН'!$H$17</f>
        <v>3538.6041719200002</v>
      </c>
    </row>
    <row r="85" spans="1:25" ht="15.75" x14ac:dyDescent="0.2">
      <c r="A85" s="35">
        <f>A84+1</f>
        <v>43953</v>
      </c>
      <c r="B85" s="36">
        <f>SUMIFS(СВЦЭМ!$C$33:$C$776,СВЦЭМ!$A$33:$A$776,$A85,СВЦЭМ!$B$33:$B$776,B$83)+'СЕТ СН'!$H$9+СВЦЭМ!$D$10+'СЕТ СН'!$H$5-'СЕТ СН'!$H$17</f>
        <v>3633.3340002199998</v>
      </c>
      <c r="C85" s="36">
        <f>SUMIFS(СВЦЭМ!$C$33:$C$776,СВЦЭМ!$A$33:$A$776,$A85,СВЦЭМ!$B$33:$B$776,C$83)+'СЕТ СН'!$H$9+СВЦЭМ!$D$10+'СЕТ СН'!$H$5-'СЕТ СН'!$H$17</f>
        <v>3656.3892820399997</v>
      </c>
      <c r="D85" s="36">
        <f>SUMIFS(СВЦЭМ!$C$33:$C$776,СВЦЭМ!$A$33:$A$776,$A85,СВЦЭМ!$B$33:$B$776,D$83)+'СЕТ СН'!$H$9+СВЦЭМ!$D$10+'СЕТ СН'!$H$5-'СЕТ СН'!$H$17</f>
        <v>3668.8225299599999</v>
      </c>
      <c r="E85" s="36">
        <f>SUMIFS(СВЦЭМ!$C$33:$C$776,СВЦЭМ!$A$33:$A$776,$A85,СВЦЭМ!$B$33:$B$776,E$83)+'СЕТ СН'!$H$9+СВЦЭМ!$D$10+'СЕТ СН'!$H$5-'СЕТ СН'!$H$17</f>
        <v>3664.8037918099999</v>
      </c>
      <c r="F85" s="36">
        <f>SUMIFS(СВЦЭМ!$C$33:$C$776,СВЦЭМ!$A$33:$A$776,$A85,СВЦЭМ!$B$33:$B$776,F$83)+'СЕТ СН'!$H$9+СВЦЭМ!$D$10+'СЕТ СН'!$H$5-'СЕТ СН'!$H$17</f>
        <v>3662.2996978000001</v>
      </c>
      <c r="G85" s="36">
        <f>SUMIFS(СВЦЭМ!$C$33:$C$776,СВЦЭМ!$A$33:$A$776,$A85,СВЦЭМ!$B$33:$B$776,G$83)+'СЕТ СН'!$H$9+СВЦЭМ!$D$10+'СЕТ СН'!$H$5-'СЕТ СН'!$H$17</f>
        <v>3664.9936625299997</v>
      </c>
      <c r="H85" s="36">
        <f>SUMIFS(СВЦЭМ!$C$33:$C$776,СВЦЭМ!$A$33:$A$776,$A85,СВЦЭМ!$B$33:$B$776,H$83)+'СЕТ СН'!$H$9+СВЦЭМ!$D$10+'СЕТ СН'!$H$5-'СЕТ СН'!$H$17</f>
        <v>3660.82548864</v>
      </c>
      <c r="I85" s="36">
        <f>SUMIFS(СВЦЭМ!$C$33:$C$776,СВЦЭМ!$A$33:$A$776,$A85,СВЦЭМ!$B$33:$B$776,I$83)+'СЕТ СН'!$H$9+СВЦЭМ!$D$10+'СЕТ СН'!$H$5-'СЕТ СН'!$H$17</f>
        <v>3648.9688433599999</v>
      </c>
      <c r="J85" s="36">
        <f>SUMIFS(СВЦЭМ!$C$33:$C$776,СВЦЭМ!$A$33:$A$776,$A85,СВЦЭМ!$B$33:$B$776,J$83)+'СЕТ СН'!$H$9+СВЦЭМ!$D$10+'СЕТ СН'!$H$5-'СЕТ СН'!$H$17</f>
        <v>3600.8502708300002</v>
      </c>
      <c r="K85" s="36">
        <f>SUMIFS(СВЦЭМ!$C$33:$C$776,СВЦЭМ!$A$33:$A$776,$A85,СВЦЭМ!$B$33:$B$776,K$83)+'СЕТ СН'!$H$9+СВЦЭМ!$D$10+'СЕТ СН'!$H$5-'СЕТ СН'!$H$17</f>
        <v>3577.3173808500001</v>
      </c>
      <c r="L85" s="36">
        <f>SUMIFS(СВЦЭМ!$C$33:$C$776,СВЦЭМ!$A$33:$A$776,$A85,СВЦЭМ!$B$33:$B$776,L$83)+'СЕТ СН'!$H$9+СВЦЭМ!$D$10+'СЕТ СН'!$H$5-'СЕТ СН'!$H$17</f>
        <v>3563.7228376200001</v>
      </c>
      <c r="M85" s="36">
        <f>SUMIFS(СВЦЭМ!$C$33:$C$776,СВЦЭМ!$A$33:$A$776,$A85,СВЦЭМ!$B$33:$B$776,M$83)+'СЕТ СН'!$H$9+СВЦЭМ!$D$10+'СЕТ СН'!$H$5-'СЕТ СН'!$H$17</f>
        <v>3505.1935626200002</v>
      </c>
      <c r="N85" s="36">
        <f>SUMIFS(СВЦЭМ!$C$33:$C$776,СВЦЭМ!$A$33:$A$776,$A85,СВЦЭМ!$B$33:$B$776,N$83)+'СЕТ СН'!$H$9+СВЦЭМ!$D$10+'СЕТ СН'!$H$5-'СЕТ СН'!$H$17</f>
        <v>3450.90858149</v>
      </c>
      <c r="O85" s="36">
        <f>SUMIFS(СВЦЭМ!$C$33:$C$776,СВЦЭМ!$A$33:$A$776,$A85,СВЦЭМ!$B$33:$B$776,O$83)+'СЕТ СН'!$H$9+СВЦЭМ!$D$10+'СЕТ СН'!$H$5-'СЕТ СН'!$H$17</f>
        <v>3430.1423454999999</v>
      </c>
      <c r="P85" s="36">
        <f>SUMIFS(СВЦЭМ!$C$33:$C$776,СВЦЭМ!$A$33:$A$776,$A85,СВЦЭМ!$B$33:$B$776,P$83)+'СЕТ СН'!$H$9+СВЦЭМ!$D$10+'СЕТ СН'!$H$5-'СЕТ СН'!$H$17</f>
        <v>3436.63236276</v>
      </c>
      <c r="Q85" s="36">
        <f>SUMIFS(СВЦЭМ!$C$33:$C$776,СВЦЭМ!$A$33:$A$776,$A85,СВЦЭМ!$B$33:$B$776,Q$83)+'СЕТ СН'!$H$9+СВЦЭМ!$D$10+'СЕТ СН'!$H$5-'СЕТ СН'!$H$17</f>
        <v>3438.7169286200001</v>
      </c>
      <c r="R85" s="36">
        <f>SUMIFS(СВЦЭМ!$C$33:$C$776,СВЦЭМ!$A$33:$A$776,$A85,СВЦЭМ!$B$33:$B$776,R$83)+'СЕТ СН'!$H$9+СВЦЭМ!$D$10+'СЕТ СН'!$H$5-'СЕТ СН'!$H$17</f>
        <v>3443.6830281299999</v>
      </c>
      <c r="S85" s="36">
        <f>SUMIFS(СВЦЭМ!$C$33:$C$776,СВЦЭМ!$A$33:$A$776,$A85,СВЦЭМ!$B$33:$B$776,S$83)+'СЕТ СН'!$H$9+СВЦЭМ!$D$10+'СЕТ СН'!$H$5-'СЕТ СН'!$H$17</f>
        <v>3445.9242335399999</v>
      </c>
      <c r="T85" s="36">
        <f>SUMIFS(СВЦЭМ!$C$33:$C$776,СВЦЭМ!$A$33:$A$776,$A85,СВЦЭМ!$B$33:$B$776,T$83)+'СЕТ СН'!$H$9+СВЦЭМ!$D$10+'СЕТ СН'!$H$5-'СЕТ СН'!$H$17</f>
        <v>3438.94708657</v>
      </c>
      <c r="U85" s="36">
        <f>SUMIFS(СВЦЭМ!$C$33:$C$776,СВЦЭМ!$A$33:$A$776,$A85,СВЦЭМ!$B$33:$B$776,U$83)+'СЕТ СН'!$H$9+СВЦЭМ!$D$10+'СЕТ СН'!$H$5-'СЕТ СН'!$H$17</f>
        <v>3431.6598565700001</v>
      </c>
      <c r="V85" s="36">
        <f>SUMIFS(СВЦЭМ!$C$33:$C$776,СВЦЭМ!$A$33:$A$776,$A85,СВЦЭМ!$B$33:$B$776,V$83)+'СЕТ СН'!$H$9+СВЦЭМ!$D$10+'СЕТ СН'!$H$5-'СЕТ СН'!$H$17</f>
        <v>3412.56332703</v>
      </c>
      <c r="W85" s="36">
        <f>SUMIFS(СВЦЭМ!$C$33:$C$776,СВЦЭМ!$A$33:$A$776,$A85,СВЦЭМ!$B$33:$B$776,W$83)+'СЕТ СН'!$H$9+СВЦЭМ!$D$10+'СЕТ СН'!$H$5-'СЕТ СН'!$H$17</f>
        <v>3397.6334886700001</v>
      </c>
      <c r="X85" s="36">
        <f>SUMIFS(СВЦЭМ!$C$33:$C$776,СВЦЭМ!$A$33:$A$776,$A85,СВЦЭМ!$B$33:$B$776,X$83)+'СЕТ СН'!$H$9+СВЦЭМ!$D$10+'СЕТ СН'!$H$5-'СЕТ СН'!$H$17</f>
        <v>3433.8588481100001</v>
      </c>
      <c r="Y85" s="36">
        <f>SUMIFS(СВЦЭМ!$C$33:$C$776,СВЦЭМ!$A$33:$A$776,$A85,СВЦЭМ!$B$33:$B$776,Y$83)+'СЕТ СН'!$H$9+СВЦЭМ!$D$10+'СЕТ СН'!$H$5-'СЕТ СН'!$H$17</f>
        <v>3516.4187078200002</v>
      </c>
    </row>
    <row r="86" spans="1:25" ht="15.75" x14ac:dyDescent="0.2">
      <c r="A86" s="35">
        <f t="shared" ref="A86:A114" si="2">A85+1</f>
        <v>43954</v>
      </c>
      <c r="B86" s="36">
        <f>SUMIFS(СВЦЭМ!$C$33:$C$776,СВЦЭМ!$A$33:$A$776,$A86,СВЦЭМ!$B$33:$B$776,B$83)+'СЕТ СН'!$H$9+СВЦЭМ!$D$10+'СЕТ СН'!$H$5-'СЕТ СН'!$H$17</f>
        <v>3545.6318425700001</v>
      </c>
      <c r="C86" s="36">
        <f>SUMIFS(СВЦЭМ!$C$33:$C$776,СВЦЭМ!$A$33:$A$776,$A86,СВЦЭМ!$B$33:$B$776,C$83)+'СЕТ СН'!$H$9+СВЦЭМ!$D$10+'СЕТ СН'!$H$5-'СЕТ СН'!$H$17</f>
        <v>3558.0600915200002</v>
      </c>
      <c r="D86" s="36">
        <f>SUMIFS(СВЦЭМ!$C$33:$C$776,СВЦЭМ!$A$33:$A$776,$A86,СВЦЭМ!$B$33:$B$776,D$83)+'СЕТ СН'!$H$9+СВЦЭМ!$D$10+'СЕТ СН'!$H$5-'СЕТ СН'!$H$17</f>
        <v>3555.9594004999999</v>
      </c>
      <c r="E86" s="36">
        <f>SUMIFS(СВЦЭМ!$C$33:$C$776,СВЦЭМ!$A$33:$A$776,$A86,СВЦЭМ!$B$33:$B$776,E$83)+'СЕТ СН'!$H$9+СВЦЭМ!$D$10+'СЕТ СН'!$H$5-'СЕТ СН'!$H$17</f>
        <v>3553.26131154</v>
      </c>
      <c r="F86" s="36">
        <f>SUMIFS(СВЦЭМ!$C$33:$C$776,СВЦЭМ!$A$33:$A$776,$A86,СВЦЭМ!$B$33:$B$776,F$83)+'СЕТ СН'!$H$9+СВЦЭМ!$D$10+'СЕТ СН'!$H$5-'СЕТ СН'!$H$17</f>
        <v>3545.9802399199998</v>
      </c>
      <c r="G86" s="36">
        <f>SUMIFS(СВЦЭМ!$C$33:$C$776,СВЦЭМ!$A$33:$A$776,$A86,СВЦЭМ!$B$33:$B$776,G$83)+'СЕТ СН'!$H$9+СВЦЭМ!$D$10+'СЕТ СН'!$H$5-'СЕТ СН'!$H$17</f>
        <v>3551.6864494599999</v>
      </c>
      <c r="H86" s="36">
        <f>SUMIFS(СВЦЭМ!$C$33:$C$776,СВЦЭМ!$A$33:$A$776,$A86,СВЦЭМ!$B$33:$B$776,H$83)+'СЕТ СН'!$H$9+СВЦЭМ!$D$10+'СЕТ СН'!$H$5-'СЕТ СН'!$H$17</f>
        <v>3554.1115331299998</v>
      </c>
      <c r="I86" s="36">
        <f>SUMIFS(СВЦЭМ!$C$33:$C$776,СВЦЭМ!$A$33:$A$776,$A86,СВЦЭМ!$B$33:$B$776,I$83)+'СЕТ СН'!$H$9+СВЦЭМ!$D$10+'СЕТ СН'!$H$5-'СЕТ СН'!$H$17</f>
        <v>3550.2040924799999</v>
      </c>
      <c r="J86" s="36">
        <f>SUMIFS(СВЦЭМ!$C$33:$C$776,СВЦЭМ!$A$33:$A$776,$A86,СВЦЭМ!$B$33:$B$776,J$83)+'СЕТ СН'!$H$9+СВЦЭМ!$D$10+'СЕТ СН'!$H$5-'СЕТ СН'!$H$17</f>
        <v>3543.5050610799999</v>
      </c>
      <c r="K86" s="36">
        <f>SUMIFS(СВЦЭМ!$C$33:$C$776,СВЦЭМ!$A$33:$A$776,$A86,СВЦЭМ!$B$33:$B$776,K$83)+'СЕТ СН'!$H$9+СВЦЭМ!$D$10+'СЕТ СН'!$H$5-'СЕТ СН'!$H$17</f>
        <v>3515.9860620200002</v>
      </c>
      <c r="L86" s="36">
        <f>SUMIFS(СВЦЭМ!$C$33:$C$776,СВЦЭМ!$A$33:$A$776,$A86,СВЦЭМ!$B$33:$B$776,L$83)+'СЕТ СН'!$H$9+СВЦЭМ!$D$10+'СЕТ СН'!$H$5-'СЕТ СН'!$H$17</f>
        <v>3490.2875526899998</v>
      </c>
      <c r="M86" s="36">
        <f>SUMIFS(СВЦЭМ!$C$33:$C$776,СВЦЭМ!$A$33:$A$776,$A86,СВЦЭМ!$B$33:$B$776,M$83)+'СЕТ СН'!$H$9+СВЦЭМ!$D$10+'СЕТ СН'!$H$5-'СЕТ СН'!$H$17</f>
        <v>3439.4281183200001</v>
      </c>
      <c r="N86" s="36">
        <f>SUMIFS(СВЦЭМ!$C$33:$C$776,СВЦЭМ!$A$33:$A$776,$A86,СВЦЭМ!$B$33:$B$776,N$83)+'СЕТ СН'!$H$9+СВЦЭМ!$D$10+'СЕТ СН'!$H$5-'СЕТ СН'!$H$17</f>
        <v>3397.7000305700003</v>
      </c>
      <c r="O86" s="36">
        <f>SUMIFS(СВЦЭМ!$C$33:$C$776,СВЦЭМ!$A$33:$A$776,$A86,СВЦЭМ!$B$33:$B$776,O$83)+'СЕТ СН'!$H$9+СВЦЭМ!$D$10+'СЕТ СН'!$H$5-'СЕТ СН'!$H$17</f>
        <v>3408.2340649500002</v>
      </c>
      <c r="P86" s="36">
        <f>SUMIFS(СВЦЭМ!$C$33:$C$776,СВЦЭМ!$A$33:$A$776,$A86,СВЦЭМ!$B$33:$B$776,P$83)+'СЕТ СН'!$H$9+СВЦЭМ!$D$10+'СЕТ СН'!$H$5-'СЕТ СН'!$H$17</f>
        <v>3434.9258841000001</v>
      </c>
      <c r="Q86" s="36">
        <f>SUMIFS(СВЦЭМ!$C$33:$C$776,СВЦЭМ!$A$33:$A$776,$A86,СВЦЭМ!$B$33:$B$776,Q$83)+'СЕТ СН'!$H$9+СВЦЭМ!$D$10+'СЕТ СН'!$H$5-'СЕТ СН'!$H$17</f>
        <v>3457.3213861600002</v>
      </c>
      <c r="R86" s="36">
        <f>SUMIFS(СВЦЭМ!$C$33:$C$776,СВЦЭМ!$A$33:$A$776,$A86,СВЦЭМ!$B$33:$B$776,R$83)+'СЕТ СН'!$H$9+СВЦЭМ!$D$10+'СЕТ СН'!$H$5-'СЕТ СН'!$H$17</f>
        <v>3466.5680917300001</v>
      </c>
      <c r="S86" s="36">
        <f>SUMIFS(СВЦЭМ!$C$33:$C$776,СВЦЭМ!$A$33:$A$776,$A86,СВЦЭМ!$B$33:$B$776,S$83)+'СЕТ СН'!$H$9+СВЦЭМ!$D$10+'СЕТ СН'!$H$5-'СЕТ СН'!$H$17</f>
        <v>3464.20226151</v>
      </c>
      <c r="T86" s="36">
        <f>SUMIFS(СВЦЭМ!$C$33:$C$776,СВЦЭМ!$A$33:$A$776,$A86,СВЦЭМ!$B$33:$B$776,T$83)+'СЕТ СН'!$H$9+СВЦЭМ!$D$10+'СЕТ СН'!$H$5-'СЕТ СН'!$H$17</f>
        <v>3451.03347136</v>
      </c>
      <c r="U86" s="36">
        <f>SUMIFS(СВЦЭМ!$C$33:$C$776,СВЦЭМ!$A$33:$A$776,$A86,СВЦЭМ!$B$33:$B$776,U$83)+'СЕТ СН'!$H$9+СВЦЭМ!$D$10+'СЕТ СН'!$H$5-'СЕТ СН'!$H$17</f>
        <v>3434.8403961200002</v>
      </c>
      <c r="V86" s="36">
        <f>SUMIFS(СВЦЭМ!$C$33:$C$776,СВЦЭМ!$A$33:$A$776,$A86,СВЦЭМ!$B$33:$B$776,V$83)+'СЕТ СН'!$H$9+СВЦЭМ!$D$10+'СЕТ СН'!$H$5-'СЕТ СН'!$H$17</f>
        <v>3386.3620641900002</v>
      </c>
      <c r="W86" s="36">
        <f>SUMIFS(СВЦЭМ!$C$33:$C$776,СВЦЭМ!$A$33:$A$776,$A86,СВЦЭМ!$B$33:$B$776,W$83)+'СЕТ СН'!$H$9+СВЦЭМ!$D$10+'СЕТ СН'!$H$5-'СЕТ СН'!$H$17</f>
        <v>3380.3804675299998</v>
      </c>
      <c r="X86" s="36">
        <f>SUMIFS(СВЦЭМ!$C$33:$C$776,СВЦЭМ!$A$33:$A$776,$A86,СВЦЭМ!$B$33:$B$776,X$83)+'СЕТ СН'!$H$9+СВЦЭМ!$D$10+'СЕТ СН'!$H$5-'СЕТ СН'!$H$17</f>
        <v>3424.7695386700002</v>
      </c>
      <c r="Y86" s="36">
        <f>SUMIFS(СВЦЭМ!$C$33:$C$776,СВЦЭМ!$A$33:$A$776,$A86,СВЦЭМ!$B$33:$B$776,Y$83)+'СЕТ СН'!$H$9+СВЦЭМ!$D$10+'СЕТ СН'!$H$5-'СЕТ СН'!$H$17</f>
        <v>3521.0442347899998</v>
      </c>
    </row>
    <row r="87" spans="1:25" ht="15.75" x14ac:dyDescent="0.2">
      <c r="A87" s="35">
        <f t="shared" si="2"/>
        <v>43955</v>
      </c>
      <c r="B87" s="36">
        <f>SUMIFS(СВЦЭМ!$C$33:$C$776,СВЦЭМ!$A$33:$A$776,$A87,СВЦЭМ!$B$33:$B$776,B$83)+'СЕТ СН'!$H$9+СВЦЭМ!$D$10+'СЕТ СН'!$H$5-'СЕТ СН'!$H$17</f>
        <v>3586.0924584599998</v>
      </c>
      <c r="C87" s="36">
        <f>SUMIFS(СВЦЭМ!$C$33:$C$776,СВЦЭМ!$A$33:$A$776,$A87,СВЦЭМ!$B$33:$B$776,C$83)+'СЕТ СН'!$H$9+СВЦЭМ!$D$10+'СЕТ СН'!$H$5-'СЕТ СН'!$H$17</f>
        <v>3585.6428684800003</v>
      </c>
      <c r="D87" s="36">
        <f>SUMIFS(СВЦЭМ!$C$33:$C$776,СВЦЭМ!$A$33:$A$776,$A87,СВЦЭМ!$B$33:$B$776,D$83)+'СЕТ СН'!$H$9+СВЦЭМ!$D$10+'СЕТ СН'!$H$5-'СЕТ СН'!$H$17</f>
        <v>3569.4636698300001</v>
      </c>
      <c r="E87" s="36">
        <f>SUMIFS(СВЦЭМ!$C$33:$C$776,СВЦЭМ!$A$33:$A$776,$A87,СВЦЭМ!$B$33:$B$776,E$83)+'СЕТ СН'!$H$9+СВЦЭМ!$D$10+'СЕТ СН'!$H$5-'СЕТ СН'!$H$17</f>
        <v>3562.2591177499999</v>
      </c>
      <c r="F87" s="36">
        <f>SUMIFS(СВЦЭМ!$C$33:$C$776,СВЦЭМ!$A$33:$A$776,$A87,СВЦЭМ!$B$33:$B$776,F$83)+'СЕТ СН'!$H$9+СВЦЭМ!$D$10+'СЕТ СН'!$H$5-'СЕТ СН'!$H$17</f>
        <v>3554.4790088199998</v>
      </c>
      <c r="G87" s="36">
        <f>SUMIFS(СВЦЭМ!$C$33:$C$776,СВЦЭМ!$A$33:$A$776,$A87,СВЦЭМ!$B$33:$B$776,G$83)+'СЕТ СН'!$H$9+СВЦЭМ!$D$10+'СЕТ СН'!$H$5-'СЕТ СН'!$H$17</f>
        <v>3567.6213163000002</v>
      </c>
      <c r="H87" s="36">
        <f>SUMIFS(СВЦЭМ!$C$33:$C$776,СВЦЭМ!$A$33:$A$776,$A87,СВЦЭМ!$B$33:$B$776,H$83)+'СЕТ СН'!$H$9+СВЦЭМ!$D$10+'СЕТ СН'!$H$5-'СЕТ СН'!$H$17</f>
        <v>3564.63358668</v>
      </c>
      <c r="I87" s="36">
        <f>SUMIFS(СВЦЭМ!$C$33:$C$776,СВЦЭМ!$A$33:$A$776,$A87,СВЦЭМ!$B$33:$B$776,I$83)+'СЕТ СН'!$H$9+СВЦЭМ!$D$10+'СЕТ СН'!$H$5-'СЕТ СН'!$H$17</f>
        <v>3575.0897380800002</v>
      </c>
      <c r="J87" s="36">
        <f>SUMIFS(СВЦЭМ!$C$33:$C$776,СВЦЭМ!$A$33:$A$776,$A87,СВЦЭМ!$B$33:$B$776,J$83)+'СЕТ СН'!$H$9+СВЦЭМ!$D$10+'СЕТ СН'!$H$5-'СЕТ СН'!$H$17</f>
        <v>3567.4849973199998</v>
      </c>
      <c r="K87" s="36">
        <f>SUMIFS(СВЦЭМ!$C$33:$C$776,СВЦЭМ!$A$33:$A$776,$A87,СВЦЭМ!$B$33:$B$776,K$83)+'СЕТ СН'!$H$9+СВЦЭМ!$D$10+'СЕТ СН'!$H$5-'СЕТ СН'!$H$17</f>
        <v>3529.0506202800002</v>
      </c>
      <c r="L87" s="36">
        <f>SUMIFS(СВЦЭМ!$C$33:$C$776,СВЦЭМ!$A$33:$A$776,$A87,СВЦЭМ!$B$33:$B$776,L$83)+'СЕТ СН'!$H$9+СВЦЭМ!$D$10+'СЕТ СН'!$H$5-'СЕТ СН'!$H$17</f>
        <v>3519.7594217599999</v>
      </c>
      <c r="M87" s="36">
        <f>SUMIFS(СВЦЭМ!$C$33:$C$776,СВЦЭМ!$A$33:$A$776,$A87,СВЦЭМ!$B$33:$B$776,M$83)+'СЕТ СН'!$H$9+СВЦЭМ!$D$10+'СЕТ СН'!$H$5-'СЕТ СН'!$H$17</f>
        <v>3451.8476762800001</v>
      </c>
      <c r="N87" s="36">
        <f>SUMIFS(СВЦЭМ!$C$33:$C$776,СВЦЭМ!$A$33:$A$776,$A87,СВЦЭМ!$B$33:$B$776,N$83)+'СЕТ СН'!$H$9+СВЦЭМ!$D$10+'СЕТ СН'!$H$5-'СЕТ СН'!$H$17</f>
        <v>3398.4125689699999</v>
      </c>
      <c r="O87" s="36">
        <f>SUMIFS(СВЦЭМ!$C$33:$C$776,СВЦЭМ!$A$33:$A$776,$A87,СВЦЭМ!$B$33:$B$776,O$83)+'СЕТ СН'!$H$9+СВЦЭМ!$D$10+'СЕТ СН'!$H$5-'СЕТ СН'!$H$17</f>
        <v>3380.9418937199998</v>
      </c>
      <c r="P87" s="36">
        <f>SUMIFS(СВЦЭМ!$C$33:$C$776,СВЦЭМ!$A$33:$A$776,$A87,СВЦЭМ!$B$33:$B$776,P$83)+'СЕТ СН'!$H$9+СВЦЭМ!$D$10+'СЕТ СН'!$H$5-'СЕТ СН'!$H$17</f>
        <v>3393.3827993</v>
      </c>
      <c r="Q87" s="36">
        <f>SUMIFS(СВЦЭМ!$C$33:$C$776,СВЦЭМ!$A$33:$A$776,$A87,СВЦЭМ!$B$33:$B$776,Q$83)+'СЕТ СН'!$H$9+СВЦЭМ!$D$10+'СЕТ СН'!$H$5-'СЕТ СН'!$H$17</f>
        <v>3398.09286479</v>
      </c>
      <c r="R87" s="36">
        <f>SUMIFS(СВЦЭМ!$C$33:$C$776,СВЦЭМ!$A$33:$A$776,$A87,СВЦЭМ!$B$33:$B$776,R$83)+'СЕТ СН'!$H$9+СВЦЭМ!$D$10+'СЕТ СН'!$H$5-'СЕТ СН'!$H$17</f>
        <v>3378.9664605899998</v>
      </c>
      <c r="S87" s="36">
        <f>SUMIFS(СВЦЭМ!$C$33:$C$776,СВЦЭМ!$A$33:$A$776,$A87,СВЦЭМ!$B$33:$B$776,S$83)+'СЕТ СН'!$H$9+СВЦЭМ!$D$10+'СЕТ СН'!$H$5-'СЕТ СН'!$H$17</f>
        <v>3380.3939186100001</v>
      </c>
      <c r="T87" s="36">
        <f>SUMIFS(СВЦЭМ!$C$33:$C$776,СВЦЭМ!$A$33:$A$776,$A87,СВЦЭМ!$B$33:$B$776,T$83)+'СЕТ СН'!$H$9+СВЦЭМ!$D$10+'СЕТ СН'!$H$5-'СЕТ СН'!$H$17</f>
        <v>3364.8180053400001</v>
      </c>
      <c r="U87" s="36">
        <f>SUMIFS(СВЦЭМ!$C$33:$C$776,СВЦЭМ!$A$33:$A$776,$A87,СВЦЭМ!$B$33:$B$776,U$83)+'СЕТ СН'!$H$9+СВЦЭМ!$D$10+'СЕТ СН'!$H$5-'СЕТ СН'!$H$17</f>
        <v>3351.88249885</v>
      </c>
      <c r="V87" s="36">
        <f>SUMIFS(СВЦЭМ!$C$33:$C$776,СВЦЭМ!$A$33:$A$776,$A87,СВЦЭМ!$B$33:$B$776,V$83)+'СЕТ СН'!$H$9+СВЦЭМ!$D$10+'СЕТ СН'!$H$5-'СЕТ СН'!$H$17</f>
        <v>3341.9404909599998</v>
      </c>
      <c r="W87" s="36">
        <f>SUMIFS(СВЦЭМ!$C$33:$C$776,СВЦЭМ!$A$33:$A$776,$A87,СВЦЭМ!$B$33:$B$776,W$83)+'СЕТ СН'!$H$9+СВЦЭМ!$D$10+'СЕТ СН'!$H$5-'СЕТ СН'!$H$17</f>
        <v>3342.5248163599999</v>
      </c>
      <c r="X87" s="36">
        <f>SUMIFS(СВЦЭМ!$C$33:$C$776,СВЦЭМ!$A$33:$A$776,$A87,СВЦЭМ!$B$33:$B$776,X$83)+'СЕТ СН'!$H$9+СВЦЭМ!$D$10+'СЕТ СН'!$H$5-'СЕТ СН'!$H$17</f>
        <v>3380.3395072399999</v>
      </c>
      <c r="Y87" s="36">
        <f>SUMIFS(СВЦЭМ!$C$33:$C$776,СВЦЭМ!$A$33:$A$776,$A87,СВЦЭМ!$B$33:$B$776,Y$83)+'СЕТ СН'!$H$9+СВЦЭМ!$D$10+'СЕТ СН'!$H$5-'СЕТ СН'!$H$17</f>
        <v>3462.3767071699999</v>
      </c>
    </row>
    <row r="88" spans="1:25" ht="15.75" x14ac:dyDescent="0.2">
      <c r="A88" s="35">
        <f t="shared" si="2"/>
        <v>43956</v>
      </c>
      <c r="B88" s="36">
        <f>SUMIFS(СВЦЭМ!$C$33:$C$776,СВЦЭМ!$A$33:$A$776,$A88,СВЦЭМ!$B$33:$B$776,B$83)+'СЕТ СН'!$H$9+СВЦЭМ!$D$10+'СЕТ СН'!$H$5-'СЕТ СН'!$H$17</f>
        <v>3545.95645758</v>
      </c>
      <c r="C88" s="36">
        <f>SUMIFS(СВЦЭМ!$C$33:$C$776,СВЦЭМ!$A$33:$A$776,$A88,СВЦЭМ!$B$33:$B$776,C$83)+'СЕТ СН'!$H$9+СВЦЭМ!$D$10+'СЕТ СН'!$H$5-'СЕТ СН'!$H$17</f>
        <v>3571.4983102800002</v>
      </c>
      <c r="D88" s="36">
        <f>SUMIFS(СВЦЭМ!$C$33:$C$776,СВЦЭМ!$A$33:$A$776,$A88,СВЦЭМ!$B$33:$B$776,D$83)+'СЕТ СН'!$H$9+СВЦЭМ!$D$10+'СЕТ СН'!$H$5-'СЕТ СН'!$H$17</f>
        <v>3567.60509026</v>
      </c>
      <c r="E88" s="36">
        <f>SUMIFS(СВЦЭМ!$C$33:$C$776,СВЦЭМ!$A$33:$A$776,$A88,СВЦЭМ!$B$33:$B$776,E$83)+'СЕТ СН'!$H$9+СВЦЭМ!$D$10+'СЕТ СН'!$H$5-'СЕТ СН'!$H$17</f>
        <v>3564.8496233400001</v>
      </c>
      <c r="F88" s="36">
        <f>SUMIFS(СВЦЭМ!$C$33:$C$776,СВЦЭМ!$A$33:$A$776,$A88,СВЦЭМ!$B$33:$B$776,F$83)+'СЕТ СН'!$H$9+СВЦЭМ!$D$10+'СЕТ СН'!$H$5-'СЕТ СН'!$H$17</f>
        <v>3553.8660438500001</v>
      </c>
      <c r="G88" s="36">
        <f>SUMIFS(СВЦЭМ!$C$33:$C$776,СВЦЭМ!$A$33:$A$776,$A88,СВЦЭМ!$B$33:$B$776,G$83)+'СЕТ СН'!$H$9+СВЦЭМ!$D$10+'СЕТ СН'!$H$5-'СЕТ СН'!$H$17</f>
        <v>3562.3407347900002</v>
      </c>
      <c r="H88" s="36">
        <f>SUMIFS(СВЦЭМ!$C$33:$C$776,СВЦЭМ!$A$33:$A$776,$A88,СВЦЭМ!$B$33:$B$776,H$83)+'СЕТ СН'!$H$9+СВЦЭМ!$D$10+'СЕТ СН'!$H$5-'СЕТ СН'!$H$17</f>
        <v>3564.5262941999999</v>
      </c>
      <c r="I88" s="36">
        <f>SUMIFS(СВЦЭМ!$C$33:$C$776,СВЦЭМ!$A$33:$A$776,$A88,СВЦЭМ!$B$33:$B$776,I$83)+'СЕТ СН'!$H$9+СВЦЭМ!$D$10+'СЕТ СН'!$H$5-'СЕТ СН'!$H$17</f>
        <v>3559.9966767000001</v>
      </c>
      <c r="J88" s="36">
        <f>SUMIFS(СВЦЭМ!$C$33:$C$776,СВЦЭМ!$A$33:$A$776,$A88,СВЦЭМ!$B$33:$B$776,J$83)+'СЕТ СН'!$H$9+СВЦЭМ!$D$10+'СЕТ СН'!$H$5-'СЕТ СН'!$H$17</f>
        <v>3529.2138282300002</v>
      </c>
      <c r="K88" s="36">
        <f>SUMIFS(СВЦЭМ!$C$33:$C$776,СВЦЭМ!$A$33:$A$776,$A88,СВЦЭМ!$B$33:$B$776,K$83)+'СЕТ СН'!$H$9+СВЦЭМ!$D$10+'СЕТ СН'!$H$5-'СЕТ СН'!$H$17</f>
        <v>3486.83616016</v>
      </c>
      <c r="L88" s="36">
        <f>SUMIFS(СВЦЭМ!$C$33:$C$776,СВЦЭМ!$A$33:$A$776,$A88,СВЦЭМ!$B$33:$B$776,L$83)+'СЕТ СН'!$H$9+СВЦЭМ!$D$10+'СЕТ СН'!$H$5-'СЕТ СН'!$H$17</f>
        <v>3478.12740816</v>
      </c>
      <c r="M88" s="36">
        <f>SUMIFS(СВЦЭМ!$C$33:$C$776,СВЦЭМ!$A$33:$A$776,$A88,СВЦЭМ!$B$33:$B$776,M$83)+'СЕТ СН'!$H$9+СВЦЭМ!$D$10+'СЕТ СН'!$H$5-'СЕТ СН'!$H$17</f>
        <v>3436.7716100100001</v>
      </c>
      <c r="N88" s="36">
        <f>SUMIFS(СВЦЭМ!$C$33:$C$776,СВЦЭМ!$A$33:$A$776,$A88,СВЦЭМ!$B$33:$B$776,N$83)+'СЕТ СН'!$H$9+СВЦЭМ!$D$10+'СЕТ СН'!$H$5-'СЕТ СН'!$H$17</f>
        <v>3379.4432350299999</v>
      </c>
      <c r="O88" s="36">
        <f>SUMIFS(СВЦЭМ!$C$33:$C$776,СВЦЭМ!$A$33:$A$776,$A88,СВЦЭМ!$B$33:$B$776,O$83)+'СЕТ СН'!$H$9+СВЦЭМ!$D$10+'СЕТ СН'!$H$5-'СЕТ СН'!$H$17</f>
        <v>3375.1260972600003</v>
      </c>
      <c r="P88" s="36">
        <f>SUMIFS(СВЦЭМ!$C$33:$C$776,СВЦЭМ!$A$33:$A$776,$A88,СВЦЭМ!$B$33:$B$776,P$83)+'СЕТ СН'!$H$9+СВЦЭМ!$D$10+'СЕТ СН'!$H$5-'СЕТ СН'!$H$17</f>
        <v>3382.5352905199998</v>
      </c>
      <c r="Q88" s="36">
        <f>SUMIFS(СВЦЭМ!$C$33:$C$776,СВЦЭМ!$A$33:$A$776,$A88,СВЦЭМ!$B$33:$B$776,Q$83)+'СЕТ СН'!$H$9+СВЦЭМ!$D$10+'СЕТ СН'!$H$5-'СЕТ СН'!$H$17</f>
        <v>3384.66195066</v>
      </c>
      <c r="R88" s="36">
        <f>SUMIFS(СВЦЭМ!$C$33:$C$776,СВЦЭМ!$A$33:$A$776,$A88,СВЦЭМ!$B$33:$B$776,R$83)+'СЕТ СН'!$H$9+СВЦЭМ!$D$10+'СЕТ СН'!$H$5-'СЕТ СН'!$H$17</f>
        <v>3385.76167042</v>
      </c>
      <c r="S88" s="36">
        <f>SUMIFS(СВЦЭМ!$C$33:$C$776,СВЦЭМ!$A$33:$A$776,$A88,СВЦЭМ!$B$33:$B$776,S$83)+'СЕТ СН'!$H$9+СВЦЭМ!$D$10+'СЕТ СН'!$H$5-'СЕТ СН'!$H$17</f>
        <v>3387.1767861200001</v>
      </c>
      <c r="T88" s="36">
        <f>SUMIFS(СВЦЭМ!$C$33:$C$776,СВЦЭМ!$A$33:$A$776,$A88,СВЦЭМ!$B$33:$B$776,T$83)+'СЕТ СН'!$H$9+СВЦЭМ!$D$10+'СЕТ СН'!$H$5-'СЕТ СН'!$H$17</f>
        <v>3374.7627933200001</v>
      </c>
      <c r="U88" s="36">
        <f>SUMIFS(СВЦЭМ!$C$33:$C$776,СВЦЭМ!$A$33:$A$776,$A88,СВЦЭМ!$B$33:$B$776,U$83)+'СЕТ СН'!$H$9+СВЦЭМ!$D$10+'СЕТ СН'!$H$5-'СЕТ СН'!$H$17</f>
        <v>3354.7866551699999</v>
      </c>
      <c r="V88" s="36">
        <f>SUMIFS(СВЦЭМ!$C$33:$C$776,СВЦЭМ!$A$33:$A$776,$A88,СВЦЭМ!$B$33:$B$776,V$83)+'СЕТ СН'!$H$9+СВЦЭМ!$D$10+'СЕТ СН'!$H$5-'СЕТ СН'!$H$17</f>
        <v>3318.6215107100002</v>
      </c>
      <c r="W88" s="36">
        <f>SUMIFS(СВЦЭМ!$C$33:$C$776,СВЦЭМ!$A$33:$A$776,$A88,СВЦЭМ!$B$33:$B$776,W$83)+'СЕТ СН'!$H$9+СВЦЭМ!$D$10+'СЕТ СН'!$H$5-'СЕТ СН'!$H$17</f>
        <v>3332.6037919300002</v>
      </c>
      <c r="X88" s="36">
        <f>SUMIFS(СВЦЭМ!$C$33:$C$776,СВЦЭМ!$A$33:$A$776,$A88,СВЦЭМ!$B$33:$B$776,X$83)+'СЕТ СН'!$H$9+СВЦЭМ!$D$10+'СЕТ СН'!$H$5-'СЕТ СН'!$H$17</f>
        <v>3370.2735470600001</v>
      </c>
      <c r="Y88" s="36">
        <f>SUMIFS(СВЦЭМ!$C$33:$C$776,СВЦЭМ!$A$33:$A$776,$A88,СВЦЭМ!$B$33:$B$776,Y$83)+'СЕТ СН'!$H$9+СВЦЭМ!$D$10+'СЕТ СН'!$H$5-'СЕТ СН'!$H$17</f>
        <v>3457.2729036400001</v>
      </c>
    </row>
    <row r="89" spans="1:25" ht="15.75" x14ac:dyDescent="0.2">
      <c r="A89" s="35">
        <f t="shared" si="2"/>
        <v>43957</v>
      </c>
      <c r="B89" s="36">
        <f>SUMIFS(СВЦЭМ!$C$33:$C$776,СВЦЭМ!$A$33:$A$776,$A89,СВЦЭМ!$B$33:$B$776,B$83)+'СЕТ СН'!$H$9+СВЦЭМ!$D$10+'СЕТ СН'!$H$5-'СЕТ СН'!$H$17</f>
        <v>3528.5697035100002</v>
      </c>
      <c r="C89" s="36">
        <f>SUMIFS(СВЦЭМ!$C$33:$C$776,СВЦЭМ!$A$33:$A$776,$A89,СВЦЭМ!$B$33:$B$776,C$83)+'СЕТ СН'!$H$9+СВЦЭМ!$D$10+'СЕТ СН'!$H$5-'СЕТ СН'!$H$17</f>
        <v>3559.4876271600001</v>
      </c>
      <c r="D89" s="36">
        <f>SUMIFS(СВЦЭМ!$C$33:$C$776,СВЦЭМ!$A$33:$A$776,$A89,СВЦЭМ!$B$33:$B$776,D$83)+'СЕТ СН'!$H$9+СВЦЭМ!$D$10+'СЕТ СН'!$H$5-'СЕТ СН'!$H$17</f>
        <v>3580.7485486300002</v>
      </c>
      <c r="E89" s="36">
        <f>SUMIFS(СВЦЭМ!$C$33:$C$776,СВЦЭМ!$A$33:$A$776,$A89,СВЦЭМ!$B$33:$B$776,E$83)+'СЕТ СН'!$H$9+СВЦЭМ!$D$10+'СЕТ СН'!$H$5-'СЕТ СН'!$H$17</f>
        <v>3580.06756034</v>
      </c>
      <c r="F89" s="36">
        <f>SUMIFS(СВЦЭМ!$C$33:$C$776,СВЦЭМ!$A$33:$A$776,$A89,СВЦЭМ!$B$33:$B$776,F$83)+'СЕТ СН'!$H$9+СВЦЭМ!$D$10+'СЕТ СН'!$H$5-'СЕТ СН'!$H$17</f>
        <v>3572.9901739300003</v>
      </c>
      <c r="G89" s="36">
        <f>SUMIFS(СВЦЭМ!$C$33:$C$776,СВЦЭМ!$A$33:$A$776,$A89,СВЦЭМ!$B$33:$B$776,G$83)+'СЕТ СН'!$H$9+СВЦЭМ!$D$10+'СЕТ СН'!$H$5-'СЕТ СН'!$H$17</f>
        <v>3500.9240660400001</v>
      </c>
      <c r="H89" s="36">
        <f>SUMIFS(СВЦЭМ!$C$33:$C$776,СВЦЭМ!$A$33:$A$776,$A89,СВЦЭМ!$B$33:$B$776,H$83)+'СЕТ СН'!$H$9+СВЦЭМ!$D$10+'СЕТ СН'!$H$5-'СЕТ СН'!$H$17</f>
        <v>3526.3602947600002</v>
      </c>
      <c r="I89" s="36">
        <f>SUMIFS(СВЦЭМ!$C$33:$C$776,СВЦЭМ!$A$33:$A$776,$A89,СВЦЭМ!$B$33:$B$776,I$83)+'СЕТ СН'!$H$9+СВЦЭМ!$D$10+'СЕТ СН'!$H$5-'СЕТ СН'!$H$17</f>
        <v>3535.6250479600003</v>
      </c>
      <c r="J89" s="36">
        <f>SUMIFS(СВЦЭМ!$C$33:$C$776,СВЦЭМ!$A$33:$A$776,$A89,СВЦЭМ!$B$33:$B$776,J$83)+'СЕТ СН'!$H$9+СВЦЭМ!$D$10+'СЕТ СН'!$H$5-'СЕТ СН'!$H$17</f>
        <v>3488.76672396</v>
      </c>
      <c r="K89" s="36">
        <f>SUMIFS(СВЦЭМ!$C$33:$C$776,СВЦЭМ!$A$33:$A$776,$A89,СВЦЭМ!$B$33:$B$776,K$83)+'СЕТ СН'!$H$9+СВЦЭМ!$D$10+'СЕТ СН'!$H$5-'СЕТ СН'!$H$17</f>
        <v>3469.07250466</v>
      </c>
      <c r="L89" s="36">
        <f>SUMIFS(СВЦЭМ!$C$33:$C$776,СВЦЭМ!$A$33:$A$776,$A89,СВЦЭМ!$B$33:$B$776,L$83)+'СЕТ СН'!$H$9+СВЦЭМ!$D$10+'СЕТ СН'!$H$5-'СЕТ СН'!$H$17</f>
        <v>3462.2945854200002</v>
      </c>
      <c r="M89" s="36">
        <f>SUMIFS(СВЦЭМ!$C$33:$C$776,СВЦЭМ!$A$33:$A$776,$A89,СВЦЭМ!$B$33:$B$776,M$83)+'СЕТ СН'!$H$9+СВЦЭМ!$D$10+'СЕТ СН'!$H$5-'СЕТ СН'!$H$17</f>
        <v>3419.73610392</v>
      </c>
      <c r="N89" s="36">
        <f>SUMIFS(СВЦЭМ!$C$33:$C$776,СВЦЭМ!$A$33:$A$776,$A89,СВЦЭМ!$B$33:$B$776,N$83)+'СЕТ СН'!$H$9+СВЦЭМ!$D$10+'СЕТ СН'!$H$5-'СЕТ СН'!$H$17</f>
        <v>3364.26462563</v>
      </c>
      <c r="O89" s="36">
        <f>SUMIFS(СВЦЭМ!$C$33:$C$776,СВЦЭМ!$A$33:$A$776,$A89,СВЦЭМ!$B$33:$B$776,O$83)+'СЕТ СН'!$H$9+СВЦЭМ!$D$10+'СЕТ СН'!$H$5-'СЕТ СН'!$H$17</f>
        <v>3403.8954265500001</v>
      </c>
      <c r="P89" s="36">
        <f>SUMIFS(СВЦЭМ!$C$33:$C$776,СВЦЭМ!$A$33:$A$776,$A89,СВЦЭМ!$B$33:$B$776,P$83)+'СЕТ СН'!$H$9+СВЦЭМ!$D$10+'СЕТ СН'!$H$5-'СЕТ СН'!$H$17</f>
        <v>3410.5521929900001</v>
      </c>
      <c r="Q89" s="36">
        <f>SUMIFS(СВЦЭМ!$C$33:$C$776,СВЦЭМ!$A$33:$A$776,$A89,СВЦЭМ!$B$33:$B$776,Q$83)+'СЕТ СН'!$H$9+СВЦЭМ!$D$10+'СЕТ СН'!$H$5-'СЕТ СН'!$H$17</f>
        <v>3412.1723146300001</v>
      </c>
      <c r="R89" s="36">
        <f>SUMIFS(СВЦЭМ!$C$33:$C$776,СВЦЭМ!$A$33:$A$776,$A89,СВЦЭМ!$B$33:$B$776,R$83)+'СЕТ СН'!$H$9+СВЦЭМ!$D$10+'СЕТ СН'!$H$5-'СЕТ СН'!$H$17</f>
        <v>3420.5082171499998</v>
      </c>
      <c r="S89" s="36">
        <f>SUMIFS(СВЦЭМ!$C$33:$C$776,СВЦЭМ!$A$33:$A$776,$A89,СВЦЭМ!$B$33:$B$776,S$83)+'СЕТ СН'!$H$9+СВЦЭМ!$D$10+'СЕТ СН'!$H$5-'СЕТ СН'!$H$17</f>
        <v>3427.6328967200002</v>
      </c>
      <c r="T89" s="36">
        <f>SUMIFS(СВЦЭМ!$C$33:$C$776,СВЦЭМ!$A$33:$A$776,$A89,СВЦЭМ!$B$33:$B$776,T$83)+'СЕТ СН'!$H$9+СВЦЭМ!$D$10+'СЕТ СН'!$H$5-'СЕТ СН'!$H$17</f>
        <v>3435.2150419700001</v>
      </c>
      <c r="U89" s="36">
        <f>SUMIFS(СВЦЭМ!$C$33:$C$776,СВЦЭМ!$A$33:$A$776,$A89,СВЦЭМ!$B$33:$B$776,U$83)+'СЕТ СН'!$H$9+СВЦЭМ!$D$10+'СЕТ СН'!$H$5-'СЕТ СН'!$H$17</f>
        <v>3436.9511705899999</v>
      </c>
      <c r="V89" s="36">
        <f>SUMIFS(СВЦЭМ!$C$33:$C$776,СВЦЭМ!$A$33:$A$776,$A89,СВЦЭМ!$B$33:$B$776,V$83)+'СЕТ СН'!$H$9+СВЦЭМ!$D$10+'СЕТ СН'!$H$5-'СЕТ СН'!$H$17</f>
        <v>3428.3093180800001</v>
      </c>
      <c r="W89" s="36">
        <f>SUMIFS(СВЦЭМ!$C$33:$C$776,СВЦЭМ!$A$33:$A$776,$A89,СВЦЭМ!$B$33:$B$776,W$83)+'СЕТ СН'!$H$9+СВЦЭМ!$D$10+'СЕТ СН'!$H$5-'СЕТ СН'!$H$17</f>
        <v>3429.31130957</v>
      </c>
      <c r="X89" s="36">
        <f>SUMIFS(СВЦЭМ!$C$33:$C$776,СВЦЭМ!$A$33:$A$776,$A89,СВЦЭМ!$B$33:$B$776,X$83)+'СЕТ СН'!$H$9+СВЦЭМ!$D$10+'СЕТ СН'!$H$5-'СЕТ СН'!$H$17</f>
        <v>3420.06528101</v>
      </c>
      <c r="Y89" s="36">
        <f>SUMIFS(СВЦЭМ!$C$33:$C$776,СВЦЭМ!$A$33:$A$776,$A89,СВЦЭМ!$B$33:$B$776,Y$83)+'СЕТ СН'!$H$9+СВЦЭМ!$D$10+'СЕТ СН'!$H$5-'СЕТ СН'!$H$17</f>
        <v>3470.6769348400003</v>
      </c>
    </row>
    <row r="90" spans="1:25" ht="15.75" x14ac:dyDescent="0.2">
      <c r="A90" s="35">
        <f t="shared" si="2"/>
        <v>43958</v>
      </c>
      <c r="B90" s="36">
        <f>SUMIFS(СВЦЭМ!$C$33:$C$776,СВЦЭМ!$A$33:$A$776,$A90,СВЦЭМ!$B$33:$B$776,B$83)+'СЕТ СН'!$H$9+СВЦЭМ!$D$10+'СЕТ СН'!$H$5-'СЕТ СН'!$H$17</f>
        <v>3563.9471526699999</v>
      </c>
      <c r="C90" s="36">
        <f>SUMIFS(СВЦЭМ!$C$33:$C$776,СВЦЭМ!$A$33:$A$776,$A90,СВЦЭМ!$B$33:$B$776,C$83)+'СЕТ СН'!$H$9+СВЦЭМ!$D$10+'СЕТ СН'!$H$5-'СЕТ СН'!$H$17</f>
        <v>3573.5682741000001</v>
      </c>
      <c r="D90" s="36">
        <f>SUMIFS(СВЦЭМ!$C$33:$C$776,СВЦЭМ!$A$33:$A$776,$A90,СВЦЭМ!$B$33:$B$776,D$83)+'СЕТ СН'!$H$9+СВЦЭМ!$D$10+'СЕТ СН'!$H$5-'СЕТ СН'!$H$17</f>
        <v>3569.8383472400001</v>
      </c>
      <c r="E90" s="36">
        <f>SUMIFS(СВЦЭМ!$C$33:$C$776,СВЦЭМ!$A$33:$A$776,$A90,СВЦЭМ!$B$33:$B$776,E$83)+'СЕТ СН'!$H$9+СВЦЭМ!$D$10+'СЕТ СН'!$H$5-'СЕТ СН'!$H$17</f>
        <v>3564.9039882400002</v>
      </c>
      <c r="F90" s="36">
        <f>SUMIFS(СВЦЭМ!$C$33:$C$776,СВЦЭМ!$A$33:$A$776,$A90,СВЦЭМ!$B$33:$B$776,F$83)+'СЕТ СН'!$H$9+СВЦЭМ!$D$10+'СЕТ СН'!$H$5-'СЕТ СН'!$H$17</f>
        <v>3555.8898704100002</v>
      </c>
      <c r="G90" s="36">
        <f>SUMIFS(СВЦЭМ!$C$33:$C$776,СВЦЭМ!$A$33:$A$776,$A90,СВЦЭМ!$B$33:$B$776,G$83)+'СЕТ СН'!$H$9+СВЦЭМ!$D$10+'СЕТ СН'!$H$5-'СЕТ СН'!$H$17</f>
        <v>3578.91096062</v>
      </c>
      <c r="H90" s="36">
        <f>SUMIFS(СВЦЭМ!$C$33:$C$776,СВЦЭМ!$A$33:$A$776,$A90,СВЦЭМ!$B$33:$B$776,H$83)+'СЕТ СН'!$H$9+СВЦЭМ!$D$10+'СЕТ СН'!$H$5-'СЕТ СН'!$H$17</f>
        <v>3577.7265461100001</v>
      </c>
      <c r="I90" s="36">
        <f>SUMIFS(СВЦЭМ!$C$33:$C$776,СВЦЭМ!$A$33:$A$776,$A90,СВЦЭМ!$B$33:$B$776,I$83)+'СЕТ СН'!$H$9+СВЦЭМ!$D$10+'СЕТ СН'!$H$5-'СЕТ СН'!$H$17</f>
        <v>3559.5066345700002</v>
      </c>
      <c r="J90" s="36">
        <f>SUMIFS(СВЦЭМ!$C$33:$C$776,СВЦЭМ!$A$33:$A$776,$A90,СВЦЭМ!$B$33:$B$776,J$83)+'СЕТ СН'!$H$9+СВЦЭМ!$D$10+'СЕТ СН'!$H$5-'СЕТ СН'!$H$17</f>
        <v>3522.5905658299998</v>
      </c>
      <c r="K90" s="36">
        <f>SUMIFS(СВЦЭМ!$C$33:$C$776,СВЦЭМ!$A$33:$A$776,$A90,СВЦЭМ!$B$33:$B$776,K$83)+'СЕТ СН'!$H$9+СВЦЭМ!$D$10+'СЕТ СН'!$H$5-'СЕТ СН'!$H$17</f>
        <v>3514.77692652</v>
      </c>
      <c r="L90" s="36">
        <f>SUMIFS(СВЦЭМ!$C$33:$C$776,СВЦЭМ!$A$33:$A$776,$A90,СВЦЭМ!$B$33:$B$776,L$83)+'СЕТ СН'!$H$9+СВЦЭМ!$D$10+'СЕТ СН'!$H$5-'СЕТ СН'!$H$17</f>
        <v>3510.3977731099999</v>
      </c>
      <c r="M90" s="36">
        <f>SUMIFS(СВЦЭМ!$C$33:$C$776,СВЦЭМ!$A$33:$A$776,$A90,СВЦЭМ!$B$33:$B$776,M$83)+'СЕТ СН'!$H$9+СВЦЭМ!$D$10+'СЕТ СН'!$H$5-'СЕТ СН'!$H$17</f>
        <v>3461.0949893699999</v>
      </c>
      <c r="N90" s="36">
        <f>SUMIFS(СВЦЭМ!$C$33:$C$776,СВЦЭМ!$A$33:$A$776,$A90,СВЦЭМ!$B$33:$B$776,N$83)+'СЕТ СН'!$H$9+СВЦЭМ!$D$10+'СЕТ СН'!$H$5-'СЕТ СН'!$H$17</f>
        <v>3408.31163363</v>
      </c>
      <c r="O90" s="36">
        <f>SUMIFS(СВЦЭМ!$C$33:$C$776,СВЦЭМ!$A$33:$A$776,$A90,СВЦЭМ!$B$33:$B$776,O$83)+'СЕТ СН'!$H$9+СВЦЭМ!$D$10+'СЕТ СН'!$H$5-'СЕТ СН'!$H$17</f>
        <v>3392.36043182</v>
      </c>
      <c r="P90" s="36">
        <f>SUMIFS(СВЦЭМ!$C$33:$C$776,СВЦЭМ!$A$33:$A$776,$A90,СВЦЭМ!$B$33:$B$776,P$83)+'СЕТ СН'!$H$9+СВЦЭМ!$D$10+'СЕТ СН'!$H$5-'СЕТ СН'!$H$17</f>
        <v>3397.7395909799998</v>
      </c>
      <c r="Q90" s="36">
        <f>SUMIFS(СВЦЭМ!$C$33:$C$776,СВЦЭМ!$A$33:$A$776,$A90,СВЦЭМ!$B$33:$B$776,Q$83)+'СЕТ СН'!$H$9+СВЦЭМ!$D$10+'СЕТ СН'!$H$5-'СЕТ СН'!$H$17</f>
        <v>3403.0884109500003</v>
      </c>
      <c r="R90" s="36">
        <f>SUMIFS(СВЦЭМ!$C$33:$C$776,СВЦЭМ!$A$33:$A$776,$A90,СВЦЭМ!$B$33:$B$776,R$83)+'СЕТ СН'!$H$9+СВЦЭМ!$D$10+'СЕТ СН'!$H$5-'СЕТ СН'!$H$17</f>
        <v>3398.1193591700003</v>
      </c>
      <c r="S90" s="36">
        <f>SUMIFS(СВЦЭМ!$C$33:$C$776,СВЦЭМ!$A$33:$A$776,$A90,СВЦЭМ!$B$33:$B$776,S$83)+'СЕТ СН'!$H$9+СВЦЭМ!$D$10+'СЕТ СН'!$H$5-'СЕТ СН'!$H$17</f>
        <v>3389.2833352799998</v>
      </c>
      <c r="T90" s="36">
        <f>SUMIFS(СВЦЭМ!$C$33:$C$776,СВЦЭМ!$A$33:$A$776,$A90,СВЦЭМ!$B$33:$B$776,T$83)+'СЕТ СН'!$H$9+СВЦЭМ!$D$10+'СЕТ СН'!$H$5-'СЕТ СН'!$H$17</f>
        <v>3359.7735384699999</v>
      </c>
      <c r="U90" s="36">
        <f>SUMIFS(СВЦЭМ!$C$33:$C$776,СВЦЭМ!$A$33:$A$776,$A90,СВЦЭМ!$B$33:$B$776,U$83)+'СЕТ СН'!$H$9+СВЦЭМ!$D$10+'СЕТ СН'!$H$5-'СЕТ СН'!$H$17</f>
        <v>3335.6587153400001</v>
      </c>
      <c r="V90" s="36">
        <f>SUMIFS(СВЦЭМ!$C$33:$C$776,СВЦЭМ!$A$33:$A$776,$A90,СВЦЭМ!$B$33:$B$776,V$83)+'СЕТ СН'!$H$9+СВЦЭМ!$D$10+'СЕТ СН'!$H$5-'СЕТ СН'!$H$17</f>
        <v>3316.62609195</v>
      </c>
      <c r="W90" s="36">
        <f>SUMIFS(СВЦЭМ!$C$33:$C$776,СВЦЭМ!$A$33:$A$776,$A90,СВЦЭМ!$B$33:$B$776,W$83)+'СЕТ СН'!$H$9+СВЦЭМ!$D$10+'СЕТ СН'!$H$5-'СЕТ СН'!$H$17</f>
        <v>3322.77866739</v>
      </c>
      <c r="X90" s="36">
        <f>SUMIFS(СВЦЭМ!$C$33:$C$776,СВЦЭМ!$A$33:$A$776,$A90,СВЦЭМ!$B$33:$B$776,X$83)+'СЕТ СН'!$H$9+СВЦЭМ!$D$10+'СЕТ СН'!$H$5-'СЕТ СН'!$H$17</f>
        <v>3367.7106975400002</v>
      </c>
      <c r="Y90" s="36">
        <f>SUMIFS(СВЦЭМ!$C$33:$C$776,СВЦЭМ!$A$33:$A$776,$A90,СВЦЭМ!$B$33:$B$776,Y$83)+'СЕТ СН'!$H$9+СВЦЭМ!$D$10+'СЕТ СН'!$H$5-'СЕТ СН'!$H$17</f>
        <v>3439.2987891600001</v>
      </c>
    </row>
    <row r="91" spans="1:25" ht="15.75" x14ac:dyDescent="0.2">
      <c r="A91" s="35">
        <f t="shared" si="2"/>
        <v>43959</v>
      </c>
      <c r="B91" s="36">
        <f>SUMIFS(СВЦЭМ!$C$33:$C$776,СВЦЭМ!$A$33:$A$776,$A91,СВЦЭМ!$B$33:$B$776,B$83)+'СЕТ СН'!$H$9+СВЦЭМ!$D$10+'СЕТ СН'!$H$5-'СЕТ СН'!$H$17</f>
        <v>3556.8412002200002</v>
      </c>
      <c r="C91" s="36">
        <f>SUMIFS(СВЦЭМ!$C$33:$C$776,СВЦЭМ!$A$33:$A$776,$A91,СВЦЭМ!$B$33:$B$776,C$83)+'СЕТ СН'!$H$9+СВЦЭМ!$D$10+'СЕТ СН'!$H$5-'СЕТ СН'!$H$17</f>
        <v>3562.0962497099999</v>
      </c>
      <c r="D91" s="36">
        <f>SUMIFS(СВЦЭМ!$C$33:$C$776,СВЦЭМ!$A$33:$A$776,$A91,СВЦЭМ!$B$33:$B$776,D$83)+'СЕТ СН'!$H$9+СВЦЭМ!$D$10+'СЕТ СН'!$H$5-'СЕТ СН'!$H$17</f>
        <v>3554.2962568000003</v>
      </c>
      <c r="E91" s="36">
        <f>SUMIFS(СВЦЭМ!$C$33:$C$776,СВЦЭМ!$A$33:$A$776,$A91,СВЦЭМ!$B$33:$B$776,E$83)+'СЕТ СН'!$H$9+СВЦЭМ!$D$10+'СЕТ СН'!$H$5-'СЕТ СН'!$H$17</f>
        <v>3555.26711381</v>
      </c>
      <c r="F91" s="36">
        <f>SUMIFS(СВЦЭМ!$C$33:$C$776,СВЦЭМ!$A$33:$A$776,$A91,СВЦЭМ!$B$33:$B$776,F$83)+'СЕТ СН'!$H$9+СВЦЭМ!$D$10+'СЕТ СН'!$H$5-'СЕТ СН'!$H$17</f>
        <v>3548.4273115599999</v>
      </c>
      <c r="G91" s="36">
        <f>SUMIFS(СВЦЭМ!$C$33:$C$776,СВЦЭМ!$A$33:$A$776,$A91,СВЦЭМ!$B$33:$B$776,G$83)+'СЕТ СН'!$H$9+СВЦЭМ!$D$10+'СЕТ СН'!$H$5-'СЕТ СН'!$H$17</f>
        <v>3552.0674193099999</v>
      </c>
      <c r="H91" s="36">
        <f>SUMIFS(СВЦЭМ!$C$33:$C$776,СВЦЭМ!$A$33:$A$776,$A91,СВЦЭМ!$B$33:$B$776,H$83)+'СЕТ СН'!$H$9+СВЦЭМ!$D$10+'СЕТ СН'!$H$5-'СЕТ СН'!$H$17</f>
        <v>3542.0823235799999</v>
      </c>
      <c r="I91" s="36">
        <f>SUMIFS(СВЦЭМ!$C$33:$C$776,СВЦЭМ!$A$33:$A$776,$A91,СВЦЭМ!$B$33:$B$776,I$83)+'СЕТ СН'!$H$9+СВЦЭМ!$D$10+'СЕТ СН'!$H$5-'СЕТ СН'!$H$17</f>
        <v>3517.45570232</v>
      </c>
      <c r="J91" s="36">
        <f>SUMIFS(СВЦЭМ!$C$33:$C$776,СВЦЭМ!$A$33:$A$776,$A91,СВЦЭМ!$B$33:$B$776,J$83)+'СЕТ СН'!$H$9+СВЦЭМ!$D$10+'СЕТ СН'!$H$5-'СЕТ СН'!$H$17</f>
        <v>3489.36703377</v>
      </c>
      <c r="K91" s="36">
        <f>SUMIFS(СВЦЭМ!$C$33:$C$776,СВЦЭМ!$A$33:$A$776,$A91,СВЦЭМ!$B$33:$B$776,K$83)+'СЕТ СН'!$H$9+СВЦЭМ!$D$10+'СЕТ СН'!$H$5-'СЕТ СН'!$H$17</f>
        <v>3490.82180264</v>
      </c>
      <c r="L91" s="36">
        <f>SUMIFS(СВЦЭМ!$C$33:$C$776,СВЦЭМ!$A$33:$A$776,$A91,СВЦЭМ!$B$33:$B$776,L$83)+'СЕТ СН'!$H$9+СВЦЭМ!$D$10+'СЕТ СН'!$H$5-'СЕТ СН'!$H$17</f>
        <v>3488.7359091799999</v>
      </c>
      <c r="M91" s="36">
        <f>SUMIFS(СВЦЭМ!$C$33:$C$776,СВЦЭМ!$A$33:$A$776,$A91,СВЦЭМ!$B$33:$B$776,M$83)+'СЕТ СН'!$H$9+СВЦЭМ!$D$10+'СЕТ СН'!$H$5-'СЕТ СН'!$H$17</f>
        <v>3440.1969724</v>
      </c>
      <c r="N91" s="36">
        <f>SUMIFS(СВЦЭМ!$C$33:$C$776,СВЦЭМ!$A$33:$A$776,$A91,СВЦЭМ!$B$33:$B$776,N$83)+'СЕТ СН'!$H$9+СВЦЭМ!$D$10+'СЕТ СН'!$H$5-'СЕТ СН'!$H$17</f>
        <v>3375.6748077500001</v>
      </c>
      <c r="O91" s="36">
        <f>SUMIFS(СВЦЭМ!$C$33:$C$776,СВЦЭМ!$A$33:$A$776,$A91,СВЦЭМ!$B$33:$B$776,O$83)+'СЕТ СН'!$H$9+СВЦЭМ!$D$10+'СЕТ СН'!$H$5-'СЕТ СН'!$H$17</f>
        <v>3368.3356001800003</v>
      </c>
      <c r="P91" s="36">
        <f>SUMIFS(СВЦЭМ!$C$33:$C$776,СВЦЭМ!$A$33:$A$776,$A91,СВЦЭМ!$B$33:$B$776,P$83)+'СЕТ СН'!$H$9+СВЦЭМ!$D$10+'СЕТ СН'!$H$5-'СЕТ СН'!$H$17</f>
        <v>3374.0005376399999</v>
      </c>
      <c r="Q91" s="36">
        <f>SUMIFS(СВЦЭМ!$C$33:$C$776,СВЦЭМ!$A$33:$A$776,$A91,СВЦЭМ!$B$33:$B$776,Q$83)+'СЕТ СН'!$H$9+СВЦЭМ!$D$10+'СЕТ СН'!$H$5-'СЕТ СН'!$H$17</f>
        <v>3374.8563926300003</v>
      </c>
      <c r="R91" s="36">
        <f>SUMIFS(СВЦЭМ!$C$33:$C$776,СВЦЭМ!$A$33:$A$776,$A91,СВЦЭМ!$B$33:$B$776,R$83)+'СЕТ СН'!$H$9+СВЦЭМ!$D$10+'СЕТ СН'!$H$5-'СЕТ СН'!$H$17</f>
        <v>3372.6755399200001</v>
      </c>
      <c r="S91" s="36">
        <f>SUMIFS(СВЦЭМ!$C$33:$C$776,СВЦЭМ!$A$33:$A$776,$A91,СВЦЭМ!$B$33:$B$776,S$83)+'СЕТ СН'!$H$9+СВЦЭМ!$D$10+'СЕТ СН'!$H$5-'СЕТ СН'!$H$17</f>
        <v>3380.2947287799998</v>
      </c>
      <c r="T91" s="36">
        <f>SUMIFS(СВЦЭМ!$C$33:$C$776,СВЦЭМ!$A$33:$A$776,$A91,СВЦЭМ!$B$33:$B$776,T$83)+'СЕТ СН'!$H$9+СВЦЭМ!$D$10+'СЕТ СН'!$H$5-'СЕТ СН'!$H$17</f>
        <v>3371.6320874000003</v>
      </c>
      <c r="U91" s="36">
        <f>SUMIFS(СВЦЭМ!$C$33:$C$776,СВЦЭМ!$A$33:$A$776,$A91,СВЦЭМ!$B$33:$B$776,U$83)+'СЕТ СН'!$H$9+СВЦЭМ!$D$10+'СЕТ СН'!$H$5-'СЕТ СН'!$H$17</f>
        <v>3352.3753864099999</v>
      </c>
      <c r="V91" s="36">
        <f>SUMIFS(СВЦЭМ!$C$33:$C$776,СВЦЭМ!$A$33:$A$776,$A91,СВЦЭМ!$B$33:$B$776,V$83)+'СЕТ СН'!$H$9+СВЦЭМ!$D$10+'СЕТ СН'!$H$5-'СЕТ СН'!$H$17</f>
        <v>3321.5153504300001</v>
      </c>
      <c r="W91" s="36">
        <f>SUMIFS(СВЦЭМ!$C$33:$C$776,СВЦЭМ!$A$33:$A$776,$A91,СВЦЭМ!$B$33:$B$776,W$83)+'СЕТ СН'!$H$9+СВЦЭМ!$D$10+'СЕТ СН'!$H$5-'СЕТ СН'!$H$17</f>
        <v>3315.5882729200002</v>
      </c>
      <c r="X91" s="36">
        <f>SUMIFS(СВЦЭМ!$C$33:$C$776,СВЦЭМ!$A$33:$A$776,$A91,СВЦЭМ!$B$33:$B$776,X$83)+'СЕТ СН'!$H$9+СВЦЭМ!$D$10+'СЕТ СН'!$H$5-'СЕТ СН'!$H$17</f>
        <v>3362.41352749</v>
      </c>
      <c r="Y91" s="36">
        <f>SUMIFS(СВЦЭМ!$C$33:$C$776,СВЦЭМ!$A$33:$A$776,$A91,СВЦЭМ!$B$33:$B$776,Y$83)+'СЕТ СН'!$H$9+СВЦЭМ!$D$10+'СЕТ СН'!$H$5-'СЕТ СН'!$H$17</f>
        <v>3437.85181113</v>
      </c>
    </row>
    <row r="92" spans="1:25" ht="15.75" x14ac:dyDescent="0.2">
      <c r="A92" s="35">
        <f t="shared" si="2"/>
        <v>43960</v>
      </c>
      <c r="B92" s="36">
        <f>SUMIFS(СВЦЭМ!$C$33:$C$776,СВЦЭМ!$A$33:$A$776,$A92,СВЦЭМ!$B$33:$B$776,B$83)+'СЕТ СН'!$H$9+СВЦЭМ!$D$10+'СЕТ СН'!$H$5-'СЕТ СН'!$H$17</f>
        <v>3547.7240927299999</v>
      </c>
      <c r="C92" s="36">
        <f>SUMIFS(СВЦЭМ!$C$33:$C$776,СВЦЭМ!$A$33:$A$776,$A92,СВЦЭМ!$B$33:$B$776,C$83)+'СЕТ СН'!$H$9+СВЦЭМ!$D$10+'СЕТ СН'!$H$5-'СЕТ СН'!$H$17</f>
        <v>3535.6392292199998</v>
      </c>
      <c r="D92" s="36">
        <f>SUMIFS(СВЦЭМ!$C$33:$C$776,СВЦЭМ!$A$33:$A$776,$A92,СВЦЭМ!$B$33:$B$776,D$83)+'СЕТ СН'!$H$9+СВЦЭМ!$D$10+'СЕТ СН'!$H$5-'СЕТ СН'!$H$17</f>
        <v>3517.34942017</v>
      </c>
      <c r="E92" s="36">
        <f>SUMIFS(СВЦЭМ!$C$33:$C$776,СВЦЭМ!$A$33:$A$776,$A92,СВЦЭМ!$B$33:$B$776,E$83)+'СЕТ СН'!$H$9+СВЦЭМ!$D$10+'СЕТ СН'!$H$5-'СЕТ СН'!$H$17</f>
        <v>3513.0182957699999</v>
      </c>
      <c r="F92" s="36">
        <f>SUMIFS(СВЦЭМ!$C$33:$C$776,СВЦЭМ!$A$33:$A$776,$A92,СВЦЭМ!$B$33:$B$776,F$83)+'СЕТ СН'!$H$9+СВЦЭМ!$D$10+'СЕТ СН'!$H$5-'СЕТ СН'!$H$17</f>
        <v>3502.5909273799998</v>
      </c>
      <c r="G92" s="36">
        <f>SUMIFS(СВЦЭМ!$C$33:$C$776,СВЦЭМ!$A$33:$A$776,$A92,СВЦЭМ!$B$33:$B$776,G$83)+'СЕТ СН'!$H$9+СВЦЭМ!$D$10+'СЕТ СН'!$H$5-'СЕТ СН'!$H$17</f>
        <v>3503.5678411899999</v>
      </c>
      <c r="H92" s="36">
        <f>SUMIFS(СВЦЭМ!$C$33:$C$776,СВЦЭМ!$A$33:$A$776,$A92,СВЦЭМ!$B$33:$B$776,H$83)+'СЕТ СН'!$H$9+СВЦЭМ!$D$10+'СЕТ СН'!$H$5-'СЕТ СН'!$H$17</f>
        <v>3509.2442107699999</v>
      </c>
      <c r="I92" s="36">
        <f>SUMIFS(СВЦЭМ!$C$33:$C$776,СВЦЭМ!$A$33:$A$776,$A92,СВЦЭМ!$B$33:$B$776,I$83)+'СЕТ СН'!$H$9+СВЦЭМ!$D$10+'СЕТ СН'!$H$5-'СЕТ СН'!$H$17</f>
        <v>3512.10221219</v>
      </c>
      <c r="J92" s="36">
        <f>SUMIFS(СВЦЭМ!$C$33:$C$776,СВЦЭМ!$A$33:$A$776,$A92,СВЦЭМ!$B$33:$B$776,J$83)+'СЕТ СН'!$H$9+СВЦЭМ!$D$10+'СЕТ СН'!$H$5-'СЕТ СН'!$H$17</f>
        <v>3513.3512249200003</v>
      </c>
      <c r="K92" s="36">
        <f>SUMIFS(СВЦЭМ!$C$33:$C$776,СВЦЭМ!$A$33:$A$776,$A92,СВЦЭМ!$B$33:$B$776,K$83)+'СЕТ СН'!$H$9+СВЦЭМ!$D$10+'СЕТ СН'!$H$5-'СЕТ СН'!$H$17</f>
        <v>3486.6650847700002</v>
      </c>
      <c r="L92" s="36">
        <f>SUMIFS(СВЦЭМ!$C$33:$C$776,СВЦЭМ!$A$33:$A$776,$A92,СВЦЭМ!$B$33:$B$776,L$83)+'СЕТ СН'!$H$9+СВЦЭМ!$D$10+'СЕТ СН'!$H$5-'СЕТ СН'!$H$17</f>
        <v>3499.0699899199999</v>
      </c>
      <c r="M92" s="36">
        <f>SUMIFS(СВЦЭМ!$C$33:$C$776,СВЦЭМ!$A$33:$A$776,$A92,СВЦЭМ!$B$33:$B$776,M$83)+'СЕТ СН'!$H$9+СВЦЭМ!$D$10+'СЕТ СН'!$H$5-'СЕТ СН'!$H$17</f>
        <v>3441.9769227100001</v>
      </c>
      <c r="N92" s="36">
        <f>SUMIFS(СВЦЭМ!$C$33:$C$776,СВЦЭМ!$A$33:$A$776,$A92,СВЦЭМ!$B$33:$B$776,N$83)+'СЕТ СН'!$H$9+СВЦЭМ!$D$10+'СЕТ СН'!$H$5-'СЕТ СН'!$H$17</f>
        <v>3387.1359247099999</v>
      </c>
      <c r="O92" s="36">
        <f>SUMIFS(СВЦЭМ!$C$33:$C$776,СВЦЭМ!$A$33:$A$776,$A92,СВЦЭМ!$B$33:$B$776,O$83)+'СЕТ СН'!$H$9+СВЦЭМ!$D$10+'СЕТ СН'!$H$5-'СЕТ СН'!$H$17</f>
        <v>3368.85431195</v>
      </c>
      <c r="P92" s="36">
        <f>SUMIFS(СВЦЭМ!$C$33:$C$776,СВЦЭМ!$A$33:$A$776,$A92,СВЦЭМ!$B$33:$B$776,P$83)+'СЕТ СН'!$H$9+СВЦЭМ!$D$10+'СЕТ СН'!$H$5-'СЕТ СН'!$H$17</f>
        <v>3376.6647895699998</v>
      </c>
      <c r="Q92" s="36">
        <f>SUMIFS(СВЦЭМ!$C$33:$C$776,СВЦЭМ!$A$33:$A$776,$A92,СВЦЭМ!$B$33:$B$776,Q$83)+'СЕТ СН'!$H$9+СВЦЭМ!$D$10+'СЕТ СН'!$H$5-'СЕТ СН'!$H$17</f>
        <v>3368.3747965800003</v>
      </c>
      <c r="R92" s="36">
        <f>SUMIFS(СВЦЭМ!$C$33:$C$776,СВЦЭМ!$A$33:$A$776,$A92,СВЦЭМ!$B$33:$B$776,R$83)+'СЕТ СН'!$H$9+СВЦЭМ!$D$10+'СЕТ СН'!$H$5-'СЕТ СН'!$H$17</f>
        <v>3370.32706319</v>
      </c>
      <c r="S92" s="36">
        <f>SUMIFS(СВЦЭМ!$C$33:$C$776,СВЦЭМ!$A$33:$A$776,$A92,СВЦЭМ!$B$33:$B$776,S$83)+'СЕТ СН'!$H$9+СВЦЭМ!$D$10+'СЕТ СН'!$H$5-'СЕТ СН'!$H$17</f>
        <v>3381.0234125500001</v>
      </c>
      <c r="T92" s="36">
        <f>SUMIFS(СВЦЭМ!$C$33:$C$776,СВЦЭМ!$A$33:$A$776,$A92,СВЦЭМ!$B$33:$B$776,T$83)+'СЕТ СН'!$H$9+СВЦЭМ!$D$10+'СЕТ СН'!$H$5-'СЕТ СН'!$H$17</f>
        <v>3370.43139724</v>
      </c>
      <c r="U92" s="36">
        <f>SUMIFS(СВЦЭМ!$C$33:$C$776,СВЦЭМ!$A$33:$A$776,$A92,СВЦЭМ!$B$33:$B$776,U$83)+'СЕТ СН'!$H$9+СВЦЭМ!$D$10+'СЕТ СН'!$H$5-'СЕТ СН'!$H$17</f>
        <v>3364.3294532199998</v>
      </c>
      <c r="V92" s="36">
        <f>SUMIFS(СВЦЭМ!$C$33:$C$776,СВЦЭМ!$A$33:$A$776,$A92,СВЦЭМ!$B$33:$B$776,V$83)+'СЕТ СН'!$H$9+СВЦЭМ!$D$10+'СЕТ СН'!$H$5-'СЕТ СН'!$H$17</f>
        <v>3351.73561402</v>
      </c>
      <c r="W92" s="36">
        <f>SUMIFS(СВЦЭМ!$C$33:$C$776,СВЦЭМ!$A$33:$A$776,$A92,СВЦЭМ!$B$33:$B$776,W$83)+'СЕТ СН'!$H$9+СВЦЭМ!$D$10+'СЕТ СН'!$H$5-'СЕТ СН'!$H$17</f>
        <v>3343.6204363400002</v>
      </c>
      <c r="X92" s="36">
        <f>SUMIFS(СВЦЭМ!$C$33:$C$776,СВЦЭМ!$A$33:$A$776,$A92,СВЦЭМ!$B$33:$B$776,X$83)+'СЕТ СН'!$H$9+СВЦЭМ!$D$10+'СЕТ СН'!$H$5-'СЕТ СН'!$H$17</f>
        <v>3387.59478734</v>
      </c>
      <c r="Y92" s="36">
        <f>SUMIFS(СВЦЭМ!$C$33:$C$776,СВЦЭМ!$A$33:$A$776,$A92,СВЦЭМ!$B$33:$B$776,Y$83)+'СЕТ СН'!$H$9+СВЦЭМ!$D$10+'СЕТ СН'!$H$5-'СЕТ СН'!$H$17</f>
        <v>3478.3095673600001</v>
      </c>
    </row>
    <row r="93" spans="1:25" ht="15.75" x14ac:dyDescent="0.2">
      <c r="A93" s="35">
        <f t="shared" si="2"/>
        <v>43961</v>
      </c>
      <c r="B93" s="36">
        <f>SUMIFS(СВЦЭМ!$C$33:$C$776,СВЦЭМ!$A$33:$A$776,$A93,СВЦЭМ!$B$33:$B$776,B$83)+'СЕТ СН'!$H$9+СВЦЭМ!$D$10+'СЕТ СН'!$H$5-'СЕТ СН'!$H$17</f>
        <v>3521.8860932600001</v>
      </c>
      <c r="C93" s="36">
        <f>SUMIFS(СВЦЭМ!$C$33:$C$776,СВЦЭМ!$A$33:$A$776,$A93,СВЦЭМ!$B$33:$B$776,C$83)+'СЕТ СН'!$H$9+СВЦЭМ!$D$10+'СЕТ СН'!$H$5-'СЕТ СН'!$H$17</f>
        <v>3552.3978056599999</v>
      </c>
      <c r="D93" s="36">
        <f>SUMIFS(СВЦЭМ!$C$33:$C$776,СВЦЭМ!$A$33:$A$776,$A93,СВЦЭМ!$B$33:$B$776,D$83)+'СЕТ СН'!$H$9+СВЦЭМ!$D$10+'СЕТ СН'!$H$5-'СЕТ СН'!$H$17</f>
        <v>3559.4447339100002</v>
      </c>
      <c r="E93" s="36">
        <f>SUMIFS(СВЦЭМ!$C$33:$C$776,СВЦЭМ!$A$33:$A$776,$A93,СВЦЭМ!$B$33:$B$776,E$83)+'СЕТ СН'!$H$9+СВЦЭМ!$D$10+'СЕТ СН'!$H$5-'СЕТ СН'!$H$17</f>
        <v>3580.5447014199999</v>
      </c>
      <c r="F93" s="36">
        <f>SUMIFS(СВЦЭМ!$C$33:$C$776,СВЦЭМ!$A$33:$A$776,$A93,СВЦЭМ!$B$33:$B$776,F$83)+'СЕТ СН'!$H$9+СВЦЭМ!$D$10+'СЕТ СН'!$H$5-'СЕТ СН'!$H$17</f>
        <v>3572.9756485500002</v>
      </c>
      <c r="G93" s="36">
        <f>SUMIFS(СВЦЭМ!$C$33:$C$776,СВЦЭМ!$A$33:$A$776,$A93,СВЦЭМ!$B$33:$B$776,G$83)+'СЕТ СН'!$H$9+СВЦЭМ!$D$10+'СЕТ СН'!$H$5-'СЕТ СН'!$H$17</f>
        <v>3570.8484673799999</v>
      </c>
      <c r="H93" s="36">
        <f>SUMIFS(СВЦЭМ!$C$33:$C$776,СВЦЭМ!$A$33:$A$776,$A93,СВЦЭМ!$B$33:$B$776,H$83)+'СЕТ СН'!$H$9+СВЦЭМ!$D$10+'СЕТ СН'!$H$5-'СЕТ СН'!$H$17</f>
        <v>3563.9805933600001</v>
      </c>
      <c r="I93" s="36">
        <f>SUMIFS(СВЦЭМ!$C$33:$C$776,СВЦЭМ!$A$33:$A$776,$A93,СВЦЭМ!$B$33:$B$776,I$83)+'СЕТ СН'!$H$9+СВЦЭМ!$D$10+'СЕТ СН'!$H$5-'СЕТ СН'!$H$17</f>
        <v>3535.08972761</v>
      </c>
      <c r="J93" s="36">
        <f>SUMIFS(СВЦЭМ!$C$33:$C$776,СВЦЭМ!$A$33:$A$776,$A93,СВЦЭМ!$B$33:$B$776,J$83)+'СЕТ СН'!$H$9+СВЦЭМ!$D$10+'СЕТ СН'!$H$5-'СЕТ СН'!$H$17</f>
        <v>3528.70596492</v>
      </c>
      <c r="K93" s="36">
        <f>SUMIFS(СВЦЭМ!$C$33:$C$776,СВЦЭМ!$A$33:$A$776,$A93,СВЦЭМ!$B$33:$B$776,K$83)+'СЕТ СН'!$H$9+СВЦЭМ!$D$10+'СЕТ СН'!$H$5-'СЕТ СН'!$H$17</f>
        <v>3497.3216401499999</v>
      </c>
      <c r="L93" s="36">
        <f>SUMIFS(СВЦЭМ!$C$33:$C$776,СВЦЭМ!$A$33:$A$776,$A93,СВЦЭМ!$B$33:$B$776,L$83)+'СЕТ СН'!$H$9+СВЦЭМ!$D$10+'СЕТ СН'!$H$5-'СЕТ СН'!$H$17</f>
        <v>3489.77288129</v>
      </c>
      <c r="M93" s="36">
        <f>SUMIFS(СВЦЭМ!$C$33:$C$776,СВЦЭМ!$A$33:$A$776,$A93,СВЦЭМ!$B$33:$B$776,M$83)+'СЕТ СН'!$H$9+СВЦЭМ!$D$10+'СЕТ СН'!$H$5-'СЕТ СН'!$H$17</f>
        <v>3445.0474475999999</v>
      </c>
      <c r="N93" s="36">
        <f>SUMIFS(СВЦЭМ!$C$33:$C$776,СВЦЭМ!$A$33:$A$776,$A93,СВЦЭМ!$B$33:$B$776,N$83)+'СЕТ СН'!$H$9+СВЦЭМ!$D$10+'СЕТ СН'!$H$5-'СЕТ СН'!$H$17</f>
        <v>3390.0733328000001</v>
      </c>
      <c r="O93" s="36">
        <f>SUMIFS(СВЦЭМ!$C$33:$C$776,СВЦЭМ!$A$33:$A$776,$A93,СВЦЭМ!$B$33:$B$776,O$83)+'СЕТ СН'!$H$9+СВЦЭМ!$D$10+'СЕТ СН'!$H$5-'СЕТ СН'!$H$17</f>
        <v>3373.6326840699999</v>
      </c>
      <c r="P93" s="36">
        <f>SUMIFS(СВЦЭМ!$C$33:$C$776,СВЦЭМ!$A$33:$A$776,$A93,СВЦЭМ!$B$33:$B$776,P$83)+'СЕТ СН'!$H$9+СВЦЭМ!$D$10+'СЕТ СН'!$H$5-'СЕТ СН'!$H$17</f>
        <v>3375.8776777600001</v>
      </c>
      <c r="Q93" s="36">
        <f>SUMIFS(СВЦЭМ!$C$33:$C$776,СВЦЭМ!$A$33:$A$776,$A93,СВЦЭМ!$B$33:$B$776,Q$83)+'СЕТ СН'!$H$9+СВЦЭМ!$D$10+'СЕТ СН'!$H$5-'СЕТ СН'!$H$17</f>
        <v>3380.6205318399998</v>
      </c>
      <c r="R93" s="36">
        <f>SUMIFS(СВЦЭМ!$C$33:$C$776,СВЦЭМ!$A$33:$A$776,$A93,СВЦЭМ!$B$33:$B$776,R$83)+'СЕТ СН'!$H$9+СВЦЭМ!$D$10+'СЕТ СН'!$H$5-'СЕТ СН'!$H$17</f>
        <v>3381.15478695</v>
      </c>
      <c r="S93" s="36">
        <f>SUMIFS(СВЦЭМ!$C$33:$C$776,СВЦЭМ!$A$33:$A$776,$A93,СВЦЭМ!$B$33:$B$776,S$83)+'СЕТ СН'!$H$9+СВЦЭМ!$D$10+'СЕТ СН'!$H$5-'СЕТ СН'!$H$17</f>
        <v>3380.46707986</v>
      </c>
      <c r="T93" s="36">
        <f>SUMIFS(СВЦЭМ!$C$33:$C$776,СВЦЭМ!$A$33:$A$776,$A93,СВЦЭМ!$B$33:$B$776,T$83)+'СЕТ СН'!$H$9+СВЦЭМ!$D$10+'СЕТ СН'!$H$5-'СЕТ СН'!$H$17</f>
        <v>3368.8848502299998</v>
      </c>
      <c r="U93" s="36">
        <f>SUMIFS(СВЦЭМ!$C$33:$C$776,СВЦЭМ!$A$33:$A$776,$A93,СВЦЭМ!$B$33:$B$776,U$83)+'СЕТ СН'!$H$9+СВЦЭМ!$D$10+'СЕТ СН'!$H$5-'СЕТ СН'!$H$17</f>
        <v>3359.3955729700001</v>
      </c>
      <c r="V93" s="36">
        <f>SUMIFS(СВЦЭМ!$C$33:$C$776,СВЦЭМ!$A$33:$A$776,$A93,СВЦЭМ!$B$33:$B$776,V$83)+'СЕТ СН'!$H$9+СВЦЭМ!$D$10+'СЕТ СН'!$H$5-'СЕТ СН'!$H$17</f>
        <v>3341.6064034599999</v>
      </c>
      <c r="W93" s="36">
        <f>SUMIFS(СВЦЭМ!$C$33:$C$776,СВЦЭМ!$A$33:$A$776,$A93,СВЦЭМ!$B$33:$B$776,W$83)+'СЕТ СН'!$H$9+СВЦЭМ!$D$10+'СЕТ СН'!$H$5-'СЕТ СН'!$H$17</f>
        <v>3333.2868340099999</v>
      </c>
      <c r="X93" s="36">
        <f>SUMIFS(СВЦЭМ!$C$33:$C$776,СВЦЭМ!$A$33:$A$776,$A93,СВЦЭМ!$B$33:$B$776,X$83)+'СЕТ СН'!$H$9+СВЦЭМ!$D$10+'СЕТ СН'!$H$5-'СЕТ СН'!$H$17</f>
        <v>3376.7127950700001</v>
      </c>
      <c r="Y93" s="36">
        <f>SUMIFS(СВЦЭМ!$C$33:$C$776,СВЦЭМ!$A$33:$A$776,$A93,СВЦЭМ!$B$33:$B$776,Y$83)+'СЕТ СН'!$H$9+СВЦЭМ!$D$10+'СЕТ СН'!$H$5-'СЕТ СН'!$H$17</f>
        <v>3463.08967377</v>
      </c>
    </row>
    <row r="94" spans="1:25" ht="15.75" x14ac:dyDescent="0.2">
      <c r="A94" s="35">
        <f t="shared" si="2"/>
        <v>43962</v>
      </c>
      <c r="B94" s="36">
        <f>SUMIFS(СВЦЭМ!$C$33:$C$776,СВЦЭМ!$A$33:$A$776,$A94,СВЦЭМ!$B$33:$B$776,B$83)+'СЕТ СН'!$H$9+СВЦЭМ!$D$10+'СЕТ СН'!$H$5-'СЕТ СН'!$H$17</f>
        <v>3445.5774496600002</v>
      </c>
      <c r="C94" s="36">
        <f>SUMIFS(СВЦЭМ!$C$33:$C$776,СВЦЭМ!$A$33:$A$776,$A94,СВЦЭМ!$B$33:$B$776,C$83)+'СЕТ СН'!$H$9+СВЦЭМ!$D$10+'СЕТ СН'!$H$5-'СЕТ СН'!$H$17</f>
        <v>3526.6695507200002</v>
      </c>
      <c r="D94" s="36">
        <f>SUMIFS(СВЦЭМ!$C$33:$C$776,СВЦЭМ!$A$33:$A$776,$A94,СВЦЭМ!$B$33:$B$776,D$83)+'СЕТ СН'!$H$9+СВЦЭМ!$D$10+'СЕТ СН'!$H$5-'СЕТ СН'!$H$17</f>
        <v>3562.9266398099999</v>
      </c>
      <c r="E94" s="36">
        <f>SUMIFS(СВЦЭМ!$C$33:$C$776,СВЦЭМ!$A$33:$A$776,$A94,СВЦЭМ!$B$33:$B$776,E$83)+'СЕТ СН'!$H$9+СВЦЭМ!$D$10+'СЕТ СН'!$H$5-'СЕТ СН'!$H$17</f>
        <v>3547.8639816899999</v>
      </c>
      <c r="F94" s="36">
        <f>SUMIFS(СВЦЭМ!$C$33:$C$776,СВЦЭМ!$A$33:$A$776,$A94,СВЦЭМ!$B$33:$B$776,F$83)+'СЕТ СН'!$H$9+СВЦЭМ!$D$10+'СЕТ СН'!$H$5-'СЕТ СН'!$H$17</f>
        <v>3541.6916011000003</v>
      </c>
      <c r="G94" s="36">
        <f>SUMIFS(СВЦЭМ!$C$33:$C$776,СВЦЭМ!$A$33:$A$776,$A94,СВЦЭМ!$B$33:$B$776,G$83)+'СЕТ СН'!$H$9+СВЦЭМ!$D$10+'СЕТ СН'!$H$5-'СЕТ СН'!$H$17</f>
        <v>3543.8011938999998</v>
      </c>
      <c r="H94" s="36">
        <f>SUMIFS(СВЦЭМ!$C$33:$C$776,СВЦЭМ!$A$33:$A$776,$A94,СВЦЭМ!$B$33:$B$776,H$83)+'СЕТ СН'!$H$9+СВЦЭМ!$D$10+'СЕТ СН'!$H$5-'СЕТ СН'!$H$17</f>
        <v>3555.6096131200002</v>
      </c>
      <c r="I94" s="36">
        <f>SUMIFS(СВЦЭМ!$C$33:$C$776,СВЦЭМ!$A$33:$A$776,$A94,СВЦЭМ!$B$33:$B$776,I$83)+'СЕТ СН'!$H$9+СВЦЭМ!$D$10+'СЕТ СН'!$H$5-'СЕТ СН'!$H$17</f>
        <v>3568.77933454</v>
      </c>
      <c r="J94" s="36">
        <f>SUMIFS(СВЦЭМ!$C$33:$C$776,СВЦЭМ!$A$33:$A$776,$A94,СВЦЭМ!$B$33:$B$776,J$83)+'СЕТ СН'!$H$9+СВЦЭМ!$D$10+'СЕТ СН'!$H$5-'СЕТ СН'!$H$17</f>
        <v>3513.5170639600001</v>
      </c>
      <c r="K94" s="36">
        <f>SUMIFS(СВЦЭМ!$C$33:$C$776,СВЦЭМ!$A$33:$A$776,$A94,СВЦЭМ!$B$33:$B$776,K$83)+'СЕТ СН'!$H$9+СВЦЭМ!$D$10+'СЕТ СН'!$H$5-'СЕТ СН'!$H$17</f>
        <v>3457.4263505600002</v>
      </c>
      <c r="L94" s="36">
        <f>SUMIFS(СВЦЭМ!$C$33:$C$776,СВЦЭМ!$A$33:$A$776,$A94,СВЦЭМ!$B$33:$B$776,L$83)+'СЕТ СН'!$H$9+СВЦЭМ!$D$10+'СЕТ СН'!$H$5-'СЕТ СН'!$H$17</f>
        <v>3448.8518883199999</v>
      </c>
      <c r="M94" s="36">
        <f>SUMIFS(СВЦЭМ!$C$33:$C$776,СВЦЭМ!$A$33:$A$776,$A94,СВЦЭМ!$B$33:$B$776,M$83)+'СЕТ СН'!$H$9+СВЦЭМ!$D$10+'СЕТ СН'!$H$5-'СЕТ СН'!$H$17</f>
        <v>3448.5152744500001</v>
      </c>
      <c r="N94" s="36">
        <f>SUMIFS(СВЦЭМ!$C$33:$C$776,СВЦЭМ!$A$33:$A$776,$A94,СВЦЭМ!$B$33:$B$776,N$83)+'СЕТ СН'!$H$9+СВЦЭМ!$D$10+'СЕТ СН'!$H$5-'СЕТ СН'!$H$17</f>
        <v>3460.3726856499998</v>
      </c>
      <c r="O94" s="36">
        <f>SUMIFS(СВЦЭМ!$C$33:$C$776,СВЦЭМ!$A$33:$A$776,$A94,СВЦЭМ!$B$33:$B$776,O$83)+'СЕТ СН'!$H$9+СВЦЭМ!$D$10+'СЕТ СН'!$H$5-'СЕТ СН'!$H$17</f>
        <v>3460.4315748399999</v>
      </c>
      <c r="P94" s="36">
        <f>SUMIFS(СВЦЭМ!$C$33:$C$776,СВЦЭМ!$A$33:$A$776,$A94,СВЦЭМ!$B$33:$B$776,P$83)+'СЕТ СН'!$H$9+СВЦЭМ!$D$10+'СЕТ СН'!$H$5-'СЕТ СН'!$H$17</f>
        <v>3474.2260095900001</v>
      </c>
      <c r="Q94" s="36">
        <f>SUMIFS(СВЦЭМ!$C$33:$C$776,СВЦЭМ!$A$33:$A$776,$A94,СВЦЭМ!$B$33:$B$776,Q$83)+'СЕТ СН'!$H$9+СВЦЭМ!$D$10+'СЕТ СН'!$H$5-'СЕТ СН'!$H$17</f>
        <v>3482.6896559799998</v>
      </c>
      <c r="R94" s="36">
        <f>SUMIFS(СВЦЭМ!$C$33:$C$776,СВЦЭМ!$A$33:$A$776,$A94,СВЦЭМ!$B$33:$B$776,R$83)+'СЕТ СН'!$H$9+СВЦЭМ!$D$10+'СЕТ СН'!$H$5-'СЕТ СН'!$H$17</f>
        <v>3478.52407881</v>
      </c>
      <c r="S94" s="36">
        <f>SUMIFS(СВЦЭМ!$C$33:$C$776,СВЦЭМ!$A$33:$A$776,$A94,СВЦЭМ!$B$33:$B$776,S$83)+'СЕТ СН'!$H$9+СВЦЭМ!$D$10+'СЕТ СН'!$H$5-'СЕТ СН'!$H$17</f>
        <v>3484.4964995600003</v>
      </c>
      <c r="T94" s="36">
        <f>SUMIFS(СВЦЭМ!$C$33:$C$776,СВЦЭМ!$A$33:$A$776,$A94,СВЦЭМ!$B$33:$B$776,T$83)+'СЕТ СН'!$H$9+СВЦЭМ!$D$10+'СЕТ СН'!$H$5-'СЕТ СН'!$H$17</f>
        <v>3468.2770641900001</v>
      </c>
      <c r="U94" s="36">
        <f>SUMIFS(СВЦЭМ!$C$33:$C$776,СВЦЭМ!$A$33:$A$776,$A94,СВЦЭМ!$B$33:$B$776,U$83)+'СЕТ СН'!$H$9+СВЦЭМ!$D$10+'СЕТ СН'!$H$5-'СЕТ СН'!$H$17</f>
        <v>3427.1118850500002</v>
      </c>
      <c r="V94" s="36">
        <f>SUMIFS(СВЦЭМ!$C$33:$C$776,СВЦЭМ!$A$33:$A$776,$A94,СВЦЭМ!$B$33:$B$776,V$83)+'СЕТ СН'!$H$9+СВЦЭМ!$D$10+'СЕТ СН'!$H$5-'СЕТ СН'!$H$17</f>
        <v>3396.00319554</v>
      </c>
      <c r="W94" s="36">
        <f>SUMIFS(СВЦЭМ!$C$33:$C$776,СВЦЭМ!$A$33:$A$776,$A94,СВЦЭМ!$B$33:$B$776,W$83)+'СЕТ СН'!$H$9+СВЦЭМ!$D$10+'СЕТ СН'!$H$5-'СЕТ СН'!$H$17</f>
        <v>3382.5325083400003</v>
      </c>
      <c r="X94" s="36">
        <f>SUMIFS(СВЦЭМ!$C$33:$C$776,СВЦЭМ!$A$33:$A$776,$A94,СВЦЭМ!$B$33:$B$776,X$83)+'СЕТ СН'!$H$9+СВЦЭМ!$D$10+'СЕТ СН'!$H$5-'СЕТ СН'!$H$17</f>
        <v>3376.6636004299999</v>
      </c>
      <c r="Y94" s="36">
        <f>SUMIFS(СВЦЭМ!$C$33:$C$776,СВЦЭМ!$A$33:$A$776,$A94,СВЦЭМ!$B$33:$B$776,Y$83)+'СЕТ СН'!$H$9+СВЦЭМ!$D$10+'СЕТ СН'!$H$5-'СЕТ СН'!$H$17</f>
        <v>3426.10326622</v>
      </c>
    </row>
    <row r="95" spans="1:25" ht="15.75" x14ac:dyDescent="0.2">
      <c r="A95" s="35">
        <f t="shared" si="2"/>
        <v>43963</v>
      </c>
      <c r="B95" s="36">
        <f>SUMIFS(СВЦЭМ!$C$33:$C$776,СВЦЭМ!$A$33:$A$776,$A95,СВЦЭМ!$B$33:$B$776,B$83)+'СЕТ СН'!$H$9+СВЦЭМ!$D$10+'СЕТ СН'!$H$5-'СЕТ СН'!$H$17</f>
        <v>3559.0049851799999</v>
      </c>
      <c r="C95" s="36">
        <f>SUMIFS(СВЦЭМ!$C$33:$C$776,СВЦЭМ!$A$33:$A$776,$A95,СВЦЭМ!$B$33:$B$776,C$83)+'СЕТ СН'!$H$9+СВЦЭМ!$D$10+'СЕТ СН'!$H$5-'СЕТ СН'!$H$17</f>
        <v>3602.0922052999999</v>
      </c>
      <c r="D95" s="36">
        <f>SUMIFS(СВЦЭМ!$C$33:$C$776,СВЦЭМ!$A$33:$A$776,$A95,СВЦЭМ!$B$33:$B$776,D$83)+'СЕТ СН'!$H$9+СВЦЭМ!$D$10+'СЕТ СН'!$H$5-'СЕТ СН'!$H$17</f>
        <v>3586.8753532199999</v>
      </c>
      <c r="E95" s="36">
        <f>SUMIFS(СВЦЭМ!$C$33:$C$776,СВЦЭМ!$A$33:$A$776,$A95,СВЦЭМ!$B$33:$B$776,E$83)+'СЕТ СН'!$H$9+СВЦЭМ!$D$10+'СЕТ СН'!$H$5-'СЕТ СН'!$H$17</f>
        <v>3589.1586053599999</v>
      </c>
      <c r="F95" s="36">
        <f>SUMIFS(СВЦЭМ!$C$33:$C$776,СВЦЭМ!$A$33:$A$776,$A95,СВЦЭМ!$B$33:$B$776,F$83)+'СЕТ СН'!$H$9+СВЦЭМ!$D$10+'СЕТ СН'!$H$5-'СЕТ СН'!$H$17</f>
        <v>3592.0453568799999</v>
      </c>
      <c r="G95" s="36">
        <f>SUMIFS(СВЦЭМ!$C$33:$C$776,СВЦЭМ!$A$33:$A$776,$A95,СВЦЭМ!$B$33:$B$776,G$83)+'СЕТ СН'!$H$9+СВЦЭМ!$D$10+'СЕТ СН'!$H$5-'СЕТ СН'!$H$17</f>
        <v>3586.2200058799999</v>
      </c>
      <c r="H95" s="36">
        <f>SUMIFS(СВЦЭМ!$C$33:$C$776,СВЦЭМ!$A$33:$A$776,$A95,СВЦЭМ!$B$33:$B$776,H$83)+'СЕТ СН'!$H$9+СВЦЭМ!$D$10+'СЕТ СН'!$H$5-'СЕТ СН'!$H$17</f>
        <v>3596.0849207000001</v>
      </c>
      <c r="I95" s="36">
        <f>SUMIFS(СВЦЭМ!$C$33:$C$776,СВЦЭМ!$A$33:$A$776,$A95,СВЦЭМ!$B$33:$B$776,I$83)+'СЕТ СН'!$H$9+СВЦЭМ!$D$10+'СЕТ СН'!$H$5-'СЕТ СН'!$H$17</f>
        <v>3551.80910537</v>
      </c>
      <c r="J95" s="36">
        <f>SUMIFS(СВЦЭМ!$C$33:$C$776,СВЦЭМ!$A$33:$A$776,$A95,СВЦЭМ!$B$33:$B$776,J$83)+'СЕТ СН'!$H$9+СВЦЭМ!$D$10+'СЕТ СН'!$H$5-'СЕТ СН'!$H$17</f>
        <v>3505.0493017399999</v>
      </c>
      <c r="K95" s="36">
        <f>SUMIFS(СВЦЭМ!$C$33:$C$776,СВЦЭМ!$A$33:$A$776,$A95,СВЦЭМ!$B$33:$B$776,K$83)+'СЕТ СН'!$H$9+СВЦЭМ!$D$10+'СЕТ СН'!$H$5-'СЕТ СН'!$H$17</f>
        <v>3485.7468362600002</v>
      </c>
      <c r="L95" s="36">
        <f>SUMIFS(СВЦЭМ!$C$33:$C$776,СВЦЭМ!$A$33:$A$776,$A95,СВЦЭМ!$B$33:$B$776,L$83)+'СЕТ СН'!$H$9+СВЦЭМ!$D$10+'СЕТ СН'!$H$5-'СЕТ СН'!$H$17</f>
        <v>3487.2424153699999</v>
      </c>
      <c r="M95" s="36">
        <f>SUMIFS(СВЦЭМ!$C$33:$C$776,СВЦЭМ!$A$33:$A$776,$A95,СВЦЭМ!$B$33:$B$776,M$83)+'СЕТ СН'!$H$9+СВЦЭМ!$D$10+'СЕТ СН'!$H$5-'СЕТ СН'!$H$17</f>
        <v>3459.91242276</v>
      </c>
      <c r="N95" s="36">
        <f>SUMIFS(СВЦЭМ!$C$33:$C$776,СВЦЭМ!$A$33:$A$776,$A95,СВЦЭМ!$B$33:$B$776,N$83)+'СЕТ СН'!$H$9+СВЦЭМ!$D$10+'СЕТ СН'!$H$5-'СЕТ СН'!$H$17</f>
        <v>3457.7334120300002</v>
      </c>
      <c r="O95" s="36">
        <f>SUMIFS(СВЦЭМ!$C$33:$C$776,СВЦЭМ!$A$33:$A$776,$A95,СВЦЭМ!$B$33:$B$776,O$83)+'СЕТ СН'!$H$9+СВЦЭМ!$D$10+'СЕТ СН'!$H$5-'СЕТ СН'!$H$17</f>
        <v>3465.5932336400001</v>
      </c>
      <c r="P95" s="36">
        <f>SUMIFS(СВЦЭМ!$C$33:$C$776,СВЦЭМ!$A$33:$A$776,$A95,СВЦЭМ!$B$33:$B$776,P$83)+'СЕТ СН'!$H$9+СВЦЭМ!$D$10+'СЕТ СН'!$H$5-'СЕТ СН'!$H$17</f>
        <v>3476.1056880300002</v>
      </c>
      <c r="Q95" s="36">
        <f>SUMIFS(СВЦЭМ!$C$33:$C$776,СВЦЭМ!$A$33:$A$776,$A95,СВЦЭМ!$B$33:$B$776,Q$83)+'СЕТ СН'!$H$9+СВЦЭМ!$D$10+'СЕТ СН'!$H$5-'СЕТ СН'!$H$17</f>
        <v>3475.3191923100003</v>
      </c>
      <c r="R95" s="36">
        <f>SUMIFS(СВЦЭМ!$C$33:$C$776,СВЦЭМ!$A$33:$A$776,$A95,СВЦЭМ!$B$33:$B$776,R$83)+'СЕТ СН'!$H$9+СВЦЭМ!$D$10+'СЕТ СН'!$H$5-'СЕТ СН'!$H$17</f>
        <v>3475.7859670899998</v>
      </c>
      <c r="S95" s="36">
        <f>SUMIFS(СВЦЭМ!$C$33:$C$776,СВЦЭМ!$A$33:$A$776,$A95,СВЦЭМ!$B$33:$B$776,S$83)+'СЕТ СН'!$H$9+СВЦЭМ!$D$10+'СЕТ СН'!$H$5-'СЕТ СН'!$H$17</f>
        <v>3477.5714402100002</v>
      </c>
      <c r="T95" s="36">
        <f>SUMIFS(СВЦЭМ!$C$33:$C$776,СВЦЭМ!$A$33:$A$776,$A95,СВЦЭМ!$B$33:$B$776,T$83)+'СЕТ СН'!$H$9+СВЦЭМ!$D$10+'СЕТ СН'!$H$5-'СЕТ СН'!$H$17</f>
        <v>3482.4065301099999</v>
      </c>
      <c r="U95" s="36">
        <f>SUMIFS(СВЦЭМ!$C$33:$C$776,СВЦЭМ!$A$33:$A$776,$A95,СВЦЭМ!$B$33:$B$776,U$83)+'СЕТ СН'!$H$9+СВЦЭМ!$D$10+'СЕТ СН'!$H$5-'СЕТ СН'!$H$17</f>
        <v>3480.9621266700001</v>
      </c>
      <c r="V95" s="36">
        <f>SUMIFS(СВЦЭМ!$C$33:$C$776,СВЦЭМ!$A$33:$A$776,$A95,СВЦЭМ!$B$33:$B$776,V$83)+'СЕТ СН'!$H$9+СВЦЭМ!$D$10+'СЕТ СН'!$H$5-'СЕТ СН'!$H$17</f>
        <v>3448.1548544900002</v>
      </c>
      <c r="W95" s="36">
        <f>SUMIFS(СВЦЭМ!$C$33:$C$776,СВЦЭМ!$A$33:$A$776,$A95,СВЦЭМ!$B$33:$B$776,W$83)+'СЕТ СН'!$H$9+СВЦЭМ!$D$10+'СЕТ СН'!$H$5-'СЕТ СН'!$H$17</f>
        <v>3446.8786426799998</v>
      </c>
      <c r="X95" s="36">
        <f>SUMIFS(СВЦЭМ!$C$33:$C$776,СВЦЭМ!$A$33:$A$776,$A95,СВЦЭМ!$B$33:$B$776,X$83)+'СЕТ СН'!$H$9+СВЦЭМ!$D$10+'СЕТ СН'!$H$5-'СЕТ СН'!$H$17</f>
        <v>3468.7454397700003</v>
      </c>
      <c r="Y95" s="36">
        <f>SUMIFS(СВЦЭМ!$C$33:$C$776,СВЦЭМ!$A$33:$A$776,$A95,СВЦЭМ!$B$33:$B$776,Y$83)+'СЕТ СН'!$H$9+СВЦЭМ!$D$10+'СЕТ СН'!$H$5-'СЕТ СН'!$H$17</f>
        <v>3482.5827374</v>
      </c>
    </row>
    <row r="96" spans="1:25" ht="15.75" x14ac:dyDescent="0.2">
      <c r="A96" s="35">
        <f t="shared" si="2"/>
        <v>43964</v>
      </c>
      <c r="B96" s="36">
        <f>SUMIFS(СВЦЭМ!$C$33:$C$776,СВЦЭМ!$A$33:$A$776,$A96,СВЦЭМ!$B$33:$B$776,B$83)+'СЕТ СН'!$H$9+СВЦЭМ!$D$10+'СЕТ СН'!$H$5-'СЕТ СН'!$H$17</f>
        <v>3507.2035019200002</v>
      </c>
      <c r="C96" s="36">
        <f>SUMIFS(СВЦЭМ!$C$33:$C$776,СВЦЭМ!$A$33:$A$776,$A96,СВЦЭМ!$B$33:$B$776,C$83)+'СЕТ СН'!$H$9+СВЦЭМ!$D$10+'СЕТ СН'!$H$5-'СЕТ СН'!$H$17</f>
        <v>3551.7359562500001</v>
      </c>
      <c r="D96" s="36">
        <f>SUMIFS(СВЦЭМ!$C$33:$C$776,СВЦЭМ!$A$33:$A$776,$A96,СВЦЭМ!$B$33:$B$776,D$83)+'СЕТ СН'!$H$9+СВЦЭМ!$D$10+'СЕТ СН'!$H$5-'СЕТ СН'!$H$17</f>
        <v>3563.5631869899998</v>
      </c>
      <c r="E96" s="36">
        <f>SUMIFS(СВЦЭМ!$C$33:$C$776,СВЦЭМ!$A$33:$A$776,$A96,СВЦЭМ!$B$33:$B$776,E$83)+'СЕТ СН'!$H$9+СВЦЭМ!$D$10+'СЕТ СН'!$H$5-'СЕТ СН'!$H$17</f>
        <v>3563.76289378</v>
      </c>
      <c r="F96" s="36">
        <f>SUMIFS(СВЦЭМ!$C$33:$C$776,СВЦЭМ!$A$33:$A$776,$A96,СВЦЭМ!$B$33:$B$776,F$83)+'СЕТ СН'!$H$9+СВЦЭМ!$D$10+'СЕТ СН'!$H$5-'СЕТ СН'!$H$17</f>
        <v>3557.0203680300001</v>
      </c>
      <c r="G96" s="36">
        <f>SUMIFS(СВЦЭМ!$C$33:$C$776,СВЦЭМ!$A$33:$A$776,$A96,СВЦЭМ!$B$33:$B$776,G$83)+'СЕТ СН'!$H$9+СВЦЭМ!$D$10+'СЕТ СН'!$H$5-'СЕТ СН'!$H$17</f>
        <v>3563.5395201199999</v>
      </c>
      <c r="H96" s="36">
        <f>SUMIFS(СВЦЭМ!$C$33:$C$776,СВЦЭМ!$A$33:$A$776,$A96,СВЦЭМ!$B$33:$B$776,H$83)+'СЕТ СН'!$H$9+СВЦЭМ!$D$10+'СЕТ СН'!$H$5-'СЕТ СН'!$H$17</f>
        <v>3559.7586773399998</v>
      </c>
      <c r="I96" s="36">
        <f>SUMIFS(СВЦЭМ!$C$33:$C$776,СВЦЭМ!$A$33:$A$776,$A96,СВЦЭМ!$B$33:$B$776,I$83)+'СЕТ СН'!$H$9+СВЦЭМ!$D$10+'СЕТ СН'!$H$5-'СЕТ СН'!$H$17</f>
        <v>3512.53600435</v>
      </c>
      <c r="J96" s="36">
        <f>SUMIFS(СВЦЭМ!$C$33:$C$776,СВЦЭМ!$A$33:$A$776,$A96,СВЦЭМ!$B$33:$B$776,J$83)+'СЕТ СН'!$H$9+СВЦЭМ!$D$10+'СЕТ СН'!$H$5-'СЕТ СН'!$H$17</f>
        <v>3458.2504496700003</v>
      </c>
      <c r="K96" s="36">
        <f>SUMIFS(СВЦЭМ!$C$33:$C$776,СВЦЭМ!$A$33:$A$776,$A96,СВЦЭМ!$B$33:$B$776,K$83)+'СЕТ СН'!$H$9+СВЦЭМ!$D$10+'СЕТ СН'!$H$5-'СЕТ СН'!$H$17</f>
        <v>3450.0228208899998</v>
      </c>
      <c r="L96" s="36">
        <f>SUMIFS(СВЦЭМ!$C$33:$C$776,СВЦЭМ!$A$33:$A$776,$A96,СВЦЭМ!$B$33:$B$776,L$83)+'СЕТ СН'!$H$9+СВЦЭМ!$D$10+'СЕТ СН'!$H$5-'СЕТ СН'!$H$17</f>
        <v>3441.0372023800001</v>
      </c>
      <c r="M96" s="36">
        <f>SUMIFS(СВЦЭМ!$C$33:$C$776,СВЦЭМ!$A$33:$A$776,$A96,СВЦЭМ!$B$33:$B$776,M$83)+'СЕТ СН'!$H$9+СВЦЭМ!$D$10+'СЕТ СН'!$H$5-'СЕТ СН'!$H$17</f>
        <v>3435.5796156800002</v>
      </c>
      <c r="N96" s="36">
        <f>SUMIFS(СВЦЭМ!$C$33:$C$776,СВЦЭМ!$A$33:$A$776,$A96,СВЦЭМ!$B$33:$B$776,N$83)+'СЕТ СН'!$H$9+СВЦЭМ!$D$10+'СЕТ СН'!$H$5-'СЕТ СН'!$H$17</f>
        <v>3444.5169829900001</v>
      </c>
      <c r="O96" s="36">
        <f>SUMIFS(СВЦЭМ!$C$33:$C$776,СВЦЭМ!$A$33:$A$776,$A96,СВЦЭМ!$B$33:$B$776,O$83)+'СЕТ СН'!$H$9+СВЦЭМ!$D$10+'СЕТ СН'!$H$5-'СЕТ СН'!$H$17</f>
        <v>3452.1941019699998</v>
      </c>
      <c r="P96" s="36">
        <f>SUMIFS(СВЦЭМ!$C$33:$C$776,СВЦЭМ!$A$33:$A$776,$A96,СВЦЭМ!$B$33:$B$776,P$83)+'СЕТ СН'!$H$9+СВЦЭМ!$D$10+'СЕТ СН'!$H$5-'СЕТ СН'!$H$17</f>
        <v>3463.15161915</v>
      </c>
      <c r="Q96" s="36">
        <f>SUMIFS(СВЦЭМ!$C$33:$C$776,СВЦЭМ!$A$33:$A$776,$A96,СВЦЭМ!$B$33:$B$776,Q$83)+'СЕТ СН'!$H$9+СВЦЭМ!$D$10+'СЕТ СН'!$H$5-'СЕТ СН'!$H$17</f>
        <v>3455.6164133100001</v>
      </c>
      <c r="R96" s="36">
        <f>SUMIFS(СВЦЭМ!$C$33:$C$776,СВЦЭМ!$A$33:$A$776,$A96,СВЦЭМ!$B$33:$B$776,R$83)+'СЕТ СН'!$H$9+СВЦЭМ!$D$10+'СЕТ СН'!$H$5-'СЕТ СН'!$H$17</f>
        <v>3449.3914029799998</v>
      </c>
      <c r="S96" s="36">
        <f>SUMIFS(СВЦЭМ!$C$33:$C$776,СВЦЭМ!$A$33:$A$776,$A96,СВЦЭМ!$B$33:$B$776,S$83)+'СЕТ СН'!$H$9+СВЦЭМ!$D$10+'СЕТ СН'!$H$5-'СЕТ СН'!$H$17</f>
        <v>3463.3302662300002</v>
      </c>
      <c r="T96" s="36">
        <f>SUMIFS(СВЦЭМ!$C$33:$C$776,СВЦЭМ!$A$33:$A$776,$A96,СВЦЭМ!$B$33:$B$776,T$83)+'СЕТ СН'!$H$9+СВЦЭМ!$D$10+'СЕТ СН'!$H$5-'СЕТ СН'!$H$17</f>
        <v>3435.0776638299999</v>
      </c>
      <c r="U96" s="36">
        <f>SUMIFS(СВЦЭМ!$C$33:$C$776,СВЦЭМ!$A$33:$A$776,$A96,СВЦЭМ!$B$33:$B$776,U$83)+'СЕТ СН'!$H$9+СВЦЭМ!$D$10+'СЕТ СН'!$H$5-'СЕТ СН'!$H$17</f>
        <v>3402.8355784800001</v>
      </c>
      <c r="V96" s="36">
        <f>SUMIFS(СВЦЭМ!$C$33:$C$776,СВЦЭМ!$A$33:$A$776,$A96,СВЦЭМ!$B$33:$B$776,V$83)+'СЕТ СН'!$H$9+СВЦЭМ!$D$10+'СЕТ СН'!$H$5-'СЕТ СН'!$H$17</f>
        <v>3387.2608416399999</v>
      </c>
      <c r="W96" s="36">
        <f>SUMIFS(СВЦЭМ!$C$33:$C$776,СВЦЭМ!$A$33:$A$776,$A96,СВЦЭМ!$B$33:$B$776,W$83)+'СЕТ СН'!$H$9+СВЦЭМ!$D$10+'СЕТ СН'!$H$5-'СЕТ СН'!$H$17</f>
        <v>3383.0235529299998</v>
      </c>
      <c r="X96" s="36">
        <f>SUMIFS(СВЦЭМ!$C$33:$C$776,СВЦЭМ!$A$33:$A$776,$A96,СВЦЭМ!$B$33:$B$776,X$83)+'СЕТ СН'!$H$9+СВЦЭМ!$D$10+'СЕТ СН'!$H$5-'СЕТ СН'!$H$17</f>
        <v>3395.9839128499998</v>
      </c>
      <c r="Y96" s="36">
        <f>SUMIFS(СВЦЭМ!$C$33:$C$776,СВЦЭМ!$A$33:$A$776,$A96,СВЦЭМ!$B$33:$B$776,Y$83)+'СЕТ СН'!$H$9+СВЦЭМ!$D$10+'СЕТ СН'!$H$5-'СЕТ СН'!$H$17</f>
        <v>3417.3662872800001</v>
      </c>
    </row>
    <row r="97" spans="1:25" ht="15.75" x14ac:dyDescent="0.2">
      <c r="A97" s="35">
        <f t="shared" si="2"/>
        <v>43965</v>
      </c>
      <c r="B97" s="36">
        <f>SUMIFS(СВЦЭМ!$C$33:$C$776,СВЦЭМ!$A$33:$A$776,$A97,СВЦЭМ!$B$33:$B$776,B$83)+'СЕТ СН'!$H$9+СВЦЭМ!$D$10+'СЕТ СН'!$H$5-'СЕТ СН'!$H$17</f>
        <v>3485.3398654100001</v>
      </c>
      <c r="C97" s="36">
        <f>SUMIFS(СВЦЭМ!$C$33:$C$776,СВЦЭМ!$A$33:$A$776,$A97,СВЦЭМ!$B$33:$B$776,C$83)+'СЕТ СН'!$H$9+СВЦЭМ!$D$10+'СЕТ СН'!$H$5-'СЕТ СН'!$H$17</f>
        <v>3524.1791332800003</v>
      </c>
      <c r="D97" s="36">
        <f>SUMIFS(СВЦЭМ!$C$33:$C$776,СВЦЭМ!$A$33:$A$776,$A97,СВЦЭМ!$B$33:$B$776,D$83)+'СЕТ СН'!$H$9+СВЦЭМ!$D$10+'СЕТ СН'!$H$5-'СЕТ СН'!$H$17</f>
        <v>3532.8348450200001</v>
      </c>
      <c r="E97" s="36">
        <f>SUMIFS(СВЦЭМ!$C$33:$C$776,СВЦЭМ!$A$33:$A$776,$A97,СВЦЭМ!$B$33:$B$776,E$83)+'СЕТ СН'!$H$9+СВЦЭМ!$D$10+'СЕТ СН'!$H$5-'СЕТ СН'!$H$17</f>
        <v>3565.6933415499998</v>
      </c>
      <c r="F97" s="36">
        <f>SUMIFS(СВЦЭМ!$C$33:$C$776,СВЦЭМ!$A$33:$A$776,$A97,СВЦЭМ!$B$33:$B$776,F$83)+'СЕТ СН'!$H$9+СВЦЭМ!$D$10+'СЕТ СН'!$H$5-'СЕТ СН'!$H$17</f>
        <v>3538.80959007</v>
      </c>
      <c r="G97" s="36">
        <f>SUMIFS(СВЦЭМ!$C$33:$C$776,СВЦЭМ!$A$33:$A$776,$A97,СВЦЭМ!$B$33:$B$776,G$83)+'СЕТ СН'!$H$9+СВЦЭМ!$D$10+'СЕТ СН'!$H$5-'СЕТ СН'!$H$17</f>
        <v>3532.1235614000002</v>
      </c>
      <c r="H97" s="36">
        <f>SUMIFS(СВЦЭМ!$C$33:$C$776,СВЦЭМ!$A$33:$A$776,$A97,СВЦЭМ!$B$33:$B$776,H$83)+'СЕТ СН'!$H$9+СВЦЭМ!$D$10+'СЕТ СН'!$H$5-'СЕТ СН'!$H$17</f>
        <v>3534.8944998799998</v>
      </c>
      <c r="I97" s="36">
        <f>SUMIFS(СВЦЭМ!$C$33:$C$776,СВЦЭМ!$A$33:$A$776,$A97,СВЦЭМ!$B$33:$B$776,I$83)+'СЕТ СН'!$H$9+СВЦЭМ!$D$10+'СЕТ СН'!$H$5-'СЕТ СН'!$H$17</f>
        <v>3492.98819048</v>
      </c>
      <c r="J97" s="36">
        <f>SUMIFS(СВЦЭМ!$C$33:$C$776,СВЦЭМ!$A$33:$A$776,$A97,СВЦЭМ!$B$33:$B$776,J$83)+'СЕТ СН'!$H$9+СВЦЭМ!$D$10+'СЕТ СН'!$H$5-'СЕТ СН'!$H$17</f>
        <v>3445.7082440700001</v>
      </c>
      <c r="K97" s="36">
        <f>SUMIFS(СВЦЭМ!$C$33:$C$776,СВЦЭМ!$A$33:$A$776,$A97,СВЦЭМ!$B$33:$B$776,K$83)+'СЕТ СН'!$H$9+СВЦЭМ!$D$10+'СЕТ СН'!$H$5-'СЕТ СН'!$H$17</f>
        <v>3428.97111455</v>
      </c>
      <c r="L97" s="36">
        <f>SUMIFS(СВЦЭМ!$C$33:$C$776,СВЦЭМ!$A$33:$A$776,$A97,СВЦЭМ!$B$33:$B$776,L$83)+'СЕТ СН'!$H$9+СВЦЭМ!$D$10+'СЕТ СН'!$H$5-'СЕТ СН'!$H$17</f>
        <v>3418.5105173900001</v>
      </c>
      <c r="M97" s="36">
        <f>SUMIFS(СВЦЭМ!$C$33:$C$776,СВЦЭМ!$A$33:$A$776,$A97,СВЦЭМ!$B$33:$B$776,M$83)+'СЕТ СН'!$H$9+СВЦЭМ!$D$10+'СЕТ СН'!$H$5-'СЕТ СН'!$H$17</f>
        <v>3419.11691522</v>
      </c>
      <c r="N97" s="36">
        <f>SUMIFS(СВЦЭМ!$C$33:$C$776,СВЦЭМ!$A$33:$A$776,$A97,СВЦЭМ!$B$33:$B$776,N$83)+'СЕТ СН'!$H$9+СВЦЭМ!$D$10+'СЕТ СН'!$H$5-'СЕТ СН'!$H$17</f>
        <v>3414.10608073</v>
      </c>
      <c r="O97" s="36">
        <f>SUMIFS(СВЦЭМ!$C$33:$C$776,СВЦЭМ!$A$33:$A$776,$A97,СВЦЭМ!$B$33:$B$776,O$83)+'СЕТ СН'!$H$9+СВЦЭМ!$D$10+'СЕТ СН'!$H$5-'СЕТ СН'!$H$17</f>
        <v>3428.5193701500002</v>
      </c>
      <c r="P97" s="36">
        <f>SUMIFS(СВЦЭМ!$C$33:$C$776,СВЦЭМ!$A$33:$A$776,$A97,СВЦЭМ!$B$33:$B$776,P$83)+'СЕТ СН'!$H$9+СВЦЭМ!$D$10+'СЕТ СН'!$H$5-'СЕТ СН'!$H$17</f>
        <v>3453.6995166199999</v>
      </c>
      <c r="Q97" s="36">
        <f>SUMIFS(СВЦЭМ!$C$33:$C$776,СВЦЭМ!$A$33:$A$776,$A97,СВЦЭМ!$B$33:$B$776,Q$83)+'СЕТ СН'!$H$9+СВЦЭМ!$D$10+'СЕТ СН'!$H$5-'СЕТ СН'!$H$17</f>
        <v>3442.8333142800002</v>
      </c>
      <c r="R97" s="36">
        <f>SUMIFS(СВЦЭМ!$C$33:$C$776,СВЦЭМ!$A$33:$A$776,$A97,СВЦЭМ!$B$33:$B$776,R$83)+'СЕТ СН'!$H$9+СВЦЭМ!$D$10+'СЕТ СН'!$H$5-'СЕТ СН'!$H$17</f>
        <v>3438.4360361700001</v>
      </c>
      <c r="S97" s="36">
        <f>SUMIFS(СВЦЭМ!$C$33:$C$776,СВЦЭМ!$A$33:$A$776,$A97,СВЦЭМ!$B$33:$B$776,S$83)+'СЕТ СН'!$H$9+СВЦЭМ!$D$10+'СЕТ СН'!$H$5-'СЕТ СН'!$H$17</f>
        <v>3458.2437234999998</v>
      </c>
      <c r="T97" s="36">
        <f>SUMIFS(СВЦЭМ!$C$33:$C$776,СВЦЭМ!$A$33:$A$776,$A97,СВЦЭМ!$B$33:$B$776,T$83)+'СЕТ СН'!$H$9+СВЦЭМ!$D$10+'СЕТ СН'!$H$5-'СЕТ СН'!$H$17</f>
        <v>3436.9538568600001</v>
      </c>
      <c r="U97" s="36">
        <f>SUMIFS(СВЦЭМ!$C$33:$C$776,СВЦЭМ!$A$33:$A$776,$A97,СВЦЭМ!$B$33:$B$776,U$83)+'СЕТ СН'!$H$9+СВЦЭМ!$D$10+'СЕТ СН'!$H$5-'СЕТ СН'!$H$17</f>
        <v>3406.4946623999999</v>
      </c>
      <c r="V97" s="36">
        <f>SUMIFS(СВЦЭМ!$C$33:$C$776,СВЦЭМ!$A$33:$A$776,$A97,СВЦЭМ!$B$33:$B$776,V$83)+'СЕТ СН'!$H$9+СВЦЭМ!$D$10+'СЕТ СН'!$H$5-'СЕТ СН'!$H$17</f>
        <v>3381.7984082399998</v>
      </c>
      <c r="W97" s="36">
        <f>SUMIFS(СВЦЭМ!$C$33:$C$776,СВЦЭМ!$A$33:$A$776,$A97,СВЦЭМ!$B$33:$B$776,W$83)+'СЕТ СН'!$H$9+СВЦЭМ!$D$10+'СЕТ СН'!$H$5-'СЕТ СН'!$H$17</f>
        <v>3372.6429167199999</v>
      </c>
      <c r="X97" s="36">
        <f>SUMIFS(СВЦЭМ!$C$33:$C$776,СВЦЭМ!$A$33:$A$776,$A97,СВЦЭМ!$B$33:$B$776,X$83)+'СЕТ СН'!$H$9+СВЦЭМ!$D$10+'СЕТ СН'!$H$5-'СЕТ СН'!$H$17</f>
        <v>3378.9926048400002</v>
      </c>
      <c r="Y97" s="36">
        <f>SUMIFS(СВЦЭМ!$C$33:$C$776,СВЦЭМ!$A$33:$A$776,$A97,СВЦЭМ!$B$33:$B$776,Y$83)+'СЕТ СН'!$H$9+СВЦЭМ!$D$10+'СЕТ СН'!$H$5-'СЕТ СН'!$H$17</f>
        <v>3410.84828487</v>
      </c>
    </row>
    <row r="98" spans="1:25" ht="15.75" x14ac:dyDescent="0.2">
      <c r="A98" s="35">
        <f t="shared" si="2"/>
        <v>43966</v>
      </c>
      <c r="B98" s="36">
        <f>SUMIFS(СВЦЭМ!$C$33:$C$776,СВЦЭМ!$A$33:$A$776,$A98,СВЦЭМ!$B$33:$B$776,B$83)+'СЕТ СН'!$H$9+СВЦЭМ!$D$10+'СЕТ СН'!$H$5-'СЕТ СН'!$H$17</f>
        <v>3471.14332182</v>
      </c>
      <c r="C98" s="36">
        <f>SUMIFS(СВЦЭМ!$C$33:$C$776,СВЦЭМ!$A$33:$A$776,$A98,СВЦЭМ!$B$33:$B$776,C$83)+'СЕТ СН'!$H$9+СВЦЭМ!$D$10+'СЕТ СН'!$H$5-'СЕТ СН'!$H$17</f>
        <v>3526.8426984100001</v>
      </c>
      <c r="D98" s="36">
        <f>SUMIFS(СВЦЭМ!$C$33:$C$776,СВЦЭМ!$A$33:$A$776,$A98,СВЦЭМ!$B$33:$B$776,D$83)+'СЕТ СН'!$H$9+СВЦЭМ!$D$10+'СЕТ СН'!$H$5-'СЕТ СН'!$H$17</f>
        <v>3552.1246557300001</v>
      </c>
      <c r="E98" s="36">
        <f>SUMIFS(СВЦЭМ!$C$33:$C$776,СВЦЭМ!$A$33:$A$776,$A98,СВЦЭМ!$B$33:$B$776,E$83)+'СЕТ СН'!$H$9+СВЦЭМ!$D$10+'СЕТ СН'!$H$5-'СЕТ СН'!$H$17</f>
        <v>3550.8380357300002</v>
      </c>
      <c r="F98" s="36">
        <f>SUMIFS(СВЦЭМ!$C$33:$C$776,СВЦЭМ!$A$33:$A$776,$A98,СВЦЭМ!$B$33:$B$776,F$83)+'СЕТ СН'!$H$9+СВЦЭМ!$D$10+'СЕТ СН'!$H$5-'СЕТ СН'!$H$17</f>
        <v>3543.8640978499998</v>
      </c>
      <c r="G98" s="36">
        <f>SUMIFS(СВЦЭМ!$C$33:$C$776,СВЦЭМ!$A$33:$A$776,$A98,СВЦЭМ!$B$33:$B$776,G$83)+'СЕТ СН'!$H$9+СВЦЭМ!$D$10+'СЕТ СН'!$H$5-'СЕТ СН'!$H$17</f>
        <v>3551.8437739299998</v>
      </c>
      <c r="H98" s="36">
        <f>SUMIFS(СВЦЭМ!$C$33:$C$776,СВЦЭМ!$A$33:$A$776,$A98,СВЦЭМ!$B$33:$B$776,H$83)+'СЕТ СН'!$H$9+СВЦЭМ!$D$10+'СЕТ СН'!$H$5-'СЕТ СН'!$H$17</f>
        <v>3558.71392285</v>
      </c>
      <c r="I98" s="36">
        <f>SUMIFS(СВЦЭМ!$C$33:$C$776,СВЦЭМ!$A$33:$A$776,$A98,СВЦЭМ!$B$33:$B$776,I$83)+'СЕТ СН'!$H$9+СВЦЭМ!$D$10+'СЕТ СН'!$H$5-'СЕТ СН'!$H$17</f>
        <v>3515.91819721</v>
      </c>
      <c r="J98" s="36">
        <f>SUMIFS(СВЦЭМ!$C$33:$C$776,СВЦЭМ!$A$33:$A$776,$A98,СВЦЭМ!$B$33:$B$776,J$83)+'СЕТ СН'!$H$9+СВЦЭМ!$D$10+'СЕТ СН'!$H$5-'СЕТ СН'!$H$17</f>
        <v>3451.6780197200001</v>
      </c>
      <c r="K98" s="36">
        <f>SUMIFS(СВЦЭМ!$C$33:$C$776,СВЦЭМ!$A$33:$A$776,$A98,СВЦЭМ!$B$33:$B$776,K$83)+'СЕТ СН'!$H$9+СВЦЭМ!$D$10+'СЕТ СН'!$H$5-'СЕТ СН'!$H$17</f>
        <v>3388.6448285500001</v>
      </c>
      <c r="L98" s="36">
        <f>SUMIFS(СВЦЭМ!$C$33:$C$776,СВЦЭМ!$A$33:$A$776,$A98,СВЦЭМ!$B$33:$B$776,L$83)+'СЕТ СН'!$H$9+СВЦЭМ!$D$10+'СЕТ СН'!$H$5-'СЕТ СН'!$H$17</f>
        <v>3380.8309580099999</v>
      </c>
      <c r="M98" s="36">
        <f>SUMIFS(СВЦЭМ!$C$33:$C$776,СВЦЭМ!$A$33:$A$776,$A98,СВЦЭМ!$B$33:$B$776,M$83)+'СЕТ СН'!$H$9+СВЦЭМ!$D$10+'СЕТ СН'!$H$5-'СЕТ СН'!$H$17</f>
        <v>3401.8254947999999</v>
      </c>
      <c r="N98" s="36">
        <f>SUMIFS(СВЦЭМ!$C$33:$C$776,СВЦЭМ!$A$33:$A$776,$A98,СВЦЭМ!$B$33:$B$776,N$83)+'СЕТ СН'!$H$9+СВЦЭМ!$D$10+'СЕТ СН'!$H$5-'СЕТ СН'!$H$17</f>
        <v>3406.9544600500003</v>
      </c>
      <c r="O98" s="36">
        <f>SUMIFS(СВЦЭМ!$C$33:$C$776,СВЦЭМ!$A$33:$A$776,$A98,СВЦЭМ!$B$33:$B$776,O$83)+'СЕТ СН'!$H$9+СВЦЭМ!$D$10+'СЕТ СН'!$H$5-'СЕТ СН'!$H$17</f>
        <v>3408.7197431300001</v>
      </c>
      <c r="P98" s="36">
        <f>SUMIFS(СВЦЭМ!$C$33:$C$776,СВЦЭМ!$A$33:$A$776,$A98,СВЦЭМ!$B$33:$B$776,P$83)+'СЕТ СН'!$H$9+СВЦЭМ!$D$10+'СЕТ СН'!$H$5-'СЕТ СН'!$H$17</f>
        <v>3413.8473608899999</v>
      </c>
      <c r="Q98" s="36">
        <f>SUMIFS(СВЦЭМ!$C$33:$C$776,СВЦЭМ!$A$33:$A$776,$A98,СВЦЭМ!$B$33:$B$776,Q$83)+'СЕТ СН'!$H$9+СВЦЭМ!$D$10+'СЕТ СН'!$H$5-'СЕТ СН'!$H$17</f>
        <v>3408.3354007100002</v>
      </c>
      <c r="R98" s="36">
        <f>SUMIFS(СВЦЭМ!$C$33:$C$776,СВЦЭМ!$A$33:$A$776,$A98,СВЦЭМ!$B$33:$B$776,R$83)+'СЕТ СН'!$H$9+СВЦЭМ!$D$10+'СЕТ СН'!$H$5-'СЕТ СН'!$H$17</f>
        <v>3402.5431396100003</v>
      </c>
      <c r="S98" s="36">
        <f>SUMIFS(СВЦЭМ!$C$33:$C$776,СВЦЭМ!$A$33:$A$776,$A98,СВЦЭМ!$B$33:$B$776,S$83)+'СЕТ СН'!$H$9+СВЦЭМ!$D$10+'СЕТ СН'!$H$5-'СЕТ СН'!$H$17</f>
        <v>3412.8161512699999</v>
      </c>
      <c r="T98" s="36">
        <f>SUMIFS(СВЦЭМ!$C$33:$C$776,СВЦЭМ!$A$33:$A$776,$A98,СВЦЭМ!$B$33:$B$776,T$83)+'СЕТ СН'!$H$9+СВЦЭМ!$D$10+'СЕТ СН'!$H$5-'СЕТ СН'!$H$17</f>
        <v>3407.0858074400003</v>
      </c>
      <c r="U98" s="36">
        <f>SUMIFS(СВЦЭМ!$C$33:$C$776,СВЦЭМ!$A$33:$A$776,$A98,СВЦЭМ!$B$33:$B$776,U$83)+'СЕТ СН'!$H$9+СВЦЭМ!$D$10+'СЕТ СН'!$H$5-'СЕТ СН'!$H$17</f>
        <v>3410.0998417400001</v>
      </c>
      <c r="V98" s="36">
        <f>SUMIFS(СВЦЭМ!$C$33:$C$776,СВЦЭМ!$A$33:$A$776,$A98,СВЦЭМ!$B$33:$B$776,V$83)+'СЕТ СН'!$H$9+СВЦЭМ!$D$10+'СЕТ СН'!$H$5-'СЕТ СН'!$H$17</f>
        <v>3402.3187701500001</v>
      </c>
      <c r="W98" s="36">
        <f>SUMIFS(СВЦЭМ!$C$33:$C$776,СВЦЭМ!$A$33:$A$776,$A98,СВЦЭМ!$B$33:$B$776,W$83)+'СЕТ СН'!$H$9+СВЦЭМ!$D$10+'СЕТ СН'!$H$5-'СЕТ СН'!$H$17</f>
        <v>3389.6987413400002</v>
      </c>
      <c r="X98" s="36">
        <f>SUMIFS(СВЦЭМ!$C$33:$C$776,СВЦЭМ!$A$33:$A$776,$A98,СВЦЭМ!$B$33:$B$776,X$83)+'СЕТ СН'!$H$9+СВЦЭМ!$D$10+'СЕТ СН'!$H$5-'СЕТ СН'!$H$17</f>
        <v>3391.8773453700001</v>
      </c>
      <c r="Y98" s="36">
        <f>SUMIFS(СВЦЭМ!$C$33:$C$776,СВЦЭМ!$A$33:$A$776,$A98,СВЦЭМ!$B$33:$B$776,Y$83)+'СЕТ СН'!$H$9+СВЦЭМ!$D$10+'СЕТ СН'!$H$5-'СЕТ СН'!$H$17</f>
        <v>3395.9723753200001</v>
      </c>
    </row>
    <row r="99" spans="1:25" ht="15.75" x14ac:dyDescent="0.2">
      <c r="A99" s="35">
        <f t="shared" si="2"/>
        <v>43967</v>
      </c>
      <c r="B99" s="36">
        <f>SUMIFS(СВЦЭМ!$C$33:$C$776,СВЦЭМ!$A$33:$A$776,$A99,СВЦЭМ!$B$33:$B$776,B$83)+'СЕТ СН'!$H$9+СВЦЭМ!$D$10+'СЕТ СН'!$H$5-'СЕТ СН'!$H$17</f>
        <v>3506.43151218</v>
      </c>
      <c r="C99" s="36">
        <f>SUMIFS(СВЦЭМ!$C$33:$C$776,СВЦЭМ!$A$33:$A$776,$A99,СВЦЭМ!$B$33:$B$776,C$83)+'СЕТ СН'!$H$9+СВЦЭМ!$D$10+'СЕТ СН'!$H$5-'СЕТ СН'!$H$17</f>
        <v>3544.6886121100001</v>
      </c>
      <c r="D99" s="36">
        <f>SUMIFS(СВЦЭМ!$C$33:$C$776,СВЦЭМ!$A$33:$A$776,$A99,СВЦЭМ!$B$33:$B$776,D$83)+'СЕТ СН'!$H$9+СВЦЭМ!$D$10+'СЕТ СН'!$H$5-'СЕТ СН'!$H$17</f>
        <v>3547.4251343400001</v>
      </c>
      <c r="E99" s="36">
        <f>SUMIFS(СВЦЭМ!$C$33:$C$776,СВЦЭМ!$A$33:$A$776,$A99,СВЦЭМ!$B$33:$B$776,E$83)+'СЕТ СН'!$H$9+СВЦЭМ!$D$10+'СЕТ СН'!$H$5-'СЕТ СН'!$H$17</f>
        <v>3560.05564362</v>
      </c>
      <c r="F99" s="36">
        <f>SUMIFS(СВЦЭМ!$C$33:$C$776,СВЦЭМ!$A$33:$A$776,$A99,СВЦЭМ!$B$33:$B$776,F$83)+'СЕТ СН'!$H$9+СВЦЭМ!$D$10+'СЕТ СН'!$H$5-'СЕТ СН'!$H$17</f>
        <v>3560.3026334400001</v>
      </c>
      <c r="G99" s="36">
        <f>SUMIFS(СВЦЭМ!$C$33:$C$776,СВЦЭМ!$A$33:$A$776,$A99,СВЦЭМ!$B$33:$B$776,G$83)+'СЕТ СН'!$H$9+СВЦЭМ!$D$10+'СЕТ СН'!$H$5-'СЕТ СН'!$H$17</f>
        <v>3560.4450895099999</v>
      </c>
      <c r="H99" s="36">
        <f>SUMIFS(СВЦЭМ!$C$33:$C$776,СВЦЭМ!$A$33:$A$776,$A99,СВЦЭМ!$B$33:$B$776,H$83)+'СЕТ СН'!$H$9+СВЦЭМ!$D$10+'СЕТ СН'!$H$5-'СЕТ СН'!$H$17</f>
        <v>3568.28733693</v>
      </c>
      <c r="I99" s="36">
        <f>SUMIFS(СВЦЭМ!$C$33:$C$776,СВЦЭМ!$A$33:$A$776,$A99,СВЦЭМ!$B$33:$B$776,I$83)+'СЕТ СН'!$H$9+СВЦЭМ!$D$10+'СЕТ СН'!$H$5-'СЕТ СН'!$H$17</f>
        <v>3499.7042542700001</v>
      </c>
      <c r="J99" s="36">
        <f>SUMIFS(СВЦЭМ!$C$33:$C$776,СВЦЭМ!$A$33:$A$776,$A99,СВЦЭМ!$B$33:$B$776,J$83)+'СЕТ СН'!$H$9+СВЦЭМ!$D$10+'СЕТ СН'!$H$5-'СЕТ СН'!$H$17</f>
        <v>3429.27493628</v>
      </c>
      <c r="K99" s="36">
        <f>SUMIFS(СВЦЭМ!$C$33:$C$776,СВЦЭМ!$A$33:$A$776,$A99,СВЦЭМ!$B$33:$B$776,K$83)+'СЕТ СН'!$H$9+СВЦЭМ!$D$10+'СЕТ СН'!$H$5-'СЕТ СН'!$H$17</f>
        <v>3428.5071472600002</v>
      </c>
      <c r="L99" s="36">
        <f>SUMIFS(СВЦЭМ!$C$33:$C$776,СВЦЭМ!$A$33:$A$776,$A99,СВЦЭМ!$B$33:$B$776,L$83)+'СЕТ СН'!$H$9+СВЦЭМ!$D$10+'СЕТ СН'!$H$5-'СЕТ СН'!$H$17</f>
        <v>3433.5889036200001</v>
      </c>
      <c r="M99" s="36">
        <f>SUMIFS(СВЦЭМ!$C$33:$C$776,СВЦЭМ!$A$33:$A$776,$A99,СВЦЭМ!$B$33:$B$776,M$83)+'СЕТ СН'!$H$9+СВЦЭМ!$D$10+'СЕТ СН'!$H$5-'СЕТ СН'!$H$17</f>
        <v>3428.8700515</v>
      </c>
      <c r="N99" s="36">
        <f>SUMIFS(СВЦЭМ!$C$33:$C$776,СВЦЭМ!$A$33:$A$776,$A99,СВЦЭМ!$B$33:$B$776,N$83)+'СЕТ СН'!$H$9+СВЦЭМ!$D$10+'СЕТ СН'!$H$5-'СЕТ СН'!$H$17</f>
        <v>3418.16899328</v>
      </c>
      <c r="O99" s="36">
        <f>SUMIFS(СВЦЭМ!$C$33:$C$776,СВЦЭМ!$A$33:$A$776,$A99,СВЦЭМ!$B$33:$B$776,O$83)+'СЕТ СН'!$H$9+СВЦЭМ!$D$10+'СЕТ СН'!$H$5-'СЕТ СН'!$H$17</f>
        <v>3408.1996226599999</v>
      </c>
      <c r="P99" s="36">
        <f>SUMIFS(СВЦЭМ!$C$33:$C$776,СВЦЭМ!$A$33:$A$776,$A99,СВЦЭМ!$B$33:$B$776,P$83)+'СЕТ СН'!$H$9+СВЦЭМ!$D$10+'СЕТ СН'!$H$5-'СЕТ СН'!$H$17</f>
        <v>3418.5669664699999</v>
      </c>
      <c r="Q99" s="36">
        <f>SUMIFS(СВЦЭМ!$C$33:$C$776,СВЦЭМ!$A$33:$A$776,$A99,СВЦЭМ!$B$33:$B$776,Q$83)+'СЕТ СН'!$H$9+СВЦЭМ!$D$10+'СЕТ СН'!$H$5-'СЕТ СН'!$H$17</f>
        <v>3416.1423275699999</v>
      </c>
      <c r="R99" s="36">
        <f>SUMIFS(СВЦЭМ!$C$33:$C$776,СВЦЭМ!$A$33:$A$776,$A99,СВЦЭМ!$B$33:$B$776,R$83)+'СЕТ СН'!$H$9+СВЦЭМ!$D$10+'СЕТ СН'!$H$5-'СЕТ СН'!$H$17</f>
        <v>3410.8870126400002</v>
      </c>
      <c r="S99" s="36">
        <f>SUMIFS(СВЦЭМ!$C$33:$C$776,СВЦЭМ!$A$33:$A$776,$A99,СВЦЭМ!$B$33:$B$776,S$83)+'СЕТ СН'!$H$9+СВЦЭМ!$D$10+'СЕТ СН'!$H$5-'СЕТ СН'!$H$17</f>
        <v>3407.3002549000003</v>
      </c>
      <c r="T99" s="36">
        <f>SUMIFS(СВЦЭМ!$C$33:$C$776,СВЦЭМ!$A$33:$A$776,$A99,СВЦЭМ!$B$33:$B$776,T$83)+'СЕТ СН'!$H$9+СВЦЭМ!$D$10+'СЕТ СН'!$H$5-'СЕТ СН'!$H$17</f>
        <v>3403.76168358</v>
      </c>
      <c r="U99" s="36">
        <f>SUMIFS(СВЦЭМ!$C$33:$C$776,СВЦЭМ!$A$33:$A$776,$A99,СВЦЭМ!$B$33:$B$776,U$83)+'СЕТ СН'!$H$9+СВЦЭМ!$D$10+'СЕТ СН'!$H$5-'СЕТ СН'!$H$17</f>
        <v>3395.5082279399999</v>
      </c>
      <c r="V99" s="36">
        <f>SUMIFS(СВЦЭМ!$C$33:$C$776,СВЦЭМ!$A$33:$A$776,$A99,СВЦЭМ!$B$33:$B$776,V$83)+'СЕТ СН'!$H$9+СВЦЭМ!$D$10+'СЕТ СН'!$H$5-'СЕТ СН'!$H$17</f>
        <v>3393.7393067900002</v>
      </c>
      <c r="W99" s="36">
        <f>SUMIFS(СВЦЭМ!$C$33:$C$776,СВЦЭМ!$A$33:$A$776,$A99,СВЦЭМ!$B$33:$B$776,W$83)+'СЕТ СН'!$H$9+СВЦЭМ!$D$10+'СЕТ СН'!$H$5-'СЕТ СН'!$H$17</f>
        <v>3400.5653961799999</v>
      </c>
      <c r="X99" s="36">
        <f>SUMIFS(СВЦЭМ!$C$33:$C$776,СВЦЭМ!$A$33:$A$776,$A99,СВЦЭМ!$B$33:$B$776,X$83)+'СЕТ СН'!$H$9+СВЦЭМ!$D$10+'СЕТ СН'!$H$5-'СЕТ СН'!$H$17</f>
        <v>3398.7549698399998</v>
      </c>
      <c r="Y99" s="36">
        <f>SUMIFS(СВЦЭМ!$C$33:$C$776,СВЦЭМ!$A$33:$A$776,$A99,СВЦЭМ!$B$33:$B$776,Y$83)+'СЕТ СН'!$H$9+СВЦЭМ!$D$10+'СЕТ СН'!$H$5-'СЕТ СН'!$H$17</f>
        <v>3419.4925781800002</v>
      </c>
    </row>
    <row r="100" spans="1:25" ht="15.75" x14ac:dyDescent="0.2">
      <c r="A100" s="35">
        <f t="shared" si="2"/>
        <v>43968</v>
      </c>
      <c r="B100" s="36">
        <f>SUMIFS(СВЦЭМ!$C$33:$C$776,СВЦЭМ!$A$33:$A$776,$A100,СВЦЭМ!$B$33:$B$776,B$83)+'СЕТ СН'!$H$9+СВЦЭМ!$D$10+'СЕТ СН'!$H$5-'СЕТ СН'!$H$17</f>
        <v>3508.8102917300002</v>
      </c>
      <c r="C100" s="36">
        <f>SUMIFS(СВЦЭМ!$C$33:$C$776,СВЦЭМ!$A$33:$A$776,$A100,СВЦЭМ!$B$33:$B$776,C$83)+'СЕТ СН'!$H$9+СВЦЭМ!$D$10+'СЕТ СН'!$H$5-'СЕТ СН'!$H$17</f>
        <v>3543.5775876600001</v>
      </c>
      <c r="D100" s="36">
        <f>SUMIFS(СВЦЭМ!$C$33:$C$776,СВЦЭМ!$A$33:$A$776,$A100,СВЦЭМ!$B$33:$B$776,D$83)+'СЕТ СН'!$H$9+СВЦЭМ!$D$10+'СЕТ СН'!$H$5-'СЕТ СН'!$H$17</f>
        <v>3550.8758028100001</v>
      </c>
      <c r="E100" s="36">
        <f>SUMIFS(СВЦЭМ!$C$33:$C$776,СВЦЭМ!$A$33:$A$776,$A100,СВЦЭМ!$B$33:$B$776,E$83)+'СЕТ СН'!$H$9+СВЦЭМ!$D$10+'СЕТ СН'!$H$5-'СЕТ СН'!$H$17</f>
        <v>3552.70367115</v>
      </c>
      <c r="F100" s="36">
        <f>SUMIFS(СВЦЭМ!$C$33:$C$776,СВЦЭМ!$A$33:$A$776,$A100,СВЦЭМ!$B$33:$B$776,F$83)+'СЕТ СН'!$H$9+СВЦЭМ!$D$10+'СЕТ СН'!$H$5-'СЕТ СН'!$H$17</f>
        <v>3548.5467574600002</v>
      </c>
      <c r="G100" s="36">
        <f>SUMIFS(СВЦЭМ!$C$33:$C$776,СВЦЭМ!$A$33:$A$776,$A100,СВЦЭМ!$B$33:$B$776,G$83)+'СЕТ СН'!$H$9+СВЦЭМ!$D$10+'СЕТ СН'!$H$5-'СЕТ СН'!$H$17</f>
        <v>3552.9332140300003</v>
      </c>
      <c r="H100" s="36">
        <f>SUMIFS(СВЦЭМ!$C$33:$C$776,СВЦЭМ!$A$33:$A$776,$A100,СВЦЭМ!$B$33:$B$776,H$83)+'СЕТ СН'!$H$9+СВЦЭМ!$D$10+'СЕТ СН'!$H$5-'СЕТ СН'!$H$17</f>
        <v>3558.1116384799998</v>
      </c>
      <c r="I100" s="36">
        <f>SUMIFS(СВЦЭМ!$C$33:$C$776,СВЦЭМ!$A$33:$A$776,$A100,СВЦЭМ!$B$33:$B$776,I$83)+'СЕТ СН'!$H$9+СВЦЭМ!$D$10+'СЕТ СН'!$H$5-'СЕТ СН'!$H$17</f>
        <v>3517.86443224</v>
      </c>
      <c r="J100" s="36">
        <f>SUMIFS(СВЦЭМ!$C$33:$C$776,СВЦЭМ!$A$33:$A$776,$A100,СВЦЭМ!$B$33:$B$776,J$83)+'СЕТ СН'!$H$9+СВЦЭМ!$D$10+'СЕТ СН'!$H$5-'СЕТ СН'!$H$17</f>
        <v>3450.06911872</v>
      </c>
      <c r="K100" s="36">
        <f>SUMIFS(СВЦЭМ!$C$33:$C$776,СВЦЭМ!$A$33:$A$776,$A100,СВЦЭМ!$B$33:$B$776,K$83)+'СЕТ СН'!$H$9+СВЦЭМ!$D$10+'СЕТ СН'!$H$5-'СЕТ СН'!$H$17</f>
        <v>3420.71869143</v>
      </c>
      <c r="L100" s="36">
        <f>SUMIFS(СВЦЭМ!$C$33:$C$776,СВЦЭМ!$A$33:$A$776,$A100,СВЦЭМ!$B$33:$B$776,L$83)+'СЕТ СН'!$H$9+СВЦЭМ!$D$10+'СЕТ СН'!$H$5-'СЕТ СН'!$H$17</f>
        <v>3420.5792669000002</v>
      </c>
      <c r="M100" s="36">
        <f>SUMIFS(СВЦЭМ!$C$33:$C$776,СВЦЭМ!$A$33:$A$776,$A100,СВЦЭМ!$B$33:$B$776,M$83)+'СЕТ СН'!$H$9+СВЦЭМ!$D$10+'СЕТ СН'!$H$5-'СЕТ СН'!$H$17</f>
        <v>3419.2352645800001</v>
      </c>
      <c r="N100" s="36">
        <f>SUMIFS(СВЦЭМ!$C$33:$C$776,СВЦЭМ!$A$33:$A$776,$A100,СВЦЭМ!$B$33:$B$776,N$83)+'СЕТ СН'!$H$9+СВЦЭМ!$D$10+'СЕТ СН'!$H$5-'СЕТ СН'!$H$17</f>
        <v>3415.9560760899999</v>
      </c>
      <c r="O100" s="36">
        <f>SUMIFS(СВЦЭМ!$C$33:$C$776,СВЦЭМ!$A$33:$A$776,$A100,СВЦЭМ!$B$33:$B$776,O$83)+'СЕТ СН'!$H$9+СВЦЭМ!$D$10+'СЕТ СН'!$H$5-'СЕТ СН'!$H$17</f>
        <v>3415.82886826</v>
      </c>
      <c r="P100" s="36">
        <f>SUMIFS(СВЦЭМ!$C$33:$C$776,СВЦЭМ!$A$33:$A$776,$A100,СВЦЭМ!$B$33:$B$776,P$83)+'СЕТ СН'!$H$9+СВЦЭМ!$D$10+'СЕТ СН'!$H$5-'СЕТ СН'!$H$17</f>
        <v>3417.8060840100002</v>
      </c>
      <c r="Q100" s="36">
        <f>SUMIFS(СВЦЭМ!$C$33:$C$776,СВЦЭМ!$A$33:$A$776,$A100,СВЦЭМ!$B$33:$B$776,Q$83)+'СЕТ СН'!$H$9+СВЦЭМ!$D$10+'СЕТ СН'!$H$5-'СЕТ СН'!$H$17</f>
        <v>3422.97730654</v>
      </c>
      <c r="R100" s="36">
        <f>SUMIFS(СВЦЭМ!$C$33:$C$776,СВЦЭМ!$A$33:$A$776,$A100,СВЦЭМ!$B$33:$B$776,R$83)+'СЕТ СН'!$H$9+СВЦЭМ!$D$10+'СЕТ СН'!$H$5-'СЕТ СН'!$H$17</f>
        <v>3420.0532312099999</v>
      </c>
      <c r="S100" s="36">
        <f>SUMIFS(СВЦЭМ!$C$33:$C$776,СВЦЭМ!$A$33:$A$776,$A100,СВЦЭМ!$B$33:$B$776,S$83)+'СЕТ СН'!$H$9+СВЦЭМ!$D$10+'СЕТ СН'!$H$5-'СЕТ СН'!$H$17</f>
        <v>3421.2950914600001</v>
      </c>
      <c r="T100" s="36">
        <f>SUMIFS(СВЦЭМ!$C$33:$C$776,СВЦЭМ!$A$33:$A$776,$A100,СВЦЭМ!$B$33:$B$776,T$83)+'СЕТ СН'!$H$9+СВЦЭМ!$D$10+'СЕТ СН'!$H$5-'СЕТ СН'!$H$17</f>
        <v>3405.9607762999999</v>
      </c>
      <c r="U100" s="36">
        <f>SUMIFS(СВЦЭМ!$C$33:$C$776,СВЦЭМ!$A$33:$A$776,$A100,СВЦЭМ!$B$33:$B$776,U$83)+'СЕТ СН'!$H$9+СВЦЭМ!$D$10+'СЕТ СН'!$H$5-'СЕТ СН'!$H$17</f>
        <v>3396.10281437</v>
      </c>
      <c r="V100" s="36">
        <f>SUMIFS(СВЦЭМ!$C$33:$C$776,СВЦЭМ!$A$33:$A$776,$A100,СВЦЭМ!$B$33:$B$776,V$83)+'СЕТ СН'!$H$9+СВЦЭМ!$D$10+'СЕТ СН'!$H$5-'СЕТ СН'!$H$17</f>
        <v>3358.0617360000001</v>
      </c>
      <c r="W100" s="36">
        <f>SUMIFS(СВЦЭМ!$C$33:$C$776,СВЦЭМ!$A$33:$A$776,$A100,СВЦЭМ!$B$33:$B$776,W$83)+'СЕТ СН'!$H$9+СВЦЭМ!$D$10+'СЕТ СН'!$H$5-'СЕТ СН'!$H$17</f>
        <v>3363.3555471700001</v>
      </c>
      <c r="X100" s="36">
        <f>SUMIFS(СВЦЭМ!$C$33:$C$776,СВЦЭМ!$A$33:$A$776,$A100,СВЦЭМ!$B$33:$B$776,X$83)+'СЕТ СН'!$H$9+СВЦЭМ!$D$10+'СЕТ СН'!$H$5-'СЕТ СН'!$H$17</f>
        <v>3358.9395102799999</v>
      </c>
      <c r="Y100" s="36">
        <f>SUMIFS(СВЦЭМ!$C$33:$C$776,СВЦЭМ!$A$33:$A$776,$A100,СВЦЭМ!$B$33:$B$776,Y$83)+'СЕТ СН'!$H$9+СВЦЭМ!$D$10+'СЕТ СН'!$H$5-'СЕТ СН'!$H$17</f>
        <v>3389.6981231199998</v>
      </c>
    </row>
    <row r="101" spans="1:25" ht="15.75" x14ac:dyDescent="0.2">
      <c r="A101" s="35">
        <f t="shared" si="2"/>
        <v>43969</v>
      </c>
      <c r="B101" s="36">
        <f>SUMIFS(СВЦЭМ!$C$33:$C$776,СВЦЭМ!$A$33:$A$776,$A101,СВЦЭМ!$B$33:$B$776,B$83)+'СЕТ СН'!$H$9+СВЦЭМ!$D$10+'СЕТ СН'!$H$5-'СЕТ СН'!$H$17</f>
        <v>3512.87509748</v>
      </c>
      <c r="C101" s="36">
        <f>SUMIFS(СВЦЭМ!$C$33:$C$776,СВЦЭМ!$A$33:$A$776,$A101,СВЦЭМ!$B$33:$B$776,C$83)+'СЕТ СН'!$H$9+СВЦЭМ!$D$10+'СЕТ СН'!$H$5-'СЕТ СН'!$H$17</f>
        <v>3531.1048694599999</v>
      </c>
      <c r="D101" s="36">
        <f>SUMIFS(СВЦЭМ!$C$33:$C$776,СВЦЭМ!$A$33:$A$776,$A101,СВЦЭМ!$B$33:$B$776,D$83)+'СЕТ СН'!$H$9+СВЦЭМ!$D$10+'СЕТ СН'!$H$5-'СЕТ СН'!$H$17</f>
        <v>3519.3020565500001</v>
      </c>
      <c r="E101" s="36">
        <f>SUMIFS(СВЦЭМ!$C$33:$C$776,СВЦЭМ!$A$33:$A$776,$A101,СВЦЭМ!$B$33:$B$776,E$83)+'СЕТ СН'!$H$9+СВЦЭМ!$D$10+'СЕТ СН'!$H$5-'СЕТ СН'!$H$17</f>
        <v>3530.6822805199999</v>
      </c>
      <c r="F101" s="36">
        <f>SUMIFS(СВЦЭМ!$C$33:$C$776,СВЦЭМ!$A$33:$A$776,$A101,СВЦЭМ!$B$33:$B$776,F$83)+'СЕТ СН'!$H$9+СВЦЭМ!$D$10+'СЕТ СН'!$H$5-'СЕТ СН'!$H$17</f>
        <v>3526.5346393</v>
      </c>
      <c r="G101" s="36">
        <f>SUMIFS(СВЦЭМ!$C$33:$C$776,СВЦЭМ!$A$33:$A$776,$A101,СВЦЭМ!$B$33:$B$776,G$83)+'СЕТ СН'!$H$9+СВЦЭМ!$D$10+'СЕТ СН'!$H$5-'СЕТ СН'!$H$17</f>
        <v>3529.5509791300001</v>
      </c>
      <c r="H101" s="36">
        <f>SUMIFS(СВЦЭМ!$C$33:$C$776,СВЦЭМ!$A$33:$A$776,$A101,СВЦЭМ!$B$33:$B$776,H$83)+'СЕТ СН'!$H$9+СВЦЭМ!$D$10+'СЕТ СН'!$H$5-'СЕТ СН'!$H$17</f>
        <v>3527.5830538600003</v>
      </c>
      <c r="I101" s="36">
        <f>SUMIFS(СВЦЭМ!$C$33:$C$776,СВЦЭМ!$A$33:$A$776,$A101,СВЦЭМ!$B$33:$B$776,I$83)+'СЕТ СН'!$H$9+СВЦЭМ!$D$10+'СЕТ СН'!$H$5-'СЕТ СН'!$H$17</f>
        <v>3497.9204374999999</v>
      </c>
      <c r="J101" s="36">
        <f>SUMIFS(СВЦЭМ!$C$33:$C$776,СВЦЭМ!$A$33:$A$776,$A101,СВЦЭМ!$B$33:$B$776,J$83)+'СЕТ СН'!$H$9+СВЦЭМ!$D$10+'СЕТ СН'!$H$5-'СЕТ СН'!$H$17</f>
        <v>3406.2193166500001</v>
      </c>
      <c r="K101" s="36">
        <f>SUMIFS(СВЦЭМ!$C$33:$C$776,СВЦЭМ!$A$33:$A$776,$A101,СВЦЭМ!$B$33:$B$776,K$83)+'СЕТ СН'!$H$9+СВЦЭМ!$D$10+'СЕТ СН'!$H$5-'СЕТ СН'!$H$17</f>
        <v>3389.3978610300001</v>
      </c>
      <c r="L101" s="36">
        <f>SUMIFS(СВЦЭМ!$C$33:$C$776,СВЦЭМ!$A$33:$A$776,$A101,СВЦЭМ!$B$33:$B$776,L$83)+'СЕТ СН'!$H$9+СВЦЭМ!$D$10+'СЕТ СН'!$H$5-'СЕТ СН'!$H$17</f>
        <v>3396.41161711</v>
      </c>
      <c r="M101" s="36">
        <f>SUMIFS(СВЦЭМ!$C$33:$C$776,СВЦЭМ!$A$33:$A$776,$A101,СВЦЭМ!$B$33:$B$776,M$83)+'СЕТ СН'!$H$9+СВЦЭМ!$D$10+'СЕТ СН'!$H$5-'СЕТ СН'!$H$17</f>
        <v>3394.25136806</v>
      </c>
      <c r="N101" s="36">
        <f>SUMIFS(СВЦЭМ!$C$33:$C$776,СВЦЭМ!$A$33:$A$776,$A101,СВЦЭМ!$B$33:$B$776,N$83)+'СЕТ СН'!$H$9+СВЦЭМ!$D$10+'СЕТ СН'!$H$5-'СЕТ СН'!$H$17</f>
        <v>3390.7052009600002</v>
      </c>
      <c r="O101" s="36">
        <f>SUMIFS(СВЦЭМ!$C$33:$C$776,СВЦЭМ!$A$33:$A$776,$A101,СВЦЭМ!$B$33:$B$776,O$83)+'СЕТ СН'!$H$9+СВЦЭМ!$D$10+'СЕТ СН'!$H$5-'СЕТ СН'!$H$17</f>
        <v>3392.55274839</v>
      </c>
      <c r="P101" s="36">
        <f>SUMIFS(СВЦЭМ!$C$33:$C$776,СВЦЭМ!$A$33:$A$776,$A101,СВЦЭМ!$B$33:$B$776,P$83)+'СЕТ СН'!$H$9+СВЦЭМ!$D$10+'СЕТ СН'!$H$5-'СЕТ СН'!$H$17</f>
        <v>3407.7103057599998</v>
      </c>
      <c r="Q101" s="36">
        <f>SUMIFS(СВЦЭМ!$C$33:$C$776,СВЦЭМ!$A$33:$A$776,$A101,СВЦЭМ!$B$33:$B$776,Q$83)+'СЕТ СН'!$H$9+СВЦЭМ!$D$10+'СЕТ СН'!$H$5-'СЕТ СН'!$H$17</f>
        <v>3395.6926909700001</v>
      </c>
      <c r="R101" s="36">
        <f>SUMIFS(СВЦЭМ!$C$33:$C$776,СВЦЭМ!$A$33:$A$776,$A101,СВЦЭМ!$B$33:$B$776,R$83)+'СЕТ СН'!$H$9+СВЦЭМ!$D$10+'СЕТ СН'!$H$5-'СЕТ СН'!$H$17</f>
        <v>3395.8719903299998</v>
      </c>
      <c r="S101" s="36">
        <f>SUMIFS(СВЦЭМ!$C$33:$C$776,СВЦЭМ!$A$33:$A$776,$A101,СВЦЭМ!$B$33:$B$776,S$83)+'СЕТ СН'!$H$9+СВЦЭМ!$D$10+'СЕТ СН'!$H$5-'СЕТ СН'!$H$17</f>
        <v>3409.01337964</v>
      </c>
      <c r="T101" s="36">
        <f>SUMIFS(СВЦЭМ!$C$33:$C$776,СВЦЭМ!$A$33:$A$776,$A101,СВЦЭМ!$B$33:$B$776,T$83)+'СЕТ СН'!$H$9+СВЦЭМ!$D$10+'СЕТ СН'!$H$5-'СЕТ СН'!$H$17</f>
        <v>3402.9788684099999</v>
      </c>
      <c r="U101" s="36">
        <f>SUMIFS(СВЦЭМ!$C$33:$C$776,СВЦЭМ!$A$33:$A$776,$A101,СВЦЭМ!$B$33:$B$776,U$83)+'СЕТ СН'!$H$9+СВЦЭМ!$D$10+'СЕТ СН'!$H$5-'СЕТ СН'!$H$17</f>
        <v>3392.2903974400001</v>
      </c>
      <c r="V101" s="36">
        <f>SUMIFS(СВЦЭМ!$C$33:$C$776,СВЦЭМ!$A$33:$A$776,$A101,СВЦЭМ!$B$33:$B$776,V$83)+'СЕТ СН'!$H$9+СВЦЭМ!$D$10+'СЕТ СН'!$H$5-'СЕТ СН'!$H$17</f>
        <v>3366.8324540600001</v>
      </c>
      <c r="W101" s="36">
        <f>SUMIFS(СВЦЭМ!$C$33:$C$776,СВЦЭМ!$A$33:$A$776,$A101,СВЦЭМ!$B$33:$B$776,W$83)+'СЕТ СН'!$H$9+СВЦЭМ!$D$10+'СЕТ СН'!$H$5-'СЕТ СН'!$H$17</f>
        <v>3370.4889936</v>
      </c>
      <c r="X101" s="36">
        <f>SUMIFS(СВЦЭМ!$C$33:$C$776,СВЦЭМ!$A$33:$A$776,$A101,СВЦЭМ!$B$33:$B$776,X$83)+'СЕТ СН'!$H$9+СВЦЭМ!$D$10+'СЕТ СН'!$H$5-'СЕТ СН'!$H$17</f>
        <v>3370.1826462600002</v>
      </c>
      <c r="Y101" s="36">
        <f>SUMIFS(СВЦЭМ!$C$33:$C$776,СВЦЭМ!$A$33:$A$776,$A101,СВЦЭМ!$B$33:$B$776,Y$83)+'СЕТ СН'!$H$9+СВЦЭМ!$D$10+'СЕТ СН'!$H$5-'СЕТ СН'!$H$17</f>
        <v>3395.2344583899999</v>
      </c>
    </row>
    <row r="102" spans="1:25" ht="15.75" x14ac:dyDescent="0.2">
      <c r="A102" s="35">
        <f t="shared" si="2"/>
        <v>43970</v>
      </c>
      <c r="B102" s="36">
        <f>SUMIFS(СВЦЭМ!$C$33:$C$776,СВЦЭМ!$A$33:$A$776,$A102,СВЦЭМ!$B$33:$B$776,B$83)+'СЕТ СН'!$H$9+СВЦЭМ!$D$10+'СЕТ СН'!$H$5-'СЕТ СН'!$H$17</f>
        <v>3524.7013516400002</v>
      </c>
      <c r="C102" s="36">
        <f>SUMIFS(СВЦЭМ!$C$33:$C$776,СВЦЭМ!$A$33:$A$776,$A102,СВЦЭМ!$B$33:$B$776,C$83)+'СЕТ СН'!$H$9+СВЦЭМ!$D$10+'СЕТ СН'!$H$5-'СЕТ СН'!$H$17</f>
        <v>3552.0633585</v>
      </c>
      <c r="D102" s="36">
        <f>SUMIFS(СВЦЭМ!$C$33:$C$776,СВЦЭМ!$A$33:$A$776,$A102,СВЦЭМ!$B$33:$B$776,D$83)+'СЕТ СН'!$H$9+СВЦЭМ!$D$10+'СЕТ СН'!$H$5-'СЕТ СН'!$H$17</f>
        <v>3541.9650892899999</v>
      </c>
      <c r="E102" s="36">
        <f>SUMIFS(СВЦЭМ!$C$33:$C$776,СВЦЭМ!$A$33:$A$776,$A102,СВЦЭМ!$B$33:$B$776,E$83)+'СЕТ СН'!$H$9+СВЦЭМ!$D$10+'СЕТ СН'!$H$5-'СЕТ СН'!$H$17</f>
        <v>3537.4923242</v>
      </c>
      <c r="F102" s="36">
        <f>SUMIFS(СВЦЭМ!$C$33:$C$776,СВЦЭМ!$A$33:$A$776,$A102,СВЦЭМ!$B$33:$B$776,F$83)+'СЕТ СН'!$H$9+СВЦЭМ!$D$10+'СЕТ СН'!$H$5-'СЕТ СН'!$H$17</f>
        <v>3532.4660815699999</v>
      </c>
      <c r="G102" s="36">
        <f>SUMIFS(СВЦЭМ!$C$33:$C$776,СВЦЭМ!$A$33:$A$776,$A102,СВЦЭМ!$B$33:$B$776,G$83)+'СЕТ СН'!$H$9+СВЦЭМ!$D$10+'СЕТ СН'!$H$5-'СЕТ СН'!$H$17</f>
        <v>3541.2027937100002</v>
      </c>
      <c r="H102" s="36">
        <f>SUMIFS(СВЦЭМ!$C$33:$C$776,СВЦЭМ!$A$33:$A$776,$A102,СВЦЭМ!$B$33:$B$776,H$83)+'СЕТ СН'!$H$9+СВЦЭМ!$D$10+'СЕТ СН'!$H$5-'СЕТ СН'!$H$17</f>
        <v>3542.0477000999999</v>
      </c>
      <c r="I102" s="36">
        <f>SUMIFS(СВЦЭМ!$C$33:$C$776,СВЦЭМ!$A$33:$A$776,$A102,СВЦЭМ!$B$33:$B$776,I$83)+'СЕТ СН'!$H$9+СВЦЭМ!$D$10+'СЕТ СН'!$H$5-'СЕТ СН'!$H$17</f>
        <v>3515.9402870200001</v>
      </c>
      <c r="J102" s="36">
        <f>SUMIFS(СВЦЭМ!$C$33:$C$776,СВЦЭМ!$A$33:$A$776,$A102,СВЦЭМ!$B$33:$B$776,J$83)+'СЕТ СН'!$H$9+СВЦЭМ!$D$10+'СЕТ СН'!$H$5-'СЕТ СН'!$H$17</f>
        <v>3419.7238911899999</v>
      </c>
      <c r="K102" s="36">
        <f>SUMIFS(СВЦЭМ!$C$33:$C$776,СВЦЭМ!$A$33:$A$776,$A102,СВЦЭМ!$B$33:$B$776,K$83)+'СЕТ СН'!$H$9+СВЦЭМ!$D$10+'СЕТ СН'!$H$5-'СЕТ СН'!$H$17</f>
        <v>3402.93868509</v>
      </c>
      <c r="L102" s="36">
        <f>SUMIFS(СВЦЭМ!$C$33:$C$776,СВЦЭМ!$A$33:$A$776,$A102,СВЦЭМ!$B$33:$B$776,L$83)+'СЕТ СН'!$H$9+СВЦЭМ!$D$10+'СЕТ СН'!$H$5-'СЕТ СН'!$H$17</f>
        <v>3397.6453508100003</v>
      </c>
      <c r="M102" s="36">
        <f>SUMIFS(СВЦЭМ!$C$33:$C$776,СВЦЭМ!$A$33:$A$776,$A102,СВЦЭМ!$B$33:$B$776,M$83)+'СЕТ СН'!$H$9+СВЦЭМ!$D$10+'СЕТ СН'!$H$5-'СЕТ СН'!$H$17</f>
        <v>3383.62678018</v>
      </c>
      <c r="N102" s="36">
        <f>SUMIFS(СВЦЭМ!$C$33:$C$776,СВЦЭМ!$A$33:$A$776,$A102,СВЦЭМ!$B$33:$B$776,N$83)+'СЕТ СН'!$H$9+СВЦЭМ!$D$10+'СЕТ СН'!$H$5-'СЕТ СН'!$H$17</f>
        <v>3382.52775827</v>
      </c>
      <c r="O102" s="36">
        <f>SUMIFS(СВЦЭМ!$C$33:$C$776,СВЦЭМ!$A$33:$A$776,$A102,СВЦЭМ!$B$33:$B$776,O$83)+'СЕТ СН'!$H$9+СВЦЭМ!$D$10+'СЕТ СН'!$H$5-'СЕТ СН'!$H$17</f>
        <v>3390.6964343700001</v>
      </c>
      <c r="P102" s="36">
        <f>SUMIFS(СВЦЭМ!$C$33:$C$776,СВЦЭМ!$A$33:$A$776,$A102,СВЦЭМ!$B$33:$B$776,P$83)+'СЕТ СН'!$H$9+СВЦЭМ!$D$10+'СЕТ СН'!$H$5-'СЕТ СН'!$H$17</f>
        <v>3397.3388724500001</v>
      </c>
      <c r="Q102" s="36">
        <f>SUMIFS(СВЦЭМ!$C$33:$C$776,СВЦЭМ!$A$33:$A$776,$A102,СВЦЭМ!$B$33:$B$776,Q$83)+'СЕТ СН'!$H$9+СВЦЭМ!$D$10+'СЕТ СН'!$H$5-'СЕТ СН'!$H$17</f>
        <v>3402.28196149</v>
      </c>
      <c r="R102" s="36">
        <f>SUMIFS(СВЦЭМ!$C$33:$C$776,СВЦЭМ!$A$33:$A$776,$A102,СВЦЭМ!$B$33:$B$776,R$83)+'СЕТ СН'!$H$9+СВЦЭМ!$D$10+'СЕТ СН'!$H$5-'СЕТ СН'!$H$17</f>
        <v>3404.5514441099999</v>
      </c>
      <c r="S102" s="36">
        <f>SUMIFS(СВЦЭМ!$C$33:$C$776,СВЦЭМ!$A$33:$A$776,$A102,СВЦЭМ!$B$33:$B$776,S$83)+'СЕТ СН'!$H$9+СВЦЭМ!$D$10+'СЕТ СН'!$H$5-'СЕТ СН'!$H$17</f>
        <v>3414.0441471200002</v>
      </c>
      <c r="T102" s="36">
        <f>SUMIFS(СВЦЭМ!$C$33:$C$776,СВЦЭМ!$A$33:$A$776,$A102,СВЦЭМ!$B$33:$B$776,T$83)+'СЕТ СН'!$H$9+СВЦЭМ!$D$10+'СЕТ СН'!$H$5-'СЕТ СН'!$H$17</f>
        <v>3410.2842746300003</v>
      </c>
      <c r="U102" s="36">
        <f>SUMIFS(СВЦЭМ!$C$33:$C$776,СВЦЭМ!$A$33:$A$776,$A102,СВЦЭМ!$B$33:$B$776,U$83)+'СЕТ СН'!$H$9+СВЦЭМ!$D$10+'СЕТ СН'!$H$5-'СЕТ СН'!$H$17</f>
        <v>3394.5996165500001</v>
      </c>
      <c r="V102" s="36">
        <f>SUMIFS(СВЦЭМ!$C$33:$C$776,СВЦЭМ!$A$33:$A$776,$A102,СВЦЭМ!$B$33:$B$776,V$83)+'СЕТ СН'!$H$9+СВЦЭМ!$D$10+'СЕТ СН'!$H$5-'СЕТ СН'!$H$17</f>
        <v>3389.6886685700001</v>
      </c>
      <c r="W102" s="36">
        <f>SUMIFS(СВЦЭМ!$C$33:$C$776,СВЦЭМ!$A$33:$A$776,$A102,СВЦЭМ!$B$33:$B$776,W$83)+'СЕТ СН'!$H$9+СВЦЭМ!$D$10+'СЕТ СН'!$H$5-'СЕТ СН'!$H$17</f>
        <v>3395.5888340800002</v>
      </c>
      <c r="X102" s="36">
        <f>SUMIFS(СВЦЭМ!$C$33:$C$776,СВЦЭМ!$A$33:$A$776,$A102,СВЦЭМ!$B$33:$B$776,X$83)+'СЕТ СН'!$H$9+СВЦЭМ!$D$10+'СЕТ СН'!$H$5-'СЕТ СН'!$H$17</f>
        <v>3390.3196283100001</v>
      </c>
      <c r="Y102" s="36">
        <f>SUMIFS(СВЦЭМ!$C$33:$C$776,СВЦЭМ!$A$33:$A$776,$A102,СВЦЭМ!$B$33:$B$776,Y$83)+'СЕТ СН'!$H$9+СВЦЭМ!$D$10+'СЕТ СН'!$H$5-'СЕТ СН'!$H$17</f>
        <v>3405.65646535</v>
      </c>
    </row>
    <row r="103" spans="1:25" ht="15.75" x14ac:dyDescent="0.2">
      <c r="A103" s="35">
        <f t="shared" si="2"/>
        <v>43971</v>
      </c>
      <c r="B103" s="36">
        <f>SUMIFS(СВЦЭМ!$C$33:$C$776,СВЦЭМ!$A$33:$A$776,$A103,СВЦЭМ!$B$33:$B$776,B$83)+'СЕТ СН'!$H$9+СВЦЭМ!$D$10+'СЕТ СН'!$H$5-'СЕТ СН'!$H$17</f>
        <v>3488.8466837300002</v>
      </c>
      <c r="C103" s="36">
        <f>SUMIFS(СВЦЭМ!$C$33:$C$776,СВЦЭМ!$A$33:$A$776,$A103,СВЦЭМ!$B$33:$B$776,C$83)+'СЕТ СН'!$H$9+СВЦЭМ!$D$10+'СЕТ СН'!$H$5-'СЕТ СН'!$H$17</f>
        <v>3500.0743632600002</v>
      </c>
      <c r="D103" s="36">
        <f>SUMIFS(СВЦЭМ!$C$33:$C$776,СВЦЭМ!$A$33:$A$776,$A103,СВЦЭМ!$B$33:$B$776,D$83)+'СЕТ СН'!$H$9+СВЦЭМ!$D$10+'СЕТ СН'!$H$5-'СЕТ СН'!$H$17</f>
        <v>3518.0713246</v>
      </c>
      <c r="E103" s="36">
        <f>SUMIFS(СВЦЭМ!$C$33:$C$776,СВЦЭМ!$A$33:$A$776,$A103,СВЦЭМ!$B$33:$B$776,E$83)+'СЕТ СН'!$H$9+СВЦЭМ!$D$10+'СЕТ СН'!$H$5-'СЕТ СН'!$H$17</f>
        <v>3513.7431670999999</v>
      </c>
      <c r="F103" s="36">
        <f>SUMIFS(СВЦЭМ!$C$33:$C$776,СВЦЭМ!$A$33:$A$776,$A103,СВЦЭМ!$B$33:$B$776,F$83)+'СЕТ СН'!$H$9+СВЦЭМ!$D$10+'СЕТ СН'!$H$5-'СЕТ СН'!$H$17</f>
        <v>3507.0120017200002</v>
      </c>
      <c r="G103" s="36">
        <f>SUMIFS(СВЦЭМ!$C$33:$C$776,СВЦЭМ!$A$33:$A$776,$A103,СВЦЭМ!$B$33:$B$776,G$83)+'СЕТ СН'!$H$9+СВЦЭМ!$D$10+'СЕТ СН'!$H$5-'СЕТ СН'!$H$17</f>
        <v>3518.0715661899999</v>
      </c>
      <c r="H103" s="36">
        <f>SUMIFS(СВЦЭМ!$C$33:$C$776,СВЦЭМ!$A$33:$A$776,$A103,СВЦЭМ!$B$33:$B$776,H$83)+'СЕТ СН'!$H$9+СВЦЭМ!$D$10+'СЕТ СН'!$H$5-'СЕТ СН'!$H$17</f>
        <v>3524.75208815</v>
      </c>
      <c r="I103" s="36">
        <f>SUMIFS(СВЦЭМ!$C$33:$C$776,СВЦЭМ!$A$33:$A$776,$A103,СВЦЭМ!$B$33:$B$776,I$83)+'СЕТ СН'!$H$9+СВЦЭМ!$D$10+'СЕТ СН'!$H$5-'СЕТ СН'!$H$17</f>
        <v>3510.25122758</v>
      </c>
      <c r="J103" s="36">
        <f>SUMIFS(СВЦЭМ!$C$33:$C$776,СВЦЭМ!$A$33:$A$776,$A103,СВЦЭМ!$B$33:$B$776,J$83)+'СЕТ СН'!$H$9+СВЦЭМ!$D$10+'СЕТ СН'!$H$5-'СЕТ СН'!$H$17</f>
        <v>3406.68970627</v>
      </c>
      <c r="K103" s="36">
        <f>SUMIFS(СВЦЭМ!$C$33:$C$776,СВЦЭМ!$A$33:$A$776,$A103,СВЦЭМ!$B$33:$B$776,K$83)+'СЕТ СН'!$H$9+СВЦЭМ!$D$10+'СЕТ СН'!$H$5-'СЕТ СН'!$H$17</f>
        <v>3411.6648355500001</v>
      </c>
      <c r="L103" s="36">
        <f>SUMIFS(СВЦЭМ!$C$33:$C$776,СВЦЭМ!$A$33:$A$776,$A103,СВЦЭМ!$B$33:$B$776,L$83)+'СЕТ СН'!$H$9+СВЦЭМ!$D$10+'СЕТ СН'!$H$5-'СЕТ СН'!$H$17</f>
        <v>3414.09305167</v>
      </c>
      <c r="M103" s="36">
        <f>SUMIFS(СВЦЭМ!$C$33:$C$776,СВЦЭМ!$A$33:$A$776,$A103,СВЦЭМ!$B$33:$B$776,M$83)+'СЕТ СН'!$H$9+СВЦЭМ!$D$10+'СЕТ СН'!$H$5-'СЕТ СН'!$H$17</f>
        <v>3417.8380620100002</v>
      </c>
      <c r="N103" s="36">
        <f>SUMIFS(СВЦЭМ!$C$33:$C$776,СВЦЭМ!$A$33:$A$776,$A103,СВЦЭМ!$B$33:$B$776,N$83)+'СЕТ СН'!$H$9+СВЦЭМ!$D$10+'СЕТ СН'!$H$5-'СЕТ СН'!$H$17</f>
        <v>3417.4815004800002</v>
      </c>
      <c r="O103" s="36">
        <f>SUMIFS(СВЦЭМ!$C$33:$C$776,СВЦЭМ!$A$33:$A$776,$A103,СВЦЭМ!$B$33:$B$776,O$83)+'СЕТ СН'!$H$9+СВЦЭМ!$D$10+'СЕТ СН'!$H$5-'СЕТ СН'!$H$17</f>
        <v>3421.5020065799999</v>
      </c>
      <c r="P103" s="36">
        <f>SUMIFS(СВЦЭМ!$C$33:$C$776,СВЦЭМ!$A$33:$A$776,$A103,СВЦЭМ!$B$33:$B$776,P$83)+'СЕТ СН'!$H$9+СВЦЭМ!$D$10+'СЕТ СН'!$H$5-'СЕТ СН'!$H$17</f>
        <v>3423.5992009400002</v>
      </c>
      <c r="Q103" s="36">
        <f>SUMIFS(СВЦЭМ!$C$33:$C$776,СВЦЭМ!$A$33:$A$776,$A103,СВЦЭМ!$B$33:$B$776,Q$83)+'СЕТ СН'!$H$9+СВЦЭМ!$D$10+'СЕТ СН'!$H$5-'СЕТ СН'!$H$17</f>
        <v>3424.8017683400003</v>
      </c>
      <c r="R103" s="36">
        <f>SUMIFS(СВЦЭМ!$C$33:$C$776,СВЦЭМ!$A$33:$A$776,$A103,СВЦЭМ!$B$33:$B$776,R$83)+'СЕТ СН'!$H$9+СВЦЭМ!$D$10+'СЕТ СН'!$H$5-'СЕТ СН'!$H$17</f>
        <v>3427.52178847</v>
      </c>
      <c r="S103" s="36">
        <f>SUMIFS(СВЦЭМ!$C$33:$C$776,СВЦЭМ!$A$33:$A$776,$A103,СВЦЭМ!$B$33:$B$776,S$83)+'СЕТ СН'!$H$9+СВЦЭМ!$D$10+'СЕТ СН'!$H$5-'СЕТ СН'!$H$17</f>
        <v>3431.80124875</v>
      </c>
      <c r="T103" s="36">
        <f>SUMIFS(СВЦЭМ!$C$33:$C$776,СВЦЭМ!$A$33:$A$776,$A103,СВЦЭМ!$B$33:$B$776,T$83)+'СЕТ СН'!$H$9+СВЦЭМ!$D$10+'СЕТ СН'!$H$5-'СЕТ СН'!$H$17</f>
        <v>3429.4510009200003</v>
      </c>
      <c r="U103" s="36">
        <f>SUMIFS(СВЦЭМ!$C$33:$C$776,СВЦЭМ!$A$33:$A$776,$A103,СВЦЭМ!$B$33:$B$776,U$83)+'СЕТ СН'!$H$9+СВЦЭМ!$D$10+'СЕТ СН'!$H$5-'СЕТ СН'!$H$17</f>
        <v>3414.78637914</v>
      </c>
      <c r="V103" s="36">
        <f>SUMIFS(СВЦЭМ!$C$33:$C$776,СВЦЭМ!$A$33:$A$776,$A103,СВЦЭМ!$B$33:$B$776,V$83)+'СЕТ СН'!$H$9+СВЦЭМ!$D$10+'СЕТ СН'!$H$5-'СЕТ СН'!$H$17</f>
        <v>3410.3841052100001</v>
      </c>
      <c r="W103" s="36">
        <f>SUMIFS(СВЦЭМ!$C$33:$C$776,СВЦЭМ!$A$33:$A$776,$A103,СВЦЭМ!$B$33:$B$776,W$83)+'СЕТ СН'!$H$9+СВЦЭМ!$D$10+'СЕТ СН'!$H$5-'СЕТ СН'!$H$17</f>
        <v>3413.4556184200001</v>
      </c>
      <c r="X103" s="36">
        <f>SUMIFS(СВЦЭМ!$C$33:$C$776,СВЦЭМ!$A$33:$A$776,$A103,СВЦЭМ!$B$33:$B$776,X$83)+'СЕТ СН'!$H$9+СВЦЭМ!$D$10+'СЕТ СН'!$H$5-'СЕТ СН'!$H$17</f>
        <v>3412.6639972000003</v>
      </c>
      <c r="Y103" s="36">
        <f>SUMIFS(СВЦЭМ!$C$33:$C$776,СВЦЭМ!$A$33:$A$776,$A103,СВЦЭМ!$B$33:$B$776,Y$83)+'СЕТ СН'!$H$9+СВЦЭМ!$D$10+'СЕТ СН'!$H$5-'СЕТ СН'!$H$17</f>
        <v>3416.9668834899999</v>
      </c>
    </row>
    <row r="104" spans="1:25" ht="15.75" x14ac:dyDescent="0.2">
      <c r="A104" s="35">
        <f t="shared" si="2"/>
        <v>43972</v>
      </c>
      <c r="B104" s="36">
        <f>SUMIFS(СВЦЭМ!$C$33:$C$776,СВЦЭМ!$A$33:$A$776,$A104,СВЦЭМ!$B$33:$B$776,B$83)+'СЕТ СН'!$H$9+СВЦЭМ!$D$10+'СЕТ СН'!$H$5-'СЕТ СН'!$H$17</f>
        <v>3478.3894068899999</v>
      </c>
      <c r="C104" s="36">
        <f>SUMIFS(СВЦЭМ!$C$33:$C$776,СВЦЭМ!$A$33:$A$776,$A104,СВЦЭМ!$B$33:$B$776,C$83)+'СЕТ СН'!$H$9+СВЦЭМ!$D$10+'СЕТ СН'!$H$5-'СЕТ СН'!$H$17</f>
        <v>3514.95840838</v>
      </c>
      <c r="D104" s="36">
        <f>SUMIFS(СВЦЭМ!$C$33:$C$776,СВЦЭМ!$A$33:$A$776,$A104,СВЦЭМ!$B$33:$B$776,D$83)+'СЕТ СН'!$H$9+СВЦЭМ!$D$10+'СЕТ СН'!$H$5-'СЕТ СН'!$H$17</f>
        <v>3537.0045785800003</v>
      </c>
      <c r="E104" s="36">
        <f>SUMIFS(СВЦЭМ!$C$33:$C$776,СВЦЭМ!$A$33:$A$776,$A104,СВЦЭМ!$B$33:$B$776,E$83)+'СЕТ СН'!$H$9+СВЦЭМ!$D$10+'СЕТ СН'!$H$5-'СЕТ СН'!$H$17</f>
        <v>3535.6128439899999</v>
      </c>
      <c r="F104" s="36">
        <f>SUMIFS(СВЦЭМ!$C$33:$C$776,СВЦЭМ!$A$33:$A$776,$A104,СВЦЭМ!$B$33:$B$776,F$83)+'СЕТ СН'!$H$9+СВЦЭМ!$D$10+'СЕТ СН'!$H$5-'СЕТ СН'!$H$17</f>
        <v>3529.77072598</v>
      </c>
      <c r="G104" s="36">
        <f>SUMIFS(СВЦЭМ!$C$33:$C$776,СВЦЭМ!$A$33:$A$776,$A104,СВЦЭМ!$B$33:$B$776,G$83)+'СЕТ СН'!$H$9+СВЦЭМ!$D$10+'СЕТ СН'!$H$5-'СЕТ СН'!$H$17</f>
        <v>3540.39456273</v>
      </c>
      <c r="H104" s="36">
        <f>SUMIFS(СВЦЭМ!$C$33:$C$776,СВЦЭМ!$A$33:$A$776,$A104,СВЦЭМ!$B$33:$B$776,H$83)+'СЕТ СН'!$H$9+СВЦЭМ!$D$10+'СЕТ СН'!$H$5-'СЕТ СН'!$H$17</f>
        <v>3530.1511080700002</v>
      </c>
      <c r="I104" s="36">
        <f>SUMIFS(СВЦЭМ!$C$33:$C$776,СВЦЭМ!$A$33:$A$776,$A104,СВЦЭМ!$B$33:$B$776,I$83)+'СЕТ СН'!$H$9+СВЦЭМ!$D$10+'СЕТ СН'!$H$5-'СЕТ СН'!$H$17</f>
        <v>3514.9686681000003</v>
      </c>
      <c r="J104" s="36">
        <f>SUMIFS(СВЦЭМ!$C$33:$C$776,СВЦЭМ!$A$33:$A$776,$A104,СВЦЭМ!$B$33:$B$776,J$83)+'СЕТ СН'!$H$9+СВЦЭМ!$D$10+'СЕТ СН'!$H$5-'СЕТ СН'!$H$17</f>
        <v>3474.9964608499999</v>
      </c>
      <c r="K104" s="36">
        <f>SUMIFS(СВЦЭМ!$C$33:$C$776,СВЦЭМ!$A$33:$A$776,$A104,СВЦЭМ!$B$33:$B$776,K$83)+'СЕТ СН'!$H$9+СВЦЭМ!$D$10+'СЕТ СН'!$H$5-'СЕТ СН'!$H$17</f>
        <v>3469.5122660000002</v>
      </c>
      <c r="L104" s="36">
        <f>SUMIFS(СВЦЭМ!$C$33:$C$776,СВЦЭМ!$A$33:$A$776,$A104,СВЦЭМ!$B$33:$B$776,L$83)+'СЕТ СН'!$H$9+СВЦЭМ!$D$10+'СЕТ СН'!$H$5-'СЕТ СН'!$H$17</f>
        <v>3471.9439864000001</v>
      </c>
      <c r="M104" s="36">
        <f>SUMIFS(СВЦЭМ!$C$33:$C$776,СВЦЭМ!$A$33:$A$776,$A104,СВЦЭМ!$B$33:$B$776,M$83)+'СЕТ СН'!$H$9+СВЦЭМ!$D$10+'СЕТ СН'!$H$5-'СЕТ СН'!$H$17</f>
        <v>3424.9777845899998</v>
      </c>
      <c r="N104" s="36">
        <f>SUMIFS(СВЦЭМ!$C$33:$C$776,СВЦЭМ!$A$33:$A$776,$A104,СВЦЭМ!$B$33:$B$776,N$83)+'СЕТ СН'!$H$9+СВЦЭМ!$D$10+'СЕТ СН'!$H$5-'СЕТ СН'!$H$17</f>
        <v>3368.3145223900001</v>
      </c>
      <c r="O104" s="36">
        <f>SUMIFS(СВЦЭМ!$C$33:$C$776,СВЦЭМ!$A$33:$A$776,$A104,СВЦЭМ!$B$33:$B$776,O$83)+'СЕТ СН'!$H$9+СВЦЭМ!$D$10+'СЕТ СН'!$H$5-'СЕТ СН'!$H$17</f>
        <v>3343.3158240900002</v>
      </c>
      <c r="P104" s="36">
        <f>SUMIFS(СВЦЭМ!$C$33:$C$776,СВЦЭМ!$A$33:$A$776,$A104,СВЦЭМ!$B$33:$B$776,P$83)+'СЕТ СН'!$H$9+СВЦЭМ!$D$10+'СЕТ СН'!$H$5-'СЕТ СН'!$H$17</f>
        <v>3341.0661006199998</v>
      </c>
      <c r="Q104" s="36">
        <f>SUMIFS(СВЦЭМ!$C$33:$C$776,СВЦЭМ!$A$33:$A$776,$A104,СВЦЭМ!$B$33:$B$776,Q$83)+'СЕТ СН'!$H$9+СВЦЭМ!$D$10+'СЕТ СН'!$H$5-'СЕТ СН'!$H$17</f>
        <v>3345.97880059</v>
      </c>
      <c r="R104" s="36">
        <f>SUMIFS(СВЦЭМ!$C$33:$C$776,СВЦЭМ!$A$33:$A$776,$A104,СВЦЭМ!$B$33:$B$776,R$83)+'СЕТ СН'!$H$9+СВЦЭМ!$D$10+'СЕТ СН'!$H$5-'СЕТ СН'!$H$17</f>
        <v>3341.9431699199999</v>
      </c>
      <c r="S104" s="36">
        <f>SUMIFS(СВЦЭМ!$C$33:$C$776,СВЦЭМ!$A$33:$A$776,$A104,СВЦЭМ!$B$33:$B$776,S$83)+'СЕТ СН'!$H$9+СВЦЭМ!$D$10+'СЕТ СН'!$H$5-'СЕТ СН'!$H$17</f>
        <v>3350.9802399700002</v>
      </c>
      <c r="T104" s="36">
        <f>SUMIFS(СВЦЭМ!$C$33:$C$776,СВЦЭМ!$A$33:$A$776,$A104,СВЦЭМ!$B$33:$B$776,T$83)+'СЕТ СН'!$H$9+СВЦЭМ!$D$10+'СЕТ СН'!$H$5-'СЕТ СН'!$H$17</f>
        <v>3349.2274919000001</v>
      </c>
      <c r="U104" s="36">
        <f>SUMIFS(СВЦЭМ!$C$33:$C$776,СВЦЭМ!$A$33:$A$776,$A104,СВЦЭМ!$B$33:$B$776,U$83)+'СЕТ СН'!$H$9+СВЦЭМ!$D$10+'СЕТ СН'!$H$5-'СЕТ СН'!$H$17</f>
        <v>3346.6566680599999</v>
      </c>
      <c r="V104" s="36">
        <f>SUMIFS(СВЦЭМ!$C$33:$C$776,СВЦЭМ!$A$33:$A$776,$A104,СВЦЭМ!$B$33:$B$776,V$83)+'СЕТ СН'!$H$9+СВЦЭМ!$D$10+'СЕТ СН'!$H$5-'СЕТ СН'!$H$17</f>
        <v>3343.2682625799998</v>
      </c>
      <c r="W104" s="36">
        <f>SUMIFS(СВЦЭМ!$C$33:$C$776,СВЦЭМ!$A$33:$A$776,$A104,СВЦЭМ!$B$33:$B$776,W$83)+'СЕТ СН'!$H$9+СВЦЭМ!$D$10+'СЕТ СН'!$H$5-'СЕТ СН'!$H$17</f>
        <v>3312.3280338700001</v>
      </c>
      <c r="X104" s="36">
        <f>SUMIFS(СВЦЭМ!$C$33:$C$776,СВЦЭМ!$A$33:$A$776,$A104,СВЦЭМ!$B$33:$B$776,X$83)+'СЕТ СН'!$H$9+СВЦЭМ!$D$10+'СЕТ СН'!$H$5-'СЕТ СН'!$H$17</f>
        <v>3352.9887224899999</v>
      </c>
      <c r="Y104" s="36">
        <f>SUMIFS(СВЦЭМ!$C$33:$C$776,СВЦЭМ!$A$33:$A$776,$A104,СВЦЭМ!$B$33:$B$776,Y$83)+'СЕТ СН'!$H$9+СВЦЭМ!$D$10+'СЕТ СН'!$H$5-'СЕТ СН'!$H$17</f>
        <v>3400.65320595</v>
      </c>
    </row>
    <row r="105" spans="1:25" ht="15.75" x14ac:dyDescent="0.2">
      <c r="A105" s="35">
        <f t="shared" si="2"/>
        <v>43973</v>
      </c>
      <c r="B105" s="36">
        <f>SUMIFS(СВЦЭМ!$C$33:$C$776,СВЦЭМ!$A$33:$A$776,$A105,СВЦЭМ!$B$33:$B$776,B$83)+'СЕТ СН'!$H$9+СВЦЭМ!$D$10+'СЕТ СН'!$H$5-'СЕТ СН'!$H$17</f>
        <v>3481.72063622</v>
      </c>
      <c r="C105" s="36">
        <f>SUMIFS(СВЦЭМ!$C$33:$C$776,СВЦЭМ!$A$33:$A$776,$A105,СВЦЭМ!$B$33:$B$776,C$83)+'СЕТ СН'!$H$9+СВЦЭМ!$D$10+'СЕТ СН'!$H$5-'СЕТ СН'!$H$17</f>
        <v>3523.56203942</v>
      </c>
      <c r="D105" s="36">
        <f>SUMIFS(СВЦЭМ!$C$33:$C$776,СВЦЭМ!$A$33:$A$776,$A105,СВЦЭМ!$B$33:$B$776,D$83)+'СЕТ СН'!$H$9+СВЦЭМ!$D$10+'СЕТ СН'!$H$5-'СЕТ СН'!$H$17</f>
        <v>3543.6635723999998</v>
      </c>
      <c r="E105" s="36">
        <f>SUMIFS(СВЦЭМ!$C$33:$C$776,СВЦЭМ!$A$33:$A$776,$A105,СВЦЭМ!$B$33:$B$776,E$83)+'СЕТ СН'!$H$9+СВЦЭМ!$D$10+'СЕТ СН'!$H$5-'СЕТ СН'!$H$17</f>
        <v>3540.5287690599998</v>
      </c>
      <c r="F105" s="36">
        <f>SUMIFS(СВЦЭМ!$C$33:$C$776,СВЦЭМ!$A$33:$A$776,$A105,СВЦЭМ!$B$33:$B$776,F$83)+'СЕТ СН'!$H$9+СВЦЭМ!$D$10+'СЕТ СН'!$H$5-'СЕТ СН'!$H$17</f>
        <v>3534.4598983800001</v>
      </c>
      <c r="G105" s="36">
        <f>SUMIFS(СВЦЭМ!$C$33:$C$776,СВЦЭМ!$A$33:$A$776,$A105,СВЦЭМ!$B$33:$B$776,G$83)+'СЕТ СН'!$H$9+СВЦЭМ!$D$10+'СЕТ СН'!$H$5-'СЕТ СН'!$H$17</f>
        <v>3544.1753880800002</v>
      </c>
      <c r="H105" s="36">
        <f>SUMIFS(СВЦЭМ!$C$33:$C$776,СВЦЭМ!$A$33:$A$776,$A105,СВЦЭМ!$B$33:$B$776,H$83)+'СЕТ СН'!$H$9+СВЦЭМ!$D$10+'СЕТ СН'!$H$5-'СЕТ СН'!$H$17</f>
        <v>3545.9168856400001</v>
      </c>
      <c r="I105" s="36">
        <f>SUMIFS(СВЦЭМ!$C$33:$C$776,СВЦЭМ!$A$33:$A$776,$A105,СВЦЭМ!$B$33:$B$776,I$83)+'СЕТ СН'!$H$9+СВЦЭМ!$D$10+'СЕТ СН'!$H$5-'СЕТ СН'!$H$17</f>
        <v>3509.04823167</v>
      </c>
      <c r="J105" s="36">
        <f>SUMIFS(СВЦЭМ!$C$33:$C$776,СВЦЭМ!$A$33:$A$776,$A105,СВЦЭМ!$B$33:$B$776,J$83)+'СЕТ СН'!$H$9+СВЦЭМ!$D$10+'СЕТ СН'!$H$5-'СЕТ СН'!$H$17</f>
        <v>3461.3108380799999</v>
      </c>
      <c r="K105" s="36">
        <f>SUMIFS(СВЦЭМ!$C$33:$C$776,СВЦЭМ!$A$33:$A$776,$A105,СВЦЭМ!$B$33:$B$776,K$83)+'СЕТ СН'!$H$9+СВЦЭМ!$D$10+'СЕТ СН'!$H$5-'СЕТ СН'!$H$17</f>
        <v>3445.1735084800002</v>
      </c>
      <c r="L105" s="36">
        <f>SUMIFS(СВЦЭМ!$C$33:$C$776,СВЦЭМ!$A$33:$A$776,$A105,СВЦЭМ!$B$33:$B$776,L$83)+'СЕТ СН'!$H$9+СВЦЭМ!$D$10+'СЕТ СН'!$H$5-'СЕТ СН'!$H$17</f>
        <v>3434.2705920600001</v>
      </c>
      <c r="M105" s="36">
        <f>SUMIFS(СВЦЭМ!$C$33:$C$776,СВЦЭМ!$A$33:$A$776,$A105,СВЦЭМ!$B$33:$B$776,M$83)+'СЕТ СН'!$H$9+СВЦЭМ!$D$10+'СЕТ СН'!$H$5-'СЕТ СН'!$H$17</f>
        <v>3386.1789958999998</v>
      </c>
      <c r="N105" s="36">
        <f>SUMIFS(СВЦЭМ!$C$33:$C$776,СВЦЭМ!$A$33:$A$776,$A105,СВЦЭМ!$B$33:$B$776,N$83)+'СЕТ СН'!$H$9+СВЦЭМ!$D$10+'СЕТ СН'!$H$5-'СЕТ СН'!$H$17</f>
        <v>3334.11452431</v>
      </c>
      <c r="O105" s="36">
        <f>SUMIFS(СВЦЭМ!$C$33:$C$776,СВЦЭМ!$A$33:$A$776,$A105,СВЦЭМ!$B$33:$B$776,O$83)+'СЕТ СН'!$H$9+СВЦЭМ!$D$10+'СЕТ СН'!$H$5-'СЕТ СН'!$H$17</f>
        <v>3318.7739837999998</v>
      </c>
      <c r="P105" s="36">
        <f>SUMIFS(СВЦЭМ!$C$33:$C$776,СВЦЭМ!$A$33:$A$776,$A105,СВЦЭМ!$B$33:$B$776,P$83)+'СЕТ СН'!$H$9+СВЦЭМ!$D$10+'СЕТ СН'!$H$5-'СЕТ СН'!$H$17</f>
        <v>3336.5734265900001</v>
      </c>
      <c r="Q105" s="36">
        <f>SUMIFS(СВЦЭМ!$C$33:$C$776,СВЦЭМ!$A$33:$A$776,$A105,СВЦЭМ!$B$33:$B$776,Q$83)+'СЕТ СН'!$H$9+СВЦЭМ!$D$10+'СЕТ СН'!$H$5-'СЕТ СН'!$H$17</f>
        <v>3340.8894023100002</v>
      </c>
      <c r="R105" s="36">
        <f>SUMIFS(СВЦЭМ!$C$33:$C$776,СВЦЭМ!$A$33:$A$776,$A105,СВЦЭМ!$B$33:$B$776,R$83)+'СЕТ СН'!$H$9+СВЦЭМ!$D$10+'СЕТ СН'!$H$5-'СЕТ СН'!$H$17</f>
        <v>3341.2832682899998</v>
      </c>
      <c r="S105" s="36">
        <f>SUMIFS(СВЦЭМ!$C$33:$C$776,СВЦЭМ!$A$33:$A$776,$A105,СВЦЭМ!$B$33:$B$776,S$83)+'СЕТ СН'!$H$9+СВЦЭМ!$D$10+'СЕТ СН'!$H$5-'СЕТ СН'!$H$17</f>
        <v>3345.4066982599998</v>
      </c>
      <c r="T105" s="36">
        <f>SUMIFS(СВЦЭМ!$C$33:$C$776,СВЦЭМ!$A$33:$A$776,$A105,СВЦЭМ!$B$33:$B$776,T$83)+'СЕТ СН'!$H$9+СВЦЭМ!$D$10+'СЕТ СН'!$H$5-'СЕТ СН'!$H$17</f>
        <v>3333.28744465</v>
      </c>
      <c r="U105" s="36">
        <f>SUMIFS(СВЦЭМ!$C$33:$C$776,СВЦЭМ!$A$33:$A$776,$A105,СВЦЭМ!$B$33:$B$776,U$83)+'СЕТ СН'!$H$9+СВЦЭМ!$D$10+'СЕТ СН'!$H$5-'СЕТ СН'!$H$17</f>
        <v>3321.37084448</v>
      </c>
      <c r="V105" s="36">
        <f>SUMIFS(СВЦЭМ!$C$33:$C$776,СВЦЭМ!$A$33:$A$776,$A105,СВЦЭМ!$B$33:$B$776,V$83)+'СЕТ СН'!$H$9+СВЦЭМ!$D$10+'СЕТ СН'!$H$5-'СЕТ СН'!$H$17</f>
        <v>3305.0919931799999</v>
      </c>
      <c r="W105" s="36">
        <f>SUMIFS(СВЦЭМ!$C$33:$C$776,СВЦЭМ!$A$33:$A$776,$A105,СВЦЭМ!$B$33:$B$776,W$83)+'СЕТ СН'!$H$9+СВЦЭМ!$D$10+'СЕТ СН'!$H$5-'СЕТ СН'!$H$17</f>
        <v>3296.9214013000001</v>
      </c>
      <c r="X105" s="36">
        <f>SUMIFS(СВЦЭМ!$C$33:$C$776,СВЦЭМ!$A$33:$A$776,$A105,СВЦЭМ!$B$33:$B$776,X$83)+'СЕТ СН'!$H$9+СВЦЭМ!$D$10+'СЕТ СН'!$H$5-'СЕТ СН'!$H$17</f>
        <v>3315.5539169600002</v>
      </c>
      <c r="Y105" s="36">
        <f>SUMIFS(СВЦЭМ!$C$33:$C$776,СВЦЭМ!$A$33:$A$776,$A105,СВЦЭМ!$B$33:$B$776,Y$83)+'СЕТ СН'!$H$9+СВЦЭМ!$D$10+'СЕТ СН'!$H$5-'СЕТ СН'!$H$17</f>
        <v>3353.4572202899999</v>
      </c>
    </row>
    <row r="106" spans="1:25" ht="15.75" x14ac:dyDescent="0.2">
      <c r="A106" s="35">
        <f t="shared" si="2"/>
        <v>43974</v>
      </c>
      <c r="B106" s="36">
        <f>SUMIFS(СВЦЭМ!$C$33:$C$776,СВЦЭМ!$A$33:$A$776,$A106,СВЦЭМ!$B$33:$B$776,B$83)+'СЕТ СН'!$H$9+СВЦЭМ!$D$10+'СЕТ СН'!$H$5-'СЕТ СН'!$H$17</f>
        <v>3454.2140131000001</v>
      </c>
      <c r="C106" s="36">
        <f>SUMIFS(СВЦЭМ!$C$33:$C$776,СВЦЭМ!$A$33:$A$776,$A106,СВЦЭМ!$B$33:$B$776,C$83)+'СЕТ СН'!$H$9+СВЦЭМ!$D$10+'СЕТ СН'!$H$5-'СЕТ СН'!$H$17</f>
        <v>3490.9770037600001</v>
      </c>
      <c r="D106" s="36">
        <f>SUMIFS(СВЦЭМ!$C$33:$C$776,СВЦЭМ!$A$33:$A$776,$A106,СВЦЭМ!$B$33:$B$776,D$83)+'СЕТ СН'!$H$9+СВЦЭМ!$D$10+'СЕТ СН'!$H$5-'СЕТ СН'!$H$17</f>
        <v>3511.0282179200003</v>
      </c>
      <c r="E106" s="36">
        <f>SUMIFS(СВЦЭМ!$C$33:$C$776,СВЦЭМ!$A$33:$A$776,$A106,СВЦЭМ!$B$33:$B$776,E$83)+'СЕТ СН'!$H$9+СВЦЭМ!$D$10+'СЕТ СН'!$H$5-'СЕТ СН'!$H$17</f>
        <v>3525.4000361899998</v>
      </c>
      <c r="F106" s="36">
        <f>SUMIFS(СВЦЭМ!$C$33:$C$776,СВЦЭМ!$A$33:$A$776,$A106,СВЦЭМ!$B$33:$B$776,F$83)+'СЕТ СН'!$H$9+СВЦЭМ!$D$10+'СЕТ СН'!$H$5-'СЕТ СН'!$H$17</f>
        <v>3529.1940017300003</v>
      </c>
      <c r="G106" s="36">
        <f>SUMIFS(СВЦЭМ!$C$33:$C$776,СВЦЭМ!$A$33:$A$776,$A106,СВЦЭМ!$B$33:$B$776,G$83)+'СЕТ СН'!$H$9+СВЦЭМ!$D$10+'СЕТ СН'!$H$5-'СЕТ СН'!$H$17</f>
        <v>3528.0077309500002</v>
      </c>
      <c r="H106" s="36">
        <f>SUMIFS(СВЦЭМ!$C$33:$C$776,СВЦЭМ!$A$33:$A$776,$A106,СВЦЭМ!$B$33:$B$776,H$83)+'СЕТ СН'!$H$9+СВЦЭМ!$D$10+'СЕТ СН'!$H$5-'СЕТ СН'!$H$17</f>
        <v>3520.4241968800002</v>
      </c>
      <c r="I106" s="36">
        <f>SUMIFS(СВЦЭМ!$C$33:$C$776,СВЦЭМ!$A$33:$A$776,$A106,СВЦЭМ!$B$33:$B$776,I$83)+'СЕТ СН'!$H$9+СВЦЭМ!$D$10+'СЕТ СН'!$H$5-'СЕТ СН'!$H$17</f>
        <v>3495.8466317399998</v>
      </c>
      <c r="J106" s="36">
        <f>SUMIFS(СВЦЭМ!$C$33:$C$776,СВЦЭМ!$A$33:$A$776,$A106,СВЦЭМ!$B$33:$B$776,J$83)+'СЕТ СН'!$H$9+СВЦЭМ!$D$10+'СЕТ СН'!$H$5-'СЕТ СН'!$H$17</f>
        <v>3458.9535670499999</v>
      </c>
      <c r="K106" s="36">
        <f>SUMIFS(СВЦЭМ!$C$33:$C$776,СВЦЭМ!$A$33:$A$776,$A106,СВЦЭМ!$B$33:$B$776,K$83)+'СЕТ СН'!$H$9+СВЦЭМ!$D$10+'СЕТ СН'!$H$5-'СЕТ СН'!$H$17</f>
        <v>3420.8864027499999</v>
      </c>
      <c r="L106" s="36">
        <f>SUMIFS(СВЦЭМ!$C$33:$C$776,СВЦЭМ!$A$33:$A$776,$A106,СВЦЭМ!$B$33:$B$776,L$83)+'СЕТ СН'!$H$9+СВЦЭМ!$D$10+'СЕТ СН'!$H$5-'СЕТ СН'!$H$17</f>
        <v>3398.9121498599998</v>
      </c>
      <c r="M106" s="36">
        <f>SUMIFS(СВЦЭМ!$C$33:$C$776,СВЦЭМ!$A$33:$A$776,$A106,СВЦЭМ!$B$33:$B$776,M$83)+'СЕТ СН'!$H$9+СВЦЭМ!$D$10+'СЕТ СН'!$H$5-'СЕТ СН'!$H$17</f>
        <v>3343.1557569400002</v>
      </c>
      <c r="N106" s="36">
        <f>SUMIFS(СВЦЭМ!$C$33:$C$776,СВЦЭМ!$A$33:$A$776,$A106,СВЦЭМ!$B$33:$B$776,N$83)+'СЕТ СН'!$H$9+СВЦЭМ!$D$10+'СЕТ СН'!$H$5-'СЕТ СН'!$H$17</f>
        <v>3289.5211001799998</v>
      </c>
      <c r="O106" s="36">
        <f>SUMIFS(СВЦЭМ!$C$33:$C$776,СВЦЭМ!$A$33:$A$776,$A106,СВЦЭМ!$B$33:$B$776,O$83)+'СЕТ СН'!$H$9+СВЦЭМ!$D$10+'СЕТ СН'!$H$5-'СЕТ СН'!$H$17</f>
        <v>3282.3114561800003</v>
      </c>
      <c r="P106" s="36">
        <f>SUMIFS(СВЦЭМ!$C$33:$C$776,СВЦЭМ!$A$33:$A$776,$A106,СВЦЭМ!$B$33:$B$776,P$83)+'СЕТ СН'!$H$9+СВЦЭМ!$D$10+'СЕТ СН'!$H$5-'СЕТ СН'!$H$17</f>
        <v>3306.72743816</v>
      </c>
      <c r="Q106" s="36">
        <f>SUMIFS(СВЦЭМ!$C$33:$C$776,СВЦЭМ!$A$33:$A$776,$A106,СВЦЭМ!$B$33:$B$776,Q$83)+'СЕТ СН'!$H$9+СВЦЭМ!$D$10+'СЕТ СН'!$H$5-'СЕТ СН'!$H$17</f>
        <v>3310.1489464199999</v>
      </c>
      <c r="R106" s="36">
        <f>SUMIFS(СВЦЭМ!$C$33:$C$776,СВЦЭМ!$A$33:$A$776,$A106,СВЦЭМ!$B$33:$B$776,R$83)+'СЕТ СН'!$H$9+СВЦЭМ!$D$10+'СЕТ СН'!$H$5-'СЕТ СН'!$H$17</f>
        <v>3318.3224241400003</v>
      </c>
      <c r="S106" s="36">
        <f>SUMIFS(СВЦЭМ!$C$33:$C$776,СВЦЭМ!$A$33:$A$776,$A106,СВЦЭМ!$B$33:$B$776,S$83)+'СЕТ СН'!$H$9+СВЦЭМ!$D$10+'СЕТ СН'!$H$5-'СЕТ СН'!$H$17</f>
        <v>3328.5754527700001</v>
      </c>
      <c r="T106" s="36">
        <f>SUMIFS(СВЦЭМ!$C$33:$C$776,СВЦЭМ!$A$33:$A$776,$A106,СВЦЭМ!$B$33:$B$776,T$83)+'СЕТ СН'!$H$9+СВЦЭМ!$D$10+'СЕТ СН'!$H$5-'СЕТ СН'!$H$17</f>
        <v>3338.2841882399998</v>
      </c>
      <c r="U106" s="36">
        <f>SUMIFS(СВЦЭМ!$C$33:$C$776,СВЦЭМ!$A$33:$A$776,$A106,СВЦЭМ!$B$33:$B$776,U$83)+'СЕТ СН'!$H$9+СВЦЭМ!$D$10+'СЕТ СН'!$H$5-'СЕТ СН'!$H$17</f>
        <v>3339.4942756300002</v>
      </c>
      <c r="V106" s="36">
        <f>SUMIFS(СВЦЭМ!$C$33:$C$776,СВЦЭМ!$A$33:$A$776,$A106,СВЦЭМ!$B$33:$B$776,V$83)+'СЕТ СН'!$H$9+СВЦЭМ!$D$10+'СЕТ СН'!$H$5-'СЕТ СН'!$H$17</f>
        <v>3332.76376024</v>
      </c>
      <c r="W106" s="36">
        <f>SUMIFS(СВЦЭМ!$C$33:$C$776,СВЦЭМ!$A$33:$A$776,$A106,СВЦЭМ!$B$33:$B$776,W$83)+'СЕТ СН'!$H$9+СВЦЭМ!$D$10+'СЕТ СН'!$H$5-'СЕТ СН'!$H$17</f>
        <v>3326.85211338</v>
      </c>
      <c r="X106" s="36">
        <f>SUMIFS(СВЦЭМ!$C$33:$C$776,СВЦЭМ!$A$33:$A$776,$A106,СВЦЭМ!$B$33:$B$776,X$83)+'СЕТ СН'!$H$9+СВЦЭМ!$D$10+'СЕТ СН'!$H$5-'СЕТ СН'!$H$17</f>
        <v>3353.60947829</v>
      </c>
      <c r="Y106" s="36">
        <f>SUMIFS(СВЦЭМ!$C$33:$C$776,СВЦЭМ!$A$33:$A$776,$A106,СВЦЭМ!$B$33:$B$776,Y$83)+'СЕТ СН'!$H$9+СВЦЭМ!$D$10+'СЕТ СН'!$H$5-'СЕТ СН'!$H$17</f>
        <v>3429.1216946499999</v>
      </c>
    </row>
    <row r="107" spans="1:25" ht="15.75" x14ac:dyDescent="0.2">
      <c r="A107" s="35">
        <f t="shared" si="2"/>
        <v>43975</v>
      </c>
      <c r="B107" s="36">
        <f>SUMIFS(СВЦЭМ!$C$33:$C$776,СВЦЭМ!$A$33:$A$776,$A107,СВЦЭМ!$B$33:$B$776,B$83)+'СЕТ СН'!$H$9+СВЦЭМ!$D$10+'СЕТ СН'!$H$5-'СЕТ СН'!$H$17</f>
        <v>3497.3185211700002</v>
      </c>
      <c r="C107" s="36">
        <f>SUMIFS(СВЦЭМ!$C$33:$C$776,СВЦЭМ!$A$33:$A$776,$A107,СВЦЭМ!$B$33:$B$776,C$83)+'СЕТ СН'!$H$9+СВЦЭМ!$D$10+'СЕТ СН'!$H$5-'СЕТ СН'!$H$17</f>
        <v>3522.2782600999999</v>
      </c>
      <c r="D107" s="36">
        <f>SUMIFS(СВЦЭМ!$C$33:$C$776,СВЦЭМ!$A$33:$A$776,$A107,СВЦЭМ!$B$33:$B$776,D$83)+'СЕТ СН'!$H$9+СВЦЭМ!$D$10+'СЕТ СН'!$H$5-'СЕТ СН'!$H$17</f>
        <v>3531.3231308100003</v>
      </c>
      <c r="E107" s="36">
        <f>SUMIFS(СВЦЭМ!$C$33:$C$776,СВЦЭМ!$A$33:$A$776,$A107,СВЦЭМ!$B$33:$B$776,E$83)+'СЕТ СН'!$H$9+СВЦЭМ!$D$10+'СЕТ СН'!$H$5-'СЕТ СН'!$H$17</f>
        <v>3527.5517010200001</v>
      </c>
      <c r="F107" s="36">
        <f>SUMIFS(СВЦЭМ!$C$33:$C$776,СВЦЭМ!$A$33:$A$776,$A107,СВЦЭМ!$B$33:$B$776,F$83)+'СЕТ СН'!$H$9+СВЦЭМ!$D$10+'СЕТ СН'!$H$5-'СЕТ СН'!$H$17</f>
        <v>3523.41317226</v>
      </c>
      <c r="G107" s="36">
        <f>SUMIFS(СВЦЭМ!$C$33:$C$776,СВЦЭМ!$A$33:$A$776,$A107,СВЦЭМ!$B$33:$B$776,G$83)+'СЕТ СН'!$H$9+СВЦЭМ!$D$10+'СЕТ СН'!$H$5-'СЕТ СН'!$H$17</f>
        <v>3522.28651085</v>
      </c>
      <c r="H107" s="36">
        <f>SUMIFS(СВЦЭМ!$C$33:$C$776,СВЦЭМ!$A$33:$A$776,$A107,СВЦЭМ!$B$33:$B$776,H$83)+'СЕТ СН'!$H$9+СВЦЭМ!$D$10+'СЕТ СН'!$H$5-'СЕТ СН'!$H$17</f>
        <v>3512.0713089299998</v>
      </c>
      <c r="I107" s="36">
        <f>SUMIFS(СВЦЭМ!$C$33:$C$776,СВЦЭМ!$A$33:$A$776,$A107,СВЦЭМ!$B$33:$B$776,I$83)+'СЕТ СН'!$H$9+СВЦЭМ!$D$10+'СЕТ СН'!$H$5-'СЕТ СН'!$H$17</f>
        <v>3479.5260726699998</v>
      </c>
      <c r="J107" s="36">
        <f>SUMIFS(СВЦЭМ!$C$33:$C$776,СВЦЭМ!$A$33:$A$776,$A107,СВЦЭМ!$B$33:$B$776,J$83)+'СЕТ СН'!$H$9+СВЦЭМ!$D$10+'СЕТ СН'!$H$5-'СЕТ СН'!$H$17</f>
        <v>3467.9327599600001</v>
      </c>
      <c r="K107" s="36">
        <f>SUMIFS(СВЦЭМ!$C$33:$C$776,СВЦЭМ!$A$33:$A$776,$A107,СВЦЭМ!$B$33:$B$776,K$83)+'СЕТ СН'!$H$9+СВЦЭМ!$D$10+'СЕТ СН'!$H$5-'СЕТ СН'!$H$17</f>
        <v>3438.1502030500001</v>
      </c>
      <c r="L107" s="36">
        <f>SUMIFS(СВЦЭМ!$C$33:$C$776,СВЦЭМ!$A$33:$A$776,$A107,СВЦЭМ!$B$33:$B$776,L$83)+'СЕТ СН'!$H$9+СВЦЭМ!$D$10+'СЕТ СН'!$H$5-'СЕТ СН'!$H$17</f>
        <v>3449.4550749300001</v>
      </c>
      <c r="M107" s="36">
        <f>SUMIFS(СВЦЭМ!$C$33:$C$776,СВЦЭМ!$A$33:$A$776,$A107,СВЦЭМ!$B$33:$B$776,M$83)+'СЕТ СН'!$H$9+СВЦЭМ!$D$10+'СЕТ СН'!$H$5-'СЕТ СН'!$H$17</f>
        <v>3412.15876897</v>
      </c>
      <c r="N107" s="36">
        <f>SUMIFS(СВЦЭМ!$C$33:$C$776,СВЦЭМ!$A$33:$A$776,$A107,СВЦЭМ!$B$33:$B$776,N$83)+'СЕТ СН'!$H$9+СВЦЭМ!$D$10+'СЕТ СН'!$H$5-'СЕТ СН'!$H$17</f>
        <v>3365.7938164699999</v>
      </c>
      <c r="O107" s="36">
        <f>SUMIFS(СВЦЭМ!$C$33:$C$776,СВЦЭМ!$A$33:$A$776,$A107,СВЦЭМ!$B$33:$B$776,O$83)+'СЕТ СН'!$H$9+СВЦЭМ!$D$10+'СЕТ СН'!$H$5-'СЕТ СН'!$H$17</f>
        <v>3336.28263242</v>
      </c>
      <c r="P107" s="36">
        <f>SUMIFS(СВЦЭМ!$C$33:$C$776,СВЦЭМ!$A$33:$A$776,$A107,СВЦЭМ!$B$33:$B$776,P$83)+'СЕТ СН'!$H$9+СВЦЭМ!$D$10+'СЕТ СН'!$H$5-'СЕТ СН'!$H$17</f>
        <v>3341.6296322200001</v>
      </c>
      <c r="Q107" s="36">
        <f>SUMIFS(СВЦЭМ!$C$33:$C$776,СВЦЭМ!$A$33:$A$776,$A107,СВЦЭМ!$B$33:$B$776,Q$83)+'СЕТ СН'!$H$9+СВЦЭМ!$D$10+'СЕТ СН'!$H$5-'СЕТ СН'!$H$17</f>
        <v>3346.3372510700001</v>
      </c>
      <c r="R107" s="36">
        <f>SUMIFS(СВЦЭМ!$C$33:$C$776,СВЦЭМ!$A$33:$A$776,$A107,СВЦЭМ!$B$33:$B$776,R$83)+'СЕТ СН'!$H$9+СВЦЭМ!$D$10+'СЕТ СН'!$H$5-'СЕТ СН'!$H$17</f>
        <v>3333.7618463700001</v>
      </c>
      <c r="S107" s="36">
        <f>SUMIFS(СВЦЭМ!$C$33:$C$776,СВЦЭМ!$A$33:$A$776,$A107,СВЦЭМ!$B$33:$B$776,S$83)+'СЕТ СН'!$H$9+СВЦЭМ!$D$10+'СЕТ СН'!$H$5-'СЕТ СН'!$H$17</f>
        <v>3340.2555917899999</v>
      </c>
      <c r="T107" s="36">
        <f>SUMIFS(СВЦЭМ!$C$33:$C$776,СВЦЭМ!$A$33:$A$776,$A107,СВЦЭМ!$B$33:$B$776,T$83)+'СЕТ СН'!$H$9+СВЦЭМ!$D$10+'СЕТ СН'!$H$5-'СЕТ СН'!$H$17</f>
        <v>3336.3915674</v>
      </c>
      <c r="U107" s="36">
        <f>SUMIFS(СВЦЭМ!$C$33:$C$776,СВЦЭМ!$A$33:$A$776,$A107,СВЦЭМ!$B$33:$B$776,U$83)+'СЕТ СН'!$H$9+СВЦЭМ!$D$10+'СЕТ СН'!$H$5-'СЕТ СН'!$H$17</f>
        <v>3322.20316525</v>
      </c>
      <c r="V107" s="36">
        <f>SUMIFS(СВЦЭМ!$C$33:$C$776,СВЦЭМ!$A$33:$A$776,$A107,СВЦЭМ!$B$33:$B$776,V$83)+'СЕТ СН'!$H$9+СВЦЭМ!$D$10+'СЕТ СН'!$H$5-'СЕТ СН'!$H$17</f>
        <v>3288.7678103899998</v>
      </c>
      <c r="W107" s="36">
        <f>SUMIFS(СВЦЭМ!$C$33:$C$776,СВЦЭМ!$A$33:$A$776,$A107,СВЦЭМ!$B$33:$B$776,W$83)+'СЕТ СН'!$H$9+СВЦЭМ!$D$10+'СЕТ СН'!$H$5-'СЕТ СН'!$H$17</f>
        <v>3292.6516276299999</v>
      </c>
      <c r="X107" s="36">
        <f>SUMIFS(СВЦЭМ!$C$33:$C$776,СВЦЭМ!$A$33:$A$776,$A107,СВЦЭМ!$B$33:$B$776,X$83)+'СЕТ СН'!$H$9+СВЦЭМ!$D$10+'СЕТ СН'!$H$5-'СЕТ СН'!$H$17</f>
        <v>3318.73590853</v>
      </c>
      <c r="Y107" s="36">
        <f>SUMIFS(СВЦЭМ!$C$33:$C$776,СВЦЭМ!$A$33:$A$776,$A107,СВЦЭМ!$B$33:$B$776,Y$83)+'СЕТ СН'!$H$9+СВЦЭМ!$D$10+'СЕТ СН'!$H$5-'СЕТ СН'!$H$17</f>
        <v>3397.85503397</v>
      </c>
    </row>
    <row r="108" spans="1:25" ht="15.75" x14ac:dyDescent="0.2">
      <c r="A108" s="35">
        <f t="shared" si="2"/>
        <v>43976</v>
      </c>
      <c r="B108" s="36">
        <f>SUMIFS(СВЦЭМ!$C$33:$C$776,СВЦЭМ!$A$33:$A$776,$A108,СВЦЭМ!$B$33:$B$776,B$83)+'СЕТ СН'!$H$9+СВЦЭМ!$D$10+'СЕТ СН'!$H$5-'СЕТ СН'!$H$17</f>
        <v>3547.3482287699999</v>
      </c>
      <c r="C108" s="36">
        <f>SUMIFS(СВЦЭМ!$C$33:$C$776,СВЦЭМ!$A$33:$A$776,$A108,СВЦЭМ!$B$33:$B$776,C$83)+'СЕТ СН'!$H$9+СВЦЭМ!$D$10+'СЕТ СН'!$H$5-'СЕТ СН'!$H$17</f>
        <v>3542.3844336800003</v>
      </c>
      <c r="D108" s="36">
        <f>SUMIFS(СВЦЭМ!$C$33:$C$776,СВЦЭМ!$A$33:$A$776,$A108,СВЦЭМ!$B$33:$B$776,D$83)+'СЕТ СН'!$H$9+СВЦЭМ!$D$10+'СЕТ СН'!$H$5-'СЕТ СН'!$H$17</f>
        <v>3530.7434875099998</v>
      </c>
      <c r="E108" s="36">
        <f>SUMIFS(СВЦЭМ!$C$33:$C$776,СВЦЭМ!$A$33:$A$776,$A108,СВЦЭМ!$B$33:$B$776,E$83)+'СЕТ СН'!$H$9+СВЦЭМ!$D$10+'СЕТ СН'!$H$5-'СЕТ СН'!$H$17</f>
        <v>3523.84987963</v>
      </c>
      <c r="F108" s="36">
        <f>SUMIFS(СВЦЭМ!$C$33:$C$776,СВЦЭМ!$A$33:$A$776,$A108,СВЦЭМ!$B$33:$B$776,F$83)+'СЕТ СН'!$H$9+СВЦЭМ!$D$10+'СЕТ СН'!$H$5-'СЕТ СН'!$H$17</f>
        <v>3523.11791743</v>
      </c>
      <c r="G108" s="36">
        <f>SUMIFS(СВЦЭМ!$C$33:$C$776,СВЦЭМ!$A$33:$A$776,$A108,СВЦЭМ!$B$33:$B$776,G$83)+'СЕТ СН'!$H$9+СВЦЭМ!$D$10+'СЕТ СН'!$H$5-'СЕТ СН'!$H$17</f>
        <v>3526.0788812700002</v>
      </c>
      <c r="H108" s="36">
        <f>SUMIFS(СВЦЭМ!$C$33:$C$776,СВЦЭМ!$A$33:$A$776,$A108,СВЦЭМ!$B$33:$B$776,H$83)+'СЕТ СН'!$H$9+СВЦЭМ!$D$10+'СЕТ СН'!$H$5-'СЕТ СН'!$H$17</f>
        <v>3528.83074627</v>
      </c>
      <c r="I108" s="36">
        <f>SUMIFS(СВЦЭМ!$C$33:$C$776,СВЦЭМ!$A$33:$A$776,$A108,СВЦЭМ!$B$33:$B$776,I$83)+'СЕТ СН'!$H$9+СВЦЭМ!$D$10+'СЕТ СН'!$H$5-'СЕТ СН'!$H$17</f>
        <v>3503.4906500400002</v>
      </c>
      <c r="J108" s="36">
        <f>SUMIFS(СВЦЭМ!$C$33:$C$776,СВЦЭМ!$A$33:$A$776,$A108,СВЦЭМ!$B$33:$B$776,J$83)+'СЕТ СН'!$H$9+СВЦЭМ!$D$10+'СЕТ СН'!$H$5-'СЕТ СН'!$H$17</f>
        <v>3465.0127234900001</v>
      </c>
      <c r="K108" s="36">
        <f>SUMIFS(СВЦЭМ!$C$33:$C$776,СВЦЭМ!$A$33:$A$776,$A108,СВЦЭМ!$B$33:$B$776,K$83)+'СЕТ СН'!$H$9+СВЦЭМ!$D$10+'СЕТ СН'!$H$5-'СЕТ СН'!$H$17</f>
        <v>3458.6838191000002</v>
      </c>
      <c r="L108" s="36">
        <f>SUMIFS(СВЦЭМ!$C$33:$C$776,СВЦЭМ!$A$33:$A$776,$A108,СВЦЭМ!$B$33:$B$776,L$83)+'СЕТ СН'!$H$9+СВЦЭМ!$D$10+'СЕТ СН'!$H$5-'СЕТ СН'!$H$17</f>
        <v>3451.43476556</v>
      </c>
      <c r="M108" s="36">
        <f>SUMIFS(СВЦЭМ!$C$33:$C$776,СВЦЭМ!$A$33:$A$776,$A108,СВЦЭМ!$B$33:$B$776,M$83)+'СЕТ СН'!$H$9+СВЦЭМ!$D$10+'СЕТ СН'!$H$5-'СЕТ СН'!$H$17</f>
        <v>3388.91790674</v>
      </c>
      <c r="N108" s="36">
        <f>SUMIFS(СВЦЭМ!$C$33:$C$776,СВЦЭМ!$A$33:$A$776,$A108,СВЦЭМ!$B$33:$B$776,N$83)+'СЕТ СН'!$H$9+СВЦЭМ!$D$10+'СЕТ СН'!$H$5-'СЕТ СН'!$H$17</f>
        <v>3338.0763708700001</v>
      </c>
      <c r="O108" s="36">
        <f>SUMIFS(СВЦЭМ!$C$33:$C$776,СВЦЭМ!$A$33:$A$776,$A108,СВЦЭМ!$B$33:$B$776,O$83)+'СЕТ СН'!$H$9+СВЦЭМ!$D$10+'СЕТ СН'!$H$5-'СЕТ СН'!$H$17</f>
        <v>3317.7631949199999</v>
      </c>
      <c r="P108" s="36">
        <f>SUMIFS(СВЦЭМ!$C$33:$C$776,СВЦЭМ!$A$33:$A$776,$A108,СВЦЭМ!$B$33:$B$776,P$83)+'СЕТ СН'!$H$9+СВЦЭМ!$D$10+'СЕТ СН'!$H$5-'СЕТ СН'!$H$17</f>
        <v>3323.7324957700002</v>
      </c>
      <c r="Q108" s="36">
        <f>SUMIFS(СВЦЭМ!$C$33:$C$776,СВЦЭМ!$A$33:$A$776,$A108,СВЦЭМ!$B$33:$B$776,Q$83)+'СЕТ СН'!$H$9+СВЦЭМ!$D$10+'СЕТ СН'!$H$5-'СЕТ СН'!$H$17</f>
        <v>3324.9739318100001</v>
      </c>
      <c r="R108" s="36">
        <f>SUMIFS(СВЦЭМ!$C$33:$C$776,СВЦЭМ!$A$33:$A$776,$A108,СВЦЭМ!$B$33:$B$776,R$83)+'СЕТ СН'!$H$9+СВЦЭМ!$D$10+'СЕТ СН'!$H$5-'СЕТ СН'!$H$17</f>
        <v>3333.43090325</v>
      </c>
      <c r="S108" s="36">
        <f>SUMIFS(СВЦЭМ!$C$33:$C$776,СВЦЭМ!$A$33:$A$776,$A108,СВЦЭМ!$B$33:$B$776,S$83)+'СЕТ СН'!$H$9+СВЦЭМ!$D$10+'СЕТ СН'!$H$5-'СЕТ СН'!$H$17</f>
        <v>3331.2079731499998</v>
      </c>
      <c r="T108" s="36">
        <f>SUMIFS(СВЦЭМ!$C$33:$C$776,СВЦЭМ!$A$33:$A$776,$A108,СВЦЭМ!$B$33:$B$776,T$83)+'СЕТ СН'!$H$9+СВЦЭМ!$D$10+'СЕТ СН'!$H$5-'СЕТ СН'!$H$17</f>
        <v>3328.16499114</v>
      </c>
      <c r="U108" s="36">
        <f>SUMIFS(СВЦЭМ!$C$33:$C$776,СВЦЭМ!$A$33:$A$776,$A108,СВЦЭМ!$B$33:$B$776,U$83)+'СЕТ СН'!$H$9+СВЦЭМ!$D$10+'СЕТ СН'!$H$5-'СЕТ СН'!$H$17</f>
        <v>3323.89190629</v>
      </c>
      <c r="V108" s="36">
        <f>SUMIFS(СВЦЭМ!$C$33:$C$776,СВЦЭМ!$A$33:$A$776,$A108,СВЦЭМ!$B$33:$B$776,V$83)+'СЕТ СН'!$H$9+СВЦЭМ!$D$10+'СЕТ СН'!$H$5-'СЕТ СН'!$H$17</f>
        <v>3311.4330756099998</v>
      </c>
      <c r="W108" s="36">
        <f>SUMIFS(СВЦЭМ!$C$33:$C$776,СВЦЭМ!$A$33:$A$776,$A108,СВЦЭМ!$B$33:$B$776,W$83)+'СЕТ СН'!$H$9+СВЦЭМ!$D$10+'СЕТ СН'!$H$5-'СЕТ СН'!$H$17</f>
        <v>3315.5823802200002</v>
      </c>
      <c r="X108" s="36">
        <f>SUMIFS(СВЦЭМ!$C$33:$C$776,СВЦЭМ!$A$33:$A$776,$A108,СВЦЭМ!$B$33:$B$776,X$83)+'СЕТ СН'!$H$9+СВЦЭМ!$D$10+'СЕТ СН'!$H$5-'СЕТ СН'!$H$17</f>
        <v>3332.1530652299998</v>
      </c>
      <c r="Y108" s="36">
        <f>SUMIFS(СВЦЭМ!$C$33:$C$776,СВЦЭМ!$A$33:$A$776,$A108,СВЦЭМ!$B$33:$B$776,Y$83)+'СЕТ СН'!$H$9+СВЦЭМ!$D$10+'СЕТ СН'!$H$5-'СЕТ СН'!$H$17</f>
        <v>3414.7332350199999</v>
      </c>
    </row>
    <row r="109" spans="1:25" ht="15.75" x14ac:dyDescent="0.2">
      <c r="A109" s="35">
        <f t="shared" si="2"/>
        <v>43977</v>
      </c>
      <c r="B109" s="36">
        <f>SUMIFS(СВЦЭМ!$C$33:$C$776,СВЦЭМ!$A$33:$A$776,$A109,СВЦЭМ!$B$33:$B$776,B$83)+'СЕТ СН'!$H$9+СВЦЭМ!$D$10+'СЕТ СН'!$H$5-'СЕТ СН'!$H$17</f>
        <v>3499.33725938</v>
      </c>
      <c r="C109" s="36">
        <f>SUMIFS(СВЦЭМ!$C$33:$C$776,СВЦЭМ!$A$33:$A$776,$A109,СВЦЭМ!$B$33:$B$776,C$83)+'СЕТ СН'!$H$9+СВЦЭМ!$D$10+'СЕТ СН'!$H$5-'СЕТ СН'!$H$17</f>
        <v>3529.6872273700001</v>
      </c>
      <c r="D109" s="36">
        <f>SUMIFS(СВЦЭМ!$C$33:$C$776,СВЦЭМ!$A$33:$A$776,$A109,СВЦЭМ!$B$33:$B$776,D$83)+'СЕТ СН'!$H$9+СВЦЭМ!$D$10+'СЕТ СН'!$H$5-'СЕТ СН'!$H$17</f>
        <v>3520.9118710900002</v>
      </c>
      <c r="E109" s="36">
        <f>SUMIFS(СВЦЭМ!$C$33:$C$776,СВЦЭМ!$A$33:$A$776,$A109,СВЦЭМ!$B$33:$B$776,E$83)+'СЕТ СН'!$H$9+СВЦЭМ!$D$10+'СЕТ СН'!$H$5-'СЕТ СН'!$H$17</f>
        <v>3511.6533373699999</v>
      </c>
      <c r="F109" s="36">
        <f>SUMIFS(СВЦЭМ!$C$33:$C$776,СВЦЭМ!$A$33:$A$776,$A109,СВЦЭМ!$B$33:$B$776,F$83)+'СЕТ СН'!$H$9+СВЦЭМ!$D$10+'СЕТ СН'!$H$5-'СЕТ СН'!$H$17</f>
        <v>3509.6211383999998</v>
      </c>
      <c r="G109" s="36">
        <f>SUMIFS(СВЦЭМ!$C$33:$C$776,СВЦЭМ!$A$33:$A$776,$A109,СВЦЭМ!$B$33:$B$776,G$83)+'СЕТ СН'!$H$9+СВЦЭМ!$D$10+'СЕТ СН'!$H$5-'СЕТ СН'!$H$17</f>
        <v>3516.6902228399999</v>
      </c>
      <c r="H109" s="36">
        <f>SUMIFS(СВЦЭМ!$C$33:$C$776,СВЦЭМ!$A$33:$A$776,$A109,СВЦЭМ!$B$33:$B$776,H$83)+'СЕТ СН'!$H$9+СВЦЭМ!$D$10+'СЕТ СН'!$H$5-'СЕТ СН'!$H$17</f>
        <v>3527.15990895</v>
      </c>
      <c r="I109" s="36">
        <f>SUMIFS(СВЦЭМ!$C$33:$C$776,СВЦЭМ!$A$33:$A$776,$A109,СВЦЭМ!$B$33:$B$776,I$83)+'СЕТ СН'!$H$9+СВЦЭМ!$D$10+'СЕТ СН'!$H$5-'СЕТ СН'!$H$17</f>
        <v>3497.7962512700001</v>
      </c>
      <c r="J109" s="36">
        <f>SUMIFS(СВЦЭМ!$C$33:$C$776,СВЦЭМ!$A$33:$A$776,$A109,СВЦЭМ!$B$33:$B$776,J$83)+'СЕТ СН'!$H$9+СВЦЭМ!$D$10+'СЕТ СН'!$H$5-'СЕТ СН'!$H$17</f>
        <v>3464.1346897200001</v>
      </c>
      <c r="K109" s="36">
        <f>SUMIFS(СВЦЭМ!$C$33:$C$776,СВЦЭМ!$A$33:$A$776,$A109,СВЦЭМ!$B$33:$B$776,K$83)+'СЕТ СН'!$H$9+СВЦЭМ!$D$10+'СЕТ СН'!$H$5-'СЕТ СН'!$H$17</f>
        <v>3449.4376262699998</v>
      </c>
      <c r="L109" s="36">
        <f>SUMIFS(СВЦЭМ!$C$33:$C$776,СВЦЭМ!$A$33:$A$776,$A109,СВЦЭМ!$B$33:$B$776,L$83)+'СЕТ СН'!$H$9+СВЦЭМ!$D$10+'СЕТ СН'!$H$5-'СЕТ СН'!$H$17</f>
        <v>3452.1335594900002</v>
      </c>
      <c r="M109" s="36">
        <f>SUMIFS(СВЦЭМ!$C$33:$C$776,СВЦЭМ!$A$33:$A$776,$A109,СВЦЭМ!$B$33:$B$776,M$83)+'СЕТ СН'!$H$9+СВЦЭМ!$D$10+'СЕТ СН'!$H$5-'СЕТ СН'!$H$17</f>
        <v>3394.9190374300001</v>
      </c>
      <c r="N109" s="36">
        <f>SUMIFS(СВЦЭМ!$C$33:$C$776,СВЦЭМ!$A$33:$A$776,$A109,СВЦЭМ!$B$33:$B$776,N$83)+'СЕТ СН'!$H$9+СВЦЭМ!$D$10+'СЕТ СН'!$H$5-'СЕТ СН'!$H$17</f>
        <v>3346.5136874999998</v>
      </c>
      <c r="O109" s="36">
        <f>SUMIFS(СВЦЭМ!$C$33:$C$776,СВЦЭМ!$A$33:$A$776,$A109,СВЦЭМ!$B$33:$B$776,O$83)+'СЕТ СН'!$H$9+СВЦЭМ!$D$10+'СЕТ СН'!$H$5-'СЕТ СН'!$H$17</f>
        <v>3326.5405787899999</v>
      </c>
      <c r="P109" s="36">
        <f>SUMIFS(СВЦЭМ!$C$33:$C$776,СВЦЭМ!$A$33:$A$776,$A109,СВЦЭМ!$B$33:$B$776,P$83)+'СЕТ СН'!$H$9+СВЦЭМ!$D$10+'СЕТ СН'!$H$5-'СЕТ СН'!$H$17</f>
        <v>3331.5664303399999</v>
      </c>
      <c r="Q109" s="36">
        <f>SUMIFS(СВЦЭМ!$C$33:$C$776,СВЦЭМ!$A$33:$A$776,$A109,СВЦЭМ!$B$33:$B$776,Q$83)+'СЕТ СН'!$H$9+СВЦЭМ!$D$10+'СЕТ СН'!$H$5-'СЕТ СН'!$H$17</f>
        <v>3337.3228545000002</v>
      </c>
      <c r="R109" s="36">
        <f>SUMIFS(СВЦЭМ!$C$33:$C$776,СВЦЭМ!$A$33:$A$776,$A109,СВЦЭМ!$B$33:$B$776,R$83)+'СЕТ СН'!$H$9+СВЦЭМ!$D$10+'СЕТ СН'!$H$5-'СЕТ СН'!$H$17</f>
        <v>3336.27633836</v>
      </c>
      <c r="S109" s="36">
        <f>SUMIFS(СВЦЭМ!$C$33:$C$776,СВЦЭМ!$A$33:$A$776,$A109,СВЦЭМ!$B$33:$B$776,S$83)+'СЕТ СН'!$H$9+СВЦЭМ!$D$10+'СЕТ СН'!$H$5-'СЕТ СН'!$H$17</f>
        <v>3336.5674443899998</v>
      </c>
      <c r="T109" s="36">
        <f>SUMIFS(СВЦЭМ!$C$33:$C$776,СВЦЭМ!$A$33:$A$776,$A109,СВЦЭМ!$B$33:$B$776,T$83)+'СЕТ СН'!$H$9+СВЦЭМ!$D$10+'СЕТ СН'!$H$5-'СЕТ СН'!$H$17</f>
        <v>3332.0360559700002</v>
      </c>
      <c r="U109" s="36">
        <f>SUMIFS(СВЦЭМ!$C$33:$C$776,СВЦЭМ!$A$33:$A$776,$A109,СВЦЭМ!$B$33:$B$776,U$83)+'СЕТ СН'!$H$9+СВЦЭМ!$D$10+'СЕТ СН'!$H$5-'СЕТ СН'!$H$17</f>
        <v>3318.7438133400001</v>
      </c>
      <c r="V109" s="36">
        <f>SUMIFS(СВЦЭМ!$C$33:$C$776,СВЦЭМ!$A$33:$A$776,$A109,СВЦЭМ!$B$33:$B$776,V$83)+'СЕТ СН'!$H$9+СВЦЭМ!$D$10+'СЕТ СН'!$H$5-'СЕТ СН'!$H$17</f>
        <v>3312.2670852000001</v>
      </c>
      <c r="W109" s="36">
        <f>SUMIFS(СВЦЭМ!$C$33:$C$776,СВЦЭМ!$A$33:$A$776,$A109,СВЦЭМ!$B$33:$B$776,W$83)+'СЕТ СН'!$H$9+СВЦЭМ!$D$10+'СЕТ СН'!$H$5-'СЕТ СН'!$H$17</f>
        <v>3307.47169644</v>
      </c>
      <c r="X109" s="36">
        <f>SUMIFS(СВЦЭМ!$C$33:$C$776,СВЦЭМ!$A$33:$A$776,$A109,СВЦЭМ!$B$33:$B$776,X$83)+'СЕТ СН'!$H$9+СВЦЭМ!$D$10+'СЕТ СН'!$H$5-'СЕТ СН'!$H$17</f>
        <v>3329.39972704</v>
      </c>
      <c r="Y109" s="36">
        <f>SUMIFS(СВЦЭМ!$C$33:$C$776,СВЦЭМ!$A$33:$A$776,$A109,СВЦЭМ!$B$33:$B$776,Y$83)+'СЕТ СН'!$H$9+СВЦЭМ!$D$10+'СЕТ СН'!$H$5-'СЕТ СН'!$H$17</f>
        <v>3397.1554783900001</v>
      </c>
    </row>
    <row r="110" spans="1:25" ht="15.75" x14ac:dyDescent="0.2">
      <c r="A110" s="35">
        <f t="shared" si="2"/>
        <v>43978</v>
      </c>
      <c r="B110" s="36">
        <f>SUMIFS(СВЦЭМ!$C$33:$C$776,СВЦЭМ!$A$33:$A$776,$A110,СВЦЭМ!$B$33:$B$776,B$83)+'СЕТ СН'!$H$9+СВЦЭМ!$D$10+'СЕТ СН'!$H$5-'СЕТ СН'!$H$17</f>
        <v>3482.9465119199999</v>
      </c>
      <c r="C110" s="36">
        <f>SUMIFS(СВЦЭМ!$C$33:$C$776,СВЦЭМ!$A$33:$A$776,$A110,СВЦЭМ!$B$33:$B$776,C$83)+'СЕТ СН'!$H$9+СВЦЭМ!$D$10+'СЕТ СН'!$H$5-'СЕТ СН'!$H$17</f>
        <v>3518.3942077400002</v>
      </c>
      <c r="D110" s="36">
        <f>SUMIFS(СВЦЭМ!$C$33:$C$776,СВЦЭМ!$A$33:$A$776,$A110,СВЦЭМ!$B$33:$B$776,D$83)+'СЕТ СН'!$H$9+СВЦЭМ!$D$10+'СЕТ СН'!$H$5-'СЕТ СН'!$H$17</f>
        <v>3536.9772166000002</v>
      </c>
      <c r="E110" s="36">
        <f>SUMIFS(СВЦЭМ!$C$33:$C$776,СВЦЭМ!$A$33:$A$776,$A110,СВЦЭМ!$B$33:$B$776,E$83)+'СЕТ СН'!$H$9+СВЦЭМ!$D$10+'СЕТ СН'!$H$5-'СЕТ СН'!$H$17</f>
        <v>3545.8306150200001</v>
      </c>
      <c r="F110" s="36">
        <f>SUMIFS(СВЦЭМ!$C$33:$C$776,СВЦЭМ!$A$33:$A$776,$A110,СВЦЭМ!$B$33:$B$776,F$83)+'СЕТ СН'!$H$9+СВЦЭМ!$D$10+'СЕТ СН'!$H$5-'СЕТ СН'!$H$17</f>
        <v>3539.6230761000002</v>
      </c>
      <c r="G110" s="36">
        <f>SUMIFS(СВЦЭМ!$C$33:$C$776,СВЦЭМ!$A$33:$A$776,$A110,СВЦЭМ!$B$33:$B$776,G$83)+'СЕТ СН'!$H$9+СВЦЭМ!$D$10+'СЕТ СН'!$H$5-'СЕТ СН'!$H$17</f>
        <v>3546.3615819500001</v>
      </c>
      <c r="H110" s="36">
        <f>SUMIFS(СВЦЭМ!$C$33:$C$776,СВЦЭМ!$A$33:$A$776,$A110,СВЦЭМ!$B$33:$B$776,H$83)+'СЕТ СН'!$H$9+СВЦЭМ!$D$10+'СЕТ СН'!$H$5-'СЕТ СН'!$H$17</f>
        <v>3528.7576571999998</v>
      </c>
      <c r="I110" s="36">
        <f>SUMIFS(СВЦЭМ!$C$33:$C$776,СВЦЭМ!$A$33:$A$776,$A110,СВЦЭМ!$B$33:$B$776,I$83)+'СЕТ СН'!$H$9+СВЦЭМ!$D$10+'СЕТ СН'!$H$5-'СЕТ СН'!$H$17</f>
        <v>3514.1822841200001</v>
      </c>
      <c r="J110" s="36">
        <f>SUMIFS(СВЦЭМ!$C$33:$C$776,СВЦЭМ!$A$33:$A$776,$A110,СВЦЭМ!$B$33:$B$776,J$83)+'СЕТ СН'!$H$9+СВЦЭМ!$D$10+'СЕТ СН'!$H$5-'СЕТ СН'!$H$17</f>
        <v>3479.30060263</v>
      </c>
      <c r="K110" s="36">
        <f>SUMIFS(СВЦЭМ!$C$33:$C$776,СВЦЭМ!$A$33:$A$776,$A110,СВЦЭМ!$B$33:$B$776,K$83)+'СЕТ СН'!$H$9+СВЦЭМ!$D$10+'СЕТ СН'!$H$5-'СЕТ СН'!$H$17</f>
        <v>3459.3240901600002</v>
      </c>
      <c r="L110" s="36">
        <f>SUMIFS(СВЦЭМ!$C$33:$C$776,СВЦЭМ!$A$33:$A$776,$A110,СВЦЭМ!$B$33:$B$776,L$83)+'СЕТ СН'!$H$9+СВЦЭМ!$D$10+'СЕТ СН'!$H$5-'СЕТ СН'!$H$17</f>
        <v>3439.3107116900001</v>
      </c>
      <c r="M110" s="36">
        <f>SUMIFS(СВЦЭМ!$C$33:$C$776,СВЦЭМ!$A$33:$A$776,$A110,СВЦЭМ!$B$33:$B$776,M$83)+'СЕТ СН'!$H$9+СВЦЭМ!$D$10+'СЕТ СН'!$H$5-'СЕТ СН'!$H$17</f>
        <v>3385.8443597400001</v>
      </c>
      <c r="N110" s="36">
        <f>SUMIFS(СВЦЭМ!$C$33:$C$776,СВЦЭМ!$A$33:$A$776,$A110,СВЦЭМ!$B$33:$B$776,N$83)+'СЕТ СН'!$H$9+СВЦЭМ!$D$10+'СЕТ СН'!$H$5-'СЕТ СН'!$H$17</f>
        <v>3326.96606974</v>
      </c>
      <c r="O110" s="36">
        <f>SUMIFS(СВЦЭМ!$C$33:$C$776,СВЦЭМ!$A$33:$A$776,$A110,СВЦЭМ!$B$33:$B$776,O$83)+'СЕТ СН'!$H$9+СВЦЭМ!$D$10+'СЕТ СН'!$H$5-'СЕТ СН'!$H$17</f>
        <v>3309.3002805000001</v>
      </c>
      <c r="P110" s="36">
        <f>SUMIFS(СВЦЭМ!$C$33:$C$776,СВЦЭМ!$A$33:$A$776,$A110,СВЦЭМ!$B$33:$B$776,P$83)+'СЕТ СН'!$H$9+СВЦЭМ!$D$10+'СЕТ СН'!$H$5-'СЕТ СН'!$H$17</f>
        <v>3304.31050112</v>
      </c>
      <c r="Q110" s="36">
        <f>SUMIFS(СВЦЭМ!$C$33:$C$776,СВЦЭМ!$A$33:$A$776,$A110,СВЦЭМ!$B$33:$B$776,Q$83)+'СЕТ СН'!$H$9+СВЦЭМ!$D$10+'СЕТ СН'!$H$5-'СЕТ СН'!$H$17</f>
        <v>3308.2922219800002</v>
      </c>
      <c r="R110" s="36">
        <f>SUMIFS(СВЦЭМ!$C$33:$C$776,СВЦЭМ!$A$33:$A$776,$A110,СВЦЭМ!$B$33:$B$776,R$83)+'СЕТ СН'!$H$9+СВЦЭМ!$D$10+'СЕТ СН'!$H$5-'СЕТ СН'!$H$17</f>
        <v>3311.83057525</v>
      </c>
      <c r="S110" s="36">
        <f>SUMIFS(СВЦЭМ!$C$33:$C$776,СВЦЭМ!$A$33:$A$776,$A110,СВЦЭМ!$B$33:$B$776,S$83)+'СЕТ СН'!$H$9+СВЦЭМ!$D$10+'СЕТ СН'!$H$5-'СЕТ СН'!$H$17</f>
        <v>3316.41883495</v>
      </c>
      <c r="T110" s="36">
        <f>SUMIFS(СВЦЭМ!$C$33:$C$776,СВЦЭМ!$A$33:$A$776,$A110,СВЦЭМ!$B$33:$B$776,T$83)+'СЕТ СН'!$H$9+СВЦЭМ!$D$10+'СЕТ СН'!$H$5-'СЕТ СН'!$H$17</f>
        <v>3312.1360537599999</v>
      </c>
      <c r="U110" s="36">
        <f>SUMIFS(СВЦЭМ!$C$33:$C$776,СВЦЭМ!$A$33:$A$776,$A110,СВЦЭМ!$B$33:$B$776,U$83)+'СЕТ СН'!$H$9+СВЦЭМ!$D$10+'СЕТ СН'!$H$5-'СЕТ СН'!$H$17</f>
        <v>3301.2108513100002</v>
      </c>
      <c r="V110" s="36">
        <f>SUMIFS(СВЦЭМ!$C$33:$C$776,СВЦЭМ!$A$33:$A$776,$A110,СВЦЭМ!$B$33:$B$776,V$83)+'СЕТ СН'!$H$9+СВЦЭМ!$D$10+'СЕТ СН'!$H$5-'СЕТ СН'!$H$17</f>
        <v>3290.85153378</v>
      </c>
      <c r="W110" s="36">
        <f>SUMIFS(СВЦЭМ!$C$33:$C$776,СВЦЭМ!$A$33:$A$776,$A110,СВЦЭМ!$B$33:$B$776,W$83)+'СЕТ СН'!$H$9+СВЦЭМ!$D$10+'СЕТ СН'!$H$5-'СЕТ СН'!$H$17</f>
        <v>3286.6876819399999</v>
      </c>
      <c r="X110" s="36">
        <f>SUMIFS(СВЦЭМ!$C$33:$C$776,СВЦЭМ!$A$33:$A$776,$A110,СВЦЭМ!$B$33:$B$776,X$83)+'СЕТ СН'!$H$9+СВЦЭМ!$D$10+'СЕТ СН'!$H$5-'СЕТ СН'!$H$17</f>
        <v>3324.2568735099999</v>
      </c>
      <c r="Y110" s="36">
        <f>SUMIFS(СВЦЭМ!$C$33:$C$776,СВЦЭМ!$A$33:$A$776,$A110,СВЦЭМ!$B$33:$B$776,Y$83)+'СЕТ СН'!$H$9+СВЦЭМ!$D$10+'СЕТ СН'!$H$5-'СЕТ СН'!$H$17</f>
        <v>3383.21825072</v>
      </c>
    </row>
    <row r="111" spans="1:25" ht="15.75" x14ac:dyDescent="0.2">
      <c r="A111" s="35">
        <f t="shared" si="2"/>
        <v>43979</v>
      </c>
      <c r="B111" s="36">
        <f>SUMIFS(СВЦЭМ!$C$33:$C$776,СВЦЭМ!$A$33:$A$776,$A111,СВЦЭМ!$B$33:$B$776,B$83)+'СЕТ СН'!$H$9+СВЦЭМ!$D$10+'СЕТ СН'!$H$5-'СЕТ СН'!$H$17</f>
        <v>3421.0236769500002</v>
      </c>
      <c r="C111" s="36">
        <f>SUMIFS(СВЦЭМ!$C$33:$C$776,СВЦЭМ!$A$33:$A$776,$A111,СВЦЭМ!$B$33:$B$776,C$83)+'СЕТ СН'!$H$9+СВЦЭМ!$D$10+'СЕТ СН'!$H$5-'СЕТ СН'!$H$17</f>
        <v>3436.5700028900001</v>
      </c>
      <c r="D111" s="36">
        <f>SUMIFS(СВЦЭМ!$C$33:$C$776,СВЦЭМ!$A$33:$A$776,$A111,СВЦЭМ!$B$33:$B$776,D$83)+'СЕТ СН'!$H$9+СВЦЭМ!$D$10+'СЕТ СН'!$H$5-'СЕТ СН'!$H$17</f>
        <v>3463.87323922</v>
      </c>
      <c r="E111" s="36">
        <f>SUMIFS(СВЦЭМ!$C$33:$C$776,СВЦЭМ!$A$33:$A$776,$A111,СВЦЭМ!$B$33:$B$776,E$83)+'СЕТ СН'!$H$9+СВЦЭМ!$D$10+'СЕТ СН'!$H$5-'СЕТ СН'!$H$17</f>
        <v>3480.0828815</v>
      </c>
      <c r="F111" s="36">
        <f>SUMIFS(СВЦЭМ!$C$33:$C$776,СВЦЭМ!$A$33:$A$776,$A111,СВЦЭМ!$B$33:$B$776,F$83)+'СЕТ СН'!$H$9+СВЦЭМ!$D$10+'СЕТ СН'!$H$5-'СЕТ СН'!$H$17</f>
        <v>3475.9408231900002</v>
      </c>
      <c r="G111" s="36">
        <f>SUMIFS(СВЦЭМ!$C$33:$C$776,СВЦЭМ!$A$33:$A$776,$A111,СВЦЭМ!$B$33:$B$776,G$83)+'СЕТ СН'!$H$9+СВЦЭМ!$D$10+'СЕТ СН'!$H$5-'СЕТ СН'!$H$17</f>
        <v>3480.4363410400001</v>
      </c>
      <c r="H111" s="36">
        <f>SUMIFS(СВЦЭМ!$C$33:$C$776,СВЦЭМ!$A$33:$A$776,$A111,СВЦЭМ!$B$33:$B$776,H$83)+'СЕТ СН'!$H$9+СВЦЭМ!$D$10+'СЕТ СН'!$H$5-'СЕТ СН'!$H$17</f>
        <v>3464.51619798</v>
      </c>
      <c r="I111" s="36">
        <f>SUMIFS(СВЦЭМ!$C$33:$C$776,СВЦЭМ!$A$33:$A$776,$A111,СВЦЭМ!$B$33:$B$776,I$83)+'СЕТ СН'!$H$9+СВЦЭМ!$D$10+'СЕТ СН'!$H$5-'СЕТ СН'!$H$17</f>
        <v>3467.3691564300002</v>
      </c>
      <c r="J111" s="36">
        <f>SUMIFS(СВЦЭМ!$C$33:$C$776,СВЦЭМ!$A$33:$A$776,$A111,СВЦЭМ!$B$33:$B$776,J$83)+'СЕТ СН'!$H$9+СВЦЭМ!$D$10+'СЕТ СН'!$H$5-'СЕТ СН'!$H$17</f>
        <v>3422.664812</v>
      </c>
      <c r="K111" s="36">
        <f>SUMIFS(СВЦЭМ!$C$33:$C$776,СВЦЭМ!$A$33:$A$776,$A111,СВЦЭМ!$B$33:$B$776,K$83)+'СЕТ СН'!$H$9+СВЦЭМ!$D$10+'СЕТ СН'!$H$5-'СЕТ СН'!$H$17</f>
        <v>3410.4463964900001</v>
      </c>
      <c r="L111" s="36">
        <f>SUMIFS(СВЦЭМ!$C$33:$C$776,СВЦЭМ!$A$33:$A$776,$A111,СВЦЭМ!$B$33:$B$776,L$83)+'СЕТ СН'!$H$9+СВЦЭМ!$D$10+'СЕТ СН'!$H$5-'СЕТ СН'!$H$17</f>
        <v>3418.8664214800001</v>
      </c>
      <c r="M111" s="36">
        <f>SUMIFS(СВЦЭМ!$C$33:$C$776,СВЦЭМ!$A$33:$A$776,$A111,СВЦЭМ!$B$33:$B$776,M$83)+'СЕТ СН'!$H$9+СВЦЭМ!$D$10+'СЕТ СН'!$H$5-'СЕТ СН'!$H$17</f>
        <v>3395.87099012</v>
      </c>
      <c r="N111" s="36">
        <f>SUMIFS(СВЦЭМ!$C$33:$C$776,СВЦЭМ!$A$33:$A$776,$A111,СВЦЭМ!$B$33:$B$776,N$83)+'СЕТ СН'!$H$9+СВЦЭМ!$D$10+'СЕТ СН'!$H$5-'СЕТ СН'!$H$17</f>
        <v>3348.0421915300003</v>
      </c>
      <c r="O111" s="36">
        <f>SUMIFS(СВЦЭМ!$C$33:$C$776,СВЦЭМ!$A$33:$A$776,$A111,СВЦЭМ!$B$33:$B$776,O$83)+'СЕТ СН'!$H$9+СВЦЭМ!$D$10+'СЕТ СН'!$H$5-'СЕТ СН'!$H$17</f>
        <v>3325.8182785700001</v>
      </c>
      <c r="P111" s="36">
        <f>SUMIFS(СВЦЭМ!$C$33:$C$776,СВЦЭМ!$A$33:$A$776,$A111,СВЦЭМ!$B$33:$B$776,P$83)+'СЕТ СН'!$H$9+СВЦЭМ!$D$10+'СЕТ СН'!$H$5-'СЕТ СН'!$H$17</f>
        <v>3332.5028387000002</v>
      </c>
      <c r="Q111" s="36">
        <f>SUMIFS(СВЦЭМ!$C$33:$C$776,СВЦЭМ!$A$33:$A$776,$A111,СВЦЭМ!$B$33:$B$776,Q$83)+'СЕТ СН'!$H$9+СВЦЭМ!$D$10+'СЕТ СН'!$H$5-'СЕТ СН'!$H$17</f>
        <v>3334.1167804500001</v>
      </c>
      <c r="R111" s="36">
        <f>SUMIFS(СВЦЭМ!$C$33:$C$776,СВЦЭМ!$A$33:$A$776,$A111,СВЦЭМ!$B$33:$B$776,R$83)+'СЕТ СН'!$H$9+СВЦЭМ!$D$10+'СЕТ СН'!$H$5-'СЕТ СН'!$H$17</f>
        <v>3332.1365742200001</v>
      </c>
      <c r="S111" s="36">
        <f>SUMIFS(СВЦЭМ!$C$33:$C$776,СВЦЭМ!$A$33:$A$776,$A111,СВЦЭМ!$B$33:$B$776,S$83)+'СЕТ СН'!$H$9+СВЦЭМ!$D$10+'СЕТ СН'!$H$5-'СЕТ СН'!$H$17</f>
        <v>3338.1491171799998</v>
      </c>
      <c r="T111" s="36">
        <f>SUMIFS(СВЦЭМ!$C$33:$C$776,СВЦЭМ!$A$33:$A$776,$A111,СВЦЭМ!$B$33:$B$776,T$83)+'СЕТ СН'!$H$9+СВЦЭМ!$D$10+'СЕТ СН'!$H$5-'СЕТ СН'!$H$17</f>
        <v>3340.3968201900002</v>
      </c>
      <c r="U111" s="36">
        <f>SUMIFS(СВЦЭМ!$C$33:$C$776,СВЦЭМ!$A$33:$A$776,$A111,СВЦЭМ!$B$33:$B$776,U$83)+'СЕТ СН'!$H$9+СВЦЭМ!$D$10+'СЕТ СН'!$H$5-'СЕТ СН'!$H$17</f>
        <v>3333.8838982000002</v>
      </c>
      <c r="V111" s="36">
        <f>SUMIFS(СВЦЭМ!$C$33:$C$776,СВЦЭМ!$A$33:$A$776,$A111,СВЦЭМ!$B$33:$B$776,V$83)+'СЕТ СН'!$H$9+СВЦЭМ!$D$10+'СЕТ СН'!$H$5-'СЕТ СН'!$H$17</f>
        <v>3320.7239403100002</v>
      </c>
      <c r="W111" s="36">
        <f>SUMIFS(СВЦЭМ!$C$33:$C$776,СВЦЭМ!$A$33:$A$776,$A111,СВЦЭМ!$B$33:$B$776,W$83)+'СЕТ СН'!$H$9+СВЦЭМ!$D$10+'СЕТ СН'!$H$5-'СЕТ СН'!$H$17</f>
        <v>3317.7549546600003</v>
      </c>
      <c r="X111" s="36">
        <f>SUMIFS(СВЦЭМ!$C$33:$C$776,СВЦЭМ!$A$33:$A$776,$A111,СВЦЭМ!$B$33:$B$776,X$83)+'СЕТ СН'!$H$9+СВЦЭМ!$D$10+'СЕТ СН'!$H$5-'СЕТ СН'!$H$17</f>
        <v>3360.3695457700001</v>
      </c>
      <c r="Y111" s="36">
        <f>SUMIFS(СВЦЭМ!$C$33:$C$776,СВЦЭМ!$A$33:$A$776,$A111,СВЦЭМ!$B$33:$B$776,Y$83)+'СЕТ СН'!$H$9+СВЦЭМ!$D$10+'СЕТ СН'!$H$5-'СЕТ СН'!$H$17</f>
        <v>3427.16059382</v>
      </c>
    </row>
    <row r="112" spans="1:25" ht="15.75" x14ac:dyDescent="0.2">
      <c r="A112" s="35">
        <f t="shared" si="2"/>
        <v>43980</v>
      </c>
      <c r="B112" s="36">
        <f>SUMIFS(СВЦЭМ!$C$33:$C$776,СВЦЭМ!$A$33:$A$776,$A112,СВЦЭМ!$B$33:$B$776,B$83)+'СЕТ СН'!$H$9+СВЦЭМ!$D$10+'СЕТ СН'!$H$5-'СЕТ СН'!$H$17</f>
        <v>3437.91772881</v>
      </c>
      <c r="C112" s="36">
        <f>SUMIFS(СВЦЭМ!$C$33:$C$776,СВЦЭМ!$A$33:$A$776,$A112,СВЦЭМ!$B$33:$B$776,C$83)+'СЕТ СН'!$H$9+СВЦЭМ!$D$10+'СЕТ СН'!$H$5-'СЕТ СН'!$H$17</f>
        <v>3463.0939792099998</v>
      </c>
      <c r="D112" s="36">
        <f>SUMIFS(СВЦЭМ!$C$33:$C$776,СВЦЭМ!$A$33:$A$776,$A112,СВЦЭМ!$B$33:$B$776,D$83)+'СЕТ СН'!$H$9+СВЦЭМ!$D$10+'СЕТ СН'!$H$5-'СЕТ СН'!$H$17</f>
        <v>3460.4914024700001</v>
      </c>
      <c r="E112" s="36">
        <f>SUMIFS(СВЦЭМ!$C$33:$C$776,СВЦЭМ!$A$33:$A$776,$A112,СВЦЭМ!$B$33:$B$776,E$83)+'СЕТ СН'!$H$9+СВЦЭМ!$D$10+'СЕТ СН'!$H$5-'СЕТ СН'!$H$17</f>
        <v>3460.3238008200001</v>
      </c>
      <c r="F112" s="36">
        <f>SUMIFS(СВЦЭМ!$C$33:$C$776,СВЦЭМ!$A$33:$A$776,$A112,СВЦЭМ!$B$33:$B$776,F$83)+'СЕТ СН'!$H$9+СВЦЭМ!$D$10+'СЕТ СН'!$H$5-'СЕТ СН'!$H$17</f>
        <v>3461.8916643299999</v>
      </c>
      <c r="G112" s="36">
        <f>SUMIFS(СВЦЭМ!$C$33:$C$776,СВЦЭМ!$A$33:$A$776,$A112,СВЦЭМ!$B$33:$B$776,G$83)+'СЕТ СН'!$H$9+СВЦЭМ!$D$10+'СЕТ СН'!$H$5-'СЕТ СН'!$H$17</f>
        <v>3467.1020552499999</v>
      </c>
      <c r="H112" s="36">
        <f>SUMIFS(СВЦЭМ!$C$33:$C$776,СВЦЭМ!$A$33:$A$776,$A112,СВЦЭМ!$B$33:$B$776,H$83)+'СЕТ СН'!$H$9+СВЦЭМ!$D$10+'СЕТ СН'!$H$5-'СЕТ СН'!$H$17</f>
        <v>3471.6432949199998</v>
      </c>
      <c r="I112" s="36">
        <f>SUMIFS(СВЦЭМ!$C$33:$C$776,СВЦЭМ!$A$33:$A$776,$A112,СВЦЭМ!$B$33:$B$776,I$83)+'СЕТ СН'!$H$9+СВЦЭМ!$D$10+'СЕТ СН'!$H$5-'СЕТ СН'!$H$17</f>
        <v>3452.54376426</v>
      </c>
      <c r="J112" s="36">
        <f>SUMIFS(СВЦЭМ!$C$33:$C$776,СВЦЭМ!$A$33:$A$776,$A112,СВЦЭМ!$B$33:$B$776,J$83)+'СЕТ СН'!$H$9+СВЦЭМ!$D$10+'СЕТ СН'!$H$5-'СЕТ СН'!$H$17</f>
        <v>3403.4981293000001</v>
      </c>
      <c r="K112" s="36">
        <f>SUMIFS(СВЦЭМ!$C$33:$C$776,СВЦЭМ!$A$33:$A$776,$A112,СВЦЭМ!$B$33:$B$776,K$83)+'СЕТ СН'!$H$9+СВЦЭМ!$D$10+'СЕТ СН'!$H$5-'СЕТ СН'!$H$17</f>
        <v>3387.2336929100002</v>
      </c>
      <c r="L112" s="36">
        <f>SUMIFS(СВЦЭМ!$C$33:$C$776,СВЦЭМ!$A$33:$A$776,$A112,СВЦЭМ!$B$33:$B$776,L$83)+'СЕТ СН'!$H$9+СВЦЭМ!$D$10+'СЕТ СН'!$H$5-'СЕТ СН'!$H$17</f>
        <v>3416.9014830000001</v>
      </c>
      <c r="M112" s="36">
        <f>SUMIFS(СВЦЭМ!$C$33:$C$776,СВЦЭМ!$A$33:$A$776,$A112,СВЦЭМ!$B$33:$B$776,M$83)+'СЕТ СН'!$H$9+СВЦЭМ!$D$10+'СЕТ СН'!$H$5-'СЕТ СН'!$H$17</f>
        <v>3342.0493430300003</v>
      </c>
      <c r="N112" s="36">
        <f>SUMIFS(СВЦЭМ!$C$33:$C$776,СВЦЭМ!$A$33:$A$776,$A112,СВЦЭМ!$B$33:$B$776,N$83)+'СЕТ СН'!$H$9+СВЦЭМ!$D$10+'СЕТ СН'!$H$5-'СЕТ СН'!$H$17</f>
        <v>3280.99479961</v>
      </c>
      <c r="O112" s="36">
        <f>SUMIFS(СВЦЭМ!$C$33:$C$776,СВЦЭМ!$A$33:$A$776,$A112,СВЦЭМ!$B$33:$B$776,O$83)+'СЕТ СН'!$H$9+СВЦЭМ!$D$10+'СЕТ СН'!$H$5-'СЕТ СН'!$H$17</f>
        <v>3269.6983399700002</v>
      </c>
      <c r="P112" s="36">
        <f>SUMIFS(СВЦЭМ!$C$33:$C$776,СВЦЭМ!$A$33:$A$776,$A112,СВЦЭМ!$B$33:$B$776,P$83)+'СЕТ СН'!$H$9+СВЦЭМ!$D$10+'СЕТ СН'!$H$5-'СЕТ СН'!$H$17</f>
        <v>3275.97535737</v>
      </c>
      <c r="Q112" s="36">
        <f>SUMIFS(СВЦЭМ!$C$33:$C$776,СВЦЭМ!$A$33:$A$776,$A112,СВЦЭМ!$B$33:$B$776,Q$83)+'СЕТ СН'!$H$9+СВЦЭМ!$D$10+'СЕТ СН'!$H$5-'СЕТ СН'!$H$17</f>
        <v>3269.0691319500002</v>
      </c>
      <c r="R112" s="36">
        <f>SUMIFS(СВЦЭМ!$C$33:$C$776,СВЦЭМ!$A$33:$A$776,$A112,СВЦЭМ!$B$33:$B$776,R$83)+'СЕТ СН'!$H$9+СВЦЭМ!$D$10+'СЕТ СН'!$H$5-'СЕТ СН'!$H$17</f>
        <v>3271.6264582900003</v>
      </c>
      <c r="S112" s="36">
        <f>SUMIFS(СВЦЭМ!$C$33:$C$776,СВЦЭМ!$A$33:$A$776,$A112,СВЦЭМ!$B$33:$B$776,S$83)+'СЕТ СН'!$H$9+СВЦЭМ!$D$10+'СЕТ СН'!$H$5-'СЕТ СН'!$H$17</f>
        <v>3280.78126178</v>
      </c>
      <c r="T112" s="36">
        <f>SUMIFS(СВЦЭМ!$C$33:$C$776,СВЦЭМ!$A$33:$A$776,$A112,СВЦЭМ!$B$33:$B$776,T$83)+'СЕТ СН'!$H$9+СВЦЭМ!$D$10+'СЕТ СН'!$H$5-'СЕТ СН'!$H$17</f>
        <v>3293.07176974</v>
      </c>
      <c r="U112" s="36">
        <f>SUMIFS(СВЦЭМ!$C$33:$C$776,СВЦЭМ!$A$33:$A$776,$A112,СВЦЭМ!$B$33:$B$776,U$83)+'СЕТ СН'!$H$9+СВЦЭМ!$D$10+'СЕТ СН'!$H$5-'СЕТ СН'!$H$17</f>
        <v>3299.33978454</v>
      </c>
      <c r="V112" s="36">
        <f>SUMIFS(СВЦЭМ!$C$33:$C$776,СВЦЭМ!$A$33:$A$776,$A112,СВЦЭМ!$B$33:$B$776,V$83)+'СЕТ СН'!$H$9+СВЦЭМ!$D$10+'СЕТ СН'!$H$5-'СЕТ СН'!$H$17</f>
        <v>3334.1902240600002</v>
      </c>
      <c r="W112" s="36">
        <f>SUMIFS(СВЦЭМ!$C$33:$C$776,СВЦЭМ!$A$33:$A$776,$A112,СВЦЭМ!$B$33:$B$776,W$83)+'СЕТ СН'!$H$9+СВЦЭМ!$D$10+'СЕТ СН'!$H$5-'СЕТ СН'!$H$17</f>
        <v>3367.23370359</v>
      </c>
      <c r="X112" s="36">
        <f>SUMIFS(СВЦЭМ!$C$33:$C$776,СВЦЭМ!$A$33:$A$776,$A112,СВЦЭМ!$B$33:$B$776,X$83)+'СЕТ СН'!$H$9+СВЦЭМ!$D$10+'СЕТ СН'!$H$5-'СЕТ СН'!$H$17</f>
        <v>3351.6723333600003</v>
      </c>
      <c r="Y112" s="36">
        <f>SUMIFS(СВЦЭМ!$C$33:$C$776,СВЦЭМ!$A$33:$A$776,$A112,СВЦЭМ!$B$33:$B$776,Y$83)+'СЕТ СН'!$H$9+СВЦЭМ!$D$10+'СЕТ СН'!$H$5-'СЕТ СН'!$H$17</f>
        <v>3393.7482539100001</v>
      </c>
    </row>
    <row r="113" spans="1:27" ht="15.75" x14ac:dyDescent="0.2">
      <c r="A113" s="35">
        <f t="shared" si="2"/>
        <v>43981</v>
      </c>
      <c r="B113" s="36">
        <f>SUMIFS(СВЦЭМ!$C$33:$C$776,СВЦЭМ!$A$33:$A$776,$A113,СВЦЭМ!$B$33:$B$776,B$83)+'СЕТ СН'!$H$9+СВЦЭМ!$D$10+'СЕТ СН'!$H$5-'СЕТ СН'!$H$17</f>
        <v>3474.8168546699999</v>
      </c>
      <c r="C113" s="36">
        <f>SUMIFS(СВЦЭМ!$C$33:$C$776,СВЦЭМ!$A$33:$A$776,$A113,СВЦЭМ!$B$33:$B$776,C$83)+'СЕТ СН'!$H$9+СВЦЭМ!$D$10+'СЕТ СН'!$H$5-'СЕТ СН'!$H$17</f>
        <v>3480.9442064</v>
      </c>
      <c r="D113" s="36">
        <f>SUMIFS(СВЦЭМ!$C$33:$C$776,СВЦЭМ!$A$33:$A$776,$A113,СВЦЭМ!$B$33:$B$776,D$83)+'СЕТ СН'!$H$9+СВЦЭМ!$D$10+'СЕТ СН'!$H$5-'СЕТ СН'!$H$17</f>
        <v>3482.54035342</v>
      </c>
      <c r="E113" s="36">
        <f>SUMIFS(СВЦЭМ!$C$33:$C$776,СВЦЭМ!$A$33:$A$776,$A113,СВЦЭМ!$B$33:$B$776,E$83)+'СЕТ СН'!$H$9+СВЦЭМ!$D$10+'СЕТ СН'!$H$5-'СЕТ СН'!$H$17</f>
        <v>3480.3594403400002</v>
      </c>
      <c r="F113" s="36">
        <f>SUMIFS(СВЦЭМ!$C$33:$C$776,СВЦЭМ!$A$33:$A$776,$A113,СВЦЭМ!$B$33:$B$776,F$83)+'СЕТ СН'!$H$9+СВЦЭМ!$D$10+'СЕТ СН'!$H$5-'СЕТ СН'!$H$17</f>
        <v>3479.5629611499999</v>
      </c>
      <c r="G113" s="36">
        <f>SUMIFS(СВЦЭМ!$C$33:$C$776,СВЦЭМ!$A$33:$A$776,$A113,СВЦЭМ!$B$33:$B$776,G$83)+'СЕТ СН'!$H$9+СВЦЭМ!$D$10+'СЕТ СН'!$H$5-'СЕТ СН'!$H$17</f>
        <v>3480.2205725499998</v>
      </c>
      <c r="H113" s="36">
        <f>SUMIFS(СВЦЭМ!$C$33:$C$776,СВЦЭМ!$A$33:$A$776,$A113,СВЦЭМ!$B$33:$B$776,H$83)+'СЕТ СН'!$H$9+СВЦЭМ!$D$10+'СЕТ СН'!$H$5-'СЕТ СН'!$H$17</f>
        <v>3467.4265581199998</v>
      </c>
      <c r="I113" s="36">
        <f>SUMIFS(СВЦЭМ!$C$33:$C$776,СВЦЭМ!$A$33:$A$776,$A113,СВЦЭМ!$B$33:$B$776,I$83)+'СЕТ СН'!$H$9+СВЦЭМ!$D$10+'СЕТ СН'!$H$5-'СЕТ СН'!$H$17</f>
        <v>3448.8717473900001</v>
      </c>
      <c r="J113" s="36">
        <f>SUMIFS(СВЦЭМ!$C$33:$C$776,СВЦЭМ!$A$33:$A$776,$A113,СВЦЭМ!$B$33:$B$776,J$83)+'СЕТ СН'!$H$9+СВЦЭМ!$D$10+'СЕТ СН'!$H$5-'СЕТ СН'!$H$17</f>
        <v>3417.7018755099998</v>
      </c>
      <c r="K113" s="36">
        <f>SUMIFS(СВЦЭМ!$C$33:$C$776,СВЦЭМ!$A$33:$A$776,$A113,СВЦЭМ!$B$33:$B$776,K$83)+'СЕТ СН'!$H$9+СВЦЭМ!$D$10+'СЕТ СН'!$H$5-'СЕТ СН'!$H$17</f>
        <v>3405.2314351499999</v>
      </c>
      <c r="L113" s="36">
        <f>SUMIFS(СВЦЭМ!$C$33:$C$776,СВЦЭМ!$A$33:$A$776,$A113,СВЦЭМ!$B$33:$B$776,L$83)+'СЕТ СН'!$H$9+СВЦЭМ!$D$10+'СЕТ СН'!$H$5-'СЕТ СН'!$H$17</f>
        <v>3396.2546754300001</v>
      </c>
      <c r="M113" s="36">
        <f>SUMIFS(СВЦЭМ!$C$33:$C$776,СВЦЭМ!$A$33:$A$776,$A113,СВЦЭМ!$B$33:$B$776,M$83)+'СЕТ СН'!$H$9+СВЦЭМ!$D$10+'СЕТ СН'!$H$5-'СЕТ СН'!$H$17</f>
        <v>3342.3613162900001</v>
      </c>
      <c r="N113" s="36">
        <f>SUMIFS(СВЦЭМ!$C$33:$C$776,СВЦЭМ!$A$33:$A$776,$A113,СВЦЭМ!$B$33:$B$776,N$83)+'СЕТ СН'!$H$9+СВЦЭМ!$D$10+'СЕТ СН'!$H$5-'СЕТ СН'!$H$17</f>
        <v>3291.75352509</v>
      </c>
      <c r="O113" s="36">
        <f>SUMIFS(СВЦЭМ!$C$33:$C$776,СВЦЭМ!$A$33:$A$776,$A113,СВЦЭМ!$B$33:$B$776,O$83)+'СЕТ СН'!$H$9+СВЦЭМ!$D$10+'СЕТ СН'!$H$5-'СЕТ СН'!$H$17</f>
        <v>3283.62600092</v>
      </c>
      <c r="P113" s="36">
        <f>SUMIFS(СВЦЭМ!$C$33:$C$776,СВЦЭМ!$A$33:$A$776,$A113,СВЦЭМ!$B$33:$B$776,P$83)+'СЕТ СН'!$H$9+СВЦЭМ!$D$10+'СЕТ СН'!$H$5-'СЕТ СН'!$H$17</f>
        <v>3286.3256594599998</v>
      </c>
      <c r="Q113" s="36">
        <f>SUMIFS(СВЦЭМ!$C$33:$C$776,СВЦЭМ!$A$33:$A$776,$A113,СВЦЭМ!$B$33:$B$776,Q$83)+'СЕТ СН'!$H$9+СВЦЭМ!$D$10+'СЕТ СН'!$H$5-'СЕТ СН'!$H$17</f>
        <v>3285.7683111699998</v>
      </c>
      <c r="R113" s="36">
        <f>SUMIFS(СВЦЭМ!$C$33:$C$776,СВЦЭМ!$A$33:$A$776,$A113,СВЦЭМ!$B$33:$B$776,R$83)+'СЕТ СН'!$H$9+СВЦЭМ!$D$10+'СЕТ СН'!$H$5-'СЕТ СН'!$H$17</f>
        <v>3284.85116423</v>
      </c>
      <c r="S113" s="36">
        <f>SUMIFS(СВЦЭМ!$C$33:$C$776,СВЦЭМ!$A$33:$A$776,$A113,СВЦЭМ!$B$33:$B$776,S$83)+'СЕТ СН'!$H$9+СВЦЭМ!$D$10+'СЕТ СН'!$H$5-'СЕТ СН'!$H$17</f>
        <v>3282.1402665999999</v>
      </c>
      <c r="T113" s="36">
        <f>SUMIFS(СВЦЭМ!$C$33:$C$776,СВЦЭМ!$A$33:$A$776,$A113,СВЦЭМ!$B$33:$B$776,T$83)+'СЕТ СН'!$H$9+СВЦЭМ!$D$10+'СЕТ СН'!$H$5-'СЕТ СН'!$H$17</f>
        <v>3281.79443434</v>
      </c>
      <c r="U113" s="36">
        <f>SUMIFS(СВЦЭМ!$C$33:$C$776,СВЦЭМ!$A$33:$A$776,$A113,СВЦЭМ!$B$33:$B$776,U$83)+'СЕТ СН'!$H$9+СВЦЭМ!$D$10+'СЕТ СН'!$H$5-'СЕТ СН'!$H$17</f>
        <v>3272.7124738500002</v>
      </c>
      <c r="V113" s="36">
        <f>SUMIFS(СВЦЭМ!$C$33:$C$776,СВЦЭМ!$A$33:$A$776,$A113,СВЦЭМ!$B$33:$B$776,V$83)+'СЕТ СН'!$H$9+СВЦЭМ!$D$10+'СЕТ СН'!$H$5-'СЕТ СН'!$H$17</f>
        <v>3279.83404475</v>
      </c>
      <c r="W113" s="36">
        <f>SUMIFS(СВЦЭМ!$C$33:$C$776,СВЦЭМ!$A$33:$A$776,$A113,СВЦЭМ!$B$33:$B$776,W$83)+'СЕТ СН'!$H$9+СВЦЭМ!$D$10+'СЕТ СН'!$H$5-'СЕТ СН'!$H$17</f>
        <v>3285.7765094599999</v>
      </c>
      <c r="X113" s="36">
        <f>SUMIFS(СВЦЭМ!$C$33:$C$776,СВЦЭМ!$A$33:$A$776,$A113,СВЦЭМ!$B$33:$B$776,X$83)+'СЕТ СН'!$H$9+СВЦЭМ!$D$10+'СЕТ СН'!$H$5-'СЕТ СН'!$H$17</f>
        <v>3288.9837102199999</v>
      </c>
      <c r="Y113" s="36">
        <f>SUMIFS(СВЦЭМ!$C$33:$C$776,СВЦЭМ!$A$33:$A$776,$A113,СВЦЭМ!$B$33:$B$776,Y$83)+'СЕТ СН'!$H$9+СВЦЭМ!$D$10+'СЕТ СН'!$H$5-'СЕТ СН'!$H$17</f>
        <v>3356.3126920899999</v>
      </c>
      <c r="AA113" s="37"/>
    </row>
    <row r="114" spans="1:27" ht="15.75" x14ac:dyDescent="0.2">
      <c r="A114" s="35">
        <f t="shared" si="2"/>
        <v>43982</v>
      </c>
      <c r="B114" s="36">
        <f>SUMIFS(СВЦЭМ!$C$33:$C$776,СВЦЭМ!$A$33:$A$776,$A114,СВЦЭМ!$B$33:$B$776,B$83)+'СЕТ СН'!$H$9+СВЦЭМ!$D$10+'СЕТ СН'!$H$5-'СЕТ СН'!$H$17</f>
        <v>3442.2745067599999</v>
      </c>
      <c r="C114" s="36">
        <f>SUMIFS(СВЦЭМ!$C$33:$C$776,СВЦЭМ!$A$33:$A$776,$A114,СВЦЭМ!$B$33:$B$776,C$83)+'СЕТ СН'!$H$9+СВЦЭМ!$D$10+'СЕТ СН'!$H$5-'СЕТ СН'!$H$17</f>
        <v>3451.1027645300001</v>
      </c>
      <c r="D114" s="36">
        <f>SUMIFS(СВЦЭМ!$C$33:$C$776,СВЦЭМ!$A$33:$A$776,$A114,СВЦЭМ!$B$33:$B$776,D$83)+'СЕТ СН'!$H$9+СВЦЭМ!$D$10+'СЕТ СН'!$H$5-'СЕТ СН'!$H$17</f>
        <v>3459.7896685699998</v>
      </c>
      <c r="E114" s="36">
        <f>SUMIFS(СВЦЭМ!$C$33:$C$776,СВЦЭМ!$A$33:$A$776,$A114,СВЦЭМ!$B$33:$B$776,E$83)+'СЕТ СН'!$H$9+СВЦЭМ!$D$10+'СЕТ СН'!$H$5-'СЕТ СН'!$H$17</f>
        <v>3454.6307106300001</v>
      </c>
      <c r="F114" s="36">
        <f>SUMIFS(СВЦЭМ!$C$33:$C$776,СВЦЭМ!$A$33:$A$776,$A114,СВЦЭМ!$B$33:$B$776,F$83)+'СЕТ СН'!$H$9+СВЦЭМ!$D$10+'СЕТ СН'!$H$5-'СЕТ СН'!$H$17</f>
        <v>3444.4425467999999</v>
      </c>
      <c r="G114" s="36">
        <f>SUMIFS(СВЦЭМ!$C$33:$C$776,СВЦЭМ!$A$33:$A$776,$A114,СВЦЭМ!$B$33:$B$776,G$83)+'СЕТ СН'!$H$9+СВЦЭМ!$D$10+'СЕТ СН'!$H$5-'СЕТ СН'!$H$17</f>
        <v>3448.02491259</v>
      </c>
      <c r="H114" s="36">
        <f>SUMIFS(СВЦЭМ!$C$33:$C$776,СВЦЭМ!$A$33:$A$776,$A114,СВЦЭМ!$B$33:$B$776,H$83)+'СЕТ СН'!$H$9+СВЦЭМ!$D$10+'СЕТ СН'!$H$5-'СЕТ СН'!$H$17</f>
        <v>3452.67061173</v>
      </c>
      <c r="I114" s="36">
        <f>SUMIFS(СВЦЭМ!$C$33:$C$776,СВЦЭМ!$A$33:$A$776,$A114,СВЦЭМ!$B$33:$B$776,I$83)+'СЕТ СН'!$H$9+СВЦЭМ!$D$10+'СЕТ СН'!$H$5-'СЕТ СН'!$H$17</f>
        <v>3429.9006137599999</v>
      </c>
      <c r="J114" s="36">
        <f>SUMIFS(СВЦЭМ!$C$33:$C$776,СВЦЭМ!$A$33:$A$776,$A114,СВЦЭМ!$B$33:$B$776,J$83)+'СЕТ СН'!$H$9+СВЦЭМ!$D$10+'СЕТ СН'!$H$5-'СЕТ СН'!$H$17</f>
        <v>3409.0917748299998</v>
      </c>
      <c r="K114" s="36">
        <f>SUMIFS(СВЦЭМ!$C$33:$C$776,СВЦЭМ!$A$33:$A$776,$A114,СВЦЭМ!$B$33:$B$776,K$83)+'СЕТ СН'!$H$9+СВЦЭМ!$D$10+'СЕТ СН'!$H$5-'СЕТ СН'!$H$17</f>
        <v>3417.7486440100001</v>
      </c>
      <c r="L114" s="36">
        <f>SUMIFS(СВЦЭМ!$C$33:$C$776,СВЦЭМ!$A$33:$A$776,$A114,СВЦЭМ!$B$33:$B$776,L$83)+'СЕТ СН'!$H$9+СВЦЭМ!$D$10+'СЕТ СН'!$H$5-'СЕТ СН'!$H$17</f>
        <v>3416.2866488600002</v>
      </c>
      <c r="M114" s="36">
        <f>SUMIFS(СВЦЭМ!$C$33:$C$776,СВЦЭМ!$A$33:$A$776,$A114,СВЦЭМ!$B$33:$B$776,M$83)+'СЕТ СН'!$H$9+СВЦЭМ!$D$10+'СЕТ СН'!$H$5-'СЕТ СН'!$H$17</f>
        <v>3367.76376252</v>
      </c>
      <c r="N114" s="36">
        <f>SUMIFS(СВЦЭМ!$C$33:$C$776,СВЦЭМ!$A$33:$A$776,$A114,СВЦЭМ!$B$33:$B$776,N$83)+'СЕТ СН'!$H$9+СВЦЭМ!$D$10+'СЕТ СН'!$H$5-'СЕТ СН'!$H$17</f>
        <v>3298.86578057</v>
      </c>
      <c r="O114" s="36">
        <f>SUMIFS(СВЦЭМ!$C$33:$C$776,СВЦЭМ!$A$33:$A$776,$A114,СВЦЭМ!$B$33:$B$776,O$83)+'СЕТ СН'!$H$9+СВЦЭМ!$D$10+'СЕТ СН'!$H$5-'СЕТ СН'!$H$17</f>
        <v>3275.9038905400002</v>
      </c>
      <c r="P114" s="36">
        <f>SUMIFS(СВЦЭМ!$C$33:$C$776,СВЦЭМ!$A$33:$A$776,$A114,СВЦЭМ!$B$33:$B$776,P$83)+'СЕТ СН'!$H$9+СВЦЭМ!$D$10+'СЕТ СН'!$H$5-'СЕТ СН'!$H$17</f>
        <v>3284.92538199</v>
      </c>
      <c r="Q114" s="36">
        <f>SUMIFS(СВЦЭМ!$C$33:$C$776,СВЦЭМ!$A$33:$A$776,$A114,СВЦЭМ!$B$33:$B$776,Q$83)+'СЕТ СН'!$H$9+СВЦЭМ!$D$10+'СЕТ СН'!$H$5-'СЕТ СН'!$H$17</f>
        <v>3284.2251914600001</v>
      </c>
      <c r="R114" s="36">
        <f>SUMIFS(СВЦЭМ!$C$33:$C$776,СВЦЭМ!$A$33:$A$776,$A114,СВЦЭМ!$B$33:$B$776,R$83)+'СЕТ СН'!$H$9+СВЦЭМ!$D$10+'СЕТ СН'!$H$5-'СЕТ СН'!$H$17</f>
        <v>3286.2659589</v>
      </c>
      <c r="S114" s="36">
        <f>SUMIFS(СВЦЭМ!$C$33:$C$776,СВЦЭМ!$A$33:$A$776,$A114,СВЦЭМ!$B$33:$B$776,S$83)+'СЕТ СН'!$H$9+СВЦЭМ!$D$10+'СЕТ СН'!$H$5-'СЕТ СН'!$H$17</f>
        <v>3297.2923552699999</v>
      </c>
      <c r="T114" s="36">
        <f>SUMIFS(СВЦЭМ!$C$33:$C$776,СВЦЭМ!$A$33:$A$776,$A114,СВЦЭМ!$B$33:$B$776,T$83)+'СЕТ СН'!$H$9+СВЦЭМ!$D$10+'СЕТ СН'!$H$5-'СЕТ СН'!$H$17</f>
        <v>3280.8988289899999</v>
      </c>
      <c r="U114" s="36">
        <f>SUMIFS(СВЦЭМ!$C$33:$C$776,СВЦЭМ!$A$33:$A$776,$A114,СВЦЭМ!$B$33:$B$776,U$83)+'СЕТ СН'!$H$9+СВЦЭМ!$D$10+'СЕТ СН'!$H$5-'СЕТ СН'!$H$17</f>
        <v>3260.1902966500002</v>
      </c>
      <c r="V114" s="36">
        <f>SUMIFS(СВЦЭМ!$C$33:$C$776,СВЦЭМ!$A$33:$A$776,$A114,СВЦЭМ!$B$33:$B$776,V$83)+'СЕТ СН'!$H$9+СВЦЭМ!$D$10+'СЕТ СН'!$H$5-'СЕТ СН'!$H$17</f>
        <v>3222.1972467200003</v>
      </c>
      <c r="W114" s="36">
        <f>SUMIFS(СВЦЭМ!$C$33:$C$776,СВЦЭМ!$A$33:$A$776,$A114,СВЦЭМ!$B$33:$B$776,W$83)+'СЕТ СН'!$H$9+СВЦЭМ!$D$10+'СЕТ СН'!$H$5-'СЕТ СН'!$H$17</f>
        <v>3217.2007434900001</v>
      </c>
      <c r="X114" s="36">
        <f>SUMIFS(СВЦЭМ!$C$33:$C$776,СВЦЭМ!$A$33:$A$776,$A114,СВЦЭМ!$B$33:$B$776,X$83)+'СЕТ СН'!$H$9+СВЦЭМ!$D$10+'СЕТ СН'!$H$5-'СЕТ СН'!$H$17</f>
        <v>3247.9356421699999</v>
      </c>
      <c r="Y114" s="36">
        <f>SUMIFS(СВЦЭМ!$C$33:$C$776,СВЦЭМ!$A$33:$A$776,$A114,СВЦЭМ!$B$33:$B$776,Y$83)+'СЕТ СН'!$H$9+СВЦЭМ!$D$10+'СЕТ СН'!$H$5-'СЕТ СН'!$H$17</f>
        <v>3318.1938335499999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01.05.2020</v>
      </c>
      <c r="B120" s="36">
        <f>SUMIFS(СВЦЭМ!$C$33:$C$776,СВЦЭМ!$A$33:$A$776,$A120,СВЦЭМ!$B$33:$B$776,B$119)+'СЕТ СН'!$I$9+СВЦЭМ!$D$10+'СЕТ СН'!$I$5-'СЕТ СН'!$I$17</f>
        <v>3671.4331751999998</v>
      </c>
      <c r="C120" s="36">
        <f>SUMIFS(СВЦЭМ!$C$33:$C$776,СВЦЭМ!$A$33:$A$776,$A120,СВЦЭМ!$B$33:$B$776,C$119)+'СЕТ СН'!$I$9+СВЦЭМ!$D$10+'СЕТ СН'!$I$5-'СЕТ СН'!$I$17</f>
        <v>3712.85078165</v>
      </c>
      <c r="D120" s="36">
        <f>SUMIFS(СВЦЭМ!$C$33:$C$776,СВЦЭМ!$A$33:$A$776,$A120,СВЦЭМ!$B$33:$B$776,D$119)+'СЕТ СН'!$I$9+СВЦЭМ!$D$10+'СЕТ СН'!$I$5-'СЕТ СН'!$I$17</f>
        <v>3710.5099399400001</v>
      </c>
      <c r="E120" s="36">
        <f>SUMIFS(СВЦЭМ!$C$33:$C$776,СВЦЭМ!$A$33:$A$776,$A120,СВЦЭМ!$B$33:$B$776,E$119)+'СЕТ СН'!$I$9+СВЦЭМ!$D$10+'СЕТ СН'!$I$5-'СЕТ СН'!$I$17</f>
        <v>3706.3889418399999</v>
      </c>
      <c r="F120" s="36">
        <f>SUMIFS(СВЦЭМ!$C$33:$C$776,СВЦЭМ!$A$33:$A$776,$A120,СВЦЭМ!$B$33:$B$776,F$119)+'СЕТ СН'!$I$9+СВЦЭМ!$D$10+'СЕТ СН'!$I$5-'СЕТ СН'!$I$17</f>
        <v>3724.4133118700001</v>
      </c>
      <c r="G120" s="36">
        <f>SUMIFS(СВЦЭМ!$C$33:$C$776,СВЦЭМ!$A$33:$A$776,$A120,СВЦЭМ!$B$33:$B$776,G$119)+'СЕТ СН'!$I$9+СВЦЭМ!$D$10+'СЕТ СН'!$I$5-'СЕТ СН'!$I$17</f>
        <v>3716.8669713999998</v>
      </c>
      <c r="H120" s="36">
        <f>SUMIFS(СВЦЭМ!$C$33:$C$776,СВЦЭМ!$A$33:$A$776,$A120,СВЦЭМ!$B$33:$B$776,H$119)+'СЕТ СН'!$I$9+СВЦЭМ!$D$10+'СЕТ СН'!$I$5-'СЕТ СН'!$I$17</f>
        <v>3711.5370404499999</v>
      </c>
      <c r="I120" s="36">
        <f>SUMIFS(СВЦЭМ!$C$33:$C$776,СВЦЭМ!$A$33:$A$776,$A120,СВЦЭМ!$B$33:$B$776,I$119)+'СЕТ СН'!$I$9+СВЦЭМ!$D$10+'СЕТ СН'!$I$5-'СЕТ СН'!$I$17</f>
        <v>3685.9861054500002</v>
      </c>
      <c r="J120" s="36">
        <f>SUMIFS(СВЦЭМ!$C$33:$C$776,СВЦЭМ!$A$33:$A$776,$A120,СВЦЭМ!$B$33:$B$776,J$119)+'СЕТ СН'!$I$9+СВЦЭМ!$D$10+'СЕТ СН'!$I$5-'СЕТ СН'!$I$17</f>
        <v>3669.4491273799999</v>
      </c>
      <c r="K120" s="36">
        <f>SUMIFS(СВЦЭМ!$C$33:$C$776,СВЦЭМ!$A$33:$A$776,$A120,СВЦЭМ!$B$33:$B$776,K$119)+'СЕТ СН'!$I$9+СВЦЭМ!$D$10+'СЕТ СН'!$I$5-'СЕТ СН'!$I$17</f>
        <v>3668.7964226399999</v>
      </c>
      <c r="L120" s="36">
        <f>SUMIFS(СВЦЭМ!$C$33:$C$776,СВЦЭМ!$A$33:$A$776,$A120,СВЦЭМ!$B$33:$B$776,L$119)+'СЕТ СН'!$I$9+СВЦЭМ!$D$10+'СЕТ СН'!$I$5-'СЕТ СН'!$I$17</f>
        <v>3648.5596043</v>
      </c>
      <c r="M120" s="36">
        <f>SUMIFS(СВЦЭМ!$C$33:$C$776,СВЦЭМ!$A$33:$A$776,$A120,СВЦЭМ!$B$33:$B$776,M$119)+'СЕТ СН'!$I$9+СВЦЭМ!$D$10+'СЕТ СН'!$I$5-'СЕТ СН'!$I$17</f>
        <v>3585.29696294</v>
      </c>
      <c r="N120" s="36">
        <f>SUMIFS(СВЦЭМ!$C$33:$C$776,СВЦЭМ!$A$33:$A$776,$A120,СВЦЭМ!$B$33:$B$776,N$119)+'СЕТ СН'!$I$9+СВЦЭМ!$D$10+'СЕТ СН'!$I$5-'СЕТ СН'!$I$17</f>
        <v>3521.72859346</v>
      </c>
      <c r="O120" s="36">
        <f>SUMIFS(СВЦЭМ!$C$33:$C$776,СВЦЭМ!$A$33:$A$776,$A120,СВЦЭМ!$B$33:$B$776,O$119)+'СЕТ СН'!$I$9+СВЦЭМ!$D$10+'СЕТ СН'!$I$5-'СЕТ СН'!$I$17</f>
        <v>3498.4360766700001</v>
      </c>
      <c r="P120" s="36">
        <f>SUMIFS(СВЦЭМ!$C$33:$C$776,СВЦЭМ!$A$33:$A$776,$A120,СВЦЭМ!$B$33:$B$776,P$119)+'СЕТ СН'!$I$9+СВЦЭМ!$D$10+'СЕТ СН'!$I$5-'СЕТ СН'!$I$17</f>
        <v>3509.8463963200002</v>
      </c>
      <c r="Q120" s="36">
        <f>SUMIFS(СВЦЭМ!$C$33:$C$776,СВЦЭМ!$A$33:$A$776,$A120,СВЦЭМ!$B$33:$B$776,Q$119)+'СЕТ СН'!$I$9+СВЦЭМ!$D$10+'СЕТ СН'!$I$5-'СЕТ СН'!$I$17</f>
        <v>3512.4133731100001</v>
      </c>
      <c r="R120" s="36">
        <f>SUMIFS(СВЦЭМ!$C$33:$C$776,СВЦЭМ!$A$33:$A$776,$A120,СВЦЭМ!$B$33:$B$776,R$119)+'СЕТ СН'!$I$9+СВЦЭМ!$D$10+'СЕТ СН'!$I$5-'СЕТ СН'!$I$17</f>
        <v>3510.2994838100003</v>
      </c>
      <c r="S120" s="36">
        <f>SUMIFS(СВЦЭМ!$C$33:$C$776,СВЦЭМ!$A$33:$A$776,$A120,СВЦЭМ!$B$33:$B$776,S$119)+'СЕТ СН'!$I$9+СВЦЭМ!$D$10+'СЕТ СН'!$I$5-'СЕТ СН'!$I$17</f>
        <v>3507.0915628900002</v>
      </c>
      <c r="T120" s="36">
        <f>SUMIFS(СВЦЭМ!$C$33:$C$776,СВЦЭМ!$A$33:$A$776,$A120,СВЦЭМ!$B$33:$B$776,T$119)+'СЕТ СН'!$I$9+СВЦЭМ!$D$10+'СЕТ СН'!$I$5-'СЕТ СН'!$I$17</f>
        <v>3497.2474439500002</v>
      </c>
      <c r="U120" s="36">
        <f>SUMIFS(СВЦЭМ!$C$33:$C$776,СВЦЭМ!$A$33:$A$776,$A120,СВЦЭМ!$B$33:$B$776,U$119)+'СЕТ СН'!$I$9+СВЦЭМ!$D$10+'СЕТ СН'!$I$5-'СЕТ СН'!$I$17</f>
        <v>3478.76927789</v>
      </c>
      <c r="V120" s="36">
        <f>SUMIFS(СВЦЭМ!$C$33:$C$776,СВЦЭМ!$A$33:$A$776,$A120,СВЦЭМ!$B$33:$B$776,V$119)+'СЕТ СН'!$I$9+СВЦЭМ!$D$10+'СЕТ СН'!$I$5-'СЕТ СН'!$I$17</f>
        <v>3468.6227585000001</v>
      </c>
      <c r="W120" s="36">
        <f>SUMIFS(СВЦЭМ!$C$33:$C$776,СВЦЭМ!$A$33:$A$776,$A120,СВЦЭМ!$B$33:$B$776,W$119)+'СЕТ СН'!$I$9+СВЦЭМ!$D$10+'СЕТ СН'!$I$5-'СЕТ СН'!$I$17</f>
        <v>3475.4558281999998</v>
      </c>
      <c r="X120" s="36">
        <f>SUMIFS(СВЦЭМ!$C$33:$C$776,СВЦЭМ!$A$33:$A$776,$A120,СВЦЭМ!$B$33:$B$776,X$119)+'СЕТ СН'!$I$9+СВЦЭМ!$D$10+'СЕТ СН'!$I$5-'СЕТ СН'!$I$17</f>
        <v>3505.5968682500002</v>
      </c>
      <c r="Y120" s="36">
        <f>SUMIFS(СВЦЭМ!$C$33:$C$776,СВЦЭМ!$A$33:$A$776,$A120,СВЦЭМ!$B$33:$B$776,Y$119)+'СЕТ СН'!$I$9+СВЦЭМ!$D$10+'СЕТ СН'!$I$5-'СЕТ СН'!$I$17</f>
        <v>3608.6041719200002</v>
      </c>
    </row>
    <row r="121" spans="1:27" ht="15.75" x14ac:dyDescent="0.2">
      <c r="A121" s="35">
        <f>A120+1</f>
        <v>43953</v>
      </c>
      <c r="B121" s="36">
        <f>SUMIFS(СВЦЭМ!$C$33:$C$776,СВЦЭМ!$A$33:$A$776,$A121,СВЦЭМ!$B$33:$B$776,B$119)+'СЕТ СН'!$I$9+СВЦЭМ!$D$10+'СЕТ СН'!$I$5-'СЕТ СН'!$I$17</f>
        <v>3703.3340002199998</v>
      </c>
      <c r="C121" s="36">
        <f>SUMIFS(СВЦЭМ!$C$33:$C$776,СВЦЭМ!$A$33:$A$776,$A121,СВЦЭМ!$B$33:$B$776,C$119)+'СЕТ СН'!$I$9+СВЦЭМ!$D$10+'СЕТ СН'!$I$5-'СЕТ СН'!$I$17</f>
        <v>3726.3892820399997</v>
      </c>
      <c r="D121" s="36">
        <f>SUMIFS(СВЦЭМ!$C$33:$C$776,СВЦЭМ!$A$33:$A$776,$A121,СВЦЭМ!$B$33:$B$776,D$119)+'СЕТ СН'!$I$9+СВЦЭМ!$D$10+'СЕТ СН'!$I$5-'СЕТ СН'!$I$17</f>
        <v>3738.8225299599999</v>
      </c>
      <c r="E121" s="36">
        <f>SUMIFS(СВЦЭМ!$C$33:$C$776,СВЦЭМ!$A$33:$A$776,$A121,СВЦЭМ!$B$33:$B$776,E$119)+'СЕТ СН'!$I$9+СВЦЭМ!$D$10+'СЕТ СН'!$I$5-'СЕТ СН'!$I$17</f>
        <v>3734.8037918099999</v>
      </c>
      <c r="F121" s="36">
        <f>SUMIFS(СВЦЭМ!$C$33:$C$776,СВЦЭМ!$A$33:$A$776,$A121,СВЦЭМ!$B$33:$B$776,F$119)+'СЕТ СН'!$I$9+СВЦЭМ!$D$10+'СЕТ СН'!$I$5-'СЕТ СН'!$I$17</f>
        <v>3732.2996978000001</v>
      </c>
      <c r="G121" s="36">
        <f>SUMIFS(СВЦЭМ!$C$33:$C$776,СВЦЭМ!$A$33:$A$776,$A121,СВЦЭМ!$B$33:$B$776,G$119)+'СЕТ СН'!$I$9+СВЦЭМ!$D$10+'СЕТ СН'!$I$5-'СЕТ СН'!$I$17</f>
        <v>3734.9936625299997</v>
      </c>
      <c r="H121" s="36">
        <f>SUMIFS(СВЦЭМ!$C$33:$C$776,СВЦЭМ!$A$33:$A$776,$A121,СВЦЭМ!$B$33:$B$776,H$119)+'СЕТ СН'!$I$9+СВЦЭМ!$D$10+'СЕТ СН'!$I$5-'СЕТ СН'!$I$17</f>
        <v>3730.82548864</v>
      </c>
      <c r="I121" s="36">
        <f>SUMIFS(СВЦЭМ!$C$33:$C$776,СВЦЭМ!$A$33:$A$776,$A121,СВЦЭМ!$B$33:$B$776,I$119)+'СЕТ СН'!$I$9+СВЦЭМ!$D$10+'СЕТ СН'!$I$5-'СЕТ СН'!$I$17</f>
        <v>3718.9688433599999</v>
      </c>
      <c r="J121" s="36">
        <f>SUMIFS(СВЦЭМ!$C$33:$C$776,СВЦЭМ!$A$33:$A$776,$A121,СВЦЭМ!$B$33:$B$776,J$119)+'СЕТ СН'!$I$9+СВЦЭМ!$D$10+'СЕТ СН'!$I$5-'СЕТ СН'!$I$17</f>
        <v>3670.8502708300002</v>
      </c>
      <c r="K121" s="36">
        <f>SUMIFS(СВЦЭМ!$C$33:$C$776,СВЦЭМ!$A$33:$A$776,$A121,СВЦЭМ!$B$33:$B$776,K$119)+'СЕТ СН'!$I$9+СВЦЭМ!$D$10+'СЕТ СН'!$I$5-'СЕТ СН'!$I$17</f>
        <v>3647.3173808500001</v>
      </c>
      <c r="L121" s="36">
        <f>SUMIFS(СВЦЭМ!$C$33:$C$776,СВЦЭМ!$A$33:$A$776,$A121,СВЦЭМ!$B$33:$B$776,L$119)+'СЕТ СН'!$I$9+СВЦЭМ!$D$10+'СЕТ СН'!$I$5-'СЕТ СН'!$I$17</f>
        <v>3633.7228376200001</v>
      </c>
      <c r="M121" s="36">
        <f>SUMIFS(СВЦЭМ!$C$33:$C$776,СВЦЭМ!$A$33:$A$776,$A121,СВЦЭМ!$B$33:$B$776,M$119)+'СЕТ СН'!$I$9+СВЦЭМ!$D$10+'СЕТ СН'!$I$5-'СЕТ СН'!$I$17</f>
        <v>3575.1935626200002</v>
      </c>
      <c r="N121" s="36">
        <f>SUMIFS(СВЦЭМ!$C$33:$C$776,СВЦЭМ!$A$33:$A$776,$A121,СВЦЭМ!$B$33:$B$776,N$119)+'СЕТ СН'!$I$9+СВЦЭМ!$D$10+'СЕТ СН'!$I$5-'СЕТ СН'!$I$17</f>
        <v>3520.90858149</v>
      </c>
      <c r="O121" s="36">
        <f>SUMIFS(СВЦЭМ!$C$33:$C$776,СВЦЭМ!$A$33:$A$776,$A121,СВЦЭМ!$B$33:$B$776,O$119)+'СЕТ СН'!$I$9+СВЦЭМ!$D$10+'СЕТ СН'!$I$5-'СЕТ СН'!$I$17</f>
        <v>3500.1423454999999</v>
      </c>
      <c r="P121" s="36">
        <f>SUMIFS(СВЦЭМ!$C$33:$C$776,СВЦЭМ!$A$33:$A$776,$A121,СВЦЭМ!$B$33:$B$776,P$119)+'СЕТ СН'!$I$9+СВЦЭМ!$D$10+'СЕТ СН'!$I$5-'СЕТ СН'!$I$17</f>
        <v>3506.63236276</v>
      </c>
      <c r="Q121" s="36">
        <f>SUMIFS(СВЦЭМ!$C$33:$C$776,СВЦЭМ!$A$33:$A$776,$A121,СВЦЭМ!$B$33:$B$776,Q$119)+'СЕТ СН'!$I$9+СВЦЭМ!$D$10+'СЕТ СН'!$I$5-'СЕТ СН'!$I$17</f>
        <v>3508.7169286200001</v>
      </c>
      <c r="R121" s="36">
        <f>SUMIFS(СВЦЭМ!$C$33:$C$776,СВЦЭМ!$A$33:$A$776,$A121,СВЦЭМ!$B$33:$B$776,R$119)+'СЕТ СН'!$I$9+СВЦЭМ!$D$10+'СЕТ СН'!$I$5-'СЕТ СН'!$I$17</f>
        <v>3513.6830281299999</v>
      </c>
      <c r="S121" s="36">
        <f>SUMIFS(СВЦЭМ!$C$33:$C$776,СВЦЭМ!$A$33:$A$776,$A121,СВЦЭМ!$B$33:$B$776,S$119)+'СЕТ СН'!$I$9+СВЦЭМ!$D$10+'СЕТ СН'!$I$5-'СЕТ СН'!$I$17</f>
        <v>3515.9242335399999</v>
      </c>
      <c r="T121" s="36">
        <f>SUMIFS(СВЦЭМ!$C$33:$C$776,СВЦЭМ!$A$33:$A$776,$A121,СВЦЭМ!$B$33:$B$776,T$119)+'СЕТ СН'!$I$9+СВЦЭМ!$D$10+'СЕТ СН'!$I$5-'СЕТ СН'!$I$17</f>
        <v>3508.94708657</v>
      </c>
      <c r="U121" s="36">
        <f>SUMIFS(СВЦЭМ!$C$33:$C$776,СВЦЭМ!$A$33:$A$776,$A121,СВЦЭМ!$B$33:$B$776,U$119)+'СЕТ СН'!$I$9+СВЦЭМ!$D$10+'СЕТ СН'!$I$5-'СЕТ СН'!$I$17</f>
        <v>3501.6598565700001</v>
      </c>
      <c r="V121" s="36">
        <f>SUMIFS(СВЦЭМ!$C$33:$C$776,СВЦЭМ!$A$33:$A$776,$A121,СВЦЭМ!$B$33:$B$776,V$119)+'СЕТ СН'!$I$9+СВЦЭМ!$D$10+'СЕТ СН'!$I$5-'СЕТ СН'!$I$17</f>
        <v>3482.56332703</v>
      </c>
      <c r="W121" s="36">
        <f>SUMIFS(СВЦЭМ!$C$33:$C$776,СВЦЭМ!$A$33:$A$776,$A121,СВЦЭМ!$B$33:$B$776,W$119)+'СЕТ СН'!$I$9+СВЦЭМ!$D$10+'СЕТ СН'!$I$5-'СЕТ СН'!$I$17</f>
        <v>3467.6334886700001</v>
      </c>
      <c r="X121" s="36">
        <f>SUMIFS(СВЦЭМ!$C$33:$C$776,СВЦЭМ!$A$33:$A$776,$A121,СВЦЭМ!$B$33:$B$776,X$119)+'СЕТ СН'!$I$9+СВЦЭМ!$D$10+'СЕТ СН'!$I$5-'СЕТ СН'!$I$17</f>
        <v>3503.8588481100001</v>
      </c>
      <c r="Y121" s="36">
        <f>SUMIFS(СВЦЭМ!$C$33:$C$776,СВЦЭМ!$A$33:$A$776,$A121,СВЦЭМ!$B$33:$B$776,Y$119)+'СЕТ СН'!$I$9+СВЦЭМ!$D$10+'СЕТ СН'!$I$5-'СЕТ СН'!$I$17</f>
        <v>3586.4187078200002</v>
      </c>
    </row>
    <row r="122" spans="1:27" ht="15.75" x14ac:dyDescent="0.2">
      <c r="A122" s="35">
        <f t="shared" ref="A122:A150" si="3">A121+1</f>
        <v>43954</v>
      </c>
      <c r="B122" s="36">
        <f>SUMIFS(СВЦЭМ!$C$33:$C$776,СВЦЭМ!$A$33:$A$776,$A122,СВЦЭМ!$B$33:$B$776,B$119)+'СЕТ СН'!$I$9+СВЦЭМ!$D$10+'СЕТ СН'!$I$5-'СЕТ СН'!$I$17</f>
        <v>3615.6318425700001</v>
      </c>
      <c r="C122" s="36">
        <f>SUMIFS(СВЦЭМ!$C$33:$C$776,СВЦЭМ!$A$33:$A$776,$A122,СВЦЭМ!$B$33:$B$776,C$119)+'СЕТ СН'!$I$9+СВЦЭМ!$D$10+'СЕТ СН'!$I$5-'СЕТ СН'!$I$17</f>
        <v>3628.0600915200002</v>
      </c>
      <c r="D122" s="36">
        <f>SUMIFS(СВЦЭМ!$C$33:$C$776,СВЦЭМ!$A$33:$A$776,$A122,СВЦЭМ!$B$33:$B$776,D$119)+'СЕТ СН'!$I$9+СВЦЭМ!$D$10+'СЕТ СН'!$I$5-'СЕТ СН'!$I$17</f>
        <v>3625.9594004999999</v>
      </c>
      <c r="E122" s="36">
        <f>SUMIFS(СВЦЭМ!$C$33:$C$776,СВЦЭМ!$A$33:$A$776,$A122,СВЦЭМ!$B$33:$B$776,E$119)+'СЕТ СН'!$I$9+СВЦЭМ!$D$10+'СЕТ СН'!$I$5-'СЕТ СН'!$I$17</f>
        <v>3623.26131154</v>
      </c>
      <c r="F122" s="36">
        <f>SUMIFS(СВЦЭМ!$C$33:$C$776,СВЦЭМ!$A$33:$A$776,$A122,СВЦЭМ!$B$33:$B$776,F$119)+'СЕТ СН'!$I$9+СВЦЭМ!$D$10+'СЕТ СН'!$I$5-'СЕТ СН'!$I$17</f>
        <v>3615.9802399199998</v>
      </c>
      <c r="G122" s="36">
        <f>SUMIFS(СВЦЭМ!$C$33:$C$776,СВЦЭМ!$A$33:$A$776,$A122,СВЦЭМ!$B$33:$B$776,G$119)+'СЕТ СН'!$I$9+СВЦЭМ!$D$10+'СЕТ СН'!$I$5-'СЕТ СН'!$I$17</f>
        <v>3621.6864494599999</v>
      </c>
      <c r="H122" s="36">
        <f>SUMIFS(СВЦЭМ!$C$33:$C$776,СВЦЭМ!$A$33:$A$776,$A122,СВЦЭМ!$B$33:$B$776,H$119)+'СЕТ СН'!$I$9+СВЦЭМ!$D$10+'СЕТ СН'!$I$5-'СЕТ СН'!$I$17</f>
        <v>3624.1115331299998</v>
      </c>
      <c r="I122" s="36">
        <f>SUMIFS(СВЦЭМ!$C$33:$C$776,СВЦЭМ!$A$33:$A$776,$A122,СВЦЭМ!$B$33:$B$776,I$119)+'СЕТ СН'!$I$9+СВЦЭМ!$D$10+'СЕТ СН'!$I$5-'СЕТ СН'!$I$17</f>
        <v>3620.2040924799999</v>
      </c>
      <c r="J122" s="36">
        <f>SUMIFS(СВЦЭМ!$C$33:$C$776,СВЦЭМ!$A$33:$A$776,$A122,СВЦЭМ!$B$33:$B$776,J$119)+'СЕТ СН'!$I$9+СВЦЭМ!$D$10+'СЕТ СН'!$I$5-'СЕТ СН'!$I$17</f>
        <v>3613.5050610799999</v>
      </c>
      <c r="K122" s="36">
        <f>SUMIFS(СВЦЭМ!$C$33:$C$776,СВЦЭМ!$A$33:$A$776,$A122,СВЦЭМ!$B$33:$B$776,K$119)+'СЕТ СН'!$I$9+СВЦЭМ!$D$10+'СЕТ СН'!$I$5-'СЕТ СН'!$I$17</f>
        <v>3585.9860620200002</v>
      </c>
      <c r="L122" s="36">
        <f>SUMIFS(СВЦЭМ!$C$33:$C$776,СВЦЭМ!$A$33:$A$776,$A122,СВЦЭМ!$B$33:$B$776,L$119)+'СЕТ СН'!$I$9+СВЦЭМ!$D$10+'СЕТ СН'!$I$5-'СЕТ СН'!$I$17</f>
        <v>3560.2875526899998</v>
      </c>
      <c r="M122" s="36">
        <f>SUMIFS(СВЦЭМ!$C$33:$C$776,СВЦЭМ!$A$33:$A$776,$A122,СВЦЭМ!$B$33:$B$776,M$119)+'СЕТ СН'!$I$9+СВЦЭМ!$D$10+'СЕТ СН'!$I$5-'СЕТ СН'!$I$17</f>
        <v>3509.4281183200001</v>
      </c>
      <c r="N122" s="36">
        <f>SUMIFS(СВЦЭМ!$C$33:$C$776,СВЦЭМ!$A$33:$A$776,$A122,СВЦЭМ!$B$33:$B$776,N$119)+'СЕТ СН'!$I$9+СВЦЭМ!$D$10+'СЕТ СН'!$I$5-'СЕТ СН'!$I$17</f>
        <v>3467.7000305700003</v>
      </c>
      <c r="O122" s="36">
        <f>SUMIFS(СВЦЭМ!$C$33:$C$776,СВЦЭМ!$A$33:$A$776,$A122,СВЦЭМ!$B$33:$B$776,O$119)+'СЕТ СН'!$I$9+СВЦЭМ!$D$10+'СЕТ СН'!$I$5-'СЕТ СН'!$I$17</f>
        <v>3478.2340649500002</v>
      </c>
      <c r="P122" s="36">
        <f>SUMIFS(СВЦЭМ!$C$33:$C$776,СВЦЭМ!$A$33:$A$776,$A122,СВЦЭМ!$B$33:$B$776,P$119)+'СЕТ СН'!$I$9+СВЦЭМ!$D$10+'СЕТ СН'!$I$5-'СЕТ СН'!$I$17</f>
        <v>3504.9258841000001</v>
      </c>
      <c r="Q122" s="36">
        <f>SUMIFS(СВЦЭМ!$C$33:$C$776,СВЦЭМ!$A$33:$A$776,$A122,СВЦЭМ!$B$33:$B$776,Q$119)+'СЕТ СН'!$I$9+СВЦЭМ!$D$10+'СЕТ СН'!$I$5-'СЕТ СН'!$I$17</f>
        <v>3527.3213861600002</v>
      </c>
      <c r="R122" s="36">
        <f>SUMIFS(СВЦЭМ!$C$33:$C$776,СВЦЭМ!$A$33:$A$776,$A122,СВЦЭМ!$B$33:$B$776,R$119)+'СЕТ СН'!$I$9+СВЦЭМ!$D$10+'СЕТ СН'!$I$5-'СЕТ СН'!$I$17</f>
        <v>3536.5680917300001</v>
      </c>
      <c r="S122" s="36">
        <f>SUMIFS(СВЦЭМ!$C$33:$C$776,СВЦЭМ!$A$33:$A$776,$A122,СВЦЭМ!$B$33:$B$776,S$119)+'СЕТ СН'!$I$9+СВЦЭМ!$D$10+'СЕТ СН'!$I$5-'СЕТ СН'!$I$17</f>
        <v>3534.20226151</v>
      </c>
      <c r="T122" s="36">
        <f>SUMIFS(СВЦЭМ!$C$33:$C$776,СВЦЭМ!$A$33:$A$776,$A122,СВЦЭМ!$B$33:$B$776,T$119)+'СЕТ СН'!$I$9+СВЦЭМ!$D$10+'СЕТ СН'!$I$5-'СЕТ СН'!$I$17</f>
        <v>3521.03347136</v>
      </c>
      <c r="U122" s="36">
        <f>SUMIFS(СВЦЭМ!$C$33:$C$776,СВЦЭМ!$A$33:$A$776,$A122,СВЦЭМ!$B$33:$B$776,U$119)+'СЕТ СН'!$I$9+СВЦЭМ!$D$10+'СЕТ СН'!$I$5-'СЕТ СН'!$I$17</f>
        <v>3504.8403961200002</v>
      </c>
      <c r="V122" s="36">
        <f>SUMIFS(СВЦЭМ!$C$33:$C$776,СВЦЭМ!$A$33:$A$776,$A122,СВЦЭМ!$B$33:$B$776,V$119)+'СЕТ СН'!$I$9+СВЦЭМ!$D$10+'СЕТ СН'!$I$5-'СЕТ СН'!$I$17</f>
        <v>3456.3620641900002</v>
      </c>
      <c r="W122" s="36">
        <f>SUMIFS(СВЦЭМ!$C$33:$C$776,СВЦЭМ!$A$33:$A$776,$A122,СВЦЭМ!$B$33:$B$776,W$119)+'СЕТ СН'!$I$9+СВЦЭМ!$D$10+'СЕТ СН'!$I$5-'СЕТ СН'!$I$17</f>
        <v>3450.3804675299998</v>
      </c>
      <c r="X122" s="36">
        <f>SUMIFS(СВЦЭМ!$C$33:$C$776,СВЦЭМ!$A$33:$A$776,$A122,СВЦЭМ!$B$33:$B$776,X$119)+'СЕТ СН'!$I$9+СВЦЭМ!$D$10+'СЕТ СН'!$I$5-'СЕТ СН'!$I$17</f>
        <v>3494.7695386700002</v>
      </c>
      <c r="Y122" s="36">
        <f>SUMIFS(СВЦЭМ!$C$33:$C$776,СВЦЭМ!$A$33:$A$776,$A122,СВЦЭМ!$B$33:$B$776,Y$119)+'СЕТ СН'!$I$9+СВЦЭМ!$D$10+'СЕТ СН'!$I$5-'СЕТ СН'!$I$17</f>
        <v>3591.0442347899998</v>
      </c>
    </row>
    <row r="123" spans="1:27" ht="15.75" x14ac:dyDescent="0.2">
      <c r="A123" s="35">
        <f t="shared" si="3"/>
        <v>43955</v>
      </c>
      <c r="B123" s="36">
        <f>SUMIFS(СВЦЭМ!$C$33:$C$776,СВЦЭМ!$A$33:$A$776,$A123,СВЦЭМ!$B$33:$B$776,B$119)+'СЕТ СН'!$I$9+СВЦЭМ!$D$10+'СЕТ СН'!$I$5-'СЕТ СН'!$I$17</f>
        <v>3656.0924584599998</v>
      </c>
      <c r="C123" s="36">
        <f>SUMIFS(СВЦЭМ!$C$33:$C$776,СВЦЭМ!$A$33:$A$776,$A123,СВЦЭМ!$B$33:$B$776,C$119)+'СЕТ СН'!$I$9+СВЦЭМ!$D$10+'СЕТ СН'!$I$5-'СЕТ СН'!$I$17</f>
        <v>3655.6428684800003</v>
      </c>
      <c r="D123" s="36">
        <f>SUMIFS(СВЦЭМ!$C$33:$C$776,СВЦЭМ!$A$33:$A$776,$A123,СВЦЭМ!$B$33:$B$776,D$119)+'СЕТ СН'!$I$9+СВЦЭМ!$D$10+'СЕТ СН'!$I$5-'СЕТ СН'!$I$17</f>
        <v>3639.4636698300001</v>
      </c>
      <c r="E123" s="36">
        <f>SUMIFS(СВЦЭМ!$C$33:$C$776,СВЦЭМ!$A$33:$A$776,$A123,СВЦЭМ!$B$33:$B$776,E$119)+'СЕТ СН'!$I$9+СВЦЭМ!$D$10+'СЕТ СН'!$I$5-'СЕТ СН'!$I$17</f>
        <v>3632.2591177499999</v>
      </c>
      <c r="F123" s="36">
        <f>SUMIFS(СВЦЭМ!$C$33:$C$776,СВЦЭМ!$A$33:$A$776,$A123,СВЦЭМ!$B$33:$B$776,F$119)+'СЕТ СН'!$I$9+СВЦЭМ!$D$10+'СЕТ СН'!$I$5-'СЕТ СН'!$I$17</f>
        <v>3624.4790088199998</v>
      </c>
      <c r="G123" s="36">
        <f>SUMIFS(СВЦЭМ!$C$33:$C$776,СВЦЭМ!$A$33:$A$776,$A123,СВЦЭМ!$B$33:$B$776,G$119)+'СЕТ СН'!$I$9+СВЦЭМ!$D$10+'СЕТ СН'!$I$5-'СЕТ СН'!$I$17</f>
        <v>3637.6213163000002</v>
      </c>
      <c r="H123" s="36">
        <f>SUMIFS(СВЦЭМ!$C$33:$C$776,СВЦЭМ!$A$33:$A$776,$A123,СВЦЭМ!$B$33:$B$776,H$119)+'СЕТ СН'!$I$9+СВЦЭМ!$D$10+'СЕТ СН'!$I$5-'СЕТ СН'!$I$17</f>
        <v>3634.63358668</v>
      </c>
      <c r="I123" s="36">
        <f>SUMIFS(СВЦЭМ!$C$33:$C$776,СВЦЭМ!$A$33:$A$776,$A123,СВЦЭМ!$B$33:$B$776,I$119)+'СЕТ СН'!$I$9+СВЦЭМ!$D$10+'СЕТ СН'!$I$5-'СЕТ СН'!$I$17</f>
        <v>3645.0897380800002</v>
      </c>
      <c r="J123" s="36">
        <f>SUMIFS(СВЦЭМ!$C$33:$C$776,СВЦЭМ!$A$33:$A$776,$A123,СВЦЭМ!$B$33:$B$776,J$119)+'СЕТ СН'!$I$9+СВЦЭМ!$D$10+'СЕТ СН'!$I$5-'СЕТ СН'!$I$17</f>
        <v>3637.4849973199998</v>
      </c>
      <c r="K123" s="36">
        <f>SUMIFS(СВЦЭМ!$C$33:$C$776,СВЦЭМ!$A$33:$A$776,$A123,СВЦЭМ!$B$33:$B$776,K$119)+'СЕТ СН'!$I$9+СВЦЭМ!$D$10+'СЕТ СН'!$I$5-'СЕТ СН'!$I$17</f>
        <v>3599.0506202800002</v>
      </c>
      <c r="L123" s="36">
        <f>SUMIFS(СВЦЭМ!$C$33:$C$776,СВЦЭМ!$A$33:$A$776,$A123,СВЦЭМ!$B$33:$B$776,L$119)+'СЕТ СН'!$I$9+СВЦЭМ!$D$10+'СЕТ СН'!$I$5-'СЕТ СН'!$I$17</f>
        <v>3589.7594217599999</v>
      </c>
      <c r="M123" s="36">
        <f>SUMIFS(СВЦЭМ!$C$33:$C$776,СВЦЭМ!$A$33:$A$776,$A123,СВЦЭМ!$B$33:$B$776,M$119)+'СЕТ СН'!$I$9+СВЦЭМ!$D$10+'СЕТ СН'!$I$5-'СЕТ СН'!$I$17</f>
        <v>3521.8476762800001</v>
      </c>
      <c r="N123" s="36">
        <f>SUMIFS(СВЦЭМ!$C$33:$C$776,СВЦЭМ!$A$33:$A$776,$A123,СВЦЭМ!$B$33:$B$776,N$119)+'СЕТ СН'!$I$9+СВЦЭМ!$D$10+'СЕТ СН'!$I$5-'СЕТ СН'!$I$17</f>
        <v>3468.4125689699999</v>
      </c>
      <c r="O123" s="36">
        <f>SUMIFS(СВЦЭМ!$C$33:$C$776,СВЦЭМ!$A$33:$A$776,$A123,СВЦЭМ!$B$33:$B$776,O$119)+'СЕТ СН'!$I$9+СВЦЭМ!$D$10+'СЕТ СН'!$I$5-'СЕТ СН'!$I$17</f>
        <v>3450.9418937199998</v>
      </c>
      <c r="P123" s="36">
        <f>SUMIFS(СВЦЭМ!$C$33:$C$776,СВЦЭМ!$A$33:$A$776,$A123,СВЦЭМ!$B$33:$B$776,P$119)+'СЕТ СН'!$I$9+СВЦЭМ!$D$10+'СЕТ СН'!$I$5-'СЕТ СН'!$I$17</f>
        <v>3463.3827993</v>
      </c>
      <c r="Q123" s="36">
        <f>SUMIFS(СВЦЭМ!$C$33:$C$776,СВЦЭМ!$A$33:$A$776,$A123,СВЦЭМ!$B$33:$B$776,Q$119)+'СЕТ СН'!$I$9+СВЦЭМ!$D$10+'СЕТ СН'!$I$5-'СЕТ СН'!$I$17</f>
        <v>3468.09286479</v>
      </c>
      <c r="R123" s="36">
        <f>SUMIFS(СВЦЭМ!$C$33:$C$776,СВЦЭМ!$A$33:$A$776,$A123,СВЦЭМ!$B$33:$B$776,R$119)+'СЕТ СН'!$I$9+СВЦЭМ!$D$10+'СЕТ СН'!$I$5-'СЕТ СН'!$I$17</f>
        <v>3448.9664605899998</v>
      </c>
      <c r="S123" s="36">
        <f>SUMIFS(СВЦЭМ!$C$33:$C$776,СВЦЭМ!$A$33:$A$776,$A123,СВЦЭМ!$B$33:$B$776,S$119)+'СЕТ СН'!$I$9+СВЦЭМ!$D$10+'СЕТ СН'!$I$5-'СЕТ СН'!$I$17</f>
        <v>3450.3939186100001</v>
      </c>
      <c r="T123" s="36">
        <f>SUMIFS(СВЦЭМ!$C$33:$C$776,СВЦЭМ!$A$33:$A$776,$A123,СВЦЭМ!$B$33:$B$776,T$119)+'СЕТ СН'!$I$9+СВЦЭМ!$D$10+'СЕТ СН'!$I$5-'СЕТ СН'!$I$17</f>
        <v>3434.8180053400001</v>
      </c>
      <c r="U123" s="36">
        <f>SUMIFS(СВЦЭМ!$C$33:$C$776,СВЦЭМ!$A$33:$A$776,$A123,СВЦЭМ!$B$33:$B$776,U$119)+'СЕТ СН'!$I$9+СВЦЭМ!$D$10+'СЕТ СН'!$I$5-'СЕТ СН'!$I$17</f>
        <v>3421.88249885</v>
      </c>
      <c r="V123" s="36">
        <f>SUMIFS(СВЦЭМ!$C$33:$C$776,СВЦЭМ!$A$33:$A$776,$A123,СВЦЭМ!$B$33:$B$776,V$119)+'СЕТ СН'!$I$9+СВЦЭМ!$D$10+'СЕТ СН'!$I$5-'СЕТ СН'!$I$17</f>
        <v>3411.9404909599998</v>
      </c>
      <c r="W123" s="36">
        <f>SUMIFS(СВЦЭМ!$C$33:$C$776,СВЦЭМ!$A$33:$A$776,$A123,СВЦЭМ!$B$33:$B$776,W$119)+'СЕТ СН'!$I$9+СВЦЭМ!$D$10+'СЕТ СН'!$I$5-'СЕТ СН'!$I$17</f>
        <v>3412.5248163599999</v>
      </c>
      <c r="X123" s="36">
        <f>SUMIFS(СВЦЭМ!$C$33:$C$776,СВЦЭМ!$A$33:$A$776,$A123,СВЦЭМ!$B$33:$B$776,X$119)+'СЕТ СН'!$I$9+СВЦЭМ!$D$10+'СЕТ СН'!$I$5-'СЕТ СН'!$I$17</f>
        <v>3450.3395072399999</v>
      </c>
      <c r="Y123" s="36">
        <f>SUMIFS(СВЦЭМ!$C$33:$C$776,СВЦЭМ!$A$33:$A$776,$A123,СВЦЭМ!$B$33:$B$776,Y$119)+'СЕТ СН'!$I$9+СВЦЭМ!$D$10+'СЕТ СН'!$I$5-'СЕТ СН'!$I$17</f>
        <v>3532.3767071699999</v>
      </c>
    </row>
    <row r="124" spans="1:27" ht="15.75" x14ac:dyDescent="0.2">
      <c r="A124" s="35">
        <f t="shared" si="3"/>
        <v>43956</v>
      </c>
      <c r="B124" s="36">
        <f>SUMIFS(СВЦЭМ!$C$33:$C$776,СВЦЭМ!$A$33:$A$776,$A124,СВЦЭМ!$B$33:$B$776,B$119)+'СЕТ СН'!$I$9+СВЦЭМ!$D$10+'СЕТ СН'!$I$5-'СЕТ СН'!$I$17</f>
        <v>3615.95645758</v>
      </c>
      <c r="C124" s="36">
        <f>SUMIFS(СВЦЭМ!$C$33:$C$776,СВЦЭМ!$A$33:$A$776,$A124,СВЦЭМ!$B$33:$B$776,C$119)+'СЕТ СН'!$I$9+СВЦЭМ!$D$10+'СЕТ СН'!$I$5-'СЕТ СН'!$I$17</f>
        <v>3641.4983102800002</v>
      </c>
      <c r="D124" s="36">
        <f>SUMIFS(СВЦЭМ!$C$33:$C$776,СВЦЭМ!$A$33:$A$776,$A124,СВЦЭМ!$B$33:$B$776,D$119)+'СЕТ СН'!$I$9+СВЦЭМ!$D$10+'СЕТ СН'!$I$5-'СЕТ СН'!$I$17</f>
        <v>3637.60509026</v>
      </c>
      <c r="E124" s="36">
        <f>SUMIFS(СВЦЭМ!$C$33:$C$776,СВЦЭМ!$A$33:$A$776,$A124,СВЦЭМ!$B$33:$B$776,E$119)+'СЕТ СН'!$I$9+СВЦЭМ!$D$10+'СЕТ СН'!$I$5-'СЕТ СН'!$I$17</f>
        <v>3634.8496233400001</v>
      </c>
      <c r="F124" s="36">
        <f>SUMIFS(СВЦЭМ!$C$33:$C$776,СВЦЭМ!$A$33:$A$776,$A124,СВЦЭМ!$B$33:$B$776,F$119)+'СЕТ СН'!$I$9+СВЦЭМ!$D$10+'СЕТ СН'!$I$5-'СЕТ СН'!$I$17</f>
        <v>3623.8660438500001</v>
      </c>
      <c r="G124" s="36">
        <f>SUMIFS(СВЦЭМ!$C$33:$C$776,СВЦЭМ!$A$33:$A$776,$A124,СВЦЭМ!$B$33:$B$776,G$119)+'СЕТ СН'!$I$9+СВЦЭМ!$D$10+'СЕТ СН'!$I$5-'СЕТ СН'!$I$17</f>
        <v>3632.3407347900002</v>
      </c>
      <c r="H124" s="36">
        <f>SUMIFS(СВЦЭМ!$C$33:$C$776,СВЦЭМ!$A$33:$A$776,$A124,СВЦЭМ!$B$33:$B$776,H$119)+'СЕТ СН'!$I$9+СВЦЭМ!$D$10+'СЕТ СН'!$I$5-'СЕТ СН'!$I$17</f>
        <v>3634.5262941999999</v>
      </c>
      <c r="I124" s="36">
        <f>SUMIFS(СВЦЭМ!$C$33:$C$776,СВЦЭМ!$A$33:$A$776,$A124,СВЦЭМ!$B$33:$B$776,I$119)+'СЕТ СН'!$I$9+СВЦЭМ!$D$10+'СЕТ СН'!$I$5-'СЕТ СН'!$I$17</f>
        <v>3629.9966767000001</v>
      </c>
      <c r="J124" s="36">
        <f>SUMIFS(СВЦЭМ!$C$33:$C$776,СВЦЭМ!$A$33:$A$776,$A124,СВЦЭМ!$B$33:$B$776,J$119)+'СЕТ СН'!$I$9+СВЦЭМ!$D$10+'СЕТ СН'!$I$5-'СЕТ СН'!$I$17</f>
        <v>3599.2138282300002</v>
      </c>
      <c r="K124" s="36">
        <f>SUMIFS(СВЦЭМ!$C$33:$C$776,СВЦЭМ!$A$33:$A$776,$A124,СВЦЭМ!$B$33:$B$776,K$119)+'СЕТ СН'!$I$9+СВЦЭМ!$D$10+'СЕТ СН'!$I$5-'СЕТ СН'!$I$17</f>
        <v>3556.83616016</v>
      </c>
      <c r="L124" s="36">
        <f>SUMIFS(СВЦЭМ!$C$33:$C$776,СВЦЭМ!$A$33:$A$776,$A124,СВЦЭМ!$B$33:$B$776,L$119)+'СЕТ СН'!$I$9+СВЦЭМ!$D$10+'СЕТ СН'!$I$5-'СЕТ СН'!$I$17</f>
        <v>3548.12740816</v>
      </c>
      <c r="M124" s="36">
        <f>SUMIFS(СВЦЭМ!$C$33:$C$776,СВЦЭМ!$A$33:$A$776,$A124,СВЦЭМ!$B$33:$B$776,M$119)+'СЕТ СН'!$I$9+СВЦЭМ!$D$10+'СЕТ СН'!$I$5-'СЕТ СН'!$I$17</f>
        <v>3506.7716100100001</v>
      </c>
      <c r="N124" s="36">
        <f>SUMIFS(СВЦЭМ!$C$33:$C$776,СВЦЭМ!$A$33:$A$776,$A124,СВЦЭМ!$B$33:$B$776,N$119)+'СЕТ СН'!$I$9+СВЦЭМ!$D$10+'СЕТ СН'!$I$5-'СЕТ СН'!$I$17</f>
        <v>3449.4432350299999</v>
      </c>
      <c r="O124" s="36">
        <f>SUMIFS(СВЦЭМ!$C$33:$C$776,СВЦЭМ!$A$33:$A$776,$A124,СВЦЭМ!$B$33:$B$776,O$119)+'СЕТ СН'!$I$9+СВЦЭМ!$D$10+'СЕТ СН'!$I$5-'СЕТ СН'!$I$17</f>
        <v>3445.1260972600003</v>
      </c>
      <c r="P124" s="36">
        <f>SUMIFS(СВЦЭМ!$C$33:$C$776,СВЦЭМ!$A$33:$A$776,$A124,СВЦЭМ!$B$33:$B$776,P$119)+'СЕТ СН'!$I$9+СВЦЭМ!$D$10+'СЕТ СН'!$I$5-'СЕТ СН'!$I$17</f>
        <v>3452.5352905199998</v>
      </c>
      <c r="Q124" s="36">
        <f>SUMIFS(СВЦЭМ!$C$33:$C$776,СВЦЭМ!$A$33:$A$776,$A124,СВЦЭМ!$B$33:$B$776,Q$119)+'СЕТ СН'!$I$9+СВЦЭМ!$D$10+'СЕТ СН'!$I$5-'СЕТ СН'!$I$17</f>
        <v>3454.66195066</v>
      </c>
      <c r="R124" s="36">
        <f>SUMIFS(СВЦЭМ!$C$33:$C$776,СВЦЭМ!$A$33:$A$776,$A124,СВЦЭМ!$B$33:$B$776,R$119)+'СЕТ СН'!$I$9+СВЦЭМ!$D$10+'СЕТ СН'!$I$5-'СЕТ СН'!$I$17</f>
        <v>3455.76167042</v>
      </c>
      <c r="S124" s="36">
        <f>SUMIFS(СВЦЭМ!$C$33:$C$776,СВЦЭМ!$A$33:$A$776,$A124,СВЦЭМ!$B$33:$B$776,S$119)+'СЕТ СН'!$I$9+СВЦЭМ!$D$10+'СЕТ СН'!$I$5-'СЕТ СН'!$I$17</f>
        <v>3457.1767861200001</v>
      </c>
      <c r="T124" s="36">
        <f>SUMIFS(СВЦЭМ!$C$33:$C$776,СВЦЭМ!$A$33:$A$776,$A124,СВЦЭМ!$B$33:$B$776,T$119)+'СЕТ СН'!$I$9+СВЦЭМ!$D$10+'СЕТ СН'!$I$5-'СЕТ СН'!$I$17</f>
        <v>3444.7627933200001</v>
      </c>
      <c r="U124" s="36">
        <f>SUMIFS(СВЦЭМ!$C$33:$C$776,СВЦЭМ!$A$33:$A$776,$A124,СВЦЭМ!$B$33:$B$776,U$119)+'СЕТ СН'!$I$9+СВЦЭМ!$D$10+'СЕТ СН'!$I$5-'СЕТ СН'!$I$17</f>
        <v>3424.7866551699999</v>
      </c>
      <c r="V124" s="36">
        <f>SUMIFS(СВЦЭМ!$C$33:$C$776,СВЦЭМ!$A$33:$A$776,$A124,СВЦЭМ!$B$33:$B$776,V$119)+'СЕТ СН'!$I$9+СВЦЭМ!$D$10+'СЕТ СН'!$I$5-'СЕТ СН'!$I$17</f>
        <v>3388.6215107100002</v>
      </c>
      <c r="W124" s="36">
        <f>SUMIFS(СВЦЭМ!$C$33:$C$776,СВЦЭМ!$A$33:$A$776,$A124,СВЦЭМ!$B$33:$B$776,W$119)+'СЕТ СН'!$I$9+СВЦЭМ!$D$10+'СЕТ СН'!$I$5-'СЕТ СН'!$I$17</f>
        <v>3402.6037919300002</v>
      </c>
      <c r="X124" s="36">
        <f>SUMIFS(СВЦЭМ!$C$33:$C$776,СВЦЭМ!$A$33:$A$776,$A124,СВЦЭМ!$B$33:$B$776,X$119)+'СЕТ СН'!$I$9+СВЦЭМ!$D$10+'СЕТ СН'!$I$5-'СЕТ СН'!$I$17</f>
        <v>3440.2735470600001</v>
      </c>
      <c r="Y124" s="36">
        <f>SUMIFS(СВЦЭМ!$C$33:$C$776,СВЦЭМ!$A$33:$A$776,$A124,СВЦЭМ!$B$33:$B$776,Y$119)+'СЕТ СН'!$I$9+СВЦЭМ!$D$10+'СЕТ СН'!$I$5-'СЕТ СН'!$I$17</f>
        <v>3527.2729036400001</v>
      </c>
    </row>
    <row r="125" spans="1:27" ht="15.75" x14ac:dyDescent="0.2">
      <c r="A125" s="35">
        <f t="shared" si="3"/>
        <v>43957</v>
      </c>
      <c r="B125" s="36">
        <f>SUMIFS(СВЦЭМ!$C$33:$C$776,СВЦЭМ!$A$33:$A$776,$A125,СВЦЭМ!$B$33:$B$776,B$119)+'СЕТ СН'!$I$9+СВЦЭМ!$D$10+'СЕТ СН'!$I$5-'СЕТ СН'!$I$17</f>
        <v>3598.5697035100002</v>
      </c>
      <c r="C125" s="36">
        <f>SUMIFS(СВЦЭМ!$C$33:$C$776,СВЦЭМ!$A$33:$A$776,$A125,СВЦЭМ!$B$33:$B$776,C$119)+'СЕТ СН'!$I$9+СВЦЭМ!$D$10+'СЕТ СН'!$I$5-'СЕТ СН'!$I$17</f>
        <v>3629.4876271600001</v>
      </c>
      <c r="D125" s="36">
        <f>SUMIFS(СВЦЭМ!$C$33:$C$776,СВЦЭМ!$A$33:$A$776,$A125,СВЦЭМ!$B$33:$B$776,D$119)+'СЕТ СН'!$I$9+СВЦЭМ!$D$10+'СЕТ СН'!$I$5-'СЕТ СН'!$I$17</f>
        <v>3650.7485486300002</v>
      </c>
      <c r="E125" s="36">
        <f>SUMIFS(СВЦЭМ!$C$33:$C$776,СВЦЭМ!$A$33:$A$776,$A125,СВЦЭМ!$B$33:$B$776,E$119)+'СЕТ СН'!$I$9+СВЦЭМ!$D$10+'СЕТ СН'!$I$5-'СЕТ СН'!$I$17</f>
        <v>3650.06756034</v>
      </c>
      <c r="F125" s="36">
        <f>SUMIFS(СВЦЭМ!$C$33:$C$776,СВЦЭМ!$A$33:$A$776,$A125,СВЦЭМ!$B$33:$B$776,F$119)+'СЕТ СН'!$I$9+СВЦЭМ!$D$10+'СЕТ СН'!$I$5-'СЕТ СН'!$I$17</f>
        <v>3642.9901739300003</v>
      </c>
      <c r="G125" s="36">
        <f>SUMIFS(СВЦЭМ!$C$33:$C$776,СВЦЭМ!$A$33:$A$776,$A125,СВЦЭМ!$B$33:$B$776,G$119)+'СЕТ СН'!$I$9+СВЦЭМ!$D$10+'СЕТ СН'!$I$5-'СЕТ СН'!$I$17</f>
        <v>3570.9240660400001</v>
      </c>
      <c r="H125" s="36">
        <f>SUMIFS(СВЦЭМ!$C$33:$C$776,СВЦЭМ!$A$33:$A$776,$A125,СВЦЭМ!$B$33:$B$776,H$119)+'СЕТ СН'!$I$9+СВЦЭМ!$D$10+'СЕТ СН'!$I$5-'СЕТ СН'!$I$17</f>
        <v>3596.3602947600002</v>
      </c>
      <c r="I125" s="36">
        <f>SUMIFS(СВЦЭМ!$C$33:$C$776,СВЦЭМ!$A$33:$A$776,$A125,СВЦЭМ!$B$33:$B$776,I$119)+'СЕТ СН'!$I$9+СВЦЭМ!$D$10+'СЕТ СН'!$I$5-'СЕТ СН'!$I$17</f>
        <v>3605.6250479600003</v>
      </c>
      <c r="J125" s="36">
        <f>SUMIFS(СВЦЭМ!$C$33:$C$776,СВЦЭМ!$A$33:$A$776,$A125,СВЦЭМ!$B$33:$B$776,J$119)+'СЕТ СН'!$I$9+СВЦЭМ!$D$10+'СЕТ СН'!$I$5-'СЕТ СН'!$I$17</f>
        <v>3558.76672396</v>
      </c>
      <c r="K125" s="36">
        <f>SUMIFS(СВЦЭМ!$C$33:$C$776,СВЦЭМ!$A$33:$A$776,$A125,СВЦЭМ!$B$33:$B$776,K$119)+'СЕТ СН'!$I$9+СВЦЭМ!$D$10+'СЕТ СН'!$I$5-'СЕТ СН'!$I$17</f>
        <v>3539.07250466</v>
      </c>
      <c r="L125" s="36">
        <f>SUMIFS(СВЦЭМ!$C$33:$C$776,СВЦЭМ!$A$33:$A$776,$A125,СВЦЭМ!$B$33:$B$776,L$119)+'СЕТ СН'!$I$9+СВЦЭМ!$D$10+'СЕТ СН'!$I$5-'СЕТ СН'!$I$17</f>
        <v>3532.2945854200002</v>
      </c>
      <c r="M125" s="36">
        <f>SUMIFS(СВЦЭМ!$C$33:$C$776,СВЦЭМ!$A$33:$A$776,$A125,СВЦЭМ!$B$33:$B$776,M$119)+'СЕТ СН'!$I$9+СВЦЭМ!$D$10+'СЕТ СН'!$I$5-'СЕТ СН'!$I$17</f>
        <v>3489.73610392</v>
      </c>
      <c r="N125" s="36">
        <f>SUMIFS(СВЦЭМ!$C$33:$C$776,СВЦЭМ!$A$33:$A$776,$A125,СВЦЭМ!$B$33:$B$776,N$119)+'СЕТ СН'!$I$9+СВЦЭМ!$D$10+'СЕТ СН'!$I$5-'СЕТ СН'!$I$17</f>
        <v>3434.26462563</v>
      </c>
      <c r="O125" s="36">
        <f>SUMIFS(СВЦЭМ!$C$33:$C$776,СВЦЭМ!$A$33:$A$776,$A125,СВЦЭМ!$B$33:$B$776,O$119)+'СЕТ СН'!$I$9+СВЦЭМ!$D$10+'СЕТ СН'!$I$5-'СЕТ СН'!$I$17</f>
        <v>3473.8954265500001</v>
      </c>
      <c r="P125" s="36">
        <f>SUMIFS(СВЦЭМ!$C$33:$C$776,СВЦЭМ!$A$33:$A$776,$A125,СВЦЭМ!$B$33:$B$776,P$119)+'СЕТ СН'!$I$9+СВЦЭМ!$D$10+'СЕТ СН'!$I$5-'СЕТ СН'!$I$17</f>
        <v>3480.5521929900001</v>
      </c>
      <c r="Q125" s="36">
        <f>SUMIFS(СВЦЭМ!$C$33:$C$776,СВЦЭМ!$A$33:$A$776,$A125,СВЦЭМ!$B$33:$B$776,Q$119)+'СЕТ СН'!$I$9+СВЦЭМ!$D$10+'СЕТ СН'!$I$5-'СЕТ СН'!$I$17</f>
        <v>3482.1723146300001</v>
      </c>
      <c r="R125" s="36">
        <f>SUMIFS(СВЦЭМ!$C$33:$C$776,СВЦЭМ!$A$33:$A$776,$A125,СВЦЭМ!$B$33:$B$776,R$119)+'СЕТ СН'!$I$9+СВЦЭМ!$D$10+'СЕТ СН'!$I$5-'СЕТ СН'!$I$17</f>
        <v>3490.5082171499998</v>
      </c>
      <c r="S125" s="36">
        <f>SUMIFS(СВЦЭМ!$C$33:$C$776,СВЦЭМ!$A$33:$A$776,$A125,СВЦЭМ!$B$33:$B$776,S$119)+'СЕТ СН'!$I$9+СВЦЭМ!$D$10+'СЕТ СН'!$I$5-'СЕТ СН'!$I$17</f>
        <v>3497.6328967200002</v>
      </c>
      <c r="T125" s="36">
        <f>SUMIFS(СВЦЭМ!$C$33:$C$776,СВЦЭМ!$A$33:$A$776,$A125,СВЦЭМ!$B$33:$B$776,T$119)+'СЕТ СН'!$I$9+СВЦЭМ!$D$10+'СЕТ СН'!$I$5-'СЕТ СН'!$I$17</f>
        <v>3505.2150419700001</v>
      </c>
      <c r="U125" s="36">
        <f>SUMIFS(СВЦЭМ!$C$33:$C$776,СВЦЭМ!$A$33:$A$776,$A125,СВЦЭМ!$B$33:$B$776,U$119)+'СЕТ СН'!$I$9+СВЦЭМ!$D$10+'СЕТ СН'!$I$5-'СЕТ СН'!$I$17</f>
        <v>3506.9511705899999</v>
      </c>
      <c r="V125" s="36">
        <f>SUMIFS(СВЦЭМ!$C$33:$C$776,СВЦЭМ!$A$33:$A$776,$A125,СВЦЭМ!$B$33:$B$776,V$119)+'СЕТ СН'!$I$9+СВЦЭМ!$D$10+'СЕТ СН'!$I$5-'СЕТ СН'!$I$17</f>
        <v>3498.3093180800001</v>
      </c>
      <c r="W125" s="36">
        <f>SUMIFS(СВЦЭМ!$C$33:$C$776,СВЦЭМ!$A$33:$A$776,$A125,СВЦЭМ!$B$33:$B$776,W$119)+'СЕТ СН'!$I$9+СВЦЭМ!$D$10+'СЕТ СН'!$I$5-'СЕТ СН'!$I$17</f>
        <v>3499.31130957</v>
      </c>
      <c r="X125" s="36">
        <f>SUMIFS(СВЦЭМ!$C$33:$C$776,СВЦЭМ!$A$33:$A$776,$A125,СВЦЭМ!$B$33:$B$776,X$119)+'СЕТ СН'!$I$9+СВЦЭМ!$D$10+'СЕТ СН'!$I$5-'СЕТ СН'!$I$17</f>
        <v>3490.06528101</v>
      </c>
      <c r="Y125" s="36">
        <f>SUMIFS(СВЦЭМ!$C$33:$C$776,СВЦЭМ!$A$33:$A$776,$A125,СВЦЭМ!$B$33:$B$776,Y$119)+'СЕТ СН'!$I$9+СВЦЭМ!$D$10+'СЕТ СН'!$I$5-'СЕТ СН'!$I$17</f>
        <v>3540.6769348400003</v>
      </c>
    </row>
    <row r="126" spans="1:27" ht="15.75" x14ac:dyDescent="0.2">
      <c r="A126" s="35">
        <f t="shared" si="3"/>
        <v>43958</v>
      </c>
      <c r="B126" s="36">
        <f>SUMIFS(СВЦЭМ!$C$33:$C$776,СВЦЭМ!$A$33:$A$776,$A126,СВЦЭМ!$B$33:$B$776,B$119)+'СЕТ СН'!$I$9+СВЦЭМ!$D$10+'СЕТ СН'!$I$5-'СЕТ СН'!$I$17</f>
        <v>3633.9471526699999</v>
      </c>
      <c r="C126" s="36">
        <f>SUMIFS(СВЦЭМ!$C$33:$C$776,СВЦЭМ!$A$33:$A$776,$A126,СВЦЭМ!$B$33:$B$776,C$119)+'СЕТ СН'!$I$9+СВЦЭМ!$D$10+'СЕТ СН'!$I$5-'СЕТ СН'!$I$17</f>
        <v>3643.5682741000001</v>
      </c>
      <c r="D126" s="36">
        <f>SUMIFS(СВЦЭМ!$C$33:$C$776,СВЦЭМ!$A$33:$A$776,$A126,СВЦЭМ!$B$33:$B$776,D$119)+'СЕТ СН'!$I$9+СВЦЭМ!$D$10+'СЕТ СН'!$I$5-'СЕТ СН'!$I$17</f>
        <v>3639.8383472400001</v>
      </c>
      <c r="E126" s="36">
        <f>SUMIFS(СВЦЭМ!$C$33:$C$776,СВЦЭМ!$A$33:$A$776,$A126,СВЦЭМ!$B$33:$B$776,E$119)+'СЕТ СН'!$I$9+СВЦЭМ!$D$10+'СЕТ СН'!$I$5-'СЕТ СН'!$I$17</f>
        <v>3634.9039882400002</v>
      </c>
      <c r="F126" s="36">
        <f>SUMIFS(СВЦЭМ!$C$33:$C$776,СВЦЭМ!$A$33:$A$776,$A126,СВЦЭМ!$B$33:$B$776,F$119)+'СЕТ СН'!$I$9+СВЦЭМ!$D$10+'СЕТ СН'!$I$5-'СЕТ СН'!$I$17</f>
        <v>3625.8898704100002</v>
      </c>
      <c r="G126" s="36">
        <f>SUMIFS(СВЦЭМ!$C$33:$C$776,СВЦЭМ!$A$33:$A$776,$A126,СВЦЭМ!$B$33:$B$776,G$119)+'СЕТ СН'!$I$9+СВЦЭМ!$D$10+'СЕТ СН'!$I$5-'СЕТ СН'!$I$17</f>
        <v>3648.91096062</v>
      </c>
      <c r="H126" s="36">
        <f>SUMIFS(СВЦЭМ!$C$33:$C$776,СВЦЭМ!$A$33:$A$776,$A126,СВЦЭМ!$B$33:$B$776,H$119)+'СЕТ СН'!$I$9+СВЦЭМ!$D$10+'СЕТ СН'!$I$5-'СЕТ СН'!$I$17</f>
        <v>3647.7265461100001</v>
      </c>
      <c r="I126" s="36">
        <f>SUMIFS(СВЦЭМ!$C$33:$C$776,СВЦЭМ!$A$33:$A$776,$A126,СВЦЭМ!$B$33:$B$776,I$119)+'СЕТ СН'!$I$9+СВЦЭМ!$D$10+'СЕТ СН'!$I$5-'СЕТ СН'!$I$17</f>
        <v>3629.5066345700002</v>
      </c>
      <c r="J126" s="36">
        <f>SUMIFS(СВЦЭМ!$C$33:$C$776,СВЦЭМ!$A$33:$A$776,$A126,СВЦЭМ!$B$33:$B$776,J$119)+'СЕТ СН'!$I$9+СВЦЭМ!$D$10+'СЕТ СН'!$I$5-'СЕТ СН'!$I$17</f>
        <v>3592.5905658299998</v>
      </c>
      <c r="K126" s="36">
        <f>SUMIFS(СВЦЭМ!$C$33:$C$776,СВЦЭМ!$A$33:$A$776,$A126,СВЦЭМ!$B$33:$B$776,K$119)+'СЕТ СН'!$I$9+СВЦЭМ!$D$10+'СЕТ СН'!$I$5-'СЕТ СН'!$I$17</f>
        <v>3584.77692652</v>
      </c>
      <c r="L126" s="36">
        <f>SUMIFS(СВЦЭМ!$C$33:$C$776,СВЦЭМ!$A$33:$A$776,$A126,СВЦЭМ!$B$33:$B$776,L$119)+'СЕТ СН'!$I$9+СВЦЭМ!$D$10+'СЕТ СН'!$I$5-'СЕТ СН'!$I$17</f>
        <v>3580.3977731099999</v>
      </c>
      <c r="M126" s="36">
        <f>SUMIFS(СВЦЭМ!$C$33:$C$776,СВЦЭМ!$A$33:$A$776,$A126,СВЦЭМ!$B$33:$B$776,M$119)+'СЕТ СН'!$I$9+СВЦЭМ!$D$10+'СЕТ СН'!$I$5-'СЕТ СН'!$I$17</f>
        <v>3531.0949893699999</v>
      </c>
      <c r="N126" s="36">
        <f>SUMIFS(СВЦЭМ!$C$33:$C$776,СВЦЭМ!$A$33:$A$776,$A126,СВЦЭМ!$B$33:$B$776,N$119)+'СЕТ СН'!$I$9+СВЦЭМ!$D$10+'СЕТ СН'!$I$5-'СЕТ СН'!$I$17</f>
        <v>3478.31163363</v>
      </c>
      <c r="O126" s="36">
        <f>SUMIFS(СВЦЭМ!$C$33:$C$776,СВЦЭМ!$A$33:$A$776,$A126,СВЦЭМ!$B$33:$B$776,O$119)+'СЕТ СН'!$I$9+СВЦЭМ!$D$10+'СЕТ СН'!$I$5-'СЕТ СН'!$I$17</f>
        <v>3462.36043182</v>
      </c>
      <c r="P126" s="36">
        <f>SUMIFS(СВЦЭМ!$C$33:$C$776,СВЦЭМ!$A$33:$A$776,$A126,СВЦЭМ!$B$33:$B$776,P$119)+'СЕТ СН'!$I$9+СВЦЭМ!$D$10+'СЕТ СН'!$I$5-'СЕТ СН'!$I$17</f>
        <v>3467.7395909799998</v>
      </c>
      <c r="Q126" s="36">
        <f>SUMIFS(СВЦЭМ!$C$33:$C$776,СВЦЭМ!$A$33:$A$776,$A126,СВЦЭМ!$B$33:$B$776,Q$119)+'СЕТ СН'!$I$9+СВЦЭМ!$D$10+'СЕТ СН'!$I$5-'СЕТ СН'!$I$17</f>
        <v>3473.0884109500003</v>
      </c>
      <c r="R126" s="36">
        <f>SUMIFS(СВЦЭМ!$C$33:$C$776,СВЦЭМ!$A$33:$A$776,$A126,СВЦЭМ!$B$33:$B$776,R$119)+'СЕТ СН'!$I$9+СВЦЭМ!$D$10+'СЕТ СН'!$I$5-'СЕТ СН'!$I$17</f>
        <v>3468.1193591700003</v>
      </c>
      <c r="S126" s="36">
        <f>SUMIFS(СВЦЭМ!$C$33:$C$776,СВЦЭМ!$A$33:$A$776,$A126,СВЦЭМ!$B$33:$B$776,S$119)+'СЕТ СН'!$I$9+СВЦЭМ!$D$10+'СЕТ СН'!$I$5-'СЕТ СН'!$I$17</f>
        <v>3459.2833352799998</v>
      </c>
      <c r="T126" s="36">
        <f>SUMIFS(СВЦЭМ!$C$33:$C$776,СВЦЭМ!$A$33:$A$776,$A126,СВЦЭМ!$B$33:$B$776,T$119)+'СЕТ СН'!$I$9+СВЦЭМ!$D$10+'СЕТ СН'!$I$5-'СЕТ СН'!$I$17</f>
        <v>3429.7735384699999</v>
      </c>
      <c r="U126" s="36">
        <f>SUMIFS(СВЦЭМ!$C$33:$C$776,СВЦЭМ!$A$33:$A$776,$A126,СВЦЭМ!$B$33:$B$776,U$119)+'СЕТ СН'!$I$9+СВЦЭМ!$D$10+'СЕТ СН'!$I$5-'СЕТ СН'!$I$17</f>
        <v>3405.6587153400001</v>
      </c>
      <c r="V126" s="36">
        <f>SUMIFS(СВЦЭМ!$C$33:$C$776,СВЦЭМ!$A$33:$A$776,$A126,СВЦЭМ!$B$33:$B$776,V$119)+'СЕТ СН'!$I$9+СВЦЭМ!$D$10+'СЕТ СН'!$I$5-'СЕТ СН'!$I$17</f>
        <v>3386.62609195</v>
      </c>
      <c r="W126" s="36">
        <f>SUMIFS(СВЦЭМ!$C$33:$C$776,СВЦЭМ!$A$33:$A$776,$A126,СВЦЭМ!$B$33:$B$776,W$119)+'СЕТ СН'!$I$9+СВЦЭМ!$D$10+'СЕТ СН'!$I$5-'СЕТ СН'!$I$17</f>
        <v>3392.77866739</v>
      </c>
      <c r="X126" s="36">
        <f>SUMIFS(СВЦЭМ!$C$33:$C$776,СВЦЭМ!$A$33:$A$776,$A126,СВЦЭМ!$B$33:$B$776,X$119)+'СЕТ СН'!$I$9+СВЦЭМ!$D$10+'СЕТ СН'!$I$5-'СЕТ СН'!$I$17</f>
        <v>3437.7106975400002</v>
      </c>
      <c r="Y126" s="36">
        <f>SUMIFS(СВЦЭМ!$C$33:$C$776,СВЦЭМ!$A$33:$A$776,$A126,СВЦЭМ!$B$33:$B$776,Y$119)+'СЕТ СН'!$I$9+СВЦЭМ!$D$10+'СЕТ СН'!$I$5-'СЕТ СН'!$I$17</f>
        <v>3509.2987891600001</v>
      </c>
    </row>
    <row r="127" spans="1:27" ht="15.75" x14ac:dyDescent="0.2">
      <c r="A127" s="35">
        <f t="shared" si="3"/>
        <v>43959</v>
      </c>
      <c r="B127" s="36">
        <f>SUMIFS(СВЦЭМ!$C$33:$C$776,СВЦЭМ!$A$33:$A$776,$A127,СВЦЭМ!$B$33:$B$776,B$119)+'СЕТ СН'!$I$9+СВЦЭМ!$D$10+'СЕТ СН'!$I$5-'СЕТ СН'!$I$17</f>
        <v>3626.8412002200002</v>
      </c>
      <c r="C127" s="36">
        <f>SUMIFS(СВЦЭМ!$C$33:$C$776,СВЦЭМ!$A$33:$A$776,$A127,СВЦЭМ!$B$33:$B$776,C$119)+'СЕТ СН'!$I$9+СВЦЭМ!$D$10+'СЕТ СН'!$I$5-'СЕТ СН'!$I$17</f>
        <v>3632.0962497099999</v>
      </c>
      <c r="D127" s="36">
        <f>SUMIFS(СВЦЭМ!$C$33:$C$776,СВЦЭМ!$A$33:$A$776,$A127,СВЦЭМ!$B$33:$B$776,D$119)+'СЕТ СН'!$I$9+СВЦЭМ!$D$10+'СЕТ СН'!$I$5-'СЕТ СН'!$I$17</f>
        <v>3624.2962568000003</v>
      </c>
      <c r="E127" s="36">
        <f>SUMIFS(СВЦЭМ!$C$33:$C$776,СВЦЭМ!$A$33:$A$776,$A127,СВЦЭМ!$B$33:$B$776,E$119)+'СЕТ СН'!$I$9+СВЦЭМ!$D$10+'СЕТ СН'!$I$5-'СЕТ СН'!$I$17</f>
        <v>3625.26711381</v>
      </c>
      <c r="F127" s="36">
        <f>SUMIFS(СВЦЭМ!$C$33:$C$776,СВЦЭМ!$A$33:$A$776,$A127,СВЦЭМ!$B$33:$B$776,F$119)+'СЕТ СН'!$I$9+СВЦЭМ!$D$10+'СЕТ СН'!$I$5-'СЕТ СН'!$I$17</f>
        <v>3618.4273115599999</v>
      </c>
      <c r="G127" s="36">
        <f>SUMIFS(СВЦЭМ!$C$33:$C$776,СВЦЭМ!$A$33:$A$776,$A127,СВЦЭМ!$B$33:$B$776,G$119)+'СЕТ СН'!$I$9+СВЦЭМ!$D$10+'СЕТ СН'!$I$5-'СЕТ СН'!$I$17</f>
        <v>3622.0674193099999</v>
      </c>
      <c r="H127" s="36">
        <f>SUMIFS(СВЦЭМ!$C$33:$C$776,СВЦЭМ!$A$33:$A$776,$A127,СВЦЭМ!$B$33:$B$776,H$119)+'СЕТ СН'!$I$9+СВЦЭМ!$D$10+'СЕТ СН'!$I$5-'СЕТ СН'!$I$17</f>
        <v>3612.0823235799999</v>
      </c>
      <c r="I127" s="36">
        <f>SUMIFS(СВЦЭМ!$C$33:$C$776,СВЦЭМ!$A$33:$A$776,$A127,СВЦЭМ!$B$33:$B$776,I$119)+'СЕТ СН'!$I$9+СВЦЭМ!$D$10+'СЕТ СН'!$I$5-'СЕТ СН'!$I$17</f>
        <v>3587.45570232</v>
      </c>
      <c r="J127" s="36">
        <f>SUMIFS(СВЦЭМ!$C$33:$C$776,СВЦЭМ!$A$33:$A$776,$A127,СВЦЭМ!$B$33:$B$776,J$119)+'СЕТ СН'!$I$9+СВЦЭМ!$D$10+'СЕТ СН'!$I$5-'СЕТ СН'!$I$17</f>
        <v>3559.36703377</v>
      </c>
      <c r="K127" s="36">
        <f>SUMIFS(СВЦЭМ!$C$33:$C$776,СВЦЭМ!$A$33:$A$776,$A127,СВЦЭМ!$B$33:$B$776,K$119)+'СЕТ СН'!$I$9+СВЦЭМ!$D$10+'СЕТ СН'!$I$5-'СЕТ СН'!$I$17</f>
        <v>3560.82180264</v>
      </c>
      <c r="L127" s="36">
        <f>SUMIFS(СВЦЭМ!$C$33:$C$776,СВЦЭМ!$A$33:$A$776,$A127,СВЦЭМ!$B$33:$B$776,L$119)+'СЕТ СН'!$I$9+СВЦЭМ!$D$10+'СЕТ СН'!$I$5-'СЕТ СН'!$I$17</f>
        <v>3558.7359091799999</v>
      </c>
      <c r="M127" s="36">
        <f>SUMIFS(СВЦЭМ!$C$33:$C$776,СВЦЭМ!$A$33:$A$776,$A127,СВЦЭМ!$B$33:$B$776,M$119)+'СЕТ СН'!$I$9+СВЦЭМ!$D$10+'СЕТ СН'!$I$5-'СЕТ СН'!$I$17</f>
        <v>3510.1969724</v>
      </c>
      <c r="N127" s="36">
        <f>SUMIFS(СВЦЭМ!$C$33:$C$776,СВЦЭМ!$A$33:$A$776,$A127,СВЦЭМ!$B$33:$B$776,N$119)+'СЕТ СН'!$I$9+СВЦЭМ!$D$10+'СЕТ СН'!$I$5-'СЕТ СН'!$I$17</f>
        <v>3445.6748077500001</v>
      </c>
      <c r="O127" s="36">
        <f>SUMIFS(СВЦЭМ!$C$33:$C$776,СВЦЭМ!$A$33:$A$776,$A127,СВЦЭМ!$B$33:$B$776,O$119)+'СЕТ СН'!$I$9+СВЦЭМ!$D$10+'СЕТ СН'!$I$5-'СЕТ СН'!$I$17</f>
        <v>3438.3356001800003</v>
      </c>
      <c r="P127" s="36">
        <f>SUMIFS(СВЦЭМ!$C$33:$C$776,СВЦЭМ!$A$33:$A$776,$A127,СВЦЭМ!$B$33:$B$776,P$119)+'СЕТ СН'!$I$9+СВЦЭМ!$D$10+'СЕТ СН'!$I$5-'СЕТ СН'!$I$17</f>
        <v>3444.0005376399999</v>
      </c>
      <c r="Q127" s="36">
        <f>SUMIFS(СВЦЭМ!$C$33:$C$776,СВЦЭМ!$A$33:$A$776,$A127,СВЦЭМ!$B$33:$B$776,Q$119)+'СЕТ СН'!$I$9+СВЦЭМ!$D$10+'СЕТ СН'!$I$5-'СЕТ СН'!$I$17</f>
        <v>3444.8563926300003</v>
      </c>
      <c r="R127" s="36">
        <f>SUMIFS(СВЦЭМ!$C$33:$C$776,СВЦЭМ!$A$33:$A$776,$A127,СВЦЭМ!$B$33:$B$776,R$119)+'СЕТ СН'!$I$9+СВЦЭМ!$D$10+'СЕТ СН'!$I$5-'СЕТ СН'!$I$17</f>
        <v>3442.6755399200001</v>
      </c>
      <c r="S127" s="36">
        <f>SUMIFS(СВЦЭМ!$C$33:$C$776,СВЦЭМ!$A$33:$A$776,$A127,СВЦЭМ!$B$33:$B$776,S$119)+'СЕТ СН'!$I$9+СВЦЭМ!$D$10+'СЕТ СН'!$I$5-'СЕТ СН'!$I$17</f>
        <v>3450.2947287799998</v>
      </c>
      <c r="T127" s="36">
        <f>SUMIFS(СВЦЭМ!$C$33:$C$776,СВЦЭМ!$A$33:$A$776,$A127,СВЦЭМ!$B$33:$B$776,T$119)+'СЕТ СН'!$I$9+СВЦЭМ!$D$10+'СЕТ СН'!$I$5-'СЕТ СН'!$I$17</f>
        <v>3441.6320874000003</v>
      </c>
      <c r="U127" s="36">
        <f>SUMIFS(СВЦЭМ!$C$33:$C$776,СВЦЭМ!$A$33:$A$776,$A127,СВЦЭМ!$B$33:$B$776,U$119)+'СЕТ СН'!$I$9+СВЦЭМ!$D$10+'СЕТ СН'!$I$5-'СЕТ СН'!$I$17</f>
        <v>3422.3753864099999</v>
      </c>
      <c r="V127" s="36">
        <f>SUMIFS(СВЦЭМ!$C$33:$C$776,СВЦЭМ!$A$33:$A$776,$A127,СВЦЭМ!$B$33:$B$776,V$119)+'СЕТ СН'!$I$9+СВЦЭМ!$D$10+'СЕТ СН'!$I$5-'СЕТ СН'!$I$17</f>
        <v>3391.5153504300001</v>
      </c>
      <c r="W127" s="36">
        <f>SUMIFS(СВЦЭМ!$C$33:$C$776,СВЦЭМ!$A$33:$A$776,$A127,СВЦЭМ!$B$33:$B$776,W$119)+'СЕТ СН'!$I$9+СВЦЭМ!$D$10+'СЕТ СН'!$I$5-'СЕТ СН'!$I$17</f>
        <v>3385.5882729200002</v>
      </c>
      <c r="X127" s="36">
        <f>SUMIFS(СВЦЭМ!$C$33:$C$776,СВЦЭМ!$A$33:$A$776,$A127,СВЦЭМ!$B$33:$B$776,X$119)+'СЕТ СН'!$I$9+СВЦЭМ!$D$10+'СЕТ СН'!$I$5-'СЕТ СН'!$I$17</f>
        <v>3432.41352749</v>
      </c>
      <c r="Y127" s="36">
        <f>SUMIFS(СВЦЭМ!$C$33:$C$776,СВЦЭМ!$A$33:$A$776,$A127,СВЦЭМ!$B$33:$B$776,Y$119)+'СЕТ СН'!$I$9+СВЦЭМ!$D$10+'СЕТ СН'!$I$5-'СЕТ СН'!$I$17</f>
        <v>3507.85181113</v>
      </c>
    </row>
    <row r="128" spans="1:27" ht="15.75" x14ac:dyDescent="0.2">
      <c r="A128" s="35">
        <f t="shared" si="3"/>
        <v>43960</v>
      </c>
      <c r="B128" s="36">
        <f>SUMIFS(СВЦЭМ!$C$33:$C$776,СВЦЭМ!$A$33:$A$776,$A128,СВЦЭМ!$B$33:$B$776,B$119)+'СЕТ СН'!$I$9+СВЦЭМ!$D$10+'СЕТ СН'!$I$5-'СЕТ СН'!$I$17</f>
        <v>3617.7240927299999</v>
      </c>
      <c r="C128" s="36">
        <f>SUMIFS(СВЦЭМ!$C$33:$C$776,СВЦЭМ!$A$33:$A$776,$A128,СВЦЭМ!$B$33:$B$776,C$119)+'СЕТ СН'!$I$9+СВЦЭМ!$D$10+'СЕТ СН'!$I$5-'СЕТ СН'!$I$17</f>
        <v>3605.6392292199998</v>
      </c>
      <c r="D128" s="36">
        <f>SUMIFS(СВЦЭМ!$C$33:$C$776,СВЦЭМ!$A$33:$A$776,$A128,СВЦЭМ!$B$33:$B$776,D$119)+'СЕТ СН'!$I$9+СВЦЭМ!$D$10+'СЕТ СН'!$I$5-'СЕТ СН'!$I$17</f>
        <v>3587.34942017</v>
      </c>
      <c r="E128" s="36">
        <f>SUMIFS(СВЦЭМ!$C$33:$C$776,СВЦЭМ!$A$33:$A$776,$A128,СВЦЭМ!$B$33:$B$776,E$119)+'СЕТ СН'!$I$9+СВЦЭМ!$D$10+'СЕТ СН'!$I$5-'СЕТ СН'!$I$17</f>
        <v>3583.0182957699999</v>
      </c>
      <c r="F128" s="36">
        <f>SUMIFS(СВЦЭМ!$C$33:$C$776,СВЦЭМ!$A$33:$A$776,$A128,СВЦЭМ!$B$33:$B$776,F$119)+'СЕТ СН'!$I$9+СВЦЭМ!$D$10+'СЕТ СН'!$I$5-'СЕТ СН'!$I$17</f>
        <v>3572.5909273799998</v>
      </c>
      <c r="G128" s="36">
        <f>SUMIFS(СВЦЭМ!$C$33:$C$776,СВЦЭМ!$A$33:$A$776,$A128,СВЦЭМ!$B$33:$B$776,G$119)+'СЕТ СН'!$I$9+СВЦЭМ!$D$10+'СЕТ СН'!$I$5-'СЕТ СН'!$I$17</f>
        <v>3573.5678411899999</v>
      </c>
      <c r="H128" s="36">
        <f>SUMIFS(СВЦЭМ!$C$33:$C$776,СВЦЭМ!$A$33:$A$776,$A128,СВЦЭМ!$B$33:$B$776,H$119)+'СЕТ СН'!$I$9+СВЦЭМ!$D$10+'СЕТ СН'!$I$5-'СЕТ СН'!$I$17</f>
        <v>3579.2442107699999</v>
      </c>
      <c r="I128" s="36">
        <f>SUMIFS(СВЦЭМ!$C$33:$C$776,СВЦЭМ!$A$33:$A$776,$A128,СВЦЭМ!$B$33:$B$776,I$119)+'СЕТ СН'!$I$9+СВЦЭМ!$D$10+'СЕТ СН'!$I$5-'СЕТ СН'!$I$17</f>
        <v>3582.10221219</v>
      </c>
      <c r="J128" s="36">
        <f>SUMIFS(СВЦЭМ!$C$33:$C$776,СВЦЭМ!$A$33:$A$776,$A128,СВЦЭМ!$B$33:$B$776,J$119)+'СЕТ СН'!$I$9+СВЦЭМ!$D$10+'СЕТ СН'!$I$5-'СЕТ СН'!$I$17</f>
        <v>3583.3512249200003</v>
      </c>
      <c r="K128" s="36">
        <f>SUMIFS(СВЦЭМ!$C$33:$C$776,СВЦЭМ!$A$33:$A$776,$A128,СВЦЭМ!$B$33:$B$776,K$119)+'СЕТ СН'!$I$9+СВЦЭМ!$D$10+'СЕТ СН'!$I$5-'СЕТ СН'!$I$17</f>
        <v>3556.6650847700002</v>
      </c>
      <c r="L128" s="36">
        <f>SUMIFS(СВЦЭМ!$C$33:$C$776,СВЦЭМ!$A$33:$A$776,$A128,СВЦЭМ!$B$33:$B$776,L$119)+'СЕТ СН'!$I$9+СВЦЭМ!$D$10+'СЕТ СН'!$I$5-'СЕТ СН'!$I$17</f>
        <v>3569.0699899199999</v>
      </c>
      <c r="M128" s="36">
        <f>SUMIFS(СВЦЭМ!$C$33:$C$776,СВЦЭМ!$A$33:$A$776,$A128,СВЦЭМ!$B$33:$B$776,M$119)+'СЕТ СН'!$I$9+СВЦЭМ!$D$10+'СЕТ СН'!$I$5-'СЕТ СН'!$I$17</f>
        <v>3511.9769227100001</v>
      </c>
      <c r="N128" s="36">
        <f>SUMIFS(СВЦЭМ!$C$33:$C$776,СВЦЭМ!$A$33:$A$776,$A128,СВЦЭМ!$B$33:$B$776,N$119)+'СЕТ СН'!$I$9+СВЦЭМ!$D$10+'СЕТ СН'!$I$5-'СЕТ СН'!$I$17</f>
        <v>3457.1359247099999</v>
      </c>
      <c r="O128" s="36">
        <f>SUMIFS(СВЦЭМ!$C$33:$C$776,СВЦЭМ!$A$33:$A$776,$A128,СВЦЭМ!$B$33:$B$776,O$119)+'СЕТ СН'!$I$9+СВЦЭМ!$D$10+'СЕТ СН'!$I$5-'СЕТ СН'!$I$17</f>
        <v>3438.85431195</v>
      </c>
      <c r="P128" s="36">
        <f>SUMIFS(СВЦЭМ!$C$33:$C$776,СВЦЭМ!$A$33:$A$776,$A128,СВЦЭМ!$B$33:$B$776,P$119)+'СЕТ СН'!$I$9+СВЦЭМ!$D$10+'СЕТ СН'!$I$5-'СЕТ СН'!$I$17</f>
        <v>3446.6647895699998</v>
      </c>
      <c r="Q128" s="36">
        <f>SUMIFS(СВЦЭМ!$C$33:$C$776,СВЦЭМ!$A$33:$A$776,$A128,СВЦЭМ!$B$33:$B$776,Q$119)+'СЕТ СН'!$I$9+СВЦЭМ!$D$10+'СЕТ СН'!$I$5-'СЕТ СН'!$I$17</f>
        <v>3438.3747965800003</v>
      </c>
      <c r="R128" s="36">
        <f>SUMIFS(СВЦЭМ!$C$33:$C$776,СВЦЭМ!$A$33:$A$776,$A128,СВЦЭМ!$B$33:$B$776,R$119)+'СЕТ СН'!$I$9+СВЦЭМ!$D$10+'СЕТ СН'!$I$5-'СЕТ СН'!$I$17</f>
        <v>3440.32706319</v>
      </c>
      <c r="S128" s="36">
        <f>SUMIFS(СВЦЭМ!$C$33:$C$776,СВЦЭМ!$A$33:$A$776,$A128,СВЦЭМ!$B$33:$B$776,S$119)+'СЕТ СН'!$I$9+СВЦЭМ!$D$10+'СЕТ СН'!$I$5-'СЕТ СН'!$I$17</f>
        <v>3451.0234125500001</v>
      </c>
      <c r="T128" s="36">
        <f>SUMIFS(СВЦЭМ!$C$33:$C$776,СВЦЭМ!$A$33:$A$776,$A128,СВЦЭМ!$B$33:$B$776,T$119)+'СЕТ СН'!$I$9+СВЦЭМ!$D$10+'СЕТ СН'!$I$5-'СЕТ СН'!$I$17</f>
        <v>3440.43139724</v>
      </c>
      <c r="U128" s="36">
        <f>SUMIFS(СВЦЭМ!$C$33:$C$776,СВЦЭМ!$A$33:$A$776,$A128,СВЦЭМ!$B$33:$B$776,U$119)+'СЕТ СН'!$I$9+СВЦЭМ!$D$10+'СЕТ СН'!$I$5-'СЕТ СН'!$I$17</f>
        <v>3434.3294532199998</v>
      </c>
      <c r="V128" s="36">
        <f>SUMIFS(СВЦЭМ!$C$33:$C$776,СВЦЭМ!$A$33:$A$776,$A128,СВЦЭМ!$B$33:$B$776,V$119)+'СЕТ СН'!$I$9+СВЦЭМ!$D$10+'СЕТ СН'!$I$5-'СЕТ СН'!$I$17</f>
        <v>3421.73561402</v>
      </c>
      <c r="W128" s="36">
        <f>SUMIFS(СВЦЭМ!$C$33:$C$776,СВЦЭМ!$A$33:$A$776,$A128,СВЦЭМ!$B$33:$B$776,W$119)+'СЕТ СН'!$I$9+СВЦЭМ!$D$10+'СЕТ СН'!$I$5-'СЕТ СН'!$I$17</f>
        <v>3413.6204363400002</v>
      </c>
      <c r="X128" s="36">
        <f>SUMIFS(СВЦЭМ!$C$33:$C$776,СВЦЭМ!$A$33:$A$776,$A128,СВЦЭМ!$B$33:$B$776,X$119)+'СЕТ СН'!$I$9+СВЦЭМ!$D$10+'СЕТ СН'!$I$5-'СЕТ СН'!$I$17</f>
        <v>3457.59478734</v>
      </c>
      <c r="Y128" s="36">
        <f>SUMIFS(СВЦЭМ!$C$33:$C$776,СВЦЭМ!$A$33:$A$776,$A128,СВЦЭМ!$B$33:$B$776,Y$119)+'СЕТ СН'!$I$9+СВЦЭМ!$D$10+'СЕТ СН'!$I$5-'СЕТ СН'!$I$17</f>
        <v>3548.3095673600001</v>
      </c>
    </row>
    <row r="129" spans="1:25" ht="15.75" x14ac:dyDescent="0.2">
      <c r="A129" s="35">
        <f t="shared" si="3"/>
        <v>43961</v>
      </c>
      <c r="B129" s="36">
        <f>SUMIFS(СВЦЭМ!$C$33:$C$776,СВЦЭМ!$A$33:$A$776,$A129,СВЦЭМ!$B$33:$B$776,B$119)+'СЕТ СН'!$I$9+СВЦЭМ!$D$10+'СЕТ СН'!$I$5-'СЕТ СН'!$I$17</f>
        <v>3591.8860932600001</v>
      </c>
      <c r="C129" s="36">
        <f>SUMIFS(СВЦЭМ!$C$33:$C$776,СВЦЭМ!$A$33:$A$776,$A129,СВЦЭМ!$B$33:$B$776,C$119)+'СЕТ СН'!$I$9+СВЦЭМ!$D$10+'СЕТ СН'!$I$5-'СЕТ СН'!$I$17</f>
        <v>3622.3978056599999</v>
      </c>
      <c r="D129" s="36">
        <f>SUMIFS(СВЦЭМ!$C$33:$C$776,СВЦЭМ!$A$33:$A$776,$A129,СВЦЭМ!$B$33:$B$776,D$119)+'СЕТ СН'!$I$9+СВЦЭМ!$D$10+'СЕТ СН'!$I$5-'СЕТ СН'!$I$17</f>
        <v>3629.4447339100002</v>
      </c>
      <c r="E129" s="36">
        <f>SUMIFS(СВЦЭМ!$C$33:$C$776,СВЦЭМ!$A$33:$A$776,$A129,СВЦЭМ!$B$33:$B$776,E$119)+'СЕТ СН'!$I$9+СВЦЭМ!$D$10+'СЕТ СН'!$I$5-'СЕТ СН'!$I$17</f>
        <v>3650.5447014199999</v>
      </c>
      <c r="F129" s="36">
        <f>SUMIFS(СВЦЭМ!$C$33:$C$776,СВЦЭМ!$A$33:$A$776,$A129,СВЦЭМ!$B$33:$B$776,F$119)+'СЕТ СН'!$I$9+СВЦЭМ!$D$10+'СЕТ СН'!$I$5-'СЕТ СН'!$I$17</f>
        <v>3642.9756485500002</v>
      </c>
      <c r="G129" s="36">
        <f>SUMIFS(СВЦЭМ!$C$33:$C$776,СВЦЭМ!$A$33:$A$776,$A129,СВЦЭМ!$B$33:$B$776,G$119)+'СЕТ СН'!$I$9+СВЦЭМ!$D$10+'СЕТ СН'!$I$5-'СЕТ СН'!$I$17</f>
        <v>3640.8484673799999</v>
      </c>
      <c r="H129" s="36">
        <f>SUMIFS(СВЦЭМ!$C$33:$C$776,СВЦЭМ!$A$33:$A$776,$A129,СВЦЭМ!$B$33:$B$776,H$119)+'СЕТ СН'!$I$9+СВЦЭМ!$D$10+'СЕТ СН'!$I$5-'СЕТ СН'!$I$17</f>
        <v>3633.9805933600001</v>
      </c>
      <c r="I129" s="36">
        <f>SUMIFS(СВЦЭМ!$C$33:$C$776,СВЦЭМ!$A$33:$A$776,$A129,СВЦЭМ!$B$33:$B$776,I$119)+'СЕТ СН'!$I$9+СВЦЭМ!$D$10+'СЕТ СН'!$I$5-'СЕТ СН'!$I$17</f>
        <v>3605.08972761</v>
      </c>
      <c r="J129" s="36">
        <f>SUMIFS(СВЦЭМ!$C$33:$C$776,СВЦЭМ!$A$33:$A$776,$A129,СВЦЭМ!$B$33:$B$776,J$119)+'СЕТ СН'!$I$9+СВЦЭМ!$D$10+'СЕТ СН'!$I$5-'СЕТ СН'!$I$17</f>
        <v>3598.70596492</v>
      </c>
      <c r="K129" s="36">
        <f>SUMIFS(СВЦЭМ!$C$33:$C$776,СВЦЭМ!$A$33:$A$776,$A129,СВЦЭМ!$B$33:$B$776,K$119)+'СЕТ СН'!$I$9+СВЦЭМ!$D$10+'СЕТ СН'!$I$5-'СЕТ СН'!$I$17</f>
        <v>3567.3216401499999</v>
      </c>
      <c r="L129" s="36">
        <f>SUMIFS(СВЦЭМ!$C$33:$C$776,СВЦЭМ!$A$33:$A$776,$A129,СВЦЭМ!$B$33:$B$776,L$119)+'СЕТ СН'!$I$9+СВЦЭМ!$D$10+'СЕТ СН'!$I$5-'СЕТ СН'!$I$17</f>
        <v>3559.77288129</v>
      </c>
      <c r="M129" s="36">
        <f>SUMIFS(СВЦЭМ!$C$33:$C$776,СВЦЭМ!$A$33:$A$776,$A129,СВЦЭМ!$B$33:$B$776,M$119)+'СЕТ СН'!$I$9+СВЦЭМ!$D$10+'СЕТ СН'!$I$5-'СЕТ СН'!$I$17</f>
        <v>3515.0474475999999</v>
      </c>
      <c r="N129" s="36">
        <f>SUMIFS(СВЦЭМ!$C$33:$C$776,СВЦЭМ!$A$33:$A$776,$A129,СВЦЭМ!$B$33:$B$776,N$119)+'СЕТ СН'!$I$9+СВЦЭМ!$D$10+'СЕТ СН'!$I$5-'СЕТ СН'!$I$17</f>
        <v>3460.0733328000001</v>
      </c>
      <c r="O129" s="36">
        <f>SUMIFS(СВЦЭМ!$C$33:$C$776,СВЦЭМ!$A$33:$A$776,$A129,СВЦЭМ!$B$33:$B$776,O$119)+'СЕТ СН'!$I$9+СВЦЭМ!$D$10+'СЕТ СН'!$I$5-'СЕТ СН'!$I$17</f>
        <v>3443.6326840699999</v>
      </c>
      <c r="P129" s="36">
        <f>SUMIFS(СВЦЭМ!$C$33:$C$776,СВЦЭМ!$A$33:$A$776,$A129,СВЦЭМ!$B$33:$B$776,P$119)+'СЕТ СН'!$I$9+СВЦЭМ!$D$10+'СЕТ СН'!$I$5-'СЕТ СН'!$I$17</f>
        <v>3445.8776777600001</v>
      </c>
      <c r="Q129" s="36">
        <f>SUMIFS(СВЦЭМ!$C$33:$C$776,СВЦЭМ!$A$33:$A$776,$A129,СВЦЭМ!$B$33:$B$776,Q$119)+'СЕТ СН'!$I$9+СВЦЭМ!$D$10+'СЕТ СН'!$I$5-'СЕТ СН'!$I$17</f>
        <v>3450.6205318399998</v>
      </c>
      <c r="R129" s="36">
        <f>SUMIFS(СВЦЭМ!$C$33:$C$776,СВЦЭМ!$A$33:$A$776,$A129,СВЦЭМ!$B$33:$B$776,R$119)+'СЕТ СН'!$I$9+СВЦЭМ!$D$10+'СЕТ СН'!$I$5-'СЕТ СН'!$I$17</f>
        <v>3451.15478695</v>
      </c>
      <c r="S129" s="36">
        <f>SUMIFS(СВЦЭМ!$C$33:$C$776,СВЦЭМ!$A$33:$A$776,$A129,СВЦЭМ!$B$33:$B$776,S$119)+'СЕТ СН'!$I$9+СВЦЭМ!$D$10+'СЕТ СН'!$I$5-'СЕТ СН'!$I$17</f>
        <v>3450.46707986</v>
      </c>
      <c r="T129" s="36">
        <f>SUMIFS(СВЦЭМ!$C$33:$C$776,СВЦЭМ!$A$33:$A$776,$A129,СВЦЭМ!$B$33:$B$776,T$119)+'СЕТ СН'!$I$9+СВЦЭМ!$D$10+'СЕТ СН'!$I$5-'СЕТ СН'!$I$17</f>
        <v>3438.8848502299998</v>
      </c>
      <c r="U129" s="36">
        <f>SUMIFS(СВЦЭМ!$C$33:$C$776,СВЦЭМ!$A$33:$A$776,$A129,СВЦЭМ!$B$33:$B$776,U$119)+'СЕТ СН'!$I$9+СВЦЭМ!$D$10+'СЕТ СН'!$I$5-'СЕТ СН'!$I$17</f>
        <v>3429.3955729700001</v>
      </c>
      <c r="V129" s="36">
        <f>SUMIFS(СВЦЭМ!$C$33:$C$776,СВЦЭМ!$A$33:$A$776,$A129,СВЦЭМ!$B$33:$B$776,V$119)+'СЕТ СН'!$I$9+СВЦЭМ!$D$10+'СЕТ СН'!$I$5-'СЕТ СН'!$I$17</f>
        <v>3411.6064034599999</v>
      </c>
      <c r="W129" s="36">
        <f>SUMIFS(СВЦЭМ!$C$33:$C$776,СВЦЭМ!$A$33:$A$776,$A129,СВЦЭМ!$B$33:$B$776,W$119)+'СЕТ СН'!$I$9+СВЦЭМ!$D$10+'СЕТ СН'!$I$5-'СЕТ СН'!$I$17</f>
        <v>3403.2868340099999</v>
      </c>
      <c r="X129" s="36">
        <f>SUMIFS(СВЦЭМ!$C$33:$C$776,СВЦЭМ!$A$33:$A$776,$A129,СВЦЭМ!$B$33:$B$776,X$119)+'СЕТ СН'!$I$9+СВЦЭМ!$D$10+'СЕТ СН'!$I$5-'СЕТ СН'!$I$17</f>
        <v>3446.7127950700001</v>
      </c>
      <c r="Y129" s="36">
        <f>SUMIFS(СВЦЭМ!$C$33:$C$776,СВЦЭМ!$A$33:$A$776,$A129,СВЦЭМ!$B$33:$B$776,Y$119)+'СЕТ СН'!$I$9+СВЦЭМ!$D$10+'СЕТ СН'!$I$5-'СЕТ СН'!$I$17</f>
        <v>3533.08967377</v>
      </c>
    </row>
    <row r="130" spans="1:25" ht="15.75" x14ac:dyDescent="0.2">
      <c r="A130" s="35">
        <f t="shared" si="3"/>
        <v>43962</v>
      </c>
      <c r="B130" s="36">
        <f>SUMIFS(СВЦЭМ!$C$33:$C$776,СВЦЭМ!$A$33:$A$776,$A130,СВЦЭМ!$B$33:$B$776,B$119)+'СЕТ СН'!$I$9+СВЦЭМ!$D$10+'СЕТ СН'!$I$5-'СЕТ СН'!$I$17</f>
        <v>3515.5774496600002</v>
      </c>
      <c r="C130" s="36">
        <f>SUMIFS(СВЦЭМ!$C$33:$C$776,СВЦЭМ!$A$33:$A$776,$A130,СВЦЭМ!$B$33:$B$776,C$119)+'СЕТ СН'!$I$9+СВЦЭМ!$D$10+'СЕТ СН'!$I$5-'СЕТ СН'!$I$17</f>
        <v>3596.6695507200002</v>
      </c>
      <c r="D130" s="36">
        <f>SUMIFS(СВЦЭМ!$C$33:$C$776,СВЦЭМ!$A$33:$A$776,$A130,СВЦЭМ!$B$33:$B$776,D$119)+'СЕТ СН'!$I$9+СВЦЭМ!$D$10+'СЕТ СН'!$I$5-'СЕТ СН'!$I$17</f>
        <v>3632.9266398099999</v>
      </c>
      <c r="E130" s="36">
        <f>SUMIFS(СВЦЭМ!$C$33:$C$776,СВЦЭМ!$A$33:$A$776,$A130,СВЦЭМ!$B$33:$B$776,E$119)+'СЕТ СН'!$I$9+СВЦЭМ!$D$10+'СЕТ СН'!$I$5-'СЕТ СН'!$I$17</f>
        <v>3617.8639816899999</v>
      </c>
      <c r="F130" s="36">
        <f>SUMIFS(СВЦЭМ!$C$33:$C$776,СВЦЭМ!$A$33:$A$776,$A130,СВЦЭМ!$B$33:$B$776,F$119)+'СЕТ СН'!$I$9+СВЦЭМ!$D$10+'СЕТ СН'!$I$5-'СЕТ СН'!$I$17</f>
        <v>3611.6916011000003</v>
      </c>
      <c r="G130" s="36">
        <f>SUMIFS(СВЦЭМ!$C$33:$C$776,СВЦЭМ!$A$33:$A$776,$A130,СВЦЭМ!$B$33:$B$776,G$119)+'СЕТ СН'!$I$9+СВЦЭМ!$D$10+'СЕТ СН'!$I$5-'СЕТ СН'!$I$17</f>
        <v>3613.8011938999998</v>
      </c>
      <c r="H130" s="36">
        <f>SUMIFS(СВЦЭМ!$C$33:$C$776,СВЦЭМ!$A$33:$A$776,$A130,СВЦЭМ!$B$33:$B$776,H$119)+'СЕТ СН'!$I$9+СВЦЭМ!$D$10+'СЕТ СН'!$I$5-'СЕТ СН'!$I$17</f>
        <v>3625.6096131200002</v>
      </c>
      <c r="I130" s="36">
        <f>SUMIFS(СВЦЭМ!$C$33:$C$776,СВЦЭМ!$A$33:$A$776,$A130,СВЦЭМ!$B$33:$B$776,I$119)+'СЕТ СН'!$I$9+СВЦЭМ!$D$10+'СЕТ СН'!$I$5-'СЕТ СН'!$I$17</f>
        <v>3638.77933454</v>
      </c>
      <c r="J130" s="36">
        <f>SUMIFS(СВЦЭМ!$C$33:$C$776,СВЦЭМ!$A$33:$A$776,$A130,СВЦЭМ!$B$33:$B$776,J$119)+'СЕТ СН'!$I$9+СВЦЭМ!$D$10+'СЕТ СН'!$I$5-'СЕТ СН'!$I$17</f>
        <v>3583.5170639600001</v>
      </c>
      <c r="K130" s="36">
        <f>SUMIFS(СВЦЭМ!$C$33:$C$776,СВЦЭМ!$A$33:$A$776,$A130,СВЦЭМ!$B$33:$B$776,K$119)+'СЕТ СН'!$I$9+СВЦЭМ!$D$10+'СЕТ СН'!$I$5-'СЕТ СН'!$I$17</f>
        <v>3527.4263505600002</v>
      </c>
      <c r="L130" s="36">
        <f>SUMIFS(СВЦЭМ!$C$33:$C$776,СВЦЭМ!$A$33:$A$776,$A130,СВЦЭМ!$B$33:$B$776,L$119)+'СЕТ СН'!$I$9+СВЦЭМ!$D$10+'СЕТ СН'!$I$5-'СЕТ СН'!$I$17</f>
        <v>3518.8518883199999</v>
      </c>
      <c r="M130" s="36">
        <f>SUMIFS(СВЦЭМ!$C$33:$C$776,СВЦЭМ!$A$33:$A$776,$A130,СВЦЭМ!$B$33:$B$776,M$119)+'СЕТ СН'!$I$9+СВЦЭМ!$D$10+'СЕТ СН'!$I$5-'СЕТ СН'!$I$17</f>
        <v>3518.5152744500001</v>
      </c>
      <c r="N130" s="36">
        <f>SUMIFS(СВЦЭМ!$C$33:$C$776,СВЦЭМ!$A$33:$A$776,$A130,СВЦЭМ!$B$33:$B$776,N$119)+'СЕТ СН'!$I$9+СВЦЭМ!$D$10+'СЕТ СН'!$I$5-'СЕТ СН'!$I$17</f>
        <v>3530.3726856499998</v>
      </c>
      <c r="O130" s="36">
        <f>SUMIFS(СВЦЭМ!$C$33:$C$776,СВЦЭМ!$A$33:$A$776,$A130,СВЦЭМ!$B$33:$B$776,O$119)+'СЕТ СН'!$I$9+СВЦЭМ!$D$10+'СЕТ СН'!$I$5-'СЕТ СН'!$I$17</f>
        <v>3530.4315748399999</v>
      </c>
      <c r="P130" s="36">
        <f>SUMIFS(СВЦЭМ!$C$33:$C$776,СВЦЭМ!$A$33:$A$776,$A130,СВЦЭМ!$B$33:$B$776,P$119)+'СЕТ СН'!$I$9+СВЦЭМ!$D$10+'СЕТ СН'!$I$5-'СЕТ СН'!$I$17</f>
        <v>3544.2260095900001</v>
      </c>
      <c r="Q130" s="36">
        <f>SUMIFS(СВЦЭМ!$C$33:$C$776,СВЦЭМ!$A$33:$A$776,$A130,СВЦЭМ!$B$33:$B$776,Q$119)+'СЕТ СН'!$I$9+СВЦЭМ!$D$10+'СЕТ СН'!$I$5-'СЕТ СН'!$I$17</f>
        <v>3552.6896559799998</v>
      </c>
      <c r="R130" s="36">
        <f>SUMIFS(СВЦЭМ!$C$33:$C$776,СВЦЭМ!$A$33:$A$776,$A130,СВЦЭМ!$B$33:$B$776,R$119)+'СЕТ СН'!$I$9+СВЦЭМ!$D$10+'СЕТ СН'!$I$5-'СЕТ СН'!$I$17</f>
        <v>3548.52407881</v>
      </c>
      <c r="S130" s="36">
        <f>SUMIFS(СВЦЭМ!$C$33:$C$776,СВЦЭМ!$A$33:$A$776,$A130,СВЦЭМ!$B$33:$B$776,S$119)+'СЕТ СН'!$I$9+СВЦЭМ!$D$10+'СЕТ СН'!$I$5-'СЕТ СН'!$I$17</f>
        <v>3554.4964995600003</v>
      </c>
      <c r="T130" s="36">
        <f>SUMIFS(СВЦЭМ!$C$33:$C$776,СВЦЭМ!$A$33:$A$776,$A130,СВЦЭМ!$B$33:$B$776,T$119)+'СЕТ СН'!$I$9+СВЦЭМ!$D$10+'СЕТ СН'!$I$5-'СЕТ СН'!$I$17</f>
        <v>3538.2770641900001</v>
      </c>
      <c r="U130" s="36">
        <f>SUMIFS(СВЦЭМ!$C$33:$C$776,СВЦЭМ!$A$33:$A$776,$A130,СВЦЭМ!$B$33:$B$776,U$119)+'СЕТ СН'!$I$9+СВЦЭМ!$D$10+'СЕТ СН'!$I$5-'СЕТ СН'!$I$17</f>
        <v>3497.1118850500002</v>
      </c>
      <c r="V130" s="36">
        <f>SUMIFS(СВЦЭМ!$C$33:$C$776,СВЦЭМ!$A$33:$A$776,$A130,СВЦЭМ!$B$33:$B$776,V$119)+'СЕТ СН'!$I$9+СВЦЭМ!$D$10+'СЕТ СН'!$I$5-'СЕТ СН'!$I$17</f>
        <v>3466.00319554</v>
      </c>
      <c r="W130" s="36">
        <f>SUMIFS(СВЦЭМ!$C$33:$C$776,СВЦЭМ!$A$33:$A$776,$A130,СВЦЭМ!$B$33:$B$776,W$119)+'СЕТ СН'!$I$9+СВЦЭМ!$D$10+'СЕТ СН'!$I$5-'СЕТ СН'!$I$17</f>
        <v>3452.5325083400003</v>
      </c>
      <c r="X130" s="36">
        <f>SUMIFS(СВЦЭМ!$C$33:$C$776,СВЦЭМ!$A$33:$A$776,$A130,СВЦЭМ!$B$33:$B$776,X$119)+'СЕТ СН'!$I$9+СВЦЭМ!$D$10+'СЕТ СН'!$I$5-'СЕТ СН'!$I$17</f>
        <v>3446.6636004299999</v>
      </c>
      <c r="Y130" s="36">
        <f>SUMIFS(СВЦЭМ!$C$33:$C$776,СВЦЭМ!$A$33:$A$776,$A130,СВЦЭМ!$B$33:$B$776,Y$119)+'СЕТ СН'!$I$9+СВЦЭМ!$D$10+'СЕТ СН'!$I$5-'СЕТ СН'!$I$17</f>
        <v>3496.10326622</v>
      </c>
    </row>
    <row r="131" spans="1:25" ht="15.75" x14ac:dyDescent="0.2">
      <c r="A131" s="35">
        <f t="shared" si="3"/>
        <v>43963</v>
      </c>
      <c r="B131" s="36">
        <f>SUMIFS(СВЦЭМ!$C$33:$C$776,СВЦЭМ!$A$33:$A$776,$A131,СВЦЭМ!$B$33:$B$776,B$119)+'СЕТ СН'!$I$9+СВЦЭМ!$D$10+'СЕТ СН'!$I$5-'СЕТ СН'!$I$17</f>
        <v>3629.0049851799999</v>
      </c>
      <c r="C131" s="36">
        <f>SUMIFS(СВЦЭМ!$C$33:$C$776,СВЦЭМ!$A$33:$A$776,$A131,СВЦЭМ!$B$33:$B$776,C$119)+'СЕТ СН'!$I$9+СВЦЭМ!$D$10+'СЕТ СН'!$I$5-'СЕТ СН'!$I$17</f>
        <v>3672.0922052999999</v>
      </c>
      <c r="D131" s="36">
        <f>SUMIFS(СВЦЭМ!$C$33:$C$776,СВЦЭМ!$A$33:$A$776,$A131,СВЦЭМ!$B$33:$B$776,D$119)+'СЕТ СН'!$I$9+СВЦЭМ!$D$10+'СЕТ СН'!$I$5-'СЕТ СН'!$I$17</f>
        <v>3656.8753532199999</v>
      </c>
      <c r="E131" s="36">
        <f>SUMIFS(СВЦЭМ!$C$33:$C$776,СВЦЭМ!$A$33:$A$776,$A131,СВЦЭМ!$B$33:$B$776,E$119)+'СЕТ СН'!$I$9+СВЦЭМ!$D$10+'СЕТ СН'!$I$5-'СЕТ СН'!$I$17</f>
        <v>3659.1586053599999</v>
      </c>
      <c r="F131" s="36">
        <f>SUMIFS(СВЦЭМ!$C$33:$C$776,СВЦЭМ!$A$33:$A$776,$A131,СВЦЭМ!$B$33:$B$776,F$119)+'СЕТ СН'!$I$9+СВЦЭМ!$D$10+'СЕТ СН'!$I$5-'СЕТ СН'!$I$17</f>
        <v>3662.0453568799999</v>
      </c>
      <c r="G131" s="36">
        <f>SUMIFS(СВЦЭМ!$C$33:$C$776,СВЦЭМ!$A$33:$A$776,$A131,СВЦЭМ!$B$33:$B$776,G$119)+'СЕТ СН'!$I$9+СВЦЭМ!$D$10+'СЕТ СН'!$I$5-'СЕТ СН'!$I$17</f>
        <v>3656.2200058799999</v>
      </c>
      <c r="H131" s="36">
        <f>SUMIFS(СВЦЭМ!$C$33:$C$776,СВЦЭМ!$A$33:$A$776,$A131,СВЦЭМ!$B$33:$B$776,H$119)+'СЕТ СН'!$I$9+СВЦЭМ!$D$10+'СЕТ СН'!$I$5-'СЕТ СН'!$I$17</f>
        <v>3666.0849207000001</v>
      </c>
      <c r="I131" s="36">
        <f>SUMIFS(СВЦЭМ!$C$33:$C$776,СВЦЭМ!$A$33:$A$776,$A131,СВЦЭМ!$B$33:$B$776,I$119)+'СЕТ СН'!$I$9+СВЦЭМ!$D$10+'СЕТ СН'!$I$5-'СЕТ СН'!$I$17</f>
        <v>3621.80910537</v>
      </c>
      <c r="J131" s="36">
        <f>SUMIFS(СВЦЭМ!$C$33:$C$776,СВЦЭМ!$A$33:$A$776,$A131,СВЦЭМ!$B$33:$B$776,J$119)+'СЕТ СН'!$I$9+СВЦЭМ!$D$10+'СЕТ СН'!$I$5-'СЕТ СН'!$I$17</f>
        <v>3575.0493017399999</v>
      </c>
      <c r="K131" s="36">
        <f>SUMIFS(СВЦЭМ!$C$33:$C$776,СВЦЭМ!$A$33:$A$776,$A131,СВЦЭМ!$B$33:$B$776,K$119)+'СЕТ СН'!$I$9+СВЦЭМ!$D$10+'СЕТ СН'!$I$5-'СЕТ СН'!$I$17</f>
        <v>3555.7468362600002</v>
      </c>
      <c r="L131" s="36">
        <f>SUMIFS(СВЦЭМ!$C$33:$C$776,СВЦЭМ!$A$33:$A$776,$A131,СВЦЭМ!$B$33:$B$776,L$119)+'СЕТ СН'!$I$9+СВЦЭМ!$D$10+'СЕТ СН'!$I$5-'СЕТ СН'!$I$17</f>
        <v>3557.2424153699999</v>
      </c>
      <c r="M131" s="36">
        <f>SUMIFS(СВЦЭМ!$C$33:$C$776,СВЦЭМ!$A$33:$A$776,$A131,СВЦЭМ!$B$33:$B$776,M$119)+'СЕТ СН'!$I$9+СВЦЭМ!$D$10+'СЕТ СН'!$I$5-'СЕТ СН'!$I$17</f>
        <v>3529.91242276</v>
      </c>
      <c r="N131" s="36">
        <f>SUMIFS(СВЦЭМ!$C$33:$C$776,СВЦЭМ!$A$33:$A$776,$A131,СВЦЭМ!$B$33:$B$776,N$119)+'СЕТ СН'!$I$9+СВЦЭМ!$D$10+'СЕТ СН'!$I$5-'СЕТ СН'!$I$17</f>
        <v>3527.7334120300002</v>
      </c>
      <c r="O131" s="36">
        <f>SUMIFS(СВЦЭМ!$C$33:$C$776,СВЦЭМ!$A$33:$A$776,$A131,СВЦЭМ!$B$33:$B$776,O$119)+'СЕТ СН'!$I$9+СВЦЭМ!$D$10+'СЕТ СН'!$I$5-'СЕТ СН'!$I$17</f>
        <v>3535.5932336400001</v>
      </c>
      <c r="P131" s="36">
        <f>SUMIFS(СВЦЭМ!$C$33:$C$776,СВЦЭМ!$A$33:$A$776,$A131,СВЦЭМ!$B$33:$B$776,P$119)+'СЕТ СН'!$I$9+СВЦЭМ!$D$10+'СЕТ СН'!$I$5-'СЕТ СН'!$I$17</f>
        <v>3546.1056880300002</v>
      </c>
      <c r="Q131" s="36">
        <f>SUMIFS(СВЦЭМ!$C$33:$C$776,СВЦЭМ!$A$33:$A$776,$A131,СВЦЭМ!$B$33:$B$776,Q$119)+'СЕТ СН'!$I$9+СВЦЭМ!$D$10+'СЕТ СН'!$I$5-'СЕТ СН'!$I$17</f>
        <v>3545.3191923100003</v>
      </c>
      <c r="R131" s="36">
        <f>SUMIFS(СВЦЭМ!$C$33:$C$776,СВЦЭМ!$A$33:$A$776,$A131,СВЦЭМ!$B$33:$B$776,R$119)+'СЕТ СН'!$I$9+СВЦЭМ!$D$10+'СЕТ СН'!$I$5-'СЕТ СН'!$I$17</f>
        <v>3545.7859670899998</v>
      </c>
      <c r="S131" s="36">
        <f>SUMIFS(СВЦЭМ!$C$33:$C$776,СВЦЭМ!$A$33:$A$776,$A131,СВЦЭМ!$B$33:$B$776,S$119)+'СЕТ СН'!$I$9+СВЦЭМ!$D$10+'СЕТ СН'!$I$5-'СЕТ СН'!$I$17</f>
        <v>3547.5714402100002</v>
      </c>
      <c r="T131" s="36">
        <f>SUMIFS(СВЦЭМ!$C$33:$C$776,СВЦЭМ!$A$33:$A$776,$A131,СВЦЭМ!$B$33:$B$776,T$119)+'СЕТ СН'!$I$9+СВЦЭМ!$D$10+'СЕТ СН'!$I$5-'СЕТ СН'!$I$17</f>
        <v>3552.4065301099999</v>
      </c>
      <c r="U131" s="36">
        <f>SUMIFS(СВЦЭМ!$C$33:$C$776,СВЦЭМ!$A$33:$A$776,$A131,СВЦЭМ!$B$33:$B$776,U$119)+'СЕТ СН'!$I$9+СВЦЭМ!$D$10+'СЕТ СН'!$I$5-'СЕТ СН'!$I$17</f>
        <v>3550.9621266700001</v>
      </c>
      <c r="V131" s="36">
        <f>SUMIFS(СВЦЭМ!$C$33:$C$776,СВЦЭМ!$A$33:$A$776,$A131,СВЦЭМ!$B$33:$B$776,V$119)+'СЕТ СН'!$I$9+СВЦЭМ!$D$10+'СЕТ СН'!$I$5-'СЕТ СН'!$I$17</f>
        <v>3518.1548544900002</v>
      </c>
      <c r="W131" s="36">
        <f>SUMIFS(СВЦЭМ!$C$33:$C$776,СВЦЭМ!$A$33:$A$776,$A131,СВЦЭМ!$B$33:$B$776,W$119)+'СЕТ СН'!$I$9+СВЦЭМ!$D$10+'СЕТ СН'!$I$5-'СЕТ СН'!$I$17</f>
        <v>3516.8786426799998</v>
      </c>
      <c r="X131" s="36">
        <f>SUMIFS(СВЦЭМ!$C$33:$C$776,СВЦЭМ!$A$33:$A$776,$A131,СВЦЭМ!$B$33:$B$776,X$119)+'СЕТ СН'!$I$9+СВЦЭМ!$D$10+'СЕТ СН'!$I$5-'СЕТ СН'!$I$17</f>
        <v>3538.7454397700003</v>
      </c>
      <c r="Y131" s="36">
        <f>SUMIFS(СВЦЭМ!$C$33:$C$776,СВЦЭМ!$A$33:$A$776,$A131,СВЦЭМ!$B$33:$B$776,Y$119)+'СЕТ СН'!$I$9+СВЦЭМ!$D$10+'СЕТ СН'!$I$5-'СЕТ СН'!$I$17</f>
        <v>3552.5827374</v>
      </c>
    </row>
    <row r="132" spans="1:25" ht="15.75" x14ac:dyDescent="0.2">
      <c r="A132" s="35">
        <f t="shared" si="3"/>
        <v>43964</v>
      </c>
      <c r="B132" s="36">
        <f>SUMIFS(СВЦЭМ!$C$33:$C$776,СВЦЭМ!$A$33:$A$776,$A132,СВЦЭМ!$B$33:$B$776,B$119)+'СЕТ СН'!$I$9+СВЦЭМ!$D$10+'СЕТ СН'!$I$5-'СЕТ СН'!$I$17</f>
        <v>3577.2035019200002</v>
      </c>
      <c r="C132" s="36">
        <f>SUMIFS(СВЦЭМ!$C$33:$C$776,СВЦЭМ!$A$33:$A$776,$A132,СВЦЭМ!$B$33:$B$776,C$119)+'СЕТ СН'!$I$9+СВЦЭМ!$D$10+'СЕТ СН'!$I$5-'СЕТ СН'!$I$17</f>
        <v>3621.7359562500001</v>
      </c>
      <c r="D132" s="36">
        <f>SUMIFS(СВЦЭМ!$C$33:$C$776,СВЦЭМ!$A$33:$A$776,$A132,СВЦЭМ!$B$33:$B$776,D$119)+'СЕТ СН'!$I$9+СВЦЭМ!$D$10+'СЕТ СН'!$I$5-'СЕТ СН'!$I$17</f>
        <v>3633.5631869899998</v>
      </c>
      <c r="E132" s="36">
        <f>SUMIFS(СВЦЭМ!$C$33:$C$776,СВЦЭМ!$A$33:$A$776,$A132,СВЦЭМ!$B$33:$B$776,E$119)+'СЕТ СН'!$I$9+СВЦЭМ!$D$10+'СЕТ СН'!$I$5-'СЕТ СН'!$I$17</f>
        <v>3633.76289378</v>
      </c>
      <c r="F132" s="36">
        <f>SUMIFS(СВЦЭМ!$C$33:$C$776,СВЦЭМ!$A$33:$A$776,$A132,СВЦЭМ!$B$33:$B$776,F$119)+'СЕТ СН'!$I$9+СВЦЭМ!$D$10+'СЕТ СН'!$I$5-'СЕТ СН'!$I$17</f>
        <v>3627.0203680300001</v>
      </c>
      <c r="G132" s="36">
        <f>SUMIFS(СВЦЭМ!$C$33:$C$776,СВЦЭМ!$A$33:$A$776,$A132,СВЦЭМ!$B$33:$B$776,G$119)+'СЕТ СН'!$I$9+СВЦЭМ!$D$10+'СЕТ СН'!$I$5-'СЕТ СН'!$I$17</f>
        <v>3633.5395201199999</v>
      </c>
      <c r="H132" s="36">
        <f>SUMIFS(СВЦЭМ!$C$33:$C$776,СВЦЭМ!$A$33:$A$776,$A132,СВЦЭМ!$B$33:$B$776,H$119)+'СЕТ СН'!$I$9+СВЦЭМ!$D$10+'СЕТ СН'!$I$5-'СЕТ СН'!$I$17</f>
        <v>3629.7586773399998</v>
      </c>
      <c r="I132" s="36">
        <f>SUMIFS(СВЦЭМ!$C$33:$C$776,СВЦЭМ!$A$33:$A$776,$A132,СВЦЭМ!$B$33:$B$776,I$119)+'СЕТ СН'!$I$9+СВЦЭМ!$D$10+'СЕТ СН'!$I$5-'СЕТ СН'!$I$17</f>
        <v>3582.53600435</v>
      </c>
      <c r="J132" s="36">
        <f>SUMIFS(СВЦЭМ!$C$33:$C$776,СВЦЭМ!$A$33:$A$776,$A132,СВЦЭМ!$B$33:$B$776,J$119)+'СЕТ СН'!$I$9+СВЦЭМ!$D$10+'СЕТ СН'!$I$5-'СЕТ СН'!$I$17</f>
        <v>3528.2504496700003</v>
      </c>
      <c r="K132" s="36">
        <f>SUMIFS(СВЦЭМ!$C$33:$C$776,СВЦЭМ!$A$33:$A$776,$A132,СВЦЭМ!$B$33:$B$776,K$119)+'СЕТ СН'!$I$9+СВЦЭМ!$D$10+'СЕТ СН'!$I$5-'СЕТ СН'!$I$17</f>
        <v>3520.0228208899998</v>
      </c>
      <c r="L132" s="36">
        <f>SUMIFS(СВЦЭМ!$C$33:$C$776,СВЦЭМ!$A$33:$A$776,$A132,СВЦЭМ!$B$33:$B$776,L$119)+'СЕТ СН'!$I$9+СВЦЭМ!$D$10+'СЕТ СН'!$I$5-'СЕТ СН'!$I$17</f>
        <v>3511.0372023800001</v>
      </c>
      <c r="M132" s="36">
        <f>SUMIFS(СВЦЭМ!$C$33:$C$776,СВЦЭМ!$A$33:$A$776,$A132,СВЦЭМ!$B$33:$B$776,M$119)+'СЕТ СН'!$I$9+СВЦЭМ!$D$10+'СЕТ СН'!$I$5-'СЕТ СН'!$I$17</f>
        <v>3505.5796156800002</v>
      </c>
      <c r="N132" s="36">
        <f>SUMIFS(СВЦЭМ!$C$33:$C$776,СВЦЭМ!$A$33:$A$776,$A132,СВЦЭМ!$B$33:$B$776,N$119)+'СЕТ СН'!$I$9+СВЦЭМ!$D$10+'СЕТ СН'!$I$5-'СЕТ СН'!$I$17</f>
        <v>3514.5169829900001</v>
      </c>
      <c r="O132" s="36">
        <f>SUMIFS(СВЦЭМ!$C$33:$C$776,СВЦЭМ!$A$33:$A$776,$A132,СВЦЭМ!$B$33:$B$776,O$119)+'СЕТ СН'!$I$9+СВЦЭМ!$D$10+'СЕТ СН'!$I$5-'СЕТ СН'!$I$17</f>
        <v>3522.1941019699998</v>
      </c>
      <c r="P132" s="36">
        <f>SUMIFS(СВЦЭМ!$C$33:$C$776,СВЦЭМ!$A$33:$A$776,$A132,СВЦЭМ!$B$33:$B$776,P$119)+'СЕТ СН'!$I$9+СВЦЭМ!$D$10+'СЕТ СН'!$I$5-'СЕТ СН'!$I$17</f>
        <v>3533.15161915</v>
      </c>
      <c r="Q132" s="36">
        <f>SUMIFS(СВЦЭМ!$C$33:$C$776,СВЦЭМ!$A$33:$A$776,$A132,СВЦЭМ!$B$33:$B$776,Q$119)+'СЕТ СН'!$I$9+СВЦЭМ!$D$10+'СЕТ СН'!$I$5-'СЕТ СН'!$I$17</f>
        <v>3525.6164133100001</v>
      </c>
      <c r="R132" s="36">
        <f>SUMIFS(СВЦЭМ!$C$33:$C$776,СВЦЭМ!$A$33:$A$776,$A132,СВЦЭМ!$B$33:$B$776,R$119)+'СЕТ СН'!$I$9+СВЦЭМ!$D$10+'СЕТ СН'!$I$5-'СЕТ СН'!$I$17</f>
        <v>3519.3914029799998</v>
      </c>
      <c r="S132" s="36">
        <f>SUMIFS(СВЦЭМ!$C$33:$C$776,СВЦЭМ!$A$33:$A$776,$A132,СВЦЭМ!$B$33:$B$776,S$119)+'СЕТ СН'!$I$9+СВЦЭМ!$D$10+'СЕТ СН'!$I$5-'СЕТ СН'!$I$17</f>
        <v>3533.3302662300002</v>
      </c>
      <c r="T132" s="36">
        <f>SUMIFS(СВЦЭМ!$C$33:$C$776,СВЦЭМ!$A$33:$A$776,$A132,СВЦЭМ!$B$33:$B$776,T$119)+'СЕТ СН'!$I$9+СВЦЭМ!$D$10+'СЕТ СН'!$I$5-'СЕТ СН'!$I$17</f>
        <v>3505.0776638299999</v>
      </c>
      <c r="U132" s="36">
        <f>SUMIFS(СВЦЭМ!$C$33:$C$776,СВЦЭМ!$A$33:$A$776,$A132,СВЦЭМ!$B$33:$B$776,U$119)+'СЕТ СН'!$I$9+СВЦЭМ!$D$10+'СЕТ СН'!$I$5-'СЕТ СН'!$I$17</f>
        <v>3472.8355784800001</v>
      </c>
      <c r="V132" s="36">
        <f>SUMIFS(СВЦЭМ!$C$33:$C$776,СВЦЭМ!$A$33:$A$776,$A132,СВЦЭМ!$B$33:$B$776,V$119)+'СЕТ СН'!$I$9+СВЦЭМ!$D$10+'СЕТ СН'!$I$5-'СЕТ СН'!$I$17</f>
        <v>3457.2608416399999</v>
      </c>
      <c r="W132" s="36">
        <f>SUMIFS(СВЦЭМ!$C$33:$C$776,СВЦЭМ!$A$33:$A$776,$A132,СВЦЭМ!$B$33:$B$776,W$119)+'СЕТ СН'!$I$9+СВЦЭМ!$D$10+'СЕТ СН'!$I$5-'СЕТ СН'!$I$17</f>
        <v>3453.0235529299998</v>
      </c>
      <c r="X132" s="36">
        <f>SUMIFS(СВЦЭМ!$C$33:$C$776,СВЦЭМ!$A$33:$A$776,$A132,СВЦЭМ!$B$33:$B$776,X$119)+'СЕТ СН'!$I$9+СВЦЭМ!$D$10+'СЕТ СН'!$I$5-'СЕТ СН'!$I$17</f>
        <v>3465.9839128499998</v>
      </c>
      <c r="Y132" s="36">
        <f>SUMIFS(СВЦЭМ!$C$33:$C$776,СВЦЭМ!$A$33:$A$776,$A132,СВЦЭМ!$B$33:$B$776,Y$119)+'СЕТ СН'!$I$9+СВЦЭМ!$D$10+'СЕТ СН'!$I$5-'СЕТ СН'!$I$17</f>
        <v>3487.3662872800001</v>
      </c>
    </row>
    <row r="133" spans="1:25" ht="15.75" x14ac:dyDescent="0.2">
      <c r="A133" s="35">
        <f t="shared" si="3"/>
        <v>43965</v>
      </c>
      <c r="B133" s="36">
        <f>SUMIFS(СВЦЭМ!$C$33:$C$776,СВЦЭМ!$A$33:$A$776,$A133,СВЦЭМ!$B$33:$B$776,B$119)+'СЕТ СН'!$I$9+СВЦЭМ!$D$10+'СЕТ СН'!$I$5-'СЕТ СН'!$I$17</f>
        <v>3555.3398654100001</v>
      </c>
      <c r="C133" s="36">
        <f>SUMIFS(СВЦЭМ!$C$33:$C$776,СВЦЭМ!$A$33:$A$776,$A133,СВЦЭМ!$B$33:$B$776,C$119)+'СЕТ СН'!$I$9+СВЦЭМ!$D$10+'СЕТ СН'!$I$5-'СЕТ СН'!$I$17</f>
        <v>3594.1791332800003</v>
      </c>
      <c r="D133" s="36">
        <f>SUMIFS(СВЦЭМ!$C$33:$C$776,СВЦЭМ!$A$33:$A$776,$A133,СВЦЭМ!$B$33:$B$776,D$119)+'СЕТ СН'!$I$9+СВЦЭМ!$D$10+'СЕТ СН'!$I$5-'СЕТ СН'!$I$17</f>
        <v>3602.8348450200001</v>
      </c>
      <c r="E133" s="36">
        <f>SUMIFS(СВЦЭМ!$C$33:$C$776,СВЦЭМ!$A$33:$A$776,$A133,СВЦЭМ!$B$33:$B$776,E$119)+'СЕТ СН'!$I$9+СВЦЭМ!$D$10+'СЕТ СН'!$I$5-'СЕТ СН'!$I$17</f>
        <v>3635.6933415499998</v>
      </c>
      <c r="F133" s="36">
        <f>SUMIFS(СВЦЭМ!$C$33:$C$776,СВЦЭМ!$A$33:$A$776,$A133,СВЦЭМ!$B$33:$B$776,F$119)+'СЕТ СН'!$I$9+СВЦЭМ!$D$10+'СЕТ СН'!$I$5-'СЕТ СН'!$I$17</f>
        <v>3608.80959007</v>
      </c>
      <c r="G133" s="36">
        <f>SUMIFS(СВЦЭМ!$C$33:$C$776,СВЦЭМ!$A$33:$A$776,$A133,СВЦЭМ!$B$33:$B$776,G$119)+'СЕТ СН'!$I$9+СВЦЭМ!$D$10+'СЕТ СН'!$I$5-'СЕТ СН'!$I$17</f>
        <v>3602.1235614000002</v>
      </c>
      <c r="H133" s="36">
        <f>SUMIFS(СВЦЭМ!$C$33:$C$776,СВЦЭМ!$A$33:$A$776,$A133,СВЦЭМ!$B$33:$B$776,H$119)+'СЕТ СН'!$I$9+СВЦЭМ!$D$10+'СЕТ СН'!$I$5-'СЕТ СН'!$I$17</f>
        <v>3604.8944998799998</v>
      </c>
      <c r="I133" s="36">
        <f>SUMIFS(СВЦЭМ!$C$33:$C$776,СВЦЭМ!$A$33:$A$776,$A133,СВЦЭМ!$B$33:$B$776,I$119)+'СЕТ СН'!$I$9+СВЦЭМ!$D$10+'СЕТ СН'!$I$5-'СЕТ СН'!$I$17</f>
        <v>3562.98819048</v>
      </c>
      <c r="J133" s="36">
        <f>SUMIFS(СВЦЭМ!$C$33:$C$776,СВЦЭМ!$A$33:$A$776,$A133,СВЦЭМ!$B$33:$B$776,J$119)+'СЕТ СН'!$I$9+СВЦЭМ!$D$10+'СЕТ СН'!$I$5-'СЕТ СН'!$I$17</f>
        <v>3515.7082440700001</v>
      </c>
      <c r="K133" s="36">
        <f>SUMIFS(СВЦЭМ!$C$33:$C$776,СВЦЭМ!$A$33:$A$776,$A133,СВЦЭМ!$B$33:$B$776,K$119)+'СЕТ СН'!$I$9+СВЦЭМ!$D$10+'СЕТ СН'!$I$5-'СЕТ СН'!$I$17</f>
        <v>3498.97111455</v>
      </c>
      <c r="L133" s="36">
        <f>SUMIFS(СВЦЭМ!$C$33:$C$776,СВЦЭМ!$A$33:$A$776,$A133,СВЦЭМ!$B$33:$B$776,L$119)+'СЕТ СН'!$I$9+СВЦЭМ!$D$10+'СЕТ СН'!$I$5-'СЕТ СН'!$I$17</f>
        <v>3488.5105173900001</v>
      </c>
      <c r="M133" s="36">
        <f>SUMIFS(СВЦЭМ!$C$33:$C$776,СВЦЭМ!$A$33:$A$776,$A133,СВЦЭМ!$B$33:$B$776,M$119)+'СЕТ СН'!$I$9+СВЦЭМ!$D$10+'СЕТ СН'!$I$5-'СЕТ СН'!$I$17</f>
        <v>3489.11691522</v>
      </c>
      <c r="N133" s="36">
        <f>SUMIFS(СВЦЭМ!$C$33:$C$776,СВЦЭМ!$A$33:$A$776,$A133,СВЦЭМ!$B$33:$B$776,N$119)+'СЕТ СН'!$I$9+СВЦЭМ!$D$10+'СЕТ СН'!$I$5-'СЕТ СН'!$I$17</f>
        <v>3484.10608073</v>
      </c>
      <c r="O133" s="36">
        <f>SUMIFS(СВЦЭМ!$C$33:$C$776,СВЦЭМ!$A$33:$A$776,$A133,СВЦЭМ!$B$33:$B$776,O$119)+'СЕТ СН'!$I$9+СВЦЭМ!$D$10+'СЕТ СН'!$I$5-'СЕТ СН'!$I$17</f>
        <v>3498.5193701500002</v>
      </c>
      <c r="P133" s="36">
        <f>SUMIFS(СВЦЭМ!$C$33:$C$776,СВЦЭМ!$A$33:$A$776,$A133,СВЦЭМ!$B$33:$B$776,P$119)+'СЕТ СН'!$I$9+СВЦЭМ!$D$10+'СЕТ СН'!$I$5-'СЕТ СН'!$I$17</f>
        <v>3523.6995166199999</v>
      </c>
      <c r="Q133" s="36">
        <f>SUMIFS(СВЦЭМ!$C$33:$C$776,СВЦЭМ!$A$33:$A$776,$A133,СВЦЭМ!$B$33:$B$776,Q$119)+'СЕТ СН'!$I$9+СВЦЭМ!$D$10+'СЕТ СН'!$I$5-'СЕТ СН'!$I$17</f>
        <v>3512.8333142800002</v>
      </c>
      <c r="R133" s="36">
        <f>SUMIFS(СВЦЭМ!$C$33:$C$776,СВЦЭМ!$A$33:$A$776,$A133,СВЦЭМ!$B$33:$B$776,R$119)+'СЕТ СН'!$I$9+СВЦЭМ!$D$10+'СЕТ СН'!$I$5-'СЕТ СН'!$I$17</f>
        <v>3508.4360361700001</v>
      </c>
      <c r="S133" s="36">
        <f>SUMIFS(СВЦЭМ!$C$33:$C$776,СВЦЭМ!$A$33:$A$776,$A133,СВЦЭМ!$B$33:$B$776,S$119)+'СЕТ СН'!$I$9+СВЦЭМ!$D$10+'СЕТ СН'!$I$5-'СЕТ СН'!$I$17</f>
        <v>3528.2437234999998</v>
      </c>
      <c r="T133" s="36">
        <f>SUMIFS(СВЦЭМ!$C$33:$C$776,СВЦЭМ!$A$33:$A$776,$A133,СВЦЭМ!$B$33:$B$776,T$119)+'СЕТ СН'!$I$9+СВЦЭМ!$D$10+'СЕТ СН'!$I$5-'СЕТ СН'!$I$17</f>
        <v>3506.9538568600001</v>
      </c>
      <c r="U133" s="36">
        <f>SUMIFS(СВЦЭМ!$C$33:$C$776,СВЦЭМ!$A$33:$A$776,$A133,СВЦЭМ!$B$33:$B$776,U$119)+'СЕТ СН'!$I$9+СВЦЭМ!$D$10+'СЕТ СН'!$I$5-'СЕТ СН'!$I$17</f>
        <v>3476.4946623999999</v>
      </c>
      <c r="V133" s="36">
        <f>SUMIFS(СВЦЭМ!$C$33:$C$776,СВЦЭМ!$A$33:$A$776,$A133,СВЦЭМ!$B$33:$B$776,V$119)+'СЕТ СН'!$I$9+СВЦЭМ!$D$10+'СЕТ СН'!$I$5-'СЕТ СН'!$I$17</f>
        <v>3451.7984082399998</v>
      </c>
      <c r="W133" s="36">
        <f>SUMIFS(СВЦЭМ!$C$33:$C$776,СВЦЭМ!$A$33:$A$776,$A133,СВЦЭМ!$B$33:$B$776,W$119)+'СЕТ СН'!$I$9+СВЦЭМ!$D$10+'СЕТ СН'!$I$5-'СЕТ СН'!$I$17</f>
        <v>3442.6429167199999</v>
      </c>
      <c r="X133" s="36">
        <f>SUMIFS(СВЦЭМ!$C$33:$C$776,СВЦЭМ!$A$33:$A$776,$A133,СВЦЭМ!$B$33:$B$776,X$119)+'СЕТ СН'!$I$9+СВЦЭМ!$D$10+'СЕТ СН'!$I$5-'СЕТ СН'!$I$17</f>
        <v>3448.9926048400002</v>
      </c>
      <c r="Y133" s="36">
        <f>SUMIFS(СВЦЭМ!$C$33:$C$776,СВЦЭМ!$A$33:$A$776,$A133,СВЦЭМ!$B$33:$B$776,Y$119)+'СЕТ СН'!$I$9+СВЦЭМ!$D$10+'СЕТ СН'!$I$5-'СЕТ СН'!$I$17</f>
        <v>3480.84828487</v>
      </c>
    </row>
    <row r="134" spans="1:25" ht="15.75" x14ac:dyDescent="0.2">
      <c r="A134" s="35">
        <f t="shared" si="3"/>
        <v>43966</v>
      </c>
      <c r="B134" s="36">
        <f>SUMIFS(СВЦЭМ!$C$33:$C$776,СВЦЭМ!$A$33:$A$776,$A134,СВЦЭМ!$B$33:$B$776,B$119)+'СЕТ СН'!$I$9+СВЦЭМ!$D$10+'СЕТ СН'!$I$5-'СЕТ СН'!$I$17</f>
        <v>3541.14332182</v>
      </c>
      <c r="C134" s="36">
        <f>SUMIFS(СВЦЭМ!$C$33:$C$776,СВЦЭМ!$A$33:$A$776,$A134,СВЦЭМ!$B$33:$B$776,C$119)+'СЕТ СН'!$I$9+СВЦЭМ!$D$10+'СЕТ СН'!$I$5-'СЕТ СН'!$I$17</f>
        <v>3596.8426984100001</v>
      </c>
      <c r="D134" s="36">
        <f>SUMIFS(СВЦЭМ!$C$33:$C$776,СВЦЭМ!$A$33:$A$776,$A134,СВЦЭМ!$B$33:$B$776,D$119)+'СЕТ СН'!$I$9+СВЦЭМ!$D$10+'СЕТ СН'!$I$5-'СЕТ СН'!$I$17</f>
        <v>3622.1246557300001</v>
      </c>
      <c r="E134" s="36">
        <f>SUMIFS(СВЦЭМ!$C$33:$C$776,СВЦЭМ!$A$33:$A$776,$A134,СВЦЭМ!$B$33:$B$776,E$119)+'СЕТ СН'!$I$9+СВЦЭМ!$D$10+'СЕТ СН'!$I$5-'СЕТ СН'!$I$17</f>
        <v>3620.8380357300002</v>
      </c>
      <c r="F134" s="36">
        <f>SUMIFS(СВЦЭМ!$C$33:$C$776,СВЦЭМ!$A$33:$A$776,$A134,СВЦЭМ!$B$33:$B$776,F$119)+'СЕТ СН'!$I$9+СВЦЭМ!$D$10+'СЕТ СН'!$I$5-'СЕТ СН'!$I$17</f>
        <v>3613.8640978499998</v>
      </c>
      <c r="G134" s="36">
        <f>SUMIFS(СВЦЭМ!$C$33:$C$776,СВЦЭМ!$A$33:$A$776,$A134,СВЦЭМ!$B$33:$B$776,G$119)+'СЕТ СН'!$I$9+СВЦЭМ!$D$10+'СЕТ СН'!$I$5-'СЕТ СН'!$I$17</f>
        <v>3621.8437739299998</v>
      </c>
      <c r="H134" s="36">
        <f>SUMIFS(СВЦЭМ!$C$33:$C$776,СВЦЭМ!$A$33:$A$776,$A134,СВЦЭМ!$B$33:$B$776,H$119)+'СЕТ СН'!$I$9+СВЦЭМ!$D$10+'СЕТ СН'!$I$5-'СЕТ СН'!$I$17</f>
        <v>3628.71392285</v>
      </c>
      <c r="I134" s="36">
        <f>SUMIFS(СВЦЭМ!$C$33:$C$776,СВЦЭМ!$A$33:$A$776,$A134,СВЦЭМ!$B$33:$B$776,I$119)+'СЕТ СН'!$I$9+СВЦЭМ!$D$10+'СЕТ СН'!$I$5-'СЕТ СН'!$I$17</f>
        <v>3585.91819721</v>
      </c>
      <c r="J134" s="36">
        <f>SUMIFS(СВЦЭМ!$C$33:$C$776,СВЦЭМ!$A$33:$A$776,$A134,СВЦЭМ!$B$33:$B$776,J$119)+'СЕТ СН'!$I$9+СВЦЭМ!$D$10+'СЕТ СН'!$I$5-'СЕТ СН'!$I$17</f>
        <v>3521.6780197200001</v>
      </c>
      <c r="K134" s="36">
        <f>SUMIFS(СВЦЭМ!$C$33:$C$776,СВЦЭМ!$A$33:$A$776,$A134,СВЦЭМ!$B$33:$B$776,K$119)+'СЕТ СН'!$I$9+СВЦЭМ!$D$10+'СЕТ СН'!$I$5-'СЕТ СН'!$I$17</f>
        <v>3458.6448285500001</v>
      </c>
      <c r="L134" s="36">
        <f>SUMIFS(СВЦЭМ!$C$33:$C$776,СВЦЭМ!$A$33:$A$776,$A134,СВЦЭМ!$B$33:$B$776,L$119)+'СЕТ СН'!$I$9+СВЦЭМ!$D$10+'СЕТ СН'!$I$5-'СЕТ СН'!$I$17</f>
        <v>3450.8309580099999</v>
      </c>
      <c r="M134" s="36">
        <f>SUMIFS(СВЦЭМ!$C$33:$C$776,СВЦЭМ!$A$33:$A$776,$A134,СВЦЭМ!$B$33:$B$776,M$119)+'СЕТ СН'!$I$9+СВЦЭМ!$D$10+'СЕТ СН'!$I$5-'СЕТ СН'!$I$17</f>
        <v>3471.8254947999999</v>
      </c>
      <c r="N134" s="36">
        <f>SUMIFS(СВЦЭМ!$C$33:$C$776,СВЦЭМ!$A$33:$A$776,$A134,СВЦЭМ!$B$33:$B$776,N$119)+'СЕТ СН'!$I$9+СВЦЭМ!$D$10+'СЕТ СН'!$I$5-'СЕТ СН'!$I$17</f>
        <v>3476.9544600500003</v>
      </c>
      <c r="O134" s="36">
        <f>SUMIFS(СВЦЭМ!$C$33:$C$776,СВЦЭМ!$A$33:$A$776,$A134,СВЦЭМ!$B$33:$B$776,O$119)+'СЕТ СН'!$I$9+СВЦЭМ!$D$10+'СЕТ СН'!$I$5-'СЕТ СН'!$I$17</f>
        <v>3478.7197431300001</v>
      </c>
      <c r="P134" s="36">
        <f>SUMIFS(СВЦЭМ!$C$33:$C$776,СВЦЭМ!$A$33:$A$776,$A134,СВЦЭМ!$B$33:$B$776,P$119)+'СЕТ СН'!$I$9+СВЦЭМ!$D$10+'СЕТ СН'!$I$5-'СЕТ СН'!$I$17</f>
        <v>3483.8473608899999</v>
      </c>
      <c r="Q134" s="36">
        <f>SUMIFS(СВЦЭМ!$C$33:$C$776,СВЦЭМ!$A$33:$A$776,$A134,СВЦЭМ!$B$33:$B$776,Q$119)+'СЕТ СН'!$I$9+СВЦЭМ!$D$10+'СЕТ СН'!$I$5-'СЕТ СН'!$I$17</f>
        <v>3478.3354007100002</v>
      </c>
      <c r="R134" s="36">
        <f>SUMIFS(СВЦЭМ!$C$33:$C$776,СВЦЭМ!$A$33:$A$776,$A134,СВЦЭМ!$B$33:$B$776,R$119)+'СЕТ СН'!$I$9+СВЦЭМ!$D$10+'СЕТ СН'!$I$5-'СЕТ СН'!$I$17</f>
        <v>3472.5431396100003</v>
      </c>
      <c r="S134" s="36">
        <f>SUMIFS(СВЦЭМ!$C$33:$C$776,СВЦЭМ!$A$33:$A$776,$A134,СВЦЭМ!$B$33:$B$776,S$119)+'СЕТ СН'!$I$9+СВЦЭМ!$D$10+'СЕТ СН'!$I$5-'СЕТ СН'!$I$17</f>
        <v>3482.8161512699999</v>
      </c>
      <c r="T134" s="36">
        <f>SUMIFS(СВЦЭМ!$C$33:$C$776,СВЦЭМ!$A$33:$A$776,$A134,СВЦЭМ!$B$33:$B$776,T$119)+'СЕТ СН'!$I$9+СВЦЭМ!$D$10+'СЕТ СН'!$I$5-'СЕТ СН'!$I$17</f>
        <v>3477.0858074400003</v>
      </c>
      <c r="U134" s="36">
        <f>SUMIFS(СВЦЭМ!$C$33:$C$776,СВЦЭМ!$A$33:$A$776,$A134,СВЦЭМ!$B$33:$B$776,U$119)+'СЕТ СН'!$I$9+СВЦЭМ!$D$10+'СЕТ СН'!$I$5-'СЕТ СН'!$I$17</f>
        <v>3480.0998417400001</v>
      </c>
      <c r="V134" s="36">
        <f>SUMIFS(СВЦЭМ!$C$33:$C$776,СВЦЭМ!$A$33:$A$776,$A134,СВЦЭМ!$B$33:$B$776,V$119)+'СЕТ СН'!$I$9+СВЦЭМ!$D$10+'СЕТ СН'!$I$5-'СЕТ СН'!$I$17</f>
        <v>3472.3187701500001</v>
      </c>
      <c r="W134" s="36">
        <f>SUMIFS(СВЦЭМ!$C$33:$C$776,СВЦЭМ!$A$33:$A$776,$A134,СВЦЭМ!$B$33:$B$776,W$119)+'СЕТ СН'!$I$9+СВЦЭМ!$D$10+'СЕТ СН'!$I$5-'СЕТ СН'!$I$17</f>
        <v>3459.6987413400002</v>
      </c>
      <c r="X134" s="36">
        <f>SUMIFS(СВЦЭМ!$C$33:$C$776,СВЦЭМ!$A$33:$A$776,$A134,СВЦЭМ!$B$33:$B$776,X$119)+'СЕТ СН'!$I$9+СВЦЭМ!$D$10+'СЕТ СН'!$I$5-'СЕТ СН'!$I$17</f>
        <v>3461.8773453700001</v>
      </c>
      <c r="Y134" s="36">
        <f>SUMIFS(СВЦЭМ!$C$33:$C$776,СВЦЭМ!$A$33:$A$776,$A134,СВЦЭМ!$B$33:$B$776,Y$119)+'СЕТ СН'!$I$9+СВЦЭМ!$D$10+'СЕТ СН'!$I$5-'СЕТ СН'!$I$17</f>
        <v>3465.9723753200001</v>
      </c>
    </row>
    <row r="135" spans="1:25" ht="15.75" x14ac:dyDescent="0.2">
      <c r="A135" s="35">
        <f t="shared" si="3"/>
        <v>43967</v>
      </c>
      <c r="B135" s="36">
        <f>SUMIFS(СВЦЭМ!$C$33:$C$776,СВЦЭМ!$A$33:$A$776,$A135,СВЦЭМ!$B$33:$B$776,B$119)+'СЕТ СН'!$I$9+СВЦЭМ!$D$10+'СЕТ СН'!$I$5-'СЕТ СН'!$I$17</f>
        <v>3576.43151218</v>
      </c>
      <c r="C135" s="36">
        <f>SUMIFS(СВЦЭМ!$C$33:$C$776,СВЦЭМ!$A$33:$A$776,$A135,СВЦЭМ!$B$33:$B$776,C$119)+'СЕТ СН'!$I$9+СВЦЭМ!$D$10+'СЕТ СН'!$I$5-'СЕТ СН'!$I$17</f>
        <v>3614.6886121100001</v>
      </c>
      <c r="D135" s="36">
        <f>SUMIFS(СВЦЭМ!$C$33:$C$776,СВЦЭМ!$A$33:$A$776,$A135,СВЦЭМ!$B$33:$B$776,D$119)+'СЕТ СН'!$I$9+СВЦЭМ!$D$10+'СЕТ СН'!$I$5-'СЕТ СН'!$I$17</f>
        <v>3617.4251343400001</v>
      </c>
      <c r="E135" s="36">
        <f>SUMIFS(СВЦЭМ!$C$33:$C$776,СВЦЭМ!$A$33:$A$776,$A135,СВЦЭМ!$B$33:$B$776,E$119)+'СЕТ СН'!$I$9+СВЦЭМ!$D$10+'СЕТ СН'!$I$5-'СЕТ СН'!$I$17</f>
        <v>3630.05564362</v>
      </c>
      <c r="F135" s="36">
        <f>SUMIFS(СВЦЭМ!$C$33:$C$776,СВЦЭМ!$A$33:$A$776,$A135,СВЦЭМ!$B$33:$B$776,F$119)+'СЕТ СН'!$I$9+СВЦЭМ!$D$10+'СЕТ СН'!$I$5-'СЕТ СН'!$I$17</f>
        <v>3630.3026334400001</v>
      </c>
      <c r="G135" s="36">
        <f>SUMIFS(СВЦЭМ!$C$33:$C$776,СВЦЭМ!$A$33:$A$776,$A135,СВЦЭМ!$B$33:$B$776,G$119)+'СЕТ СН'!$I$9+СВЦЭМ!$D$10+'СЕТ СН'!$I$5-'СЕТ СН'!$I$17</f>
        <v>3630.4450895099999</v>
      </c>
      <c r="H135" s="36">
        <f>SUMIFS(СВЦЭМ!$C$33:$C$776,СВЦЭМ!$A$33:$A$776,$A135,СВЦЭМ!$B$33:$B$776,H$119)+'СЕТ СН'!$I$9+СВЦЭМ!$D$10+'СЕТ СН'!$I$5-'СЕТ СН'!$I$17</f>
        <v>3638.28733693</v>
      </c>
      <c r="I135" s="36">
        <f>SUMIFS(СВЦЭМ!$C$33:$C$776,СВЦЭМ!$A$33:$A$776,$A135,СВЦЭМ!$B$33:$B$776,I$119)+'СЕТ СН'!$I$9+СВЦЭМ!$D$10+'СЕТ СН'!$I$5-'СЕТ СН'!$I$17</f>
        <v>3569.7042542700001</v>
      </c>
      <c r="J135" s="36">
        <f>SUMIFS(СВЦЭМ!$C$33:$C$776,СВЦЭМ!$A$33:$A$776,$A135,СВЦЭМ!$B$33:$B$776,J$119)+'СЕТ СН'!$I$9+СВЦЭМ!$D$10+'СЕТ СН'!$I$5-'СЕТ СН'!$I$17</f>
        <v>3499.27493628</v>
      </c>
      <c r="K135" s="36">
        <f>SUMIFS(СВЦЭМ!$C$33:$C$776,СВЦЭМ!$A$33:$A$776,$A135,СВЦЭМ!$B$33:$B$776,K$119)+'СЕТ СН'!$I$9+СВЦЭМ!$D$10+'СЕТ СН'!$I$5-'СЕТ СН'!$I$17</f>
        <v>3498.5071472600002</v>
      </c>
      <c r="L135" s="36">
        <f>SUMIFS(СВЦЭМ!$C$33:$C$776,СВЦЭМ!$A$33:$A$776,$A135,СВЦЭМ!$B$33:$B$776,L$119)+'СЕТ СН'!$I$9+СВЦЭМ!$D$10+'СЕТ СН'!$I$5-'СЕТ СН'!$I$17</f>
        <v>3503.5889036200001</v>
      </c>
      <c r="M135" s="36">
        <f>SUMIFS(СВЦЭМ!$C$33:$C$776,СВЦЭМ!$A$33:$A$776,$A135,СВЦЭМ!$B$33:$B$776,M$119)+'СЕТ СН'!$I$9+СВЦЭМ!$D$10+'СЕТ СН'!$I$5-'СЕТ СН'!$I$17</f>
        <v>3498.8700515</v>
      </c>
      <c r="N135" s="36">
        <f>SUMIFS(СВЦЭМ!$C$33:$C$776,СВЦЭМ!$A$33:$A$776,$A135,СВЦЭМ!$B$33:$B$776,N$119)+'СЕТ СН'!$I$9+СВЦЭМ!$D$10+'СЕТ СН'!$I$5-'СЕТ СН'!$I$17</f>
        <v>3488.16899328</v>
      </c>
      <c r="O135" s="36">
        <f>SUMIFS(СВЦЭМ!$C$33:$C$776,СВЦЭМ!$A$33:$A$776,$A135,СВЦЭМ!$B$33:$B$776,O$119)+'СЕТ СН'!$I$9+СВЦЭМ!$D$10+'СЕТ СН'!$I$5-'СЕТ СН'!$I$17</f>
        <v>3478.1996226599999</v>
      </c>
      <c r="P135" s="36">
        <f>SUMIFS(СВЦЭМ!$C$33:$C$776,СВЦЭМ!$A$33:$A$776,$A135,СВЦЭМ!$B$33:$B$776,P$119)+'СЕТ СН'!$I$9+СВЦЭМ!$D$10+'СЕТ СН'!$I$5-'СЕТ СН'!$I$17</f>
        <v>3488.5669664699999</v>
      </c>
      <c r="Q135" s="36">
        <f>SUMIFS(СВЦЭМ!$C$33:$C$776,СВЦЭМ!$A$33:$A$776,$A135,СВЦЭМ!$B$33:$B$776,Q$119)+'СЕТ СН'!$I$9+СВЦЭМ!$D$10+'СЕТ СН'!$I$5-'СЕТ СН'!$I$17</f>
        <v>3486.1423275699999</v>
      </c>
      <c r="R135" s="36">
        <f>SUMIFS(СВЦЭМ!$C$33:$C$776,СВЦЭМ!$A$33:$A$776,$A135,СВЦЭМ!$B$33:$B$776,R$119)+'СЕТ СН'!$I$9+СВЦЭМ!$D$10+'СЕТ СН'!$I$5-'СЕТ СН'!$I$17</f>
        <v>3480.8870126400002</v>
      </c>
      <c r="S135" s="36">
        <f>SUMIFS(СВЦЭМ!$C$33:$C$776,СВЦЭМ!$A$33:$A$776,$A135,СВЦЭМ!$B$33:$B$776,S$119)+'СЕТ СН'!$I$9+СВЦЭМ!$D$10+'СЕТ СН'!$I$5-'СЕТ СН'!$I$17</f>
        <v>3477.3002549000003</v>
      </c>
      <c r="T135" s="36">
        <f>SUMIFS(СВЦЭМ!$C$33:$C$776,СВЦЭМ!$A$33:$A$776,$A135,СВЦЭМ!$B$33:$B$776,T$119)+'СЕТ СН'!$I$9+СВЦЭМ!$D$10+'СЕТ СН'!$I$5-'СЕТ СН'!$I$17</f>
        <v>3473.76168358</v>
      </c>
      <c r="U135" s="36">
        <f>SUMIFS(СВЦЭМ!$C$33:$C$776,СВЦЭМ!$A$33:$A$776,$A135,СВЦЭМ!$B$33:$B$776,U$119)+'СЕТ СН'!$I$9+СВЦЭМ!$D$10+'СЕТ СН'!$I$5-'СЕТ СН'!$I$17</f>
        <v>3465.5082279399999</v>
      </c>
      <c r="V135" s="36">
        <f>SUMIFS(СВЦЭМ!$C$33:$C$776,СВЦЭМ!$A$33:$A$776,$A135,СВЦЭМ!$B$33:$B$776,V$119)+'СЕТ СН'!$I$9+СВЦЭМ!$D$10+'СЕТ СН'!$I$5-'СЕТ СН'!$I$17</f>
        <v>3463.7393067900002</v>
      </c>
      <c r="W135" s="36">
        <f>SUMIFS(СВЦЭМ!$C$33:$C$776,СВЦЭМ!$A$33:$A$776,$A135,СВЦЭМ!$B$33:$B$776,W$119)+'СЕТ СН'!$I$9+СВЦЭМ!$D$10+'СЕТ СН'!$I$5-'СЕТ СН'!$I$17</f>
        <v>3470.5653961799999</v>
      </c>
      <c r="X135" s="36">
        <f>SUMIFS(СВЦЭМ!$C$33:$C$776,СВЦЭМ!$A$33:$A$776,$A135,СВЦЭМ!$B$33:$B$776,X$119)+'СЕТ СН'!$I$9+СВЦЭМ!$D$10+'СЕТ СН'!$I$5-'СЕТ СН'!$I$17</f>
        <v>3468.7549698399998</v>
      </c>
      <c r="Y135" s="36">
        <f>SUMIFS(СВЦЭМ!$C$33:$C$776,СВЦЭМ!$A$33:$A$776,$A135,СВЦЭМ!$B$33:$B$776,Y$119)+'СЕТ СН'!$I$9+СВЦЭМ!$D$10+'СЕТ СН'!$I$5-'СЕТ СН'!$I$17</f>
        <v>3489.4925781800002</v>
      </c>
    </row>
    <row r="136" spans="1:25" ht="15.75" x14ac:dyDescent="0.2">
      <c r="A136" s="35">
        <f t="shared" si="3"/>
        <v>43968</v>
      </c>
      <c r="B136" s="36">
        <f>SUMIFS(СВЦЭМ!$C$33:$C$776,СВЦЭМ!$A$33:$A$776,$A136,СВЦЭМ!$B$33:$B$776,B$119)+'СЕТ СН'!$I$9+СВЦЭМ!$D$10+'СЕТ СН'!$I$5-'СЕТ СН'!$I$17</f>
        <v>3578.8102917300002</v>
      </c>
      <c r="C136" s="36">
        <f>SUMIFS(СВЦЭМ!$C$33:$C$776,СВЦЭМ!$A$33:$A$776,$A136,СВЦЭМ!$B$33:$B$776,C$119)+'СЕТ СН'!$I$9+СВЦЭМ!$D$10+'СЕТ СН'!$I$5-'СЕТ СН'!$I$17</f>
        <v>3613.5775876600001</v>
      </c>
      <c r="D136" s="36">
        <f>SUMIFS(СВЦЭМ!$C$33:$C$776,СВЦЭМ!$A$33:$A$776,$A136,СВЦЭМ!$B$33:$B$776,D$119)+'СЕТ СН'!$I$9+СВЦЭМ!$D$10+'СЕТ СН'!$I$5-'СЕТ СН'!$I$17</f>
        <v>3620.8758028100001</v>
      </c>
      <c r="E136" s="36">
        <f>SUMIFS(СВЦЭМ!$C$33:$C$776,СВЦЭМ!$A$33:$A$776,$A136,СВЦЭМ!$B$33:$B$776,E$119)+'СЕТ СН'!$I$9+СВЦЭМ!$D$10+'СЕТ СН'!$I$5-'СЕТ СН'!$I$17</f>
        <v>3622.70367115</v>
      </c>
      <c r="F136" s="36">
        <f>SUMIFS(СВЦЭМ!$C$33:$C$776,СВЦЭМ!$A$33:$A$776,$A136,СВЦЭМ!$B$33:$B$776,F$119)+'СЕТ СН'!$I$9+СВЦЭМ!$D$10+'СЕТ СН'!$I$5-'СЕТ СН'!$I$17</f>
        <v>3618.5467574600002</v>
      </c>
      <c r="G136" s="36">
        <f>SUMIFS(СВЦЭМ!$C$33:$C$776,СВЦЭМ!$A$33:$A$776,$A136,СВЦЭМ!$B$33:$B$776,G$119)+'СЕТ СН'!$I$9+СВЦЭМ!$D$10+'СЕТ СН'!$I$5-'СЕТ СН'!$I$17</f>
        <v>3622.9332140300003</v>
      </c>
      <c r="H136" s="36">
        <f>SUMIFS(СВЦЭМ!$C$33:$C$776,СВЦЭМ!$A$33:$A$776,$A136,СВЦЭМ!$B$33:$B$776,H$119)+'СЕТ СН'!$I$9+СВЦЭМ!$D$10+'СЕТ СН'!$I$5-'СЕТ СН'!$I$17</f>
        <v>3628.1116384799998</v>
      </c>
      <c r="I136" s="36">
        <f>SUMIFS(СВЦЭМ!$C$33:$C$776,СВЦЭМ!$A$33:$A$776,$A136,СВЦЭМ!$B$33:$B$776,I$119)+'СЕТ СН'!$I$9+СВЦЭМ!$D$10+'СЕТ СН'!$I$5-'СЕТ СН'!$I$17</f>
        <v>3587.86443224</v>
      </c>
      <c r="J136" s="36">
        <f>SUMIFS(СВЦЭМ!$C$33:$C$776,СВЦЭМ!$A$33:$A$776,$A136,СВЦЭМ!$B$33:$B$776,J$119)+'СЕТ СН'!$I$9+СВЦЭМ!$D$10+'СЕТ СН'!$I$5-'СЕТ СН'!$I$17</f>
        <v>3520.06911872</v>
      </c>
      <c r="K136" s="36">
        <f>SUMIFS(СВЦЭМ!$C$33:$C$776,СВЦЭМ!$A$33:$A$776,$A136,СВЦЭМ!$B$33:$B$776,K$119)+'СЕТ СН'!$I$9+СВЦЭМ!$D$10+'СЕТ СН'!$I$5-'СЕТ СН'!$I$17</f>
        <v>3490.71869143</v>
      </c>
      <c r="L136" s="36">
        <f>SUMIFS(СВЦЭМ!$C$33:$C$776,СВЦЭМ!$A$33:$A$776,$A136,СВЦЭМ!$B$33:$B$776,L$119)+'СЕТ СН'!$I$9+СВЦЭМ!$D$10+'СЕТ СН'!$I$5-'СЕТ СН'!$I$17</f>
        <v>3490.5792669000002</v>
      </c>
      <c r="M136" s="36">
        <f>SUMIFS(СВЦЭМ!$C$33:$C$776,СВЦЭМ!$A$33:$A$776,$A136,СВЦЭМ!$B$33:$B$776,M$119)+'СЕТ СН'!$I$9+СВЦЭМ!$D$10+'СЕТ СН'!$I$5-'СЕТ СН'!$I$17</f>
        <v>3489.2352645800001</v>
      </c>
      <c r="N136" s="36">
        <f>SUMIFS(СВЦЭМ!$C$33:$C$776,СВЦЭМ!$A$33:$A$776,$A136,СВЦЭМ!$B$33:$B$776,N$119)+'СЕТ СН'!$I$9+СВЦЭМ!$D$10+'СЕТ СН'!$I$5-'СЕТ СН'!$I$17</f>
        <v>3485.9560760899999</v>
      </c>
      <c r="O136" s="36">
        <f>SUMIFS(СВЦЭМ!$C$33:$C$776,СВЦЭМ!$A$33:$A$776,$A136,СВЦЭМ!$B$33:$B$776,O$119)+'СЕТ СН'!$I$9+СВЦЭМ!$D$10+'СЕТ СН'!$I$5-'СЕТ СН'!$I$17</f>
        <v>3485.82886826</v>
      </c>
      <c r="P136" s="36">
        <f>SUMIFS(СВЦЭМ!$C$33:$C$776,СВЦЭМ!$A$33:$A$776,$A136,СВЦЭМ!$B$33:$B$776,P$119)+'СЕТ СН'!$I$9+СВЦЭМ!$D$10+'СЕТ СН'!$I$5-'СЕТ СН'!$I$17</f>
        <v>3487.8060840100002</v>
      </c>
      <c r="Q136" s="36">
        <f>SUMIFS(СВЦЭМ!$C$33:$C$776,СВЦЭМ!$A$33:$A$776,$A136,СВЦЭМ!$B$33:$B$776,Q$119)+'СЕТ СН'!$I$9+СВЦЭМ!$D$10+'СЕТ СН'!$I$5-'СЕТ СН'!$I$17</f>
        <v>3492.97730654</v>
      </c>
      <c r="R136" s="36">
        <f>SUMIFS(СВЦЭМ!$C$33:$C$776,СВЦЭМ!$A$33:$A$776,$A136,СВЦЭМ!$B$33:$B$776,R$119)+'СЕТ СН'!$I$9+СВЦЭМ!$D$10+'СЕТ СН'!$I$5-'СЕТ СН'!$I$17</f>
        <v>3490.0532312099999</v>
      </c>
      <c r="S136" s="36">
        <f>SUMIFS(СВЦЭМ!$C$33:$C$776,СВЦЭМ!$A$33:$A$776,$A136,СВЦЭМ!$B$33:$B$776,S$119)+'СЕТ СН'!$I$9+СВЦЭМ!$D$10+'СЕТ СН'!$I$5-'СЕТ СН'!$I$17</f>
        <v>3491.2950914600001</v>
      </c>
      <c r="T136" s="36">
        <f>SUMIFS(СВЦЭМ!$C$33:$C$776,СВЦЭМ!$A$33:$A$776,$A136,СВЦЭМ!$B$33:$B$776,T$119)+'СЕТ СН'!$I$9+СВЦЭМ!$D$10+'СЕТ СН'!$I$5-'СЕТ СН'!$I$17</f>
        <v>3475.9607762999999</v>
      </c>
      <c r="U136" s="36">
        <f>SUMIFS(СВЦЭМ!$C$33:$C$776,СВЦЭМ!$A$33:$A$776,$A136,СВЦЭМ!$B$33:$B$776,U$119)+'СЕТ СН'!$I$9+СВЦЭМ!$D$10+'СЕТ СН'!$I$5-'СЕТ СН'!$I$17</f>
        <v>3466.10281437</v>
      </c>
      <c r="V136" s="36">
        <f>SUMIFS(СВЦЭМ!$C$33:$C$776,СВЦЭМ!$A$33:$A$776,$A136,СВЦЭМ!$B$33:$B$776,V$119)+'СЕТ СН'!$I$9+СВЦЭМ!$D$10+'СЕТ СН'!$I$5-'СЕТ СН'!$I$17</f>
        <v>3428.0617360000001</v>
      </c>
      <c r="W136" s="36">
        <f>SUMIFS(СВЦЭМ!$C$33:$C$776,СВЦЭМ!$A$33:$A$776,$A136,СВЦЭМ!$B$33:$B$776,W$119)+'СЕТ СН'!$I$9+СВЦЭМ!$D$10+'СЕТ СН'!$I$5-'СЕТ СН'!$I$17</f>
        <v>3433.3555471700001</v>
      </c>
      <c r="X136" s="36">
        <f>SUMIFS(СВЦЭМ!$C$33:$C$776,СВЦЭМ!$A$33:$A$776,$A136,СВЦЭМ!$B$33:$B$776,X$119)+'СЕТ СН'!$I$9+СВЦЭМ!$D$10+'СЕТ СН'!$I$5-'СЕТ СН'!$I$17</f>
        <v>3428.9395102799999</v>
      </c>
      <c r="Y136" s="36">
        <f>SUMIFS(СВЦЭМ!$C$33:$C$776,СВЦЭМ!$A$33:$A$776,$A136,СВЦЭМ!$B$33:$B$776,Y$119)+'СЕТ СН'!$I$9+СВЦЭМ!$D$10+'СЕТ СН'!$I$5-'СЕТ СН'!$I$17</f>
        <v>3459.6981231199998</v>
      </c>
    </row>
    <row r="137" spans="1:25" ht="15.75" x14ac:dyDescent="0.2">
      <c r="A137" s="35">
        <f t="shared" si="3"/>
        <v>43969</v>
      </c>
      <c r="B137" s="36">
        <f>SUMIFS(СВЦЭМ!$C$33:$C$776,СВЦЭМ!$A$33:$A$776,$A137,СВЦЭМ!$B$33:$B$776,B$119)+'СЕТ СН'!$I$9+СВЦЭМ!$D$10+'СЕТ СН'!$I$5-'СЕТ СН'!$I$17</f>
        <v>3582.87509748</v>
      </c>
      <c r="C137" s="36">
        <f>SUMIFS(СВЦЭМ!$C$33:$C$776,СВЦЭМ!$A$33:$A$776,$A137,СВЦЭМ!$B$33:$B$776,C$119)+'СЕТ СН'!$I$9+СВЦЭМ!$D$10+'СЕТ СН'!$I$5-'СЕТ СН'!$I$17</f>
        <v>3601.1048694599999</v>
      </c>
      <c r="D137" s="36">
        <f>SUMIFS(СВЦЭМ!$C$33:$C$776,СВЦЭМ!$A$33:$A$776,$A137,СВЦЭМ!$B$33:$B$776,D$119)+'СЕТ СН'!$I$9+СВЦЭМ!$D$10+'СЕТ СН'!$I$5-'СЕТ СН'!$I$17</f>
        <v>3589.3020565500001</v>
      </c>
      <c r="E137" s="36">
        <f>SUMIFS(СВЦЭМ!$C$33:$C$776,СВЦЭМ!$A$33:$A$776,$A137,СВЦЭМ!$B$33:$B$776,E$119)+'СЕТ СН'!$I$9+СВЦЭМ!$D$10+'СЕТ СН'!$I$5-'СЕТ СН'!$I$17</f>
        <v>3600.6822805199999</v>
      </c>
      <c r="F137" s="36">
        <f>SUMIFS(СВЦЭМ!$C$33:$C$776,СВЦЭМ!$A$33:$A$776,$A137,СВЦЭМ!$B$33:$B$776,F$119)+'СЕТ СН'!$I$9+СВЦЭМ!$D$10+'СЕТ СН'!$I$5-'СЕТ СН'!$I$17</f>
        <v>3596.5346393</v>
      </c>
      <c r="G137" s="36">
        <f>SUMIFS(СВЦЭМ!$C$33:$C$776,СВЦЭМ!$A$33:$A$776,$A137,СВЦЭМ!$B$33:$B$776,G$119)+'СЕТ СН'!$I$9+СВЦЭМ!$D$10+'СЕТ СН'!$I$5-'СЕТ СН'!$I$17</f>
        <v>3599.5509791300001</v>
      </c>
      <c r="H137" s="36">
        <f>SUMIFS(СВЦЭМ!$C$33:$C$776,СВЦЭМ!$A$33:$A$776,$A137,СВЦЭМ!$B$33:$B$776,H$119)+'СЕТ СН'!$I$9+СВЦЭМ!$D$10+'СЕТ СН'!$I$5-'СЕТ СН'!$I$17</f>
        <v>3597.5830538600003</v>
      </c>
      <c r="I137" s="36">
        <f>SUMIFS(СВЦЭМ!$C$33:$C$776,СВЦЭМ!$A$33:$A$776,$A137,СВЦЭМ!$B$33:$B$776,I$119)+'СЕТ СН'!$I$9+СВЦЭМ!$D$10+'СЕТ СН'!$I$5-'СЕТ СН'!$I$17</f>
        <v>3567.9204374999999</v>
      </c>
      <c r="J137" s="36">
        <f>SUMIFS(СВЦЭМ!$C$33:$C$776,СВЦЭМ!$A$33:$A$776,$A137,СВЦЭМ!$B$33:$B$776,J$119)+'СЕТ СН'!$I$9+СВЦЭМ!$D$10+'СЕТ СН'!$I$5-'СЕТ СН'!$I$17</f>
        <v>3476.2193166500001</v>
      </c>
      <c r="K137" s="36">
        <f>SUMIFS(СВЦЭМ!$C$33:$C$776,СВЦЭМ!$A$33:$A$776,$A137,СВЦЭМ!$B$33:$B$776,K$119)+'СЕТ СН'!$I$9+СВЦЭМ!$D$10+'СЕТ СН'!$I$5-'СЕТ СН'!$I$17</f>
        <v>3459.3978610300001</v>
      </c>
      <c r="L137" s="36">
        <f>SUMIFS(СВЦЭМ!$C$33:$C$776,СВЦЭМ!$A$33:$A$776,$A137,СВЦЭМ!$B$33:$B$776,L$119)+'СЕТ СН'!$I$9+СВЦЭМ!$D$10+'СЕТ СН'!$I$5-'СЕТ СН'!$I$17</f>
        <v>3466.41161711</v>
      </c>
      <c r="M137" s="36">
        <f>SUMIFS(СВЦЭМ!$C$33:$C$776,СВЦЭМ!$A$33:$A$776,$A137,СВЦЭМ!$B$33:$B$776,M$119)+'СЕТ СН'!$I$9+СВЦЭМ!$D$10+'СЕТ СН'!$I$5-'СЕТ СН'!$I$17</f>
        <v>3464.25136806</v>
      </c>
      <c r="N137" s="36">
        <f>SUMIFS(СВЦЭМ!$C$33:$C$776,СВЦЭМ!$A$33:$A$776,$A137,СВЦЭМ!$B$33:$B$776,N$119)+'СЕТ СН'!$I$9+СВЦЭМ!$D$10+'СЕТ СН'!$I$5-'СЕТ СН'!$I$17</f>
        <v>3460.7052009600002</v>
      </c>
      <c r="O137" s="36">
        <f>SUMIFS(СВЦЭМ!$C$33:$C$776,СВЦЭМ!$A$33:$A$776,$A137,СВЦЭМ!$B$33:$B$776,O$119)+'СЕТ СН'!$I$9+СВЦЭМ!$D$10+'СЕТ СН'!$I$5-'СЕТ СН'!$I$17</f>
        <v>3462.55274839</v>
      </c>
      <c r="P137" s="36">
        <f>SUMIFS(СВЦЭМ!$C$33:$C$776,СВЦЭМ!$A$33:$A$776,$A137,СВЦЭМ!$B$33:$B$776,P$119)+'СЕТ СН'!$I$9+СВЦЭМ!$D$10+'СЕТ СН'!$I$5-'СЕТ СН'!$I$17</f>
        <v>3477.7103057599998</v>
      </c>
      <c r="Q137" s="36">
        <f>SUMIFS(СВЦЭМ!$C$33:$C$776,СВЦЭМ!$A$33:$A$776,$A137,СВЦЭМ!$B$33:$B$776,Q$119)+'СЕТ СН'!$I$9+СВЦЭМ!$D$10+'СЕТ СН'!$I$5-'СЕТ СН'!$I$17</f>
        <v>3465.6926909700001</v>
      </c>
      <c r="R137" s="36">
        <f>SUMIFS(СВЦЭМ!$C$33:$C$776,СВЦЭМ!$A$33:$A$776,$A137,СВЦЭМ!$B$33:$B$776,R$119)+'СЕТ СН'!$I$9+СВЦЭМ!$D$10+'СЕТ СН'!$I$5-'СЕТ СН'!$I$17</f>
        <v>3465.8719903299998</v>
      </c>
      <c r="S137" s="36">
        <f>SUMIFS(СВЦЭМ!$C$33:$C$776,СВЦЭМ!$A$33:$A$776,$A137,СВЦЭМ!$B$33:$B$776,S$119)+'СЕТ СН'!$I$9+СВЦЭМ!$D$10+'СЕТ СН'!$I$5-'СЕТ СН'!$I$17</f>
        <v>3479.01337964</v>
      </c>
      <c r="T137" s="36">
        <f>SUMIFS(СВЦЭМ!$C$33:$C$776,СВЦЭМ!$A$33:$A$776,$A137,СВЦЭМ!$B$33:$B$776,T$119)+'СЕТ СН'!$I$9+СВЦЭМ!$D$10+'СЕТ СН'!$I$5-'СЕТ СН'!$I$17</f>
        <v>3472.9788684099999</v>
      </c>
      <c r="U137" s="36">
        <f>SUMIFS(СВЦЭМ!$C$33:$C$776,СВЦЭМ!$A$33:$A$776,$A137,СВЦЭМ!$B$33:$B$776,U$119)+'СЕТ СН'!$I$9+СВЦЭМ!$D$10+'СЕТ СН'!$I$5-'СЕТ СН'!$I$17</f>
        <v>3462.2903974400001</v>
      </c>
      <c r="V137" s="36">
        <f>SUMIFS(СВЦЭМ!$C$33:$C$776,СВЦЭМ!$A$33:$A$776,$A137,СВЦЭМ!$B$33:$B$776,V$119)+'СЕТ СН'!$I$9+СВЦЭМ!$D$10+'СЕТ СН'!$I$5-'СЕТ СН'!$I$17</f>
        <v>3436.8324540600001</v>
      </c>
      <c r="W137" s="36">
        <f>SUMIFS(СВЦЭМ!$C$33:$C$776,СВЦЭМ!$A$33:$A$776,$A137,СВЦЭМ!$B$33:$B$776,W$119)+'СЕТ СН'!$I$9+СВЦЭМ!$D$10+'СЕТ СН'!$I$5-'СЕТ СН'!$I$17</f>
        <v>3440.4889936</v>
      </c>
      <c r="X137" s="36">
        <f>SUMIFS(СВЦЭМ!$C$33:$C$776,СВЦЭМ!$A$33:$A$776,$A137,СВЦЭМ!$B$33:$B$776,X$119)+'СЕТ СН'!$I$9+СВЦЭМ!$D$10+'СЕТ СН'!$I$5-'СЕТ СН'!$I$17</f>
        <v>3440.1826462600002</v>
      </c>
      <c r="Y137" s="36">
        <f>SUMIFS(СВЦЭМ!$C$33:$C$776,СВЦЭМ!$A$33:$A$776,$A137,СВЦЭМ!$B$33:$B$776,Y$119)+'СЕТ СН'!$I$9+СВЦЭМ!$D$10+'СЕТ СН'!$I$5-'СЕТ СН'!$I$17</f>
        <v>3465.2344583899999</v>
      </c>
    </row>
    <row r="138" spans="1:25" ht="15.75" x14ac:dyDescent="0.2">
      <c r="A138" s="35">
        <f t="shared" si="3"/>
        <v>43970</v>
      </c>
      <c r="B138" s="36">
        <f>SUMIFS(СВЦЭМ!$C$33:$C$776,СВЦЭМ!$A$33:$A$776,$A138,СВЦЭМ!$B$33:$B$776,B$119)+'СЕТ СН'!$I$9+СВЦЭМ!$D$10+'СЕТ СН'!$I$5-'СЕТ СН'!$I$17</f>
        <v>3594.7013516400002</v>
      </c>
      <c r="C138" s="36">
        <f>SUMIFS(СВЦЭМ!$C$33:$C$776,СВЦЭМ!$A$33:$A$776,$A138,СВЦЭМ!$B$33:$B$776,C$119)+'СЕТ СН'!$I$9+СВЦЭМ!$D$10+'СЕТ СН'!$I$5-'СЕТ СН'!$I$17</f>
        <v>3622.0633585</v>
      </c>
      <c r="D138" s="36">
        <f>SUMIFS(СВЦЭМ!$C$33:$C$776,СВЦЭМ!$A$33:$A$776,$A138,СВЦЭМ!$B$33:$B$776,D$119)+'СЕТ СН'!$I$9+СВЦЭМ!$D$10+'СЕТ СН'!$I$5-'СЕТ СН'!$I$17</f>
        <v>3611.9650892899999</v>
      </c>
      <c r="E138" s="36">
        <f>SUMIFS(СВЦЭМ!$C$33:$C$776,СВЦЭМ!$A$33:$A$776,$A138,СВЦЭМ!$B$33:$B$776,E$119)+'СЕТ СН'!$I$9+СВЦЭМ!$D$10+'СЕТ СН'!$I$5-'СЕТ СН'!$I$17</f>
        <v>3607.4923242</v>
      </c>
      <c r="F138" s="36">
        <f>SUMIFS(СВЦЭМ!$C$33:$C$776,СВЦЭМ!$A$33:$A$776,$A138,СВЦЭМ!$B$33:$B$776,F$119)+'СЕТ СН'!$I$9+СВЦЭМ!$D$10+'СЕТ СН'!$I$5-'СЕТ СН'!$I$17</f>
        <v>3602.4660815699999</v>
      </c>
      <c r="G138" s="36">
        <f>SUMIFS(СВЦЭМ!$C$33:$C$776,СВЦЭМ!$A$33:$A$776,$A138,СВЦЭМ!$B$33:$B$776,G$119)+'СЕТ СН'!$I$9+СВЦЭМ!$D$10+'СЕТ СН'!$I$5-'СЕТ СН'!$I$17</f>
        <v>3611.2027937100002</v>
      </c>
      <c r="H138" s="36">
        <f>SUMIFS(СВЦЭМ!$C$33:$C$776,СВЦЭМ!$A$33:$A$776,$A138,СВЦЭМ!$B$33:$B$776,H$119)+'СЕТ СН'!$I$9+СВЦЭМ!$D$10+'СЕТ СН'!$I$5-'СЕТ СН'!$I$17</f>
        <v>3612.0477000999999</v>
      </c>
      <c r="I138" s="36">
        <f>SUMIFS(СВЦЭМ!$C$33:$C$776,СВЦЭМ!$A$33:$A$776,$A138,СВЦЭМ!$B$33:$B$776,I$119)+'СЕТ СН'!$I$9+СВЦЭМ!$D$10+'СЕТ СН'!$I$5-'СЕТ СН'!$I$17</f>
        <v>3585.9402870200001</v>
      </c>
      <c r="J138" s="36">
        <f>SUMIFS(СВЦЭМ!$C$33:$C$776,СВЦЭМ!$A$33:$A$776,$A138,СВЦЭМ!$B$33:$B$776,J$119)+'СЕТ СН'!$I$9+СВЦЭМ!$D$10+'СЕТ СН'!$I$5-'СЕТ СН'!$I$17</f>
        <v>3489.7238911899999</v>
      </c>
      <c r="K138" s="36">
        <f>SUMIFS(СВЦЭМ!$C$33:$C$776,СВЦЭМ!$A$33:$A$776,$A138,СВЦЭМ!$B$33:$B$776,K$119)+'СЕТ СН'!$I$9+СВЦЭМ!$D$10+'СЕТ СН'!$I$5-'СЕТ СН'!$I$17</f>
        <v>3472.93868509</v>
      </c>
      <c r="L138" s="36">
        <f>SUMIFS(СВЦЭМ!$C$33:$C$776,СВЦЭМ!$A$33:$A$776,$A138,СВЦЭМ!$B$33:$B$776,L$119)+'СЕТ СН'!$I$9+СВЦЭМ!$D$10+'СЕТ СН'!$I$5-'СЕТ СН'!$I$17</f>
        <v>3467.6453508100003</v>
      </c>
      <c r="M138" s="36">
        <f>SUMIFS(СВЦЭМ!$C$33:$C$776,СВЦЭМ!$A$33:$A$776,$A138,СВЦЭМ!$B$33:$B$776,M$119)+'СЕТ СН'!$I$9+СВЦЭМ!$D$10+'СЕТ СН'!$I$5-'СЕТ СН'!$I$17</f>
        <v>3453.62678018</v>
      </c>
      <c r="N138" s="36">
        <f>SUMIFS(СВЦЭМ!$C$33:$C$776,СВЦЭМ!$A$33:$A$776,$A138,СВЦЭМ!$B$33:$B$776,N$119)+'СЕТ СН'!$I$9+СВЦЭМ!$D$10+'СЕТ СН'!$I$5-'СЕТ СН'!$I$17</f>
        <v>3452.52775827</v>
      </c>
      <c r="O138" s="36">
        <f>SUMIFS(СВЦЭМ!$C$33:$C$776,СВЦЭМ!$A$33:$A$776,$A138,СВЦЭМ!$B$33:$B$776,O$119)+'СЕТ СН'!$I$9+СВЦЭМ!$D$10+'СЕТ СН'!$I$5-'СЕТ СН'!$I$17</f>
        <v>3460.6964343700001</v>
      </c>
      <c r="P138" s="36">
        <f>SUMIFS(СВЦЭМ!$C$33:$C$776,СВЦЭМ!$A$33:$A$776,$A138,СВЦЭМ!$B$33:$B$776,P$119)+'СЕТ СН'!$I$9+СВЦЭМ!$D$10+'СЕТ СН'!$I$5-'СЕТ СН'!$I$17</f>
        <v>3467.3388724500001</v>
      </c>
      <c r="Q138" s="36">
        <f>SUMIFS(СВЦЭМ!$C$33:$C$776,СВЦЭМ!$A$33:$A$776,$A138,СВЦЭМ!$B$33:$B$776,Q$119)+'СЕТ СН'!$I$9+СВЦЭМ!$D$10+'СЕТ СН'!$I$5-'СЕТ СН'!$I$17</f>
        <v>3472.28196149</v>
      </c>
      <c r="R138" s="36">
        <f>SUMIFS(СВЦЭМ!$C$33:$C$776,СВЦЭМ!$A$33:$A$776,$A138,СВЦЭМ!$B$33:$B$776,R$119)+'СЕТ СН'!$I$9+СВЦЭМ!$D$10+'СЕТ СН'!$I$5-'СЕТ СН'!$I$17</f>
        <v>3474.5514441099999</v>
      </c>
      <c r="S138" s="36">
        <f>SUMIFS(СВЦЭМ!$C$33:$C$776,СВЦЭМ!$A$33:$A$776,$A138,СВЦЭМ!$B$33:$B$776,S$119)+'СЕТ СН'!$I$9+СВЦЭМ!$D$10+'СЕТ СН'!$I$5-'СЕТ СН'!$I$17</f>
        <v>3484.0441471200002</v>
      </c>
      <c r="T138" s="36">
        <f>SUMIFS(СВЦЭМ!$C$33:$C$776,СВЦЭМ!$A$33:$A$776,$A138,СВЦЭМ!$B$33:$B$776,T$119)+'СЕТ СН'!$I$9+СВЦЭМ!$D$10+'СЕТ СН'!$I$5-'СЕТ СН'!$I$17</f>
        <v>3480.2842746300003</v>
      </c>
      <c r="U138" s="36">
        <f>SUMIFS(СВЦЭМ!$C$33:$C$776,СВЦЭМ!$A$33:$A$776,$A138,СВЦЭМ!$B$33:$B$776,U$119)+'СЕТ СН'!$I$9+СВЦЭМ!$D$10+'СЕТ СН'!$I$5-'СЕТ СН'!$I$17</f>
        <v>3464.5996165500001</v>
      </c>
      <c r="V138" s="36">
        <f>SUMIFS(СВЦЭМ!$C$33:$C$776,СВЦЭМ!$A$33:$A$776,$A138,СВЦЭМ!$B$33:$B$776,V$119)+'СЕТ СН'!$I$9+СВЦЭМ!$D$10+'СЕТ СН'!$I$5-'СЕТ СН'!$I$17</f>
        <v>3459.6886685700001</v>
      </c>
      <c r="W138" s="36">
        <f>SUMIFS(СВЦЭМ!$C$33:$C$776,СВЦЭМ!$A$33:$A$776,$A138,СВЦЭМ!$B$33:$B$776,W$119)+'СЕТ СН'!$I$9+СВЦЭМ!$D$10+'СЕТ СН'!$I$5-'СЕТ СН'!$I$17</f>
        <v>3465.5888340800002</v>
      </c>
      <c r="X138" s="36">
        <f>SUMIFS(СВЦЭМ!$C$33:$C$776,СВЦЭМ!$A$33:$A$776,$A138,СВЦЭМ!$B$33:$B$776,X$119)+'СЕТ СН'!$I$9+СВЦЭМ!$D$10+'СЕТ СН'!$I$5-'СЕТ СН'!$I$17</f>
        <v>3460.3196283100001</v>
      </c>
      <c r="Y138" s="36">
        <f>SUMIFS(СВЦЭМ!$C$33:$C$776,СВЦЭМ!$A$33:$A$776,$A138,СВЦЭМ!$B$33:$B$776,Y$119)+'СЕТ СН'!$I$9+СВЦЭМ!$D$10+'СЕТ СН'!$I$5-'СЕТ СН'!$I$17</f>
        <v>3475.65646535</v>
      </c>
    </row>
    <row r="139" spans="1:25" ht="15.75" x14ac:dyDescent="0.2">
      <c r="A139" s="35">
        <f t="shared" si="3"/>
        <v>43971</v>
      </c>
      <c r="B139" s="36">
        <f>SUMIFS(СВЦЭМ!$C$33:$C$776,СВЦЭМ!$A$33:$A$776,$A139,СВЦЭМ!$B$33:$B$776,B$119)+'СЕТ СН'!$I$9+СВЦЭМ!$D$10+'СЕТ СН'!$I$5-'СЕТ СН'!$I$17</f>
        <v>3558.8466837300002</v>
      </c>
      <c r="C139" s="36">
        <f>SUMIFS(СВЦЭМ!$C$33:$C$776,СВЦЭМ!$A$33:$A$776,$A139,СВЦЭМ!$B$33:$B$776,C$119)+'СЕТ СН'!$I$9+СВЦЭМ!$D$10+'СЕТ СН'!$I$5-'СЕТ СН'!$I$17</f>
        <v>3570.0743632600002</v>
      </c>
      <c r="D139" s="36">
        <f>SUMIFS(СВЦЭМ!$C$33:$C$776,СВЦЭМ!$A$33:$A$776,$A139,СВЦЭМ!$B$33:$B$776,D$119)+'СЕТ СН'!$I$9+СВЦЭМ!$D$10+'СЕТ СН'!$I$5-'СЕТ СН'!$I$17</f>
        <v>3588.0713246</v>
      </c>
      <c r="E139" s="36">
        <f>SUMIFS(СВЦЭМ!$C$33:$C$776,СВЦЭМ!$A$33:$A$776,$A139,СВЦЭМ!$B$33:$B$776,E$119)+'СЕТ СН'!$I$9+СВЦЭМ!$D$10+'СЕТ СН'!$I$5-'СЕТ СН'!$I$17</f>
        <v>3583.7431670999999</v>
      </c>
      <c r="F139" s="36">
        <f>SUMIFS(СВЦЭМ!$C$33:$C$776,СВЦЭМ!$A$33:$A$776,$A139,СВЦЭМ!$B$33:$B$776,F$119)+'СЕТ СН'!$I$9+СВЦЭМ!$D$10+'СЕТ СН'!$I$5-'СЕТ СН'!$I$17</f>
        <v>3577.0120017200002</v>
      </c>
      <c r="G139" s="36">
        <f>SUMIFS(СВЦЭМ!$C$33:$C$776,СВЦЭМ!$A$33:$A$776,$A139,СВЦЭМ!$B$33:$B$776,G$119)+'СЕТ СН'!$I$9+СВЦЭМ!$D$10+'СЕТ СН'!$I$5-'СЕТ СН'!$I$17</f>
        <v>3588.0715661899999</v>
      </c>
      <c r="H139" s="36">
        <f>SUMIFS(СВЦЭМ!$C$33:$C$776,СВЦЭМ!$A$33:$A$776,$A139,СВЦЭМ!$B$33:$B$776,H$119)+'СЕТ СН'!$I$9+СВЦЭМ!$D$10+'СЕТ СН'!$I$5-'СЕТ СН'!$I$17</f>
        <v>3594.75208815</v>
      </c>
      <c r="I139" s="36">
        <f>SUMIFS(СВЦЭМ!$C$33:$C$776,СВЦЭМ!$A$33:$A$776,$A139,СВЦЭМ!$B$33:$B$776,I$119)+'СЕТ СН'!$I$9+СВЦЭМ!$D$10+'СЕТ СН'!$I$5-'СЕТ СН'!$I$17</f>
        <v>3580.25122758</v>
      </c>
      <c r="J139" s="36">
        <f>SUMIFS(СВЦЭМ!$C$33:$C$776,СВЦЭМ!$A$33:$A$776,$A139,СВЦЭМ!$B$33:$B$776,J$119)+'СЕТ СН'!$I$9+СВЦЭМ!$D$10+'СЕТ СН'!$I$5-'СЕТ СН'!$I$17</f>
        <v>3476.68970627</v>
      </c>
      <c r="K139" s="36">
        <f>SUMIFS(СВЦЭМ!$C$33:$C$776,СВЦЭМ!$A$33:$A$776,$A139,СВЦЭМ!$B$33:$B$776,K$119)+'СЕТ СН'!$I$9+СВЦЭМ!$D$10+'СЕТ СН'!$I$5-'СЕТ СН'!$I$17</f>
        <v>3481.6648355500001</v>
      </c>
      <c r="L139" s="36">
        <f>SUMIFS(СВЦЭМ!$C$33:$C$776,СВЦЭМ!$A$33:$A$776,$A139,СВЦЭМ!$B$33:$B$776,L$119)+'СЕТ СН'!$I$9+СВЦЭМ!$D$10+'СЕТ СН'!$I$5-'СЕТ СН'!$I$17</f>
        <v>3484.09305167</v>
      </c>
      <c r="M139" s="36">
        <f>SUMIFS(СВЦЭМ!$C$33:$C$776,СВЦЭМ!$A$33:$A$776,$A139,СВЦЭМ!$B$33:$B$776,M$119)+'СЕТ СН'!$I$9+СВЦЭМ!$D$10+'СЕТ СН'!$I$5-'СЕТ СН'!$I$17</f>
        <v>3487.8380620100002</v>
      </c>
      <c r="N139" s="36">
        <f>SUMIFS(СВЦЭМ!$C$33:$C$776,СВЦЭМ!$A$33:$A$776,$A139,СВЦЭМ!$B$33:$B$776,N$119)+'СЕТ СН'!$I$9+СВЦЭМ!$D$10+'СЕТ СН'!$I$5-'СЕТ СН'!$I$17</f>
        <v>3487.4815004800002</v>
      </c>
      <c r="O139" s="36">
        <f>SUMIFS(СВЦЭМ!$C$33:$C$776,СВЦЭМ!$A$33:$A$776,$A139,СВЦЭМ!$B$33:$B$776,O$119)+'СЕТ СН'!$I$9+СВЦЭМ!$D$10+'СЕТ СН'!$I$5-'СЕТ СН'!$I$17</f>
        <v>3491.5020065799999</v>
      </c>
      <c r="P139" s="36">
        <f>SUMIFS(СВЦЭМ!$C$33:$C$776,СВЦЭМ!$A$33:$A$776,$A139,СВЦЭМ!$B$33:$B$776,P$119)+'СЕТ СН'!$I$9+СВЦЭМ!$D$10+'СЕТ СН'!$I$5-'СЕТ СН'!$I$17</f>
        <v>3493.5992009400002</v>
      </c>
      <c r="Q139" s="36">
        <f>SUMIFS(СВЦЭМ!$C$33:$C$776,СВЦЭМ!$A$33:$A$776,$A139,СВЦЭМ!$B$33:$B$776,Q$119)+'СЕТ СН'!$I$9+СВЦЭМ!$D$10+'СЕТ СН'!$I$5-'СЕТ СН'!$I$17</f>
        <v>3494.8017683400003</v>
      </c>
      <c r="R139" s="36">
        <f>SUMIFS(СВЦЭМ!$C$33:$C$776,СВЦЭМ!$A$33:$A$776,$A139,СВЦЭМ!$B$33:$B$776,R$119)+'СЕТ СН'!$I$9+СВЦЭМ!$D$10+'СЕТ СН'!$I$5-'СЕТ СН'!$I$17</f>
        <v>3497.52178847</v>
      </c>
      <c r="S139" s="36">
        <f>SUMIFS(СВЦЭМ!$C$33:$C$776,СВЦЭМ!$A$33:$A$776,$A139,СВЦЭМ!$B$33:$B$776,S$119)+'СЕТ СН'!$I$9+СВЦЭМ!$D$10+'СЕТ СН'!$I$5-'СЕТ СН'!$I$17</f>
        <v>3501.80124875</v>
      </c>
      <c r="T139" s="36">
        <f>SUMIFS(СВЦЭМ!$C$33:$C$776,СВЦЭМ!$A$33:$A$776,$A139,СВЦЭМ!$B$33:$B$776,T$119)+'СЕТ СН'!$I$9+СВЦЭМ!$D$10+'СЕТ СН'!$I$5-'СЕТ СН'!$I$17</f>
        <v>3499.4510009200003</v>
      </c>
      <c r="U139" s="36">
        <f>SUMIFS(СВЦЭМ!$C$33:$C$776,СВЦЭМ!$A$33:$A$776,$A139,СВЦЭМ!$B$33:$B$776,U$119)+'СЕТ СН'!$I$9+СВЦЭМ!$D$10+'СЕТ СН'!$I$5-'СЕТ СН'!$I$17</f>
        <v>3484.78637914</v>
      </c>
      <c r="V139" s="36">
        <f>SUMIFS(СВЦЭМ!$C$33:$C$776,СВЦЭМ!$A$33:$A$776,$A139,СВЦЭМ!$B$33:$B$776,V$119)+'СЕТ СН'!$I$9+СВЦЭМ!$D$10+'СЕТ СН'!$I$5-'СЕТ СН'!$I$17</f>
        <v>3480.3841052100001</v>
      </c>
      <c r="W139" s="36">
        <f>SUMIFS(СВЦЭМ!$C$33:$C$776,СВЦЭМ!$A$33:$A$776,$A139,СВЦЭМ!$B$33:$B$776,W$119)+'СЕТ СН'!$I$9+СВЦЭМ!$D$10+'СЕТ СН'!$I$5-'СЕТ СН'!$I$17</f>
        <v>3483.4556184200001</v>
      </c>
      <c r="X139" s="36">
        <f>SUMIFS(СВЦЭМ!$C$33:$C$776,СВЦЭМ!$A$33:$A$776,$A139,СВЦЭМ!$B$33:$B$776,X$119)+'СЕТ СН'!$I$9+СВЦЭМ!$D$10+'СЕТ СН'!$I$5-'СЕТ СН'!$I$17</f>
        <v>3482.6639972000003</v>
      </c>
      <c r="Y139" s="36">
        <f>SUMIFS(СВЦЭМ!$C$33:$C$776,СВЦЭМ!$A$33:$A$776,$A139,СВЦЭМ!$B$33:$B$776,Y$119)+'СЕТ СН'!$I$9+СВЦЭМ!$D$10+'СЕТ СН'!$I$5-'СЕТ СН'!$I$17</f>
        <v>3486.9668834899999</v>
      </c>
    </row>
    <row r="140" spans="1:25" ht="15.75" x14ac:dyDescent="0.2">
      <c r="A140" s="35">
        <f t="shared" si="3"/>
        <v>43972</v>
      </c>
      <c r="B140" s="36">
        <f>SUMIFS(СВЦЭМ!$C$33:$C$776,СВЦЭМ!$A$33:$A$776,$A140,СВЦЭМ!$B$33:$B$776,B$119)+'СЕТ СН'!$I$9+СВЦЭМ!$D$10+'СЕТ СН'!$I$5-'СЕТ СН'!$I$17</f>
        <v>3548.3894068899999</v>
      </c>
      <c r="C140" s="36">
        <f>SUMIFS(СВЦЭМ!$C$33:$C$776,СВЦЭМ!$A$33:$A$776,$A140,СВЦЭМ!$B$33:$B$776,C$119)+'СЕТ СН'!$I$9+СВЦЭМ!$D$10+'СЕТ СН'!$I$5-'СЕТ СН'!$I$17</f>
        <v>3584.95840838</v>
      </c>
      <c r="D140" s="36">
        <f>SUMIFS(СВЦЭМ!$C$33:$C$776,СВЦЭМ!$A$33:$A$776,$A140,СВЦЭМ!$B$33:$B$776,D$119)+'СЕТ СН'!$I$9+СВЦЭМ!$D$10+'СЕТ СН'!$I$5-'СЕТ СН'!$I$17</f>
        <v>3607.0045785800003</v>
      </c>
      <c r="E140" s="36">
        <f>SUMIFS(СВЦЭМ!$C$33:$C$776,СВЦЭМ!$A$33:$A$776,$A140,СВЦЭМ!$B$33:$B$776,E$119)+'СЕТ СН'!$I$9+СВЦЭМ!$D$10+'СЕТ СН'!$I$5-'СЕТ СН'!$I$17</f>
        <v>3605.6128439899999</v>
      </c>
      <c r="F140" s="36">
        <f>SUMIFS(СВЦЭМ!$C$33:$C$776,СВЦЭМ!$A$33:$A$776,$A140,СВЦЭМ!$B$33:$B$776,F$119)+'СЕТ СН'!$I$9+СВЦЭМ!$D$10+'СЕТ СН'!$I$5-'СЕТ СН'!$I$17</f>
        <v>3599.77072598</v>
      </c>
      <c r="G140" s="36">
        <f>SUMIFS(СВЦЭМ!$C$33:$C$776,СВЦЭМ!$A$33:$A$776,$A140,СВЦЭМ!$B$33:$B$776,G$119)+'СЕТ СН'!$I$9+СВЦЭМ!$D$10+'СЕТ СН'!$I$5-'СЕТ СН'!$I$17</f>
        <v>3610.39456273</v>
      </c>
      <c r="H140" s="36">
        <f>SUMIFS(СВЦЭМ!$C$33:$C$776,СВЦЭМ!$A$33:$A$776,$A140,СВЦЭМ!$B$33:$B$776,H$119)+'СЕТ СН'!$I$9+СВЦЭМ!$D$10+'СЕТ СН'!$I$5-'СЕТ СН'!$I$17</f>
        <v>3600.1511080700002</v>
      </c>
      <c r="I140" s="36">
        <f>SUMIFS(СВЦЭМ!$C$33:$C$776,СВЦЭМ!$A$33:$A$776,$A140,СВЦЭМ!$B$33:$B$776,I$119)+'СЕТ СН'!$I$9+СВЦЭМ!$D$10+'СЕТ СН'!$I$5-'СЕТ СН'!$I$17</f>
        <v>3584.9686681000003</v>
      </c>
      <c r="J140" s="36">
        <f>SUMIFS(СВЦЭМ!$C$33:$C$776,СВЦЭМ!$A$33:$A$776,$A140,СВЦЭМ!$B$33:$B$776,J$119)+'СЕТ СН'!$I$9+СВЦЭМ!$D$10+'СЕТ СН'!$I$5-'СЕТ СН'!$I$17</f>
        <v>3544.9964608499999</v>
      </c>
      <c r="K140" s="36">
        <f>SUMIFS(СВЦЭМ!$C$33:$C$776,СВЦЭМ!$A$33:$A$776,$A140,СВЦЭМ!$B$33:$B$776,K$119)+'СЕТ СН'!$I$9+СВЦЭМ!$D$10+'СЕТ СН'!$I$5-'СЕТ СН'!$I$17</f>
        <v>3539.5122660000002</v>
      </c>
      <c r="L140" s="36">
        <f>SUMIFS(СВЦЭМ!$C$33:$C$776,СВЦЭМ!$A$33:$A$776,$A140,СВЦЭМ!$B$33:$B$776,L$119)+'СЕТ СН'!$I$9+СВЦЭМ!$D$10+'СЕТ СН'!$I$5-'СЕТ СН'!$I$17</f>
        <v>3541.9439864000001</v>
      </c>
      <c r="M140" s="36">
        <f>SUMIFS(СВЦЭМ!$C$33:$C$776,СВЦЭМ!$A$33:$A$776,$A140,СВЦЭМ!$B$33:$B$776,M$119)+'СЕТ СН'!$I$9+СВЦЭМ!$D$10+'СЕТ СН'!$I$5-'СЕТ СН'!$I$17</f>
        <v>3494.9777845899998</v>
      </c>
      <c r="N140" s="36">
        <f>SUMIFS(СВЦЭМ!$C$33:$C$776,СВЦЭМ!$A$33:$A$776,$A140,СВЦЭМ!$B$33:$B$776,N$119)+'СЕТ СН'!$I$9+СВЦЭМ!$D$10+'СЕТ СН'!$I$5-'СЕТ СН'!$I$17</f>
        <v>3438.3145223900001</v>
      </c>
      <c r="O140" s="36">
        <f>SUMIFS(СВЦЭМ!$C$33:$C$776,СВЦЭМ!$A$33:$A$776,$A140,СВЦЭМ!$B$33:$B$776,O$119)+'СЕТ СН'!$I$9+СВЦЭМ!$D$10+'СЕТ СН'!$I$5-'СЕТ СН'!$I$17</f>
        <v>3413.3158240900002</v>
      </c>
      <c r="P140" s="36">
        <f>SUMIFS(СВЦЭМ!$C$33:$C$776,СВЦЭМ!$A$33:$A$776,$A140,СВЦЭМ!$B$33:$B$776,P$119)+'СЕТ СН'!$I$9+СВЦЭМ!$D$10+'СЕТ СН'!$I$5-'СЕТ СН'!$I$17</f>
        <v>3411.0661006199998</v>
      </c>
      <c r="Q140" s="36">
        <f>SUMIFS(СВЦЭМ!$C$33:$C$776,СВЦЭМ!$A$33:$A$776,$A140,СВЦЭМ!$B$33:$B$776,Q$119)+'СЕТ СН'!$I$9+СВЦЭМ!$D$10+'СЕТ СН'!$I$5-'СЕТ СН'!$I$17</f>
        <v>3415.97880059</v>
      </c>
      <c r="R140" s="36">
        <f>SUMIFS(СВЦЭМ!$C$33:$C$776,СВЦЭМ!$A$33:$A$776,$A140,СВЦЭМ!$B$33:$B$776,R$119)+'СЕТ СН'!$I$9+СВЦЭМ!$D$10+'СЕТ СН'!$I$5-'СЕТ СН'!$I$17</f>
        <v>3411.9431699199999</v>
      </c>
      <c r="S140" s="36">
        <f>SUMIFS(СВЦЭМ!$C$33:$C$776,СВЦЭМ!$A$33:$A$776,$A140,СВЦЭМ!$B$33:$B$776,S$119)+'СЕТ СН'!$I$9+СВЦЭМ!$D$10+'СЕТ СН'!$I$5-'СЕТ СН'!$I$17</f>
        <v>3420.9802399700002</v>
      </c>
      <c r="T140" s="36">
        <f>SUMIFS(СВЦЭМ!$C$33:$C$776,СВЦЭМ!$A$33:$A$776,$A140,СВЦЭМ!$B$33:$B$776,T$119)+'СЕТ СН'!$I$9+СВЦЭМ!$D$10+'СЕТ СН'!$I$5-'СЕТ СН'!$I$17</f>
        <v>3419.2274919000001</v>
      </c>
      <c r="U140" s="36">
        <f>SUMIFS(СВЦЭМ!$C$33:$C$776,СВЦЭМ!$A$33:$A$776,$A140,СВЦЭМ!$B$33:$B$776,U$119)+'СЕТ СН'!$I$9+СВЦЭМ!$D$10+'СЕТ СН'!$I$5-'СЕТ СН'!$I$17</f>
        <v>3416.6566680599999</v>
      </c>
      <c r="V140" s="36">
        <f>SUMIFS(СВЦЭМ!$C$33:$C$776,СВЦЭМ!$A$33:$A$776,$A140,СВЦЭМ!$B$33:$B$776,V$119)+'СЕТ СН'!$I$9+СВЦЭМ!$D$10+'СЕТ СН'!$I$5-'СЕТ СН'!$I$17</f>
        <v>3413.2682625799998</v>
      </c>
      <c r="W140" s="36">
        <f>SUMIFS(СВЦЭМ!$C$33:$C$776,СВЦЭМ!$A$33:$A$776,$A140,СВЦЭМ!$B$33:$B$776,W$119)+'СЕТ СН'!$I$9+СВЦЭМ!$D$10+'СЕТ СН'!$I$5-'СЕТ СН'!$I$17</f>
        <v>3382.3280338700001</v>
      </c>
      <c r="X140" s="36">
        <f>SUMIFS(СВЦЭМ!$C$33:$C$776,СВЦЭМ!$A$33:$A$776,$A140,СВЦЭМ!$B$33:$B$776,X$119)+'СЕТ СН'!$I$9+СВЦЭМ!$D$10+'СЕТ СН'!$I$5-'СЕТ СН'!$I$17</f>
        <v>3422.9887224899999</v>
      </c>
      <c r="Y140" s="36">
        <f>SUMIFS(СВЦЭМ!$C$33:$C$776,СВЦЭМ!$A$33:$A$776,$A140,СВЦЭМ!$B$33:$B$776,Y$119)+'СЕТ СН'!$I$9+СВЦЭМ!$D$10+'СЕТ СН'!$I$5-'СЕТ СН'!$I$17</f>
        <v>3470.65320595</v>
      </c>
    </row>
    <row r="141" spans="1:25" ht="15.75" x14ac:dyDescent="0.2">
      <c r="A141" s="35">
        <f t="shared" si="3"/>
        <v>43973</v>
      </c>
      <c r="B141" s="36">
        <f>SUMIFS(СВЦЭМ!$C$33:$C$776,СВЦЭМ!$A$33:$A$776,$A141,СВЦЭМ!$B$33:$B$776,B$119)+'СЕТ СН'!$I$9+СВЦЭМ!$D$10+'СЕТ СН'!$I$5-'СЕТ СН'!$I$17</f>
        <v>3551.72063622</v>
      </c>
      <c r="C141" s="36">
        <f>SUMIFS(СВЦЭМ!$C$33:$C$776,СВЦЭМ!$A$33:$A$776,$A141,СВЦЭМ!$B$33:$B$776,C$119)+'СЕТ СН'!$I$9+СВЦЭМ!$D$10+'СЕТ СН'!$I$5-'СЕТ СН'!$I$17</f>
        <v>3593.56203942</v>
      </c>
      <c r="D141" s="36">
        <f>SUMIFS(СВЦЭМ!$C$33:$C$776,СВЦЭМ!$A$33:$A$776,$A141,СВЦЭМ!$B$33:$B$776,D$119)+'СЕТ СН'!$I$9+СВЦЭМ!$D$10+'СЕТ СН'!$I$5-'СЕТ СН'!$I$17</f>
        <v>3613.6635723999998</v>
      </c>
      <c r="E141" s="36">
        <f>SUMIFS(СВЦЭМ!$C$33:$C$776,СВЦЭМ!$A$33:$A$776,$A141,СВЦЭМ!$B$33:$B$776,E$119)+'СЕТ СН'!$I$9+СВЦЭМ!$D$10+'СЕТ СН'!$I$5-'СЕТ СН'!$I$17</f>
        <v>3610.5287690599998</v>
      </c>
      <c r="F141" s="36">
        <f>SUMIFS(СВЦЭМ!$C$33:$C$776,СВЦЭМ!$A$33:$A$776,$A141,СВЦЭМ!$B$33:$B$776,F$119)+'СЕТ СН'!$I$9+СВЦЭМ!$D$10+'СЕТ СН'!$I$5-'СЕТ СН'!$I$17</f>
        <v>3604.4598983800001</v>
      </c>
      <c r="G141" s="36">
        <f>SUMIFS(СВЦЭМ!$C$33:$C$776,СВЦЭМ!$A$33:$A$776,$A141,СВЦЭМ!$B$33:$B$776,G$119)+'СЕТ СН'!$I$9+СВЦЭМ!$D$10+'СЕТ СН'!$I$5-'СЕТ СН'!$I$17</f>
        <v>3614.1753880800002</v>
      </c>
      <c r="H141" s="36">
        <f>SUMIFS(СВЦЭМ!$C$33:$C$776,СВЦЭМ!$A$33:$A$776,$A141,СВЦЭМ!$B$33:$B$776,H$119)+'СЕТ СН'!$I$9+СВЦЭМ!$D$10+'СЕТ СН'!$I$5-'СЕТ СН'!$I$17</f>
        <v>3615.9168856400001</v>
      </c>
      <c r="I141" s="36">
        <f>SUMIFS(СВЦЭМ!$C$33:$C$776,СВЦЭМ!$A$33:$A$776,$A141,СВЦЭМ!$B$33:$B$776,I$119)+'СЕТ СН'!$I$9+СВЦЭМ!$D$10+'СЕТ СН'!$I$5-'СЕТ СН'!$I$17</f>
        <v>3579.04823167</v>
      </c>
      <c r="J141" s="36">
        <f>SUMIFS(СВЦЭМ!$C$33:$C$776,СВЦЭМ!$A$33:$A$776,$A141,СВЦЭМ!$B$33:$B$776,J$119)+'СЕТ СН'!$I$9+СВЦЭМ!$D$10+'СЕТ СН'!$I$5-'СЕТ СН'!$I$17</f>
        <v>3531.3108380799999</v>
      </c>
      <c r="K141" s="36">
        <f>SUMIFS(СВЦЭМ!$C$33:$C$776,СВЦЭМ!$A$33:$A$776,$A141,СВЦЭМ!$B$33:$B$776,K$119)+'СЕТ СН'!$I$9+СВЦЭМ!$D$10+'СЕТ СН'!$I$5-'СЕТ СН'!$I$17</f>
        <v>3515.1735084800002</v>
      </c>
      <c r="L141" s="36">
        <f>SUMIFS(СВЦЭМ!$C$33:$C$776,СВЦЭМ!$A$33:$A$776,$A141,СВЦЭМ!$B$33:$B$776,L$119)+'СЕТ СН'!$I$9+СВЦЭМ!$D$10+'СЕТ СН'!$I$5-'СЕТ СН'!$I$17</f>
        <v>3504.2705920600001</v>
      </c>
      <c r="M141" s="36">
        <f>SUMIFS(СВЦЭМ!$C$33:$C$776,СВЦЭМ!$A$33:$A$776,$A141,СВЦЭМ!$B$33:$B$776,M$119)+'СЕТ СН'!$I$9+СВЦЭМ!$D$10+'СЕТ СН'!$I$5-'СЕТ СН'!$I$17</f>
        <v>3456.1789958999998</v>
      </c>
      <c r="N141" s="36">
        <f>SUMIFS(СВЦЭМ!$C$33:$C$776,СВЦЭМ!$A$33:$A$776,$A141,СВЦЭМ!$B$33:$B$776,N$119)+'СЕТ СН'!$I$9+СВЦЭМ!$D$10+'СЕТ СН'!$I$5-'СЕТ СН'!$I$17</f>
        <v>3404.11452431</v>
      </c>
      <c r="O141" s="36">
        <f>SUMIFS(СВЦЭМ!$C$33:$C$776,СВЦЭМ!$A$33:$A$776,$A141,СВЦЭМ!$B$33:$B$776,O$119)+'СЕТ СН'!$I$9+СВЦЭМ!$D$10+'СЕТ СН'!$I$5-'СЕТ СН'!$I$17</f>
        <v>3388.7739837999998</v>
      </c>
      <c r="P141" s="36">
        <f>SUMIFS(СВЦЭМ!$C$33:$C$776,СВЦЭМ!$A$33:$A$776,$A141,СВЦЭМ!$B$33:$B$776,P$119)+'СЕТ СН'!$I$9+СВЦЭМ!$D$10+'СЕТ СН'!$I$5-'СЕТ СН'!$I$17</f>
        <v>3406.5734265900001</v>
      </c>
      <c r="Q141" s="36">
        <f>SUMIFS(СВЦЭМ!$C$33:$C$776,СВЦЭМ!$A$33:$A$776,$A141,СВЦЭМ!$B$33:$B$776,Q$119)+'СЕТ СН'!$I$9+СВЦЭМ!$D$10+'СЕТ СН'!$I$5-'СЕТ СН'!$I$17</f>
        <v>3410.8894023100002</v>
      </c>
      <c r="R141" s="36">
        <f>SUMIFS(СВЦЭМ!$C$33:$C$776,СВЦЭМ!$A$33:$A$776,$A141,СВЦЭМ!$B$33:$B$776,R$119)+'СЕТ СН'!$I$9+СВЦЭМ!$D$10+'СЕТ СН'!$I$5-'СЕТ СН'!$I$17</f>
        <v>3411.2832682899998</v>
      </c>
      <c r="S141" s="36">
        <f>SUMIFS(СВЦЭМ!$C$33:$C$776,СВЦЭМ!$A$33:$A$776,$A141,СВЦЭМ!$B$33:$B$776,S$119)+'СЕТ СН'!$I$9+СВЦЭМ!$D$10+'СЕТ СН'!$I$5-'СЕТ СН'!$I$17</f>
        <v>3415.4066982599998</v>
      </c>
      <c r="T141" s="36">
        <f>SUMIFS(СВЦЭМ!$C$33:$C$776,СВЦЭМ!$A$33:$A$776,$A141,СВЦЭМ!$B$33:$B$776,T$119)+'СЕТ СН'!$I$9+СВЦЭМ!$D$10+'СЕТ СН'!$I$5-'СЕТ СН'!$I$17</f>
        <v>3403.28744465</v>
      </c>
      <c r="U141" s="36">
        <f>SUMIFS(СВЦЭМ!$C$33:$C$776,СВЦЭМ!$A$33:$A$776,$A141,СВЦЭМ!$B$33:$B$776,U$119)+'СЕТ СН'!$I$9+СВЦЭМ!$D$10+'СЕТ СН'!$I$5-'СЕТ СН'!$I$17</f>
        <v>3391.37084448</v>
      </c>
      <c r="V141" s="36">
        <f>SUMIFS(СВЦЭМ!$C$33:$C$776,СВЦЭМ!$A$33:$A$776,$A141,СВЦЭМ!$B$33:$B$776,V$119)+'СЕТ СН'!$I$9+СВЦЭМ!$D$10+'СЕТ СН'!$I$5-'СЕТ СН'!$I$17</f>
        <v>3375.0919931799999</v>
      </c>
      <c r="W141" s="36">
        <f>SUMIFS(СВЦЭМ!$C$33:$C$776,СВЦЭМ!$A$33:$A$776,$A141,СВЦЭМ!$B$33:$B$776,W$119)+'СЕТ СН'!$I$9+СВЦЭМ!$D$10+'СЕТ СН'!$I$5-'СЕТ СН'!$I$17</f>
        <v>3366.9214013000001</v>
      </c>
      <c r="X141" s="36">
        <f>SUMIFS(СВЦЭМ!$C$33:$C$776,СВЦЭМ!$A$33:$A$776,$A141,СВЦЭМ!$B$33:$B$776,X$119)+'СЕТ СН'!$I$9+СВЦЭМ!$D$10+'СЕТ СН'!$I$5-'СЕТ СН'!$I$17</f>
        <v>3385.5539169600002</v>
      </c>
      <c r="Y141" s="36">
        <f>SUMIFS(СВЦЭМ!$C$33:$C$776,СВЦЭМ!$A$33:$A$776,$A141,СВЦЭМ!$B$33:$B$776,Y$119)+'СЕТ СН'!$I$9+СВЦЭМ!$D$10+'СЕТ СН'!$I$5-'СЕТ СН'!$I$17</f>
        <v>3423.4572202899999</v>
      </c>
    </row>
    <row r="142" spans="1:25" ht="15.75" x14ac:dyDescent="0.2">
      <c r="A142" s="35">
        <f t="shared" si="3"/>
        <v>43974</v>
      </c>
      <c r="B142" s="36">
        <f>SUMIFS(СВЦЭМ!$C$33:$C$776,СВЦЭМ!$A$33:$A$776,$A142,СВЦЭМ!$B$33:$B$776,B$119)+'СЕТ СН'!$I$9+СВЦЭМ!$D$10+'СЕТ СН'!$I$5-'СЕТ СН'!$I$17</f>
        <v>3524.2140131000001</v>
      </c>
      <c r="C142" s="36">
        <f>SUMIFS(СВЦЭМ!$C$33:$C$776,СВЦЭМ!$A$33:$A$776,$A142,СВЦЭМ!$B$33:$B$776,C$119)+'СЕТ СН'!$I$9+СВЦЭМ!$D$10+'СЕТ СН'!$I$5-'СЕТ СН'!$I$17</f>
        <v>3560.9770037600001</v>
      </c>
      <c r="D142" s="36">
        <f>SUMIFS(СВЦЭМ!$C$33:$C$776,СВЦЭМ!$A$33:$A$776,$A142,СВЦЭМ!$B$33:$B$776,D$119)+'СЕТ СН'!$I$9+СВЦЭМ!$D$10+'СЕТ СН'!$I$5-'СЕТ СН'!$I$17</f>
        <v>3581.0282179200003</v>
      </c>
      <c r="E142" s="36">
        <f>SUMIFS(СВЦЭМ!$C$33:$C$776,СВЦЭМ!$A$33:$A$776,$A142,СВЦЭМ!$B$33:$B$776,E$119)+'СЕТ СН'!$I$9+СВЦЭМ!$D$10+'СЕТ СН'!$I$5-'СЕТ СН'!$I$17</f>
        <v>3595.4000361899998</v>
      </c>
      <c r="F142" s="36">
        <f>SUMIFS(СВЦЭМ!$C$33:$C$776,СВЦЭМ!$A$33:$A$776,$A142,СВЦЭМ!$B$33:$B$776,F$119)+'СЕТ СН'!$I$9+СВЦЭМ!$D$10+'СЕТ СН'!$I$5-'СЕТ СН'!$I$17</f>
        <v>3599.1940017300003</v>
      </c>
      <c r="G142" s="36">
        <f>SUMIFS(СВЦЭМ!$C$33:$C$776,СВЦЭМ!$A$33:$A$776,$A142,СВЦЭМ!$B$33:$B$776,G$119)+'СЕТ СН'!$I$9+СВЦЭМ!$D$10+'СЕТ СН'!$I$5-'СЕТ СН'!$I$17</f>
        <v>3598.0077309500002</v>
      </c>
      <c r="H142" s="36">
        <f>SUMIFS(СВЦЭМ!$C$33:$C$776,СВЦЭМ!$A$33:$A$776,$A142,СВЦЭМ!$B$33:$B$776,H$119)+'СЕТ СН'!$I$9+СВЦЭМ!$D$10+'СЕТ СН'!$I$5-'СЕТ СН'!$I$17</f>
        <v>3590.4241968800002</v>
      </c>
      <c r="I142" s="36">
        <f>SUMIFS(СВЦЭМ!$C$33:$C$776,СВЦЭМ!$A$33:$A$776,$A142,СВЦЭМ!$B$33:$B$776,I$119)+'СЕТ СН'!$I$9+СВЦЭМ!$D$10+'СЕТ СН'!$I$5-'СЕТ СН'!$I$17</f>
        <v>3565.8466317399998</v>
      </c>
      <c r="J142" s="36">
        <f>SUMIFS(СВЦЭМ!$C$33:$C$776,СВЦЭМ!$A$33:$A$776,$A142,СВЦЭМ!$B$33:$B$776,J$119)+'СЕТ СН'!$I$9+СВЦЭМ!$D$10+'СЕТ СН'!$I$5-'СЕТ СН'!$I$17</f>
        <v>3528.9535670499999</v>
      </c>
      <c r="K142" s="36">
        <f>SUMIFS(СВЦЭМ!$C$33:$C$776,СВЦЭМ!$A$33:$A$776,$A142,СВЦЭМ!$B$33:$B$776,K$119)+'СЕТ СН'!$I$9+СВЦЭМ!$D$10+'СЕТ СН'!$I$5-'СЕТ СН'!$I$17</f>
        <v>3490.8864027499999</v>
      </c>
      <c r="L142" s="36">
        <f>SUMIFS(СВЦЭМ!$C$33:$C$776,СВЦЭМ!$A$33:$A$776,$A142,СВЦЭМ!$B$33:$B$776,L$119)+'СЕТ СН'!$I$9+СВЦЭМ!$D$10+'СЕТ СН'!$I$5-'СЕТ СН'!$I$17</f>
        <v>3468.9121498599998</v>
      </c>
      <c r="M142" s="36">
        <f>SUMIFS(СВЦЭМ!$C$33:$C$776,СВЦЭМ!$A$33:$A$776,$A142,СВЦЭМ!$B$33:$B$776,M$119)+'СЕТ СН'!$I$9+СВЦЭМ!$D$10+'СЕТ СН'!$I$5-'СЕТ СН'!$I$17</f>
        <v>3413.1557569400002</v>
      </c>
      <c r="N142" s="36">
        <f>SUMIFS(СВЦЭМ!$C$33:$C$776,СВЦЭМ!$A$33:$A$776,$A142,СВЦЭМ!$B$33:$B$776,N$119)+'СЕТ СН'!$I$9+СВЦЭМ!$D$10+'СЕТ СН'!$I$5-'СЕТ СН'!$I$17</f>
        <v>3359.5211001799998</v>
      </c>
      <c r="O142" s="36">
        <f>SUMIFS(СВЦЭМ!$C$33:$C$776,СВЦЭМ!$A$33:$A$776,$A142,СВЦЭМ!$B$33:$B$776,O$119)+'СЕТ СН'!$I$9+СВЦЭМ!$D$10+'СЕТ СН'!$I$5-'СЕТ СН'!$I$17</f>
        <v>3352.3114561800003</v>
      </c>
      <c r="P142" s="36">
        <f>SUMIFS(СВЦЭМ!$C$33:$C$776,СВЦЭМ!$A$33:$A$776,$A142,СВЦЭМ!$B$33:$B$776,P$119)+'СЕТ СН'!$I$9+СВЦЭМ!$D$10+'СЕТ СН'!$I$5-'СЕТ СН'!$I$17</f>
        <v>3376.72743816</v>
      </c>
      <c r="Q142" s="36">
        <f>SUMIFS(СВЦЭМ!$C$33:$C$776,СВЦЭМ!$A$33:$A$776,$A142,СВЦЭМ!$B$33:$B$776,Q$119)+'СЕТ СН'!$I$9+СВЦЭМ!$D$10+'СЕТ СН'!$I$5-'СЕТ СН'!$I$17</f>
        <v>3380.1489464199999</v>
      </c>
      <c r="R142" s="36">
        <f>SUMIFS(СВЦЭМ!$C$33:$C$776,СВЦЭМ!$A$33:$A$776,$A142,СВЦЭМ!$B$33:$B$776,R$119)+'СЕТ СН'!$I$9+СВЦЭМ!$D$10+'СЕТ СН'!$I$5-'СЕТ СН'!$I$17</f>
        <v>3388.3224241400003</v>
      </c>
      <c r="S142" s="36">
        <f>SUMIFS(СВЦЭМ!$C$33:$C$776,СВЦЭМ!$A$33:$A$776,$A142,СВЦЭМ!$B$33:$B$776,S$119)+'СЕТ СН'!$I$9+СВЦЭМ!$D$10+'СЕТ СН'!$I$5-'СЕТ СН'!$I$17</f>
        <v>3398.5754527700001</v>
      </c>
      <c r="T142" s="36">
        <f>SUMIFS(СВЦЭМ!$C$33:$C$776,СВЦЭМ!$A$33:$A$776,$A142,СВЦЭМ!$B$33:$B$776,T$119)+'СЕТ СН'!$I$9+СВЦЭМ!$D$10+'СЕТ СН'!$I$5-'СЕТ СН'!$I$17</f>
        <v>3408.2841882399998</v>
      </c>
      <c r="U142" s="36">
        <f>SUMIFS(СВЦЭМ!$C$33:$C$776,СВЦЭМ!$A$33:$A$776,$A142,СВЦЭМ!$B$33:$B$776,U$119)+'СЕТ СН'!$I$9+СВЦЭМ!$D$10+'СЕТ СН'!$I$5-'СЕТ СН'!$I$17</f>
        <v>3409.4942756300002</v>
      </c>
      <c r="V142" s="36">
        <f>SUMIFS(СВЦЭМ!$C$33:$C$776,СВЦЭМ!$A$33:$A$776,$A142,СВЦЭМ!$B$33:$B$776,V$119)+'СЕТ СН'!$I$9+СВЦЭМ!$D$10+'СЕТ СН'!$I$5-'СЕТ СН'!$I$17</f>
        <v>3402.76376024</v>
      </c>
      <c r="W142" s="36">
        <f>SUMIFS(СВЦЭМ!$C$33:$C$776,СВЦЭМ!$A$33:$A$776,$A142,СВЦЭМ!$B$33:$B$776,W$119)+'СЕТ СН'!$I$9+СВЦЭМ!$D$10+'СЕТ СН'!$I$5-'СЕТ СН'!$I$17</f>
        <v>3396.85211338</v>
      </c>
      <c r="X142" s="36">
        <f>SUMIFS(СВЦЭМ!$C$33:$C$776,СВЦЭМ!$A$33:$A$776,$A142,СВЦЭМ!$B$33:$B$776,X$119)+'СЕТ СН'!$I$9+СВЦЭМ!$D$10+'СЕТ СН'!$I$5-'СЕТ СН'!$I$17</f>
        <v>3423.60947829</v>
      </c>
      <c r="Y142" s="36">
        <f>SUMIFS(СВЦЭМ!$C$33:$C$776,СВЦЭМ!$A$33:$A$776,$A142,СВЦЭМ!$B$33:$B$776,Y$119)+'СЕТ СН'!$I$9+СВЦЭМ!$D$10+'СЕТ СН'!$I$5-'СЕТ СН'!$I$17</f>
        <v>3499.1216946499999</v>
      </c>
    </row>
    <row r="143" spans="1:25" ht="15.75" x14ac:dyDescent="0.2">
      <c r="A143" s="35">
        <f t="shared" si="3"/>
        <v>43975</v>
      </c>
      <c r="B143" s="36">
        <f>SUMIFS(СВЦЭМ!$C$33:$C$776,СВЦЭМ!$A$33:$A$776,$A143,СВЦЭМ!$B$33:$B$776,B$119)+'СЕТ СН'!$I$9+СВЦЭМ!$D$10+'СЕТ СН'!$I$5-'СЕТ СН'!$I$17</f>
        <v>3567.3185211700002</v>
      </c>
      <c r="C143" s="36">
        <f>SUMIFS(СВЦЭМ!$C$33:$C$776,СВЦЭМ!$A$33:$A$776,$A143,СВЦЭМ!$B$33:$B$776,C$119)+'СЕТ СН'!$I$9+СВЦЭМ!$D$10+'СЕТ СН'!$I$5-'СЕТ СН'!$I$17</f>
        <v>3592.2782600999999</v>
      </c>
      <c r="D143" s="36">
        <f>SUMIFS(СВЦЭМ!$C$33:$C$776,СВЦЭМ!$A$33:$A$776,$A143,СВЦЭМ!$B$33:$B$776,D$119)+'СЕТ СН'!$I$9+СВЦЭМ!$D$10+'СЕТ СН'!$I$5-'СЕТ СН'!$I$17</f>
        <v>3601.3231308100003</v>
      </c>
      <c r="E143" s="36">
        <f>SUMIFS(СВЦЭМ!$C$33:$C$776,СВЦЭМ!$A$33:$A$776,$A143,СВЦЭМ!$B$33:$B$776,E$119)+'СЕТ СН'!$I$9+СВЦЭМ!$D$10+'СЕТ СН'!$I$5-'СЕТ СН'!$I$17</f>
        <v>3597.5517010200001</v>
      </c>
      <c r="F143" s="36">
        <f>SUMIFS(СВЦЭМ!$C$33:$C$776,СВЦЭМ!$A$33:$A$776,$A143,СВЦЭМ!$B$33:$B$776,F$119)+'СЕТ СН'!$I$9+СВЦЭМ!$D$10+'СЕТ СН'!$I$5-'СЕТ СН'!$I$17</f>
        <v>3593.41317226</v>
      </c>
      <c r="G143" s="36">
        <f>SUMIFS(СВЦЭМ!$C$33:$C$776,СВЦЭМ!$A$33:$A$776,$A143,СВЦЭМ!$B$33:$B$776,G$119)+'СЕТ СН'!$I$9+СВЦЭМ!$D$10+'СЕТ СН'!$I$5-'СЕТ СН'!$I$17</f>
        <v>3592.28651085</v>
      </c>
      <c r="H143" s="36">
        <f>SUMIFS(СВЦЭМ!$C$33:$C$776,СВЦЭМ!$A$33:$A$776,$A143,СВЦЭМ!$B$33:$B$776,H$119)+'СЕТ СН'!$I$9+СВЦЭМ!$D$10+'СЕТ СН'!$I$5-'СЕТ СН'!$I$17</f>
        <v>3582.0713089299998</v>
      </c>
      <c r="I143" s="36">
        <f>SUMIFS(СВЦЭМ!$C$33:$C$776,СВЦЭМ!$A$33:$A$776,$A143,СВЦЭМ!$B$33:$B$776,I$119)+'СЕТ СН'!$I$9+СВЦЭМ!$D$10+'СЕТ СН'!$I$5-'СЕТ СН'!$I$17</f>
        <v>3549.5260726699998</v>
      </c>
      <c r="J143" s="36">
        <f>SUMIFS(СВЦЭМ!$C$33:$C$776,СВЦЭМ!$A$33:$A$776,$A143,СВЦЭМ!$B$33:$B$776,J$119)+'СЕТ СН'!$I$9+СВЦЭМ!$D$10+'СЕТ СН'!$I$5-'СЕТ СН'!$I$17</f>
        <v>3537.9327599600001</v>
      </c>
      <c r="K143" s="36">
        <f>SUMIFS(СВЦЭМ!$C$33:$C$776,СВЦЭМ!$A$33:$A$776,$A143,СВЦЭМ!$B$33:$B$776,K$119)+'СЕТ СН'!$I$9+СВЦЭМ!$D$10+'СЕТ СН'!$I$5-'СЕТ СН'!$I$17</f>
        <v>3508.1502030500001</v>
      </c>
      <c r="L143" s="36">
        <f>SUMIFS(СВЦЭМ!$C$33:$C$776,СВЦЭМ!$A$33:$A$776,$A143,СВЦЭМ!$B$33:$B$776,L$119)+'СЕТ СН'!$I$9+СВЦЭМ!$D$10+'СЕТ СН'!$I$5-'СЕТ СН'!$I$17</f>
        <v>3519.4550749300001</v>
      </c>
      <c r="M143" s="36">
        <f>SUMIFS(СВЦЭМ!$C$33:$C$776,СВЦЭМ!$A$33:$A$776,$A143,СВЦЭМ!$B$33:$B$776,M$119)+'СЕТ СН'!$I$9+СВЦЭМ!$D$10+'СЕТ СН'!$I$5-'СЕТ СН'!$I$17</f>
        <v>3482.15876897</v>
      </c>
      <c r="N143" s="36">
        <f>SUMIFS(СВЦЭМ!$C$33:$C$776,СВЦЭМ!$A$33:$A$776,$A143,СВЦЭМ!$B$33:$B$776,N$119)+'СЕТ СН'!$I$9+СВЦЭМ!$D$10+'СЕТ СН'!$I$5-'СЕТ СН'!$I$17</f>
        <v>3435.7938164699999</v>
      </c>
      <c r="O143" s="36">
        <f>SUMIFS(СВЦЭМ!$C$33:$C$776,СВЦЭМ!$A$33:$A$776,$A143,СВЦЭМ!$B$33:$B$776,O$119)+'СЕТ СН'!$I$9+СВЦЭМ!$D$10+'СЕТ СН'!$I$5-'СЕТ СН'!$I$17</f>
        <v>3406.28263242</v>
      </c>
      <c r="P143" s="36">
        <f>SUMIFS(СВЦЭМ!$C$33:$C$776,СВЦЭМ!$A$33:$A$776,$A143,СВЦЭМ!$B$33:$B$776,P$119)+'СЕТ СН'!$I$9+СВЦЭМ!$D$10+'СЕТ СН'!$I$5-'СЕТ СН'!$I$17</f>
        <v>3411.6296322200001</v>
      </c>
      <c r="Q143" s="36">
        <f>SUMIFS(СВЦЭМ!$C$33:$C$776,СВЦЭМ!$A$33:$A$776,$A143,СВЦЭМ!$B$33:$B$776,Q$119)+'СЕТ СН'!$I$9+СВЦЭМ!$D$10+'СЕТ СН'!$I$5-'СЕТ СН'!$I$17</f>
        <v>3416.3372510700001</v>
      </c>
      <c r="R143" s="36">
        <f>SUMIFS(СВЦЭМ!$C$33:$C$776,СВЦЭМ!$A$33:$A$776,$A143,СВЦЭМ!$B$33:$B$776,R$119)+'СЕТ СН'!$I$9+СВЦЭМ!$D$10+'СЕТ СН'!$I$5-'СЕТ СН'!$I$17</f>
        <v>3403.7618463700001</v>
      </c>
      <c r="S143" s="36">
        <f>SUMIFS(СВЦЭМ!$C$33:$C$776,СВЦЭМ!$A$33:$A$776,$A143,СВЦЭМ!$B$33:$B$776,S$119)+'СЕТ СН'!$I$9+СВЦЭМ!$D$10+'СЕТ СН'!$I$5-'СЕТ СН'!$I$17</f>
        <v>3410.2555917899999</v>
      </c>
      <c r="T143" s="36">
        <f>SUMIFS(СВЦЭМ!$C$33:$C$776,СВЦЭМ!$A$33:$A$776,$A143,СВЦЭМ!$B$33:$B$776,T$119)+'СЕТ СН'!$I$9+СВЦЭМ!$D$10+'СЕТ СН'!$I$5-'СЕТ СН'!$I$17</f>
        <v>3406.3915674</v>
      </c>
      <c r="U143" s="36">
        <f>SUMIFS(СВЦЭМ!$C$33:$C$776,СВЦЭМ!$A$33:$A$776,$A143,СВЦЭМ!$B$33:$B$776,U$119)+'СЕТ СН'!$I$9+СВЦЭМ!$D$10+'СЕТ СН'!$I$5-'СЕТ СН'!$I$17</f>
        <v>3392.20316525</v>
      </c>
      <c r="V143" s="36">
        <f>SUMIFS(СВЦЭМ!$C$33:$C$776,СВЦЭМ!$A$33:$A$776,$A143,СВЦЭМ!$B$33:$B$776,V$119)+'СЕТ СН'!$I$9+СВЦЭМ!$D$10+'СЕТ СН'!$I$5-'СЕТ СН'!$I$17</f>
        <v>3358.7678103899998</v>
      </c>
      <c r="W143" s="36">
        <f>SUMIFS(СВЦЭМ!$C$33:$C$776,СВЦЭМ!$A$33:$A$776,$A143,СВЦЭМ!$B$33:$B$776,W$119)+'СЕТ СН'!$I$9+СВЦЭМ!$D$10+'СЕТ СН'!$I$5-'СЕТ СН'!$I$17</f>
        <v>3362.6516276299999</v>
      </c>
      <c r="X143" s="36">
        <f>SUMIFS(СВЦЭМ!$C$33:$C$776,СВЦЭМ!$A$33:$A$776,$A143,СВЦЭМ!$B$33:$B$776,X$119)+'СЕТ СН'!$I$9+СВЦЭМ!$D$10+'СЕТ СН'!$I$5-'СЕТ СН'!$I$17</f>
        <v>3388.73590853</v>
      </c>
      <c r="Y143" s="36">
        <f>SUMIFS(СВЦЭМ!$C$33:$C$776,СВЦЭМ!$A$33:$A$776,$A143,СВЦЭМ!$B$33:$B$776,Y$119)+'СЕТ СН'!$I$9+СВЦЭМ!$D$10+'СЕТ СН'!$I$5-'СЕТ СН'!$I$17</f>
        <v>3467.85503397</v>
      </c>
    </row>
    <row r="144" spans="1:25" ht="15.75" x14ac:dyDescent="0.2">
      <c r="A144" s="35">
        <f t="shared" si="3"/>
        <v>43976</v>
      </c>
      <c r="B144" s="36">
        <f>SUMIFS(СВЦЭМ!$C$33:$C$776,СВЦЭМ!$A$33:$A$776,$A144,СВЦЭМ!$B$33:$B$776,B$119)+'СЕТ СН'!$I$9+СВЦЭМ!$D$10+'СЕТ СН'!$I$5-'СЕТ СН'!$I$17</f>
        <v>3617.3482287699999</v>
      </c>
      <c r="C144" s="36">
        <f>SUMIFS(СВЦЭМ!$C$33:$C$776,СВЦЭМ!$A$33:$A$776,$A144,СВЦЭМ!$B$33:$B$776,C$119)+'СЕТ СН'!$I$9+СВЦЭМ!$D$10+'СЕТ СН'!$I$5-'СЕТ СН'!$I$17</f>
        <v>3612.3844336800003</v>
      </c>
      <c r="D144" s="36">
        <f>SUMIFS(СВЦЭМ!$C$33:$C$776,СВЦЭМ!$A$33:$A$776,$A144,СВЦЭМ!$B$33:$B$776,D$119)+'СЕТ СН'!$I$9+СВЦЭМ!$D$10+'СЕТ СН'!$I$5-'СЕТ СН'!$I$17</f>
        <v>3600.7434875099998</v>
      </c>
      <c r="E144" s="36">
        <f>SUMIFS(СВЦЭМ!$C$33:$C$776,СВЦЭМ!$A$33:$A$776,$A144,СВЦЭМ!$B$33:$B$776,E$119)+'СЕТ СН'!$I$9+СВЦЭМ!$D$10+'СЕТ СН'!$I$5-'СЕТ СН'!$I$17</f>
        <v>3593.84987963</v>
      </c>
      <c r="F144" s="36">
        <f>SUMIFS(СВЦЭМ!$C$33:$C$776,СВЦЭМ!$A$33:$A$776,$A144,СВЦЭМ!$B$33:$B$776,F$119)+'СЕТ СН'!$I$9+СВЦЭМ!$D$10+'СЕТ СН'!$I$5-'СЕТ СН'!$I$17</f>
        <v>3593.11791743</v>
      </c>
      <c r="G144" s="36">
        <f>SUMIFS(СВЦЭМ!$C$33:$C$776,СВЦЭМ!$A$33:$A$776,$A144,СВЦЭМ!$B$33:$B$776,G$119)+'СЕТ СН'!$I$9+СВЦЭМ!$D$10+'СЕТ СН'!$I$5-'СЕТ СН'!$I$17</f>
        <v>3596.0788812700002</v>
      </c>
      <c r="H144" s="36">
        <f>SUMIFS(СВЦЭМ!$C$33:$C$776,СВЦЭМ!$A$33:$A$776,$A144,СВЦЭМ!$B$33:$B$776,H$119)+'СЕТ СН'!$I$9+СВЦЭМ!$D$10+'СЕТ СН'!$I$5-'СЕТ СН'!$I$17</f>
        <v>3598.83074627</v>
      </c>
      <c r="I144" s="36">
        <f>SUMIFS(СВЦЭМ!$C$33:$C$776,СВЦЭМ!$A$33:$A$776,$A144,СВЦЭМ!$B$33:$B$776,I$119)+'СЕТ СН'!$I$9+СВЦЭМ!$D$10+'СЕТ СН'!$I$5-'СЕТ СН'!$I$17</f>
        <v>3573.4906500400002</v>
      </c>
      <c r="J144" s="36">
        <f>SUMIFS(СВЦЭМ!$C$33:$C$776,СВЦЭМ!$A$33:$A$776,$A144,СВЦЭМ!$B$33:$B$776,J$119)+'СЕТ СН'!$I$9+СВЦЭМ!$D$10+'СЕТ СН'!$I$5-'СЕТ СН'!$I$17</f>
        <v>3535.0127234900001</v>
      </c>
      <c r="K144" s="36">
        <f>SUMIFS(СВЦЭМ!$C$33:$C$776,СВЦЭМ!$A$33:$A$776,$A144,СВЦЭМ!$B$33:$B$776,K$119)+'СЕТ СН'!$I$9+СВЦЭМ!$D$10+'СЕТ СН'!$I$5-'СЕТ СН'!$I$17</f>
        <v>3528.6838191000002</v>
      </c>
      <c r="L144" s="36">
        <f>SUMIFS(СВЦЭМ!$C$33:$C$776,СВЦЭМ!$A$33:$A$776,$A144,СВЦЭМ!$B$33:$B$776,L$119)+'СЕТ СН'!$I$9+СВЦЭМ!$D$10+'СЕТ СН'!$I$5-'СЕТ СН'!$I$17</f>
        <v>3521.43476556</v>
      </c>
      <c r="M144" s="36">
        <f>SUMIFS(СВЦЭМ!$C$33:$C$776,СВЦЭМ!$A$33:$A$776,$A144,СВЦЭМ!$B$33:$B$776,M$119)+'СЕТ СН'!$I$9+СВЦЭМ!$D$10+'СЕТ СН'!$I$5-'СЕТ СН'!$I$17</f>
        <v>3458.91790674</v>
      </c>
      <c r="N144" s="36">
        <f>SUMIFS(СВЦЭМ!$C$33:$C$776,СВЦЭМ!$A$33:$A$776,$A144,СВЦЭМ!$B$33:$B$776,N$119)+'СЕТ СН'!$I$9+СВЦЭМ!$D$10+'СЕТ СН'!$I$5-'СЕТ СН'!$I$17</f>
        <v>3408.0763708700001</v>
      </c>
      <c r="O144" s="36">
        <f>SUMIFS(СВЦЭМ!$C$33:$C$776,СВЦЭМ!$A$33:$A$776,$A144,СВЦЭМ!$B$33:$B$776,O$119)+'СЕТ СН'!$I$9+СВЦЭМ!$D$10+'СЕТ СН'!$I$5-'СЕТ СН'!$I$17</f>
        <v>3387.7631949199999</v>
      </c>
      <c r="P144" s="36">
        <f>SUMIFS(СВЦЭМ!$C$33:$C$776,СВЦЭМ!$A$33:$A$776,$A144,СВЦЭМ!$B$33:$B$776,P$119)+'СЕТ СН'!$I$9+СВЦЭМ!$D$10+'СЕТ СН'!$I$5-'СЕТ СН'!$I$17</f>
        <v>3393.7324957700002</v>
      </c>
      <c r="Q144" s="36">
        <f>SUMIFS(СВЦЭМ!$C$33:$C$776,СВЦЭМ!$A$33:$A$776,$A144,СВЦЭМ!$B$33:$B$776,Q$119)+'СЕТ СН'!$I$9+СВЦЭМ!$D$10+'СЕТ СН'!$I$5-'СЕТ СН'!$I$17</f>
        <v>3394.9739318100001</v>
      </c>
      <c r="R144" s="36">
        <f>SUMIFS(СВЦЭМ!$C$33:$C$776,СВЦЭМ!$A$33:$A$776,$A144,СВЦЭМ!$B$33:$B$776,R$119)+'СЕТ СН'!$I$9+СВЦЭМ!$D$10+'СЕТ СН'!$I$5-'СЕТ СН'!$I$17</f>
        <v>3403.43090325</v>
      </c>
      <c r="S144" s="36">
        <f>SUMIFS(СВЦЭМ!$C$33:$C$776,СВЦЭМ!$A$33:$A$776,$A144,СВЦЭМ!$B$33:$B$776,S$119)+'СЕТ СН'!$I$9+СВЦЭМ!$D$10+'СЕТ СН'!$I$5-'СЕТ СН'!$I$17</f>
        <v>3401.2079731499998</v>
      </c>
      <c r="T144" s="36">
        <f>SUMIFS(СВЦЭМ!$C$33:$C$776,СВЦЭМ!$A$33:$A$776,$A144,СВЦЭМ!$B$33:$B$776,T$119)+'СЕТ СН'!$I$9+СВЦЭМ!$D$10+'СЕТ СН'!$I$5-'СЕТ СН'!$I$17</f>
        <v>3398.16499114</v>
      </c>
      <c r="U144" s="36">
        <f>SUMIFS(СВЦЭМ!$C$33:$C$776,СВЦЭМ!$A$33:$A$776,$A144,СВЦЭМ!$B$33:$B$776,U$119)+'СЕТ СН'!$I$9+СВЦЭМ!$D$10+'СЕТ СН'!$I$5-'СЕТ СН'!$I$17</f>
        <v>3393.89190629</v>
      </c>
      <c r="V144" s="36">
        <f>SUMIFS(СВЦЭМ!$C$33:$C$776,СВЦЭМ!$A$33:$A$776,$A144,СВЦЭМ!$B$33:$B$776,V$119)+'СЕТ СН'!$I$9+СВЦЭМ!$D$10+'СЕТ СН'!$I$5-'СЕТ СН'!$I$17</f>
        <v>3381.4330756099998</v>
      </c>
      <c r="W144" s="36">
        <f>SUMIFS(СВЦЭМ!$C$33:$C$776,СВЦЭМ!$A$33:$A$776,$A144,СВЦЭМ!$B$33:$B$776,W$119)+'СЕТ СН'!$I$9+СВЦЭМ!$D$10+'СЕТ СН'!$I$5-'СЕТ СН'!$I$17</f>
        <v>3385.5823802200002</v>
      </c>
      <c r="X144" s="36">
        <f>SUMIFS(СВЦЭМ!$C$33:$C$776,СВЦЭМ!$A$33:$A$776,$A144,СВЦЭМ!$B$33:$B$776,X$119)+'СЕТ СН'!$I$9+СВЦЭМ!$D$10+'СЕТ СН'!$I$5-'СЕТ СН'!$I$17</f>
        <v>3402.1530652299998</v>
      </c>
      <c r="Y144" s="36">
        <f>SUMIFS(СВЦЭМ!$C$33:$C$776,СВЦЭМ!$A$33:$A$776,$A144,СВЦЭМ!$B$33:$B$776,Y$119)+'СЕТ СН'!$I$9+СВЦЭМ!$D$10+'СЕТ СН'!$I$5-'СЕТ СН'!$I$17</f>
        <v>3484.7332350199999</v>
      </c>
    </row>
    <row r="145" spans="1:26" ht="15.75" x14ac:dyDescent="0.2">
      <c r="A145" s="35">
        <f t="shared" si="3"/>
        <v>43977</v>
      </c>
      <c r="B145" s="36">
        <f>SUMIFS(СВЦЭМ!$C$33:$C$776,СВЦЭМ!$A$33:$A$776,$A145,СВЦЭМ!$B$33:$B$776,B$119)+'СЕТ СН'!$I$9+СВЦЭМ!$D$10+'СЕТ СН'!$I$5-'СЕТ СН'!$I$17</f>
        <v>3569.33725938</v>
      </c>
      <c r="C145" s="36">
        <f>SUMIFS(СВЦЭМ!$C$33:$C$776,СВЦЭМ!$A$33:$A$776,$A145,СВЦЭМ!$B$33:$B$776,C$119)+'СЕТ СН'!$I$9+СВЦЭМ!$D$10+'СЕТ СН'!$I$5-'СЕТ СН'!$I$17</f>
        <v>3599.6872273700001</v>
      </c>
      <c r="D145" s="36">
        <f>SUMIFS(СВЦЭМ!$C$33:$C$776,СВЦЭМ!$A$33:$A$776,$A145,СВЦЭМ!$B$33:$B$776,D$119)+'СЕТ СН'!$I$9+СВЦЭМ!$D$10+'СЕТ СН'!$I$5-'СЕТ СН'!$I$17</f>
        <v>3590.9118710900002</v>
      </c>
      <c r="E145" s="36">
        <f>SUMIFS(СВЦЭМ!$C$33:$C$776,СВЦЭМ!$A$33:$A$776,$A145,СВЦЭМ!$B$33:$B$776,E$119)+'СЕТ СН'!$I$9+СВЦЭМ!$D$10+'СЕТ СН'!$I$5-'СЕТ СН'!$I$17</f>
        <v>3581.6533373699999</v>
      </c>
      <c r="F145" s="36">
        <f>SUMIFS(СВЦЭМ!$C$33:$C$776,СВЦЭМ!$A$33:$A$776,$A145,СВЦЭМ!$B$33:$B$776,F$119)+'СЕТ СН'!$I$9+СВЦЭМ!$D$10+'СЕТ СН'!$I$5-'СЕТ СН'!$I$17</f>
        <v>3579.6211383999998</v>
      </c>
      <c r="G145" s="36">
        <f>SUMIFS(СВЦЭМ!$C$33:$C$776,СВЦЭМ!$A$33:$A$776,$A145,СВЦЭМ!$B$33:$B$776,G$119)+'СЕТ СН'!$I$9+СВЦЭМ!$D$10+'СЕТ СН'!$I$5-'СЕТ СН'!$I$17</f>
        <v>3586.6902228399999</v>
      </c>
      <c r="H145" s="36">
        <f>SUMIFS(СВЦЭМ!$C$33:$C$776,СВЦЭМ!$A$33:$A$776,$A145,СВЦЭМ!$B$33:$B$776,H$119)+'СЕТ СН'!$I$9+СВЦЭМ!$D$10+'СЕТ СН'!$I$5-'СЕТ СН'!$I$17</f>
        <v>3597.15990895</v>
      </c>
      <c r="I145" s="36">
        <f>SUMIFS(СВЦЭМ!$C$33:$C$776,СВЦЭМ!$A$33:$A$776,$A145,СВЦЭМ!$B$33:$B$776,I$119)+'СЕТ СН'!$I$9+СВЦЭМ!$D$10+'СЕТ СН'!$I$5-'СЕТ СН'!$I$17</f>
        <v>3567.7962512700001</v>
      </c>
      <c r="J145" s="36">
        <f>SUMIFS(СВЦЭМ!$C$33:$C$776,СВЦЭМ!$A$33:$A$776,$A145,СВЦЭМ!$B$33:$B$776,J$119)+'СЕТ СН'!$I$9+СВЦЭМ!$D$10+'СЕТ СН'!$I$5-'СЕТ СН'!$I$17</f>
        <v>3534.1346897200001</v>
      </c>
      <c r="K145" s="36">
        <f>SUMIFS(СВЦЭМ!$C$33:$C$776,СВЦЭМ!$A$33:$A$776,$A145,СВЦЭМ!$B$33:$B$776,K$119)+'СЕТ СН'!$I$9+СВЦЭМ!$D$10+'СЕТ СН'!$I$5-'СЕТ СН'!$I$17</f>
        <v>3519.4376262699998</v>
      </c>
      <c r="L145" s="36">
        <f>SUMIFS(СВЦЭМ!$C$33:$C$776,СВЦЭМ!$A$33:$A$776,$A145,СВЦЭМ!$B$33:$B$776,L$119)+'СЕТ СН'!$I$9+СВЦЭМ!$D$10+'СЕТ СН'!$I$5-'СЕТ СН'!$I$17</f>
        <v>3522.1335594900002</v>
      </c>
      <c r="M145" s="36">
        <f>SUMIFS(СВЦЭМ!$C$33:$C$776,СВЦЭМ!$A$33:$A$776,$A145,СВЦЭМ!$B$33:$B$776,M$119)+'СЕТ СН'!$I$9+СВЦЭМ!$D$10+'СЕТ СН'!$I$5-'СЕТ СН'!$I$17</f>
        <v>3464.9190374300001</v>
      </c>
      <c r="N145" s="36">
        <f>SUMIFS(СВЦЭМ!$C$33:$C$776,СВЦЭМ!$A$33:$A$776,$A145,СВЦЭМ!$B$33:$B$776,N$119)+'СЕТ СН'!$I$9+СВЦЭМ!$D$10+'СЕТ СН'!$I$5-'СЕТ СН'!$I$17</f>
        <v>3416.5136874999998</v>
      </c>
      <c r="O145" s="36">
        <f>SUMIFS(СВЦЭМ!$C$33:$C$776,СВЦЭМ!$A$33:$A$776,$A145,СВЦЭМ!$B$33:$B$776,O$119)+'СЕТ СН'!$I$9+СВЦЭМ!$D$10+'СЕТ СН'!$I$5-'СЕТ СН'!$I$17</f>
        <v>3396.5405787899999</v>
      </c>
      <c r="P145" s="36">
        <f>SUMIFS(СВЦЭМ!$C$33:$C$776,СВЦЭМ!$A$33:$A$776,$A145,СВЦЭМ!$B$33:$B$776,P$119)+'СЕТ СН'!$I$9+СВЦЭМ!$D$10+'СЕТ СН'!$I$5-'СЕТ СН'!$I$17</f>
        <v>3401.5664303399999</v>
      </c>
      <c r="Q145" s="36">
        <f>SUMIFS(СВЦЭМ!$C$33:$C$776,СВЦЭМ!$A$33:$A$776,$A145,СВЦЭМ!$B$33:$B$776,Q$119)+'СЕТ СН'!$I$9+СВЦЭМ!$D$10+'СЕТ СН'!$I$5-'СЕТ СН'!$I$17</f>
        <v>3407.3228545000002</v>
      </c>
      <c r="R145" s="36">
        <f>SUMIFS(СВЦЭМ!$C$33:$C$776,СВЦЭМ!$A$33:$A$776,$A145,СВЦЭМ!$B$33:$B$776,R$119)+'СЕТ СН'!$I$9+СВЦЭМ!$D$10+'СЕТ СН'!$I$5-'СЕТ СН'!$I$17</f>
        <v>3406.27633836</v>
      </c>
      <c r="S145" s="36">
        <f>SUMIFS(СВЦЭМ!$C$33:$C$776,СВЦЭМ!$A$33:$A$776,$A145,СВЦЭМ!$B$33:$B$776,S$119)+'СЕТ СН'!$I$9+СВЦЭМ!$D$10+'СЕТ СН'!$I$5-'СЕТ СН'!$I$17</f>
        <v>3406.5674443899998</v>
      </c>
      <c r="T145" s="36">
        <f>SUMIFS(СВЦЭМ!$C$33:$C$776,СВЦЭМ!$A$33:$A$776,$A145,СВЦЭМ!$B$33:$B$776,T$119)+'СЕТ СН'!$I$9+СВЦЭМ!$D$10+'СЕТ СН'!$I$5-'СЕТ СН'!$I$17</f>
        <v>3402.0360559700002</v>
      </c>
      <c r="U145" s="36">
        <f>SUMIFS(СВЦЭМ!$C$33:$C$776,СВЦЭМ!$A$33:$A$776,$A145,СВЦЭМ!$B$33:$B$776,U$119)+'СЕТ СН'!$I$9+СВЦЭМ!$D$10+'СЕТ СН'!$I$5-'СЕТ СН'!$I$17</f>
        <v>3388.7438133400001</v>
      </c>
      <c r="V145" s="36">
        <f>SUMIFS(СВЦЭМ!$C$33:$C$776,СВЦЭМ!$A$33:$A$776,$A145,СВЦЭМ!$B$33:$B$776,V$119)+'СЕТ СН'!$I$9+СВЦЭМ!$D$10+'СЕТ СН'!$I$5-'СЕТ СН'!$I$17</f>
        <v>3382.2670852000001</v>
      </c>
      <c r="W145" s="36">
        <f>SUMIFS(СВЦЭМ!$C$33:$C$776,СВЦЭМ!$A$33:$A$776,$A145,СВЦЭМ!$B$33:$B$776,W$119)+'СЕТ СН'!$I$9+СВЦЭМ!$D$10+'СЕТ СН'!$I$5-'СЕТ СН'!$I$17</f>
        <v>3377.47169644</v>
      </c>
      <c r="X145" s="36">
        <f>SUMIFS(СВЦЭМ!$C$33:$C$776,СВЦЭМ!$A$33:$A$776,$A145,СВЦЭМ!$B$33:$B$776,X$119)+'СЕТ СН'!$I$9+СВЦЭМ!$D$10+'СЕТ СН'!$I$5-'СЕТ СН'!$I$17</f>
        <v>3399.39972704</v>
      </c>
      <c r="Y145" s="36">
        <f>SUMIFS(СВЦЭМ!$C$33:$C$776,СВЦЭМ!$A$33:$A$776,$A145,СВЦЭМ!$B$33:$B$776,Y$119)+'СЕТ СН'!$I$9+СВЦЭМ!$D$10+'СЕТ СН'!$I$5-'СЕТ СН'!$I$17</f>
        <v>3467.1554783900001</v>
      </c>
    </row>
    <row r="146" spans="1:26" ht="15.75" x14ac:dyDescent="0.2">
      <c r="A146" s="35">
        <f t="shared" si="3"/>
        <v>43978</v>
      </c>
      <c r="B146" s="36">
        <f>SUMIFS(СВЦЭМ!$C$33:$C$776,СВЦЭМ!$A$33:$A$776,$A146,СВЦЭМ!$B$33:$B$776,B$119)+'СЕТ СН'!$I$9+СВЦЭМ!$D$10+'СЕТ СН'!$I$5-'СЕТ СН'!$I$17</f>
        <v>3552.9465119199999</v>
      </c>
      <c r="C146" s="36">
        <f>SUMIFS(СВЦЭМ!$C$33:$C$776,СВЦЭМ!$A$33:$A$776,$A146,СВЦЭМ!$B$33:$B$776,C$119)+'СЕТ СН'!$I$9+СВЦЭМ!$D$10+'СЕТ СН'!$I$5-'СЕТ СН'!$I$17</f>
        <v>3588.3942077400002</v>
      </c>
      <c r="D146" s="36">
        <f>SUMIFS(СВЦЭМ!$C$33:$C$776,СВЦЭМ!$A$33:$A$776,$A146,СВЦЭМ!$B$33:$B$776,D$119)+'СЕТ СН'!$I$9+СВЦЭМ!$D$10+'СЕТ СН'!$I$5-'СЕТ СН'!$I$17</f>
        <v>3606.9772166000002</v>
      </c>
      <c r="E146" s="36">
        <f>SUMIFS(СВЦЭМ!$C$33:$C$776,СВЦЭМ!$A$33:$A$776,$A146,СВЦЭМ!$B$33:$B$776,E$119)+'СЕТ СН'!$I$9+СВЦЭМ!$D$10+'СЕТ СН'!$I$5-'СЕТ СН'!$I$17</f>
        <v>3615.8306150200001</v>
      </c>
      <c r="F146" s="36">
        <f>SUMIFS(СВЦЭМ!$C$33:$C$776,СВЦЭМ!$A$33:$A$776,$A146,СВЦЭМ!$B$33:$B$776,F$119)+'СЕТ СН'!$I$9+СВЦЭМ!$D$10+'СЕТ СН'!$I$5-'СЕТ СН'!$I$17</f>
        <v>3609.6230761000002</v>
      </c>
      <c r="G146" s="36">
        <f>SUMIFS(СВЦЭМ!$C$33:$C$776,СВЦЭМ!$A$33:$A$776,$A146,СВЦЭМ!$B$33:$B$776,G$119)+'СЕТ СН'!$I$9+СВЦЭМ!$D$10+'СЕТ СН'!$I$5-'СЕТ СН'!$I$17</f>
        <v>3616.3615819500001</v>
      </c>
      <c r="H146" s="36">
        <f>SUMIFS(СВЦЭМ!$C$33:$C$776,СВЦЭМ!$A$33:$A$776,$A146,СВЦЭМ!$B$33:$B$776,H$119)+'СЕТ СН'!$I$9+СВЦЭМ!$D$10+'СЕТ СН'!$I$5-'СЕТ СН'!$I$17</f>
        <v>3598.7576571999998</v>
      </c>
      <c r="I146" s="36">
        <f>SUMIFS(СВЦЭМ!$C$33:$C$776,СВЦЭМ!$A$33:$A$776,$A146,СВЦЭМ!$B$33:$B$776,I$119)+'СЕТ СН'!$I$9+СВЦЭМ!$D$10+'СЕТ СН'!$I$5-'СЕТ СН'!$I$17</f>
        <v>3584.1822841200001</v>
      </c>
      <c r="J146" s="36">
        <f>SUMIFS(СВЦЭМ!$C$33:$C$776,СВЦЭМ!$A$33:$A$776,$A146,СВЦЭМ!$B$33:$B$776,J$119)+'СЕТ СН'!$I$9+СВЦЭМ!$D$10+'СЕТ СН'!$I$5-'СЕТ СН'!$I$17</f>
        <v>3549.30060263</v>
      </c>
      <c r="K146" s="36">
        <f>SUMIFS(СВЦЭМ!$C$33:$C$776,СВЦЭМ!$A$33:$A$776,$A146,СВЦЭМ!$B$33:$B$776,K$119)+'СЕТ СН'!$I$9+СВЦЭМ!$D$10+'СЕТ СН'!$I$5-'СЕТ СН'!$I$17</f>
        <v>3529.3240901600002</v>
      </c>
      <c r="L146" s="36">
        <f>SUMIFS(СВЦЭМ!$C$33:$C$776,СВЦЭМ!$A$33:$A$776,$A146,СВЦЭМ!$B$33:$B$776,L$119)+'СЕТ СН'!$I$9+СВЦЭМ!$D$10+'СЕТ СН'!$I$5-'СЕТ СН'!$I$17</f>
        <v>3509.3107116900001</v>
      </c>
      <c r="M146" s="36">
        <f>SUMIFS(СВЦЭМ!$C$33:$C$776,СВЦЭМ!$A$33:$A$776,$A146,СВЦЭМ!$B$33:$B$776,M$119)+'СЕТ СН'!$I$9+СВЦЭМ!$D$10+'СЕТ СН'!$I$5-'СЕТ СН'!$I$17</f>
        <v>3455.8443597400001</v>
      </c>
      <c r="N146" s="36">
        <f>SUMIFS(СВЦЭМ!$C$33:$C$776,СВЦЭМ!$A$33:$A$776,$A146,СВЦЭМ!$B$33:$B$776,N$119)+'СЕТ СН'!$I$9+СВЦЭМ!$D$10+'СЕТ СН'!$I$5-'СЕТ СН'!$I$17</f>
        <v>3396.96606974</v>
      </c>
      <c r="O146" s="36">
        <f>SUMIFS(СВЦЭМ!$C$33:$C$776,СВЦЭМ!$A$33:$A$776,$A146,СВЦЭМ!$B$33:$B$776,O$119)+'СЕТ СН'!$I$9+СВЦЭМ!$D$10+'СЕТ СН'!$I$5-'СЕТ СН'!$I$17</f>
        <v>3379.3002805000001</v>
      </c>
      <c r="P146" s="36">
        <f>SUMIFS(СВЦЭМ!$C$33:$C$776,СВЦЭМ!$A$33:$A$776,$A146,СВЦЭМ!$B$33:$B$776,P$119)+'СЕТ СН'!$I$9+СВЦЭМ!$D$10+'СЕТ СН'!$I$5-'СЕТ СН'!$I$17</f>
        <v>3374.31050112</v>
      </c>
      <c r="Q146" s="36">
        <f>SUMIFS(СВЦЭМ!$C$33:$C$776,СВЦЭМ!$A$33:$A$776,$A146,СВЦЭМ!$B$33:$B$776,Q$119)+'СЕТ СН'!$I$9+СВЦЭМ!$D$10+'СЕТ СН'!$I$5-'СЕТ СН'!$I$17</f>
        <v>3378.2922219800002</v>
      </c>
      <c r="R146" s="36">
        <f>SUMIFS(СВЦЭМ!$C$33:$C$776,СВЦЭМ!$A$33:$A$776,$A146,СВЦЭМ!$B$33:$B$776,R$119)+'СЕТ СН'!$I$9+СВЦЭМ!$D$10+'СЕТ СН'!$I$5-'СЕТ СН'!$I$17</f>
        <v>3381.83057525</v>
      </c>
      <c r="S146" s="36">
        <f>SUMIFS(СВЦЭМ!$C$33:$C$776,СВЦЭМ!$A$33:$A$776,$A146,СВЦЭМ!$B$33:$B$776,S$119)+'СЕТ СН'!$I$9+СВЦЭМ!$D$10+'СЕТ СН'!$I$5-'СЕТ СН'!$I$17</f>
        <v>3386.41883495</v>
      </c>
      <c r="T146" s="36">
        <f>SUMIFS(СВЦЭМ!$C$33:$C$776,СВЦЭМ!$A$33:$A$776,$A146,СВЦЭМ!$B$33:$B$776,T$119)+'СЕТ СН'!$I$9+СВЦЭМ!$D$10+'СЕТ СН'!$I$5-'СЕТ СН'!$I$17</f>
        <v>3382.1360537599999</v>
      </c>
      <c r="U146" s="36">
        <f>SUMIFS(СВЦЭМ!$C$33:$C$776,СВЦЭМ!$A$33:$A$776,$A146,СВЦЭМ!$B$33:$B$776,U$119)+'СЕТ СН'!$I$9+СВЦЭМ!$D$10+'СЕТ СН'!$I$5-'СЕТ СН'!$I$17</f>
        <v>3371.2108513100002</v>
      </c>
      <c r="V146" s="36">
        <f>SUMIFS(СВЦЭМ!$C$33:$C$776,СВЦЭМ!$A$33:$A$776,$A146,СВЦЭМ!$B$33:$B$776,V$119)+'СЕТ СН'!$I$9+СВЦЭМ!$D$10+'СЕТ СН'!$I$5-'СЕТ СН'!$I$17</f>
        <v>3360.85153378</v>
      </c>
      <c r="W146" s="36">
        <f>SUMIFS(СВЦЭМ!$C$33:$C$776,СВЦЭМ!$A$33:$A$776,$A146,СВЦЭМ!$B$33:$B$776,W$119)+'СЕТ СН'!$I$9+СВЦЭМ!$D$10+'СЕТ СН'!$I$5-'СЕТ СН'!$I$17</f>
        <v>3356.6876819399999</v>
      </c>
      <c r="X146" s="36">
        <f>SUMIFS(СВЦЭМ!$C$33:$C$776,СВЦЭМ!$A$33:$A$776,$A146,СВЦЭМ!$B$33:$B$776,X$119)+'СЕТ СН'!$I$9+СВЦЭМ!$D$10+'СЕТ СН'!$I$5-'СЕТ СН'!$I$17</f>
        <v>3394.2568735099999</v>
      </c>
      <c r="Y146" s="36">
        <f>SUMIFS(СВЦЭМ!$C$33:$C$776,СВЦЭМ!$A$33:$A$776,$A146,СВЦЭМ!$B$33:$B$776,Y$119)+'СЕТ СН'!$I$9+СВЦЭМ!$D$10+'СЕТ СН'!$I$5-'СЕТ СН'!$I$17</f>
        <v>3453.21825072</v>
      </c>
    </row>
    <row r="147" spans="1:26" ht="15.75" x14ac:dyDescent="0.2">
      <c r="A147" s="35">
        <f t="shared" si="3"/>
        <v>43979</v>
      </c>
      <c r="B147" s="36">
        <f>SUMIFS(СВЦЭМ!$C$33:$C$776,СВЦЭМ!$A$33:$A$776,$A147,СВЦЭМ!$B$33:$B$776,B$119)+'СЕТ СН'!$I$9+СВЦЭМ!$D$10+'СЕТ СН'!$I$5-'СЕТ СН'!$I$17</f>
        <v>3491.0236769500002</v>
      </c>
      <c r="C147" s="36">
        <f>SUMIFS(СВЦЭМ!$C$33:$C$776,СВЦЭМ!$A$33:$A$776,$A147,СВЦЭМ!$B$33:$B$776,C$119)+'СЕТ СН'!$I$9+СВЦЭМ!$D$10+'СЕТ СН'!$I$5-'СЕТ СН'!$I$17</f>
        <v>3506.5700028900001</v>
      </c>
      <c r="D147" s="36">
        <f>SUMIFS(СВЦЭМ!$C$33:$C$776,СВЦЭМ!$A$33:$A$776,$A147,СВЦЭМ!$B$33:$B$776,D$119)+'СЕТ СН'!$I$9+СВЦЭМ!$D$10+'СЕТ СН'!$I$5-'СЕТ СН'!$I$17</f>
        <v>3533.87323922</v>
      </c>
      <c r="E147" s="36">
        <f>SUMIFS(СВЦЭМ!$C$33:$C$776,СВЦЭМ!$A$33:$A$776,$A147,СВЦЭМ!$B$33:$B$776,E$119)+'СЕТ СН'!$I$9+СВЦЭМ!$D$10+'СЕТ СН'!$I$5-'СЕТ СН'!$I$17</f>
        <v>3550.0828815</v>
      </c>
      <c r="F147" s="36">
        <f>SUMIFS(СВЦЭМ!$C$33:$C$776,СВЦЭМ!$A$33:$A$776,$A147,СВЦЭМ!$B$33:$B$776,F$119)+'СЕТ СН'!$I$9+СВЦЭМ!$D$10+'СЕТ СН'!$I$5-'СЕТ СН'!$I$17</f>
        <v>3545.9408231900002</v>
      </c>
      <c r="G147" s="36">
        <f>SUMIFS(СВЦЭМ!$C$33:$C$776,СВЦЭМ!$A$33:$A$776,$A147,СВЦЭМ!$B$33:$B$776,G$119)+'СЕТ СН'!$I$9+СВЦЭМ!$D$10+'СЕТ СН'!$I$5-'СЕТ СН'!$I$17</f>
        <v>3550.4363410400001</v>
      </c>
      <c r="H147" s="36">
        <f>SUMIFS(СВЦЭМ!$C$33:$C$776,СВЦЭМ!$A$33:$A$776,$A147,СВЦЭМ!$B$33:$B$776,H$119)+'СЕТ СН'!$I$9+СВЦЭМ!$D$10+'СЕТ СН'!$I$5-'СЕТ СН'!$I$17</f>
        <v>3534.51619798</v>
      </c>
      <c r="I147" s="36">
        <f>SUMIFS(СВЦЭМ!$C$33:$C$776,СВЦЭМ!$A$33:$A$776,$A147,СВЦЭМ!$B$33:$B$776,I$119)+'СЕТ СН'!$I$9+СВЦЭМ!$D$10+'СЕТ СН'!$I$5-'СЕТ СН'!$I$17</f>
        <v>3537.3691564300002</v>
      </c>
      <c r="J147" s="36">
        <f>SUMIFS(СВЦЭМ!$C$33:$C$776,СВЦЭМ!$A$33:$A$776,$A147,СВЦЭМ!$B$33:$B$776,J$119)+'СЕТ СН'!$I$9+СВЦЭМ!$D$10+'СЕТ СН'!$I$5-'СЕТ СН'!$I$17</f>
        <v>3492.664812</v>
      </c>
      <c r="K147" s="36">
        <f>SUMIFS(СВЦЭМ!$C$33:$C$776,СВЦЭМ!$A$33:$A$776,$A147,СВЦЭМ!$B$33:$B$776,K$119)+'СЕТ СН'!$I$9+СВЦЭМ!$D$10+'СЕТ СН'!$I$5-'СЕТ СН'!$I$17</f>
        <v>3480.4463964900001</v>
      </c>
      <c r="L147" s="36">
        <f>SUMIFS(СВЦЭМ!$C$33:$C$776,СВЦЭМ!$A$33:$A$776,$A147,СВЦЭМ!$B$33:$B$776,L$119)+'СЕТ СН'!$I$9+СВЦЭМ!$D$10+'СЕТ СН'!$I$5-'СЕТ СН'!$I$17</f>
        <v>3488.8664214800001</v>
      </c>
      <c r="M147" s="36">
        <f>SUMIFS(СВЦЭМ!$C$33:$C$776,СВЦЭМ!$A$33:$A$776,$A147,СВЦЭМ!$B$33:$B$776,M$119)+'СЕТ СН'!$I$9+СВЦЭМ!$D$10+'СЕТ СН'!$I$5-'СЕТ СН'!$I$17</f>
        <v>3465.87099012</v>
      </c>
      <c r="N147" s="36">
        <f>SUMIFS(СВЦЭМ!$C$33:$C$776,СВЦЭМ!$A$33:$A$776,$A147,СВЦЭМ!$B$33:$B$776,N$119)+'СЕТ СН'!$I$9+СВЦЭМ!$D$10+'СЕТ СН'!$I$5-'СЕТ СН'!$I$17</f>
        <v>3418.0421915300003</v>
      </c>
      <c r="O147" s="36">
        <f>SUMIFS(СВЦЭМ!$C$33:$C$776,СВЦЭМ!$A$33:$A$776,$A147,СВЦЭМ!$B$33:$B$776,O$119)+'СЕТ СН'!$I$9+СВЦЭМ!$D$10+'СЕТ СН'!$I$5-'СЕТ СН'!$I$17</f>
        <v>3395.8182785700001</v>
      </c>
      <c r="P147" s="36">
        <f>SUMIFS(СВЦЭМ!$C$33:$C$776,СВЦЭМ!$A$33:$A$776,$A147,СВЦЭМ!$B$33:$B$776,P$119)+'СЕТ СН'!$I$9+СВЦЭМ!$D$10+'СЕТ СН'!$I$5-'СЕТ СН'!$I$17</f>
        <v>3402.5028387000002</v>
      </c>
      <c r="Q147" s="36">
        <f>SUMIFS(СВЦЭМ!$C$33:$C$776,СВЦЭМ!$A$33:$A$776,$A147,СВЦЭМ!$B$33:$B$776,Q$119)+'СЕТ СН'!$I$9+СВЦЭМ!$D$10+'СЕТ СН'!$I$5-'СЕТ СН'!$I$17</f>
        <v>3404.1167804500001</v>
      </c>
      <c r="R147" s="36">
        <f>SUMIFS(СВЦЭМ!$C$33:$C$776,СВЦЭМ!$A$33:$A$776,$A147,СВЦЭМ!$B$33:$B$776,R$119)+'СЕТ СН'!$I$9+СВЦЭМ!$D$10+'СЕТ СН'!$I$5-'СЕТ СН'!$I$17</f>
        <v>3402.1365742200001</v>
      </c>
      <c r="S147" s="36">
        <f>SUMIFS(СВЦЭМ!$C$33:$C$776,СВЦЭМ!$A$33:$A$776,$A147,СВЦЭМ!$B$33:$B$776,S$119)+'СЕТ СН'!$I$9+СВЦЭМ!$D$10+'СЕТ СН'!$I$5-'СЕТ СН'!$I$17</f>
        <v>3408.1491171799998</v>
      </c>
      <c r="T147" s="36">
        <f>SUMIFS(СВЦЭМ!$C$33:$C$776,СВЦЭМ!$A$33:$A$776,$A147,СВЦЭМ!$B$33:$B$776,T$119)+'СЕТ СН'!$I$9+СВЦЭМ!$D$10+'СЕТ СН'!$I$5-'СЕТ СН'!$I$17</f>
        <v>3410.3968201900002</v>
      </c>
      <c r="U147" s="36">
        <f>SUMIFS(СВЦЭМ!$C$33:$C$776,СВЦЭМ!$A$33:$A$776,$A147,СВЦЭМ!$B$33:$B$776,U$119)+'СЕТ СН'!$I$9+СВЦЭМ!$D$10+'СЕТ СН'!$I$5-'СЕТ СН'!$I$17</f>
        <v>3403.8838982000002</v>
      </c>
      <c r="V147" s="36">
        <f>SUMIFS(СВЦЭМ!$C$33:$C$776,СВЦЭМ!$A$33:$A$776,$A147,СВЦЭМ!$B$33:$B$776,V$119)+'СЕТ СН'!$I$9+СВЦЭМ!$D$10+'СЕТ СН'!$I$5-'СЕТ СН'!$I$17</f>
        <v>3390.7239403100002</v>
      </c>
      <c r="W147" s="36">
        <f>SUMIFS(СВЦЭМ!$C$33:$C$776,СВЦЭМ!$A$33:$A$776,$A147,СВЦЭМ!$B$33:$B$776,W$119)+'СЕТ СН'!$I$9+СВЦЭМ!$D$10+'СЕТ СН'!$I$5-'СЕТ СН'!$I$17</f>
        <v>3387.7549546600003</v>
      </c>
      <c r="X147" s="36">
        <f>SUMIFS(СВЦЭМ!$C$33:$C$776,СВЦЭМ!$A$33:$A$776,$A147,СВЦЭМ!$B$33:$B$776,X$119)+'СЕТ СН'!$I$9+СВЦЭМ!$D$10+'СЕТ СН'!$I$5-'СЕТ СН'!$I$17</f>
        <v>3430.3695457700001</v>
      </c>
      <c r="Y147" s="36">
        <f>SUMIFS(СВЦЭМ!$C$33:$C$776,СВЦЭМ!$A$33:$A$776,$A147,СВЦЭМ!$B$33:$B$776,Y$119)+'СЕТ СН'!$I$9+СВЦЭМ!$D$10+'СЕТ СН'!$I$5-'СЕТ СН'!$I$17</f>
        <v>3497.16059382</v>
      </c>
    </row>
    <row r="148" spans="1:26" ht="15.75" x14ac:dyDescent="0.2">
      <c r="A148" s="35">
        <f t="shared" si="3"/>
        <v>43980</v>
      </c>
      <c r="B148" s="36">
        <f>SUMIFS(СВЦЭМ!$C$33:$C$776,СВЦЭМ!$A$33:$A$776,$A148,СВЦЭМ!$B$33:$B$776,B$119)+'СЕТ СН'!$I$9+СВЦЭМ!$D$10+'СЕТ СН'!$I$5-'СЕТ СН'!$I$17</f>
        <v>3507.91772881</v>
      </c>
      <c r="C148" s="36">
        <f>SUMIFS(СВЦЭМ!$C$33:$C$776,СВЦЭМ!$A$33:$A$776,$A148,СВЦЭМ!$B$33:$B$776,C$119)+'СЕТ СН'!$I$9+СВЦЭМ!$D$10+'СЕТ СН'!$I$5-'СЕТ СН'!$I$17</f>
        <v>3533.0939792099998</v>
      </c>
      <c r="D148" s="36">
        <f>SUMIFS(СВЦЭМ!$C$33:$C$776,СВЦЭМ!$A$33:$A$776,$A148,СВЦЭМ!$B$33:$B$776,D$119)+'СЕТ СН'!$I$9+СВЦЭМ!$D$10+'СЕТ СН'!$I$5-'СЕТ СН'!$I$17</f>
        <v>3530.4914024700001</v>
      </c>
      <c r="E148" s="36">
        <f>SUMIFS(СВЦЭМ!$C$33:$C$776,СВЦЭМ!$A$33:$A$776,$A148,СВЦЭМ!$B$33:$B$776,E$119)+'СЕТ СН'!$I$9+СВЦЭМ!$D$10+'СЕТ СН'!$I$5-'СЕТ СН'!$I$17</f>
        <v>3530.3238008200001</v>
      </c>
      <c r="F148" s="36">
        <f>SUMIFS(СВЦЭМ!$C$33:$C$776,СВЦЭМ!$A$33:$A$776,$A148,СВЦЭМ!$B$33:$B$776,F$119)+'СЕТ СН'!$I$9+СВЦЭМ!$D$10+'СЕТ СН'!$I$5-'СЕТ СН'!$I$17</f>
        <v>3531.8916643299999</v>
      </c>
      <c r="G148" s="36">
        <f>SUMIFS(СВЦЭМ!$C$33:$C$776,СВЦЭМ!$A$33:$A$776,$A148,СВЦЭМ!$B$33:$B$776,G$119)+'СЕТ СН'!$I$9+СВЦЭМ!$D$10+'СЕТ СН'!$I$5-'СЕТ СН'!$I$17</f>
        <v>3537.1020552499999</v>
      </c>
      <c r="H148" s="36">
        <f>SUMIFS(СВЦЭМ!$C$33:$C$776,СВЦЭМ!$A$33:$A$776,$A148,СВЦЭМ!$B$33:$B$776,H$119)+'СЕТ СН'!$I$9+СВЦЭМ!$D$10+'СЕТ СН'!$I$5-'СЕТ СН'!$I$17</f>
        <v>3541.6432949199998</v>
      </c>
      <c r="I148" s="36">
        <f>SUMIFS(СВЦЭМ!$C$33:$C$776,СВЦЭМ!$A$33:$A$776,$A148,СВЦЭМ!$B$33:$B$776,I$119)+'СЕТ СН'!$I$9+СВЦЭМ!$D$10+'СЕТ СН'!$I$5-'СЕТ СН'!$I$17</f>
        <v>3522.54376426</v>
      </c>
      <c r="J148" s="36">
        <f>SUMIFS(СВЦЭМ!$C$33:$C$776,СВЦЭМ!$A$33:$A$776,$A148,СВЦЭМ!$B$33:$B$776,J$119)+'СЕТ СН'!$I$9+СВЦЭМ!$D$10+'СЕТ СН'!$I$5-'СЕТ СН'!$I$17</f>
        <v>3473.4981293000001</v>
      </c>
      <c r="K148" s="36">
        <f>SUMIFS(СВЦЭМ!$C$33:$C$776,СВЦЭМ!$A$33:$A$776,$A148,СВЦЭМ!$B$33:$B$776,K$119)+'СЕТ СН'!$I$9+СВЦЭМ!$D$10+'СЕТ СН'!$I$5-'СЕТ СН'!$I$17</f>
        <v>3457.2336929100002</v>
      </c>
      <c r="L148" s="36">
        <f>SUMIFS(СВЦЭМ!$C$33:$C$776,СВЦЭМ!$A$33:$A$776,$A148,СВЦЭМ!$B$33:$B$776,L$119)+'СЕТ СН'!$I$9+СВЦЭМ!$D$10+'СЕТ СН'!$I$5-'СЕТ СН'!$I$17</f>
        <v>3486.9014830000001</v>
      </c>
      <c r="M148" s="36">
        <f>SUMIFS(СВЦЭМ!$C$33:$C$776,СВЦЭМ!$A$33:$A$776,$A148,СВЦЭМ!$B$33:$B$776,M$119)+'СЕТ СН'!$I$9+СВЦЭМ!$D$10+'СЕТ СН'!$I$5-'СЕТ СН'!$I$17</f>
        <v>3412.0493430300003</v>
      </c>
      <c r="N148" s="36">
        <f>SUMIFS(СВЦЭМ!$C$33:$C$776,СВЦЭМ!$A$33:$A$776,$A148,СВЦЭМ!$B$33:$B$776,N$119)+'СЕТ СН'!$I$9+СВЦЭМ!$D$10+'СЕТ СН'!$I$5-'СЕТ СН'!$I$17</f>
        <v>3350.99479961</v>
      </c>
      <c r="O148" s="36">
        <f>SUMIFS(СВЦЭМ!$C$33:$C$776,СВЦЭМ!$A$33:$A$776,$A148,СВЦЭМ!$B$33:$B$776,O$119)+'СЕТ СН'!$I$9+СВЦЭМ!$D$10+'СЕТ СН'!$I$5-'СЕТ СН'!$I$17</f>
        <v>3339.6983399700002</v>
      </c>
      <c r="P148" s="36">
        <f>SUMIFS(СВЦЭМ!$C$33:$C$776,СВЦЭМ!$A$33:$A$776,$A148,СВЦЭМ!$B$33:$B$776,P$119)+'СЕТ СН'!$I$9+СВЦЭМ!$D$10+'СЕТ СН'!$I$5-'СЕТ СН'!$I$17</f>
        <v>3345.97535737</v>
      </c>
      <c r="Q148" s="36">
        <f>SUMIFS(СВЦЭМ!$C$33:$C$776,СВЦЭМ!$A$33:$A$776,$A148,СВЦЭМ!$B$33:$B$776,Q$119)+'СЕТ СН'!$I$9+СВЦЭМ!$D$10+'СЕТ СН'!$I$5-'СЕТ СН'!$I$17</f>
        <v>3339.0691319500002</v>
      </c>
      <c r="R148" s="36">
        <f>SUMIFS(СВЦЭМ!$C$33:$C$776,СВЦЭМ!$A$33:$A$776,$A148,СВЦЭМ!$B$33:$B$776,R$119)+'СЕТ СН'!$I$9+СВЦЭМ!$D$10+'СЕТ СН'!$I$5-'СЕТ СН'!$I$17</f>
        <v>3341.6264582900003</v>
      </c>
      <c r="S148" s="36">
        <f>SUMIFS(СВЦЭМ!$C$33:$C$776,СВЦЭМ!$A$33:$A$776,$A148,СВЦЭМ!$B$33:$B$776,S$119)+'СЕТ СН'!$I$9+СВЦЭМ!$D$10+'СЕТ СН'!$I$5-'СЕТ СН'!$I$17</f>
        <v>3350.78126178</v>
      </c>
      <c r="T148" s="36">
        <f>SUMIFS(СВЦЭМ!$C$33:$C$776,СВЦЭМ!$A$33:$A$776,$A148,СВЦЭМ!$B$33:$B$776,T$119)+'СЕТ СН'!$I$9+СВЦЭМ!$D$10+'СЕТ СН'!$I$5-'СЕТ СН'!$I$17</f>
        <v>3363.07176974</v>
      </c>
      <c r="U148" s="36">
        <f>SUMIFS(СВЦЭМ!$C$33:$C$776,СВЦЭМ!$A$33:$A$776,$A148,СВЦЭМ!$B$33:$B$776,U$119)+'СЕТ СН'!$I$9+СВЦЭМ!$D$10+'СЕТ СН'!$I$5-'СЕТ СН'!$I$17</f>
        <v>3369.33978454</v>
      </c>
      <c r="V148" s="36">
        <f>SUMIFS(СВЦЭМ!$C$33:$C$776,СВЦЭМ!$A$33:$A$776,$A148,СВЦЭМ!$B$33:$B$776,V$119)+'СЕТ СН'!$I$9+СВЦЭМ!$D$10+'СЕТ СН'!$I$5-'СЕТ СН'!$I$17</f>
        <v>3404.1902240600002</v>
      </c>
      <c r="W148" s="36">
        <f>SUMIFS(СВЦЭМ!$C$33:$C$776,СВЦЭМ!$A$33:$A$776,$A148,СВЦЭМ!$B$33:$B$776,W$119)+'СЕТ СН'!$I$9+СВЦЭМ!$D$10+'СЕТ СН'!$I$5-'СЕТ СН'!$I$17</f>
        <v>3437.23370359</v>
      </c>
      <c r="X148" s="36">
        <f>SUMIFS(СВЦЭМ!$C$33:$C$776,СВЦЭМ!$A$33:$A$776,$A148,СВЦЭМ!$B$33:$B$776,X$119)+'СЕТ СН'!$I$9+СВЦЭМ!$D$10+'СЕТ СН'!$I$5-'СЕТ СН'!$I$17</f>
        <v>3421.6723333600003</v>
      </c>
      <c r="Y148" s="36">
        <f>SUMIFS(СВЦЭМ!$C$33:$C$776,СВЦЭМ!$A$33:$A$776,$A148,СВЦЭМ!$B$33:$B$776,Y$119)+'СЕТ СН'!$I$9+СВЦЭМ!$D$10+'СЕТ СН'!$I$5-'СЕТ СН'!$I$17</f>
        <v>3463.7482539100001</v>
      </c>
    </row>
    <row r="149" spans="1:26" ht="15.75" x14ac:dyDescent="0.2">
      <c r="A149" s="35">
        <f t="shared" si="3"/>
        <v>43981</v>
      </c>
      <c r="B149" s="36">
        <f>SUMIFS(СВЦЭМ!$C$33:$C$776,СВЦЭМ!$A$33:$A$776,$A149,СВЦЭМ!$B$33:$B$776,B$119)+'СЕТ СН'!$I$9+СВЦЭМ!$D$10+'СЕТ СН'!$I$5-'СЕТ СН'!$I$17</f>
        <v>3544.8168546699999</v>
      </c>
      <c r="C149" s="36">
        <f>SUMIFS(СВЦЭМ!$C$33:$C$776,СВЦЭМ!$A$33:$A$776,$A149,СВЦЭМ!$B$33:$B$776,C$119)+'СЕТ СН'!$I$9+СВЦЭМ!$D$10+'СЕТ СН'!$I$5-'СЕТ СН'!$I$17</f>
        <v>3550.9442064</v>
      </c>
      <c r="D149" s="36">
        <f>SUMIFS(СВЦЭМ!$C$33:$C$776,СВЦЭМ!$A$33:$A$776,$A149,СВЦЭМ!$B$33:$B$776,D$119)+'СЕТ СН'!$I$9+СВЦЭМ!$D$10+'СЕТ СН'!$I$5-'СЕТ СН'!$I$17</f>
        <v>3552.54035342</v>
      </c>
      <c r="E149" s="36">
        <f>SUMIFS(СВЦЭМ!$C$33:$C$776,СВЦЭМ!$A$33:$A$776,$A149,СВЦЭМ!$B$33:$B$776,E$119)+'СЕТ СН'!$I$9+СВЦЭМ!$D$10+'СЕТ СН'!$I$5-'СЕТ СН'!$I$17</f>
        <v>3550.3594403400002</v>
      </c>
      <c r="F149" s="36">
        <f>SUMIFS(СВЦЭМ!$C$33:$C$776,СВЦЭМ!$A$33:$A$776,$A149,СВЦЭМ!$B$33:$B$776,F$119)+'СЕТ СН'!$I$9+СВЦЭМ!$D$10+'СЕТ СН'!$I$5-'СЕТ СН'!$I$17</f>
        <v>3549.5629611499999</v>
      </c>
      <c r="G149" s="36">
        <f>SUMIFS(СВЦЭМ!$C$33:$C$776,СВЦЭМ!$A$33:$A$776,$A149,СВЦЭМ!$B$33:$B$776,G$119)+'СЕТ СН'!$I$9+СВЦЭМ!$D$10+'СЕТ СН'!$I$5-'СЕТ СН'!$I$17</f>
        <v>3550.2205725499998</v>
      </c>
      <c r="H149" s="36">
        <f>SUMIFS(СВЦЭМ!$C$33:$C$776,СВЦЭМ!$A$33:$A$776,$A149,СВЦЭМ!$B$33:$B$776,H$119)+'СЕТ СН'!$I$9+СВЦЭМ!$D$10+'СЕТ СН'!$I$5-'СЕТ СН'!$I$17</f>
        <v>3537.4265581199998</v>
      </c>
      <c r="I149" s="36">
        <f>SUMIFS(СВЦЭМ!$C$33:$C$776,СВЦЭМ!$A$33:$A$776,$A149,СВЦЭМ!$B$33:$B$776,I$119)+'СЕТ СН'!$I$9+СВЦЭМ!$D$10+'СЕТ СН'!$I$5-'СЕТ СН'!$I$17</f>
        <v>3518.8717473900001</v>
      </c>
      <c r="J149" s="36">
        <f>SUMIFS(СВЦЭМ!$C$33:$C$776,СВЦЭМ!$A$33:$A$776,$A149,СВЦЭМ!$B$33:$B$776,J$119)+'СЕТ СН'!$I$9+СВЦЭМ!$D$10+'СЕТ СН'!$I$5-'СЕТ СН'!$I$17</f>
        <v>3487.7018755099998</v>
      </c>
      <c r="K149" s="36">
        <f>SUMIFS(СВЦЭМ!$C$33:$C$776,СВЦЭМ!$A$33:$A$776,$A149,СВЦЭМ!$B$33:$B$776,K$119)+'СЕТ СН'!$I$9+СВЦЭМ!$D$10+'СЕТ СН'!$I$5-'СЕТ СН'!$I$17</f>
        <v>3475.2314351499999</v>
      </c>
      <c r="L149" s="36">
        <f>SUMIFS(СВЦЭМ!$C$33:$C$776,СВЦЭМ!$A$33:$A$776,$A149,СВЦЭМ!$B$33:$B$776,L$119)+'СЕТ СН'!$I$9+СВЦЭМ!$D$10+'СЕТ СН'!$I$5-'СЕТ СН'!$I$17</f>
        <v>3466.2546754300001</v>
      </c>
      <c r="M149" s="36">
        <f>SUMIFS(СВЦЭМ!$C$33:$C$776,СВЦЭМ!$A$33:$A$776,$A149,СВЦЭМ!$B$33:$B$776,M$119)+'СЕТ СН'!$I$9+СВЦЭМ!$D$10+'СЕТ СН'!$I$5-'СЕТ СН'!$I$17</f>
        <v>3412.3613162900001</v>
      </c>
      <c r="N149" s="36">
        <f>SUMIFS(СВЦЭМ!$C$33:$C$776,СВЦЭМ!$A$33:$A$776,$A149,СВЦЭМ!$B$33:$B$776,N$119)+'СЕТ СН'!$I$9+СВЦЭМ!$D$10+'СЕТ СН'!$I$5-'СЕТ СН'!$I$17</f>
        <v>3361.75352509</v>
      </c>
      <c r="O149" s="36">
        <f>SUMIFS(СВЦЭМ!$C$33:$C$776,СВЦЭМ!$A$33:$A$776,$A149,СВЦЭМ!$B$33:$B$776,O$119)+'СЕТ СН'!$I$9+СВЦЭМ!$D$10+'СЕТ СН'!$I$5-'СЕТ СН'!$I$17</f>
        <v>3353.62600092</v>
      </c>
      <c r="P149" s="36">
        <f>SUMIFS(СВЦЭМ!$C$33:$C$776,СВЦЭМ!$A$33:$A$776,$A149,СВЦЭМ!$B$33:$B$776,P$119)+'СЕТ СН'!$I$9+СВЦЭМ!$D$10+'СЕТ СН'!$I$5-'СЕТ СН'!$I$17</f>
        <v>3356.3256594599998</v>
      </c>
      <c r="Q149" s="36">
        <f>SUMIFS(СВЦЭМ!$C$33:$C$776,СВЦЭМ!$A$33:$A$776,$A149,СВЦЭМ!$B$33:$B$776,Q$119)+'СЕТ СН'!$I$9+СВЦЭМ!$D$10+'СЕТ СН'!$I$5-'СЕТ СН'!$I$17</f>
        <v>3355.7683111699998</v>
      </c>
      <c r="R149" s="36">
        <f>SUMIFS(СВЦЭМ!$C$33:$C$776,СВЦЭМ!$A$33:$A$776,$A149,СВЦЭМ!$B$33:$B$776,R$119)+'СЕТ СН'!$I$9+СВЦЭМ!$D$10+'СЕТ СН'!$I$5-'СЕТ СН'!$I$17</f>
        <v>3354.85116423</v>
      </c>
      <c r="S149" s="36">
        <f>SUMIFS(СВЦЭМ!$C$33:$C$776,СВЦЭМ!$A$33:$A$776,$A149,СВЦЭМ!$B$33:$B$776,S$119)+'СЕТ СН'!$I$9+СВЦЭМ!$D$10+'СЕТ СН'!$I$5-'СЕТ СН'!$I$17</f>
        <v>3352.1402665999999</v>
      </c>
      <c r="T149" s="36">
        <f>SUMIFS(СВЦЭМ!$C$33:$C$776,СВЦЭМ!$A$33:$A$776,$A149,СВЦЭМ!$B$33:$B$776,T$119)+'СЕТ СН'!$I$9+СВЦЭМ!$D$10+'СЕТ СН'!$I$5-'СЕТ СН'!$I$17</f>
        <v>3351.79443434</v>
      </c>
      <c r="U149" s="36">
        <f>SUMIFS(СВЦЭМ!$C$33:$C$776,СВЦЭМ!$A$33:$A$776,$A149,СВЦЭМ!$B$33:$B$776,U$119)+'СЕТ СН'!$I$9+СВЦЭМ!$D$10+'СЕТ СН'!$I$5-'СЕТ СН'!$I$17</f>
        <v>3342.7124738500002</v>
      </c>
      <c r="V149" s="36">
        <f>SUMIFS(СВЦЭМ!$C$33:$C$776,СВЦЭМ!$A$33:$A$776,$A149,СВЦЭМ!$B$33:$B$776,V$119)+'СЕТ СН'!$I$9+СВЦЭМ!$D$10+'СЕТ СН'!$I$5-'СЕТ СН'!$I$17</f>
        <v>3349.83404475</v>
      </c>
      <c r="W149" s="36">
        <f>SUMIFS(СВЦЭМ!$C$33:$C$776,СВЦЭМ!$A$33:$A$776,$A149,СВЦЭМ!$B$33:$B$776,W$119)+'СЕТ СН'!$I$9+СВЦЭМ!$D$10+'СЕТ СН'!$I$5-'СЕТ СН'!$I$17</f>
        <v>3355.7765094599999</v>
      </c>
      <c r="X149" s="36">
        <f>SUMIFS(СВЦЭМ!$C$33:$C$776,СВЦЭМ!$A$33:$A$776,$A149,СВЦЭМ!$B$33:$B$776,X$119)+'СЕТ СН'!$I$9+СВЦЭМ!$D$10+'СЕТ СН'!$I$5-'СЕТ СН'!$I$17</f>
        <v>3358.9837102199999</v>
      </c>
      <c r="Y149" s="36">
        <f>SUMIFS(СВЦЭМ!$C$33:$C$776,СВЦЭМ!$A$33:$A$776,$A149,СВЦЭМ!$B$33:$B$776,Y$119)+'СЕТ СН'!$I$9+СВЦЭМ!$D$10+'СЕТ СН'!$I$5-'СЕТ СН'!$I$17</f>
        <v>3426.3126920899999</v>
      </c>
    </row>
    <row r="150" spans="1:26" ht="15.75" x14ac:dyDescent="0.2">
      <c r="A150" s="35">
        <f t="shared" si="3"/>
        <v>43982</v>
      </c>
      <c r="B150" s="36">
        <f>SUMIFS(СВЦЭМ!$C$33:$C$776,СВЦЭМ!$A$33:$A$776,$A150,СВЦЭМ!$B$33:$B$776,B$119)+'СЕТ СН'!$I$9+СВЦЭМ!$D$10+'СЕТ СН'!$I$5-'СЕТ СН'!$I$17</f>
        <v>3512.2745067599999</v>
      </c>
      <c r="C150" s="36">
        <f>SUMIFS(СВЦЭМ!$C$33:$C$776,СВЦЭМ!$A$33:$A$776,$A150,СВЦЭМ!$B$33:$B$776,C$119)+'СЕТ СН'!$I$9+СВЦЭМ!$D$10+'СЕТ СН'!$I$5-'СЕТ СН'!$I$17</f>
        <v>3521.1027645300001</v>
      </c>
      <c r="D150" s="36">
        <f>SUMIFS(СВЦЭМ!$C$33:$C$776,СВЦЭМ!$A$33:$A$776,$A150,СВЦЭМ!$B$33:$B$776,D$119)+'СЕТ СН'!$I$9+СВЦЭМ!$D$10+'СЕТ СН'!$I$5-'СЕТ СН'!$I$17</f>
        <v>3529.7896685699998</v>
      </c>
      <c r="E150" s="36">
        <f>SUMIFS(СВЦЭМ!$C$33:$C$776,СВЦЭМ!$A$33:$A$776,$A150,СВЦЭМ!$B$33:$B$776,E$119)+'СЕТ СН'!$I$9+СВЦЭМ!$D$10+'СЕТ СН'!$I$5-'СЕТ СН'!$I$17</f>
        <v>3524.6307106300001</v>
      </c>
      <c r="F150" s="36">
        <f>SUMIFS(СВЦЭМ!$C$33:$C$776,СВЦЭМ!$A$33:$A$776,$A150,СВЦЭМ!$B$33:$B$776,F$119)+'СЕТ СН'!$I$9+СВЦЭМ!$D$10+'СЕТ СН'!$I$5-'СЕТ СН'!$I$17</f>
        <v>3514.4425467999999</v>
      </c>
      <c r="G150" s="36">
        <f>SUMIFS(СВЦЭМ!$C$33:$C$776,СВЦЭМ!$A$33:$A$776,$A150,СВЦЭМ!$B$33:$B$776,G$119)+'СЕТ СН'!$I$9+СВЦЭМ!$D$10+'СЕТ СН'!$I$5-'СЕТ СН'!$I$17</f>
        <v>3518.02491259</v>
      </c>
      <c r="H150" s="36">
        <f>SUMIFS(СВЦЭМ!$C$33:$C$776,СВЦЭМ!$A$33:$A$776,$A150,СВЦЭМ!$B$33:$B$776,H$119)+'СЕТ СН'!$I$9+СВЦЭМ!$D$10+'СЕТ СН'!$I$5-'СЕТ СН'!$I$17</f>
        <v>3522.67061173</v>
      </c>
      <c r="I150" s="36">
        <f>SUMIFS(СВЦЭМ!$C$33:$C$776,СВЦЭМ!$A$33:$A$776,$A150,СВЦЭМ!$B$33:$B$776,I$119)+'СЕТ СН'!$I$9+СВЦЭМ!$D$10+'СЕТ СН'!$I$5-'СЕТ СН'!$I$17</f>
        <v>3499.9006137599999</v>
      </c>
      <c r="J150" s="36">
        <f>SUMIFS(СВЦЭМ!$C$33:$C$776,СВЦЭМ!$A$33:$A$776,$A150,СВЦЭМ!$B$33:$B$776,J$119)+'СЕТ СН'!$I$9+СВЦЭМ!$D$10+'СЕТ СН'!$I$5-'СЕТ СН'!$I$17</f>
        <v>3479.0917748299998</v>
      </c>
      <c r="K150" s="36">
        <f>SUMIFS(СВЦЭМ!$C$33:$C$776,СВЦЭМ!$A$33:$A$776,$A150,СВЦЭМ!$B$33:$B$776,K$119)+'СЕТ СН'!$I$9+СВЦЭМ!$D$10+'СЕТ СН'!$I$5-'СЕТ СН'!$I$17</f>
        <v>3487.7486440100001</v>
      </c>
      <c r="L150" s="36">
        <f>SUMIFS(СВЦЭМ!$C$33:$C$776,СВЦЭМ!$A$33:$A$776,$A150,СВЦЭМ!$B$33:$B$776,L$119)+'СЕТ СН'!$I$9+СВЦЭМ!$D$10+'СЕТ СН'!$I$5-'СЕТ СН'!$I$17</f>
        <v>3486.2866488600002</v>
      </c>
      <c r="M150" s="36">
        <f>SUMIFS(СВЦЭМ!$C$33:$C$776,СВЦЭМ!$A$33:$A$776,$A150,СВЦЭМ!$B$33:$B$776,M$119)+'СЕТ СН'!$I$9+СВЦЭМ!$D$10+'СЕТ СН'!$I$5-'СЕТ СН'!$I$17</f>
        <v>3437.76376252</v>
      </c>
      <c r="N150" s="36">
        <f>SUMIFS(СВЦЭМ!$C$33:$C$776,СВЦЭМ!$A$33:$A$776,$A150,СВЦЭМ!$B$33:$B$776,N$119)+'СЕТ СН'!$I$9+СВЦЭМ!$D$10+'СЕТ СН'!$I$5-'СЕТ СН'!$I$17</f>
        <v>3368.86578057</v>
      </c>
      <c r="O150" s="36">
        <f>SUMIFS(СВЦЭМ!$C$33:$C$776,СВЦЭМ!$A$33:$A$776,$A150,СВЦЭМ!$B$33:$B$776,O$119)+'СЕТ СН'!$I$9+СВЦЭМ!$D$10+'СЕТ СН'!$I$5-'СЕТ СН'!$I$17</f>
        <v>3345.9038905400002</v>
      </c>
      <c r="P150" s="36">
        <f>SUMIFS(СВЦЭМ!$C$33:$C$776,СВЦЭМ!$A$33:$A$776,$A150,СВЦЭМ!$B$33:$B$776,P$119)+'СЕТ СН'!$I$9+СВЦЭМ!$D$10+'СЕТ СН'!$I$5-'СЕТ СН'!$I$17</f>
        <v>3354.92538199</v>
      </c>
      <c r="Q150" s="36">
        <f>SUMIFS(СВЦЭМ!$C$33:$C$776,СВЦЭМ!$A$33:$A$776,$A150,СВЦЭМ!$B$33:$B$776,Q$119)+'СЕТ СН'!$I$9+СВЦЭМ!$D$10+'СЕТ СН'!$I$5-'СЕТ СН'!$I$17</f>
        <v>3354.2251914600001</v>
      </c>
      <c r="R150" s="36">
        <f>SUMIFS(СВЦЭМ!$C$33:$C$776,СВЦЭМ!$A$33:$A$776,$A150,СВЦЭМ!$B$33:$B$776,R$119)+'СЕТ СН'!$I$9+СВЦЭМ!$D$10+'СЕТ СН'!$I$5-'СЕТ СН'!$I$17</f>
        <v>3356.2659589</v>
      </c>
      <c r="S150" s="36">
        <f>SUMIFS(СВЦЭМ!$C$33:$C$776,СВЦЭМ!$A$33:$A$776,$A150,СВЦЭМ!$B$33:$B$776,S$119)+'СЕТ СН'!$I$9+СВЦЭМ!$D$10+'СЕТ СН'!$I$5-'СЕТ СН'!$I$17</f>
        <v>3367.2923552699999</v>
      </c>
      <c r="T150" s="36">
        <f>SUMIFS(СВЦЭМ!$C$33:$C$776,СВЦЭМ!$A$33:$A$776,$A150,СВЦЭМ!$B$33:$B$776,T$119)+'СЕТ СН'!$I$9+СВЦЭМ!$D$10+'СЕТ СН'!$I$5-'СЕТ СН'!$I$17</f>
        <v>3350.8988289899999</v>
      </c>
      <c r="U150" s="36">
        <f>SUMIFS(СВЦЭМ!$C$33:$C$776,СВЦЭМ!$A$33:$A$776,$A150,СВЦЭМ!$B$33:$B$776,U$119)+'СЕТ СН'!$I$9+СВЦЭМ!$D$10+'СЕТ СН'!$I$5-'СЕТ СН'!$I$17</f>
        <v>3330.1902966500002</v>
      </c>
      <c r="V150" s="36">
        <f>SUMIFS(СВЦЭМ!$C$33:$C$776,СВЦЭМ!$A$33:$A$776,$A150,СВЦЭМ!$B$33:$B$776,V$119)+'СЕТ СН'!$I$9+СВЦЭМ!$D$10+'СЕТ СН'!$I$5-'СЕТ СН'!$I$17</f>
        <v>3292.1972467200003</v>
      </c>
      <c r="W150" s="36">
        <f>SUMIFS(СВЦЭМ!$C$33:$C$776,СВЦЭМ!$A$33:$A$776,$A150,СВЦЭМ!$B$33:$B$776,W$119)+'СЕТ СН'!$I$9+СВЦЭМ!$D$10+'СЕТ СН'!$I$5-'СЕТ СН'!$I$17</f>
        <v>3287.2007434900001</v>
      </c>
      <c r="X150" s="36">
        <f>SUMIFS(СВЦЭМ!$C$33:$C$776,СВЦЭМ!$A$33:$A$776,$A150,СВЦЭМ!$B$33:$B$776,X$119)+'СЕТ СН'!$I$9+СВЦЭМ!$D$10+'СЕТ СН'!$I$5-'СЕТ СН'!$I$17</f>
        <v>3317.9356421699999</v>
      </c>
      <c r="Y150" s="36">
        <f>SUMIFS(СВЦЭМ!$C$33:$C$776,СВЦЭМ!$A$33:$A$776,$A150,СВЦЭМ!$B$33:$B$776,Y$119)+'СЕТ СН'!$I$9+СВЦЭМ!$D$10+'СЕТ СН'!$I$5-'СЕТ СН'!$I$17</f>
        <v>3388.1938335499999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75" x14ac:dyDescent="0.2">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9"/>
      <c r="W154" s="39"/>
      <c r="X154" s="39"/>
      <c r="Y154" s="39"/>
      <c r="Z154" s="39"/>
    </row>
    <row r="155" spans="1:26" ht="15.75" customHeight="1" x14ac:dyDescent="0.2">
      <c r="A155" s="119"/>
      <c r="B155" s="119"/>
      <c r="C155" s="119"/>
      <c r="D155" s="119"/>
      <c r="E155" s="119"/>
      <c r="F155" s="119"/>
      <c r="G155" s="119"/>
      <c r="H155" s="119"/>
      <c r="I155" s="119"/>
      <c r="J155" s="119"/>
      <c r="K155" s="119"/>
      <c r="L155" s="119"/>
      <c r="M155" s="119"/>
      <c r="N155" s="122">
        <f>СВЦЭМ!$D$12+'СЕТ СН'!$F$10-'СЕТ СН'!$F$18</f>
        <v>527230.7394998786</v>
      </c>
      <c r="O155" s="123"/>
      <c r="P155" s="122">
        <f>СВЦЭМ!$D$12+'СЕТ СН'!$F$10-'СЕТ СН'!$G$18</f>
        <v>527230.7394998786</v>
      </c>
      <c r="Q155" s="123"/>
      <c r="R155" s="122">
        <f>СВЦЭМ!$D$12+'СЕТ СН'!$F$10-'СЕТ СН'!$H$18</f>
        <v>527230.7394998786</v>
      </c>
      <c r="S155" s="123"/>
      <c r="T155" s="122">
        <f>СВЦЭМ!$D$12+'СЕТ СН'!$F$10-'СЕТ СН'!$I$18</f>
        <v>527230.7394998786</v>
      </c>
      <c r="U155" s="123"/>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39</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3" customHeight="1" x14ac:dyDescent="0.2">
      <c r="A4" s="149" t="s">
        <v>9</v>
      </c>
      <c r="B4" s="149"/>
      <c r="C4" s="149"/>
      <c r="D4" s="149"/>
      <c r="E4" s="149"/>
      <c r="F4" s="149"/>
      <c r="G4" s="149"/>
      <c r="H4" s="149"/>
      <c r="I4" s="149"/>
      <c r="J4" s="149"/>
      <c r="K4" s="149"/>
      <c r="L4" s="149"/>
      <c r="M4" s="149"/>
      <c r="N4" s="149"/>
      <c r="O4" s="149"/>
      <c r="P4" s="149"/>
      <c r="Q4" s="149"/>
      <c r="R4" s="149"/>
      <c r="S4" s="149"/>
      <c r="T4" s="149"/>
      <c r="U4" s="149"/>
      <c r="V4" s="149"/>
      <c r="W4" s="149"/>
      <c r="X4" s="149"/>
      <c r="Y4" s="14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01.05.2020</v>
      </c>
      <c r="B12" s="36">
        <f>SUMIFS(СВЦЭМ!$C$33:$C$776,СВЦЭМ!$A$33:$A$776,$A12,СВЦЭМ!$B$33:$B$776,B$11)+'СЕТ СН'!$F$9+СВЦЭМ!$D$10+'СЕТ СН'!$F$6-'СЕТ СН'!$F$19</f>
        <v>1072.6031752000001</v>
      </c>
      <c r="C12" s="36">
        <f>SUMIFS(СВЦЭМ!$C$33:$C$776,СВЦЭМ!$A$33:$A$776,$A12,СВЦЭМ!$B$33:$B$776,C$11)+'СЕТ СН'!$F$9+СВЦЭМ!$D$10+'СЕТ СН'!$F$6-'СЕТ СН'!$F$19</f>
        <v>1114.0207816500001</v>
      </c>
      <c r="D12" s="36">
        <f>SUMIFS(СВЦЭМ!$C$33:$C$776,СВЦЭМ!$A$33:$A$776,$A12,СВЦЭМ!$B$33:$B$776,D$11)+'СЕТ СН'!$F$9+СВЦЭМ!$D$10+'СЕТ СН'!$F$6-'СЕТ СН'!$F$19</f>
        <v>1111.6799399400002</v>
      </c>
      <c r="E12" s="36">
        <f>SUMIFS(СВЦЭМ!$C$33:$C$776,СВЦЭМ!$A$33:$A$776,$A12,СВЦЭМ!$B$33:$B$776,E$11)+'СЕТ СН'!$F$9+СВЦЭМ!$D$10+'СЕТ СН'!$F$6-'СЕТ СН'!$F$19</f>
        <v>1107.55894184</v>
      </c>
      <c r="F12" s="36">
        <f>SUMIFS(СВЦЭМ!$C$33:$C$776,СВЦЭМ!$A$33:$A$776,$A12,СВЦЭМ!$B$33:$B$776,F$11)+'СЕТ СН'!$F$9+СВЦЭМ!$D$10+'СЕТ СН'!$F$6-'СЕТ СН'!$F$19</f>
        <v>1125.58331187</v>
      </c>
      <c r="G12" s="36">
        <f>SUMIFS(СВЦЭМ!$C$33:$C$776,СВЦЭМ!$A$33:$A$776,$A12,СВЦЭМ!$B$33:$B$776,G$11)+'СЕТ СН'!$F$9+СВЦЭМ!$D$10+'СЕТ СН'!$F$6-'СЕТ СН'!$F$19</f>
        <v>1118.0369713999999</v>
      </c>
      <c r="H12" s="36">
        <f>SUMIFS(СВЦЭМ!$C$33:$C$776,СВЦЭМ!$A$33:$A$776,$A12,СВЦЭМ!$B$33:$B$776,H$11)+'СЕТ СН'!$F$9+СВЦЭМ!$D$10+'СЕТ СН'!$F$6-'СЕТ СН'!$F$19</f>
        <v>1112.70704045</v>
      </c>
      <c r="I12" s="36">
        <f>SUMIFS(СВЦЭМ!$C$33:$C$776,СВЦЭМ!$A$33:$A$776,$A12,СВЦЭМ!$B$33:$B$776,I$11)+'СЕТ СН'!$F$9+СВЦЭМ!$D$10+'СЕТ СН'!$F$6-'СЕТ СН'!$F$19</f>
        <v>1087.15610545</v>
      </c>
      <c r="J12" s="36">
        <f>SUMIFS(СВЦЭМ!$C$33:$C$776,СВЦЭМ!$A$33:$A$776,$A12,СВЦЭМ!$B$33:$B$776,J$11)+'СЕТ СН'!$F$9+СВЦЭМ!$D$10+'СЕТ СН'!$F$6-'СЕТ СН'!$F$19</f>
        <v>1070.61912738</v>
      </c>
      <c r="K12" s="36">
        <f>SUMIFS(СВЦЭМ!$C$33:$C$776,СВЦЭМ!$A$33:$A$776,$A12,СВЦЭМ!$B$33:$B$776,K$11)+'СЕТ СН'!$F$9+СВЦЭМ!$D$10+'СЕТ СН'!$F$6-'СЕТ СН'!$F$19</f>
        <v>1069.96642264</v>
      </c>
      <c r="L12" s="36">
        <f>SUMIFS(СВЦЭМ!$C$33:$C$776,СВЦЭМ!$A$33:$A$776,$A12,СВЦЭМ!$B$33:$B$776,L$11)+'СЕТ СН'!$F$9+СВЦЭМ!$D$10+'СЕТ СН'!$F$6-'СЕТ СН'!$F$19</f>
        <v>1049.7296043000001</v>
      </c>
      <c r="M12" s="36">
        <f>SUMIFS(СВЦЭМ!$C$33:$C$776,СВЦЭМ!$A$33:$A$776,$A12,СВЦЭМ!$B$33:$B$776,M$11)+'СЕТ СН'!$F$9+СВЦЭМ!$D$10+'СЕТ СН'!$F$6-'СЕТ СН'!$F$19</f>
        <v>986.46696294000003</v>
      </c>
      <c r="N12" s="36">
        <f>SUMIFS(СВЦЭМ!$C$33:$C$776,СВЦЭМ!$A$33:$A$776,$A12,СВЦЭМ!$B$33:$B$776,N$11)+'СЕТ СН'!$F$9+СВЦЭМ!$D$10+'СЕТ СН'!$F$6-'СЕТ СН'!$F$19</f>
        <v>922.89859346000003</v>
      </c>
      <c r="O12" s="36">
        <f>SUMIFS(СВЦЭМ!$C$33:$C$776,СВЦЭМ!$A$33:$A$776,$A12,СВЦЭМ!$B$33:$B$776,O$11)+'СЕТ СН'!$F$9+СВЦЭМ!$D$10+'СЕТ СН'!$F$6-'СЕТ СН'!$F$19</f>
        <v>899.60607666999999</v>
      </c>
      <c r="P12" s="36">
        <f>SUMIFS(СВЦЭМ!$C$33:$C$776,СВЦЭМ!$A$33:$A$776,$A12,СВЦЭМ!$B$33:$B$776,P$11)+'СЕТ СН'!$F$9+СВЦЭМ!$D$10+'СЕТ СН'!$F$6-'СЕТ СН'!$F$19</f>
        <v>911.01639632000001</v>
      </c>
      <c r="Q12" s="36">
        <f>SUMIFS(СВЦЭМ!$C$33:$C$776,СВЦЭМ!$A$33:$A$776,$A12,СВЦЭМ!$B$33:$B$776,Q$11)+'СЕТ СН'!$F$9+СВЦЭМ!$D$10+'СЕТ СН'!$F$6-'СЕТ СН'!$F$19</f>
        <v>913.58337311000003</v>
      </c>
      <c r="R12" s="36">
        <f>SUMIFS(СВЦЭМ!$C$33:$C$776,СВЦЭМ!$A$33:$A$776,$A12,СВЦЭМ!$B$33:$B$776,R$11)+'СЕТ СН'!$F$9+СВЦЭМ!$D$10+'СЕТ СН'!$F$6-'СЕТ СН'!$F$19</f>
        <v>911.46948381000004</v>
      </c>
      <c r="S12" s="36">
        <f>SUMIFS(СВЦЭМ!$C$33:$C$776,СВЦЭМ!$A$33:$A$776,$A12,СВЦЭМ!$B$33:$B$776,S$11)+'СЕТ СН'!$F$9+СВЦЭМ!$D$10+'СЕТ СН'!$F$6-'СЕТ СН'!$F$19</f>
        <v>908.26156289000005</v>
      </c>
      <c r="T12" s="36">
        <f>SUMIFS(СВЦЭМ!$C$33:$C$776,СВЦЭМ!$A$33:$A$776,$A12,СВЦЭМ!$B$33:$B$776,T$11)+'СЕТ СН'!$F$9+СВЦЭМ!$D$10+'СЕТ СН'!$F$6-'СЕТ СН'!$F$19</f>
        <v>898.41744395000001</v>
      </c>
      <c r="U12" s="36">
        <f>SUMIFS(СВЦЭМ!$C$33:$C$776,СВЦЭМ!$A$33:$A$776,$A12,СВЦЭМ!$B$33:$B$776,U$11)+'СЕТ СН'!$F$9+СВЦЭМ!$D$10+'СЕТ СН'!$F$6-'СЕТ СН'!$F$19</f>
        <v>879.93927788999997</v>
      </c>
      <c r="V12" s="36">
        <f>SUMIFS(СВЦЭМ!$C$33:$C$776,СВЦЭМ!$A$33:$A$776,$A12,СВЦЭМ!$B$33:$B$776,V$11)+'СЕТ СН'!$F$9+СВЦЭМ!$D$10+'СЕТ СН'!$F$6-'СЕТ СН'!$F$19</f>
        <v>869.79275849999999</v>
      </c>
      <c r="W12" s="36">
        <f>SUMIFS(СВЦЭМ!$C$33:$C$776,СВЦЭМ!$A$33:$A$776,$A12,СВЦЭМ!$B$33:$B$776,W$11)+'СЕТ СН'!$F$9+СВЦЭМ!$D$10+'СЕТ СН'!$F$6-'СЕТ СН'!$F$19</f>
        <v>876.6258282</v>
      </c>
      <c r="X12" s="36">
        <f>SUMIFS(СВЦЭМ!$C$33:$C$776,СВЦЭМ!$A$33:$A$776,$A12,СВЦЭМ!$B$33:$B$776,X$11)+'СЕТ СН'!$F$9+СВЦЭМ!$D$10+'СЕТ СН'!$F$6-'СЕТ СН'!$F$19</f>
        <v>906.76686825000002</v>
      </c>
      <c r="Y12" s="36">
        <f>SUMIFS(СВЦЭМ!$C$33:$C$776,СВЦЭМ!$A$33:$A$776,$A12,СВЦЭМ!$B$33:$B$776,Y$11)+'СЕТ СН'!$F$9+СВЦЭМ!$D$10+'СЕТ СН'!$F$6-'СЕТ СН'!$F$19</f>
        <v>1009.77417192</v>
      </c>
      <c r="AA12" s="37"/>
    </row>
    <row r="13" spans="1:27" ht="15.75" x14ac:dyDescent="0.2">
      <c r="A13" s="35">
        <f>A12+1</f>
        <v>43953</v>
      </c>
      <c r="B13" s="36">
        <f>SUMIFS(СВЦЭМ!$C$33:$C$776,СВЦЭМ!$A$33:$A$776,$A13,СВЦЭМ!$B$33:$B$776,B$11)+'СЕТ СН'!$F$9+СВЦЭМ!$D$10+'СЕТ СН'!$F$6-'СЕТ СН'!$F$19</f>
        <v>1104.5040002199999</v>
      </c>
      <c r="C13" s="36">
        <f>SUMIFS(СВЦЭМ!$C$33:$C$776,СВЦЭМ!$A$33:$A$776,$A13,СВЦЭМ!$B$33:$B$776,C$11)+'СЕТ СН'!$F$9+СВЦЭМ!$D$10+'СЕТ СН'!$F$6-'СЕТ СН'!$F$19</f>
        <v>1127.55928204</v>
      </c>
      <c r="D13" s="36">
        <f>SUMIFS(СВЦЭМ!$C$33:$C$776,СВЦЭМ!$A$33:$A$776,$A13,СВЦЭМ!$B$33:$B$776,D$11)+'СЕТ СН'!$F$9+СВЦЭМ!$D$10+'СЕТ СН'!$F$6-'СЕТ СН'!$F$19</f>
        <v>1139.99252996</v>
      </c>
      <c r="E13" s="36">
        <f>SUMIFS(СВЦЭМ!$C$33:$C$776,СВЦЭМ!$A$33:$A$776,$A13,СВЦЭМ!$B$33:$B$776,E$11)+'СЕТ СН'!$F$9+СВЦЭМ!$D$10+'СЕТ СН'!$F$6-'СЕТ СН'!$F$19</f>
        <v>1135.97379181</v>
      </c>
      <c r="F13" s="36">
        <f>SUMIFS(СВЦЭМ!$C$33:$C$776,СВЦЭМ!$A$33:$A$776,$A13,СВЦЭМ!$B$33:$B$776,F$11)+'СЕТ СН'!$F$9+СВЦЭМ!$D$10+'СЕТ СН'!$F$6-'СЕТ СН'!$F$19</f>
        <v>1133.4696977999999</v>
      </c>
      <c r="G13" s="36">
        <f>SUMIFS(СВЦЭМ!$C$33:$C$776,СВЦЭМ!$A$33:$A$776,$A13,СВЦЭМ!$B$33:$B$776,G$11)+'СЕТ СН'!$F$9+СВЦЭМ!$D$10+'СЕТ СН'!$F$6-'СЕТ СН'!$F$19</f>
        <v>1136.16366253</v>
      </c>
      <c r="H13" s="36">
        <f>SUMIFS(СВЦЭМ!$C$33:$C$776,СВЦЭМ!$A$33:$A$776,$A13,СВЦЭМ!$B$33:$B$776,H$11)+'СЕТ СН'!$F$9+СВЦЭМ!$D$10+'СЕТ СН'!$F$6-'СЕТ СН'!$F$19</f>
        <v>1131.9954886400001</v>
      </c>
      <c r="I13" s="36">
        <f>SUMIFS(СВЦЭМ!$C$33:$C$776,СВЦЭМ!$A$33:$A$776,$A13,СВЦЭМ!$B$33:$B$776,I$11)+'СЕТ СН'!$F$9+СВЦЭМ!$D$10+'СЕТ СН'!$F$6-'СЕТ СН'!$F$19</f>
        <v>1120.13884336</v>
      </c>
      <c r="J13" s="36">
        <f>SUMIFS(СВЦЭМ!$C$33:$C$776,СВЦЭМ!$A$33:$A$776,$A13,СВЦЭМ!$B$33:$B$776,J$11)+'СЕТ СН'!$F$9+СВЦЭМ!$D$10+'СЕТ СН'!$F$6-'СЕТ СН'!$F$19</f>
        <v>1072.0202708300001</v>
      </c>
      <c r="K13" s="36">
        <f>SUMIFS(СВЦЭМ!$C$33:$C$776,СВЦЭМ!$A$33:$A$776,$A13,СВЦЭМ!$B$33:$B$776,K$11)+'СЕТ СН'!$F$9+СВЦЭМ!$D$10+'СЕТ СН'!$F$6-'СЕТ СН'!$F$19</f>
        <v>1048.4873808500001</v>
      </c>
      <c r="L13" s="36">
        <f>SUMIFS(СВЦЭМ!$C$33:$C$776,СВЦЭМ!$A$33:$A$776,$A13,СВЦЭМ!$B$33:$B$776,L$11)+'СЕТ СН'!$F$9+СВЦЭМ!$D$10+'СЕТ СН'!$F$6-'СЕТ СН'!$F$19</f>
        <v>1034.8928376200001</v>
      </c>
      <c r="M13" s="36">
        <f>SUMIFS(СВЦЭМ!$C$33:$C$776,СВЦЭМ!$A$33:$A$776,$A13,СВЦЭМ!$B$33:$B$776,M$11)+'СЕТ СН'!$F$9+СВЦЭМ!$D$10+'СЕТ СН'!$F$6-'СЕТ СН'!$F$19</f>
        <v>976.36356262000004</v>
      </c>
      <c r="N13" s="36">
        <f>SUMIFS(СВЦЭМ!$C$33:$C$776,СВЦЭМ!$A$33:$A$776,$A13,СВЦЭМ!$B$33:$B$776,N$11)+'СЕТ СН'!$F$9+СВЦЭМ!$D$10+'СЕТ СН'!$F$6-'СЕТ СН'!$F$19</f>
        <v>922.07858149000003</v>
      </c>
      <c r="O13" s="36">
        <f>SUMIFS(СВЦЭМ!$C$33:$C$776,СВЦЭМ!$A$33:$A$776,$A13,СВЦЭМ!$B$33:$B$776,O$11)+'СЕТ СН'!$F$9+СВЦЭМ!$D$10+'СЕТ СН'!$F$6-'СЕТ СН'!$F$19</f>
        <v>901.31234549999999</v>
      </c>
      <c r="P13" s="36">
        <f>SUMIFS(СВЦЭМ!$C$33:$C$776,СВЦЭМ!$A$33:$A$776,$A13,СВЦЭМ!$B$33:$B$776,P$11)+'СЕТ СН'!$F$9+СВЦЭМ!$D$10+'СЕТ СН'!$F$6-'СЕТ СН'!$F$19</f>
        <v>907.80236276000005</v>
      </c>
      <c r="Q13" s="36">
        <f>SUMIFS(СВЦЭМ!$C$33:$C$776,СВЦЭМ!$A$33:$A$776,$A13,СВЦЭМ!$B$33:$B$776,Q$11)+'СЕТ СН'!$F$9+СВЦЭМ!$D$10+'СЕТ СН'!$F$6-'СЕТ СН'!$F$19</f>
        <v>909.88692862000005</v>
      </c>
      <c r="R13" s="36">
        <f>SUMIFS(СВЦЭМ!$C$33:$C$776,СВЦЭМ!$A$33:$A$776,$A13,СВЦЭМ!$B$33:$B$776,R$11)+'СЕТ СН'!$F$9+СВЦЭМ!$D$10+'СЕТ СН'!$F$6-'СЕТ СН'!$F$19</f>
        <v>914.85302812999998</v>
      </c>
      <c r="S13" s="36">
        <f>SUMIFS(СВЦЭМ!$C$33:$C$776,СВЦЭМ!$A$33:$A$776,$A13,СВЦЭМ!$B$33:$B$776,S$11)+'СЕТ СН'!$F$9+СВЦЭМ!$D$10+'СЕТ СН'!$F$6-'СЕТ СН'!$F$19</f>
        <v>917.09423354</v>
      </c>
      <c r="T13" s="36">
        <f>SUMIFS(СВЦЭМ!$C$33:$C$776,СВЦЭМ!$A$33:$A$776,$A13,СВЦЭМ!$B$33:$B$776,T$11)+'СЕТ СН'!$F$9+СВЦЭМ!$D$10+'СЕТ СН'!$F$6-'СЕТ СН'!$F$19</f>
        <v>910.11708656999997</v>
      </c>
      <c r="U13" s="36">
        <f>SUMIFS(СВЦЭМ!$C$33:$C$776,СВЦЭМ!$A$33:$A$776,$A13,СВЦЭМ!$B$33:$B$776,U$11)+'СЕТ СН'!$F$9+СВЦЭМ!$D$10+'СЕТ СН'!$F$6-'СЕТ СН'!$F$19</f>
        <v>902.82985656999995</v>
      </c>
      <c r="V13" s="36">
        <f>SUMIFS(СВЦЭМ!$C$33:$C$776,СВЦЭМ!$A$33:$A$776,$A13,СВЦЭМ!$B$33:$B$776,V$11)+'СЕТ СН'!$F$9+СВЦЭМ!$D$10+'СЕТ СН'!$F$6-'СЕТ СН'!$F$19</f>
        <v>883.73332702999994</v>
      </c>
      <c r="W13" s="36">
        <f>SUMIFS(СВЦЭМ!$C$33:$C$776,СВЦЭМ!$A$33:$A$776,$A13,СВЦЭМ!$B$33:$B$776,W$11)+'СЕТ СН'!$F$9+СВЦЭМ!$D$10+'СЕТ СН'!$F$6-'СЕТ СН'!$F$19</f>
        <v>868.80348866999998</v>
      </c>
      <c r="X13" s="36">
        <f>SUMIFS(СВЦЭМ!$C$33:$C$776,СВЦЭМ!$A$33:$A$776,$A13,СВЦЭМ!$B$33:$B$776,X$11)+'СЕТ СН'!$F$9+СВЦЭМ!$D$10+'СЕТ СН'!$F$6-'СЕТ СН'!$F$19</f>
        <v>905.02884811000001</v>
      </c>
      <c r="Y13" s="36">
        <f>SUMIFS(СВЦЭМ!$C$33:$C$776,СВЦЭМ!$A$33:$A$776,$A13,СВЦЭМ!$B$33:$B$776,Y$11)+'СЕТ СН'!$F$9+СВЦЭМ!$D$10+'СЕТ СН'!$F$6-'СЕТ СН'!$F$19</f>
        <v>987.58870781999997</v>
      </c>
    </row>
    <row r="14" spans="1:27" ht="15.75" x14ac:dyDescent="0.2">
      <c r="A14" s="35">
        <f t="shared" ref="A14:A42" si="0">A13+1</f>
        <v>43954</v>
      </c>
      <c r="B14" s="36">
        <f>SUMIFS(СВЦЭМ!$C$33:$C$776,СВЦЭМ!$A$33:$A$776,$A14,СВЦЭМ!$B$33:$B$776,B$11)+'СЕТ СН'!$F$9+СВЦЭМ!$D$10+'СЕТ СН'!$F$6-'СЕТ СН'!$F$19</f>
        <v>1016.80184257</v>
      </c>
      <c r="C14" s="36">
        <f>SUMIFS(СВЦЭМ!$C$33:$C$776,СВЦЭМ!$A$33:$A$776,$A14,СВЦЭМ!$B$33:$B$776,C$11)+'СЕТ СН'!$F$9+СВЦЭМ!$D$10+'СЕТ СН'!$F$6-'СЕТ СН'!$F$19</f>
        <v>1029.2300915200001</v>
      </c>
      <c r="D14" s="36">
        <f>SUMIFS(СВЦЭМ!$C$33:$C$776,СВЦЭМ!$A$33:$A$776,$A14,СВЦЭМ!$B$33:$B$776,D$11)+'СЕТ СН'!$F$9+СВЦЭМ!$D$10+'СЕТ СН'!$F$6-'СЕТ СН'!$F$19</f>
        <v>1027.1294005</v>
      </c>
      <c r="E14" s="36">
        <f>SUMIFS(СВЦЭМ!$C$33:$C$776,СВЦЭМ!$A$33:$A$776,$A14,СВЦЭМ!$B$33:$B$776,E$11)+'СЕТ СН'!$F$9+СВЦЭМ!$D$10+'СЕТ СН'!$F$6-'СЕТ СН'!$F$19</f>
        <v>1024.43131154</v>
      </c>
      <c r="F14" s="36">
        <f>SUMIFS(СВЦЭМ!$C$33:$C$776,СВЦЭМ!$A$33:$A$776,$A14,СВЦЭМ!$B$33:$B$776,F$11)+'СЕТ СН'!$F$9+СВЦЭМ!$D$10+'СЕТ СН'!$F$6-'СЕТ СН'!$F$19</f>
        <v>1017.15023992</v>
      </c>
      <c r="G14" s="36">
        <f>SUMIFS(СВЦЭМ!$C$33:$C$776,СВЦЭМ!$A$33:$A$776,$A14,СВЦЭМ!$B$33:$B$776,G$11)+'СЕТ СН'!$F$9+СВЦЭМ!$D$10+'СЕТ СН'!$F$6-'СЕТ СН'!$F$19</f>
        <v>1022.85644946</v>
      </c>
      <c r="H14" s="36">
        <f>SUMIFS(СВЦЭМ!$C$33:$C$776,СВЦЭМ!$A$33:$A$776,$A14,СВЦЭМ!$B$33:$B$776,H$11)+'СЕТ СН'!$F$9+СВЦЭМ!$D$10+'СЕТ СН'!$F$6-'СЕТ СН'!$F$19</f>
        <v>1025.2815331300001</v>
      </c>
      <c r="I14" s="36">
        <f>SUMIFS(СВЦЭМ!$C$33:$C$776,СВЦЭМ!$A$33:$A$776,$A14,СВЦЭМ!$B$33:$B$776,I$11)+'СЕТ СН'!$F$9+СВЦЭМ!$D$10+'СЕТ СН'!$F$6-'СЕТ СН'!$F$19</f>
        <v>1021.3740924799999</v>
      </c>
      <c r="J14" s="36">
        <f>SUMIFS(СВЦЭМ!$C$33:$C$776,СВЦЭМ!$A$33:$A$776,$A14,СВЦЭМ!$B$33:$B$776,J$11)+'СЕТ СН'!$F$9+СВЦЭМ!$D$10+'СЕТ СН'!$F$6-'СЕТ СН'!$F$19</f>
        <v>1014.67506108</v>
      </c>
      <c r="K14" s="36">
        <f>SUMIFS(СВЦЭМ!$C$33:$C$776,СВЦЭМ!$A$33:$A$776,$A14,СВЦЭМ!$B$33:$B$776,K$11)+'СЕТ СН'!$F$9+СВЦЭМ!$D$10+'СЕТ СН'!$F$6-'СЕТ СН'!$F$19</f>
        <v>987.15606202000004</v>
      </c>
      <c r="L14" s="36">
        <f>SUMIFS(СВЦЭМ!$C$33:$C$776,СВЦЭМ!$A$33:$A$776,$A14,СВЦЭМ!$B$33:$B$776,L$11)+'СЕТ СН'!$F$9+СВЦЭМ!$D$10+'СЕТ СН'!$F$6-'СЕТ СН'!$F$19</f>
        <v>961.45755268999994</v>
      </c>
      <c r="M14" s="36">
        <f>SUMIFS(СВЦЭМ!$C$33:$C$776,СВЦЭМ!$A$33:$A$776,$A14,СВЦЭМ!$B$33:$B$776,M$11)+'СЕТ СН'!$F$9+СВЦЭМ!$D$10+'СЕТ СН'!$F$6-'СЕТ СН'!$F$19</f>
        <v>910.59811832000003</v>
      </c>
      <c r="N14" s="36">
        <f>SUMIFS(СВЦЭМ!$C$33:$C$776,СВЦЭМ!$A$33:$A$776,$A14,СВЦЭМ!$B$33:$B$776,N$11)+'СЕТ СН'!$F$9+СВЦЭМ!$D$10+'СЕТ СН'!$F$6-'СЕТ СН'!$F$19</f>
        <v>868.87003057000004</v>
      </c>
      <c r="O14" s="36">
        <f>SUMIFS(СВЦЭМ!$C$33:$C$776,СВЦЭМ!$A$33:$A$776,$A14,СВЦЭМ!$B$33:$B$776,O$11)+'СЕТ СН'!$F$9+СВЦЭМ!$D$10+'СЕТ СН'!$F$6-'СЕТ СН'!$F$19</f>
        <v>879.40406495000002</v>
      </c>
      <c r="P14" s="36">
        <f>SUMIFS(СВЦЭМ!$C$33:$C$776,СВЦЭМ!$A$33:$A$776,$A14,СВЦЭМ!$B$33:$B$776,P$11)+'СЕТ СН'!$F$9+СВЦЭМ!$D$10+'СЕТ СН'!$F$6-'СЕТ СН'!$F$19</f>
        <v>906.09588410000003</v>
      </c>
      <c r="Q14" s="36">
        <f>SUMIFS(СВЦЭМ!$C$33:$C$776,СВЦЭМ!$A$33:$A$776,$A14,СВЦЭМ!$B$33:$B$776,Q$11)+'СЕТ СН'!$F$9+СВЦЭМ!$D$10+'СЕТ СН'!$F$6-'СЕТ СН'!$F$19</f>
        <v>928.49138616000005</v>
      </c>
      <c r="R14" s="36">
        <f>SUMIFS(СВЦЭМ!$C$33:$C$776,СВЦЭМ!$A$33:$A$776,$A14,СВЦЭМ!$B$33:$B$776,R$11)+'СЕТ СН'!$F$9+СВЦЭМ!$D$10+'СЕТ СН'!$F$6-'СЕТ СН'!$F$19</f>
        <v>937.73809172999995</v>
      </c>
      <c r="S14" s="36">
        <f>SUMIFS(СВЦЭМ!$C$33:$C$776,СВЦЭМ!$A$33:$A$776,$A14,СВЦЭМ!$B$33:$B$776,S$11)+'СЕТ СН'!$F$9+СВЦЭМ!$D$10+'СЕТ СН'!$F$6-'СЕТ СН'!$F$19</f>
        <v>935.37226151000004</v>
      </c>
      <c r="T14" s="36">
        <f>SUMIFS(СВЦЭМ!$C$33:$C$776,СВЦЭМ!$A$33:$A$776,$A14,СВЦЭМ!$B$33:$B$776,T$11)+'СЕТ СН'!$F$9+СВЦЭМ!$D$10+'СЕТ СН'!$F$6-'СЕТ СН'!$F$19</f>
        <v>922.20347135999998</v>
      </c>
      <c r="U14" s="36">
        <f>SUMIFS(СВЦЭМ!$C$33:$C$776,СВЦЭМ!$A$33:$A$776,$A14,СВЦЭМ!$B$33:$B$776,U$11)+'СЕТ СН'!$F$9+СВЦЭМ!$D$10+'СЕТ СН'!$F$6-'СЕТ СН'!$F$19</f>
        <v>906.01039612</v>
      </c>
      <c r="V14" s="36">
        <f>SUMIFS(СВЦЭМ!$C$33:$C$776,СВЦЭМ!$A$33:$A$776,$A14,СВЦЭМ!$B$33:$B$776,V$11)+'СЕТ СН'!$F$9+СВЦЭМ!$D$10+'СЕТ СН'!$F$6-'СЕТ СН'!$F$19</f>
        <v>857.53206419000003</v>
      </c>
      <c r="W14" s="36">
        <f>SUMIFS(СВЦЭМ!$C$33:$C$776,СВЦЭМ!$A$33:$A$776,$A14,СВЦЭМ!$B$33:$B$776,W$11)+'СЕТ СН'!$F$9+СВЦЭМ!$D$10+'СЕТ СН'!$F$6-'СЕТ СН'!$F$19</f>
        <v>851.55046752999999</v>
      </c>
      <c r="X14" s="36">
        <f>SUMIFS(СВЦЭМ!$C$33:$C$776,СВЦЭМ!$A$33:$A$776,$A14,СВЦЭМ!$B$33:$B$776,X$11)+'СЕТ СН'!$F$9+СВЦЭМ!$D$10+'СЕТ СН'!$F$6-'СЕТ СН'!$F$19</f>
        <v>895.93953867000005</v>
      </c>
      <c r="Y14" s="36">
        <f>SUMIFS(СВЦЭМ!$C$33:$C$776,СВЦЭМ!$A$33:$A$776,$A14,СВЦЭМ!$B$33:$B$776,Y$11)+'СЕТ СН'!$F$9+СВЦЭМ!$D$10+'СЕТ СН'!$F$6-'СЕТ СН'!$F$19</f>
        <v>992.21423478999998</v>
      </c>
    </row>
    <row r="15" spans="1:27" ht="15.75" x14ac:dyDescent="0.2">
      <c r="A15" s="35">
        <f t="shared" si="0"/>
        <v>43955</v>
      </c>
      <c r="B15" s="36">
        <f>SUMIFS(СВЦЭМ!$C$33:$C$776,СВЦЭМ!$A$33:$A$776,$A15,СВЦЭМ!$B$33:$B$776,B$11)+'СЕТ СН'!$F$9+СВЦЭМ!$D$10+'СЕТ СН'!$F$6-'СЕТ СН'!$F$19</f>
        <v>1057.2624584600001</v>
      </c>
      <c r="C15" s="36">
        <f>SUMIFS(СВЦЭМ!$C$33:$C$776,СВЦЭМ!$A$33:$A$776,$A15,СВЦЭМ!$B$33:$B$776,C$11)+'СЕТ СН'!$F$9+СВЦЭМ!$D$10+'СЕТ СН'!$F$6-'СЕТ СН'!$F$19</f>
        <v>1056.8128684800001</v>
      </c>
      <c r="D15" s="36">
        <f>SUMIFS(СВЦЭМ!$C$33:$C$776,СВЦЭМ!$A$33:$A$776,$A15,СВЦЭМ!$B$33:$B$776,D$11)+'СЕТ СН'!$F$9+СВЦЭМ!$D$10+'СЕТ СН'!$F$6-'СЕТ СН'!$F$19</f>
        <v>1040.6336698300001</v>
      </c>
      <c r="E15" s="36">
        <f>SUMIFS(СВЦЭМ!$C$33:$C$776,СВЦЭМ!$A$33:$A$776,$A15,СВЦЭМ!$B$33:$B$776,E$11)+'СЕТ СН'!$F$9+СВЦЭМ!$D$10+'СЕТ СН'!$F$6-'СЕТ СН'!$F$19</f>
        <v>1033.4291177500002</v>
      </c>
      <c r="F15" s="36">
        <f>SUMIFS(СВЦЭМ!$C$33:$C$776,СВЦЭМ!$A$33:$A$776,$A15,СВЦЭМ!$B$33:$B$776,F$11)+'СЕТ СН'!$F$9+СВЦЭМ!$D$10+'СЕТ СН'!$F$6-'СЕТ СН'!$F$19</f>
        <v>1025.6490088200001</v>
      </c>
      <c r="G15" s="36">
        <f>SUMIFS(СВЦЭМ!$C$33:$C$776,СВЦЭМ!$A$33:$A$776,$A15,СВЦЭМ!$B$33:$B$776,G$11)+'СЕТ СН'!$F$9+СВЦЭМ!$D$10+'СЕТ СН'!$F$6-'СЕТ СН'!$F$19</f>
        <v>1038.7913163000001</v>
      </c>
      <c r="H15" s="36">
        <f>SUMIFS(СВЦЭМ!$C$33:$C$776,СВЦЭМ!$A$33:$A$776,$A15,СВЦЭМ!$B$33:$B$776,H$11)+'СЕТ СН'!$F$9+СВЦЭМ!$D$10+'СЕТ СН'!$F$6-'СЕТ СН'!$F$19</f>
        <v>1035.8035866800001</v>
      </c>
      <c r="I15" s="36">
        <f>SUMIFS(СВЦЭМ!$C$33:$C$776,СВЦЭМ!$A$33:$A$776,$A15,СВЦЭМ!$B$33:$B$776,I$11)+'СЕТ СН'!$F$9+СВЦЭМ!$D$10+'СЕТ СН'!$F$6-'СЕТ СН'!$F$19</f>
        <v>1046.25973808</v>
      </c>
      <c r="J15" s="36">
        <f>SUMIFS(СВЦЭМ!$C$33:$C$776,СВЦЭМ!$A$33:$A$776,$A15,СВЦЭМ!$B$33:$B$776,J$11)+'СЕТ СН'!$F$9+СВЦЭМ!$D$10+'СЕТ СН'!$F$6-'СЕТ СН'!$F$19</f>
        <v>1038.6549973200001</v>
      </c>
      <c r="K15" s="36">
        <f>SUMIFS(СВЦЭМ!$C$33:$C$776,СВЦЭМ!$A$33:$A$776,$A15,СВЦЭМ!$B$33:$B$776,K$11)+'СЕТ СН'!$F$9+СВЦЭМ!$D$10+'СЕТ СН'!$F$6-'СЕТ СН'!$F$19</f>
        <v>1000.22062028</v>
      </c>
      <c r="L15" s="36">
        <f>SUMIFS(СВЦЭМ!$C$33:$C$776,СВЦЭМ!$A$33:$A$776,$A15,СВЦЭМ!$B$33:$B$776,L$11)+'СЕТ СН'!$F$9+СВЦЭМ!$D$10+'СЕТ СН'!$F$6-'СЕТ СН'!$F$19</f>
        <v>990.92942175999997</v>
      </c>
      <c r="M15" s="36">
        <f>SUMIFS(СВЦЭМ!$C$33:$C$776,СВЦЭМ!$A$33:$A$776,$A15,СВЦЭМ!$B$33:$B$776,M$11)+'СЕТ СН'!$F$9+СВЦЭМ!$D$10+'СЕТ СН'!$F$6-'СЕТ СН'!$F$19</f>
        <v>923.01767628000005</v>
      </c>
      <c r="N15" s="36">
        <f>SUMIFS(СВЦЭМ!$C$33:$C$776,СВЦЭМ!$A$33:$A$776,$A15,СВЦЭМ!$B$33:$B$776,N$11)+'СЕТ СН'!$F$9+СВЦЭМ!$D$10+'СЕТ СН'!$F$6-'СЕТ СН'!$F$19</f>
        <v>869.58256897000001</v>
      </c>
      <c r="O15" s="36">
        <f>SUMIFS(СВЦЭМ!$C$33:$C$776,СВЦЭМ!$A$33:$A$776,$A15,СВЦЭМ!$B$33:$B$776,O$11)+'СЕТ СН'!$F$9+СВЦЭМ!$D$10+'СЕТ СН'!$F$6-'СЕТ СН'!$F$19</f>
        <v>852.11189372000001</v>
      </c>
      <c r="P15" s="36">
        <f>SUMIFS(СВЦЭМ!$C$33:$C$776,СВЦЭМ!$A$33:$A$776,$A15,СВЦЭМ!$B$33:$B$776,P$11)+'СЕТ СН'!$F$9+СВЦЭМ!$D$10+'СЕТ СН'!$F$6-'СЕТ СН'!$F$19</f>
        <v>864.55279929999995</v>
      </c>
      <c r="Q15" s="36">
        <f>SUMIFS(СВЦЭМ!$C$33:$C$776,СВЦЭМ!$A$33:$A$776,$A15,СВЦЭМ!$B$33:$B$776,Q$11)+'СЕТ СН'!$F$9+СВЦЭМ!$D$10+'СЕТ СН'!$F$6-'СЕТ СН'!$F$19</f>
        <v>869.26286478999998</v>
      </c>
      <c r="R15" s="36">
        <f>SUMIFS(СВЦЭМ!$C$33:$C$776,СВЦЭМ!$A$33:$A$776,$A15,СВЦЭМ!$B$33:$B$776,R$11)+'СЕТ СН'!$F$9+СВЦЭМ!$D$10+'СЕТ СН'!$F$6-'СЕТ СН'!$F$19</f>
        <v>850.13646058999996</v>
      </c>
      <c r="S15" s="36">
        <f>SUMIFS(СВЦЭМ!$C$33:$C$776,СВЦЭМ!$A$33:$A$776,$A15,СВЦЭМ!$B$33:$B$776,S$11)+'СЕТ СН'!$F$9+СВЦЭМ!$D$10+'СЕТ СН'!$F$6-'СЕТ СН'!$F$19</f>
        <v>851.56391860999997</v>
      </c>
      <c r="T15" s="36">
        <f>SUMIFS(СВЦЭМ!$C$33:$C$776,СВЦЭМ!$A$33:$A$776,$A15,СВЦЭМ!$B$33:$B$776,T$11)+'СЕТ СН'!$F$9+СВЦЭМ!$D$10+'СЕТ СН'!$F$6-'СЕТ СН'!$F$19</f>
        <v>835.98800533999997</v>
      </c>
      <c r="U15" s="36">
        <f>SUMIFS(СВЦЭМ!$C$33:$C$776,СВЦЭМ!$A$33:$A$776,$A15,СВЦЭМ!$B$33:$B$776,U$11)+'СЕТ СН'!$F$9+СВЦЭМ!$D$10+'СЕТ СН'!$F$6-'СЕТ СН'!$F$19</f>
        <v>823.05249885000001</v>
      </c>
      <c r="V15" s="36">
        <f>SUMIFS(СВЦЭМ!$C$33:$C$776,СВЦЭМ!$A$33:$A$776,$A15,СВЦЭМ!$B$33:$B$776,V$11)+'СЕТ СН'!$F$9+СВЦЭМ!$D$10+'СЕТ СН'!$F$6-'СЕТ СН'!$F$19</f>
        <v>813.11049095999999</v>
      </c>
      <c r="W15" s="36">
        <f>SUMIFS(СВЦЭМ!$C$33:$C$776,СВЦЭМ!$A$33:$A$776,$A15,СВЦЭМ!$B$33:$B$776,W$11)+'СЕТ СН'!$F$9+СВЦЭМ!$D$10+'СЕТ СН'!$F$6-'СЕТ СН'!$F$19</f>
        <v>813.69481636</v>
      </c>
      <c r="X15" s="36">
        <f>SUMIFS(СВЦЭМ!$C$33:$C$776,СВЦЭМ!$A$33:$A$776,$A15,СВЦЭМ!$B$33:$B$776,X$11)+'СЕТ СН'!$F$9+СВЦЭМ!$D$10+'СЕТ СН'!$F$6-'СЕТ СН'!$F$19</f>
        <v>851.50950723999995</v>
      </c>
      <c r="Y15" s="36">
        <f>SUMIFS(СВЦЭМ!$C$33:$C$776,СВЦЭМ!$A$33:$A$776,$A15,СВЦЭМ!$B$33:$B$776,Y$11)+'СЕТ СН'!$F$9+СВЦЭМ!$D$10+'СЕТ СН'!$F$6-'СЕТ СН'!$F$19</f>
        <v>933.54670716999999</v>
      </c>
    </row>
    <row r="16" spans="1:27" ht="15.75" x14ac:dyDescent="0.2">
      <c r="A16" s="35">
        <f t="shared" si="0"/>
        <v>43956</v>
      </c>
      <c r="B16" s="36">
        <f>SUMIFS(СВЦЭМ!$C$33:$C$776,СВЦЭМ!$A$33:$A$776,$A16,СВЦЭМ!$B$33:$B$776,B$11)+'СЕТ СН'!$F$9+СВЦЭМ!$D$10+'СЕТ СН'!$F$6-'СЕТ СН'!$F$19</f>
        <v>1017.12645758</v>
      </c>
      <c r="C16" s="36">
        <f>SUMIFS(СВЦЭМ!$C$33:$C$776,СВЦЭМ!$A$33:$A$776,$A16,СВЦЭМ!$B$33:$B$776,C$11)+'СЕТ СН'!$F$9+СВЦЭМ!$D$10+'СЕТ СН'!$F$6-'СЕТ СН'!$F$19</f>
        <v>1042.66831028</v>
      </c>
      <c r="D16" s="36">
        <f>SUMIFS(СВЦЭМ!$C$33:$C$776,СВЦЭМ!$A$33:$A$776,$A16,СВЦЭМ!$B$33:$B$776,D$11)+'СЕТ СН'!$F$9+СВЦЭМ!$D$10+'СЕТ СН'!$F$6-'СЕТ СН'!$F$19</f>
        <v>1038.7750902600001</v>
      </c>
      <c r="E16" s="36">
        <f>SUMIFS(СВЦЭМ!$C$33:$C$776,СВЦЭМ!$A$33:$A$776,$A16,СВЦЭМ!$B$33:$B$776,E$11)+'СЕТ СН'!$F$9+СВЦЭМ!$D$10+'СЕТ СН'!$F$6-'СЕТ СН'!$F$19</f>
        <v>1036.01962334</v>
      </c>
      <c r="F16" s="36">
        <f>SUMIFS(СВЦЭМ!$C$33:$C$776,СВЦЭМ!$A$33:$A$776,$A16,СВЦЭМ!$B$33:$B$776,F$11)+'СЕТ СН'!$F$9+СВЦЭМ!$D$10+'СЕТ СН'!$F$6-'СЕТ СН'!$F$19</f>
        <v>1025.0360438499999</v>
      </c>
      <c r="G16" s="36">
        <f>SUMIFS(СВЦЭМ!$C$33:$C$776,СВЦЭМ!$A$33:$A$776,$A16,СВЦЭМ!$B$33:$B$776,G$11)+'СЕТ СН'!$F$9+СВЦЭМ!$D$10+'СЕТ СН'!$F$6-'СЕТ СН'!$F$19</f>
        <v>1033.51073479</v>
      </c>
      <c r="H16" s="36">
        <f>SUMIFS(СВЦЭМ!$C$33:$C$776,СВЦЭМ!$A$33:$A$776,$A16,СВЦЭМ!$B$33:$B$776,H$11)+'СЕТ СН'!$F$9+СВЦЭМ!$D$10+'СЕТ СН'!$F$6-'СЕТ СН'!$F$19</f>
        <v>1035.6962942</v>
      </c>
      <c r="I16" s="36">
        <f>SUMIFS(СВЦЭМ!$C$33:$C$776,СВЦЭМ!$A$33:$A$776,$A16,СВЦЭМ!$B$33:$B$776,I$11)+'СЕТ СН'!$F$9+СВЦЭМ!$D$10+'СЕТ СН'!$F$6-'СЕТ СН'!$F$19</f>
        <v>1031.1666767000002</v>
      </c>
      <c r="J16" s="36">
        <f>SUMIFS(СВЦЭМ!$C$33:$C$776,СВЦЭМ!$A$33:$A$776,$A16,СВЦЭМ!$B$33:$B$776,J$11)+'СЕТ СН'!$F$9+СВЦЭМ!$D$10+'СЕТ СН'!$F$6-'СЕТ СН'!$F$19</f>
        <v>1000.3838282299999</v>
      </c>
      <c r="K16" s="36">
        <f>SUMIFS(СВЦЭМ!$C$33:$C$776,СВЦЭМ!$A$33:$A$776,$A16,СВЦЭМ!$B$33:$B$776,K$11)+'СЕТ СН'!$F$9+СВЦЭМ!$D$10+'СЕТ СН'!$F$6-'СЕТ СН'!$F$19</f>
        <v>958.00616016000004</v>
      </c>
      <c r="L16" s="36">
        <f>SUMIFS(СВЦЭМ!$C$33:$C$776,СВЦЭМ!$A$33:$A$776,$A16,СВЦЭМ!$B$33:$B$776,L$11)+'СЕТ СН'!$F$9+СВЦЭМ!$D$10+'СЕТ СН'!$F$6-'СЕТ СН'!$F$19</f>
        <v>949.29740816000003</v>
      </c>
      <c r="M16" s="36">
        <f>SUMIFS(СВЦЭМ!$C$33:$C$776,СВЦЭМ!$A$33:$A$776,$A16,СВЦЭМ!$B$33:$B$776,M$11)+'СЕТ СН'!$F$9+СВЦЭМ!$D$10+'СЕТ СН'!$F$6-'СЕТ СН'!$F$19</f>
        <v>907.94161000999998</v>
      </c>
      <c r="N16" s="36">
        <f>SUMIFS(СВЦЭМ!$C$33:$C$776,СВЦЭМ!$A$33:$A$776,$A16,СВЦЭМ!$B$33:$B$776,N$11)+'СЕТ СН'!$F$9+СВЦЭМ!$D$10+'СЕТ СН'!$F$6-'СЕТ СН'!$F$19</f>
        <v>850.61323502999994</v>
      </c>
      <c r="O16" s="36">
        <f>SUMIFS(СВЦЭМ!$C$33:$C$776,СВЦЭМ!$A$33:$A$776,$A16,СВЦЭМ!$B$33:$B$776,O$11)+'СЕТ СН'!$F$9+СВЦЭМ!$D$10+'СЕТ СН'!$F$6-'СЕТ СН'!$F$19</f>
        <v>846.29609726000001</v>
      </c>
      <c r="P16" s="36">
        <f>SUMIFS(СВЦЭМ!$C$33:$C$776,СВЦЭМ!$A$33:$A$776,$A16,СВЦЭМ!$B$33:$B$776,P$11)+'СЕТ СН'!$F$9+СВЦЭМ!$D$10+'СЕТ СН'!$F$6-'СЕТ СН'!$F$19</f>
        <v>853.70529051999995</v>
      </c>
      <c r="Q16" s="36">
        <f>SUMIFS(СВЦЭМ!$C$33:$C$776,СВЦЭМ!$A$33:$A$776,$A16,СВЦЭМ!$B$33:$B$776,Q$11)+'СЕТ СН'!$F$9+СВЦЭМ!$D$10+'СЕТ СН'!$F$6-'СЕТ СН'!$F$19</f>
        <v>855.83195065999996</v>
      </c>
      <c r="R16" s="36">
        <f>SUMIFS(СВЦЭМ!$C$33:$C$776,СВЦЭМ!$A$33:$A$776,$A16,СВЦЭМ!$B$33:$B$776,R$11)+'СЕТ СН'!$F$9+СВЦЭМ!$D$10+'СЕТ СН'!$F$6-'СЕТ СН'!$F$19</f>
        <v>856.93167042000005</v>
      </c>
      <c r="S16" s="36">
        <f>SUMIFS(СВЦЭМ!$C$33:$C$776,СВЦЭМ!$A$33:$A$776,$A16,СВЦЭМ!$B$33:$B$776,S$11)+'СЕТ СН'!$F$9+СВЦЭМ!$D$10+'СЕТ СН'!$F$6-'СЕТ СН'!$F$19</f>
        <v>858.34678612000005</v>
      </c>
      <c r="T16" s="36">
        <f>SUMIFS(СВЦЭМ!$C$33:$C$776,СВЦЭМ!$A$33:$A$776,$A16,СВЦЭМ!$B$33:$B$776,T$11)+'СЕТ СН'!$F$9+СВЦЭМ!$D$10+'СЕТ СН'!$F$6-'СЕТ СН'!$F$19</f>
        <v>845.93279331999997</v>
      </c>
      <c r="U16" s="36">
        <f>SUMIFS(СВЦЭМ!$C$33:$C$776,СВЦЭМ!$A$33:$A$776,$A16,СВЦЭМ!$B$33:$B$776,U$11)+'СЕТ СН'!$F$9+СВЦЭМ!$D$10+'СЕТ СН'!$F$6-'СЕТ СН'!$F$19</f>
        <v>825.95665516999998</v>
      </c>
      <c r="V16" s="36">
        <f>SUMIFS(СВЦЭМ!$C$33:$C$776,СВЦЭМ!$A$33:$A$776,$A16,СВЦЭМ!$B$33:$B$776,V$11)+'СЕТ СН'!$F$9+СВЦЭМ!$D$10+'СЕТ СН'!$F$6-'СЕТ СН'!$F$19</f>
        <v>789.79151071000001</v>
      </c>
      <c r="W16" s="36">
        <f>SUMIFS(СВЦЭМ!$C$33:$C$776,СВЦЭМ!$A$33:$A$776,$A16,СВЦЭМ!$B$33:$B$776,W$11)+'СЕТ СН'!$F$9+СВЦЭМ!$D$10+'СЕТ СН'!$F$6-'СЕТ СН'!$F$19</f>
        <v>803.77379193000002</v>
      </c>
      <c r="X16" s="36">
        <f>SUMIFS(СВЦЭМ!$C$33:$C$776,СВЦЭМ!$A$33:$A$776,$A16,СВЦЭМ!$B$33:$B$776,X$11)+'СЕТ СН'!$F$9+СВЦЭМ!$D$10+'СЕТ СН'!$F$6-'СЕТ СН'!$F$19</f>
        <v>841.44354706000001</v>
      </c>
      <c r="Y16" s="36">
        <f>SUMIFS(СВЦЭМ!$C$33:$C$776,СВЦЭМ!$A$33:$A$776,$A16,СВЦЭМ!$B$33:$B$776,Y$11)+'СЕТ СН'!$F$9+СВЦЭМ!$D$10+'СЕТ СН'!$F$6-'СЕТ СН'!$F$19</f>
        <v>928.44290363999994</v>
      </c>
    </row>
    <row r="17" spans="1:25" ht="15.75" x14ac:dyDescent="0.2">
      <c r="A17" s="35">
        <f t="shared" si="0"/>
        <v>43957</v>
      </c>
      <c r="B17" s="36">
        <f>SUMIFS(СВЦЭМ!$C$33:$C$776,СВЦЭМ!$A$33:$A$776,$A17,СВЦЭМ!$B$33:$B$776,B$11)+'СЕТ СН'!$F$9+СВЦЭМ!$D$10+'СЕТ СН'!$F$6-'СЕТ СН'!$F$19</f>
        <v>999.73970351000003</v>
      </c>
      <c r="C17" s="36">
        <f>SUMIFS(СВЦЭМ!$C$33:$C$776,СВЦЭМ!$A$33:$A$776,$A17,СВЦЭМ!$B$33:$B$776,C$11)+'СЕТ СН'!$F$9+СВЦЭМ!$D$10+'СЕТ СН'!$F$6-'СЕТ СН'!$F$19</f>
        <v>1030.6576271599999</v>
      </c>
      <c r="D17" s="36">
        <f>SUMIFS(СВЦЭМ!$C$33:$C$776,СВЦЭМ!$A$33:$A$776,$A17,СВЦЭМ!$B$33:$B$776,D$11)+'СЕТ СН'!$F$9+СВЦЭМ!$D$10+'СЕТ СН'!$F$6-'СЕТ СН'!$F$19</f>
        <v>1051.91854863</v>
      </c>
      <c r="E17" s="36">
        <f>SUMIFS(СВЦЭМ!$C$33:$C$776,СВЦЭМ!$A$33:$A$776,$A17,СВЦЭМ!$B$33:$B$776,E$11)+'СЕТ СН'!$F$9+СВЦЭМ!$D$10+'СЕТ СН'!$F$6-'СЕТ СН'!$F$19</f>
        <v>1051.2375603400001</v>
      </c>
      <c r="F17" s="36">
        <f>SUMIFS(СВЦЭМ!$C$33:$C$776,СВЦЭМ!$A$33:$A$776,$A17,СВЦЭМ!$B$33:$B$776,F$11)+'СЕТ СН'!$F$9+СВЦЭМ!$D$10+'СЕТ СН'!$F$6-'СЕТ СН'!$F$19</f>
        <v>1044.1601739300002</v>
      </c>
      <c r="G17" s="36">
        <f>SUMIFS(СВЦЭМ!$C$33:$C$776,СВЦЭМ!$A$33:$A$776,$A17,СВЦЭМ!$B$33:$B$776,G$11)+'СЕТ СН'!$F$9+СВЦЭМ!$D$10+'СЕТ СН'!$F$6-'СЕТ СН'!$F$19</f>
        <v>972.09406604000003</v>
      </c>
      <c r="H17" s="36">
        <f>SUMIFS(СВЦЭМ!$C$33:$C$776,СВЦЭМ!$A$33:$A$776,$A17,СВЦЭМ!$B$33:$B$776,H$11)+'СЕТ СН'!$F$9+СВЦЭМ!$D$10+'СЕТ СН'!$F$6-'СЕТ СН'!$F$19</f>
        <v>997.53029475999995</v>
      </c>
      <c r="I17" s="36">
        <f>SUMIFS(СВЦЭМ!$C$33:$C$776,СВЦЭМ!$A$33:$A$776,$A17,СВЦЭМ!$B$33:$B$776,I$11)+'СЕТ СН'!$F$9+СВЦЭМ!$D$10+'СЕТ СН'!$F$6-'СЕТ СН'!$F$19</f>
        <v>1006.79504796</v>
      </c>
      <c r="J17" s="36">
        <f>SUMIFS(СВЦЭМ!$C$33:$C$776,СВЦЭМ!$A$33:$A$776,$A17,СВЦЭМ!$B$33:$B$776,J$11)+'СЕТ СН'!$F$9+СВЦЭМ!$D$10+'СЕТ СН'!$F$6-'СЕТ СН'!$F$19</f>
        <v>959.93672395999999</v>
      </c>
      <c r="K17" s="36">
        <f>SUMIFS(СВЦЭМ!$C$33:$C$776,СВЦЭМ!$A$33:$A$776,$A17,СВЦЭМ!$B$33:$B$776,K$11)+'СЕТ СН'!$F$9+СВЦЭМ!$D$10+'СЕТ СН'!$F$6-'СЕТ СН'!$F$19</f>
        <v>940.24250466000001</v>
      </c>
      <c r="L17" s="36">
        <f>SUMIFS(СВЦЭМ!$C$33:$C$776,СВЦЭМ!$A$33:$A$776,$A17,СВЦЭМ!$B$33:$B$776,L$11)+'СЕТ СН'!$F$9+СВЦЭМ!$D$10+'СЕТ СН'!$F$6-'СЕТ СН'!$F$19</f>
        <v>933.46458542000005</v>
      </c>
      <c r="M17" s="36">
        <f>SUMIFS(СВЦЭМ!$C$33:$C$776,СВЦЭМ!$A$33:$A$776,$A17,СВЦЭМ!$B$33:$B$776,M$11)+'СЕТ СН'!$F$9+СВЦЭМ!$D$10+'СЕТ СН'!$F$6-'СЕТ СН'!$F$19</f>
        <v>890.90610391999996</v>
      </c>
      <c r="N17" s="36">
        <f>SUMIFS(СВЦЭМ!$C$33:$C$776,СВЦЭМ!$A$33:$A$776,$A17,СВЦЭМ!$B$33:$B$776,N$11)+'СЕТ СН'!$F$9+СВЦЭМ!$D$10+'СЕТ СН'!$F$6-'СЕТ СН'!$F$19</f>
        <v>835.43462563000003</v>
      </c>
      <c r="O17" s="36">
        <f>SUMIFS(СВЦЭМ!$C$33:$C$776,СВЦЭМ!$A$33:$A$776,$A17,СВЦЭМ!$B$33:$B$776,O$11)+'СЕТ СН'!$F$9+СВЦЭМ!$D$10+'СЕТ СН'!$F$6-'СЕТ СН'!$F$19</f>
        <v>875.06542654999998</v>
      </c>
      <c r="P17" s="36">
        <f>SUMIFS(СВЦЭМ!$C$33:$C$776,СВЦЭМ!$A$33:$A$776,$A17,СВЦЭМ!$B$33:$B$776,P$11)+'СЕТ СН'!$F$9+СВЦЭМ!$D$10+'СЕТ СН'!$F$6-'СЕТ СН'!$F$19</f>
        <v>881.72219299000005</v>
      </c>
      <c r="Q17" s="36">
        <f>SUMIFS(СВЦЭМ!$C$33:$C$776,СВЦЭМ!$A$33:$A$776,$A17,СВЦЭМ!$B$33:$B$776,Q$11)+'СЕТ СН'!$F$9+СВЦЭМ!$D$10+'СЕТ СН'!$F$6-'СЕТ СН'!$F$19</f>
        <v>883.34231463000003</v>
      </c>
      <c r="R17" s="36">
        <f>SUMIFS(СВЦЭМ!$C$33:$C$776,СВЦЭМ!$A$33:$A$776,$A17,СВЦЭМ!$B$33:$B$776,R$11)+'СЕТ СН'!$F$9+СВЦЭМ!$D$10+'СЕТ СН'!$F$6-'СЕТ СН'!$F$19</f>
        <v>891.67821715000002</v>
      </c>
      <c r="S17" s="36">
        <f>SUMIFS(СВЦЭМ!$C$33:$C$776,СВЦЭМ!$A$33:$A$776,$A17,СВЦЭМ!$B$33:$B$776,S$11)+'СЕТ СН'!$F$9+СВЦЭМ!$D$10+'СЕТ СН'!$F$6-'СЕТ СН'!$F$19</f>
        <v>898.80289672000004</v>
      </c>
      <c r="T17" s="36">
        <f>SUMIFS(СВЦЭМ!$C$33:$C$776,СВЦЭМ!$A$33:$A$776,$A17,СВЦЭМ!$B$33:$B$776,T$11)+'СЕТ СН'!$F$9+СВЦЭМ!$D$10+'СЕТ СН'!$F$6-'СЕТ СН'!$F$19</f>
        <v>906.38504196999997</v>
      </c>
      <c r="U17" s="36">
        <f>SUMIFS(СВЦЭМ!$C$33:$C$776,СВЦЭМ!$A$33:$A$776,$A17,СВЦЭМ!$B$33:$B$776,U$11)+'СЕТ СН'!$F$9+СВЦЭМ!$D$10+'СЕТ СН'!$F$6-'СЕТ СН'!$F$19</f>
        <v>908.12117059000002</v>
      </c>
      <c r="V17" s="36">
        <f>SUMIFS(СВЦЭМ!$C$33:$C$776,СВЦЭМ!$A$33:$A$776,$A17,СВЦЭМ!$B$33:$B$776,V$11)+'СЕТ СН'!$F$9+СВЦЭМ!$D$10+'СЕТ СН'!$F$6-'СЕТ СН'!$F$19</f>
        <v>899.47931807999998</v>
      </c>
      <c r="W17" s="36">
        <f>SUMIFS(СВЦЭМ!$C$33:$C$776,СВЦЭМ!$A$33:$A$776,$A17,СВЦЭМ!$B$33:$B$776,W$11)+'СЕТ СН'!$F$9+СВЦЭМ!$D$10+'СЕТ СН'!$F$6-'СЕТ СН'!$F$19</f>
        <v>900.48130957000001</v>
      </c>
      <c r="X17" s="36">
        <f>SUMIFS(СВЦЭМ!$C$33:$C$776,СВЦЭМ!$A$33:$A$776,$A17,СВЦЭМ!$B$33:$B$776,X$11)+'СЕТ СН'!$F$9+СВЦЭМ!$D$10+'СЕТ СН'!$F$6-'СЕТ СН'!$F$19</f>
        <v>891.23528100999999</v>
      </c>
      <c r="Y17" s="36">
        <f>SUMIFS(СВЦЭМ!$C$33:$C$776,СВЦЭМ!$A$33:$A$776,$A17,СВЦЭМ!$B$33:$B$776,Y$11)+'СЕТ СН'!$F$9+СВЦЭМ!$D$10+'СЕТ СН'!$F$6-'СЕТ СН'!$F$19</f>
        <v>941.84693484000002</v>
      </c>
    </row>
    <row r="18" spans="1:25" ht="15.75" x14ac:dyDescent="0.2">
      <c r="A18" s="35">
        <f t="shared" si="0"/>
        <v>43958</v>
      </c>
      <c r="B18" s="36">
        <f>SUMIFS(СВЦЭМ!$C$33:$C$776,СВЦЭМ!$A$33:$A$776,$A18,СВЦЭМ!$B$33:$B$776,B$11)+'СЕТ СН'!$F$9+СВЦЭМ!$D$10+'СЕТ СН'!$F$6-'СЕТ СН'!$F$19</f>
        <v>1035.11715267</v>
      </c>
      <c r="C18" s="36">
        <f>SUMIFS(СВЦЭМ!$C$33:$C$776,СВЦЭМ!$A$33:$A$776,$A18,СВЦЭМ!$B$33:$B$776,C$11)+'СЕТ СН'!$F$9+СВЦЭМ!$D$10+'СЕТ СН'!$F$6-'СЕТ СН'!$F$19</f>
        <v>1044.7382741000001</v>
      </c>
      <c r="D18" s="36">
        <f>SUMIFS(СВЦЭМ!$C$33:$C$776,СВЦЭМ!$A$33:$A$776,$A18,СВЦЭМ!$B$33:$B$776,D$11)+'СЕТ СН'!$F$9+СВЦЭМ!$D$10+'СЕТ СН'!$F$6-'СЕТ СН'!$F$19</f>
        <v>1041.0083472400001</v>
      </c>
      <c r="E18" s="36">
        <f>SUMIFS(СВЦЭМ!$C$33:$C$776,СВЦЭМ!$A$33:$A$776,$A18,СВЦЭМ!$B$33:$B$776,E$11)+'СЕТ СН'!$F$9+СВЦЭМ!$D$10+'СЕТ СН'!$F$6-'СЕТ СН'!$F$19</f>
        <v>1036.0739882400001</v>
      </c>
      <c r="F18" s="36">
        <f>SUMIFS(СВЦЭМ!$C$33:$C$776,СВЦЭМ!$A$33:$A$776,$A18,СВЦЭМ!$B$33:$B$776,F$11)+'СЕТ СН'!$F$9+СВЦЭМ!$D$10+'СЕТ СН'!$F$6-'СЕТ СН'!$F$19</f>
        <v>1027.05987041</v>
      </c>
      <c r="G18" s="36">
        <f>SUMIFS(СВЦЭМ!$C$33:$C$776,СВЦЭМ!$A$33:$A$776,$A18,СВЦЭМ!$B$33:$B$776,G$11)+'СЕТ СН'!$F$9+СВЦЭМ!$D$10+'СЕТ СН'!$F$6-'СЕТ СН'!$F$19</f>
        <v>1050.08096062</v>
      </c>
      <c r="H18" s="36">
        <f>SUMIFS(СВЦЭМ!$C$33:$C$776,СВЦЭМ!$A$33:$A$776,$A18,СВЦЭМ!$B$33:$B$776,H$11)+'СЕТ СН'!$F$9+СВЦЭМ!$D$10+'СЕТ СН'!$F$6-'СЕТ СН'!$F$19</f>
        <v>1048.8965461100001</v>
      </c>
      <c r="I18" s="36">
        <f>SUMIFS(СВЦЭМ!$C$33:$C$776,СВЦЭМ!$A$33:$A$776,$A18,СВЦЭМ!$B$33:$B$776,I$11)+'СЕТ СН'!$F$9+СВЦЭМ!$D$10+'СЕТ СН'!$F$6-'СЕТ СН'!$F$19</f>
        <v>1030.67663457</v>
      </c>
      <c r="J18" s="36">
        <f>SUMIFS(СВЦЭМ!$C$33:$C$776,СВЦЭМ!$A$33:$A$776,$A18,СВЦЭМ!$B$33:$B$776,J$11)+'СЕТ СН'!$F$9+СВЦЭМ!$D$10+'СЕТ СН'!$F$6-'СЕТ СН'!$F$19</f>
        <v>993.76056583000002</v>
      </c>
      <c r="K18" s="36">
        <f>SUMIFS(СВЦЭМ!$C$33:$C$776,СВЦЭМ!$A$33:$A$776,$A18,СВЦЭМ!$B$33:$B$776,K$11)+'СЕТ СН'!$F$9+СВЦЭМ!$D$10+'СЕТ СН'!$F$6-'СЕТ СН'!$F$19</f>
        <v>985.94692652000003</v>
      </c>
      <c r="L18" s="36">
        <f>SUMIFS(СВЦЭМ!$C$33:$C$776,СВЦЭМ!$A$33:$A$776,$A18,СВЦЭМ!$B$33:$B$776,L$11)+'СЕТ СН'!$F$9+СВЦЭМ!$D$10+'СЕТ СН'!$F$6-'СЕТ СН'!$F$19</f>
        <v>981.56777310999996</v>
      </c>
      <c r="M18" s="36">
        <f>SUMIFS(СВЦЭМ!$C$33:$C$776,СВЦЭМ!$A$33:$A$776,$A18,СВЦЭМ!$B$33:$B$776,M$11)+'СЕТ СН'!$F$9+СВЦЭМ!$D$10+'СЕТ СН'!$F$6-'СЕТ СН'!$F$19</f>
        <v>932.26498936999997</v>
      </c>
      <c r="N18" s="36">
        <f>SUMIFS(СВЦЭМ!$C$33:$C$776,СВЦЭМ!$A$33:$A$776,$A18,СВЦЭМ!$B$33:$B$776,N$11)+'СЕТ СН'!$F$9+СВЦЭМ!$D$10+'СЕТ СН'!$F$6-'СЕТ СН'!$F$19</f>
        <v>879.48163363000003</v>
      </c>
      <c r="O18" s="36">
        <f>SUMIFS(СВЦЭМ!$C$33:$C$776,СВЦЭМ!$A$33:$A$776,$A18,СВЦЭМ!$B$33:$B$776,O$11)+'СЕТ СН'!$F$9+СВЦЭМ!$D$10+'СЕТ СН'!$F$6-'СЕТ СН'!$F$19</f>
        <v>863.53043181999999</v>
      </c>
      <c r="P18" s="36">
        <f>SUMIFS(СВЦЭМ!$C$33:$C$776,СВЦЭМ!$A$33:$A$776,$A18,СВЦЭМ!$B$33:$B$776,P$11)+'СЕТ СН'!$F$9+СВЦЭМ!$D$10+'СЕТ СН'!$F$6-'СЕТ СН'!$F$19</f>
        <v>868.90959097999996</v>
      </c>
      <c r="Q18" s="36">
        <f>SUMIFS(СВЦЭМ!$C$33:$C$776,СВЦЭМ!$A$33:$A$776,$A18,СВЦЭМ!$B$33:$B$776,Q$11)+'СЕТ СН'!$F$9+СВЦЭМ!$D$10+'СЕТ СН'!$F$6-'СЕТ СН'!$F$19</f>
        <v>874.25841094999998</v>
      </c>
      <c r="R18" s="36">
        <f>SUMIFS(СВЦЭМ!$C$33:$C$776,СВЦЭМ!$A$33:$A$776,$A18,СВЦЭМ!$B$33:$B$776,R$11)+'СЕТ СН'!$F$9+СВЦЭМ!$D$10+'СЕТ СН'!$F$6-'СЕТ СН'!$F$19</f>
        <v>869.28935917000001</v>
      </c>
      <c r="S18" s="36">
        <f>SUMIFS(СВЦЭМ!$C$33:$C$776,СВЦЭМ!$A$33:$A$776,$A18,СВЦЭМ!$B$33:$B$776,S$11)+'СЕТ СН'!$F$9+СВЦЭМ!$D$10+'СЕТ СН'!$F$6-'СЕТ СН'!$F$19</f>
        <v>860.45333528000003</v>
      </c>
      <c r="T18" s="36">
        <f>SUMIFS(СВЦЭМ!$C$33:$C$776,СВЦЭМ!$A$33:$A$776,$A18,СВЦЭМ!$B$33:$B$776,T$11)+'СЕТ СН'!$F$9+СВЦЭМ!$D$10+'СЕТ СН'!$F$6-'СЕТ СН'!$F$19</f>
        <v>830.94353847000002</v>
      </c>
      <c r="U18" s="36">
        <f>SUMIFS(СВЦЭМ!$C$33:$C$776,СВЦЭМ!$A$33:$A$776,$A18,СВЦЭМ!$B$33:$B$776,U$11)+'СЕТ СН'!$F$9+СВЦЭМ!$D$10+'СЕТ СН'!$F$6-'СЕТ СН'!$F$19</f>
        <v>806.82871534000003</v>
      </c>
      <c r="V18" s="36">
        <f>SUMIFS(СВЦЭМ!$C$33:$C$776,СВЦЭМ!$A$33:$A$776,$A18,СВЦЭМ!$B$33:$B$776,V$11)+'СЕТ СН'!$F$9+СВЦЭМ!$D$10+'СЕТ СН'!$F$6-'СЕТ СН'!$F$19</f>
        <v>787.79609195</v>
      </c>
      <c r="W18" s="36">
        <f>SUMIFS(СВЦЭМ!$C$33:$C$776,СВЦЭМ!$A$33:$A$776,$A18,СВЦЭМ!$B$33:$B$776,W$11)+'СЕТ СН'!$F$9+СВЦЭМ!$D$10+'СЕТ СН'!$F$6-'СЕТ СН'!$F$19</f>
        <v>793.94866738999997</v>
      </c>
      <c r="X18" s="36">
        <f>SUMIFS(СВЦЭМ!$C$33:$C$776,СВЦЭМ!$A$33:$A$776,$A18,СВЦЭМ!$B$33:$B$776,X$11)+'СЕТ СН'!$F$9+СВЦЭМ!$D$10+'СЕТ СН'!$F$6-'СЕТ СН'!$F$19</f>
        <v>838.88069754000003</v>
      </c>
      <c r="Y18" s="36">
        <f>SUMIFS(СВЦЭМ!$C$33:$C$776,СВЦЭМ!$A$33:$A$776,$A18,СВЦЭМ!$B$33:$B$776,Y$11)+'СЕТ СН'!$F$9+СВЦЭМ!$D$10+'СЕТ СН'!$F$6-'СЕТ СН'!$F$19</f>
        <v>910.46878916000003</v>
      </c>
    </row>
    <row r="19" spans="1:25" ht="15.75" x14ac:dyDescent="0.2">
      <c r="A19" s="35">
        <f t="shared" si="0"/>
        <v>43959</v>
      </c>
      <c r="B19" s="36">
        <f>SUMIFS(СВЦЭМ!$C$33:$C$776,СВЦЭМ!$A$33:$A$776,$A19,СВЦЭМ!$B$33:$B$776,B$11)+'СЕТ СН'!$F$9+СВЦЭМ!$D$10+'СЕТ СН'!$F$6-'СЕТ СН'!$F$19</f>
        <v>1028.0112002200001</v>
      </c>
      <c r="C19" s="36">
        <f>SUMIFS(СВЦЭМ!$C$33:$C$776,СВЦЭМ!$A$33:$A$776,$A19,СВЦЭМ!$B$33:$B$776,C$11)+'СЕТ СН'!$F$9+СВЦЭМ!$D$10+'СЕТ СН'!$F$6-'СЕТ СН'!$F$19</f>
        <v>1033.26624971</v>
      </c>
      <c r="D19" s="36">
        <f>SUMIFS(СВЦЭМ!$C$33:$C$776,СВЦЭМ!$A$33:$A$776,$A19,СВЦЭМ!$B$33:$B$776,D$11)+'СЕТ СН'!$F$9+СВЦЭМ!$D$10+'СЕТ СН'!$F$6-'СЕТ СН'!$F$19</f>
        <v>1025.4662568000001</v>
      </c>
      <c r="E19" s="36">
        <f>SUMIFS(СВЦЭМ!$C$33:$C$776,СВЦЭМ!$A$33:$A$776,$A19,СВЦЭМ!$B$33:$B$776,E$11)+'СЕТ СН'!$F$9+СВЦЭМ!$D$10+'СЕТ СН'!$F$6-'СЕТ СН'!$F$19</f>
        <v>1026.43711381</v>
      </c>
      <c r="F19" s="36">
        <f>SUMIFS(СВЦЭМ!$C$33:$C$776,СВЦЭМ!$A$33:$A$776,$A19,СВЦЭМ!$B$33:$B$776,F$11)+'СЕТ СН'!$F$9+СВЦЭМ!$D$10+'СЕТ СН'!$F$6-'СЕТ СН'!$F$19</f>
        <v>1019.59731156</v>
      </c>
      <c r="G19" s="36">
        <f>SUMIFS(СВЦЭМ!$C$33:$C$776,СВЦЭМ!$A$33:$A$776,$A19,СВЦЭМ!$B$33:$B$776,G$11)+'СЕТ СН'!$F$9+СВЦЭМ!$D$10+'СЕТ СН'!$F$6-'СЕТ СН'!$F$19</f>
        <v>1023.23741931</v>
      </c>
      <c r="H19" s="36">
        <f>SUMIFS(СВЦЭМ!$C$33:$C$776,СВЦЭМ!$A$33:$A$776,$A19,СВЦЭМ!$B$33:$B$776,H$11)+'СЕТ СН'!$F$9+СВЦЭМ!$D$10+'СЕТ СН'!$F$6-'СЕТ СН'!$F$19</f>
        <v>1013.2523235800001</v>
      </c>
      <c r="I19" s="36">
        <f>SUMIFS(СВЦЭМ!$C$33:$C$776,СВЦЭМ!$A$33:$A$776,$A19,СВЦЭМ!$B$33:$B$776,I$11)+'СЕТ СН'!$F$9+СВЦЭМ!$D$10+'СЕТ СН'!$F$6-'СЕТ СН'!$F$19</f>
        <v>988.62570231999996</v>
      </c>
      <c r="J19" s="36">
        <f>SUMIFS(СВЦЭМ!$C$33:$C$776,СВЦЭМ!$A$33:$A$776,$A19,СВЦЭМ!$B$33:$B$776,J$11)+'СЕТ СН'!$F$9+СВЦЭМ!$D$10+'СЕТ СН'!$F$6-'СЕТ СН'!$F$19</f>
        <v>960.53703376999999</v>
      </c>
      <c r="K19" s="36">
        <f>SUMIFS(СВЦЭМ!$C$33:$C$776,СВЦЭМ!$A$33:$A$776,$A19,СВЦЭМ!$B$33:$B$776,K$11)+'СЕТ СН'!$F$9+СВЦЭМ!$D$10+'СЕТ СН'!$F$6-'СЕТ СН'!$F$19</f>
        <v>961.99180263999995</v>
      </c>
      <c r="L19" s="36">
        <f>SUMIFS(СВЦЭМ!$C$33:$C$776,СВЦЭМ!$A$33:$A$776,$A19,СВЦЭМ!$B$33:$B$776,L$11)+'СЕТ СН'!$F$9+СВЦЭМ!$D$10+'СЕТ СН'!$F$6-'СЕТ СН'!$F$19</f>
        <v>959.90590917999998</v>
      </c>
      <c r="M19" s="36">
        <f>SUMIFS(СВЦЭМ!$C$33:$C$776,СВЦЭМ!$A$33:$A$776,$A19,СВЦЭМ!$B$33:$B$776,M$11)+'СЕТ СН'!$F$9+СВЦЭМ!$D$10+'СЕТ СН'!$F$6-'СЕТ СН'!$F$19</f>
        <v>911.36697240000001</v>
      </c>
      <c r="N19" s="36">
        <f>SUMIFS(СВЦЭМ!$C$33:$C$776,СВЦЭМ!$A$33:$A$776,$A19,СВЦЭМ!$B$33:$B$776,N$11)+'СЕТ СН'!$F$9+СВЦЭМ!$D$10+'СЕТ СН'!$F$6-'СЕТ СН'!$F$19</f>
        <v>846.84480774999997</v>
      </c>
      <c r="O19" s="36">
        <f>SUMIFS(СВЦЭМ!$C$33:$C$776,СВЦЭМ!$A$33:$A$776,$A19,СВЦЭМ!$B$33:$B$776,O$11)+'СЕТ СН'!$F$9+СВЦЭМ!$D$10+'СЕТ СН'!$F$6-'СЕТ СН'!$F$19</f>
        <v>839.50560017999999</v>
      </c>
      <c r="P19" s="36">
        <f>SUMIFS(СВЦЭМ!$C$33:$C$776,СВЦЭМ!$A$33:$A$776,$A19,СВЦЭМ!$B$33:$B$776,P$11)+'СЕТ СН'!$F$9+СВЦЭМ!$D$10+'СЕТ СН'!$F$6-'СЕТ СН'!$F$19</f>
        <v>845.17053764000002</v>
      </c>
      <c r="Q19" s="36">
        <f>SUMIFS(СВЦЭМ!$C$33:$C$776,СВЦЭМ!$A$33:$A$776,$A19,СВЦЭМ!$B$33:$B$776,Q$11)+'СЕТ СН'!$F$9+СВЦЭМ!$D$10+'СЕТ СН'!$F$6-'СЕТ СН'!$F$19</f>
        <v>846.02639263000003</v>
      </c>
      <c r="R19" s="36">
        <f>SUMIFS(СВЦЭМ!$C$33:$C$776,СВЦЭМ!$A$33:$A$776,$A19,СВЦЭМ!$B$33:$B$776,R$11)+'СЕТ СН'!$F$9+СВЦЭМ!$D$10+'СЕТ СН'!$F$6-'СЕТ СН'!$F$19</f>
        <v>843.84553991999996</v>
      </c>
      <c r="S19" s="36">
        <f>SUMIFS(СВЦЭМ!$C$33:$C$776,СВЦЭМ!$A$33:$A$776,$A19,СВЦЭМ!$B$33:$B$776,S$11)+'СЕТ СН'!$F$9+СВЦЭМ!$D$10+'СЕТ СН'!$F$6-'СЕТ СН'!$F$19</f>
        <v>851.46472877999997</v>
      </c>
      <c r="T19" s="36">
        <f>SUMIFS(СВЦЭМ!$C$33:$C$776,СВЦЭМ!$A$33:$A$776,$A19,СВЦЭМ!$B$33:$B$776,T$11)+'СЕТ СН'!$F$9+СВЦЭМ!$D$10+'СЕТ СН'!$F$6-'СЕТ СН'!$F$19</f>
        <v>842.8020874</v>
      </c>
      <c r="U19" s="36">
        <f>SUMIFS(СВЦЭМ!$C$33:$C$776,СВЦЭМ!$A$33:$A$776,$A19,СВЦЭМ!$B$33:$B$776,U$11)+'СЕТ СН'!$F$9+СВЦЭМ!$D$10+'СЕТ СН'!$F$6-'СЕТ СН'!$F$19</f>
        <v>823.54538640999999</v>
      </c>
      <c r="V19" s="36">
        <f>SUMIFS(СВЦЭМ!$C$33:$C$776,СВЦЭМ!$A$33:$A$776,$A19,СВЦЭМ!$B$33:$B$776,V$11)+'СЕТ СН'!$F$9+СВЦЭМ!$D$10+'СЕТ СН'!$F$6-'СЕТ СН'!$F$19</f>
        <v>792.68535042999997</v>
      </c>
      <c r="W19" s="36">
        <f>SUMIFS(СВЦЭМ!$C$33:$C$776,СВЦЭМ!$A$33:$A$776,$A19,СВЦЭМ!$B$33:$B$776,W$11)+'СЕТ СН'!$F$9+СВЦЭМ!$D$10+'СЕТ СН'!$F$6-'СЕТ СН'!$F$19</f>
        <v>786.75827291999997</v>
      </c>
      <c r="X19" s="36">
        <f>SUMIFS(СВЦЭМ!$C$33:$C$776,СВЦЭМ!$A$33:$A$776,$A19,СВЦЭМ!$B$33:$B$776,X$11)+'СЕТ СН'!$F$9+СВЦЭМ!$D$10+'СЕТ СН'!$F$6-'СЕТ СН'!$F$19</f>
        <v>833.58352749000005</v>
      </c>
      <c r="Y19" s="36">
        <f>SUMIFS(СВЦЭМ!$C$33:$C$776,СВЦЭМ!$A$33:$A$776,$A19,СВЦЭМ!$B$33:$B$776,Y$11)+'СЕТ СН'!$F$9+СВЦЭМ!$D$10+'СЕТ СН'!$F$6-'СЕТ СН'!$F$19</f>
        <v>909.02181112999995</v>
      </c>
    </row>
    <row r="20" spans="1:25" ht="15.75" x14ac:dyDescent="0.2">
      <c r="A20" s="35">
        <f t="shared" si="0"/>
        <v>43960</v>
      </c>
      <c r="B20" s="36">
        <f>SUMIFS(СВЦЭМ!$C$33:$C$776,СВЦЭМ!$A$33:$A$776,$A20,СВЦЭМ!$B$33:$B$776,B$11)+'СЕТ СН'!$F$9+СВЦЭМ!$D$10+'СЕТ СН'!$F$6-'СЕТ СН'!$F$19</f>
        <v>1018.89409273</v>
      </c>
      <c r="C20" s="36">
        <f>SUMIFS(СВЦЭМ!$C$33:$C$776,СВЦЭМ!$A$33:$A$776,$A20,СВЦЭМ!$B$33:$B$776,C$11)+'СЕТ СН'!$F$9+СВЦЭМ!$D$10+'СЕТ СН'!$F$6-'СЕТ СН'!$F$19</f>
        <v>1006.80922922</v>
      </c>
      <c r="D20" s="36">
        <f>SUMIFS(СВЦЭМ!$C$33:$C$776,СВЦЭМ!$A$33:$A$776,$A20,СВЦЭМ!$B$33:$B$776,D$11)+'СЕТ СН'!$F$9+СВЦЭМ!$D$10+'СЕТ СН'!$F$6-'СЕТ СН'!$F$19</f>
        <v>988.51942016999999</v>
      </c>
      <c r="E20" s="36">
        <f>SUMIFS(СВЦЭМ!$C$33:$C$776,СВЦЭМ!$A$33:$A$776,$A20,СВЦЭМ!$B$33:$B$776,E$11)+'СЕТ СН'!$F$9+СВЦЭМ!$D$10+'СЕТ СН'!$F$6-'СЕТ СН'!$F$19</f>
        <v>984.18829576999997</v>
      </c>
      <c r="F20" s="36">
        <f>SUMIFS(СВЦЭМ!$C$33:$C$776,СВЦЭМ!$A$33:$A$776,$A20,СВЦЭМ!$B$33:$B$776,F$11)+'СЕТ СН'!$F$9+СВЦЭМ!$D$10+'СЕТ СН'!$F$6-'СЕТ СН'!$F$19</f>
        <v>973.76092738</v>
      </c>
      <c r="G20" s="36">
        <f>SUMIFS(СВЦЭМ!$C$33:$C$776,СВЦЭМ!$A$33:$A$776,$A20,СВЦЭМ!$B$33:$B$776,G$11)+'СЕТ СН'!$F$9+СВЦЭМ!$D$10+'СЕТ СН'!$F$6-'СЕТ СН'!$F$19</f>
        <v>974.73784119000004</v>
      </c>
      <c r="H20" s="36">
        <f>SUMIFS(СВЦЭМ!$C$33:$C$776,СВЦЭМ!$A$33:$A$776,$A20,СВЦЭМ!$B$33:$B$776,H$11)+'СЕТ СН'!$F$9+СВЦЭМ!$D$10+'СЕТ СН'!$F$6-'СЕТ СН'!$F$19</f>
        <v>980.41421076999995</v>
      </c>
      <c r="I20" s="36">
        <f>SUMIFS(СВЦЭМ!$C$33:$C$776,СВЦЭМ!$A$33:$A$776,$A20,СВЦЭМ!$B$33:$B$776,I$11)+'СЕТ СН'!$F$9+СВЦЭМ!$D$10+'СЕТ СН'!$F$6-'СЕТ СН'!$F$19</f>
        <v>983.27221219</v>
      </c>
      <c r="J20" s="36">
        <f>SUMIFS(СВЦЭМ!$C$33:$C$776,СВЦЭМ!$A$33:$A$776,$A20,СВЦЭМ!$B$33:$B$776,J$11)+'СЕТ СН'!$F$9+СВЦЭМ!$D$10+'СЕТ СН'!$F$6-'СЕТ СН'!$F$19</f>
        <v>984.52122492000001</v>
      </c>
      <c r="K20" s="36">
        <f>SUMIFS(СВЦЭМ!$C$33:$C$776,СВЦЭМ!$A$33:$A$776,$A20,СВЦЭМ!$B$33:$B$776,K$11)+'СЕТ СН'!$F$9+СВЦЭМ!$D$10+'СЕТ СН'!$F$6-'СЕТ СН'!$F$19</f>
        <v>957.83508476999998</v>
      </c>
      <c r="L20" s="36">
        <f>SUMIFS(СВЦЭМ!$C$33:$C$776,СВЦЭМ!$A$33:$A$776,$A20,СВЦЭМ!$B$33:$B$776,L$11)+'СЕТ СН'!$F$9+СВЦЭМ!$D$10+'СЕТ СН'!$F$6-'СЕТ СН'!$F$19</f>
        <v>970.23998991999997</v>
      </c>
      <c r="M20" s="36">
        <f>SUMIFS(СВЦЭМ!$C$33:$C$776,СВЦЭМ!$A$33:$A$776,$A20,СВЦЭМ!$B$33:$B$776,M$11)+'СЕТ СН'!$F$9+СВЦЭМ!$D$10+'СЕТ СН'!$F$6-'СЕТ СН'!$F$19</f>
        <v>913.14692271000001</v>
      </c>
      <c r="N20" s="36">
        <f>SUMIFS(СВЦЭМ!$C$33:$C$776,СВЦЭМ!$A$33:$A$776,$A20,СВЦЭМ!$B$33:$B$776,N$11)+'СЕТ СН'!$F$9+СВЦЭМ!$D$10+'СЕТ СН'!$F$6-'СЕТ СН'!$F$19</f>
        <v>858.30592471</v>
      </c>
      <c r="O20" s="36">
        <f>SUMIFS(СВЦЭМ!$C$33:$C$776,СВЦЭМ!$A$33:$A$776,$A20,СВЦЭМ!$B$33:$B$776,O$11)+'СЕТ СН'!$F$9+СВЦЭМ!$D$10+'СЕТ СН'!$F$6-'СЕТ СН'!$F$19</f>
        <v>840.02431194999997</v>
      </c>
      <c r="P20" s="36">
        <f>SUMIFS(СВЦЭМ!$C$33:$C$776,СВЦЭМ!$A$33:$A$776,$A20,СВЦЭМ!$B$33:$B$776,P$11)+'СЕТ СН'!$F$9+СВЦЭМ!$D$10+'СЕТ СН'!$F$6-'СЕТ СН'!$F$19</f>
        <v>847.83478957</v>
      </c>
      <c r="Q20" s="36">
        <f>SUMIFS(СВЦЭМ!$C$33:$C$776,СВЦЭМ!$A$33:$A$776,$A20,СВЦЭМ!$B$33:$B$776,Q$11)+'СЕТ СН'!$F$9+СВЦЭМ!$D$10+'СЕТ СН'!$F$6-'СЕТ СН'!$F$19</f>
        <v>839.54479658000002</v>
      </c>
      <c r="R20" s="36">
        <f>SUMIFS(СВЦЭМ!$C$33:$C$776,СВЦЭМ!$A$33:$A$776,$A20,СВЦЭМ!$B$33:$B$776,R$11)+'СЕТ СН'!$F$9+СВЦЭМ!$D$10+'СЕТ СН'!$F$6-'СЕТ СН'!$F$19</f>
        <v>841.49706318999995</v>
      </c>
      <c r="S20" s="36">
        <f>SUMIFS(СВЦЭМ!$C$33:$C$776,СВЦЭМ!$A$33:$A$776,$A20,СВЦЭМ!$B$33:$B$776,S$11)+'СЕТ СН'!$F$9+СВЦЭМ!$D$10+'СЕТ СН'!$F$6-'СЕТ СН'!$F$19</f>
        <v>852.19341254999995</v>
      </c>
      <c r="T20" s="36">
        <f>SUMIFS(СВЦЭМ!$C$33:$C$776,СВЦЭМ!$A$33:$A$776,$A20,СВЦЭМ!$B$33:$B$776,T$11)+'СЕТ СН'!$F$9+СВЦЭМ!$D$10+'СЕТ СН'!$F$6-'СЕТ СН'!$F$19</f>
        <v>841.60139723999998</v>
      </c>
      <c r="U20" s="36">
        <f>SUMIFS(СВЦЭМ!$C$33:$C$776,СВЦЭМ!$A$33:$A$776,$A20,СВЦЭМ!$B$33:$B$776,U$11)+'СЕТ СН'!$F$9+СВЦЭМ!$D$10+'СЕТ СН'!$F$6-'СЕТ СН'!$F$19</f>
        <v>835.49945321999996</v>
      </c>
      <c r="V20" s="36">
        <f>SUMIFS(СВЦЭМ!$C$33:$C$776,СВЦЭМ!$A$33:$A$776,$A20,СВЦЭМ!$B$33:$B$776,V$11)+'СЕТ СН'!$F$9+СВЦЭМ!$D$10+'СЕТ СН'!$F$6-'СЕТ СН'!$F$19</f>
        <v>822.90561402000003</v>
      </c>
      <c r="W20" s="36">
        <f>SUMIFS(СВЦЭМ!$C$33:$C$776,СВЦЭМ!$A$33:$A$776,$A20,СВЦЭМ!$B$33:$B$776,W$11)+'СЕТ СН'!$F$9+СВЦЭМ!$D$10+'СЕТ СН'!$F$6-'СЕТ СН'!$F$19</f>
        <v>814.79043634000004</v>
      </c>
      <c r="X20" s="36">
        <f>SUMIFS(СВЦЭМ!$C$33:$C$776,СВЦЭМ!$A$33:$A$776,$A20,СВЦЭМ!$B$33:$B$776,X$11)+'СЕТ СН'!$F$9+СВЦЭМ!$D$10+'СЕТ СН'!$F$6-'СЕТ СН'!$F$19</f>
        <v>858.76478734</v>
      </c>
      <c r="Y20" s="36">
        <f>SUMIFS(СВЦЭМ!$C$33:$C$776,СВЦЭМ!$A$33:$A$776,$A20,СВЦЭМ!$B$33:$B$776,Y$11)+'СЕТ СН'!$F$9+СВЦЭМ!$D$10+'СЕТ СН'!$F$6-'СЕТ СН'!$F$19</f>
        <v>949.47956736000003</v>
      </c>
    </row>
    <row r="21" spans="1:25" ht="15.75" x14ac:dyDescent="0.2">
      <c r="A21" s="35">
        <f t="shared" si="0"/>
        <v>43961</v>
      </c>
      <c r="B21" s="36">
        <f>SUMIFS(СВЦЭМ!$C$33:$C$776,СВЦЭМ!$A$33:$A$776,$A21,СВЦЭМ!$B$33:$B$776,B$11)+'СЕТ СН'!$F$9+СВЦЭМ!$D$10+'СЕТ СН'!$F$6-'СЕТ СН'!$F$19</f>
        <v>993.05609326000001</v>
      </c>
      <c r="C21" s="36">
        <f>SUMIFS(СВЦЭМ!$C$33:$C$776,СВЦЭМ!$A$33:$A$776,$A21,СВЦЭМ!$B$33:$B$776,C$11)+'СЕТ СН'!$F$9+СВЦЭМ!$D$10+'СЕТ СН'!$F$6-'СЕТ СН'!$F$19</f>
        <v>1023.56780566</v>
      </c>
      <c r="D21" s="36">
        <f>SUMIFS(СВЦЭМ!$C$33:$C$776,СВЦЭМ!$A$33:$A$776,$A21,СВЦЭМ!$B$33:$B$776,D$11)+'СЕТ СН'!$F$9+СВЦЭМ!$D$10+'СЕТ СН'!$F$6-'СЕТ СН'!$F$19</f>
        <v>1030.61473391</v>
      </c>
      <c r="E21" s="36">
        <f>SUMIFS(СВЦЭМ!$C$33:$C$776,СВЦЭМ!$A$33:$A$776,$A21,СВЦЭМ!$B$33:$B$776,E$11)+'СЕТ СН'!$F$9+СВЦЭМ!$D$10+'СЕТ СН'!$F$6-'СЕТ СН'!$F$19</f>
        <v>1051.71470142</v>
      </c>
      <c r="F21" s="36">
        <f>SUMIFS(СВЦЭМ!$C$33:$C$776,СВЦЭМ!$A$33:$A$776,$A21,СВЦЭМ!$B$33:$B$776,F$11)+'СЕТ СН'!$F$9+СВЦЭМ!$D$10+'СЕТ СН'!$F$6-'СЕТ СН'!$F$19</f>
        <v>1044.14564855</v>
      </c>
      <c r="G21" s="36">
        <f>SUMIFS(СВЦЭМ!$C$33:$C$776,СВЦЭМ!$A$33:$A$776,$A21,СВЦЭМ!$B$33:$B$776,G$11)+'СЕТ СН'!$F$9+СВЦЭМ!$D$10+'СЕТ СН'!$F$6-'СЕТ СН'!$F$19</f>
        <v>1042.0184673799999</v>
      </c>
      <c r="H21" s="36">
        <f>SUMIFS(СВЦЭМ!$C$33:$C$776,СВЦЭМ!$A$33:$A$776,$A21,СВЦЭМ!$B$33:$B$776,H$11)+'СЕТ СН'!$F$9+СВЦЭМ!$D$10+'СЕТ СН'!$F$6-'СЕТ СН'!$F$19</f>
        <v>1035.1505933600001</v>
      </c>
      <c r="I21" s="36">
        <f>SUMIFS(СВЦЭМ!$C$33:$C$776,СВЦЭМ!$A$33:$A$776,$A21,СВЦЭМ!$B$33:$B$776,I$11)+'СЕТ СН'!$F$9+СВЦЭМ!$D$10+'СЕТ СН'!$F$6-'СЕТ СН'!$F$19</f>
        <v>1006.25972761</v>
      </c>
      <c r="J21" s="36">
        <f>SUMIFS(СВЦЭМ!$C$33:$C$776,СВЦЭМ!$A$33:$A$776,$A21,СВЦЭМ!$B$33:$B$776,J$11)+'СЕТ СН'!$F$9+СВЦЭМ!$D$10+'СЕТ СН'!$F$6-'СЕТ СН'!$F$19</f>
        <v>999.87596492</v>
      </c>
      <c r="K21" s="36">
        <f>SUMIFS(СВЦЭМ!$C$33:$C$776,СВЦЭМ!$A$33:$A$776,$A21,СВЦЭМ!$B$33:$B$776,K$11)+'СЕТ СН'!$F$9+СВЦЭМ!$D$10+'СЕТ СН'!$F$6-'СЕТ СН'!$F$19</f>
        <v>968.49164014999997</v>
      </c>
      <c r="L21" s="36">
        <f>SUMIFS(СВЦЭМ!$C$33:$C$776,СВЦЭМ!$A$33:$A$776,$A21,СВЦЭМ!$B$33:$B$776,L$11)+'СЕТ СН'!$F$9+СВЦЭМ!$D$10+'СЕТ СН'!$F$6-'СЕТ СН'!$F$19</f>
        <v>960.94288128999995</v>
      </c>
      <c r="M21" s="36">
        <f>SUMIFS(СВЦЭМ!$C$33:$C$776,СВЦЭМ!$A$33:$A$776,$A21,СВЦЭМ!$B$33:$B$776,M$11)+'СЕТ СН'!$F$9+СВЦЭМ!$D$10+'СЕТ СН'!$F$6-'СЕТ СН'!$F$19</f>
        <v>916.21744760000001</v>
      </c>
      <c r="N21" s="36">
        <f>SUMIFS(СВЦЭМ!$C$33:$C$776,СВЦЭМ!$A$33:$A$776,$A21,СВЦЭМ!$B$33:$B$776,N$11)+'СЕТ СН'!$F$9+СВЦЭМ!$D$10+'СЕТ СН'!$F$6-'СЕТ СН'!$F$19</f>
        <v>861.24333279999996</v>
      </c>
      <c r="O21" s="36">
        <f>SUMIFS(СВЦЭМ!$C$33:$C$776,СВЦЭМ!$A$33:$A$776,$A21,СВЦЭМ!$B$33:$B$776,O$11)+'СЕТ СН'!$F$9+СВЦЭМ!$D$10+'СЕТ СН'!$F$6-'СЕТ СН'!$F$19</f>
        <v>844.80268406999994</v>
      </c>
      <c r="P21" s="36">
        <f>SUMIFS(СВЦЭМ!$C$33:$C$776,СВЦЭМ!$A$33:$A$776,$A21,СВЦЭМ!$B$33:$B$776,P$11)+'СЕТ СН'!$F$9+СВЦЭМ!$D$10+'СЕТ СН'!$F$6-'СЕТ СН'!$F$19</f>
        <v>847.04767775999994</v>
      </c>
      <c r="Q21" s="36">
        <f>SUMIFS(СВЦЭМ!$C$33:$C$776,СВЦЭМ!$A$33:$A$776,$A21,СВЦЭМ!$B$33:$B$776,Q$11)+'СЕТ СН'!$F$9+СВЦЭМ!$D$10+'СЕТ СН'!$F$6-'СЕТ СН'!$F$19</f>
        <v>851.79053183999997</v>
      </c>
      <c r="R21" s="36">
        <f>SUMIFS(СВЦЭМ!$C$33:$C$776,СВЦЭМ!$A$33:$A$776,$A21,СВЦЭМ!$B$33:$B$776,R$11)+'СЕТ СН'!$F$9+СВЦЭМ!$D$10+'СЕТ СН'!$F$6-'СЕТ СН'!$F$19</f>
        <v>852.32478694999998</v>
      </c>
      <c r="S21" s="36">
        <f>SUMIFS(СВЦЭМ!$C$33:$C$776,СВЦЭМ!$A$33:$A$776,$A21,СВЦЭМ!$B$33:$B$776,S$11)+'СЕТ СН'!$F$9+СВЦЭМ!$D$10+'СЕТ СН'!$F$6-'СЕТ СН'!$F$19</f>
        <v>851.63707985999997</v>
      </c>
      <c r="T21" s="36">
        <f>SUMIFS(СВЦЭМ!$C$33:$C$776,СВЦЭМ!$A$33:$A$776,$A21,СВЦЭМ!$B$33:$B$776,T$11)+'СЕТ СН'!$F$9+СВЦЭМ!$D$10+'СЕТ СН'!$F$6-'СЕТ СН'!$F$19</f>
        <v>840.05485022999994</v>
      </c>
      <c r="U21" s="36">
        <f>SUMIFS(СВЦЭМ!$C$33:$C$776,СВЦЭМ!$A$33:$A$776,$A21,СВЦЭМ!$B$33:$B$776,U$11)+'СЕТ СН'!$F$9+СВЦЭМ!$D$10+'СЕТ СН'!$F$6-'СЕТ СН'!$F$19</f>
        <v>830.56557296999995</v>
      </c>
      <c r="V21" s="36">
        <f>SUMIFS(СВЦЭМ!$C$33:$C$776,СВЦЭМ!$A$33:$A$776,$A21,СВЦЭМ!$B$33:$B$776,V$11)+'СЕТ СН'!$F$9+СВЦЭМ!$D$10+'СЕТ СН'!$F$6-'СЕТ СН'!$F$19</f>
        <v>812.77640345999998</v>
      </c>
      <c r="W21" s="36">
        <f>SUMIFS(СВЦЭМ!$C$33:$C$776,СВЦЭМ!$A$33:$A$776,$A21,СВЦЭМ!$B$33:$B$776,W$11)+'СЕТ СН'!$F$9+СВЦЭМ!$D$10+'СЕТ СН'!$F$6-'СЕТ СН'!$F$19</f>
        <v>804.45683400999997</v>
      </c>
      <c r="X21" s="36">
        <f>SUMIFS(СВЦЭМ!$C$33:$C$776,СВЦЭМ!$A$33:$A$776,$A21,СВЦЭМ!$B$33:$B$776,X$11)+'СЕТ СН'!$F$9+СВЦЭМ!$D$10+'СЕТ СН'!$F$6-'СЕТ СН'!$F$19</f>
        <v>847.88279507000004</v>
      </c>
      <c r="Y21" s="36">
        <f>SUMIFS(СВЦЭМ!$C$33:$C$776,СВЦЭМ!$A$33:$A$776,$A21,СВЦЭМ!$B$33:$B$776,Y$11)+'СЕТ СН'!$F$9+СВЦЭМ!$D$10+'СЕТ СН'!$F$6-'СЕТ СН'!$F$19</f>
        <v>934.25967376999995</v>
      </c>
    </row>
    <row r="22" spans="1:25" ht="15.75" x14ac:dyDescent="0.2">
      <c r="A22" s="35">
        <f t="shared" si="0"/>
        <v>43962</v>
      </c>
      <c r="B22" s="36">
        <f>SUMIFS(СВЦЭМ!$C$33:$C$776,СВЦЭМ!$A$33:$A$776,$A22,СВЦЭМ!$B$33:$B$776,B$11)+'СЕТ СН'!$F$9+СВЦЭМ!$D$10+'СЕТ СН'!$F$6-'СЕТ СН'!$F$19</f>
        <v>916.74744966000003</v>
      </c>
      <c r="C22" s="36">
        <f>SUMIFS(СВЦЭМ!$C$33:$C$776,СВЦЭМ!$A$33:$A$776,$A22,СВЦЭМ!$B$33:$B$776,C$11)+'СЕТ СН'!$F$9+СВЦЭМ!$D$10+'СЕТ СН'!$F$6-'СЕТ СН'!$F$19</f>
        <v>997.83955072000003</v>
      </c>
      <c r="D22" s="36">
        <f>SUMIFS(СВЦЭМ!$C$33:$C$776,СВЦЭМ!$A$33:$A$776,$A22,СВЦЭМ!$B$33:$B$776,D$11)+'СЕТ СН'!$F$9+СВЦЭМ!$D$10+'СЕТ СН'!$F$6-'СЕТ СН'!$F$19</f>
        <v>1034.0966398099999</v>
      </c>
      <c r="E22" s="36">
        <f>SUMIFS(СВЦЭМ!$C$33:$C$776,СВЦЭМ!$A$33:$A$776,$A22,СВЦЭМ!$B$33:$B$776,E$11)+'СЕТ СН'!$F$9+СВЦЭМ!$D$10+'СЕТ СН'!$F$6-'СЕТ СН'!$F$19</f>
        <v>1019.03398169</v>
      </c>
      <c r="F22" s="36">
        <f>SUMIFS(СВЦЭМ!$C$33:$C$776,СВЦЭМ!$A$33:$A$776,$A22,СВЦЭМ!$B$33:$B$776,F$11)+'СЕТ СН'!$F$9+СВЦЭМ!$D$10+'СЕТ СН'!$F$6-'СЕТ СН'!$F$19</f>
        <v>1012.8616011</v>
      </c>
      <c r="G22" s="36">
        <f>SUMIFS(СВЦЭМ!$C$33:$C$776,СВЦЭМ!$A$33:$A$776,$A22,СВЦЭМ!$B$33:$B$776,G$11)+'СЕТ СН'!$F$9+СВЦЭМ!$D$10+'СЕТ СН'!$F$6-'СЕТ СН'!$F$19</f>
        <v>1014.9711939</v>
      </c>
      <c r="H22" s="36">
        <f>SUMIFS(СВЦЭМ!$C$33:$C$776,СВЦЭМ!$A$33:$A$776,$A22,СВЦЭМ!$B$33:$B$776,H$11)+'СЕТ СН'!$F$9+СВЦЭМ!$D$10+'СЕТ СН'!$F$6-'СЕТ СН'!$F$19</f>
        <v>1026.77961312</v>
      </c>
      <c r="I22" s="36">
        <f>SUMIFS(СВЦЭМ!$C$33:$C$776,СВЦЭМ!$A$33:$A$776,$A22,СВЦЭМ!$B$33:$B$776,I$11)+'СЕТ СН'!$F$9+СВЦЭМ!$D$10+'СЕТ СН'!$F$6-'СЕТ СН'!$F$19</f>
        <v>1039.9493345400001</v>
      </c>
      <c r="J22" s="36">
        <f>SUMIFS(СВЦЭМ!$C$33:$C$776,СВЦЭМ!$A$33:$A$776,$A22,СВЦЭМ!$B$33:$B$776,J$11)+'СЕТ СН'!$F$9+СВЦЭМ!$D$10+'СЕТ СН'!$F$6-'СЕТ СН'!$F$19</f>
        <v>984.68706396000005</v>
      </c>
      <c r="K22" s="36">
        <f>SUMIFS(СВЦЭМ!$C$33:$C$776,СВЦЭМ!$A$33:$A$776,$A22,СВЦЭМ!$B$33:$B$776,K$11)+'СЕТ СН'!$F$9+СВЦЭМ!$D$10+'СЕТ СН'!$F$6-'СЕТ СН'!$F$19</f>
        <v>928.59635056000002</v>
      </c>
      <c r="L22" s="36">
        <f>SUMIFS(СВЦЭМ!$C$33:$C$776,СВЦЭМ!$A$33:$A$776,$A22,СВЦЭМ!$B$33:$B$776,L$11)+'СЕТ СН'!$F$9+СВЦЭМ!$D$10+'СЕТ СН'!$F$6-'СЕТ СН'!$F$19</f>
        <v>920.02188832000002</v>
      </c>
      <c r="M22" s="36">
        <f>SUMIFS(СВЦЭМ!$C$33:$C$776,СВЦЭМ!$A$33:$A$776,$A22,СВЦЭМ!$B$33:$B$776,M$11)+'СЕТ СН'!$F$9+СВЦЭМ!$D$10+'СЕТ СН'!$F$6-'СЕТ СН'!$F$19</f>
        <v>919.68527444999995</v>
      </c>
      <c r="N22" s="36">
        <f>SUMIFS(СВЦЭМ!$C$33:$C$776,СВЦЭМ!$A$33:$A$776,$A22,СВЦЭМ!$B$33:$B$776,N$11)+'СЕТ СН'!$F$9+СВЦЭМ!$D$10+'СЕТ СН'!$F$6-'СЕТ СН'!$F$19</f>
        <v>931.54268564999995</v>
      </c>
      <c r="O22" s="36">
        <f>SUMIFS(СВЦЭМ!$C$33:$C$776,СВЦЭМ!$A$33:$A$776,$A22,СВЦЭМ!$B$33:$B$776,O$11)+'СЕТ СН'!$F$9+СВЦЭМ!$D$10+'СЕТ СН'!$F$6-'СЕТ СН'!$F$19</f>
        <v>931.60157484000001</v>
      </c>
      <c r="P22" s="36">
        <f>SUMIFS(СВЦЭМ!$C$33:$C$776,СВЦЭМ!$A$33:$A$776,$A22,СВЦЭМ!$B$33:$B$776,P$11)+'СЕТ СН'!$F$9+СВЦЭМ!$D$10+'СЕТ СН'!$F$6-'СЕТ СН'!$F$19</f>
        <v>945.39600958999995</v>
      </c>
      <c r="Q22" s="36">
        <f>SUMIFS(СВЦЭМ!$C$33:$C$776,СВЦЭМ!$A$33:$A$776,$A22,СВЦЭМ!$B$33:$B$776,Q$11)+'СЕТ СН'!$F$9+СВЦЭМ!$D$10+'СЕТ СН'!$F$6-'СЕТ СН'!$F$19</f>
        <v>953.85965597999996</v>
      </c>
      <c r="R22" s="36">
        <f>SUMIFS(СВЦЭМ!$C$33:$C$776,СВЦЭМ!$A$33:$A$776,$A22,СВЦЭМ!$B$33:$B$776,R$11)+'СЕТ СН'!$F$9+СВЦЭМ!$D$10+'СЕТ СН'!$F$6-'СЕТ СН'!$F$19</f>
        <v>949.69407880999995</v>
      </c>
      <c r="S22" s="36">
        <f>SUMIFS(СВЦЭМ!$C$33:$C$776,СВЦЭМ!$A$33:$A$776,$A22,СВЦЭМ!$B$33:$B$776,S$11)+'СЕТ СН'!$F$9+СВЦЭМ!$D$10+'СЕТ СН'!$F$6-'СЕТ СН'!$F$19</f>
        <v>955.66649956000003</v>
      </c>
      <c r="T22" s="36">
        <f>SUMIFS(СВЦЭМ!$C$33:$C$776,СВЦЭМ!$A$33:$A$776,$A22,СВЦЭМ!$B$33:$B$776,T$11)+'СЕТ СН'!$F$9+СВЦЭМ!$D$10+'СЕТ СН'!$F$6-'СЕТ СН'!$F$19</f>
        <v>939.44706418999999</v>
      </c>
      <c r="U22" s="36">
        <f>SUMIFS(СВЦЭМ!$C$33:$C$776,СВЦЭМ!$A$33:$A$776,$A22,СВЦЭМ!$B$33:$B$776,U$11)+'СЕТ СН'!$F$9+СВЦЭМ!$D$10+'СЕТ СН'!$F$6-'СЕТ СН'!$F$19</f>
        <v>898.28188505000003</v>
      </c>
      <c r="V22" s="36">
        <f>SUMIFS(СВЦЭМ!$C$33:$C$776,СВЦЭМ!$A$33:$A$776,$A22,СВЦЭМ!$B$33:$B$776,V$11)+'СЕТ СН'!$F$9+СВЦЭМ!$D$10+'СЕТ СН'!$F$6-'СЕТ СН'!$F$19</f>
        <v>867.17319554000005</v>
      </c>
      <c r="W22" s="36">
        <f>SUMIFS(СВЦЭМ!$C$33:$C$776,СВЦЭМ!$A$33:$A$776,$A22,СВЦЭМ!$B$33:$B$776,W$11)+'СЕТ СН'!$F$9+СВЦЭМ!$D$10+'СЕТ СН'!$F$6-'СЕТ СН'!$F$19</f>
        <v>853.70250834000001</v>
      </c>
      <c r="X22" s="36">
        <f>SUMIFS(СВЦЭМ!$C$33:$C$776,СВЦЭМ!$A$33:$A$776,$A22,СВЦЭМ!$B$33:$B$776,X$11)+'СЕТ СН'!$F$9+СВЦЭМ!$D$10+'СЕТ СН'!$F$6-'СЕТ СН'!$F$19</f>
        <v>847.83360043000005</v>
      </c>
      <c r="Y22" s="36">
        <f>SUMIFS(СВЦЭМ!$C$33:$C$776,СВЦЭМ!$A$33:$A$776,$A22,СВЦЭМ!$B$33:$B$776,Y$11)+'СЕТ СН'!$F$9+СВЦЭМ!$D$10+'СЕТ СН'!$F$6-'СЕТ СН'!$F$19</f>
        <v>897.27326621999998</v>
      </c>
    </row>
    <row r="23" spans="1:25" ht="15.75" x14ac:dyDescent="0.2">
      <c r="A23" s="35">
        <f t="shared" si="0"/>
        <v>43963</v>
      </c>
      <c r="B23" s="36">
        <f>SUMIFS(СВЦЭМ!$C$33:$C$776,СВЦЭМ!$A$33:$A$776,$A23,СВЦЭМ!$B$33:$B$776,B$11)+'СЕТ СН'!$F$9+СВЦЭМ!$D$10+'СЕТ СН'!$F$6-'СЕТ СН'!$F$19</f>
        <v>1030.17498518</v>
      </c>
      <c r="C23" s="36">
        <f>SUMIFS(СВЦЭМ!$C$33:$C$776,СВЦЭМ!$A$33:$A$776,$A23,СВЦЭМ!$B$33:$B$776,C$11)+'СЕТ СН'!$F$9+СВЦЭМ!$D$10+'СЕТ СН'!$F$6-'СЕТ СН'!$F$19</f>
        <v>1073.2622053</v>
      </c>
      <c r="D23" s="36">
        <f>SUMIFS(СВЦЭМ!$C$33:$C$776,СВЦЭМ!$A$33:$A$776,$A23,СВЦЭМ!$B$33:$B$776,D$11)+'СЕТ СН'!$F$9+СВЦЭМ!$D$10+'СЕТ СН'!$F$6-'СЕТ СН'!$F$19</f>
        <v>1058.0453532200002</v>
      </c>
      <c r="E23" s="36">
        <f>SUMIFS(СВЦЭМ!$C$33:$C$776,СВЦЭМ!$A$33:$A$776,$A23,СВЦЭМ!$B$33:$B$776,E$11)+'СЕТ СН'!$F$9+СВЦЭМ!$D$10+'СЕТ СН'!$F$6-'СЕТ СН'!$F$19</f>
        <v>1060.32860536</v>
      </c>
      <c r="F23" s="36">
        <f>SUMIFS(СВЦЭМ!$C$33:$C$776,СВЦЭМ!$A$33:$A$776,$A23,СВЦЭМ!$B$33:$B$776,F$11)+'СЕТ СН'!$F$9+СВЦЭМ!$D$10+'СЕТ СН'!$F$6-'СЕТ СН'!$F$19</f>
        <v>1063.2153568799999</v>
      </c>
      <c r="G23" s="36">
        <f>SUMIFS(СВЦЭМ!$C$33:$C$776,СВЦЭМ!$A$33:$A$776,$A23,СВЦЭМ!$B$33:$B$776,G$11)+'СЕТ СН'!$F$9+СВЦЭМ!$D$10+'СЕТ СН'!$F$6-'СЕТ СН'!$F$19</f>
        <v>1057.39000588</v>
      </c>
      <c r="H23" s="36">
        <f>SUMIFS(СВЦЭМ!$C$33:$C$776,СВЦЭМ!$A$33:$A$776,$A23,СВЦЭМ!$B$33:$B$776,H$11)+'СЕТ СН'!$F$9+СВЦЭМ!$D$10+'СЕТ СН'!$F$6-'СЕТ СН'!$F$19</f>
        <v>1067.2549207</v>
      </c>
      <c r="I23" s="36">
        <f>SUMIFS(СВЦЭМ!$C$33:$C$776,СВЦЭМ!$A$33:$A$776,$A23,СВЦЭМ!$B$33:$B$776,I$11)+'СЕТ СН'!$F$9+СВЦЭМ!$D$10+'СЕТ СН'!$F$6-'СЕТ СН'!$F$19</f>
        <v>1022.97910537</v>
      </c>
      <c r="J23" s="36">
        <f>SUMIFS(СВЦЭМ!$C$33:$C$776,СВЦЭМ!$A$33:$A$776,$A23,СВЦЭМ!$B$33:$B$776,J$11)+'СЕТ СН'!$F$9+СВЦЭМ!$D$10+'СЕТ СН'!$F$6-'СЕТ СН'!$F$19</f>
        <v>976.21930173999999</v>
      </c>
      <c r="K23" s="36">
        <f>SUMIFS(СВЦЭМ!$C$33:$C$776,СВЦЭМ!$A$33:$A$776,$A23,СВЦЭМ!$B$33:$B$776,K$11)+'СЕТ СН'!$F$9+СВЦЭМ!$D$10+'СЕТ СН'!$F$6-'СЕТ СН'!$F$19</f>
        <v>956.91683625999997</v>
      </c>
      <c r="L23" s="36">
        <f>SUMIFS(СВЦЭМ!$C$33:$C$776,СВЦЭМ!$A$33:$A$776,$A23,СВЦЭМ!$B$33:$B$776,L$11)+'СЕТ СН'!$F$9+СВЦЭМ!$D$10+'СЕТ СН'!$F$6-'СЕТ СН'!$F$19</f>
        <v>958.41241536999996</v>
      </c>
      <c r="M23" s="36">
        <f>SUMIFS(СВЦЭМ!$C$33:$C$776,СВЦЭМ!$A$33:$A$776,$A23,СВЦЭМ!$B$33:$B$776,M$11)+'СЕТ СН'!$F$9+СВЦЭМ!$D$10+'СЕТ СН'!$F$6-'СЕТ СН'!$F$19</f>
        <v>931.08242275999999</v>
      </c>
      <c r="N23" s="36">
        <f>SUMIFS(СВЦЭМ!$C$33:$C$776,СВЦЭМ!$A$33:$A$776,$A23,СВЦЭМ!$B$33:$B$776,N$11)+'СЕТ СН'!$F$9+СВЦЭМ!$D$10+'СЕТ СН'!$F$6-'СЕТ СН'!$F$19</f>
        <v>928.90341203000003</v>
      </c>
      <c r="O23" s="36">
        <f>SUMIFS(СВЦЭМ!$C$33:$C$776,СВЦЭМ!$A$33:$A$776,$A23,СВЦЭМ!$B$33:$B$776,O$11)+'СЕТ СН'!$F$9+СВЦЭМ!$D$10+'СЕТ СН'!$F$6-'СЕТ СН'!$F$19</f>
        <v>936.76323363999995</v>
      </c>
      <c r="P23" s="36">
        <f>SUMIFS(СВЦЭМ!$C$33:$C$776,СВЦЭМ!$A$33:$A$776,$A23,СВЦЭМ!$B$33:$B$776,P$11)+'СЕТ СН'!$F$9+СВЦЭМ!$D$10+'СЕТ СН'!$F$6-'СЕТ СН'!$F$19</f>
        <v>947.27568802999997</v>
      </c>
      <c r="Q23" s="36">
        <f>SUMIFS(СВЦЭМ!$C$33:$C$776,СВЦЭМ!$A$33:$A$776,$A23,СВЦЭМ!$B$33:$B$776,Q$11)+'СЕТ СН'!$F$9+СВЦЭМ!$D$10+'СЕТ СН'!$F$6-'СЕТ СН'!$F$19</f>
        <v>946.48919231000002</v>
      </c>
      <c r="R23" s="36">
        <f>SUMIFS(СВЦЭМ!$C$33:$C$776,СВЦЭМ!$A$33:$A$776,$A23,СВЦЭМ!$B$33:$B$776,R$11)+'СЕТ СН'!$F$9+СВЦЭМ!$D$10+'СЕТ СН'!$F$6-'СЕТ СН'!$F$19</f>
        <v>946.95596708999994</v>
      </c>
      <c r="S23" s="36">
        <f>SUMIFS(СВЦЭМ!$C$33:$C$776,СВЦЭМ!$A$33:$A$776,$A23,СВЦЭМ!$B$33:$B$776,S$11)+'СЕТ СН'!$F$9+СВЦЭМ!$D$10+'СЕТ СН'!$F$6-'СЕТ СН'!$F$19</f>
        <v>948.74144020999995</v>
      </c>
      <c r="T23" s="36">
        <f>SUMIFS(СВЦЭМ!$C$33:$C$776,СВЦЭМ!$A$33:$A$776,$A23,СВЦЭМ!$B$33:$B$776,T$11)+'СЕТ СН'!$F$9+СВЦЭМ!$D$10+'СЕТ СН'!$F$6-'СЕТ СН'!$F$19</f>
        <v>953.57653011000002</v>
      </c>
      <c r="U23" s="36">
        <f>SUMIFS(СВЦЭМ!$C$33:$C$776,СВЦЭМ!$A$33:$A$776,$A23,СВЦЭМ!$B$33:$B$776,U$11)+'СЕТ СН'!$F$9+СВЦЭМ!$D$10+'СЕТ СН'!$F$6-'СЕТ СН'!$F$19</f>
        <v>952.13212667000005</v>
      </c>
      <c r="V23" s="36">
        <f>SUMIFS(СВЦЭМ!$C$33:$C$776,СВЦЭМ!$A$33:$A$776,$A23,СВЦЭМ!$B$33:$B$776,V$11)+'СЕТ СН'!$F$9+СВЦЭМ!$D$10+'СЕТ СН'!$F$6-'СЕТ СН'!$F$19</f>
        <v>919.32485449000001</v>
      </c>
      <c r="W23" s="36">
        <f>SUMIFS(СВЦЭМ!$C$33:$C$776,СВЦЭМ!$A$33:$A$776,$A23,СВЦЭМ!$B$33:$B$776,W$11)+'СЕТ СН'!$F$9+СВЦЭМ!$D$10+'СЕТ СН'!$F$6-'СЕТ СН'!$F$19</f>
        <v>918.04864267999994</v>
      </c>
      <c r="X23" s="36">
        <f>SUMIFS(СВЦЭМ!$C$33:$C$776,СВЦЭМ!$A$33:$A$776,$A23,СВЦЭМ!$B$33:$B$776,X$11)+'СЕТ СН'!$F$9+СВЦЭМ!$D$10+'СЕТ СН'!$F$6-'СЕТ СН'!$F$19</f>
        <v>939.91543977000003</v>
      </c>
      <c r="Y23" s="36">
        <f>SUMIFS(СВЦЭМ!$C$33:$C$776,СВЦЭМ!$A$33:$A$776,$A23,СВЦЭМ!$B$33:$B$776,Y$11)+'СЕТ СН'!$F$9+СВЦЭМ!$D$10+'СЕТ СН'!$F$6-'СЕТ СН'!$F$19</f>
        <v>953.7527374</v>
      </c>
    </row>
    <row r="24" spans="1:25" ht="15.75" x14ac:dyDescent="0.2">
      <c r="A24" s="35">
        <f t="shared" si="0"/>
        <v>43964</v>
      </c>
      <c r="B24" s="36">
        <f>SUMIFS(СВЦЭМ!$C$33:$C$776,СВЦЭМ!$A$33:$A$776,$A24,СВЦЭМ!$B$33:$B$776,B$11)+'СЕТ СН'!$F$9+СВЦЭМ!$D$10+'СЕТ СН'!$F$6-'СЕТ СН'!$F$19</f>
        <v>978.37350191999997</v>
      </c>
      <c r="C24" s="36">
        <f>SUMIFS(СВЦЭМ!$C$33:$C$776,СВЦЭМ!$A$33:$A$776,$A24,СВЦЭМ!$B$33:$B$776,C$11)+'СЕТ СН'!$F$9+СВЦЭМ!$D$10+'СЕТ СН'!$F$6-'СЕТ СН'!$F$19</f>
        <v>1022.90595625</v>
      </c>
      <c r="D24" s="36">
        <f>SUMIFS(СВЦЭМ!$C$33:$C$776,СВЦЭМ!$A$33:$A$776,$A24,СВЦЭМ!$B$33:$B$776,D$11)+'СЕТ СН'!$F$9+СВЦЭМ!$D$10+'СЕТ СН'!$F$6-'СЕТ СН'!$F$19</f>
        <v>1034.7331869900001</v>
      </c>
      <c r="E24" s="36">
        <f>SUMIFS(СВЦЭМ!$C$33:$C$776,СВЦЭМ!$A$33:$A$776,$A24,СВЦЭМ!$B$33:$B$776,E$11)+'СЕТ СН'!$F$9+СВЦЭМ!$D$10+'СЕТ СН'!$F$6-'СЕТ СН'!$F$19</f>
        <v>1034.9328937800001</v>
      </c>
      <c r="F24" s="36">
        <f>SUMIFS(СВЦЭМ!$C$33:$C$776,СВЦЭМ!$A$33:$A$776,$A24,СВЦЭМ!$B$33:$B$776,F$11)+'СЕТ СН'!$F$9+СВЦЭМ!$D$10+'СЕТ СН'!$F$6-'СЕТ СН'!$F$19</f>
        <v>1028.1903680299999</v>
      </c>
      <c r="G24" s="36">
        <f>SUMIFS(СВЦЭМ!$C$33:$C$776,СВЦЭМ!$A$33:$A$776,$A24,СВЦЭМ!$B$33:$B$776,G$11)+'СЕТ СН'!$F$9+СВЦЭМ!$D$10+'СЕТ СН'!$F$6-'СЕТ СН'!$F$19</f>
        <v>1034.70952012</v>
      </c>
      <c r="H24" s="36">
        <f>SUMIFS(СВЦЭМ!$C$33:$C$776,СВЦЭМ!$A$33:$A$776,$A24,СВЦЭМ!$B$33:$B$776,H$11)+'СЕТ СН'!$F$9+СВЦЭМ!$D$10+'СЕТ СН'!$F$6-'СЕТ СН'!$F$19</f>
        <v>1030.9286773400001</v>
      </c>
      <c r="I24" s="36">
        <f>SUMIFS(СВЦЭМ!$C$33:$C$776,СВЦЭМ!$A$33:$A$776,$A24,СВЦЭМ!$B$33:$B$776,I$11)+'СЕТ СН'!$F$9+СВЦЭМ!$D$10+'СЕТ СН'!$F$6-'СЕТ СН'!$F$19</f>
        <v>983.70600434999994</v>
      </c>
      <c r="J24" s="36">
        <f>SUMIFS(СВЦЭМ!$C$33:$C$776,СВЦЭМ!$A$33:$A$776,$A24,СВЦЭМ!$B$33:$B$776,J$11)+'СЕТ СН'!$F$9+СВЦЭМ!$D$10+'СЕТ СН'!$F$6-'СЕТ СН'!$F$19</f>
        <v>929.42044967000004</v>
      </c>
      <c r="K24" s="36">
        <f>SUMIFS(СВЦЭМ!$C$33:$C$776,СВЦЭМ!$A$33:$A$776,$A24,СВЦЭМ!$B$33:$B$776,K$11)+'СЕТ СН'!$F$9+СВЦЭМ!$D$10+'СЕТ СН'!$F$6-'СЕТ СН'!$F$19</f>
        <v>921.19282089000001</v>
      </c>
      <c r="L24" s="36">
        <f>SUMIFS(СВЦЭМ!$C$33:$C$776,СВЦЭМ!$A$33:$A$776,$A24,СВЦЭМ!$B$33:$B$776,L$11)+'СЕТ СН'!$F$9+СВЦЭМ!$D$10+'СЕТ СН'!$F$6-'СЕТ СН'!$F$19</f>
        <v>912.20720238000001</v>
      </c>
      <c r="M24" s="36">
        <f>SUMIFS(СВЦЭМ!$C$33:$C$776,СВЦЭМ!$A$33:$A$776,$A24,СВЦЭМ!$B$33:$B$776,M$11)+'СЕТ СН'!$F$9+СВЦЭМ!$D$10+'СЕТ СН'!$F$6-'СЕТ СН'!$F$19</f>
        <v>906.74961568000003</v>
      </c>
      <c r="N24" s="36">
        <f>SUMIFS(СВЦЭМ!$C$33:$C$776,СВЦЭМ!$A$33:$A$776,$A24,СВЦЭМ!$B$33:$B$776,N$11)+'СЕТ СН'!$F$9+СВЦЭМ!$D$10+'СЕТ СН'!$F$6-'СЕТ СН'!$F$19</f>
        <v>915.68698299000005</v>
      </c>
      <c r="O24" s="36">
        <f>SUMIFS(СВЦЭМ!$C$33:$C$776,СВЦЭМ!$A$33:$A$776,$A24,СВЦЭМ!$B$33:$B$776,O$11)+'СЕТ СН'!$F$9+СВЦЭМ!$D$10+'СЕТ СН'!$F$6-'СЕТ СН'!$F$19</f>
        <v>923.36410196999998</v>
      </c>
      <c r="P24" s="36">
        <f>SUMIFS(СВЦЭМ!$C$33:$C$776,СВЦЭМ!$A$33:$A$776,$A24,СВЦЭМ!$B$33:$B$776,P$11)+'СЕТ СН'!$F$9+СВЦЭМ!$D$10+'СЕТ СН'!$F$6-'СЕТ СН'!$F$19</f>
        <v>934.32161914999995</v>
      </c>
      <c r="Q24" s="36">
        <f>SUMIFS(СВЦЭМ!$C$33:$C$776,СВЦЭМ!$A$33:$A$776,$A24,СВЦЭМ!$B$33:$B$776,Q$11)+'СЕТ СН'!$F$9+СВЦЭМ!$D$10+'СЕТ СН'!$F$6-'СЕТ СН'!$F$19</f>
        <v>926.78641330999994</v>
      </c>
      <c r="R24" s="36">
        <f>SUMIFS(СВЦЭМ!$C$33:$C$776,СВЦЭМ!$A$33:$A$776,$A24,СВЦЭМ!$B$33:$B$776,R$11)+'СЕТ СН'!$F$9+СВЦЭМ!$D$10+'СЕТ СН'!$F$6-'СЕТ СН'!$F$19</f>
        <v>920.56140298000003</v>
      </c>
      <c r="S24" s="36">
        <f>SUMIFS(СВЦЭМ!$C$33:$C$776,СВЦЭМ!$A$33:$A$776,$A24,СВЦЭМ!$B$33:$B$776,S$11)+'СЕТ СН'!$F$9+СВЦЭМ!$D$10+'СЕТ СН'!$F$6-'СЕТ СН'!$F$19</f>
        <v>934.50026622999997</v>
      </c>
      <c r="T24" s="36">
        <f>SUMIFS(СВЦЭМ!$C$33:$C$776,СВЦЭМ!$A$33:$A$776,$A24,СВЦЭМ!$B$33:$B$776,T$11)+'СЕТ СН'!$F$9+СВЦЭМ!$D$10+'СЕТ СН'!$F$6-'СЕТ СН'!$F$19</f>
        <v>906.24766382999996</v>
      </c>
      <c r="U24" s="36">
        <f>SUMIFS(СВЦЭМ!$C$33:$C$776,СВЦЭМ!$A$33:$A$776,$A24,СВЦЭМ!$B$33:$B$776,U$11)+'СЕТ СН'!$F$9+СВЦЭМ!$D$10+'СЕТ СН'!$F$6-'СЕТ СН'!$F$19</f>
        <v>874.00557848000005</v>
      </c>
      <c r="V24" s="36">
        <f>SUMIFS(СВЦЭМ!$C$33:$C$776,СВЦЭМ!$A$33:$A$776,$A24,СВЦЭМ!$B$33:$B$776,V$11)+'СЕТ СН'!$F$9+СВЦЭМ!$D$10+'СЕТ СН'!$F$6-'СЕТ СН'!$F$19</f>
        <v>858.43084164000004</v>
      </c>
      <c r="W24" s="36">
        <f>SUMIFS(СВЦЭМ!$C$33:$C$776,СВЦЭМ!$A$33:$A$776,$A24,СВЦЭМ!$B$33:$B$776,W$11)+'СЕТ СН'!$F$9+СВЦЭМ!$D$10+'СЕТ СН'!$F$6-'СЕТ СН'!$F$19</f>
        <v>854.19355293000001</v>
      </c>
      <c r="X24" s="36">
        <f>SUMIFS(СВЦЭМ!$C$33:$C$776,СВЦЭМ!$A$33:$A$776,$A24,СВЦЭМ!$B$33:$B$776,X$11)+'СЕТ СН'!$F$9+СВЦЭМ!$D$10+'СЕТ СН'!$F$6-'СЕТ СН'!$F$19</f>
        <v>867.15391284999998</v>
      </c>
      <c r="Y24" s="36">
        <f>SUMIFS(СВЦЭМ!$C$33:$C$776,СВЦЭМ!$A$33:$A$776,$A24,СВЦЭМ!$B$33:$B$776,Y$11)+'СЕТ СН'!$F$9+СВЦЭМ!$D$10+'СЕТ СН'!$F$6-'СЕТ СН'!$F$19</f>
        <v>888.53628728000001</v>
      </c>
    </row>
    <row r="25" spans="1:25" ht="15.75" x14ac:dyDescent="0.2">
      <c r="A25" s="35">
        <f t="shared" si="0"/>
        <v>43965</v>
      </c>
      <c r="B25" s="36">
        <f>SUMIFS(СВЦЭМ!$C$33:$C$776,СВЦЭМ!$A$33:$A$776,$A25,СВЦЭМ!$B$33:$B$776,B$11)+'СЕТ СН'!$F$9+СВЦЭМ!$D$10+'СЕТ СН'!$F$6-'СЕТ СН'!$F$19</f>
        <v>956.50986540999997</v>
      </c>
      <c r="C25" s="36">
        <f>SUMIFS(СВЦЭМ!$C$33:$C$776,СВЦЭМ!$A$33:$A$776,$A25,СВЦЭМ!$B$33:$B$776,C$11)+'СЕТ СН'!$F$9+СВЦЭМ!$D$10+'СЕТ СН'!$F$6-'СЕТ СН'!$F$19</f>
        <v>995.34913328000005</v>
      </c>
      <c r="D25" s="36">
        <f>SUMIFS(СВЦЭМ!$C$33:$C$776,СВЦЭМ!$A$33:$A$776,$A25,СВЦЭМ!$B$33:$B$776,D$11)+'СЕТ СН'!$F$9+СВЦЭМ!$D$10+'СЕТ СН'!$F$6-'СЕТ СН'!$F$19</f>
        <v>1004.0048450199999</v>
      </c>
      <c r="E25" s="36">
        <f>SUMIFS(СВЦЭМ!$C$33:$C$776,СВЦЭМ!$A$33:$A$776,$A25,СВЦЭМ!$B$33:$B$776,E$11)+'СЕТ СН'!$F$9+СВЦЭМ!$D$10+'СЕТ СН'!$F$6-'СЕТ СН'!$F$19</f>
        <v>1036.8633415500001</v>
      </c>
      <c r="F25" s="36">
        <f>SUMIFS(СВЦЭМ!$C$33:$C$776,СВЦЭМ!$A$33:$A$776,$A25,СВЦЭМ!$B$33:$B$776,F$11)+'СЕТ СН'!$F$9+СВЦЭМ!$D$10+'СЕТ СН'!$F$6-'СЕТ СН'!$F$19</f>
        <v>1009.97959007</v>
      </c>
      <c r="G25" s="36">
        <f>SUMIFS(СВЦЭМ!$C$33:$C$776,СВЦЭМ!$A$33:$A$776,$A25,СВЦЭМ!$B$33:$B$776,G$11)+'СЕТ СН'!$F$9+СВЦЭМ!$D$10+'СЕТ СН'!$F$6-'СЕТ СН'!$F$19</f>
        <v>1003.2935614</v>
      </c>
      <c r="H25" s="36">
        <f>SUMIFS(СВЦЭМ!$C$33:$C$776,СВЦЭМ!$A$33:$A$776,$A25,СВЦЭМ!$B$33:$B$776,H$11)+'СЕТ СН'!$F$9+СВЦЭМ!$D$10+'СЕТ СН'!$F$6-'СЕТ СН'!$F$19</f>
        <v>1006.06449988</v>
      </c>
      <c r="I25" s="36">
        <f>SUMIFS(СВЦЭМ!$C$33:$C$776,СВЦЭМ!$A$33:$A$776,$A25,СВЦЭМ!$B$33:$B$776,I$11)+'СЕТ СН'!$F$9+СВЦЭМ!$D$10+'СЕТ СН'!$F$6-'СЕТ СН'!$F$19</f>
        <v>964.15819048000003</v>
      </c>
      <c r="J25" s="36">
        <f>SUMIFS(СВЦЭМ!$C$33:$C$776,СВЦЭМ!$A$33:$A$776,$A25,СВЦЭМ!$B$33:$B$776,J$11)+'СЕТ СН'!$F$9+СВЦЭМ!$D$10+'СЕТ СН'!$F$6-'СЕТ СН'!$F$19</f>
        <v>916.87824407000005</v>
      </c>
      <c r="K25" s="36">
        <f>SUMIFS(СВЦЭМ!$C$33:$C$776,СВЦЭМ!$A$33:$A$776,$A25,СВЦЭМ!$B$33:$B$776,K$11)+'СЕТ СН'!$F$9+СВЦЭМ!$D$10+'СЕТ СН'!$F$6-'СЕТ СН'!$F$19</f>
        <v>900.14111455</v>
      </c>
      <c r="L25" s="36">
        <f>SUMIFS(СВЦЭМ!$C$33:$C$776,СВЦЭМ!$A$33:$A$776,$A25,СВЦЭМ!$B$33:$B$776,L$11)+'СЕТ СН'!$F$9+СВЦЭМ!$D$10+'СЕТ СН'!$F$6-'СЕТ СН'!$F$19</f>
        <v>889.68051738999998</v>
      </c>
      <c r="M25" s="36">
        <f>SUMIFS(СВЦЭМ!$C$33:$C$776,СВЦЭМ!$A$33:$A$776,$A25,СВЦЭМ!$B$33:$B$776,M$11)+'СЕТ СН'!$F$9+СВЦЭМ!$D$10+'СЕТ СН'!$F$6-'СЕТ СН'!$F$19</f>
        <v>890.28691521999997</v>
      </c>
      <c r="N25" s="36">
        <f>SUMIFS(СВЦЭМ!$C$33:$C$776,СВЦЭМ!$A$33:$A$776,$A25,СВЦЭМ!$B$33:$B$776,N$11)+'СЕТ СН'!$F$9+СВЦЭМ!$D$10+'СЕТ СН'!$F$6-'СЕТ СН'!$F$19</f>
        <v>885.27608072999999</v>
      </c>
      <c r="O25" s="36">
        <f>SUMIFS(СВЦЭМ!$C$33:$C$776,СВЦЭМ!$A$33:$A$776,$A25,СВЦЭМ!$B$33:$B$776,O$11)+'СЕТ СН'!$F$9+СВЦЭМ!$D$10+'СЕТ СН'!$F$6-'СЕТ СН'!$F$19</f>
        <v>899.68937014999995</v>
      </c>
      <c r="P25" s="36">
        <f>SUMIFS(СВЦЭМ!$C$33:$C$776,СВЦЭМ!$A$33:$A$776,$A25,СВЦЭМ!$B$33:$B$776,P$11)+'СЕТ СН'!$F$9+СВЦЭМ!$D$10+'СЕТ СН'!$F$6-'СЕТ СН'!$F$19</f>
        <v>924.86951662000001</v>
      </c>
      <c r="Q25" s="36">
        <f>SUMIFS(СВЦЭМ!$C$33:$C$776,СВЦЭМ!$A$33:$A$776,$A25,СВЦЭМ!$B$33:$B$776,Q$11)+'СЕТ СН'!$F$9+СВЦЭМ!$D$10+'СЕТ СН'!$F$6-'СЕТ СН'!$F$19</f>
        <v>914.00331428000004</v>
      </c>
      <c r="R25" s="36">
        <f>SUMIFS(СВЦЭМ!$C$33:$C$776,СВЦЭМ!$A$33:$A$776,$A25,СВЦЭМ!$B$33:$B$776,R$11)+'СЕТ СН'!$F$9+СВЦЭМ!$D$10+'СЕТ СН'!$F$6-'СЕТ СН'!$F$19</f>
        <v>909.60603617000004</v>
      </c>
      <c r="S25" s="36">
        <f>SUMIFS(СВЦЭМ!$C$33:$C$776,СВЦЭМ!$A$33:$A$776,$A25,СВЦЭМ!$B$33:$B$776,S$11)+'СЕТ СН'!$F$9+СВЦЭМ!$D$10+'СЕТ СН'!$F$6-'СЕТ СН'!$F$19</f>
        <v>929.41372349999995</v>
      </c>
      <c r="T25" s="36">
        <f>SUMIFS(СВЦЭМ!$C$33:$C$776,СВЦЭМ!$A$33:$A$776,$A25,СВЦЭМ!$B$33:$B$776,T$11)+'СЕТ СН'!$F$9+СВЦЭМ!$D$10+'СЕТ СН'!$F$6-'СЕТ СН'!$F$19</f>
        <v>908.12385686000005</v>
      </c>
      <c r="U25" s="36">
        <f>SUMIFS(СВЦЭМ!$C$33:$C$776,СВЦЭМ!$A$33:$A$776,$A25,СВЦЭМ!$B$33:$B$776,U$11)+'СЕТ СН'!$F$9+СВЦЭМ!$D$10+'СЕТ СН'!$F$6-'СЕТ СН'!$F$19</f>
        <v>877.6646624</v>
      </c>
      <c r="V25" s="36">
        <f>SUMIFS(СВЦЭМ!$C$33:$C$776,СВЦЭМ!$A$33:$A$776,$A25,СВЦЭМ!$B$33:$B$776,V$11)+'СЕТ СН'!$F$9+СВЦЭМ!$D$10+'СЕТ СН'!$F$6-'СЕТ СН'!$F$19</f>
        <v>852.96840824000003</v>
      </c>
      <c r="W25" s="36">
        <f>SUMIFS(СВЦЭМ!$C$33:$C$776,СВЦЭМ!$A$33:$A$776,$A25,СВЦЭМ!$B$33:$B$776,W$11)+'СЕТ СН'!$F$9+СВЦЭМ!$D$10+'СЕТ СН'!$F$6-'СЕТ СН'!$F$19</f>
        <v>843.81291671999998</v>
      </c>
      <c r="X25" s="36">
        <f>SUMIFS(СВЦЭМ!$C$33:$C$776,СВЦЭМ!$A$33:$A$776,$A25,СВЦЭМ!$B$33:$B$776,X$11)+'СЕТ СН'!$F$9+СВЦЭМ!$D$10+'СЕТ СН'!$F$6-'СЕТ СН'!$F$19</f>
        <v>850.16260483999997</v>
      </c>
      <c r="Y25" s="36">
        <f>SUMIFS(СВЦЭМ!$C$33:$C$776,СВЦЭМ!$A$33:$A$776,$A25,СВЦЭМ!$B$33:$B$776,Y$11)+'СЕТ СН'!$F$9+СВЦЭМ!$D$10+'СЕТ СН'!$F$6-'СЕТ СН'!$F$19</f>
        <v>882.01828487</v>
      </c>
    </row>
    <row r="26" spans="1:25" ht="15.75" x14ac:dyDescent="0.2">
      <c r="A26" s="35">
        <f t="shared" si="0"/>
        <v>43966</v>
      </c>
      <c r="B26" s="36">
        <f>SUMIFS(СВЦЭМ!$C$33:$C$776,СВЦЭМ!$A$33:$A$776,$A26,СВЦЭМ!$B$33:$B$776,B$11)+'СЕТ СН'!$F$9+СВЦЭМ!$D$10+'СЕТ СН'!$F$6-'СЕТ СН'!$F$19</f>
        <v>942.31332181999994</v>
      </c>
      <c r="C26" s="36">
        <f>SUMIFS(СВЦЭМ!$C$33:$C$776,СВЦЭМ!$A$33:$A$776,$A26,СВЦЭМ!$B$33:$B$776,C$11)+'СЕТ СН'!$F$9+СВЦЭМ!$D$10+'СЕТ СН'!$F$6-'СЕТ СН'!$F$19</f>
        <v>998.01269840999998</v>
      </c>
      <c r="D26" s="36">
        <f>SUMIFS(СВЦЭМ!$C$33:$C$776,СВЦЭМ!$A$33:$A$776,$A26,СВЦЭМ!$B$33:$B$776,D$11)+'СЕТ СН'!$F$9+СВЦЭМ!$D$10+'СЕТ СН'!$F$6-'СЕТ СН'!$F$19</f>
        <v>1023.29465573</v>
      </c>
      <c r="E26" s="36">
        <f>SUMIFS(СВЦЭМ!$C$33:$C$776,СВЦЭМ!$A$33:$A$776,$A26,СВЦЭМ!$B$33:$B$776,E$11)+'СЕТ СН'!$F$9+СВЦЭМ!$D$10+'СЕТ СН'!$F$6-'СЕТ СН'!$F$19</f>
        <v>1022.00803573</v>
      </c>
      <c r="F26" s="36">
        <f>SUMIFS(СВЦЭМ!$C$33:$C$776,СВЦЭМ!$A$33:$A$776,$A26,СВЦЭМ!$B$33:$B$776,F$11)+'СЕТ СН'!$F$9+СВЦЭМ!$D$10+'СЕТ СН'!$F$6-'СЕТ СН'!$F$19</f>
        <v>1015.03409785</v>
      </c>
      <c r="G26" s="36">
        <f>SUMIFS(СВЦЭМ!$C$33:$C$776,СВЦЭМ!$A$33:$A$776,$A26,СВЦЭМ!$B$33:$B$776,G$11)+'СЕТ СН'!$F$9+СВЦЭМ!$D$10+'СЕТ СН'!$F$6-'СЕТ СН'!$F$19</f>
        <v>1023.01377393</v>
      </c>
      <c r="H26" s="36">
        <f>SUMIFS(СВЦЭМ!$C$33:$C$776,СВЦЭМ!$A$33:$A$776,$A26,СВЦЭМ!$B$33:$B$776,H$11)+'СЕТ СН'!$F$9+СВЦЭМ!$D$10+'СЕТ СН'!$F$6-'СЕТ СН'!$F$19</f>
        <v>1029.8839228500001</v>
      </c>
      <c r="I26" s="36">
        <f>SUMIFS(СВЦЭМ!$C$33:$C$776,СВЦЭМ!$A$33:$A$776,$A26,СВЦЭМ!$B$33:$B$776,I$11)+'СЕТ СН'!$F$9+СВЦЭМ!$D$10+'СЕТ СН'!$F$6-'СЕТ СН'!$F$19</f>
        <v>987.08819720999998</v>
      </c>
      <c r="J26" s="36">
        <f>SUMIFS(СВЦЭМ!$C$33:$C$776,СВЦЭМ!$A$33:$A$776,$A26,СВЦЭМ!$B$33:$B$776,J$11)+'СЕТ СН'!$F$9+СВЦЭМ!$D$10+'СЕТ СН'!$F$6-'СЕТ СН'!$F$19</f>
        <v>922.84801972000002</v>
      </c>
      <c r="K26" s="36">
        <f>SUMIFS(СВЦЭМ!$C$33:$C$776,СВЦЭМ!$A$33:$A$776,$A26,СВЦЭМ!$B$33:$B$776,K$11)+'СЕТ СН'!$F$9+СВЦЭМ!$D$10+'СЕТ СН'!$F$6-'СЕТ СН'!$F$19</f>
        <v>859.81482855000002</v>
      </c>
      <c r="L26" s="36">
        <f>SUMIFS(СВЦЭМ!$C$33:$C$776,СВЦЭМ!$A$33:$A$776,$A26,СВЦЭМ!$B$33:$B$776,L$11)+'СЕТ СН'!$F$9+СВЦЭМ!$D$10+'СЕТ СН'!$F$6-'СЕТ СН'!$F$19</f>
        <v>852.00095800999998</v>
      </c>
      <c r="M26" s="36">
        <f>SUMIFS(СВЦЭМ!$C$33:$C$776,СВЦЭМ!$A$33:$A$776,$A26,СВЦЭМ!$B$33:$B$776,M$11)+'СЕТ СН'!$F$9+СВЦЭМ!$D$10+'СЕТ СН'!$F$6-'СЕТ СН'!$F$19</f>
        <v>872.99549479999996</v>
      </c>
      <c r="N26" s="36">
        <f>SUMIFS(СВЦЭМ!$C$33:$C$776,СВЦЭМ!$A$33:$A$776,$A26,СВЦЭМ!$B$33:$B$776,N$11)+'СЕТ СН'!$F$9+СВЦЭМ!$D$10+'СЕТ СН'!$F$6-'СЕТ СН'!$F$19</f>
        <v>878.12446005000004</v>
      </c>
      <c r="O26" s="36">
        <f>SUMIFS(СВЦЭМ!$C$33:$C$776,СВЦЭМ!$A$33:$A$776,$A26,СВЦЭМ!$B$33:$B$776,O$11)+'СЕТ СН'!$F$9+СВЦЭМ!$D$10+'СЕТ СН'!$F$6-'СЕТ СН'!$F$19</f>
        <v>879.88974312999994</v>
      </c>
      <c r="P26" s="36">
        <f>SUMIFS(СВЦЭМ!$C$33:$C$776,СВЦЭМ!$A$33:$A$776,$A26,СВЦЭМ!$B$33:$B$776,P$11)+'СЕТ СН'!$F$9+СВЦЭМ!$D$10+'СЕТ СН'!$F$6-'СЕТ СН'!$F$19</f>
        <v>885.01736088999996</v>
      </c>
      <c r="Q26" s="36">
        <f>SUMIFS(СВЦЭМ!$C$33:$C$776,СВЦЭМ!$A$33:$A$776,$A26,СВЦЭМ!$B$33:$B$776,Q$11)+'СЕТ СН'!$F$9+СВЦЭМ!$D$10+'СЕТ СН'!$F$6-'СЕТ СН'!$F$19</f>
        <v>879.50540071</v>
      </c>
      <c r="R26" s="36">
        <f>SUMIFS(СВЦЭМ!$C$33:$C$776,СВЦЭМ!$A$33:$A$776,$A26,СВЦЭМ!$B$33:$B$776,R$11)+'СЕТ СН'!$F$9+СВЦЭМ!$D$10+'СЕТ СН'!$F$6-'СЕТ СН'!$F$19</f>
        <v>873.71313960999998</v>
      </c>
      <c r="S26" s="36">
        <f>SUMIFS(СВЦЭМ!$C$33:$C$776,СВЦЭМ!$A$33:$A$776,$A26,СВЦЭМ!$B$33:$B$776,S$11)+'СЕТ СН'!$F$9+СВЦЭМ!$D$10+'СЕТ СН'!$F$6-'СЕТ СН'!$F$19</f>
        <v>883.98615127000005</v>
      </c>
      <c r="T26" s="36">
        <f>SUMIFS(СВЦЭМ!$C$33:$C$776,СВЦЭМ!$A$33:$A$776,$A26,СВЦЭМ!$B$33:$B$776,T$11)+'СЕТ СН'!$F$9+СВЦЭМ!$D$10+'СЕТ СН'!$F$6-'СЕТ СН'!$F$19</f>
        <v>878.25580744000001</v>
      </c>
      <c r="U26" s="36">
        <f>SUMIFS(СВЦЭМ!$C$33:$C$776,СВЦЭМ!$A$33:$A$776,$A26,СВЦЭМ!$B$33:$B$776,U$11)+'СЕТ СН'!$F$9+СВЦЭМ!$D$10+'СЕТ СН'!$F$6-'СЕТ СН'!$F$19</f>
        <v>881.26984173999995</v>
      </c>
      <c r="V26" s="36">
        <f>SUMIFS(СВЦЭМ!$C$33:$C$776,СВЦЭМ!$A$33:$A$776,$A26,СВЦЭМ!$B$33:$B$776,V$11)+'СЕТ СН'!$F$9+СВЦЭМ!$D$10+'СЕТ СН'!$F$6-'СЕТ СН'!$F$19</f>
        <v>873.48877015000005</v>
      </c>
      <c r="W26" s="36">
        <f>SUMIFS(СВЦЭМ!$C$33:$C$776,СВЦЭМ!$A$33:$A$776,$A26,СВЦЭМ!$B$33:$B$776,W$11)+'СЕТ СН'!$F$9+СВЦЭМ!$D$10+'СЕТ СН'!$F$6-'СЕТ СН'!$F$19</f>
        <v>860.86874134000004</v>
      </c>
      <c r="X26" s="36">
        <f>SUMIFS(СВЦЭМ!$C$33:$C$776,СВЦЭМ!$A$33:$A$776,$A26,СВЦЭМ!$B$33:$B$776,X$11)+'СЕТ СН'!$F$9+СВЦЭМ!$D$10+'СЕТ СН'!$F$6-'СЕТ СН'!$F$19</f>
        <v>863.04734537000002</v>
      </c>
      <c r="Y26" s="36">
        <f>SUMIFS(СВЦЭМ!$C$33:$C$776,СВЦЭМ!$A$33:$A$776,$A26,СВЦЭМ!$B$33:$B$776,Y$11)+'СЕТ СН'!$F$9+СВЦЭМ!$D$10+'СЕТ СН'!$F$6-'СЕТ СН'!$F$19</f>
        <v>867.14237532000004</v>
      </c>
    </row>
    <row r="27" spans="1:25" ht="15.75" x14ac:dyDescent="0.2">
      <c r="A27" s="35">
        <f t="shared" si="0"/>
        <v>43967</v>
      </c>
      <c r="B27" s="36">
        <f>SUMIFS(СВЦЭМ!$C$33:$C$776,СВЦЭМ!$A$33:$A$776,$A27,СВЦЭМ!$B$33:$B$776,B$11)+'СЕТ СН'!$F$9+СВЦЭМ!$D$10+'СЕТ СН'!$F$6-'СЕТ СН'!$F$19</f>
        <v>977.60151217999999</v>
      </c>
      <c r="C27" s="36">
        <f>SUMIFS(СВЦЭМ!$C$33:$C$776,СВЦЭМ!$A$33:$A$776,$A27,СВЦЭМ!$B$33:$B$776,C$11)+'СЕТ СН'!$F$9+СВЦЭМ!$D$10+'СЕТ СН'!$F$6-'СЕТ СН'!$F$19</f>
        <v>1015.85861211</v>
      </c>
      <c r="D27" s="36">
        <f>SUMIFS(СВЦЭМ!$C$33:$C$776,СВЦЭМ!$A$33:$A$776,$A27,СВЦЭМ!$B$33:$B$776,D$11)+'СЕТ СН'!$F$9+СВЦЭМ!$D$10+'СЕТ СН'!$F$6-'СЕТ СН'!$F$19</f>
        <v>1018.59513434</v>
      </c>
      <c r="E27" s="36">
        <f>SUMIFS(СВЦЭМ!$C$33:$C$776,СВЦЭМ!$A$33:$A$776,$A27,СВЦЭМ!$B$33:$B$776,E$11)+'СЕТ СН'!$F$9+СВЦЭМ!$D$10+'СЕТ СН'!$F$6-'СЕТ СН'!$F$19</f>
        <v>1031.22564362</v>
      </c>
      <c r="F27" s="36">
        <f>SUMIFS(СВЦЭМ!$C$33:$C$776,СВЦЭМ!$A$33:$A$776,$A27,СВЦЭМ!$B$33:$B$776,F$11)+'СЕТ СН'!$F$9+СВЦЭМ!$D$10+'СЕТ СН'!$F$6-'СЕТ СН'!$F$19</f>
        <v>1031.47263344</v>
      </c>
      <c r="G27" s="36">
        <f>SUMIFS(СВЦЭМ!$C$33:$C$776,СВЦЭМ!$A$33:$A$776,$A27,СВЦЭМ!$B$33:$B$776,G$11)+'СЕТ СН'!$F$9+СВЦЭМ!$D$10+'СЕТ СН'!$F$6-'СЕТ СН'!$F$19</f>
        <v>1031.61508951</v>
      </c>
      <c r="H27" s="36">
        <f>SUMIFS(СВЦЭМ!$C$33:$C$776,СВЦЭМ!$A$33:$A$776,$A27,СВЦЭМ!$B$33:$B$776,H$11)+'СЕТ СН'!$F$9+СВЦЭМ!$D$10+'СЕТ СН'!$F$6-'СЕТ СН'!$F$19</f>
        <v>1039.4573369300001</v>
      </c>
      <c r="I27" s="36">
        <f>SUMIFS(СВЦЭМ!$C$33:$C$776,СВЦЭМ!$A$33:$A$776,$A27,СВЦЭМ!$B$33:$B$776,I$11)+'СЕТ СН'!$F$9+СВЦЭМ!$D$10+'СЕТ СН'!$F$6-'СЕТ СН'!$F$19</f>
        <v>970.87425427000005</v>
      </c>
      <c r="J27" s="36">
        <f>SUMIFS(СВЦЭМ!$C$33:$C$776,СВЦЭМ!$A$33:$A$776,$A27,СВЦЭМ!$B$33:$B$776,J$11)+'СЕТ СН'!$F$9+СВЦЭМ!$D$10+'СЕТ СН'!$F$6-'СЕТ СН'!$F$19</f>
        <v>900.44493627999998</v>
      </c>
      <c r="K27" s="36">
        <f>SUMIFS(СВЦЭМ!$C$33:$C$776,СВЦЭМ!$A$33:$A$776,$A27,СВЦЭМ!$B$33:$B$776,K$11)+'СЕТ СН'!$F$9+СВЦЭМ!$D$10+'СЕТ СН'!$F$6-'СЕТ СН'!$F$19</f>
        <v>899.67714725999997</v>
      </c>
      <c r="L27" s="36">
        <f>SUMIFS(СВЦЭМ!$C$33:$C$776,СВЦЭМ!$A$33:$A$776,$A27,СВЦЭМ!$B$33:$B$776,L$11)+'СЕТ СН'!$F$9+СВЦЭМ!$D$10+'СЕТ СН'!$F$6-'СЕТ СН'!$F$19</f>
        <v>904.75890361999996</v>
      </c>
      <c r="M27" s="36">
        <f>SUMIFS(СВЦЭМ!$C$33:$C$776,СВЦЭМ!$A$33:$A$776,$A27,СВЦЭМ!$B$33:$B$776,M$11)+'СЕТ СН'!$F$9+СВЦЭМ!$D$10+'СЕТ СН'!$F$6-'СЕТ СН'!$F$19</f>
        <v>900.0400515</v>
      </c>
      <c r="N27" s="36">
        <f>SUMIFS(СВЦЭМ!$C$33:$C$776,СВЦЭМ!$A$33:$A$776,$A27,СВЦЭМ!$B$33:$B$776,N$11)+'СЕТ СН'!$F$9+СВЦЭМ!$D$10+'СЕТ СН'!$F$6-'СЕТ СН'!$F$19</f>
        <v>889.33899327999995</v>
      </c>
      <c r="O27" s="36">
        <f>SUMIFS(СВЦЭМ!$C$33:$C$776,СВЦЭМ!$A$33:$A$776,$A27,СВЦЭМ!$B$33:$B$776,O$11)+'СЕТ СН'!$F$9+СВЦЭМ!$D$10+'СЕТ СН'!$F$6-'СЕТ СН'!$F$19</f>
        <v>879.36962266</v>
      </c>
      <c r="P27" s="36">
        <f>SUMIFS(СВЦЭМ!$C$33:$C$776,СВЦЭМ!$A$33:$A$776,$A27,СВЦЭМ!$B$33:$B$776,P$11)+'СЕТ СН'!$F$9+СВЦЭМ!$D$10+'СЕТ СН'!$F$6-'СЕТ СН'!$F$19</f>
        <v>889.73696646999997</v>
      </c>
      <c r="Q27" s="36">
        <f>SUMIFS(СВЦЭМ!$C$33:$C$776,СВЦЭМ!$A$33:$A$776,$A27,СВЦЭМ!$B$33:$B$776,Q$11)+'СЕТ СН'!$F$9+СВЦЭМ!$D$10+'СЕТ СН'!$F$6-'СЕТ СН'!$F$19</f>
        <v>887.31232756999998</v>
      </c>
      <c r="R27" s="36">
        <f>SUMIFS(СВЦЭМ!$C$33:$C$776,СВЦЭМ!$A$33:$A$776,$A27,СВЦЭМ!$B$33:$B$776,R$11)+'СЕТ СН'!$F$9+СВЦЭМ!$D$10+'СЕТ СН'!$F$6-'СЕТ СН'!$F$19</f>
        <v>882.05701264000004</v>
      </c>
      <c r="S27" s="36">
        <f>SUMIFS(СВЦЭМ!$C$33:$C$776,СВЦЭМ!$A$33:$A$776,$A27,СВЦЭМ!$B$33:$B$776,S$11)+'СЕТ СН'!$F$9+СВЦЭМ!$D$10+'СЕТ СН'!$F$6-'СЕТ СН'!$F$19</f>
        <v>878.47025489999999</v>
      </c>
      <c r="T27" s="36">
        <f>SUMIFS(СВЦЭМ!$C$33:$C$776,СВЦЭМ!$A$33:$A$776,$A27,СВЦЭМ!$B$33:$B$776,T$11)+'СЕТ СН'!$F$9+СВЦЭМ!$D$10+'СЕТ СН'!$F$6-'СЕТ СН'!$F$19</f>
        <v>874.93168358000003</v>
      </c>
      <c r="U27" s="36">
        <f>SUMIFS(СВЦЭМ!$C$33:$C$776,СВЦЭМ!$A$33:$A$776,$A27,СВЦЭМ!$B$33:$B$776,U$11)+'СЕТ СН'!$F$9+СВЦЭМ!$D$10+'СЕТ СН'!$F$6-'СЕТ СН'!$F$19</f>
        <v>866.67822793999994</v>
      </c>
      <c r="V27" s="36">
        <f>SUMIFS(СВЦЭМ!$C$33:$C$776,СВЦЭМ!$A$33:$A$776,$A27,СВЦЭМ!$B$33:$B$776,V$11)+'СЕТ СН'!$F$9+СВЦЭМ!$D$10+'СЕТ СН'!$F$6-'СЕТ СН'!$F$19</f>
        <v>864.90930678999996</v>
      </c>
      <c r="W27" s="36">
        <f>SUMIFS(СВЦЭМ!$C$33:$C$776,СВЦЭМ!$A$33:$A$776,$A27,СВЦЭМ!$B$33:$B$776,W$11)+'СЕТ СН'!$F$9+СВЦЭМ!$D$10+'СЕТ СН'!$F$6-'СЕТ СН'!$F$19</f>
        <v>871.73539617999995</v>
      </c>
      <c r="X27" s="36">
        <f>SUMIFS(СВЦЭМ!$C$33:$C$776,СВЦЭМ!$A$33:$A$776,$A27,СВЦЭМ!$B$33:$B$776,X$11)+'СЕТ СН'!$F$9+СВЦЭМ!$D$10+'СЕТ СН'!$F$6-'СЕТ СН'!$F$19</f>
        <v>869.92496984000002</v>
      </c>
      <c r="Y27" s="36">
        <f>SUMIFS(СВЦЭМ!$C$33:$C$776,СВЦЭМ!$A$33:$A$776,$A27,СВЦЭМ!$B$33:$B$776,Y$11)+'СЕТ СН'!$F$9+СВЦЭМ!$D$10+'СЕТ СН'!$F$6-'СЕТ СН'!$F$19</f>
        <v>890.66257817999997</v>
      </c>
    </row>
    <row r="28" spans="1:25" ht="15.75" x14ac:dyDescent="0.2">
      <c r="A28" s="35">
        <f t="shared" si="0"/>
        <v>43968</v>
      </c>
      <c r="B28" s="36">
        <f>SUMIFS(СВЦЭМ!$C$33:$C$776,СВЦЭМ!$A$33:$A$776,$A28,СВЦЭМ!$B$33:$B$776,B$11)+'СЕТ СН'!$F$9+СВЦЭМ!$D$10+'СЕТ СН'!$F$6-'СЕТ СН'!$F$19</f>
        <v>979.98029172999998</v>
      </c>
      <c r="C28" s="36">
        <f>SUMIFS(СВЦЭМ!$C$33:$C$776,СВЦЭМ!$A$33:$A$776,$A28,СВЦЭМ!$B$33:$B$776,C$11)+'СЕТ СН'!$F$9+СВЦЭМ!$D$10+'СЕТ СН'!$F$6-'СЕТ СН'!$F$19</f>
        <v>1014.74758766</v>
      </c>
      <c r="D28" s="36">
        <f>SUMIFS(СВЦЭМ!$C$33:$C$776,СВЦЭМ!$A$33:$A$776,$A28,СВЦЭМ!$B$33:$B$776,D$11)+'СЕТ СН'!$F$9+СВЦЭМ!$D$10+'СЕТ СН'!$F$6-'СЕТ СН'!$F$19</f>
        <v>1022.0458028099999</v>
      </c>
      <c r="E28" s="36">
        <f>SUMIFS(СВЦЭМ!$C$33:$C$776,СВЦЭМ!$A$33:$A$776,$A28,СВЦЭМ!$B$33:$B$776,E$11)+'СЕТ СН'!$F$9+СВЦЭМ!$D$10+'СЕТ СН'!$F$6-'СЕТ СН'!$F$19</f>
        <v>1023.87367115</v>
      </c>
      <c r="F28" s="36">
        <f>SUMIFS(СВЦЭМ!$C$33:$C$776,СВЦЭМ!$A$33:$A$776,$A28,СВЦЭМ!$B$33:$B$776,F$11)+'СЕТ СН'!$F$9+СВЦЭМ!$D$10+'СЕТ СН'!$F$6-'СЕТ СН'!$F$19</f>
        <v>1019.7167574600001</v>
      </c>
      <c r="G28" s="36">
        <f>SUMIFS(СВЦЭМ!$C$33:$C$776,СВЦЭМ!$A$33:$A$776,$A28,СВЦЭМ!$B$33:$B$776,G$11)+'СЕТ СН'!$F$9+СВЦЭМ!$D$10+'СЕТ СН'!$F$6-'СЕТ СН'!$F$19</f>
        <v>1024.1032140300001</v>
      </c>
      <c r="H28" s="36">
        <f>SUMIFS(СВЦЭМ!$C$33:$C$776,СВЦЭМ!$A$33:$A$776,$A28,СВЦЭМ!$B$33:$B$776,H$11)+'СЕТ СН'!$F$9+СВЦЭМ!$D$10+'СЕТ СН'!$F$6-'СЕТ СН'!$F$19</f>
        <v>1029.2816384800001</v>
      </c>
      <c r="I28" s="36">
        <f>SUMIFS(СВЦЭМ!$C$33:$C$776,СВЦЭМ!$A$33:$A$776,$A28,СВЦЭМ!$B$33:$B$776,I$11)+'СЕТ СН'!$F$9+СВЦЭМ!$D$10+'СЕТ СН'!$F$6-'СЕТ СН'!$F$19</f>
        <v>989.03443224</v>
      </c>
      <c r="J28" s="36">
        <f>SUMIFS(СВЦЭМ!$C$33:$C$776,СВЦЭМ!$A$33:$A$776,$A28,СВЦЭМ!$B$33:$B$776,J$11)+'СЕТ СН'!$F$9+СВЦЭМ!$D$10+'СЕТ СН'!$F$6-'СЕТ СН'!$F$19</f>
        <v>921.23911871999996</v>
      </c>
      <c r="K28" s="36">
        <f>SUMIFS(СВЦЭМ!$C$33:$C$776,СВЦЭМ!$A$33:$A$776,$A28,СВЦЭМ!$B$33:$B$776,K$11)+'СЕТ СН'!$F$9+СВЦЭМ!$D$10+'СЕТ СН'!$F$6-'СЕТ СН'!$F$19</f>
        <v>891.88869142999999</v>
      </c>
      <c r="L28" s="36">
        <f>SUMIFS(СВЦЭМ!$C$33:$C$776,СВЦЭМ!$A$33:$A$776,$A28,СВЦЭМ!$B$33:$B$776,L$11)+'СЕТ СН'!$F$9+СВЦЭМ!$D$10+'СЕТ СН'!$F$6-'СЕТ СН'!$F$19</f>
        <v>891.74926689999995</v>
      </c>
      <c r="M28" s="36">
        <f>SUMIFS(СВЦЭМ!$C$33:$C$776,СВЦЭМ!$A$33:$A$776,$A28,СВЦЭМ!$B$33:$B$776,M$11)+'СЕТ СН'!$F$9+СВЦЭМ!$D$10+'СЕТ СН'!$F$6-'СЕТ СН'!$F$19</f>
        <v>890.40526457999999</v>
      </c>
      <c r="N28" s="36">
        <f>SUMIFS(СВЦЭМ!$C$33:$C$776,СВЦЭМ!$A$33:$A$776,$A28,СВЦЭМ!$B$33:$B$776,N$11)+'СЕТ СН'!$F$9+СВЦЭМ!$D$10+'СЕТ СН'!$F$6-'СЕТ СН'!$F$19</f>
        <v>887.12607608999997</v>
      </c>
      <c r="O28" s="36">
        <f>SUMIFS(СВЦЭМ!$C$33:$C$776,СВЦЭМ!$A$33:$A$776,$A28,СВЦЭМ!$B$33:$B$776,O$11)+'СЕТ СН'!$F$9+СВЦЭМ!$D$10+'СЕТ СН'!$F$6-'СЕТ СН'!$F$19</f>
        <v>886.99886825999999</v>
      </c>
      <c r="P28" s="36">
        <f>SUMIFS(СВЦЭМ!$C$33:$C$776,СВЦЭМ!$A$33:$A$776,$A28,СВЦЭМ!$B$33:$B$776,P$11)+'СЕТ СН'!$F$9+СВЦЭМ!$D$10+'СЕТ СН'!$F$6-'СЕТ СН'!$F$19</f>
        <v>888.97608401000002</v>
      </c>
      <c r="Q28" s="36">
        <f>SUMIFS(СВЦЭМ!$C$33:$C$776,СВЦЭМ!$A$33:$A$776,$A28,СВЦЭМ!$B$33:$B$776,Q$11)+'СЕТ СН'!$F$9+СВЦЭМ!$D$10+'СЕТ СН'!$F$6-'СЕТ СН'!$F$19</f>
        <v>894.14730654000005</v>
      </c>
      <c r="R28" s="36">
        <f>SUMIFS(СВЦЭМ!$C$33:$C$776,СВЦЭМ!$A$33:$A$776,$A28,СВЦЭМ!$B$33:$B$776,R$11)+'СЕТ СН'!$F$9+СВЦЭМ!$D$10+'СЕТ СН'!$F$6-'СЕТ СН'!$F$19</f>
        <v>891.22323120999999</v>
      </c>
      <c r="S28" s="36">
        <f>SUMIFS(СВЦЭМ!$C$33:$C$776,СВЦЭМ!$A$33:$A$776,$A28,СВЦЭМ!$B$33:$B$776,S$11)+'СЕТ СН'!$F$9+СВЦЭМ!$D$10+'СЕТ СН'!$F$6-'СЕТ СН'!$F$19</f>
        <v>892.46509146000005</v>
      </c>
      <c r="T28" s="36">
        <f>SUMIFS(СВЦЭМ!$C$33:$C$776,СВЦЭМ!$A$33:$A$776,$A28,СВЦЭМ!$B$33:$B$776,T$11)+'СЕТ СН'!$F$9+СВЦЭМ!$D$10+'СЕТ СН'!$F$6-'СЕТ СН'!$F$19</f>
        <v>877.13077629999998</v>
      </c>
      <c r="U28" s="36">
        <f>SUMIFS(СВЦЭМ!$C$33:$C$776,СВЦЭМ!$A$33:$A$776,$A28,СВЦЭМ!$B$33:$B$776,U$11)+'СЕТ СН'!$F$9+СВЦЭМ!$D$10+'СЕТ СН'!$F$6-'СЕТ СН'!$F$19</f>
        <v>867.27281436999999</v>
      </c>
      <c r="V28" s="36">
        <f>SUMIFS(СВЦЭМ!$C$33:$C$776,СВЦЭМ!$A$33:$A$776,$A28,СВЦЭМ!$B$33:$B$776,V$11)+'СЕТ СН'!$F$9+СВЦЭМ!$D$10+'СЕТ СН'!$F$6-'СЕТ СН'!$F$19</f>
        <v>829.23173599999996</v>
      </c>
      <c r="W28" s="36">
        <f>SUMIFS(СВЦЭМ!$C$33:$C$776,СВЦЭМ!$A$33:$A$776,$A28,СВЦЭМ!$B$33:$B$776,W$11)+'СЕТ СН'!$F$9+СВЦЭМ!$D$10+'СЕТ СН'!$F$6-'СЕТ СН'!$F$19</f>
        <v>834.52554716999998</v>
      </c>
      <c r="X28" s="36">
        <f>SUMIFS(СВЦЭМ!$C$33:$C$776,СВЦЭМ!$A$33:$A$776,$A28,СВЦЭМ!$B$33:$B$776,X$11)+'СЕТ СН'!$F$9+СВЦЭМ!$D$10+'СЕТ СН'!$F$6-'СЕТ СН'!$F$19</f>
        <v>830.10951027999999</v>
      </c>
      <c r="Y28" s="36">
        <f>SUMIFS(СВЦЭМ!$C$33:$C$776,СВЦЭМ!$A$33:$A$776,$A28,СВЦЭМ!$B$33:$B$776,Y$11)+'СЕТ СН'!$F$9+СВЦЭМ!$D$10+'СЕТ СН'!$F$6-'СЕТ СН'!$F$19</f>
        <v>860.86812311999995</v>
      </c>
    </row>
    <row r="29" spans="1:25" ht="15.75" x14ac:dyDescent="0.2">
      <c r="A29" s="35">
        <f t="shared" si="0"/>
        <v>43969</v>
      </c>
      <c r="B29" s="36">
        <f>SUMIFS(СВЦЭМ!$C$33:$C$776,СВЦЭМ!$A$33:$A$776,$A29,СВЦЭМ!$B$33:$B$776,B$11)+'СЕТ СН'!$F$9+СВЦЭМ!$D$10+'СЕТ СН'!$F$6-'СЕТ СН'!$F$19</f>
        <v>984.04509747999998</v>
      </c>
      <c r="C29" s="36">
        <f>SUMIFS(СВЦЭМ!$C$33:$C$776,СВЦЭМ!$A$33:$A$776,$A29,СВЦЭМ!$B$33:$B$776,C$11)+'СЕТ СН'!$F$9+СВЦЭМ!$D$10+'СЕТ СН'!$F$6-'СЕТ СН'!$F$19</f>
        <v>1002.27486946</v>
      </c>
      <c r="D29" s="36">
        <f>SUMIFS(СВЦЭМ!$C$33:$C$776,СВЦЭМ!$A$33:$A$776,$A29,СВЦЭМ!$B$33:$B$776,D$11)+'СЕТ СН'!$F$9+СВЦЭМ!$D$10+'СЕТ СН'!$F$6-'СЕТ СН'!$F$19</f>
        <v>990.47205655000005</v>
      </c>
      <c r="E29" s="36">
        <f>SUMIFS(СВЦЭМ!$C$33:$C$776,СВЦЭМ!$A$33:$A$776,$A29,СВЦЭМ!$B$33:$B$776,E$11)+'СЕТ СН'!$F$9+СВЦЭМ!$D$10+'СЕТ СН'!$F$6-'СЕТ СН'!$F$19</f>
        <v>1001.85228052</v>
      </c>
      <c r="F29" s="36">
        <f>SUMIFS(СВЦЭМ!$C$33:$C$776,СВЦЭМ!$A$33:$A$776,$A29,СВЦЭМ!$B$33:$B$776,F$11)+'СЕТ СН'!$F$9+СВЦЭМ!$D$10+'СЕТ СН'!$F$6-'СЕТ СН'!$F$19</f>
        <v>997.70463930000005</v>
      </c>
      <c r="G29" s="36">
        <f>SUMIFS(СВЦЭМ!$C$33:$C$776,СВЦЭМ!$A$33:$A$776,$A29,СВЦЭМ!$B$33:$B$776,G$11)+'СЕТ СН'!$F$9+СВЦЭМ!$D$10+'СЕТ СН'!$F$6-'СЕТ СН'!$F$19</f>
        <v>1000.72097913</v>
      </c>
      <c r="H29" s="36">
        <f>SUMIFS(СВЦЭМ!$C$33:$C$776,СВЦЭМ!$A$33:$A$776,$A29,СВЦЭМ!$B$33:$B$776,H$11)+'СЕТ СН'!$F$9+СВЦЭМ!$D$10+'СЕТ СН'!$F$6-'СЕТ СН'!$F$19</f>
        <v>998.75305386000002</v>
      </c>
      <c r="I29" s="36">
        <f>SUMIFS(СВЦЭМ!$C$33:$C$776,СВЦЭМ!$A$33:$A$776,$A29,СВЦЭМ!$B$33:$B$776,I$11)+'СЕТ СН'!$F$9+СВЦЭМ!$D$10+'СЕТ СН'!$F$6-'СЕТ СН'!$F$19</f>
        <v>969.09043750000001</v>
      </c>
      <c r="J29" s="36">
        <f>SUMIFS(СВЦЭМ!$C$33:$C$776,СВЦЭМ!$A$33:$A$776,$A29,СВЦЭМ!$B$33:$B$776,J$11)+'СЕТ СН'!$F$9+СВЦЭМ!$D$10+'СЕТ СН'!$F$6-'СЕТ СН'!$F$19</f>
        <v>877.38931664999996</v>
      </c>
      <c r="K29" s="36">
        <f>SUMIFS(СВЦЭМ!$C$33:$C$776,СВЦЭМ!$A$33:$A$776,$A29,СВЦЭМ!$B$33:$B$776,K$11)+'СЕТ СН'!$F$9+СВЦЭМ!$D$10+'СЕТ СН'!$F$6-'СЕТ СН'!$F$19</f>
        <v>860.56786103000002</v>
      </c>
      <c r="L29" s="36">
        <f>SUMIFS(СВЦЭМ!$C$33:$C$776,СВЦЭМ!$A$33:$A$776,$A29,СВЦЭМ!$B$33:$B$776,L$11)+'СЕТ СН'!$F$9+СВЦЭМ!$D$10+'СЕТ СН'!$F$6-'СЕТ СН'!$F$19</f>
        <v>867.58161711000002</v>
      </c>
      <c r="M29" s="36">
        <f>SUMIFS(СВЦЭМ!$C$33:$C$776,СВЦЭМ!$A$33:$A$776,$A29,СВЦЭМ!$B$33:$B$776,M$11)+'СЕТ СН'!$F$9+СВЦЭМ!$D$10+'СЕТ СН'!$F$6-'СЕТ СН'!$F$19</f>
        <v>865.42136805999996</v>
      </c>
      <c r="N29" s="36">
        <f>SUMIFS(СВЦЭМ!$C$33:$C$776,СВЦЭМ!$A$33:$A$776,$A29,СВЦЭМ!$B$33:$B$776,N$11)+'СЕТ СН'!$F$9+СВЦЭМ!$D$10+'СЕТ СН'!$F$6-'СЕТ СН'!$F$19</f>
        <v>861.87520096000003</v>
      </c>
      <c r="O29" s="36">
        <f>SUMIFS(СВЦЭМ!$C$33:$C$776,СВЦЭМ!$A$33:$A$776,$A29,СВЦЭМ!$B$33:$B$776,O$11)+'СЕТ СН'!$F$9+СВЦЭМ!$D$10+'СЕТ СН'!$F$6-'СЕТ СН'!$F$19</f>
        <v>863.72274838999999</v>
      </c>
      <c r="P29" s="36">
        <f>SUMIFS(СВЦЭМ!$C$33:$C$776,СВЦЭМ!$A$33:$A$776,$A29,СВЦЭМ!$B$33:$B$776,P$11)+'СЕТ СН'!$F$9+СВЦЭМ!$D$10+'СЕТ СН'!$F$6-'СЕТ СН'!$F$19</f>
        <v>878.88030575999994</v>
      </c>
      <c r="Q29" s="36">
        <f>SUMIFS(СВЦЭМ!$C$33:$C$776,СВЦЭМ!$A$33:$A$776,$A29,СВЦЭМ!$B$33:$B$776,Q$11)+'СЕТ СН'!$F$9+СВЦЭМ!$D$10+'СЕТ СН'!$F$6-'СЕТ СН'!$F$19</f>
        <v>866.86269097000002</v>
      </c>
      <c r="R29" s="36">
        <f>SUMIFS(СВЦЭМ!$C$33:$C$776,СВЦЭМ!$A$33:$A$776,$A29,СВЦЭМ!$B$33:$B$776,R$11)+'СЕТ СН'!$F$9+СВЦЭМ!$D$10+'СЕТ СН'!$F$6-'СЕТ СН'!$F$19</f>
        <v>867.04199032999998</v>
      </c>
      <c r="S29" s="36">
        <f>SUMIFS(СВЦЭМ!$C$33:$C$776,СВЦЭМ!$A$33:$A$776,$A29,СВЦЭМ!$B$33:$B$776,S$11)+'СЕТ СН'!$F$9+СВЦЭМ!$D$10+'СЕТ СН'!$F$6-'СЕТ СН'!$F$19</f>
        <v>880.18337964</v>
      </c>
      <c r="T29" s="36">
        <f>SUMIFS(СВЦЭМ!$C$33:$C$776,СВЦЭМ!$A$33:$A$776,$A29,СВЦЭМ!$B$33:$B$776,T$11)+'СЕТ СН'!$F$9+СВЦЭМ!$D$10+'СЕТ СН'!$F$6-'СЕТ СН'!$F$19</f>
        <v>874.14886840999998</v>
      </c>
      <c r="U29" s="36">
        <f>SUMIFS(СВЦЭМ!$C$33:$C$776,СВЦЭМ!$A$33:$A$776,$A29,СВЦЭМ!$B$33:$B$776,U$11)+'СЕТ СН'!$F$9+СВЦЭМ!$D$10+'СЕТ СН'!$F$6-'СЕТ СН'!$F$19</f>
        <v>863.46039743999995</v>
      </c>
      <c r="V29" s="36">
        <f>SUMIFS(СВЦЭМ!$C$33:$C$776,СВЦЭМ!$A$33:$A$776,$A29,СВЦЭМ!$B$33:$B$776,V$11)+'СЕТ СН'!$F$9+СВЦЭМ!$D$10+'СЕТ СН'!$F$6-'СЕТ СН'!$F$19</f>
        <v>838.00245405999999</v>
      </c>
      <c r="W29" s="36">
        <f>SUMIFS(СВЦЭМ!$C$33:$C$776,СВЦЭМ!$A$33:$A$776,$A29,СВЦЭМ!$B$33:$B$776,W$11)+'СЕТ СН'!$F$9+СВЦЭМ!$D$10+'СЕТ СН'!$F$6-'СЕТ СН'!$F$19</f>
        <v>841.65899360000003</v>
      </c>
      <c r="X29" s="36">
        <f>SUMIFS(СВЦЭМ!$C$33:$C$776,СВЦЭМ!$A$33:$A$776,$A29,СВЦЭМ!$B$33:$B$776,X$11)+'СЕТ СН'!$F$9+СВЦЭМ!$D$10+'СЕТ СН'!$F$6-'СЕТ СН'!$F$19</f>
        <v>841.35264626000003</v>
      </c>
      <c r="Y29" s="36">
        <f>SUMIFS(СВЦЭМ!$C$33:$C$776,СВЦЭМ!$A$33:$A$776,$A29,СВЦЭМ!$B$33:$B$776,Y$11)+'СЕТ СН'!$F$9+СВЦЭМ!$D$10+'СЕТ СН'!$F$6-'СЕТ СН'!$F$19</f>
        <v>866.40445838999995</v>
      </c>
    </row>
    <row r="30" spans="1:25" ht="15.75" x14ac:dyDescent="0.2">
      <c r="A30" s="35">
        <f t="shared" si="0"/>
        <v>43970</v>
      </c>
      <c r="B30" s="36">
        <f>SUMIFS(СВЦЭМ!$C$33:$C$776,СВЦЭМ!$A$33:$A$776,$A30,СВЦЭМ!$B$33:$B$776,B$11)+'СЕТ СН'!$F$9+СВЦЭМ!$D$10+'СЕТ СН'!$F$6-'СЕТ СН'!$F$19</f>
        <v>995.87135163999994</v>
      </c>
      <c r="C30" s="36">
        <f>SUMIFS(СВЦЭМ!$C$33:$C$776,СВЦЭМ!$A$33:$A$776,$A30,СВЦЭМ!$B$33:$B$776,C$11)+'СЕТ СН'!$F$9+СВЦЭМ!$D$10+'СЕТ СН'!$F$6-'СЕТ СН'!$F$19</f>
        <v>1023.2333585</v>
      </c>
      <c r="D30" s="36">
        <f>SUMIFS(СВЦЭМ!$C$33:$C$776,СВЦЭМ!$A$33:$A$776,$A30,СВЦЭМ!$B$33:$B$776,D$11)+'СЕТ СН'!$F$9+СВЦЭМ!$D$10+'СЕТ СН'!$F$6-'СЕТ СН'!$F$19</f>
        <v>1013.13508929</v>
      </c>
      <c r="E30" s="36">
        <f>SUMIFS(СВЦЭМ!$C$33:$C$776,СВЦЭМ!$A$33:$A$776,$A30,СВЦЭМ!$B$33:$B$776,E$11)+'СЕТ СН'!$F$9+СВЦЭМ!$D$10+'СЕТ СН'!$F$6-'СЕТ СН'!$F$19</f>
        <v>1008.6623241999999</v>
      </c>
      <c r="F30" s="36">
        <f>SUMIFS(СВЦЭМ!$C$33:$C$776,СВЦЭМ!$A$33:$A$776,$A30,СВЦЭМ!$B$33:$B$776,F$11)+'СЕТ СН'!$F$9+СВЦЭМ!$D$10+'СЕТ СН'!$F$6-'СЕТ СН'!$F$19</f>
        <v>1003.63608157</v>
      </c>
      <c r="G30" s="36">
        <f>SUMIFS(СВЦЭМ!$C$33:$C$776,СВЦЭМ!$A$33:$A$776,$A30,СВЦЭМ!$B$33:$B$776,G$11)+'СЕТ СН'!$F$9+СВЦЭМ!$D$10+'СЕТ СН'!$F$6-'СЕТ СН'!$F$19</f>
        <v>1012.37279371</v>
      </c>
      <c r="H30" s="36">
        <f>SUMIFS(СВЦЭМ!$C$33:$C$776,СВЦЭМ!$A$33:$A$776,$A30,СВЦЭМ!$B$33:$B$776,H$11)+'СЕТ СН'!$F$9+СВЦЭМ!$D$10+'СЕТ СН'!$F$6-'СЕТ СН'!$F$19</f>
        <v>1013.2177001</v>
      </c>
      <c r="I30" s="36">
        <f>SUMIFS(СВЦЭМ!$C$33:$C$776,СВЦЭМ!$A$33:$A$776,$A30,СВЦЭМ!$B$33:$B$776,I$11)+'СЕТ СН'!$F$9+СВЦЭМ!$D$10+'СЕТ СН'!$F$6-'СЕТ СН'!$F$19</f>
        <v>987.11028701999999</v>
      </c>
      <c r="J30" s="36">
        <f>SUMIFS(СВЦЭМ!$C$33:$C$776,СВЦЭМ!$A$33:$A$776,$A30,СВЦЭМ!$B$33:$B$776,J$11)+'СЕТ СН'!$F$9+СВЦЭМ!$D$10+'СЕТ СН'!$F$6-'СЕТ СН'!$F$19</f>
        <v>890.89389118999998</v>
      </c>
      <c r="K30" s="36">
        <f>SUMIFS(СВЦЭМ!$C$33:$C$776,СВЦЭМ!$A$33:$A$776,$A30,СВЦЭМ!$B$33:$B$776,K$11)+'СЕТ СН'!$F$9+СВЦЭМ!$D$10+'СЕТ СН'!$F$6-'СЕТ СН'!$F$19</f>
        <v>874.10868508999999</v>
      </c>
      <c r="L30" s="36">
        <f>SUMIFS(СВЦЭМ!$C$33:$C$776,СВЦЭМ!$A$33:$A$776,$A30,СВЦЭМ!$B$33:$B$776,L$11)+'СЕТ СН'!$F$9+СВЦЭМ!$D$10+'СЕТ СН'!$F$6-'СЕТ СН'!$F$19</f>
        <v>868.81535081000004</v>
      </c>
      <c r="M30" s="36">
        <f>SUMIFS(СВЦЭМ!$C$33:$C$776,СВЦЭМ!$A$33:$A$776,$A30,СВЦЭМ!$B$33:$B$776,M$11)+'СЕТ СН'!$F$9+СВЦЭМ!$D$10+'СЕТ СН'!$F$6-'СЕТ СН'!$F$19</f>
        <v>854.79678018000004</v>
      </c>
      <c r="N30" s="36">
        <f>SUMIFS(СВЦЭМ!$C$33:$C$776,СВЦЭМ!$A$33:$A$776,$A30,СВЦЭМ!$B$33:$B$776,N$11)+'СЕТ СН'!$F$9+СВЦЭМ!$D$10+'СЕТ СН'!$F$6-'СЕТ СН'!$F$19</f>
        <v>853.69775827000001</v>
      </c>
      <c r="O30" s="36">
        <f>SUMIFS(СВЦЭМ!$C$33:$C$776,СВЦЭМ!$A$33:$A$776,$A30,СВЦЭМ!$B$33:$B$776,O$11)+'СЕТ СН'!$F$9+СВЦЭМ!$D$10+'СЕТ СН'!$F$6-'СЕТ СН'!$F$19</f>
        <v>861.86643436999998</v>
      </c>
      <c r="P30" s="36">
        <f>SUMIFS(СВЦЭМ!$C$33:$C$776,СВЦЭМ!$A$33:$A$776,$A30,СВЦЭМ!$B$33:$B$776,P$11)+'СЕТ СН'!$F$9+СВЦЭМ!$D$10+'СЕТ СН'!$F$6-'СЕТ СН'!$F$19</f>
        <v>868.50887245000001</v>
      </c>
      <c r="Q30" s="36">
        <f>SUMIFS(СВЦЭМ!$C$33:$C$776,СВЦЭМ!$A$33:$A$776,$A30,СВЦЭМ!$B$33:$B$776,Q$11)+'СЕТ СН'!$F$9+СВЦЭМ!$D$10+'СЕТ СН'!$F$6-'СЕТ СН'!$F$19</f>
        <v>873.45196149000003</v>
      </c>
      <c r="R30" s="36">
        <f>SUMIFS(СВЦЭМ!$C$33:$C$776,СВЦЭМ!$A$33:$A$776,$A30,СВЦЭМ!$B$33:$B$776,R$11)+'СЕТ СН'!$F$9+СВЦЭМ!$D$10+'СЕТ СН'!$F$6-'СЕТ СН'!$F$19</f>
        <v>875.72144410999999</v>
      </c>
      <c r="S30" s="36">
        <f>SUMIFS(СВЦЭМ!$C$33:$C$776,СВЦЭМ!$A$33:$A$776,$A30,СВЦЭМ!$B$33:$B$776,S$11)+'СЕТ СН'!$F$9+СВЦЭМ!$D$10+'СЕТ СН'!$F$6-'СЕТ СН'!$F$19</f>
        <v>885.21414712000001</v>
      </c>
      <c r="T30" s="36">
        <f>SUMIFS(СВЦЭМ!$C$33:$C$776,СВЦЭМ!$A$33:$A$776,$A30,СВЦЭМ!$B$33:$B$776,T$11)+'СЕТ СН'!$F$9+СВЦЭМ!$D$10+'СЕТ СН'!$F$6-'СЕТ СН'!$F$19</f>
        <v>881.45427462999999</v>
      </c>
      <c r="U30" s="36">
        <f>SUMIFS(СВЦЭМ!$C$33:$C$776,СВЦЭМ!$A$33:$A$776,$A30,СВЦЭМ!$B$33:$B$776,U$11)+'СЕТ СН'!$F$9+СВЦЭМ!$D$10+'СЕТ СН'!$F$6-'СЕТ СН'!$F$19</f>
        <v>865.76961655000002</v>
      </c>
      <c r="V30" s="36">
        <f>SUMIFS(СВЦЭМ!$C$33:$C$776,СВЦЭМ!$A$33:$A$776,$A30,СВЦЭМ!$B$33:$B$776,V$11)+'СЕТ СН'!$F$9+СВЦЭМ!$D$10+'СЕТ СН'!$F$6-'СЕТ СН'!$F$19</f>
        <v>860.85866856999996</v>
      </c>
      <c r="W30" s="36">
        <f>SUMIFS(СВЦЭМ!$C$33:$C$776,СВЦЭМ!$A$33:$A$776,$A30,СВЦЭМ!$B$33:$B$776,W$11)+'СЕТ СН'!$F$9+СВЦЭМ!$D$10+'СЕТ СН'!$F$6-'СЕТ СН'!$F$19</f>
        <v>866.75883408000004</v>
      </c>
      <c r="X30" s="36">
        <f>SUMIFS(СВЦЭМ!$C$33:$C$776,СВЦЭМ!$A$33:$A$776,$A30,СВЦЭМ!$B$33:$B$776,X$11)+'СЕТ СН'!$F$9+СВЦЭМ!$D$10+'СЕТ СН'!$F$6-'СЕТ СН'!$F$19</f>
        <v>861.48962830999994</v>
      </c>
      <c r="Y30" s="36">
        <f>SUMIFS(СВЦЭМ!$C$33:$C$776,СВЦЭМ!$A$33:$A$776,$A30,СВЦЭМ!$B$33:$B$776,Y$11)+'СЕТ СН'!$F$9+СВЦЭМ!$D$10+'СЕТ СН'!$F$6-'СЕТ СН'!$F$19</f>
        <v>876.82646535000003</v>
      </c>
    </row>
    <row r="31" spans="1:25" ht="15.75" x14ac:dyDescent="0.2">
      <c r="A31" s="35">
        <f t="shared" si="0"/>
        <v>43971</v>
      </c>
      <c r="B31" s="36">
        <f>SUMIFS(СВЦЭМ!$C$33:$C$776,СВЦЭМ!$A$33:$A$776,$A31,СВЦЭМ!$B$33:$B$776,B$11)+'СЕТ СН'!$F$9+СВЦЭМ!$D$10+'СЕТ СН'!$F$6-'СЕТ СН'!$F$19</f>
        <v>960.01668372999995</v>
      </c>
      <c r="C31" s="36">
        <f>SUMIFS(СВЦЭМ!$C$33:$C$776,СВЦЭМ!$A$33:$A$776,$A31,СВЦЭМ!$B$33:$B$776,C$11)+'СЕТ СН'!$F$9+СВЦЭМ!$D$10+'СЕТ СН'!$F$6-'СЕТ СН'!$F$19</f>
        <v>971.24436326</v>
      </c>
      <c r="D31" s="36">
        <f>SUMIFS(СВЦЭМ!$C$33:$C$776,СВЦЭМ!$A$33:$A$776,$A31,СВЦЭМ!$B$33:$B$776,D$11)+'СЕТ СН'!$F$9+СВЦЭМ!$D$10+'СЕТ СН'!$F$6-'СЕТ СН'!$F$19</f>
        <v>989.24132459999998</v>
      </c>
      <c r="E31" s="36">
        <f>SUMIFS(СВЦЭМ!$C$33:$C$776,СВЦЭМ!$A$33:$A$776,$A31,СВЦЭМ!$B$33:$B$776,E$11)+'СЕТ СН'!$F$9+СВЦЭМ!$D$10+'СЕТ СН'!$F$6-'СЕТ СН'!$F$19</f>
        <v>984.91316710000001</v>
      </c>
      <c r="F31" s="36">
        <f>SUMIFS(СВЦЭМ!$C$33:$C$776,СВЦЭМ!$A$33:$A$776,$A31,СВЦЭМ!$B$33:$B$776,F$11)+'СЕТ СН'!$F$9+СВЦЭМ!$D$10+'СЕТ СН'!$F$6-'СЕТ СН'!$F$19</f>
        <v>978.18200172000002</v>
      </c>
      <c r="G31" s="36">
        <f>SUMIFS(СВЦЭМ!$C$33:$C$776,СВЦЭМ!$A$33:$A$776,$A31,СВЦЭМ!$B$33:$B$776,G$11)+'СЕТ СН'!$F$9+СВЦЭМ!$D$10+'СЕТ СН'!$F$6-'СЕТ СН'!$F$19</f>
        <v>989.24156618999996</v>
      </c>
      <c r="H31" s="36">
        <f>SUMIFS(СВЦЭМ!$C$33:$C$776,СВЦЭМ!$A$33:$A$776,$A31,СВЦЭМ!$B$33:$B$776,H$11)+'СЕТ СН'!$F$9+СВЦЭМ!$D$10+'СЕТ СН'!$F$6-'СЕТ СН'!$F$19</f>
        <v>995.92208815000004</v>
      </c>
      <c r="I31" s="36">
        <f>SUMIFS(СВЦЭМ!$C$33:$C$776,СВЦЭМ!$A$33:$A$776,$A31,СВЦЭМ!$B$33:$B$776,I$11)+'СЕТ СН'!$F$9+СВЦЭМ!$D$10+'СЕТ СН'!$F$6-'СЕТ СН'!$F$19</f>
        <v>981.42122758000005</v>
      </c>
      <c r="J31" s="36">
        <f>SUMIFS(СВЦЭМ!$C$33:$C$776,СВЦЭМ!$A$33:$A$776,$A31,СВЦЭМ!$B$33:$B$776,J$11)+'СЕТ СН'!$F$9+СВЦЭМ!$D$10+'СЕТ СН'!$F$6-'СЕТ СН'!$F$19</f>
        <v>877.85970626999995</v>
      </c>
      <c r="K31" s="36">
        <f>SUMIFS(СВЦЭМ!$C$33:$C$776,СВЦЭМ!$A$33:$A$776,$A31,СВЦЭМ!$B$33:$B$776,K$11)+'СЕТ СН'!$F$9+СВЦЭМ!$D$10+'СЕТ СН'!$F$6-'СЕТ СН'!$F$19</f>
        <v>882.83483554999998</v>
      </c>
      <c r="L31" s="36">
        <f>SUMIFS(СВЦЭМ!$C$33:$C$776,СВЦЭМ!$A$33:$A$776,$A31,СВЦЭМ!$B$33:$B$776,L$11)+'СЕТ СН'!$F$9+СВЦЭМ!$D$10+'СЕТ СН'!$F$6-'СЕТ СН'!$F$19</f>
        <v>885.26305166999998</v>
      </c>
      <c r="M31" s="36">
        <f>SUMIFS(СВЦЭМ!$C$33:$C$776,СВЦЭМ!$A$33:$A$776,$A31,СВЦЭМ!$B$33:$B$776,M$11)+'СЕТ СН'!$F$9+СВЦЭМ!$D$10+'СЕТ СН'!$F$6-'СЕТ СН'!$F$19</f>
        <v>889.00806201</v>
      </c>
      <c r="N31" s="36">
        <f>SUMIFS(СВЦЭМ!$C$33:$C$776,СВЦЭМ!$A$33:$A$776,$A31,СВЦЭМ!$B$33:$B$776,N$11)+'СЕТ СН'!$F$9+СВЦЭМ!$D$10+'СЕТ СН'!$F$6-'СЕТ СН'!$F$19</f>
        <v>888.65150047999998</v>
      </c>
      <c r="O31" s="36">
        <f>SUMIFS(СВЦЭМ!$C$33:$C$776,СВЦЭМ!$A$33:$A$776,$A31,СВЦЭМ!$B$33:$B$776,O$11)+'СЕТ СН'!$F$9+СВЦЭМ!$D$10+'СЕТ СН'!$F$6-'СЕТ СН'!$F$19</f>
        <v>892.67200658000002</v>
      </c>
      <c r="P31" s="36">
        <f>SUMIFS(СВЦЭМ!$C$33:$C$776,СВЦЭМ!$A$33:$A$776,$A31,СВЦЭМ!$B$33:$B$776,P$11)+'СЕТ СН'!$F$9+СВЦЭМ!$D$10+'СЕТ СН'!$F$6-'СЕТ СН'!$F$19</f>
        <v>894.76920094000002</v>
      </c>
      <c r="Q31" s="36">
        <f>SUMIFS(СВЦЭМ!$C$33:$C$776,СВЦЭМ!$A$33:$A$776,$A31,СВЦЭМ!$B$33:$B$776,Q$11)+'СЕТ СН'!$F$9+СВЦЭМ!$D$10+'СЕТ СН'!$F$6-'СЕТ СН'!$F$19</f>
        <v>895.97176834000004</v>
      </c>
      <c r="R31" s="36">
        <f>SUMIFS(СВЦЭМ!$C$33:$C$776,СВЦЭМ!$A$33:$A$776,$A31,СВЦЭМ!$B$33:$B$776,R$11)+'СЕТ СН'!$F$9+СВЦЭМ!$D$10+'СЕТ СН'!$F$6-'СЕТ СН'!$F$19</f>
        <v>898.69178847000001</v>
      </c>
      <c r="S31" s="36">
        <f>SUMIFS(СВЦЭМ!$C$33:$C$776,СВЦЭМ!$A$33:$A$776,$A31,СВЦЭМ!$B$33:$B$776,S$11)+'СЕТ СН'!$F$9+СВЦЭМ!$D$10+'СЕТ СН'!$F$6-'СЕТ СН'!$F$19</f>
        <v>902.97124874999997</v>
      </c>
      <c r="T31" s="36">
        <f>SUMIFS(СВЦЭМ!$C$33:$C$776,СВЦЭМ!$A$33:$A$776,$A31,СВЦЭМ!$B$33:$B$776,T$11)+'СЕТ СН'!$F$9+СВЦЭМ!$D$10+'СЕТ СН'!$F$6-'СЕТ СН'!$F$19</f>
        <v>900.62100092000003</v>
      </c>
      <c r="U31" s="36">
        <f>SUMIFS(СВЦЭМ!$C$33:$C$776,СВЦЭМ!$A$33:$A$776,$A31,СВЦЭМ!$B$33:$B$776,U$11)+'СЕТ СН'!$F$9+СВЦЭМ!$D$10+'СЕТ СН'!$F$6-'СЕТ СН'!$F$19</f>
        <v>885.95637913999997</v>
      </c>
      <c r="V31" s="36">
        <f>SUMIFS(СВЦЭМ!$C$33:$C$776,СВЦЭМ!$A$33:$A$776,$A31,СВЦЭМ!$B$33:$B$776,V$11)+'СЕТ СН'!$F$9+СВЦЭМ!$D$10+'СЕТ СН'!$F$6-'СЕТ СН'!$F$19</f>
        <v>881.55410520999999</v>
      </c>
      <c r="W31" s="36">
        <f>SUMIFS(СВЦЭМ!$C$33:$C$776,СВЦЭМ!$A$33:$A$776,$A31,СВЦЭМ!$B$33:$B$776,W$11)+'СЕТ СН'!$F$9+СВЦЭМ!$D$10+'СЕТ СН'!$F$6-'СЕТ СН'!$F$19</f>
        <v>884.62561842000002</v>
      </c>
      <c r="X31" s="36">
        <f>SUMIFS(СВЦЭМ!$C$33:$C$776,СВЦЭМ!$A$33:$A$776,$A31,СВЦЭМ!$B$33:$B$776,X$11)+'СЕТ СН'!$F$9+СВЦЭМ!$D$10+'СЕТ СН'!$F$6-'СЕТ СН'!$F$19</f>
        <v>883.8339972</v>
      </c>
      <c r="Y31" s="36">
        <f>SUMIFS(СВЦЭМ!$C$33:$C$776,СВЦЭМ!$A$33:$A$776,$A31,СВЦЭМ!$B$33:$B$776,Y$11)+'СЕТ СН'!$F$9+СВЦЭМ!$D$10+'СЕТ СН'!$F$6-'СЕТ СН'!$F$19</f>
        <v>888.13688348999995</v>
      </c>
    </row>
    <row r="32" spans="1:25" ht="15.75" x14ac:dyDescent="0.2">
      <c r="A32" s="35">
        <f t="shared" si="0"/>
        <v>43972</v>
      </c>
      <c r="B32" s="36">
        <f>SUMIFS(СВЦЭМ!$C$33:$C$776,СВЦЭМ!$A$33:$A$776,$A32,СВЦЭМ!$B$33:$B$776,B$11)+'СЕТ СН'!$F$9+СВЦЭМ!$D$10+'СЕТ СН'!$F$6-'СЕТ СН'!$F$19</f>
        <v>949.55940688999999</v>
      </c>
      <c r="C32" s="36">
        <f>SUMIFS(СВЦЭМ!$C$33:$C$776,СВЦЭМ!$A$33:$A$776,$A32,СВЦЭМ!$B$33:$B$776,C$11)+'СЕТ СН'!$F$9+СВЦЭМ!$D$10+'СЕТ СН'!$F$6-'СЕТ СН'!$F$19</f>
        <v>986.12840838</v>
      </c>
      <c r="D32" s="36">
        <f>SUMIFS(СВЦЭМ!$C$33:$C$776,СВЦЭМ!$A$33:$A$776,$A32,СВЦЭМ!$B$33:$B$776,D$11)+'СЕТ СН'!$F$9+СВЦЭМ!$D$10+'СЕТ СН'!$F$6-'СЕТ СН'!$F$19</f>
        <v>1008.17457858</v>
      </c>
      <c r="E32" s="36">
        <f>SUMIFS(СВЦЭМ!$C$33:$C$776,СВЦЭМ!$A$33:$A$776,$A32,СВЦЭМ!$B$33:$B$776,E$11)+'СЕТ СН'!$F$9+СВЦЭМ!$D$10+'СЕТ СН'!$F$6-'СЕТ СН'!$F$19</f>
        <v>1006.7828439899999</v>
      </c>
      <c r="F32" s="36">
        <f>SUMIFS(СВЦЭМ!$C$33:$C$776,СВЦЭМ!$A$33:$A$776,$A32,СВЦЭМ!$B$33:$B$776,F$11)+'СЕТ СН'!$F$9+СВЦЭМ!$D$10+'СЕТ СН'!$F$6-'СЕТ СН'!$F$19</f>
        <v>1000.94072598</v>
      </c>
      <c r="G32" s="36">
        <f>SUMIFS(СВЦЭМ!$C$33:$C$776,СВЦЭМ!$A$33:$A$776,$A32,СВЦЭМ!$B$33:$B$776,G$11)+'СЕТ СН'!$F$9+СВЦЭМ!$D$10+'СЕТ СН'!$F$6-'СЕТ СН'!$F$19</f>
        <v>1011.56456273</v>
      </c>
      <c r="H32" s="36">
        <f>SUMIFS(СВЦЭМ!$C$33:$C$776,СВЦЭМ!$A$33:$A$776,$A32,СВЦЭМ!$B$33:$B$776,H$11)+'СЕТ СН'!$F$9+СВЦЭМ!$D$10+'СЕТ СН'!$F$6-'СЕТ СН'!$F$19</f>
        <v>1001.32110807</v>
      </c>
      <c r="I32" s="36">
        <f>SUMIFS(СВЦЭМ!$C$33:$C$776,СВЦЭМ!$A$33:$A$776,$A32,СВЦЭМ!$B$33:$B$776,I$11)+'СЕТ СН'!$F$9+СВЦЭМ!$D$10+'СЕТ СН'!$F$6-'СЕТ СН'!$F$19</f>
        <v>986.13866810000002</v>
      </c>
      <c r="J32" s="36">
        <f>SUMIFS(СВЦЭМ!$C$33:$C$776,СВЦЭМ!$A$33:$A$776,$A32,СВЦЭМ!$B$33:$B$776,J$11)+'СЕТ СН'!$F$9+СВЦЭМ!$D$10+'СЕТ СН'!$F$6-'СЕТ СН'!$F$19</f>
        <v>946.16646085000002</v>
      </c>
      <c r="K32" s="36">
        <f>SUMIFS(СВЦЭМ!$C$33:$C$776,СВЦЭМ!$A$33:$A$776,$A32,СВЦЭМ!$B$33:$B$776,K$11)+'СЕТ СН'!$F$9+СВЦЭМ!$D$10+'СЕТ СН'!$F$6-'СЕТ СН'!$F$19</f>
        <v>940.68226600000003</v>
      </c>
      <c r="L32" s="36">
        <f>SUMIFS(СВЦЭМ!$C$33:$C$776,СВЦЭМ!$A$33:$A$776,$A32,СВЦЭМ!$B$33:$B$776,L$11)+'СЕТ СН'!$F$9+СВЦЭМ!$D$10+'СЕТ СН'!$F$6-'СЕТ СН'!$F$19</f>
        <v>943.11398640000004</v>
      </c>
      <c r="M32" s="36">
        <f>SUMIFS(СВЦЭМ!$C$33:$C$776,СВЦЭМ!$A$33:$A$776,$A32,СВЦЭМ!$B$33:$B$776,M$11)+'СЕТ СН'!$F$9+СВЦЭМ!$D$10+'СЕТ СН'!$F$6-'СЕТ СН'!$F$19</f>
        <v>896.14778459000001</v>
      </c>
      <c r="N32" s="36">
        <f>SUMIFS(СВЦЭМ!$C$33:$C$776,СВЦЭМ!$A$33:$A$776,$A32,СВЦЭМ!$B$33:$B$776,N$11)+'СЕТ СН'!$F$9+СВЦЭМ!$D$10+'СЕТ СН'!$F$6-'СЕТ СН'!$F$19</f>
        <v>839.48452239000005</v>
      </c>
      <c r="O32" s="36">
        <f>SUMIFS(СВЦЭМ!$C$33:$C$776,СВЦЭМ!$A$33:$A$776,$A32,СВЦЭМ!$B$33:$B$776,O$11)+'СЕТ СН'!$F$9+СВЦЭМ!$D$10+'СЕТ СН'!$F$6-'СЕТ СН'!$F$19</f>
        <v>814.48582409000005</v>
      </c>
      <c r="P32" s="36">
        <f>SUMIFS(СВЦЭМ!$C$33:$C$776,СВЦЭМ!$A$33:$A$776,$A32,СВЦЭМ!$B$33:$B$776,P$11)+'СЕТ СН'!$F$9+СВЦЭМ!$D$10+'СЕТ СН'!$F$6-'СЕТ СН'!$F$19</f>
        <v>812.23610062</v>
      </c>
      <c r="Q32" s="36">
        <f>SUMIFS(СВЦЭМ!$C$33:$C$776,СВЦЭМ!$A$33:$A$776,$A32,СВЦЭМ!$B$33:$B$776,Q$11)+'СЕТ СН'!$F$9+СВЦЭМ!$D$10+'СЕТ СН'!$F$6-'СЕТ СН'!$F$19</f>
        <v>817.14880058999995</v>
      </c>
      <c r="R32" s="36">
        <f>SUMIFS(СВЦЭМ!$C$33:$C$776,СВЦЭМ!$A$33:$A$776,$A32,СВЦЭМ!$B$33:$B$776,R$11)+'СЕТ СН'!$F$9+СВЦЭМ!$D$10+'СЕТ СН'!$F$6-'СЕТ СН'!$F$19</f>
        <v>813.11316992000002</v>
      </c>
      <c r="S32" s="36">
        <f>SUMIFS(СВЦЭМ!$C$33:$C$776,СВЦЭМ!$A$33:$A$776,$A32,СВЦЭМ!$B$33:$B$776,S$11)+'СЕТ СН'!$F$9+СВЦЭМ!$D$10+'СЕТ СН'!$F$6-'СЕТ СН'!$F$19</f>
        <v>822.15023997000003</v>
      </c>
      <c r="T32" s="36">
        <f>SUMIFS(СВЦЭМ!$C$33:$C$776,СВЦЭМ!$A$33:$A$776,$A32,СВЦЭМ!$B$33:$B$776,T$11)+'СЕТ СН'!$F$9+СВЦЭМ!$D$10+'СЕТ СН'!$F$6-'СЕТ СН'!$F$19</f>
        <v>820.39749189999998</v>
      </c>
      <c r="U32" s="36">
        <f>SUMIFS(СВЦЭМ!$C$33:$C$776,СВЦЭМ!$A$33:$A$776,$A32,СВЦЭМ!$B$33:$B$776,U$11)+'СЕТ СН'!$F$9+СВЦЭМ!$D$10+'СЕТ СН'!$F$6-'СЕТ СН'!$F$19</f>
        <v>817.82666805999997</v>
      </c>
      <c r="V32" s="36">
        <f>SUMIFS(СВЦЭМ!$C$33:$C$776,СВЦЭМ!$A$33:$A$776,$A32,СВЦЭМ!$B$33:$B$776,V$11)+'СЕТ СН'!$F$9+СВЦЭМ!$D$10+'СЕТ СН'!$F$6-'СЕТ СН'!$F$19</f>
        <v>814.43826258000001</v>
      </c>
      <c r="W32" s="36">
        <f>SUMIFS(СВЦЭМ!$C$33:$C$776,СВЦЭМ!$A$33:$A$776,$A32,СВЦЭМ!$B$33:$B$776,W$11)+'СЕТ СН'!$F$9+СВЦЭМ!$D$10+'СЕТ СН'!$F$6-'СЕТ СН'!$F$19</f>
        <v>783.49803386999997</v>
      </c>
      <c r="X32" s="36">
        <f>SUMIFS(СВЦЭМ!$C$33:$C$776,СВЦЭМ!$A$33:$A$776,$A32,СВЦЭМ!$B$33:$B$776,X$11)+'СЕТ СН'!$F$9+СВЦЭМ!$D$10+'СЕТ СН'!$F$6-'СЕТ СН'!$F$19</f>
        <v>824.15872248999995</v>
      </c>
      <c r="Y32" s="36">
        <f>SUMIFS(СВЦЭМ!$C$33:$C$776,СВЦЭМ!$A$33:$A$776,$A32,СВЦЭМ!$B$33:$B$776,Y$11)+'СЕТ СН'!$F$9+СВЦЭМ!$D$10+'СЕТ СН'!$F$6-'СЕТ СН'!$F$19</f>
        <v>871.82320594999999</v>
      </c>
    </row>
    <row r="33" spans="1:25" ht="15.75" x14ac:dyDescent="0.2">
      <c r="A33" s="35">
        <f t="shared" si="0"/>
        <v>43973</v>
      </c>
      <c r="B33" s="36">
        <f>SUMIFS(СВЦЭМ!$C$33:$C$776,СВЦЭМ!$A$33:$A$776,$A33,СВЦЭМ!$B$33:$B$776,B$11)+'СЕТ СН'!$F$9+СВЦЭМ!$D$10+'СЕТ СН'!$F$6-'СЕТ СН'!$F$19</f>
        <v>952.89063622000003</v>
      </c>
      <c r="C33" s="36">
        <f>SUMIFS(СВЦЭМ!$C$33:$C$776,СВЦЭМ!$A$33:$A$776,$A33,СВЦЭМ!$B$33:$B$776,C$11)+'СЕТ СН'!$F$9+СВЦЭМ!$D$10+'СЕТ СН'!$F$6-'СЕТ СН'!$F$19</f>
        <v>994.73203941999998</v>
      </c>
      <c r="D33" s="36">
        <f>SUMIFS(СВЦЭМ!$C$33:$C$776,СВЦЭМ!$A$33:$A$776,$A33,СВЦЭМ!$B$33:$B$776,D$11)+'СЕТ СН'!$F$9+СВЦЭМ!$D$10+'СЕТ СН'!$F$6-'СЕТ СН'!$F$19</f>
        <v>1014.8335724</v>
      </c>
      <c r="E33" s="36">
        <f>SUMIFS(СВЦЭМ!$C$33:$C$776,СВЦЭМ!$A$33:$A$776,$A33,СВЦЭМ!$B$33:$B$776,E$11)+'СЕТ СН'!$F$9+СВЦЭМ!$D$10+'СЕТ СН'!$F$6-'СЕТ СН'!$F$19</f>
        <v>1011.69876906</v>
      </c>
      <c r="F33" s="36">
        <f>SUMIFS(СВЦЭМ!$C$33:$C$776,СВЦЭМ!$A$33:$A$776,$A33,СВЦЭМ!$B$33:$B$776,F$11)+'СЕТ СН'!$F$9+СВЦЭМ!$D$10+'СЕТ СН'!$F$6-'СЕТ СН'!$F$19</f>
        <v>1005.62989838</v>
      </c>
      <c r="G33" s="36">
        <f>SUMIFS(СВЦЭМ!$C$33:$C$776,СВЦЭМ!$A$33:$A$776,$A33,СВЦЭМ!$B$33:$B$776,G$11)+'СЕТ СН'!$F$9+СВЦЭМ!$D$10+'СЕТ СН'!$F$6-'СЕТ СН'!$F$19</f>
        <v>1015.34538808</v>
      </c>
      <c r="H33" s="36">
        <f>SUMIFS(СВЦЭМ!$C$33:$C$776,СВЦЭМ!$A$33:$A$776,$A33,СВЦЭМ!$B$33:$B$776,H$11)+'СЕТ СН'!$F$9+СВЦЭМ!$D$10+'СЕТ СН'!$F$6-'СЕТ СН'!$F$19</f>
        <v>1017.08688564</v>
      </c>
      <c r="I33" s="36">
        <f>SUMIFS(СВЦЭМ!$C$33:$C$776,СВЦЭМ!$A$33:$A$776,$A33,СВЦЭМ!$B$33:$B$776,I$11)+'СЕТ СН'!$F$9+СВЦЭМ!$D$10+'СЕТ СН'!$F$6-'СЕТ СН'!$F$19</f>
        <v>980.21823167000002</v>
      </c>
      <c r="J33" s="36">
        <f>SUMIFS(СВЦЭМ!$C$33:$C$776,СВЦЭМ!$A$33:$A$776,$A33,СВЦЭМ!$B$33:$B$776,J$11)+'СЕТ СН'!$F$9+СВЦЭМ!$D$10+'СЕТ СН'!$F$6-'СЕТ СН'!$F$19</f>
        <v>932.48083808000001</v>
      </c>
      <c r="K33" s="36">
        <f>SUMIFS(СВЦЭМ!$C$33:$C$776,СВЦЭМ!$A$33:$A$776,$A33,СВЦЭМ!$B$33:$B$776,K$11)+'СЕТ СН'!$F$9+СВЦЭМ!$D$10+'СЕТ СН'!$F$6-'СЕТ СН'!$F$19</f>
        <v>916.34350847999997</v>
      </c>
      <c r="L33" s="36">
        <f>SUMIFS(СВЦЭМ!$C$33:$C$776,СВЦЭМ!$A$33:$A$776,$A33,СВЦЭМ!$B$33:$B$776,L$11)+'СЕТ СН'!$F$9+СВЦЭМ!$D$10+'СЕТ СН'!$F$6-'СЕТ СН'!$F$19</f>
        <v>905.44059205999997</v>
      </c>
      <c r="M33" s="36">
        <f>SUMIFS(СВЦЭМ!$C$33:$C$776,СВЦЭМ!$A$33:$A$776,$A33,СВЦЭМ!$B$33:$B$776,M$11)+'СЕТ СН'!$F$9+СВЦЭМ!$D$10+'СЕТ СН'!$F$6-'СЕТ СН'!$F$19</f>
        <v>857.34899589999998</v>
      </c>
      <c r="N33" s="36">
        <f>SUMIFS(СВЦЭМ!$C$33:$C$776,СВЦЭМ!$A$33:$A$776,$A33,СВЦЭМ!$B$33:$B$776,N$11)+'СЕТ СН'!$F$9+СВЦЭМ!$D$10+'СЕТ СН'!$F$6-'СЕТ СН'!$F$19</f>
        <v>805.28452431000005</v>
      </c>
      <c r="O33" s="36">
        <f>SUMIFS(СВЦЭМ!$C$33:$C$776,СВЦЭМ!$A$33:$A$776,$A33,СВЦЭМ!$B$33:$B$776,O$11)+'СЕТ СН'!$F$9+СВЦЭМ!$D$10+'СЕТ СН'!$F$6-'СЕТ СН'!$F$19</f>
        <v>789.94398379999996</v>
      </c>
      <c r="P33" s="36">
        <f>SUMIFS(СВЦЭМ!$C$33:$C$776,СВЦЭМ!$A$33:$A$776,$A33,СВЦЭМ!$B$33:$B$776,P$11)+'СЕТ СН'!$F$9+СВЦЭМ!$D$10+'СЕТ СН'!$F$6-'СЕТ СН'!$F$19</f>
        <v>807.74342659000001</v>
      </c>
      <c r="Q33" s="36">
        <f>SUMIFS(СВЦЭМ!$C$33:$C$776,СВЦЭМ!$A$33:$A$776,$A33,СВЦЭМ!$B$33:$B$776,Q$11)+'СЕТ СН'!$F$9+СВЦЭМ!$D$10+'СЕТ СН'!$F$6-'СЕТ СН'!$F$19</f>
        <v>812.05940231</v>
      </c>
      <c r="R33" s="36">
        <f>SUMIFS(СВЦЭМ!$C$33:$C$776,СВЦЭМ!$A$33:$A$776,$A33,СВЦЭМ!$B$33:$B$776,R$11)+'СЕТ СН'!$F$9+СВЦЭМ!$D$10+'СЕТ СН'!$F$6-'СЕТ СН'!$F$19</f>
        <v>812.45326828999998</v>
      </c>
      <c r="S33" s="36">
        <f>SUMIFS(СВЦЭМ!$C$33:$C$776,СВЦЭМ!$A$33:$A$776,$A33,СВЦЭМ!$B$33:$B$776,S$11)+'СЕТ СН'!$F$9+СВЦЭМ!$D$10+'СЕТ СН'!$F$6-'СЕТ СН'!$F$19</f>
        <v>816.57669825999994</v>
      </c>
      <c r="T33" s="36">
        <f>SUMIFS(СВЦЭМ!$C$33:$C$776,СВЦЭМ!$A$33:$A$776,$A33,СВЦЭМ!$B$33:$B$776,T$11)+'СЕТ СН'!$F$9+СВЦЭМ!$D$10+'СЕТ СН'!$F$6-'СЕТ СН'!$F$19</f>
        <v>804.45744464999996</v>
      </c>
      <c r="U33" s="36">
        <f>SUMIFS(СВЦЭМ!$C$33:$C$776,СВЦЭМ!$A$33:$A$776,$A33,СВЦЭМ!$B$33:$B$776,U$11)+'СЕТ СН'!$F$9+СВЦЭМ!$D$10+'СЕТ СН'!$F$6-'СЕТ СН'!$F$19</f>
        <v>792.54084448000003</v>
      </c>
      <c r="V33" s="36">
        <f>SUMIFS(СВЦЭМ!$C$33:$C$776,СВЦЭМ!$A$33:$A$776,$A33,СВЦЭМ!$B$33:$B$776,V$11)+'СЕТ СН'!$F$9+СВЦЭМ!$D$10+'СЕТ СН'!$F$6-'СЕТ СН'!$F$19</f>
        <v>776.26199317999999</v>
      </c>
      <c r="W33" s="36">
        <f>SUMIFS(СВЦЭМ!$C$33:$C$776,СВЦЭМ!$A$33:$A$776,$A33,СВЦЭМ!$B$33:$B$776,W$11)+'СЕТ СН'!$F$9+СВЦЭМ!$D$10+'СЕТ СН'!$F$6-'СЕТ СН'!$F$19</f>
        <v>768.09140130000003</v>
      </c>
      <c r="X33" s="36">
        <f>SUMIFS(СВЦЭМ!$C$33:$C$776,СВЦЭМ!$A$33:$A$776,$A33,СВЦЭМ!$B$33:$B$776,X$11)+'СЕТ СН'!$F$9+СВЦЭМ!$D$10+'СЕТ СН'!$F$6-'СЕТ СН'!$F$19</f>
        <v>786.72391696</v>
      </c>
      <c r="Y33" s="36">
        <f>SUMIFS(СВЦЭМ!$C$33:$C$776,СВЦЭМ!$A$33:$A$776,$A33,СВЦЭМ!$B$33:$B$776,Y$11)+'СЕТ СН'!$F$9+СВЦЭМ!$D$10+'СЕТ СН'!$F$6-'СЕТ СН'!$F$19</f>
        <v>824.62722028999997</v>
      </c>
    </row>
    <row r="34" spans="1:25" ht="15.75" x14ac:dyDescent="0.2">
      <c r="A34" s="35">
        <f t="shared" si="0"/>
        <v>43974</v>
      </c>
      <c r="B34" s="36">
        <f>SUMIFS(СВЦЭМ!$C$33:$C$776,СВЦЭМ!$A$33:$A$776,$A34,СВЦЭМ!$B$33:$B$776,B$11)+'СЕТ СН'!$F$9+СВЦЭМ!$D$10+'СЕТ СН'!$F$6-'СЕТ СН'!$F$19</f>
        <v>925.38401309999995</v>
      </c>
      <c r="C34" s="36">
        <f>SUMIFS(СВЦЭМ!$C$33:$C$776,СВЦЭМ!$A$33:$A$776,$A34,СВЦЭМ!$B$33:$B$776,C$11)+'СЕТ СН'!$F$9+СВЦЭМ!$D$10+'СЕТ СН'!$F$6-'СЕТ СН'!$F$19</f>
        <v>962.14700375999996</v>
      </c>
      <c r="D34" s="36">
        <f>SUMIFS(СВЦЭМ!$C$33:$C$776,СВЦЭМ!$A$33:$A$776,$A34,СВЦЭМ!$B$33:$B$776,D$11)+'СЕТ СН'!$F$9+СВЦЭМ!$D$10+'СЕТ СН'!$F$6-'СЕТ СН'!$F$19</f>
        <v>982.19821792000005</v>
      </c>
      <c r="E34" s="36">
        <f>SUMIFS(СВЦЭМ!$C$33:$C$776,СВЦЭМ!$A$33:$A$776,$A34,СВЦЭМ!$B$33:$B$776,E$11)+'СЕТ СН'!$F$9+СВЦЭМ!$D$10+'СЕТ СН'!$F$6-'СЕТ СН'!$F$19</f>
        <v>996.57003619</v>
      </c>
      <c r="F34" s="36">
        <f>SUMIFS(СВЦЭМ!$C$33:$C$776,СВЦЭМ!$A$33:$A$776,$A34,СВЦЭМ!$B$33:$B$776,F$11)+'СЕТ СН'!$F$9+СВЦЭМ!$D$10+'СЕТ СН'!$F$6-'СЕТ СН'!$F$19</f>
        <v>1000.36400173</v>
      </c>
      <c r="G34" s="36">
        <f>SUMIFS(СВЦЭМ!$C$33:$C$776,СВЦЭМ!$A$33:$A$776,$A34,СВЦЭМ!$B$33:$B$776,G$11)+'СЕТ СН'!$F$9+СВЦЭМ!$D$10+'СЕТ СН'!$F$6-'СЕТ СН'!$F$19</f>
        <v>999.17773094999995</v>
      </c>
      <c r="H34" s="36">
        <f>SUMIFS(СВЦЭМ!$C$33:$C$776,СВЦЭМ!$A$33:$A$776,$A34,СВЦЭМ!$B$33:$B$776,H$11)+'СЕТ СН'!$F$9+СВЦЭМ!$D$10+'СЕТ СН'!$F$6-'СЕТ СН'!$F$19</f>
        <v>991.59419688000003</v>
      </c>
      <c r="I34" s="36">
        <f>SUMIFS(СВЦЭМ!$C$33:$C$776,СВЦЭМ!$A$33:$A$776,$A34,СВЦЭМ!$B$33:$B$776,I$11)+'СЕТ СН'!$F$9+СВЦЭМ!$D$10+'СЕТ СН'!$F$6-'СЕТ СН'!$F$19</f>
        <v>967.01663173999998</v>
      </c>
      <c r="J34" s="36">
        <f>SUMIFS(СВЦЭМ!$C$33:$C$776,СВЦЭМ!$A$33:$A$776,$A34,СВЦЭМ!$B$33:$B$776,J$11)+'СЕТ СН'!$F$9+СВЦЭМ!$D$10+'СЕТ СН'!$F$6-'СЕТ СН'!$F$19</f>
        <v>930.12356705000002</v>
      </c>
      <c r="K34" s="36">
        <f>SUMIFS(СВЦЭМ!$C$33:$C$776,СВЦЭМ!$A$33:$A$776,$A34,СВЦЭМ!$B$33:$B$776,K$11)+'СЕТ СН'!$F$9+СВЦЭМ!$D$10+'СЕТ СН'!$F$6-'СЕТ СН'!$F$19</f>
        <v>892.05640274999996</v>
      </c>
      <c r="L34" s="36">
        <f>SUMIFS(СВЦЭМ!$C$33:$C$776,СВЦЭМ!$A$33:$A$776,$A34,СВЦЭМ!$B$33:$B$776,L$11)+'СЕТ СН'!$F$9+СВЦЭМ!$D$10+'СЕТ СН'!$F$6-'СЕТ СН'!$F$19</f>
        <v>870.08214985999996</v>
      </c>
      <c r="M34" s="36">
        <f>SUMIFS(СВЦЭМ!$C$33:$C$776,СВЦЭМ!$A$33:$A$776,$A34,СВЦЭМ!$B$33:$B$776,M$11)+'СЕТ СН'!$F$9+СВЦЭМ!$D$10+'СЕТ СН'!$F$6-'СЕТ СН'!$F$19</f>
        <v>814.32575694000002</v>
      </c>
      <c r="N34" s="36">
        <f>SUMIFS(СВЦЭМ!$C$33:$C$776,СВЦЭМ!$A$33:$A$776,$A34,СВЦЭМ!$B$33:$B$776,N$11)+'СЕТ СН'!$F$9+СВЦЭМ!$D$10+'СЕТ СН'!$F$6-'СЕТ СН'!$F$19</f>
        <v>760.69110018000003</v>
      </c>
      <c r="O34" s="36">
        <f>SUMIFS(СВЦЭМ!$C$33:$C$776,СВЦЭМ!$A$33:$A$776,$A34,СВЦЭМ!$B$33:$B$776,O$11)+'СЕТ СН'!$F$9+СВЦЭМ!$D$10+'СЕТ СН'!$F$6-'СЕТ СН'!$F$19</f>
        <v>753.48145618000001</v>
      </c>
      <c r="P34" s="36">
        <f>SUMIFS(СВЦЭМ!$C$33:$C$776,СВЦЭМ!$A$33:$A$776,$A34,СВЦЭМ!$B$33:$B$776,P$11)+'СЕТ СН'!$F$9+СВЦЭМ!$D$10+'СЕТ СН'!$F$6-'СЕТ СН'!$F$19</f>
        <v>777.89743815999998</v>
      </c>
      <c r="Q34" s="36">
        <f>SUMIFS(СВЦЭМ!$C$33:$C$776,СВЦЭМ!$A$33:$A$776,$A34,СВЦЭМ!$B$33:$B$776,Q$11)+'СЕТ СН'!$F$9+СВЦЭМ!$D$10+'СЕТ СН'!$F$6-'СЕТ СН'!$F$19</f>
        <v>781.31894641999997</v>
      </c>
      <c r="R34" s="36">
        <f>SUMIFS(СВЦЭМ!$C$33:$C$776,СВЦЭМ!$A$33:$A$776,$A34,СВЦЭМ!$B$33:$B$776,R$11)+'СЕТ СН'!$F$9+СВЦЭМ!$D$10+'СЕТ СН'!$F$6-'СЕТ СН'!$F$19</f>
        <v>789.49242414000003</v>
      </c>
      <c r="S34" s="36">
        <f>SUMIFS(СВЦЭМ!$C$33:$C$776,СВЦЭМ!$A$33:$A$776,$A34,СВЦЭМ!$B$33:$B$776,S$11)+'СЕТ СН'!$F$9+СВЦЭМ!$D$10+'СЕТ СН'!$F$6-'СЕТ СН'!$F$19</f>
        <v>799.74545277000004</v>
      </c>
      <c r="T34" s="36">
        <f>SUMIFS(СВЦЭМ!$C$33:$C$776,СВЦЭМ!$A$33:$A$776,$A34,СВЦЭМ!$B$33:$B$776,T$11)+'СЕТ СН'!$F$9+СВЦЭМ!$D$10+'СЕТ СН'!$F$6-'СЕТ СН'!$F$19</f>
        <v>809.45418824000001</v>
      </c>
      <c r="U34" s="36">
        <f>SUMIFS(СВЦЭМ!$C$33:$C$776,СВЦЭМ!$A$33:$A$776,$A34,СВЦЭМ!$B$33:$B$776,U$11)+'СЕТ СН'!$F$9+СВЦЭМ!$D$10+'СЕТ СН'!$F$6-'СЕТ СН'!$F$19</f>
        <v>810.66427563000002</v>
      </c>
      <c r="V34" s="36">
        <f>SUMIFS(СВЦЭМ!$C$33:$C$776,СВЦЭМ!$A$33:$A$776,$A34,СВЦЭМ!$B$33:$B$776,V$11)+'СЕТ СН'!$F$9+СВЦЭМ!$D$10+'СЕТ СН'!$F$6-'СЕТ СН'!$F$19</f>
        <v>803.93376023999997</v>
      </c>
      <c r="W34" s="36">
        <f>SUMIFS(СВЦЭМ!$C$33:$C$776,СВЦЭМ!$A$33:$A$776,$A34,СВЦЭМ!$B$33:$B$776,W$11)+'СЕТ СН'!$F$9+СВЦЭМ!$D$10+'СЕТ СН'!$F$6-'СЕТ СН'!$F$19</f>
        <v>798.02211337999995</v>
      </c>
      <c r="X34" s="36">
        <f>SUMIFS(СВЦЭМ!$C$33:$C$776,СВЦЭМ!$A$33:$A$776,$A34,СВЦЭМ!$B$33:$B$776,X$11)+'СЕТ СН'!$F$9+СВЦЭМ!$D$10+'СЕТ СН'!$F$6-'СЕТ СН'!$F$19</f>
        <v>824.77947829000004</v>
      </c>
      <c r="Y34" s="36">
        <f>SUMIFS(СВЦЭМ!$C$33:$C$776,СВЦЭМ!$A$33:$A$776,$A34,СВЦЭМ!$B$33:$B$776,Y$11)+'СЕТ СН'!$F$9+СВЦЭМ!$D$10+'СЕТ СН'!$F$6-'СЕТ СН'!$F$19</f>
        <v>900.29169464999995</v>
      </c>
    </row>
    <row r="35" spans="1:25" ht="15.75" x14ac:dyDescent="0.2">
      <c r="A35" s="35">
        <f t="shared" si="0"/>
        <v>43975</v>
      </c>
      <c r="B35" s="36">
        <f>SUMIFS(СВЦЭМ!$C$33:$C$776,СВЦЭМ!$A$33:$A$776,$A35,СВЦЭМ!$B$33:$B$776,B$11)+'СЕТ СН'!$F$9+СВЦЭМ!$D$10+'СЕТ СН'!$F$6-'СЕТ СН'!$F$19</f>
        <v>968.48852117000001</v>
      </c>
      <c r="C35" s="36">
        <f>SUMIFS(СВЦЭМ!$C$33:$C$776,СВЦЭМ!$A$33:$A$776,$A35,СВЦЭМ!$B$33:$B$776,C$11)+'СЕТ СН'!$F$9+СВЦЭМ!$D$10+'СЕТ СН'!$F$6-'СЕТ СН'!$F$19</f>
        <v>993.44826009999997</v>
      </c>
      <c r="D35" s="36">
        <f>SUMIFS(СВЦЭМ!$C$33:$C$776,СВЦЭМ!$A$33:$A$776,$A35,СВЦЭМ!$B$33:$B$776,D$11)+'СЕТ СН'!$F$9+СВЦЭМ!$D$10+'СЕТ СН'!$F$6-'СЕТ СН'!$F$19</f>
        <v>1002.49313081</v>
      </c>
      <c r="E35" s="36">
        <f>SUMIFS(СВЦЭМ!$C$33:$C$776,СВЦЭМ!$A$33:$A$776,$A35,СВЦЭМ!$B$33:$B$776,E$11)+'СЕТ СН'!$F$9+СВЦЭМ!$D$10+'СЕТ СН'!$F$6-'СЕТ СН'!$F$19</f>
        <v>998.72170101999995</v>
      </c>
      <c r="F35" s="36">
        <f>SUMIFS(СВЦЭМ!$C$33:$C$776,СВЦЭМ!$A$33:$A$776,$A35,СВЦЭМ!$B$33:$B$776,F$11)+'СЕТ СН'!$F$9+СВЦЭМ!$D$10+'СЕТ СН'!$F$6-'СЕТ СН'!$F$19</f>
        <v>994.58317225999997</v>
      </c>
      <c r="G35" s="36">
        <f>SUMIFS(СВЦЭМ!$C$33:$C$776,СВЦЭМ!$A$33:$A$776,$A35,СВЦЭМ!$B$33:$B$776,G$11)+'СЕТ СН'!$F$9+СВЦЭМ!$D$10+'СЕТ СН'!$F$6-'СЕТ СН'!$F$19</f>
        <v>993.45651084999997</v>
      </c>
      <c r="H35" s="36">
        <f>SUMIFS(СВЦЭМ!$C$33:$C$776,СВЦЭМ!$A$33:$A$776,$A35,СВЦЭМ!$B$33:$B$776,H$11)+'СЕТ СН'!$F$9+СВЦЭМ!$D$10+'СЕТ СН'!$F$6-'СЕТ СН'!$F$19</f>
        <v>983.24130892999995</v>
      </c>
      <c r="I35" s="36">
        <f>SUMIFS(СВЦЭМ!$C$33:$C$776,СВЦЭМ!$A$33:$A$776,$A35,СВЦЭМ!$B$33:$B$776,I$11)+'СЕТ СН'!$F$9+СВЦЭМ!$D$10+'СЕТ СН'!$F$6-'СЕТ СН'!$F$19</f>
        <v>950.69607267000004</v>
      </c>
      <c r="J35" s="36">
        <f>SUMIFS(СВЦЭМ!$C$33:$C$776,СВЦЭМ!$A$33:$A$776,$A35,СВЦЭМ!$B$33:$B$776,J$11)+'СЕТ СН'!$F$9+СВЦЭМ!$D$10+'СЕТ СН'!$F$6-'СЕТ СН'!$F$19</f>
        <v>939.10275995999996</v>
      </c>
      <c r="K35" s="36">
        <f>SUMIFS(СВЦЭМ!$C$33:$C$776,СВЦЭМ!$A$33:$A$776,$A35,СВЦЭМ!$B$33:$B$776,K$11)+'СЕТ СН'!$F$9+СВЦЭМ!$D$10+'СЕТ СН'!$F$6-'СЕТ СН'!$F$19</f>
        <v>909.32020305000003</v>
      </c>
      <c r="L35" s="36">
        <f>SUMIFS(СВЦЭМ!$C$33:$C$776,СВЦЭМ!$A$33:$A$776,$A35,СВЦЭМ!$B$33:$B$776,L$11)+'СЕТ СН'!$F$9+СВЦЭМ!$D$10+'СЕТ СН'!$F$6-'СЕТ СН'!$F$19</f>
        <v>920.62507492999998</v>
      </c>
      <c r="M35" s="36">
        <f>SUMIFS(СВЦЭМ!$C$33:$C$776,СВЦЭМ!$A$33:$A$776,$A35,СВЦЭМ!$B$33:$B$776,M$11)+'СЕТ СН'!$F$9+СВЦЭМ!$D$10+'СЕТ СН'!$F$6-'СЕТ СН'!$F$19</f>
        <v>883.32876896999994</v>
      </c>
      <c r="N35" s="36">
        <f>SUMIFS(СВЦЭМ!$C$33:$C$776,СВЦЭМ!$A$33:$A$776,$A35,СВЦЭМ!$B$33:$B$776,N$11)+'СЕТ СН'!$F$9+СВЦЭМ!$D$10+'СЕТ СН'!$F$6-'СЕТ СН'!$F$19</f>
        <v>836.96381646999998</v>
      </c>
      <c r="O35" s="36">
        <f>SUMIFS(СВЦЭМ!$C$33:$C$776,СВЦЭМ!$A$33:$A$776,$A35,СВЦЭМ!$B$33:$B$776,O$11)+'СЕТ СН'!$F$9+СВЦЭМ!$D$10+'СЕТ СН'!$F$6-'СЕТ СН'!$F$19</f>
        <v>807.45263241999999</v>
      </c>
      <c r="P35" s="36">
        <f>SUMIFS(СВЦЭМ!$C$33:$C$776,СВЦЭМ!$A$33:$A$776,$A35,СВЦЭМ!$B$33:$B$776,P$11)+'СЕТ СН'!$F$9+СВЦЭМ!$D$10+'СЕТ СН'!$F$6-'СЕТ СН'!$F$19</f>
        <v>812.79963222000003</v>
      </c>
      <c r="Q35" s="36">
        <f>SUMIFS(СВЦЭМ!$C$33:$C$776,СВЦЭМ!$A$33:$A$776,$A35,СВЦЭМ!$B$33:$B$776,Q$11)+'СЕТ СН'!$F$9+СВЦЭМ!$D$10+'СЕТ СН'!$F$6-'СЕТ СН'!$F$19</f>
        <v>817.50725107000005</v>
      </c>
      <c r="R35" s="36">
        <f>SUMIFS(СВЦЭМ!$C$33:$C$776,СВЦЭМ!$A$33:$A$776,$A35,СВЦЭМ!$B$33:$B$776,R$11)+'СЕТ СН'!$F$9+СВЦЭМ!$D$10+'СЕТ СН'!$F$6-'СЕТ СН'!$F$19</f>
        <v>804.93184637000002</v>
      </c>
      <c r="S35" s="36">
        <f>SUMIFS(СВЦЭМ!$C$33:$C$776,СВЦЭМ!$A$33:$A$776,$A35,СВЦЭМ!$B$33:$B$776,S$11)+'СЕТ СН'!$F$9+СВЦЭМ!$D$10+'СЕТ СН'!$F$6-'СЕТ СН'!$F$19</f>
        <v>811.42559179</v>
      </c>
      <c r="T35" s="36">
        <f>SUMIFS(СВЦЭМ!$C$33:$C$776,СВЦЭМ!$A$33:$A$776,$A35,СВЦЭМ!$B$33:$B$776,T$11)+'СЕТ СН'!$F$9+СВЦЭМ!$D$10+'СЕТ СН'!$F$6-'СЕТ СН'!$F$19</f>
        <v>807.56156739999994</v>
      </c>
      <c r="U35" s="36">
        <f>SUMIFS(СВЦЭМ!$C$33:$C$776,СВЦЭМ!$A$33:$A$776,$A35,СВЦЭМ!$B$33:$B$776,U$11)+'СЕТ СН'!$F$9+СВЦЭМ!$D$10+'СЕТ СН'!$F$6-'СЕТ СН'!$F$19</f>
        <v>793.37316524999994</v>
      </c>
      <c r="V35" s="36">
        <f>SUMIFS(СВЦЭМ!$C$33:$C$776,СВЦЭМ!$A$33:$A$776,$A35,СВЦЭМ!$B$33:$B$776,V$11)+'СЕТ СН'!$F$9+СВЦЭМ!$D$10+'СЕТ СН'!$F$6-'СЕТ СН'!$F$19</f>
        <v>759.93781038999998</v>
      </c>
      <c r="W35" s="36">
        <f>SUMIFS(СВЦЭМ!$C$33:$C$776,СВЦЭМ!$A$33:$A$776,$A35,СВЦЭМ!$B$33:$B$776,W$11)+'СЕТ СН'!$F$9+СВЦЭМ!$D$10+'СЕТ СН'!$F$6-'СЕТ СН'!$F$19</f>
        <v>763.82162762999997</v>
      </c>
      <c r="X35" s="36">
        <f>SUMIFS(СВЦЭМ!$C$33:$C$776,СВЦЭМ!$A$33:$A$776,$A35,СВЦЭМ!$B$33:$B$776,X$11)+'СЕТ СН'!$F$9+СВЦЭМ!$D$10+'СЕТ СН'!$F$6-'СЕТ СН'!$F$19</f>
        <v>789.90590853000003</v>
      </c>
      <c r="Y35" s="36">
        <f>SUMIFS(СВЦЭМ!$C$33:$C$776,СВЦЭМ!$A$33:$A$776,$A35,СВЦЭМ!$B$33:$B$776,Y$11)+'СЕТ СН'!$F$9+СВЦЭМ!$D$10+'СЕТ СН'!$F$6-'СЕТ СН'!$F$19</f>
        <v>869.02503396999998</v>
      </c>
    </row>
    <row r="36" spans="1:25" ht="15.75" x14ac:dyDescent="0.2">
      <c r="A36" s="35">
        <f t="shared" si="0"/>
        <v>43976</v>
      </c>
      <c r="B36" s="36">
        <f>SUMIFS(СВЦЭМ!$C$33:$C$776,СВЦЭМ!$A$33:$A$776,$A36,СВЦЭМ!$B$33:$B$776,B$11)+'СЕТ СН'!$F$9+СВЦЭМ!$D$10+'СЕТ СН'!$F$6-'СЕТ СН'!$F$19</f>
        <v>1018.51822877</v>
      </c>
      <c r="C36" s="36">
        <f>SUMIFS(СВЦЭМ!$C$33:$C$776,СВЦЭМ!$A$33:$A$776,$A36,СВЦЭМ!$B$33:$B$776,C$11)+'СЕТ СН'!$F$9+СВЦЭМ!$D$10+'СЕТ СН'!$F$6-'СЕТ СН'!$F$19</f>
        <v>1013.55443368</v>
      </c>
      <c r="D36" s="36">
        <f>SUMIFS(СВЦЭМ!$C$33:$C$776,СВЦЭМ!$A$33:$A$776,$A36,СВЦЭМ!$B$33:$B$776,D$11)+'СЕТ СН'!$F$9+СВЦЭМ!$D$10+'СЕТ СН'!$F$6-'СЕТ СН'!$F$19</f>
        <v>1001.91348751</v>
      </c>
      <c r="E36" s="36">
        <f>SUMIFS(СВЦЭМ!$C$33:$C$776,СВЦЭМ!$A$33:$A$776,$A36,СВЦЭМ!$B$33:$B$776,E$11)+'СЕТ СН'!$F$9+СВЦЭМ!$D$10+'СЕТ СН'!$F$6-'СЕТ СН'!$F$19</f>
        <v>995.01987962999999</v>
      </c>
      <c r="F36" s="36">
        <f>SUMIFS(СВЦЭМ!$C$33:$C$776,СВЦЭМ!$A$33:$A$776,$A36,СВЦЭМ!$B$33:$B$776,F$11)+'СЕТ СН'!$F$9+СВЦЭМ!$D$10+'СЕТ СН'!$F$6-'СЕТ СН'!$F$19</f>
        <v>994.28791742999999</v>
      </c>
      <c r="G36" s="36">
        <f>SUMIFS(СВЦЭМ!$C$33:$C$776,СВЦЭМ!$A$33:$A$776,$A36,СВЦЭМ!$B$33:$B$776,G$11)+'СЕТ СН'!$F$9+СВЦЭМ!$D$10+'СЕТ СН'!$F$6-'СЕТ СН'!$F$19</f>
        <v>997.24888126999997</v>
      </c>
      <c r="H36" s="36">
        <f>SUMIFS(СВЦЭМ!$C$33:$C$776,СВЦЭМ!$A$33:$A$776,$A36,СВЦЭМ!$B$33:$B$776,H$11)+'СЕТ СН'!$F$9+СВЦЭМ!$D$10+'СЕТ СН'!$F$6-'СЕТ СН'!$F$19</f>
        <v>1000.00074627</v>
      </c>
      <c r="I36" s="36">
        <f>SUMIFS(СВЦЭМ!$C$33:$C$776,СВЦЭМ!$A$33:$A$776,$A36,СВЦЭМ!$B$33:$B$776,I$11)+'СЕТ СН'!$F$9+СВЦЭМ!$D$10+'СЕТ СН'!$F$6-'СЕТ СН'!$F$19</f>
        <v>974.66065003999995</v>
      </c>
      <c r="J36" s="36">
        <f>SUMIFS(СВЦЭМ!$C$33:$C$776,СВЦЭМ!$A$33:$A$776,$A36,СВЦЭМ!$B$33:$B$776,J$11)+'СЕТ СН'!$F$9+СВЦЭМ!$D$10+'СЕТ СН'!$F$6-'СЕТ СН'!$F$19</f>
        <v>936.18272348999994</v>
      </c>
      <c r="K36" s="36">
        <f>SUMIFS(СВЦЭМ!$C$33:$C$776,СВЦЭМ!$A$33:$A$776,$A36,СВЦЭМ!$B$33:$B$776,K$11)+'СЕТ СН'!$F$9+СВЦЭМ!$D$10+'СЕТ СН'!$F$6-'СЕТ СН'!$F$19</f>
        <v>929.85381910000001</v>
      </c>
      <c r="L36" s="36">
        <f>SUMIFS(СВЦЭМ!$C$33:$C$776,СВЦЭМ!$A$33:$A$776,$A36,СВЦЭМ!$B$33:$B$776,L$11)+'СЕТ СН'!$F$9+СВЦЭМ!$D$10+'СЕТ СН'!$F$6-'СЕТ СН'!$F$19</f>
        <v>922.60476556000003</v>
      </c>
      <c r="M36" s="36">
        <f>SUMIFS(СВЦЭМ!$C$33:$C$776,СВЦЭМ!$A$33:$A$776,$A36,СВЦЭМ!$B$33:$B$776,M$11)+'СЕТ СН'!$F$9+СВЦЭМ!$D$10+'СЕТ СН'!$F$6-'СЕТ СН'!$F$19</f>
        <v>860.08790673999999</v>
      </c>
      <c r="N36" s="36">
        <f>SUMIFS(СВЦЭМ!$C$33:$C$776,СВЦЭМ!$A$33:$A$776,$A36,СВЦЭМ!$B$33:$B$776,N$11)+'СЕТ СН'!$F$9+СВЦЭМ!$D$10+'СЕТ СН'!$F$6-'СЕТ СН'!$F$19</f>
        <v>809.24637086999996</v>
      </c>
      <c r="O36" s="36">
        <f>SUMIFS(СВЦЭМ!$C$33:$C$776,СВЦЭМ!$A$33:$A$776,$A36,СВЦЭМ!$B$33:$B$776,O$11)+'СЕТ СН'!$F$9+СВЦЭМ!$D$10+'СЕТ СН'!$F$6-'СЕТ СН'!$F$19</f>
        <v>788.93319492000001</v>
      </c>
      <c r="P36" s="36">
        <f>SUMIFS(СВЦЭМ!$C$33:$C$776,СВЦЭМ!$A$33:$A$776,$A36,СВЦЭМ!$B$33:$B$776,P$11)+'СЕТ СН'!$F$9+СВЦЭМ!$D$10+'СЕТ СН'!$F$6-'СЕТ СН'!$F$19</f>
        <v>794.90249576999997</v>
      </c>
      <c r="Q36" s="36">
        <f>SUMIFS(СВЦЭМ!$C$33:$C$776,СВЦЭМ!$A$33:$A$776,$A36,СВЦЭМ!$B$33:$B$776,Q$11)+'СЕТ СН'!$F$9+СВЦЭМ!$D$10+'СЕТ СН'!$F$6-'СЕТ СН'!$F$19</f>
        <v>796.14393181000003</v>
      </c>
      <c r="R36" s="36">
        <f>SUMIFS(СВЦЭМ!$C$33:$C$776,СВЦЭМ!$A$33:$A$776,$A36,СВЦЭМ!$B$33:$B$776,R$11)+'СЕТ СН'!$F$9+СВЦЭМ!$D$10+'СЕТ СН'!$F$6-'СЕТ СН'!$F$19</f>
        <v>804.60090324999999</v>
      </c>
      <c r="S36" s="36">
        <f>SUMIFS(СВЦЭМ!$C$33:$C$776,СВЦЭМ!$A$33:$A$776,$A36,СВЦЭМ!$B$33:$B$776,S$11)+'СЕТ СН'!$F$9+СВЦЭМ!$D$10+'СЕТ СН'!$F$6-'СЕТ СН'!$F$19</f>
        <v>802.37797315</v>
      </c>
      <c r="T36" s="36">
        <f>SUMIFS(СВЦЭМ!$C$33:$C$776,СВЦЭМ!$A$33:$A$776,$A36,СВЦЭМ!$B$33:$B$776,T$11)+'СЕТ СН'!$F$9+СВЦЭМ!$D$10+'СЕТ СН'!$F$6-'СЕТ СН'!$F$19</f>
        <v>799.33499113999994</v>
      </c>
      <c r="U36" s="36">
        <f>SUMIFS(СВЦЭМ!$C$33:$C$776,СВЦЭМ!$A$33:$A$776,$A36,СВЦЭМ!$B$33:$B$776,U$11)+'СЕТ СН'!$F$9+СВЦЭМ!$D$10+'СЕТ СН'!$F$6-'СЕТ СН'!$F$19</f>
        <v>795.06190629000002</v>
      </c>
      <c r="V36" s="36">
        <f>SUMIFS(СВЦЭМ!$C$33:$C$776,СВЦЭМ!$A$33:$A$776,$A36,СВЦЭМ!$B$33:$B$776,V$11)+'СЕТ СН'!$F$9+СВЦЭМ!$D$10+'СЕТ СН'!$F$6-'СЕТ СН'!$F$19</f>
        <v>782.60307561000002</v>
      </c>
      <c r="W36" s="36">
        <f>SUMIFS(СВЦЭМ!$C$33:$C$776,СВЦЭМ!$A$33:$A$776,$A36,СВЦЭМ!$B$33:$B$776,W$11)+'СЕТ СН'!$F$9+СВЦЭМ!$D$10+'СЕТ СН'!$F$6-'СЕТ СН'!$F$19</f>
        <v>786.75238021999996</v>
      </c>
      <c r="X36" s="36">
        <f>SUMIFS(СВЦЭМ!$C$33:$C$776,СВЦЭМ!$A$33:$A$776,$A36,СВЦЭМ!$B$33:$B$776,X$11)+'СЕТ СН'!$F$9+СВЦЭМ!$D$10+'СЕТ СН'!$F$6-'СЕТ СН'!$F$19</f>
        <v>803.32306523</v>
      </c>
      <c r="Y36" s="36">
        <f>SUMIFS(СВЦЭМ!$C$33:$C$776,СВЦЭМ!$A$33:$A$776,$A36,СВЦЭМ!$B$33:$B$776,Y$11)+'СЕТ СН'!$F$9+СВЦЭМ!$D$10+'СЕТ СН'!$F$6-'СЕТ СН'!$F$19</f>
        <v>885.90323502000001</v>
      </c>
    </row>
    <row r="37" spans="1:25" ht="15.75" x14ac:dyDescent="0.2">
      <c r="A37" s="35">
        <f t="shared" si="0"/>
        <v>43977</v>
      </c>
      <c r="B37" s="36">
        <f>SUMIFS(СВЦЭМ!$C$33:$C$776,СВЦЭМ!$A$33:$A$776,$A37,СВЦЭМ!$B$33:$B$776,B$11)+'СЕТ СН'!$F$9+СВЦЭМ!$D$10+'СЕТ СН'!$F$6-'СЕТ СН'!$F$19</f>
        <v>970.50725938000005</v>
      </c>
      <c r="C37" s="36">
        <f>SUMIFS(СВЦЭМ!$C$33:$C$776,СВЦЭМ!$A$33:$A$776,$A37,СВЦЭМ!$B$33:$B$776,C$11)+'СЕТ СН'!$F$9+СВЦЭМ!$D$10+'СЕТ СН'!$F$6-'СЕТ СН'!$F$19</f>
        <v>1000.85722737</v>
      </c>
      <c r="D37" s="36">
        <f>SUMIFS(СВЦЭМ!$C$33:$C$776,СВЦЭМ!$A$33:$A$776,$A37,СВЦЭМ!$B$33:$B$776,D$11)+'СЕТ СН'!$F$9+СВЦЭМ!$D$10+'СЕТ СН'!$F$6-'СЕТ СН'!$F$19</f>
        <v>992.08187109000005</v>
      </c>
      <c r="E37" s="36">
        <f>SUMIFS(СВЦЭМ!$C$33:$C$776,СВЦЭМ!$A$33:$A$776,$A37,СВЦЭМ!$B$33:$B$776,E$11)+'СЕТ СН'!$F$9+СВЦЭМ!$D$10+'СЕТ СН'!$F$6-'СЕТ СН'!$F$19</f>
        <v>982.82333736999999</v>
      </c>
      <c r="F37" s="36">
        <f>SUMIFS(СВЦЭМ!$C$33:$C$776,СВЦЭМ!$A$33:$A$776,$A37,СВЦЭМ!$B$33:$B$776,F$11)+'СЕТ СН'!$F$9+СВЦЭМ!$D$10+'СЕТ СН'!$F$6-'СЕТ СН'!$F$19</f>
        <v>980.79113840000002</v>
      </c>
      <c r="G37" s="36">
        <f>SUMIFS(СВЦЭМ!$C$33:$C$776,СВЦЭМ!$A$33:$A$776,$A37,СВЦЭМ!$B$33:$B$776,G$11)+'СЕТ СН'!$F$9+СВЦЭМ!$D$10+'СЕТ СН'!$F$6-'СЕТ СН'!$F$19</f>
        <v>987.86022284000001</v>
      </c>
      <c r="H37" s="36">
        <f>SUMIFS(СВЦЭМ!$C$33:$C$776,СВЦЭМ!$A$33:$A$776,$A37,СВЦЭМ!$B$33:$B$776,H$11)+'СЕТ СН'!$F$9+СВЦЭМ!$D$10+'СЕТ СН'!$F$6-'СЕТ СН'!$F$19</f>
        <v>998.32990895</v>
      </c>
      <c r="I37" s="36">
        <f>SUMIFS(СВЦЭМ!$C$33:$C$776,СВЦЭМ!$A$33:$A$776,$A37,СВЦЭМ!$B$33:$B$776,I$11)+'СЕТ СН'!$F$9+СВЦЭМ!$D$10+'СЕТ СН'!$F$6-'СЕТ СН'!$F$19</f>
        <v>968.96625127000004</v>
      </c>
      <c r="J37" s="36">
        <f>SUMIFS(СВЦЭМ!$C$33:$C$776,СВЦЭМ!$A$33:$A$776,$A37,СВЦЭМ!$B$33:$B$776,J$11)+'СЕТ СН'!$F$9+СВЦЭМ!$D$10+'СЕТ СН'!$F$6-'СЕТ СН'!$F$19</f>
        <v>935.30468971999994</v>
      </c>
      <c r="K37" s="36">
        <f>SUMIFS(СВЦЭМ!$C$33:$C$776,СВЦЭМ!$A$33:$A$776,$A37,СВЦЭМ!$B$33:$B$776,K$11)+'СЕТ СН'!$F$9+СВЦЭМ!$D$10+'СЕТ СН'!$F$6-'СЕТ СН'!$F$19</f>
        <v>920.60762626999997</v>
      </c>
      <c r="L37" s="36">
        <f>SUMIFS(СВЦЭМ!$C$33:$C$776,СВЦЭМ!$A$33:$A$776,$A37,СВЦЭМ!$B$33:$B$776,L$11)+'СЕТ СН'!$F$9+СВЦЭМ!$D$10+'СЕТ СН'!$F$6-'СЕТ СН'!$F$19</f>
        <v>923.30355949</v>
      </c>
      <c r="M37" s="36">
        <f>SUMIFS(СВЦЭМ!$C$33:$C$776,СВЦЭМ!$A$33:$A$776,$A37,СВЦЭМ!$B$33:$B$776,M$11)+'СЕТ СН'!$F$9+СВЦЭМ!$D$10+'СЕТ СН'!$F$6-'СЕТ СН'!$F$19</f>
        <v>866.08903742999996</v>
      </c>
      <c r="N37" s="36">
        <f>SUMIFS(СВЦЭМ!$C$33:$C$776,СВЦЭМ!$A$33:$A$776,$A37,СВЦЭМ!$B$33:$B$776,N$11)+'СЕТ СН'!$F$9+СВЦЭМ!$D$10+'СЕТ СН'!$F$6-'СЕТ СН'!$F$19</f>
        <v>817.68368750000002</v>
      </c>
      <c r="O37" s="36">
        <f>SUMIFS(СВЦЭМ!$C$33:$C$776,СВЦЭМ!$A$33:$A$776,$A37,СВЦЭМ!$B$33:$B$776,O$11)+'СЕТ СН'!$F$9+СВЦЭМ!$D$10+'СЕТ СН'!$F$6-'СЕТ СН'!$F$19</f>
        <v>797.71057879</v>
      </c>
      <c r="P37" s="36">
        <f>SUMIFS(СВЦЭМ!$C$33:$C$776,СВЦЭМ!$A$33:$A$776,$A37,СВЦЭМ!$B$33:$B$776,P$11)+'СЕТ СН'!$F$9+СВЦЭМ!$D$10+'СЕТ СН'!$F$6-'СЕТ СН'!$F$19</f>
        <v>802.73643033999997</v>
      </c>
      <c r="Q37" s="36">
        <f>SUMIFS(СВЦЭМ!$C$33:$C$776,СВЦЭМ!$A$33:$A$776,$A37,СВЦЭМ!$B$33:$B$776,Q$11)+'СЕТ СН'!$F$9+СВЦЭМ!$D$10+'СЕТ СН'!$F$6-'СЕТ СН'!$F$19</f>
        <v>808.49285450000002</v>
      </c>
      <c r="R37" s="36">
        <f>SUMIFS(СВЦЭМ!$C$33:$C$776,СВЦЭМ!$A$33:$A$776,$A37,СВЦЭМ!$B$33:$B$776,R$11)+'СЕТ СН'!$F$9+СВЦЭМ!$D$10+'СЕТ СН'!$F$6-'СЕТ СН'!$F$19</f>
        <v>807.44633836000003</v>
      </c>
      <c r="S37" s="36">
        <f>SUMIFS(СВЦЭМ!$C$33:$C$776,СВЦЭМ!$A$33:$A$776,$A37,СВЦЭМ!$B$33:$B$776,S$11)+'СЕТ СН'!$F$9+СВЦЭМ!$D$10+'СЕТ СН'!$F$6-'СЕТ СН'!$F$19</f>
        <v>807.73744438999995</v>
      </c>
      <c r="T37" s="36">
        <f>SUMIFS(СВЦЭМ!$C$33:$C$776,СВЦЭМ!$A$33:$A$776,$A37,СВЦЭМ!$B$33:$B$776,T$11)+'СЕТ СН'!$F$9+СВЦЭМ!$D$10+'СЕТ СН'!$F$6-'СЕТ СН'!$F$19</f>
        <v>803.20605596999997</v>
      </c>
      <c r="U37" s="36">
        <f>SUMIFS(СВЦЭМ!$C$33:$C$776,СВЦЭМ!$A$33:$A$776,$A37,СВЦЭМ!$B$33:$B$776,U$11)+'СЕТ СН'!$F$9+СВЦЭМ!$D$10+'СЕТ СН'!$F$6-'СЕТ СН'!$F$19</f>
        <v>789.91381334000005</v>
      </c>
      <c r="V37" s="36">
        <f>SUMIFS(СВЦЭМ!$C$33:$C$776,СВЦЭМ!$A$33:$A$776,$A37,СВЦЭМ!$B$33:$B$776,V$11)+'СЕТ СН'!$F$9+СВЦЭМ!$D$10+'СЕТ СН'!$F$6-'СЕТ СН'!$F$19</f>
        <v>783.43708519999996</v>
      </c>
      <c r="W37" s="36">
        <f>SUMIFS(СВЦЭМ!$C$33:$C$776,СВЦЭМ!$A$33:$A$776,$A37,СВЦЭМ!$B$33:$B$776,W$11)+'СЕТ СН'!$F$9+СВЦЭМ!$D$10+'СЕТ СН'!$F$6-'СЕТ СН'!$F$19</f>
        <v>778.64169644000003</v>
      </c>
      <c r="X37" s="36">
        <f>SUMIFS(СВЦЭМ!$C$33:$C$776,СВЦЭМ!$A$33:$A$776,$A37,СВЦЭМ!$B$33:$B$776,X$11)+'СЕТ СН'!$F$9+СВЦЭМ!$D$10+'СЕТ СН'!$F$6-'СЕТ СН'!$F$19</f>
        <v>800.56972703999998</v>
      </c>
      <c r="Y37" s="36">
        <f>SUMIFS(СВЦЭМ!$C$33:$C$776,СВЦЭМ!$A$33:$A$776,$A37,СВЦЭМ!$B$33:$B$776,Y$11)+'СЕТ СН'!$F$9+СВЦЭМ!$D$10+'СЕТ СН'!$F$6-'СЕТ СН'!$F$19</f>
        <v>868.32547838999994</v>
      </c>
    </row>
    <row r="38" spans="1:25" ht="15.75" x14ac:dyDescent="0.2">
      <c r="A38" s="35">
        <f t="shared" si="0"/>
        <v>43978</v>
      </c>
      <c r="B38" s="36">
        <f>SUMIFS(СВЦЭМ!$C$33:$C$776,СВЦЭМ!$A$33:$A$776,$A38,СВЦЭМ!$B$33:$B$776,B$11)+'СЕТ СН'!$F$9+СВЦЭМ!$D$10+'СЕТ СН'!$F$6-'СЕТ СН'!$F$19</f>
        <v>954.11651191999999</v>
      </c>
      <c r="C38" s="36">
        <f>SUMIFS(СВЦЭМ!$C$33:$C$776,СВЦЭМ!$A$33:$A$776,$A38,СВЦЭМ!$B$33:$B$776,C$11)+'СЕТ СН'!$F$9+СВЦЭМ!$D$10+'СЕТ СН'!$F$6-'СЕТ СН'!$F$19</f>
        <v>989.56420774000003</v>
      </c>
      <c r="D38" s="36">
        <f>SUMIFS(СВЦЭМ!$C$33:$C$776,СВЦЭМ!$A$33:$A$776,$A38,СВЦЭМ!$B$33:$B$776,D$11)+'СЕТ СН'!$F$9+СВЦЭМ!$D$10+'СЕТ СН'!$F$6-'СЕТ СН'!$F$19</f>
        <v>1008.1472166</v>
      </c>
      <c r="E38" s="36">
        <f>SUMIFS(СВЦЭМ!$C$33:$C$776,СВЦЭМ!$A$33:$A$776,$A38,СВЦЭМ!$B$33:$B$776,E$11)+'СЕТ СН'!$F$9+СВЦЭМ!$D$10+'СЕТ СН'!$F$6-'СЕТ СН'!$F$19</f>
        <v>1017.0006150199999</v>
      </c>
      <c r="F38" s="36">
        <f>SUMIFS(СВЦЭМ!$C$33:$C$776,СВЦЭМ!$A$33:$A$776,$A38,СВЦЭМ!$B$33:$B$776,F$11)+'СЕТ СН'!$F$9+СВЦЭМ!$D$10+'СЕТ СН'!$F$6-'СЕТ СН'!$F$19</f>
        <v>1010.7930761</v>
      </c>
      <c r="G38" s="36">
        <f>SUMIFS(СВЦЭМ!$C$33:$C$776,СВЦЭМ!$A$33:$A$776,$A38,СВЦЭМ!$B$33:$B$776,G$11)+'СЕТ СН'!$F$9+СВЦЭМ!$D$10+'СЕТ СН'!$F$6-'СЕТ СН'!$F$19</f>
        <v>1017.53158195</v>
      </c>
      <c r="H38" s="36">
        <f>SUMIFS(СВЦЭМ!$C$33:$C$776,СВЦЭМ!$A$33:$A$776,$A38,СВЦЭМ!$B$33:$B$776,H$11)+'СЕТ СН'!$F$9+СВЦЭМ!$D$10+'СЕТ СН'!$F$6-'СЕТ СН'!$F$19</f>
        <v>999.9276572</v>
      </c>
      <c r="I38" s="36">
        <f>SUMIFS(СВЦЭМ!$C$33:$C$776,СВЦЭМ!$A$33:$A$776,$A38,СВЦЭМ!$B$33:$B$776,I$11)+'СЕТ СН'!$F$9+СВЦЭМ!$D$10+'СЕТ СН'!$F$6-'СЕТ СН'!$F$19</f>
        <v>985.35228412000004</v>
      </c>
      <c r="J38" s="36">
        <f>SUMIFS(СВЦЭМ!$C$33:$C$776,СВЦЭМ!$A$33:$A$776,$A38,СВЦЭМ!$B$33:$B$776,J$11)+'СЕТ СН'!$F$9+СВЦЭМ!$D$10+'СЕТ СН'!$F$6-'СЕТ СН'!$F$19</f>
        <v>950.47060263000003</v>
      </c>
      <c r="K38" s="36">
        <f>SUMIFS(СВЦЭМ!$C$33:$C$776,СВЦЭМ!$A$33:$A$776,$A38,СВЦЭМ!$B$33:$B$776,K$11)+'СЕТ СН'!$F$9+СВЦЭМ!$D$10+'СЕТ СН'!$F$6-'СЕТ СН'!$F$19</f>
        <v>930.49409016000004</v>
      </c>
      <c r="L38" s="36">
        <f>SUMIFS(СВЦЭМ!$C$33:$C$776,СВЦЭМ!$A$33:$A$776,$A38,СВЦЭМ!$B$33:$B$776,L$11)+'СЕТ СН'!$F$9+СВЦЭМ!$D$10+'СЕТ СН'!$F$6-'СЕТ СН'!$F$19</f>
        <v>910.48071169000002</v>
      </c>
      <c r="M38" s="36">
        <f>SUMIFS(СВЦЭМ!$C$33:$C$776,СВЦЭМ!$A$33:$A$776,$A38,СВЦЭМ!$B$33:$B$776,M$11)+'СЕТ СН'!$F$9+СВЦЭМ!$D$10+'СЕТ СН'!$F$6-'СЕТ СН'!$F$19</f>
        <v>857.01435974000003</v>
      </c>
      <c r="N38" s="36">
        <f>SUMIFS(СВЦЭМ!$C$33:$C$776,СВЦЭМ!$A$33:$A$776,$A38,СВЦЭМ!$B$33:$B$776,N$11)+'СЕТ СН'!$F$9+СВЦЭМ!$D$10+'СЕТ СН'!$F$6-'СЕТ СН'!$F$19</f>
        <v>798.13606974000004</v>
      </c>
      <c r="O38" s="36">
        <f>SUMIFS(СВЦЭМ!$C$33:$C$776,СВЦЭМ!$A$33:$A$776,$A38,СВЦЭМ!$B$33:$B$776,O$11)+'СЕТ СН'!$F$9+СВЦЭМ!$D$10+'СЕТ СН'!$F$6-'СЕТ СН'!$F$19</f>
        <v>780.47028049999994</v>
      </c>
      <c r="P38" s="36">
        <f>SUMIFS(СВЦЭМ!$C$33:$C$776,СВЦЭМ!$A$33:$A$776,$A38,СВЦЭМ!$B$33:$B$776,P$11)+'СЕТ СН'!$F$9+СВЦЭМ!$D$10+'СЕТ СН'!$F$6-'СЕТ СН'!$F$19</f>
        <v>775.48050111999999</v>
      </c>
      <c r="Q38" s="36">
        <f>SUMIFS(СВЦЭМ!$C$33:$C$776,СВЦЭМ!$A$33:$A$776,$A38,СВЦЭМ!$B$33:$B$776,Q$11)+'СЕТ СН'!$F$9+СВЦЭМ!$D$10+'СЕТ СН'!$F$6-'СЕТ СН'!$F$19</f>
        <v>779.46222197999998</v>
      </c>
      <c r="R38" s="36">
        <f>SUMIFS(СВЦЭМ!$C$33:$C$776,СВЦЭМ!$A$33:$A$776,$A38,СВЦЭМ!$B$33:$B$776,R$11)+'СЕТ СН'!$F$9+СВЦЭМ!$D$10+'СЕТ СН'!$F$6-'СЕТ СН'!$F$19</f>
        <v>783.00057525</v>
      </c>
      <c r="S38" s="36">
        <f>SUMIFS(СВЦЭМ!$C$33:$C$776,СВЦЭМ!$A$33:$A$776,$A38,СВЦЭМ!$B$33:$B$776,S$11)+'СЕТ СН'!$F$9+СВЦЭМ!$D$10+'СЕТ СН'!$F$6-'СЕТ СН'!$F$19</f>
        <v>787.58883494999998</v>
      </c>
      <c r="T38" s="36">
        <f>SUMIFS(СВЦЭМ!$C$33:$C$776,СВЦЭМ!$A$33:$A$776,$A38,СВЦЭМ!$B$33:$B$776,T$11)+'СЕТ СН'!$F$9+СВЦЭМ!$D$10+'СЕТ СН'!$F$6-'СЕТ СН'!$F$19</f>
        <v>783.30605375999994</v>
      </c>
      <c r="U38" s="36">
        <f>SUMIFS(СВЦЭМ!$C$33:$C$776,СВЦЭМ!$A$33:$A$776,$A38,СВЦЭМ!$B$33:$B$776,U$11)+'СЕТ СН'!$F$9+СВЦЭМ!$D$10+'СЕТ СН'!$F$6-'СЕТ СН'!$F$19</f>
        <v>772.38085131000003</v>
      </c>
      <c r="V38" s="36">
        <f>SUMIFS(СВЦЭМ!$C$33:$C$776,СВЦЭМ!$A$33:$A$776,$A38,СВЦЭМ!$B$33:$B$776,V$11)+'СЕТ СН'!$F$9+СВЦЭМ!$D$10+'СЕТ СН'!$F$6-'СЕТ СН'!$F$19</f>
        <v>762.02153378000003</v>
      </c>
      <c r="W38" s="36">
        <f>SUMIFS(СВЦЭМ!$C$33:$C$776,СВЦЭМ!$A$33:$A$776,$A38,СВЦЭМ!$B$33:$B$776,W$11)+'СЕТ СН'!$F$9+СВЦЭМ!$D$10+'СЕТ СН'!$F$6-'СЕТ СН'!$F$19</f>
        <v>757.85768194000002</v>
      </c>
      <c r="X38" s="36">
        <f>SUMIFS(СВЦЭМ!$C$33:$C$776,СВЦЭМ!$A$33:$A$776,$A38,СВЦЭМ!$B$33:$B$776,X$11)+'СЕТ СН'!$F$9+СВЦЭМ!$D$10+'СЕТ СН'!$F$6-'СЕТ СН'!$F$19</f>
        <v>795.42687350999995</v>
      </c>
      <c r="Y38" s="36">
        <f>SUMIFS(СВЦЭМ!$C$33:$C$776,СВЦЭМ!$A$33:$A$776,$A38,СВЦЭМ!$B$33:$B$776,Y$11)+'СЕТ СН'!$F$9+СВЦЭМ!$D$10+'СЕТ СН'!$F$6-'СЕТ СН'!$F$19</f>
        <v>854.38825071999997</v>
      </c>
    </row>
    <row r="39" spans="1:25" ht="15.75" x14ac:dyDescent="0.2">
      <c r="A39" s="35">
        <f t="shared" si="0"/>
        <v>43979</v>
      </c>
      <c r="B39" s="36">
        <f>SUMIFS(СВЦЭМ!$C$33:$C$776,СВЦЭМ!$A$33:$A$776,$A39,СВЦЭМ!$B$33:$B$776,B$11)+'СЕТ СН'!$F$9+СВЦЭМ!$D$10+'СЕТ СН'!$F$6-'СЕТ СН'!$F$19</f>
        <v>892.19367695000005</v>
      </c>
      <c r="C39" s="36">
        <f>SUMIFS(СВЦЭМ!$C$33:$C$776,СВЦЭМ!$A$33:$A$776,$A39,СВЦЭМ!$B$33:$B$776,C$11)+'СЕТ СН'!$F$9+СВЦЭМ!$D$10+'СЕТ СН'!$F$6-'СЕТ СН'!$F$19</f>
        <v>907.74000289000003</v>
      </c>
      <c r="D39" s="36">
        <f>SUMIFS(СВЦЭМ!$C$33:$C$776,СВЦЭМ!$A$33:$A$776,$A39,СВЦЭМ!$B$33:$B$776,D$11)+'СЕТ СН'!$F$9+СВЦЭМ!$D$10+'СЕТ СН'!$F$6-'СЕТ СН'!$F$19</f>
        <v>935.04323922000003</v>
      </c>
      <c r="E39" s="36">
        <f>SUMIFS(СВЦЭМ!$C$33:$C$776,СВЦЭМ!$A$33:$A$776,$A39,СВЦЭМ!$B$33:$B$776,E$11)+'СЕТ СН'!$F$9+СВЦЭМ!$D$10+'СЕТ СН'!$F$6-'СЕТ СН'!$F$19</f>
        <v>951.25288149999994</v>
      </c>
      <c r="F39" s="36">
        <f>SUMIFS(СВЦЭМ!$C$33:$C$776,СВЦЭМ!$A$33:$A$776,$A39,СВЦЭМ!$B$33:$B$776,F$11)+'СЕТ СН'!$F$9+СВЦЭМ!$D$10+'СЕТ СН'!$F$6-'СЕТ СН'!$F$19</f>
        <v>947.11082319000002</v>
      </c>
      <c r="G39" s="36">
        <f>SUMIFS(СВЦЭМ!$C$33:$C$776,СВЦЭМ!$A$33:$A$776,$A39,СВЦЭМ!$B$33:$B$776,G$11)+'СЕТ СН'!$F$9+СВЦЭМ!$D$10+'СЕТ СН'!$F$6-'СЕТ СН'!$F$19</f>
        <v>951.60634103999996</v>
      </c>
      <c r="H39" s="36">
        <f>SUMIFS(СВЦЭМ!$C$33:$C$776,СВЦЭМ!$A$33:$A$776,$A39,СВЦЭМ!$B$33:$B$776,H$11)+'СЕТ СН'!$F$9+СВЦЭМ!$D$10+'СЕТ СН'!$F$6-'СЕТ СН'!$F$19</f>
        <v>935.68619797999997</v>
      </c>
      <c r="I39" s="36">
        <f>SUMIFS(СВЦЭМ!$C$33:$C$776,СВЦЭМ!$A$33:$A$776,$A39,СВЦЭМ!$B$33:$B$776,I$11)+'СЕТ СН'!$F$9+СВЦЭМ!$D$10+'СЕТ СН'!$F$6-'СЕТ СН'!$F$19</f>
        <v>938.53915643000005</v>
      </c>
      <c r="J39" s="36">
        <f>SUMIFS(СВЦЭМ!$C$33:$C$776,СВЦЭМ!$A$33:$A$776,$A39,СВЦЭМ!$B$33:$B$776,J$11)+'СЕТ СН'!$F$9+СВЦЭМ!$D$10+'СЕТ СН'!$F$6-'СЕТ СН'!$F$19</f>
        <v>893.83481199999994</v>
      </c>
      <c r="K39" s="36">
        <f>SUMIFS(СВЦЭМ!$C$33:$C$776,СВЦЭМ!$A$33:$A$776,$A39,СВЦЭМ!$B$33:$B$776,K$11)+'СЕТ СН'!$F$9+СВЦЭМ!$D$10+'СЕТ СН'!$F$6-'СЕТ СН'!$F$19</f>
        <v>881.61639648999994</v>
      </c>
      <c r="L39" s="36">
        <f>SUMIFS(СВЦЭМ!$C$33:$C$776,СВЦЭМ!$A$33:$A$776,$A39,СВЦЭМ!$B$33:$B$776,L$11)+'СЕТ СН'!$F$9+СВЦЭМ!$D$10+'СЕТ СН'!$F$6-'СЕТ СН'!$F$19</f>
        <v>890.03642147999994</v>
      </c>
      <c r="M39" s="36">
        <f>SUMIFS(СВЦЭМ!$C$33:$C$776,СВЦЭМ!$A$33:$A$776,$A39,СВЦЭМ!$B$33:$B$776,M$11)+'СЕТ СН'!$F$9+СВЦЭМ!$D$10+'СЕТ СН'!$F$6-'СЕТ СН'!$F$19</f>
        <v>867.04099011999995</v>
      </c>
      <c r="N39" s="36">
        <f>SUMIFS(СВЦЭМ!$C$33:$C$776,СВЦЭМ!$A$33:$A$776,$A39,СВЦЭМ!$B$33:$B$776,N$11)+'СЕТ СН'!$F$9+СВЦЭМ!$D$10+'СЕТ СН'!$F$6-'СЕТ СН'!$F$19</f>
        <v>819.21219153000004</v>
      </c>
      <c r="O39" s="36">
        <f>SUMIFS(СВЦЭМ!$C$33:$C$776,СВЦЭМ!$A$33:$A$776,$A39,СВЦЭМ!$B$33:$B$776,O$11)+'СЕТ СН'!$F$9+СВЦЭМ!$D$10+'СЕТ СН'!$F$6-'СЕТ СН'!$F$19</f>
        <v>796.98827857000003</v>
      </c>
      <c r="P39" s="36">
        <f>SUMIFS(СВЦЭМ!$C$33:$C$776,СВЦЭМ!$A$33:$A$776,$A39,СВЦЭМ!$B$33:$B$776,P$11)+'СЕТ СН'!$F$9+СВЦЭМ!$D$10+'СЕТ СН'!$F$6-'СЕТ СН'!$F$19</f>
        <v>803.67283869999994</v>
      </c>
      <c r="Q39" s="36">
        <f>SUMIFS(СВЦЭМ!$C$33:$C$776,СВЦЭМ!$A$33:$A$776,$A39,СВЦЭМ!$B$33:$B$776,Q$11)+'СЕТ СН'!$F$9+СВЦЭМ!$D$10+'СЕТ СН'!$F$6-'СЕТ СН'!$F$19</f>
        <v>805.28678045000004</v>
      </c>
      <c r="R39" s="36">
        <f>SUMIFS(СВЦЭМ!$C$33:$C$776,СВЦЭМ!$A$33:$A$776,$A39,СВЦЭМ!$B$33:$B$776,R$11)+'СЕТ СН'!$F$9+СВЦЭМ!$D$10+'СЕТ СН'!$F$6-'СЕТ СН'!$F$19</f>
        <v>803.30657422000002</v>
      </c>
      <c r="S39" s="36">
        <f>SUMIFS(СВЦЭМ!$C$33:$C$776,СВЦЭМ!$A$33:$A$776,$A39,СВЦЭМ!$B$33:$B$776,S$11)+'СЕТ СН'!$F$9+СВЦЭМ!$D$10+'СЕТ СН'!$F$6-'СЕТ СН'!$F$19</f>
        <v>809.31911718000003</v>
      </c>
      <c r="T39" s="36">
        <f>SUMIFS(СВЦЭМ!$C$33:$C$776,СВЦЭМ!$A$33:$A$776,$A39,СВЦЭМ!$B$33:$B$776,T$11)+'СЕТ СН'!$F$9+СВЦЭМ!$D$10+'СЕТ СН'!$F$6-'СЕТ СН'!$F$19</f>
        <v>811.56682019000004</v>
      </c>
      <c r="U39" s="36">
        <f>SUMIFS(СВЦЭМ!$C$33:$C$776,СВЦЭМ!$A$33:$A$776,$A39,СВЦЭМ!$B$33:$B$776,U$11)+'СЕТ СН'!$F$9+СВЦЭМ!$D$10+'СЕТ СН'!$F$6-'СЕТ СН'!$F$19</f>
        <v>805.05389820000005</v>
      </c>
      <c r="V39" s="36">
        <f>SUMIFS(СВЦЭМ!$C$33:$C$776,СВЦЭМ!$A$33:$A$776,$A39,СВЦЭМ!$B$33:$B$776,V$11)+'СЕТ СН'!$F$9+СВЦЭМ!$D$10+'СЕТ СН'!$F$6-'СЕТ СН'!$F$19</f>
        <v>791.89394030999995</v>
      </c>
      <c r="W39" s="36">
        <f>SUMIFS(СВЦЭМ!$C$33:$C$776,СВЦЭМ!$A$33:$A$776,$A39,СВЦЭМ!$B$33:$B$776,W$11)+'СЕТ СН'!$F$9+СВЦЭМ!$D$10+'СЕТ СН'!$F$6-'СЕТ СН'!$F$19</f>
        <v>788.92495466000003</v>
      </c>
      <c r="X39" s="36">
        <f>SUMIFS(СВЦЭМ!$C$33:$C$776,СВЦЭМ!$A$33:$A$776,$A39,СВЦЭМ!$B$33:$B$776,X$11)+'СЕТ СН'!$F$9+СВЦЭМ!$D$10+'СЕТ СН'!$F$6-'СЕТ СН'!$F$19</f>
        <v>831.53954577000002</v>
      </c>
      <c r="Y39" s="36">
        <f>SUMIFS(СВЦЭМ!$C$33:$C$776,СВЦЭМ!$A$33:$A$776,$A39,СВЦЭМ!$B$33:$B$776,Y$11)+'СЕТ СН'!$F$9+СВЦЭМ!$D$10+'СЕТ СН'!$F$6-'СЕТ СН'!$F$19</f>
        <v>898.33059381999999</v>
      </c>
    </row>
    <row r="40" spans="1:25" ht="15.75" x14ac:dyDescent="0.2">
      <c r="A40" s="35">
        <f t="shared" si="0"/>
        <v>43980</v>
      </c>
      <c r="B40" s="36">
        <f>SUMIFS(СВЦЭМ!$C$33:$C$776,СВЦЭМ!$A$33:$A$776,$A40,СВЦЭМ!$B$33:$B$776,B$11)+'СЕТ СН'!$F$9+СВЦЭМ!$D$10+'СЕТ СН'!$F$6-'СЕТ СН'!$F$19</f>
        <v>909.08772881000004</v>
      </c>
      <c r="C40" s="36">
        <f>SUMIFS(СВЦЭМ!$C$33:$C$776,СВЦЭМ!$A$33:$A$776,$A40,СВЦЭМ!$B$33:$B$776,C$11)+'СЕТ СН'!$F$9+СВЦЭМ!$D$10+'СЕТ СН'!$F$6-'СЕТ СН'!$F$19</f>
        <v>934.26397921</v>
      </c>
      <c r="D40" s="36">
        <f>SUMIFS(СВЦЭМ!$C$33:$C$776,СВЦЭМ!$A$33:$A$776,$A40,СВЦЭМ!$B$33:$B$776,D$11)+'СЕТ СН'!$F$9+СВЦЭМ!$D$10+'СЕТ СН'!$F$6-'СЕТ СН'!$F$19</f>
        <v>931.66140246999998</v>
      </c>
      <c r="E40" s="36">
        <f>SUMIFS(СВЦЭМ!$C$33:$C$776,СВЦЭМ!$A$33:$A$776,$A40,СВЦЭМ!$B$33:$B$776,E$11)+'СЕТ СН'!$F$9+СВЦЭМ!$D$10+'СЕТ СН'!$F$6-'СЕТ СН'!$F$19</f>
        <v>931.49380082000005</v>
      </c>
      <c r="F40" s="36">
        <f>SUMIFS(СВЦЭМ!$C$33:$C$776,СВЦЭМ!$A$33:$A$776,$A40,СВЦЭМ!$B$33:$B$776,F$11)+'СЕТ СН'!$F$9+СВЦЭМ!$D$10+'СЕТ СН'!$F$6-'СЕТ СН'!$F$19</f>
        <v>933.06166432999999</v>
      </c>
      <c r="G40" s="36">
        <f>SUMIFS(СВЦЭМ!$C$33:$C$776,СВЦЭМ!$A$33:$A$776,$A40,СВЦЭМ!$B$33:$B$776,G$11)+'СЕТ СН'!$F$9+СВЦЭМ!$D$10+'СЕТ СН'!$F$6-'СЕТ СН'!$F$19</f>
        <v>938.27205524999999</v>
      </c>
      <c r="H40" s="36">
        <f>SUMIFS(СВЦЭМ!$C$33:$C$776,СВЦЭМ!$A$33:$A$776,$A40,СВЦЭМ!$B$33:$B$776,H$11)+'СЕТ СН'!$F$9+СВЦЭМ!$D$10+'СЕТ СН'!$F$6-'СЕТ СН'!$F$19</f>
        <v>942.81329491999998</v>
      </c>
      <c r="I40" s="36">
        <f>SUMIFS(СВЦЭМ!$C$33:$C$776,СВЦЭМ!$A$33:$A$776,$A40,СВЦЭМ!$B$33:$B$776,I$11)+'СЕТ СН'!$F$9+СВЦЭМ!$D$10+'СЕТ СН'!$F$6-'СЕТ СН'!$F$19</f>
        <v>923.71376425999995</v>
      </c>
      <c r="J40" s="36">
        <f>SUMIFS(СВЦЭМ!$C$33:$C$776,СВЦЭМ!$A$33:$A$776,$A40,СВЦЭМ!$B$33:$B$776,J$11)+'СЕТ СН'!$F$9+СВЦЭМ!$D$10+'СЕТ СН'!$F$6-'СЕТ СН'!$F$19</f>
        <v>874.66812930000003</v>
      </c>
      <c r="K40" s="36">
        <f>SUMIFS(СВЦЭМ!$C$33:$C$776,СВЦЭМ!$A$33:$A$776,$A40,СВЦЭМ!$B$33:$B$776,K$11)+'СЕТ СН'!$F$9+СВЦЭМ!$D$10+'СЕТ СН'!$F$6-'СЕТ СН'!$F$19</f>
        <v>858.40369291000002</v>
      </c>
      <c r="L40" s="36">
        <f>SUMIFS(СВЦЭМ!$C$33:$C$776,СВЦЭМ!$A$33:$A$776,$A40,СВЦЭМ!$B$33:$B$776,L$11)+'СЕТ СН'!$F$9+СВЦЭМ!$D$10+'СЕТ СН'!$F$6-'СЕТ СН'!$F$19</f>
        <v>888.07148299999994</v>
      </c>
      <c r="M40" s="36">
        <f>SUMIFS(СВЦЭМ!$C$33:$C$776,СВЦЭМ!$A$33:$A$776,$A40,СВЦЭМ!$B$33:$B$776,M$11)+'СЕТ СН'!$F$9+СВЦЭМ!$D$10+'СЕТ СН'!$F$6-'СЕТ СН'!$F$19</f>
        <v>813.21934303</v>
      </c>
      <c r="N40" s="36">
        <f>SUMIFS(СВЦЭМ!$C$33:$C$776,СВЦЭМ!$A$33:$A$776,$A40,СВЦЭМ!$B$33:$B$776,N$11)+'СЕТ СН'!$F$9+СВЦЭМ!$D$10+'СЕТ СН'!$F$6-'СЕТ СН'!$F$19</f>
        <v>752.16479961000005</v>
      </c>
      <c r="O40" s="36">
        <f>SUMIFS(СВЦЭМ!$C$33:$C$776,СВЦЭМ!$A$33:$A$776,$A40,СВЦЭМ!$B$33:$B$776,O$11)+'СЕТ СН'!$F$9+СВЦЭМ!$D$10+'СЕТ СН'!$F$6-'СЕТ СН'!$F$19</f>
        <v>740.86833996999997</v>
      </c>
      <c r="P40" s="36">
        <f>SUMIFS(СВЦЭМ!$C$33:$C$776,СВЦЭМ!$A$33:$A$776,$A40,СВЦЭМ!$B$33:$B$776,P$11)+'СЕТ СН'!$F$9+СВЦЭМ!$D$10+'СЕТ СН'!$F$6-'СЕТ СН'!$F$19</f>
        <v>747.14535736999994</v>
      </c>
      <c r="Q40" s="36">
        <f>SUMIFS(СВЦЭМ!$C$33:$C$776,СВЦЭМ!$A$33:$A$776,$A40,СВЦЭМ!$B$33:$B$776,Q$11)+'СЕТ СН'!$F$9+СВЦЭМ!$D$10+'СЕТ СН'!$F$6-'СЕТ СН'!$F$19</f>
        <v>740.23913195</v>
      </c>
      <c r="R40" s="36">
        <f>SUMIFS(СВЦЭМ!$C$33:$C$776,СВЦЭМ!$A$33:$A$776,$A40,СВЦЭМ!$B$33:$B$776,R$11)+'СЕТ СН'!$F$9+СВЦЭМ!$D$10+'СЕТ СН'!$F$6-'СЕТ СН'!$F$19</f>
        <v>742.79645829000003</v>
      </c>
      <c r="S40" s="36">
        <f>SUMIFS(СВЦЭМ!$C$33:$C$776,СВЦЭМ!$A$33:$A$776,$A40,СВЦЭМ!$B$33:$B$776,S$11)+'СЕТ СН'!$F$9+СВЦЭМ!$D$10+'СЕТ СН'!$F$6-'СЕТ СН'!$F$19</f>
        <v>751.95126177999998</v>
      </c>
      <c r="T40" s="36">
        <f>SUMIFS(СВЦЭМ!$C$33:$C$776,СВЦЭМ!$A$33:$A$776,$A40,СВЦЭМ!$B$33:$B$776,T$11)+'СЕТ СН'!$F$9+СВЦЭМ!$D$10+'СЕТ СН'!$F$6-'СЕТ СН'!$F$19</f>
        <v>764.24176974</v>
      </c>
      <c r="U40" s="36">
        <f>SUMIFS(СВЦЭМ!$C$33:$C$776,СВЦЭМ!$A$33:$A$776,$A40,СВЦЭМ!$B$33:$B$776,U$11)+'СЕТ СН'!$F$9+СВЦЭМ!$D$10+'СЕТ СН'!$F$6-'СЕТ СН'!$F$19</f>
        <v>770.50978453999994</v>
      </c>
      <c r="V40" s="36">
        <f>SUMIFS(СВЦЭМ!$C$33:$C$776,СВЦЭМ!$A$33:$A$776,$A40,СВЦЭМ!$B$33:$B$776,V$11)+'СЕТ СН'!$F$9+СВЦЭМ!$D$10+'СЕТ СН'!$F$6-'СЕТ СН'!$F$19</f>
        <v>805.36022405999995</v>
      </c>
      <c r="W40" s="36">
        <f>SUMIFS(СВЦЭМ!$C$33:$C$776,СВЦЭМ!$A$33:$A$776,$A40,СВЦЭМ!$B$33:$B$776,W$11)+'СЕТ СН'!$F$9+СВЦЭМ!$D$10+'СЕТ СН'!$F$6-'СЕТ СН'!$F$19</f>
        <v>838.40370358999996</v>
      </c>
      <c r="X40" s="36">
        <f>SUMIFS(СВЦЭМ!$C$33:$C$776,СВЦЭМ!$A$33:$A$776,$A40,СВЦЭМ!$B$33:$B$776,X$11)+'СЕТ СН'!$F$9+СВЦЭМ!$D$10+'СЕТ СН'!$F$6-'СЕТ СН'!$F$19</f>
        <v>822.84233336</v>
      </c>
      <c r="Y40" s="36">
        <f>SUMIFS(СВЦЭМ!$C$33:$C$776,СВЦЭМ!$A$33:$A$776,$A40,СВЦЭМ!$B$33:$B$776,Y$11)+'СЕТ СН'!$F$9+СВЦЭМ!$D$10+'СЕТ СН'!$F$6-'СЕТ СН'!$F$19</f>
        <v>864.91825390999998</v>
      </c>
    </row>
    <row r="41" spans="1:25" ht="15.75" x14ac:dyDescent="0.2">
      <c r="A41" s="35">
        <f t="shared" si="0"/>
        <v>43981</v>
      </c>
      <c r="B41" s="36">
        <f>SUMIFS(СВЦЭМ!$C$33:$C$776,СВЦЭМ!$A$33:$A$776,$A41,СВЦЭМ!$B$33:$B$776,B$11)+'СЕТ СН'!$F$9+СВЦЭМ!$D$10+'СЕТ СН'!$F$6-'СЕТ СН'!$F$19</f>
        <v>945.98685466999996</v>
      </c>
      <c r="C41" s="36">
        <f>SUMIFS(СВЦЭМ!$C$33:$C$776,СВЦЭМ!$A$33:$A$776,$A41,СВЦЭМ!$B$33:$B$776,C$11)+'СЕТ СН'!$F$9+СВЦЭМ!$D$10+'СЕТ СН'!$F$6-'СЕТ СН'!$F$19</f>
        <v>952.11420639999994</v>
      </c>
      <c r="D41" s="36">
        <f>SUMIFS(СВЦЭМ!$C$33:$C$776,СВЦЭМ!$A$33:$A$776,$A41,СВЦЭМ!$B$33:$B$776,D$11)+'СЕТ СН'!$F$9+СВЦЭМ!$D$10+'СЕТ СН'!$F$6-'СЕТ СН'!$F$19</f>
        <v>953.71035342000005</v>
      </c>
      <c r="E41" s="36">
        <f>SUMIFS(СВЦЭМ!$C$33:$C$776,СВЦЭМ!$A$33:$A$776,$A41,СВЦЭМ!$B$33:$B$776,E$11)+'СЕТ СН'!$F$9+СВЦЭМ!$D$10+'СЕТ СН'!$F$6-'СЕТ СН'!$F$19</f>
        <v>951.52944033999995</v>
      </c>
      <c r="F41" s="36">
        <f>SUMIFS(СВЦЭМ!$C$33:$C$776,СВЦЭМ!$A$33:$A$776,$A41,СВЦЭМ!$B$33:$B$776,F$11)+'СЕТ СН'!$F$9+СВЦЭМ!$D$10+'СЕТ СН'!$F$6-'СЕТ СН'!$F$19</f>
        <v>950.73296115000005</v>
      </c>
      <c r="G41" s="36">
        <f>SUMIFS(СВЦЭМ!$C$33:$C$776,СВЦЭМ!$A$33:$A$776,$A41,СВЦЭМ!$B$33:$B$776,G$11)+'СЕТ СН'!$F$9+СВЦЭМ!$D$10+'СЕТ СН'!$F$6-'СЕТ СН'!$F$19</f>
        <v>951.39057255</v>
      </c>
      <c r="H41" s="36">
        <f>SUMIFS(СВЦЭМ!$C$33:$C$776,СВЦЭМ!$A$33:$A$776,$A41,СВЦЭМ!$B$33:$B$776,H$11)+'СЕТ СН'!$F$9+СВЦЭМ!$D$10+'СЕТ СН'!$F$6-'СЕТ СН'!$F$19</f>
        <v>938.59655811999994</v>
      </c>
      <c r="I41" s="36">
        <f>SUMIFS(СВЦЭМ!$C$33:$C$776,СВЦЭМ!$A$33:$A$776,$A41,СВЦЭМ!$B$33:$B$776,I$11)+'СЕТ СН'!$F$9+СВЦЭМ!$D$10+'СЕТ СН'!$F$6-'СЕТ СН'!$F$19</f>
        <v>920.04174738999995</v>
      </c>
      <c r="J41" s="36">
        <f>SUMIFS(СВЦЭМ!$C$33:$C$776,СВЦЭМ!$A$33:$A$776,$A41,СВЦЭМ!$B$33:$B$776,J$11)+'СЕТ СН'!$F$9+СВЦЭМ!$D$10+'СЕТ СН'!$F$6-'СЕТ СН'!$F$19</f>
        <v>888.87187551</v>
      </c>
      <c r="K41" s="36">
        <f>SUMIFS(СВЦЭМ!$C$33:$C$776,СВЦЭМ!$A$33:$A$776,$A41,СВЦЭМ!$B$33:$B$776,K$11)+'СЕТ СН'!$F$9+СВЦЭМ!$D$10+'СЕТ СН'!$F$6-'СЕТ СН'!$F$19</f>
        <v>876.40143515</v>
      </c>
      <c r="L41" s="36">
        <f>SUMIFS(СВЦЭМ!$C$33:$C$776,СВЦЭМ!$A$33:$A$776,$A41,СВЦЭМ!$B$33:$B$776,L$11)+'СЕТ СН'!$F$9+СВЦЭМ!$D$10+'СЕТ СН'!$F$6-'СЕТ СН'!$F$19</f>
        <v>867.42467542999998</v>
      </c>
      <c r="M41" s="36">
        <f>SUMIFS(СВЦЭМ!$C$33:$C$776,СВЦЭМ!$A$33:$A$776,$A41,СВЦЭМ!$B$33:$B$776,M$11)+'СЕТ СН'!$F$9+СВЦЭМ!$D$10+'СЕТ СН'!$F$6-'СЕТ СН'!$F$19</f>
        <v>813.53131628999995</v>
      </c>
      <c r="N41" s="36">
        <f>SUMIFS(СВЦЭМ!$C$33:$C$776,СВЦЭМ!$A$33:$A$776,$A41,СВЦЭМ!$B$33:$B$776,N$11)+'СЕТ СН'!$F$9+СВЦЭМ!$D$10+'СЕТ СН'!$F$6-'СЕТ СН'!$F$19</f>
        <v>762.92352509</v>
      </c>
      <c r="O41" s="36">
        <f>SUMIFS(СВЦЭМ!$C$33:$C$776,СВЦЭМ!$A$33:$A$776,$A41,СВЦЭМ!$B$33:$B$776,O$11)+'СЕТ СН'!$F$9+СВЦЭМ!$D$10+'СЕТ СН'!$F$6-'СЕТ СН'!$F$19</f>
        <v>754.79600091999998</v>
      </c>
      <c r="P41" s="36">
        <f>SUMIFS(СВЦЭМ!$C$33:$C$776,СВЦЭМ!$A$33:$A$776,$A41,СВЦЭМ!$B$33:$B$776,P$11)+'СЕТ СН'!$F$9+СВЦЭМ!$D$10+'СЕТ СН'!$F$6-'СЕТ СН'!$F$19</f>
        <v>757.49565945999996</v>
      </c>
      <c r="Q41" s="36">
        <f>SUMIFS(СВЦЭМ!$C$33:$C$776,СВЦЭМ!$A$33:$A$776,$A41,СВЦЭМ!$B$33:$B$776,Q$11)+'СЕТ СН'!$F$9+СВЦЭМ!$D$10+'СЕТ СН'!$F$6-'СЕТ СН'!$F$19</f>
        <v>756.93831117000002</v>
      </c>
      <c r="R41" s="36">
        <f>SUMIFS(СВЦЭМ!$C$33:$C$776,СВЦЭМ!$A$33:$A$776,$A41,СВЦЭМ!$B$33:$B$776,R$11)+'СЕТ СН'!$F$9+СВЦЭМ!$D$10+'СЕТ СН'!$F$6-'СЕТ СН'!$F$19</f>
        <v>756.02116422999995</v>
      </c>
      <c r="S41" s="36">
        <f>SUMIFS(СВЦЭМ!$C$33:$C$776,СВЦЭМ!$A$33:$A$776,$A41,СВЦЭМ!$B$33:$B$776,S$11)+'СЕТ СН'!$F$9+СВЦЭМ!$D$10+'СЕТ СН'!$F$6-'СЕТ СН'!$F$19</f>
        <v>753.31026659999998</v>
      </c>
      <c r="T41" s="36">
        <f>SUMIFS(СВЦЭМ!$C$33:$C$776,СВЦЭМ!$A$33:$A$776,$A41,СВЦЭМ!$B$33:$B$776,T$11)+'СЕТ СН'!$F$9+СВЦЭМ!$D$10+'СЕТ СН'!$F$6-'СЕТ СН'!$F$19</f>
        <v>752.96443434000003</v>
      </c>
      <c r="U41" s="36">
        <f>SUMIFS(СВЦЭМ!$C$33:$C$776,СВЦЭМ!$A$33:$A$776,$A41,СВЦЭМ!$B$33:$B$776,U$11)+'СЕТ СН'!$F$9+СВЦЭМ!$D$10+'СЕТ СН'!$F$6-'СЕТ СН'!$F$19</f>
        <v>743.88247385</v>
      </c>
      <c r="V41" s="36">
        <f>SUMIFS(СВЦЭМ!$C$33:$C$776,СВЦЭМ!$A$33:$A$776,$A41,СВЦЭМ!$B$33:$B$776,V$11)+'СЕТ СН'!$F$9+СВЦЭМ!$D$10+'СЕТ СН'!$F$6-'СЕТ СН'!$F$19</f>
        <v>751.00404475000005</v>
      </c>
      <c r="W41" s="36">
        <f>SUMIFS(СВЦЭМ!$C$33:$C$776,СВЦЭМ!$A$33:$A$776,$A41,СВЦЭМ!$B$33:$B$776,W$11)+'СЕТ СН'!$F$9+СВЦЭМ!$D$10+'СЕТ СН'!$F$6-'СЕТ СН'!$F$19</f>
        <v>756.94650946000002</v>
      </c>
      <c r="X41" s="36">
        <f>SUMIFS(СВЦЭМ!$C$33:$C$776,СВЦЭМ!$A$33:$A$776,$A41,СВЦЭМ!$B$33:$B$776,X$11)+'СЕТ СН'!$F$9+СВЦЭМ!$D$10+'СЕТ СН'!$F$6-'СЕТ СН'!$F$19</f>
        <v>760.15371021999999</v>
      </c>
      <c r="Y41" s="36">
        <f>SUMIFS(СВЦЭМ!$C$33:$C$776,СВЦЭМ!$A$33:$A$776,$A41,СВЦЭМ!$B$33:$B$776,Y$11)+'СЕТ СН'!$F$9+СВЦЭМ!$D$10+'СЕТ СН'!$F$6-'СЕТ СН'!$F$19</f>
        <v>827.48269209</v>
      </c>
    </row>
    <row r="42" spans="1:25" ht="15.75" x14ac:dyDescent="0.2">
      <c r="A42" s="35">
        <f t="shared" si="0"/>
        <v>43982</v>
      </c>
      <c r="B42" s="36">
        <f>SUMIFS(СВЦЭМ!$C$33:$C$776,СВЦЭМ!$A$33:$A$776,$A42,СВЦЭМ!$B$33:$B$776,B$11)+'СЕТ СН'!$F$9+СВЦЭМ!$D$10+'СЕТ СН'!$F$6-'СЕТ СН'!$F$19</f>
        <v>913.44450675999997</v>
      </c>
      <c r="C42" s="36">
        <f>SUMIFS(СВЦЭМ!$C$33:$C$776,СВЦЭМ!$A$33:$A$776,$A42,СВЦЭМ!$B$33:$B$776,C$11)+'СЕТ СН'!$F$9+СВЦЭМ!$D$10+'СЕТ СН'!$F$6-'СЕТ СН'!$F$19</f>
        <v>922.27276453000002</v>
      </c>
      <c r="D42" s="36">
        <f>SUMIFS(СВЦЭМ!$C$33:$C$776,СВЦЭМ!$A$33:$A$776,$A42,СВЦЭМ!$B$33:$B$776,D$11)+'СЕТ СН'!$F$9+СВЦЭМ!$D$10+'СЕТ СН'!$F$6-'СЕТ СН'!$F$19</f>
        <v>930.95966856999996</v>
      </c>
      <c r="E42" s="36">
        <f>SUMIFS(СВЦЭМ!$C$33:$C$776,СВЦЭМ!$A$33:$A$776,$A42,СВЦЭМ!$B$33:$B$776,E$11)+'СЕТ СН'!$F$9+СВЦЭМ!$D$10+'СЕТ СН'!$F$6-'СЕТ СН'!$F$19</f>
        <v>925.80071063000003</v>
      </c>
      <c r="F42" s="36">
        <f>SUMIFS(СВЦЭМ!$C$33:$C$776,СВЦЭМ!$A$33:$A$776,$A42,СВЦЭМ!$B$33:$B$776,F$11)+'СЕТ СН'!$F$9+СВЦЭМ!$D$10+'СЕТ СН'!$F$6-'СЕТ СН'!$F$19</f>
        <v>915.61254680000002</v>
      </c>
      <c r="G42" s="36">
        <f>SUMIFS(СВЦЭМ!$C$33:$C$776,СВЦЭМ!$A$33:$A$776,$A42,СВЦЭМ!$B$33:$B$776,G$11)+'СЕТ СН'!$F$9+СВЦЭМ!$D$10+'СЕТ СН'!$F$6-'СЕТ СН'!$F$19</f>
        <v>919.19491258999994</v>
      </c>
      <c r="H42" s="36">
        <f>SUMIFS(СВЦЭМ!$C$33:$C$776,СВЦЭМ!$A$33:$A$776,$A42,СВЦЭМ!$B$33:$B$776,H$11)+'СЕТ СН'!$F$9+СВЦЭМ!$D$10+'СЕТ СН'!$F$6-'СЕТ СН'!$F$19</f>
        <v>923.84061172999998</v>
      </c>
      <c r="I42" s="36">
        <f>SUMIFS(СВЦЭМ!$C$33:$C$776,СВЦЭМ!$A$33:$A$776,$A42,СВЦЭМ!$B$33:$B$776,I$11)+'СЕТ СН'!$F$9+СВЦЭМ!$D$10+'СЕТ СН'!$F$6-'СЕТ СН'!$F$19</f>
        <v>901.07061376000001</v>
      </c>
      <c r="J42" s="36">
        <f>SUMIFS(СВЦЭМ!$C$33:$C$776,СВЦЭМ!$A$33:$A$776,$A42,СВЦЭМ!$B$33:$B$776,J$11)+'СЕТ СН'!$F$9+СВЦЭМ!$D$10+'СЕТ СН'!$F$6-'СЕТ СН'!$F$19</f>
        <v>880.26177483000004</v>
      </c>
      <c r="K42" s="36">
        <f>SUMIFS(СВЦЭМ!$C$33:$C$776,СВЦЭМ!$A$33:$A$776,$A42,СВЦЭМ!$B$33:$B$776,K$11)+'СЕТ СН'!$F$9+СВЦЭМ!$D$10+'СЕТ СН'!$F$6-'СЕТ СН'!$F$19</f>
        <v>888.91864400999998</v>
      </c>
      <c r="L42" s="36">
        <f>SUMIFS(СВЦЭМ!$C$33:$C$776,СВЦЭМ!$A$33:$A$776,$A42,СВЦЭМ!$B$33:$B$776,L$11)+'СЕТ СН'!$F$9+СВЦЭМ!$D$10+'СЕТ СН'!$F$6-'СЕТ СН'!$F$19</f>
        <v>887.45664885999997</v>
      </c>
      <c r="M42" s="36">
        <f>SUMIFS(СВЦЭМ!$C$33:$C$776,СВЦЭМ!$A$33:$A$776,$A42,СВЦЭМ!$B$33:$B$776,M$11)+'СЕТ СН'!$F$9+СВЦЭМ!$D$10+'СЕТ СН'!$F$6-'СЕТ СН'!$F$19</f>
        <v>838.93376251999996</v>
      </c>
      <c r="N42" s="36">
        <f>SUMIFS(СВЦЭМ!$C$33:$C$776,СВЦЭМ!$A$33:$A$776,$A42,СВЦЭМ!$B$33:$B$776,N$11)+'СЕТ СН'!$F$9+СВЦЭМ!$D$10+'СЕТ СН'!$F$6-'СЕТ СН'!$F$19</f>
        <v>770.03578057000004</v>
      </c>
      <c r="O42" s="36">
        <f>SUMIFS(СВЦЭМ!$C$33:$C$776,СВЦЭМ!$A$33:$A$776,$A42,СВЦЭМ!$B$33:$B$776,O$11)+'СЕТ СН'!$F$9+СВЦЭМ!$D$10+'СЕТ СН'!$F$6-'СЕТ СН'!$F$19</f>
        <v>747.07389053999998</v>
      </c>
      <c r="P42" s="36">
        <f>SUMIFS(СВЦЭМ!$C$33:$C$776,СВЦЭМ!$A$33:$A$776,$A42,СВЦЭМ!$B$33:$B$776,P$11)+'СЕТ СН'!$F$9+СВЦЭМ!$D$10+'СЕТ СН'!$F$6-'СЕТ СН'!$F$19</f>
        <v>756.09538198999996</v>
      </c>
      <c r="Q42" s="36">
        <f>SUMIFS(СВЦЭМ!$C$33:$C$776,СВЦЭМ!$A$33:$A$776,$A42,СВЦЭМ!$B$33:$B$776,Q$11)+'СЕТ СН'!$F$9+СВЦЭМ!$D$10+'СЕТ СН'!$F$6-'СЕТ СН'!$F$19</f>
        <v>755.39519145999998</v>
      </c>
      <c r="R42" s="36">
        <f>SUMIFS(СВЦЭМ!$C$33:$C$776,СВЦЭМ!$A$33:$A$776,$A42,СВЦЭМ!$B$33:$B$776,R$11)+'СЕТ СН'!$F$9+СВЦЭМ!$D$10+'СЕТ СН'!$F$6-'СЕТ СН'!$F$19</f>
        <v>757.43595889999995</v>
      </c>
      <c r="S42" s="36">
        <f>SUMIFS(СВЦЭМ!$C$33:$C$776,СВЦЭМ!$A$33:$A$776,$A42,СВЦЭМ!$B$33:$B$776,S$11)+'СЕТ СН'!$F$9+СВЦЭМ!$D$10+'СЕТ СН'!$F$6-'СЕТ СН'!$F$19</f>
        <v>768.46235526999999</v>
      </c>
      <c r="T42" s="36">
        <f>SUMIFS(СВЦЭМ!$C$33:$C$776,СВЦЭМ!$A$33:$A$776,$A42,СВЦЭМ!$B$33:$B$776,T$11)+'СЕТ СН'!$F$9+СВЦЭМ!$D$10+'СЕТ СН'!$F$6-'СЕТ СН'!$F$19</f>
        <v>752.06882899000004</v>
      </c>
      <c r="U42" s="36">
        <f>SUMIFS(СВЦЭМ!$C$33:$C$776,СВЦЭМ!$A$33:$A$776,$A42,СВЦЭМ!$B$33:$B$776,U$11)+'СЕТ СН'!$F$9+СВЦЭМ!$D$10+'СЕТ СН'!$F$6-'СЕТ СН'!$F$19</f>
        <v>731.36029665000001</v>
      </c>
      <c r="V42" s="36">
        <f>SUMIFS(СВЦЭМ!$C$33:$C$776,СВЦЭМ!$A$33:$A$776,$A42,СВЦЭМ!$B$33:$B$776,V$11)+'СЕТ СН'!$F$9+СВЦЭМ!$D$10+'СЕТ СН'!$F$6-'СЕТ СН'!$F$19</f>
        <v>693.36724672000003</v>
      </c>
      <c r="W42" s="36">
        <f>SUMIFS(СВЦЭМ!$C$33:$C$776,СВЦЭМ!$A$33:$A$776,$A42,СВЦЭМ!$B$33:$B$776,W$11)+'СЕТ СН'!$F$9+СВЦЭМ!$D$10+'СЕТ СН'!$F$6-'СЕТ СН'!$F$19</f>
        <v>688.37074349</v>
      </c>
      <c r="X42" s="36">
        <f>SUMIFS(СВЦЭМ!$C$33:$C$776,СВЦЭМ!$A$33:$A$776,$A42,СВЦЭМ!$B$33:$B$776,X$11)+'СЕТ СН'!$F$9+СВЦЭМ!$D$10+'СЕТ СН'!$F$6-'СЕТ СН'!$F$19</f>
        <v>719.10564217000001</v>
      </c>
      <c r="Y42" s="36">
        <f>SUMIFS(СВЦЭМ!$C$33:$C$776,СВЦЭМ!$A$33:$A$776,$A42,СВЦЭМ!$B$33:$B$776,Y$11)+'СЕТ СН'!$F$9+СВЦЭМ!$D$10+'СЕТ СН'!$F$6-'СЕТ СН'!$F$19</f>
        <v>789.36383354999998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01.05.2020</v>
      </c>
      <c r="B48" s="36">
        <f>SUMIFS(СВЦЭМ!$C$33:$C$776,СВЦЭМ!$A$33:$A$776,$A48,СВЦЭМ!$B$33:$B$776,B$47)+'СЕТ СН'!$G$9+СВЦЭМ!$D$10+'СЕТ СН'!$G$6-'СЕТ СН'!$G$19</f>
        <v>1579.7831752000002</v>
      </c>
      <c r="C48" s="36">
        <f>SUMIFS(СВЦЭМ!$C$33:$C$776,СВЦЭМ!$A$33:$A$776,$A48,СВЦЭМ!$B$33:$B$776,C$47)+'СЕТ СН'!$G$9+СВЦЭМ!$D$10+'СЕТ СН'!$G$6-'СЕТ СН'!$G$19</f>
        <v>1621.20078165</v>
      </c>
      <c r="D48" s="36">
        <f>SUMIFS(СВЦЭМ!$C$33:$C$776,СВЦЭМ!$A$33:$A$776,$A48,СВЦЭМ!$B$33:$B$776,D$47)+'СЕТ СН'!$G$9+СВЦЭМ!$D$10+'СЕТ СН'!$G$6-'СЕТ СН'!$G$19</f>
        <v>1618.85993994</v>
      </c>
      <c r="E48" s="36">
        <f>SUMIFS(СВЦЭМ!$C$33:$C$776,СВЦЭМ!$A$33:$A$776,$A48,СВЦЭМ!$B$33:$B$776,E$47)+'СЕТ СН'!$G$9+СВЦЭМ!$D$10+'СЕТ СН'!$G$6-'СЕТ СН'!$G$19</f>
        <v>1614.7389418399998</v>
      </c>
      <c r="F48" s="36">
        <f>SUMIFS(СВЦЭМ!$C$33:$C$776,СВЦЭМ!$A$33:$A$776,$A48,СВЦЭМ!$B$33:$B$776,F$47)+'СЕТ СН'!$G$9+СВЦЭМ!$D$10+'СЕТ СН'!$G$6-'СЕТ СН'!$G$19</f>
        <v>1632.7633118700001</v>
      </c>
      <c r="G48" s="36">
        <f>SUMIFS(СВЦЭМ!$C$33:$C$776,СВЦЭМ!$A$33:$A$776,$A48,СВЦЭМ!$B$33:$B$776,G$47)+'СЕТ СН'!$G$9+СВЦЭМ!$D$10+'СЕТ СН'!$G$6-'СЕТ СН'!$G$19</f>
        <v>1625.2169713999997</v>
      </c>
      <c r="H48" s="36">
        <f>SUMIFS(СВЦЭМ!$C$33:$C$776,СВЦЭМ!$A$33:$A$776,$A48,СВЦЭМ!$B$33:$B$776,H$47)+'СЕТ СН'!$G$9+СВЦЭМ!$D$10+'СЕТ СН'!$G$6-'СЕТ СН'!$G$19</f>
        <v>1619.8870404499999</v>
      </c>
      <c r="I48" s="36">
        <f>SUMIFS(СВЦЭМ!$C$33:$C$776,СВЦЭМ!$A$33:$A$776,$A48,СВЦЭМ!$B$33:$B$776,I$47)+'СЕТ СН'!$G$9+СВЦЭМ!$D$10+'СЕТ СН'!$G$6-'СЕТ СН'!$G$19</f>
        <v>1594.3361054500001</v>
      </c>
      <c r="J48" s="36">
        <f>SUMIFS(СВЦЭМ!$C$33:$C$776,СВЦЭМ!$A$33:$A$776,$A48,СВЦЭМ!$B$33:$B$776,J$47)+'СЕТ СН'!$G$9+СВЦЭМ!$D$10+'СЕТ СН'!$G$6-'СЕТ СН'!$G$19</f>
        <v>1577.7991273800001</v>
      </c>
      <c r="K48" s="36">
        <f>SUMIFS(СВЦЭМ!$C$33:$C$776,СВЦЭМ!$A$33:$A$776,$A48,СВЦЭМ!$B$33:$B$776,K$47)+'СЕТ СН'!$G$9+СВЦЭМ!$D$10+'СЕТ СН'!$G$6-'СЕТ СН'!$G$19</f>
        <v>1577.1464226400001</v>
      </c>
      <c r="L48" s="36">
        <f>SUMIFS(СВЦЭМ!$C$33:$C$776,СВЦЭМ!$A$33:$A$776,$A48,СВЦЭМ!$B$33:$B$776,L$47)+'СЕТ СН'!$G$9+СВЦЭМ!$D$10+'СЕТ СН'!$G$6-'СЕТ СН'!$G$19</f>
        <v>1556.9096043</v>
      </c>
      <c r="M48" s="36">
        <f>SUMIFS(СВЦЭМ!$C$33:$C$776,СВЦЭМ!$A$33:$A$776,$A48,СВЦЭМ!$B$33:$B$776,M$47)+'СЕТ СН'!$G$9+СВЦЭМ!$D$10+'СЕТ СН'!$G$6-'СЕТ СН'!$G$19</f>
        <v>1493.6469629400001</v>
      </c>
      <c r="N48" s="36">
        <f>SUMIFS(СВЦЭМ!$C$33:$C$776,СВЦЭМ!$A$33:$A$776,$A48,СВЦЭМ!$B$33:$B$776,N$47)+'СЕТ СН'!$G$9+СВЦЭМ!$D$10+'СЕТ СН'!$G$6-'СЕТ СН'!$G$19</f>
        <v>1430.0785934600001</v>
      </c>
      <c r="O48" s="36">
        <f>SUMIFS(СВЦЭМ!$C$33:$C$776,СВЦЭМ!$A$33:$A$776,$A48,СВЦЭМ!$B$33:$B$776,O$47)+'СЕТ СН'!$G$9+СВЦЭМ!$D$10+'СЕТ СН'!$G$6-'СЕТ СН'!$G$19</f>
        <v>1406.7860766700001</v>
      </c>
      <c r="P48" s="36">
        <f>SUMIFS(СВЦЭМ!$C$33:$C$776,СВЦЭМ!$A$33:$A$776,$A48,СВЦЭМ!$B$33:$B$776,P$47)+'СЕТ СН'!$G$9+СВЦЭМ!$D$10+'СЕТ СН'!$G$6-'СЕТ СН'!$G$19</f>
        <v>1418.1963963200001</v>
      </c>
      <c r="Q48" s="36">
        <f>SUMIFS(СВЦЭМ!$C$33:$C$776,СВЦЭМ!$A$33:$A$776,$A48,СВЦЭМ!$B$33:$B$776,Q$47)+'СЕТ СН'!$G$9+СВЦЭМ!$D$10+'СЕТ СН'!$G$6-'СЕТ СН'!$G$19</f>
        <v>1420.76337311</v>
      </c>
      <c r="R48" s="36">
        <f>SUMIFS(СВЦЭМ!$C$33:$C$776,СВЦЭМ!$A$33:$A$776,$A48,СВЦЭМ!$B$33:$B$776,R$47)+'СЕТ СН'!$G$9+СВЦЭМ!$D$10+'СЕТ СН'!$G$6-'СЕТ СН'!$G$19</f>
        <v>1418.6494838100002</v>
      </c>
      <c r="S48" s="36">
        <f>SUMIFS(СВЦЭМ!$C$33:$C$776,СВЦЭМ!$A$33:$A$776,$A48,СВЦЭМ!$B$33:$B$776,S$47)+'СЕТ СН'!$G$9+СВЦЭМ!$D$10+'СЕТ СН'!$G$6-'СЕТ СН'!$G$19</f>
        <v>1415.4415628900001</v>
      </c>
      <c r="T48" s="36">
        <f>SUMIFS(СВЦЭМ!$C$33:$C$776,СВЦЭМ!$A$33:$A$776,$A48,СВЦЭМ!$B$33:$B$776,T$47)+'СЕТ СН'!$G$9+СВЦЭМ!$D$10+'СЕТ СН'!$G$6-'СЕТ СН'!$G$19</f>
        <v>1405.5974439500001</v>
      </c>
      <c r="U48" s="36">
        <f>SUMIFS(СВЦЭМ!$C$33:$C$776,СВЦЭМ!$A$33:$A$776,$A48,СВЦЭМ!$B$33:$B$776,U$47)+'СЕТ СН'!$G$9+СВЦЭМ!$D$10+'СЕТ СН'!$G$6-'СЕТ СН'!$G$19</f>
        <v>1387.1192778899999</v>
      </c>
      <c r="V48" s="36">
        <f>SUMIFS(СВЦЭМ!$C$33:$C$776,СВЦЭМ!$A$33:$A$776,$A48,СВЦЭМ!$B$33:$B$776,V$47)+'СЕТ СН'!$G$9+СВЦЭМ!$D$10+'СЕТ СН'!$G$6-'СЕТ СН'!$G$19</f>
        <v>1376.9727585000001</v>
      </c>
      <c r="W48" s="36">
        <f>SUMIFS(СВЦЭМ!$C$33:$C$776,СВЦЭМ!$A$33:$A$776,$A48,СВЦЭМ!$B$33:$B$776,W$47)+'СЕТ СН'!$G$9+СВЦЭМ!$D$10+'СЕТ СН'!$G$6-'СЕТ СН'!$G$19</f>
        <v>1383.8058282000002</v>
      </c>
      <c r="X48" s="36">
        <f>SUMIFS(СВЦЭМ!$C$33:$C$776,СВЦЭМ!$A$33:$A$776,$A48,СВЦЭМ!$B$33:$B$776,X$47)+'СЕТ СН'!$G$9+СВЦЭМ!$D$10+'СЕТ СН'!$G$6-'СЕТ СН'!$G$19</f>
        <v>1413.9468682500001</v>
      </c>
      <c r="Y48" s="36">
        <f>SUMIFS(СВЦЭМ!$C$33:$C$776,СВЦЭМ!$A$33:$A$776,$A48,СВЦЭМ!$B$33:$B$776,Y$47)+'СЕТ СН'!$G$9+СВЦЭМ!$D$10+'СЕТ СН'!$G$6-'СЕТ СН'!$G$19</f>
        <v>1516.9541719200001</v>
      </c>
    </row>
    <row r="49" spans="1:25" ht="15.75" x14ac:dyDescent="0.2">
      <c r="A49" s="35">
        <f>A48+1</f>
        <v>43953</v>
      </c>
      <c r="B49" s="36">
        <f>SUMIFS(СВЦЭМ!$C$33:$C$776,СВЦЭМ!$A$33:$A$776,$A49,СВЦЭМ!$B$33:$B$776,B$47)+'СЕТ СН'!$G$9+СВЦЭМ!$D$10+'СЕТ СН'!$G$6-'СЕТ СН'!$G$19</f>
        <v>1611.6840002199997</v>
      </c>
      <c r="C49" s="36">
        <f>SUMIFS(СВЦЭМ!$C$33:$C$776,СВЦЭМ!$A$33:$A$776,$A49,СВЦЭМ!$B$33:$B$776,C$47)+'СЕТ СН'!$G$9+СВЦЭМ!$D$10+'СЕТ СН'!$G$6-'СЕТ СН'!$G$19</f>
        <v>1634.73928204</v>
      </c>
      <c r="D49" s="36">
        <f>SUMIFS(СВЦЭМ!$C$33:$C$776,СВЦЭМ!$A$33:$A$776,$A49,СВЦЭМ!$B$33:$B$776,D$47)+'СЕТ СН'!$G$9+СВЦЭМ!$D$10+'СЕТ СН'!$G$6-'СЕТ СН'!$G$19</f>
        <v>1647.1725299599998</v>
      </c>
      <c r="E49" s="36">
        <f>SUMIFS(СВЦЭМ!$C$33:$C$776,СВЦЭМ!$A$33:$A$776,$A49,СВЦЭМ!$B$33:$B$776,E$47)+'СЕТ СН'!$G$9+СВЦЭМ!$D$10+'СЕТ СН'!$G$6-'СЕТ СН'!$G$19</f>
        <v>1643.1537918099998</v>
      </c>
      <c r="F49" s="36">
        <f>SUMIFS(СВЦЭМ!$C$33:$C$776,СВЦЭМ!$A$33:$A$776,$A49,СВЦЭМ!$B$33:$B$776,F$47)+'СЕТ СН'!$G$9+СВЦЭМ!$D$10+'СЕТ СН'!$G$6-'СЕТ СН'!$G$19</f>
        <v>1640.6496978</v>
      </c>
      <c r="G49" s="36">
        <f>SUMIFS(СВЦЭМ!$C$33:$C$776,СВЦЭМ!$A$33:$A$776,$A49,СВЦЭМ!$B$33:$B$776,G$47)+'СЕТ СН'!$G$9+СВЦЭМ!$D$10+'СЕТ СН'!$G$6-'СЕТ СН'!$G$19</f>
        <v>1643.3436625300001</v>
      </c>
      <c r="H49" s="36">
        <f>SUMIFS(СВЦЭМ!$C$33:$C$776,СВЦЭМ!$A$33:$A$776,$A49,СВЦЭМ!$B$33:$B$776,H$47)+'СЕТ СН'!$G$9+СВЦЭМ!$D$10+'СЕТ СН'!$G$6-'СЕТ СН'!$G$19</f>
        <v>1639.1754886399999</v>
      </c>
      <c r="I49" s="36">
        <f>SUMIFS(СВЦЭМ!$C$33:$C$776,СВЦЭМ!$A$33:$A$776,$A49,СВЦЭМ!$B$33:$B$776,I$47)+'СЕТ СН'!$G$9+СВЦЭМ!$D$10+'СЕТ СН'!$G$6-'СЕТ СН'!$G$19</f>
        <v>1627.3188433599998</v>
      </c>
      <c r="J49" s="36">
        <f>SUMIFS(СВЦЭМ!$C$33:$C$776,СВЦЭМ!$A$33:$A$776,$A49,СВЦЭМ!$B$33:$B$776,J$47)+'СЕТ СН'!$G$9+СВЦЭМ!$D$10+'СЕТ СН'!$G$6-'СЕТ СН'!$G$19</f>
        <v>1579.2002708300001</v>
      </c>
      <c r="K49" s="36">
        <f>SUMIFS(СВЦЭМ!$C$33:$C$776,СВЦЭМ!$A$33:$A$776,$A49,СВЦЭМ!$B$33:$B$776,K$47)+'СЕТ СН'!$G$9+СВЦЭМ!$D$10+'СЕТ СН'!$G$6-'СЕТ СН'!$G$19</f>
        <v>1555.66738085</v>
      </c>
      <c r="L49" s="36">
        <f>SUMIFS(СВЦЭМ!$C$33:$C$776,СВЦЭМ!$A$33:$A$776,$A49,СВЦЭМ!$B$33:$B$776,L$47)+'СЕТ СН'!$G$9+СВЦЭМ!$D$10+'СЕТ СН'!$G$6-'СЕТ СН'!$G$19</f>
        <v>1542.07283762</v>
      </c>
      <c r="M49" s="36">
        <f>SUMIFS(СВЦЭМ!$C$33:$C$776,СВЦЭМ!$A$33:$A$776,$A49,СВЦЭМ!$B$33:$B$776,M$47)+'СЕТ СН'!$G$9+СВЦЭМ!$D$10+'СЕТ СН'!$G$6-'СЕТ СН'!$G$19</f>
        <v>1483.5435626200001</v>
      </c>
      <c r="N49" s="36">
        <f>SUMIFS(СВЦЭМ!$C$33:$C$776,СВЦЭМ!$A$33:$A$776,$A49,СВЦЭМ!$B$33:$B$776,N$47)+'СЕТ СН'!$G$9+СВЦЭМ!$D$10+'СЕТ СН'!$G$6-'СЕТ СН'!$G$19</f>
        <v>1429.2585814900001</v>
      </c>
      <c r="O49" s="36">
        <f>SUMIFS(СВЦЭМ!$C$33:$C$776,СВЦЭМ!$A$33:$A$776,$A49,СВЦЭМ!$B$33:$B$776,O$47)+'СЕТ СН'!$G$9+СВЦЭМ!$D$10+'СЕТ СН'!$G$6-'СЕТ СН'!$G$19</f>
        <v>1408.4923455000001</v>
      </c>
      <c r="P49" s="36">
        <f>SUMIFS(СВЦЭМ!$C$33:$C$776,СВЦЭМ!$A$33:$A$776,$A49,СВЦЭМ!$B$33:$B$776,P$47)+'СЕТ СН'!$G$9+СВЦЭМ!$D$10+'СЕТ СН'!$G$6-'СЕТ СН'!$G$19</f>
        <v>1414.9823627600001</v>
      </c>
      <c r="Q49" s="36">
        <f>SUMIFS(СВЦЭМ!$C$33:$C$776,СВЦЭМ!$A$33:$A$776,$A49,СВЦЭМ!$B$33:$B$776,Q$47)+'СЕТ СН'!$G$9+СВЦЭМ!$D$10+'СЕТ СН'!$G$6-'СЕТ СН'!$G$19</f>
        <v>1417.06692862</v>
      </c>
      <c r="R49" s="36">
        <f>SUMIFS(СВЦЭМ!$C$33:$C$776,СВЦЭМ!$A$33:$A$776,$A49,СВЦЭМ!$B$33:$B$776,R$47)+'СЕТ СН'!$G$9+СВЦЭМ!$D$10+'СЕТ СН'!$G$6-'СЕТ СН'!$G$19</f>
        <v>1422.03302813</v>
      </c>
      <c r="S49" s="36">
        <f>SUMIFS(СВЦЭМ!$C$33:$C$776,СВЦЭМ!$A$33:$A$776,$A49,СВЦЭМ!$B$33:$B$776,S$47)+'СЕТ СН'!$G$9+СВЦЭМ!$D$10+'СЕТ СН'!$G$6-'СЕТ СН'!$G$19</f>
        <v>1424.2742335400001</v>
      </c>
      <c r="T49" s="36">
        <f>SUMIFS(СВЦЭМ!$C$33:$C$776,СВЦЭМ!$A$33:$A$776,$A49,СВЦЭМ!$B$33:$B$776,T$47)+'СЕТ СН'!$G$9+СВЦЭМ!$D$10+'СЕТ СН'!$G$6-'СЕТ СН'!$G$19</f>
        <v>1417.2970865699999</v>
      </c>
      <c r="U49" s="36">
        <f>SUMIFS(СВЦЭМ!$C$33:$C$776,СВЦЭМ!$A$33:$A$776,$A49,СВЦЭМ!$B$33:$B$776,U$47)+'СЕТ СН'!$G$9+СВЦЭМ!$D$10+'СЕТ СН'!$G$6-'СЕТ СН'!$G$19</f>
        <v>1410.00985657</v>
      </c>
      <c r="V49" s="36">
        <f>SUMIFS(СВЦЭМ!$C$33:$C$776,СВЦЭМ!$A$33:$A$776,$A49,СВЦЭМ!$B$33:$B$776,V$47)+'СЕТ СН'!$G$9+СВЦЭМ!$D$10+'СЕТ СН'!$G$6-'СЕТ СН'!$G$19</f>
        <v>1390.9133270299999</v>
      </c>
      <c r="W49" s="36">
        <f>SUMIFS(СВЦЭМ!$C$33:$C$776,СВЦЭМ!$A$33:$A$776,$A49,СВЦЭМ!$B$33:$B$776,W$47)+'СЕТ СН'!$G$9+СВЦЭМ!$D$10+'СЕТ СН'!$G$6-'СЕТ СН'!$G$19</f>
        <v>1375.98348867</v>
      </c>
      <c r="X49" s="36">
        <f>SUMIFS(СВЦЭМ!$C$33:$C$776,СВЦЭМ!$A$33:$A$776,$A49,СВЦЭМ!$B$33:$B$776,X$47)+'СЕТ СН'!$G$9+СВЦЭМ!$D$10+'СЕТ СН'!$G$6-'СЕТ СН'!$G$19</f>
        <v>1412.20884811</v>
      </c>
      <c r="Y49" s="36">
        <f>SUMIFS(СВЦЭМ!$C$33:$C$776,СВЦЭМ!$A$33:$A$776,$A49,СВЦЭМ!$B$33:$B$776,Y$47)+'СЕТ СН'!$G$9+СВЦЭМ!$D$10+'СЕТ СН'!$G$6-'СЕТ СН'!$G$19</f>
        <v>1494.7687078200001</v>
      </c>
    </row>
    <row r="50" spans="1:25" ht="15.75" x14ac:dyDescent="0.2">
      <c r="A50" s="35">
        <f t="shared" ref="A50:A78" si="1">A49+1</f>
        <v>43954</v>
      </c>
      <c r="B50" s="36">
        <f>SUMIFS(СВЦЭМ!$C$33:$C$776,СВЦЭМ!$A$33:$A$776,$A50,СВЦЭМ!$B$33:$B$776,B$47)+'СЕТ СН'!$G$9+СВЦЭМ!$D$10+'СЕТ СН'!$G$6-'СЕТ СН'!$G$19</f>
        <v>1523.98184257</v>
      </c>
      <c r="C50" s="36">
        <f>SUMIFS(СВЦЭМ!$C$33:$C$776,СВЦЭМ!$A$33:$A$776,$A50,СВЦЭМ!$B$33:$B$776,C$47)+'СЕТ СН'!$G$9+СВЦЭМ!$D$10+'СЕТ СН'!$G$6-'СЕТ СН'!$G$19</f>
        <v>1536.4100915200002</v>
      </c>
      <c r="D50" s="36">
        <f>SUMIFS(СВЦЭМ!$C$33:$C$776,СВЦЭМ!$A$33:$A$776,$A50,СВЦЭМ!$B$33:$B$776,D$47)+'СЕТ СН'!$G$9+СВЦЭМ!$D$10+'СЕТ СН'!$G$6-'СЕТ СН'!$G$19</f>
        <v>1534.3094005</v>
      </c>
      <c r="E50" s="36">
        <f>SUMIFS(СВЦЭМ!$C$33:$C$776,СВЦЭМ!$A$33:$A$776,$A50,СВЦЭМ!$B$33:$B$776,E$47)+'СЕТ СН'!$G$9+СВЦЭМ!$D$10+'СЕТ СН'!$G$6-'СЕТ СН'!$G$19</f>
        <v>1531.6113115400001</v>
      </c>
      <c r="F50" s="36">
        <f>SUMIFS(СВЦЭМ!$C$33:$C$776,СВЦЭМ!$A$33:$A$776,$A50,СВЦЭМ!$B$33:$B$776,F$47)+'СЕТ СН'!$G$9+СВЦЭМ!$D$10+'СЕТ СН'!$G$6-'СЕТ СН'!$G$19</f>
        <v>1524.3302399200002</v>
      </c>
      <c r="G50" s="36">
        <f>SUMIFS(СВЦЭМ!$C$33:$C$776,СВЦЭМ!$A$33:$A$776,$A50,СВЦЭМ!$B$33:$B$776,G$47)+'СЕТ СН'!$G$9+СВЦЭМ!$D$10+'СЕТ СН'!$G$6-'СЕТ СН'!$G$19</f>
        <v>1530.0364494600001</v>
      </c>
      <c r="H50" s="36">
        <f>SUMIFS(СВЦЭМ!$C$33:$C$776,СВЦЭМ!$A$33:$A$776,$A50,СВЦЭМ!$B$33:$B$776,H$47)+'СЕТ СН'!$G$9+СВЦЭМ!$D$10+'СЕТ СН'!$G$6-'СЕТ СН'!$G$19</f>
        <v>1532.4615331300001</v>
      </c>
      <c r="I50" s="36">
        <f>SUMIFS(СВЦЭМ!$C$33:$C$776,СВЦЭМ!$A$33:$A$776,$A50,СВЦЭМ!$B$33:$B$776,I$47)+'СЕТ СН'!$G$9+СВЦЭМ!$D$10+'СЕТ СН'!$G$6-'СЕТ СН'!$G$19</f>
        <v>1528.55409248</v>
      </c>
      <c r="J50" s="36">
        <f>SUMIFS(СВЦЭМ!$C$33:$C$776,СВЦЭМ!$A$33:$A$776,$A50,СВЦЭМ!$B$33:$B$776,J$47)+'СЕТ СН'!$G$9+СВЦЭМ!$D$10+'СЕТ СН'!$G$6-'СЕТ СН'!$G$19</f>
        <v>1521.85506108</v>
      </c>
      <c r="K50" s="36">
        <f>SUMIFS(СВЦЭМ!$C$33:$C$776,СВЦЭМ!$A$33:$A$776,$A50,СВЦЭМ!$B$33:$B$776,K$47)+'СЕТ СН'!$G$9+СВЦЭМ!$D$10+'СЕТ СН'!$G$6-'СЕТ СН'!$G$19</f>
        <v>1494.3360620200001</v>
      </c>
      <c r="L50" s="36">
        <f>SUMIFS(СВЦЭМ!$C$33:$C$776,СВЦЭМ!$A$33:$A$776,$A50,СВЦЭМ!$B$33:$B$776,L$47)+'СЕТ СН'!$G$9+СВЦЭМ!$D$10+'СЕТ СН'!$G$6-'СЕТ СН'!$G$19</f>
        <v>1468.6375526900001</v>
      </c>
      <c r="M50" s="36">
        <f>SUMIFS(СВЦЭМ!$C$33:$C$776,СВЦЭМ!$A$33:$A$776,$A50,СВЦЭМ!$B$33:$B$776,M$47)+'СЕТ СН'!$G$9+СВЦЭМ!$D$10+'СЕТ СН'!$G$6-'СЕТ СН'!$G$19</f>
        <v>1417.77811832</v>
      </c>
      <c r="N50" s="36">
        <f>SUMIFS(СВЦЭМ!$C$33:$C$776,СВЦЭМ!$A$33:$A$776,$A50,СВЦЭМ!$B$33:$B$776,N$47)+'СЕТ СН'!$G$9+СВЦЭМ!$D$10+'СЕТ СН'!$G$6-'СЕТ СН'!$G$19</f>
        <v>1376.0500305700002</v>
      </c>
      <c r="O50" s="36">
        <f>SUMIFS(СВЦЭМ!$C$33:$C$776,СВЦЭМ!$A$33:$A$776,$A50,СВЦЭМ!$B$33:$B$776,O$47)+'СЕТ СН'!$G$9+СВЦЭМ!$D$10+'СЕТ СН'!$G$6-'СЕТ СН'!$G$19</f>
        <v>1386.5840649500001</v>
      </c>
      <c r="P50" s="36">
        <f>SUMIFS(СВЦЭМ!$C$33:$C$776,СВЦЭМ!$A$33:$A$776,$A50,СВЦЭМ!$B$33:$B$776,P$47)+'СЕТ СН'!$G$9+СВЦЭМ!$D$10+'СЕТ СН'!$G$6-'СЕТ СН'!$G$19</f>
        <v>1413.2758841</v>
      </c>
      <c r="Q50" s="36">
        <f>SUMIFS(СВЦЭМ!$C$33:$C$776,СВЦЭМ!$A$33:$A$776,$A50,СВЦЭМ!$B$33:$B$776,Q$47)+'СЕТ СН'!$G$9+СВЦЭМ!$D$10+'СЕТ СН'!$G$6-'СЕТ СН'!$G$19</f>
        <v>1435.6713861600001</v>
      </c>
      <c r="R50" s="36">
        <f>SUMIFS(СВЦЭМ!$C$33:$C$776,СВЦЭМ!$A$33:$A$776,$A50,СВЦЭМ!$B$33:$B$776,R$47)+'СЕТ СН'!$G$9+СВЦЭМ!$D$10+'СЕТ СН'!$G$6-'СЕТ СН'!$G$19</f>
        <v>1444.91809173</v>
      </c>
      <c r="S50" s="36">
        <f>SUMIFS(СВЦЭМ!$C$33:$C$776,СВЦЭМ!$A$33:$A$776,$A50,СВЦЭМ!$B$33:$B$776,S$47)+'СЕТ СН'!$G$9+СВЦЭМ!$D$10+'СЕТ СН'!$G$6-'СЕТ СН'!$G$19</f>
        <v>1442.5522615100001</v>
      </c>
      <c r="T50" s="36">
        <f>SUMIFS(СВЦЭМ!$C$33:$C$776,СВЦЭМ!$A$33:$A$776,$A50,СВЦЭМ!$B$33:$B$776,T$47)+'СЕТ СН'!$G$9+СВЦЭМ!$D$10+'СЕТ СН'!$G$6-'СЕТ СН'!$G$19</f>
        <v>1429.3834713599999</v>
      </c>
      <c r="U50" s="36">
        <f>SUMIFS(СВЦЭМ!$C$33:$C$776,СВЦЭМ!$A$33:$A$776,$A50,СВЦЭМ!$B$33:$B$776,U$47)+'СЕТ СН'!$G$9+СВЦЭМ!$D$10+'СЕТ СН'!$G$6-'СЕТ СН'!$G$19</f>
        <v>1413.1903961200001</v>
      </c>
      <c r="V50" s="36">
        <f>SUMIFS(СВЦЭМ!$C$33:$C$776,СВЦЭМ!$A$33:$A$776,$A50,СВЦЭМ!$B$33:$B$776,V$47)+'СЕТ СН'!$G$9+СВЦЭМ!$D$10+'СЕТ СН'!$G$6-'СЕТ СН'!$G$19</f>
        <v>1364.7120641900001</v>
      </c>
      <c r="W50" s="36">
        <f>SUMIFS(СВЦЭМ!$C$33:$C$776,СВЦЭМ!$A$33:$A$776,$A50,СВЦЭМ!$B$33:$B$776,W$47)+'СЕТ СН'!$G$9+СВЦЭМ!$D$10+'СЕТ СН'!$G$6-'СЕТ СН'!$G$19</f>
        <v>1358.7304675300002</v>
      </c>
      <c r="X50" s="36">
        <f>SUMIFS(СВЦЭМ!$C$33:$C$776,СВЦЭМ!$A$33:$A$776,$A50,СВЦЭМ!$B$33:$B$776,X$47)+'СЕТ СН'!$G$9+СВЦЭМ!$D$10+'СЕТ СН'!$G$6-'СЕТ СН'!$G$19</f>
        <v>1403.1195386700001</v>
      </c>
      <c r="Y50" s="36">
        <f>SUMIFS(СВЦЭМ!$C$33:$C$776,СВЦЭМ!$A$33:$A$776,$A50,СВЦЭМ!$B$33:$B$776,Y$47)+'СЕТ СН'!$G$9+СВЦЭМ!$D$10+'СЕТ СН'!$G$6-'СЕТ СН'!$G$19</f>
        <v>1499.3942347900002</v>
      </c>
    </row>
    <row r="51" spans="1:25" ht="15.75" x14ac:dyDescent="0.2">
      <c r="A51" s="35">
        <f t="shared" si="1"/>
        <v>43955</v>
      </c>
      <c r="B51" s="36">
        <f>SUMIFS(СВЦЭМ!$C$33:$C$776,СВЦЭМ!$A$33:$A$776,$A51,СВЦЭМ!$B$33:$B$776,B$47)+'СЕТ СН'!$G$9+СВЦЭМ!$D$10+'СЕТ СН'!$G$6-'СЕТ СН'!$G$19</f>
        <v>1564.4424584600001</v>
      </c>
      <c r="C51" s="36">
        <f>SUMIFS(СВЦЭМ!$C$33:$C$776,СВЦЭМ!$A$33:$A$776,$A51,СВЦЭМ!$B$33:$B$776,C$47)+'СЕТ СН'!$G$9+СВЦЭМ!$D$10+'СЕТ СН'!$G$6-'СЕТ СН'!$G$19</f>
        <v>1563.9928684800002</v>
      </c>
      <c r="D51" s="36">
        <f>SUMIFS(СВЦЭМ!$C$33:$C$776,СВЦЭМ!$A$33:$A$776,$A51,СВЦЭМ!$B$33:$B$776,D$47)+'СЕТ СН'!$G$9+СВЦЭМ!$D$10+'СЕТ СН'!$G$6-'СЕТ СН'!$G$19</f>
        <v>1547.81366983</v>
      </c>
      <c r="E51" s="36">
        <f>SUMIFS(СВЦЭМ!$C$33:$C$776,СВЦЭМ!$A$33:$A$776,$A51,СВЦЭМ!$B$33:$B$776,E$47)+'СЕТ СН'!$G$9+СВЦЭМ!$D$10+'СЕТ СН'!$G$6-'СЕТ СН'!$G$19</f>
        <v>1540.6091177500002</v>
      </c>
      <c r="F51" s="36">
        <f>SUMIFS(СВЦЭМ!$C$33:$C$776,СВЦЭМ!$A$33:$A$776,$A51,СВЦЭМ!$B$33:$B$776,F$47)+'СЕТ СН'!$G$9+СВЦЭМ!$D$10+'СЕТ СН'!$G$6-'СЕТ СН'!$G$19</f>
        <v>1532.8290088200001</v>
      </c>
      <c r="G51" s="36">
        <f>SUMIFS(СВЦЭМ!$C$33:$C$776,СВЦЭМ!$A$33:$A$776,$A51,СВЦЭМ!$B$33:$B$776,G$47)+'СЕТ СН'!$G$9+СВЦЭМ!$D$10+'СЕТ СН'!$G$6-'СЕТ СН'!$G$19</f>
        <v>1545.9713163000001</v>
      </c>
      <c r="H51" s="36">
        <f>SUMIFS(СВЦЭМ!$C$33:$C$776,СВЦЭМ!$A$33:$A$776,$A51,СВЦЭМ!$B$33:$B$776,H$47)+'СЕТ СН'!$G$9+СВЦЭМ!$D$10+'СЕТ СН'!$G$6-'СЕТ СН'!$G$19</f>
        <v>1542.9835866799999</v>
      </c>
      <c r="I51" s="36">
        <f>SUMIFS(СВЦЭМ!$C$33:$C$776,СВЦЭМ!$A$33:$A$776,$A51,СВЦЭМ!$B$33:$B$776,I$47)+'СЕТ СН'!$G$9+СВЦЭМ!$D$10+'СЕТ СН'!$G$6-'СЕТ СН'!$G$19</f>
        <v>1553.4397380800001</v>
      </c>
      <c r="J51" s="36">
        <f>SUMIFS(СВЦЭМ!$C$33:$C$776,СВЦЭМ!$A$33:$A$776,$A51,СВЦЭМ!$B$33:$B$776,J$47)+'СЕТ СН'!$G$9+СВЦЭМ!$D$10+'СЕТ СН'!$G$6-'СЕТ СН'!$G$19</f>
        <v>1545.8349973200002</v>
      </c>
      <c r="K51" s="36">
        <f>SUMIFS(СВЦЭМ!$C$33:$C$776,СВЦЭМ!$A$33:$A$776,$A51,СВЦЭМ!$B$33:$B$776,K$47)+'СЕТ СН'!$G$9+СВЦЭМ!$D$10+'СЕТ СН'!$G$6-'СЕТ СН'!$G$19</f>
        <v>1507.4006202800001</v>
      </c>
      <c r="L51" s="36">
        <f>SUMIFS(СВЦЭМ!$C$33:$C$776,СВЦЭМ!$A$33:$A$776,$A51,СВЦЭМ!$B$33:$B$776,L$47)+'СЕТ СН'!$G$9+СВЦЭМ!$D$10+'СЕТ СН'!$G$6-'СЕТ СН'!$G$19</f>
        <v>1498.10942176</v>
      </c>
      <c r="M51" s="36">
        <f>SUMIFS(СВЦЭМ!$C$33:$C$776,СВЦЭМ!$A$33:$A$776,$A51,СВЦЭМ!$B$33:$B$776,M$47)+'СЕТ СН'!$G$9+СВЦЭМ!$D$10+'СЕТ СН'!$G$6-'СЕТ СН'!$G$19</f>
        <v>1430.19767628</v>
      </c>
      <c r="N51" s="36">
        <f>SUMIFS(СВЦЭМ!$C$33:$C$776,СВЦЭМ!$A$33:$A$776,$A51,СВЦЭМ!$B$33:$B$776,N$47)+'СЕТ СН'!$G$9+СВЦЭМ!$D$10+'СЕТ СН'!$G$6-'СЕТ СН'!$G$19</f>
        <v>1376.7625689700001</v>
      </c>
      <c r="O51" s="36">
        <f>SUMIFS(СВЦЭМ!$C$33:$C$776,СВЦЭМ!$A$33:$A$776,$A51,СВЦЭМ!$B$33:$B$776,O$47)+'СЕТ СН'!$G$9+СВЦЭМ!$D$10+'СЕТ СН'!$G$6-'СЕТ СН'!$G$19</f>
        <v>1359.2918937200002</v>
      </c>
      <c r="P51" s="36">
        <f>SUMIFS(СВЦЭМ!$C$33:$C$776,СВЦЭМ!$A$33:$A$776,$A51,СВЦЭМ!$B$33:$B$776,P$47)+'СЕТ СН'!$G$9+СВЦЭМ!$D$10+'СЕТ СН'!$G$6-'СЕТ СН'!$G$19</f>
        <v>1371.7327992999999</v>
      </c>
      <c r="Q51" s="36">
        <f>SUMIFS(СВЦЭМ!$C$33:$C$776,СВЦЭМ!$A$33:$A$776,$A51,СВЦЭМ!$B$33:$B$776,Q$47)+'СЕТ СН'!$G$9+СВЦЭМ!$D$10+'СЕТ СН'!$G$6-'СЕТ СН'!$G$19</f>
        <v>1376.4428647899999</v>
      </c>
      <c r="R51" s="36">
        <f>SUMIFS(СВЦЭМ!$C$33:$C$776,СВЦЭМ!$A$33:$A$776,$A51,СВЦЭМ!$B$33:$B$776,R$47)+'СЕТ СН'!$G$9+СВЦЭМ!$D$10+'СЕТ СН'!$G$6-'СЕТ СН'!$G$19</f>
        <v>1357.3164605900001</v>
      </c>
      <c r="S51" s="36">
        <f>SUMIFS(СВЦЭМ!$C$33:$C$776,СВЦЭМ!$A$33:$A$776,$A51,СВЦЭМ!$B$33:$B$776,S$47)+'СЕТ СН'!$G$9+СВЦЭМ!$D$10+'СЕТ СН'!$G$6-'СЕТ СН'!$G$19</f>
        <v>1358.74391861</v>
      </c>
      <c r="T51" s="36">
        <f>SUMIFS(СВЦЭМ!$C$33:$C$776,СВЦЭМ!$A$33:$A$776,$A51,СВЦЭМ!$B$33:$B$776,T$47)+'СЕТ СН'!$G$9+СВЦЭМ!$D$10+'СЕТ СН'!$G$6-'СЕТ СН'!$G$19</f>
        <v>1343.16800534</v>
      </c>
      <c r="U51" s="36">
        <f>SUMIFS(СВЦЭМ!$C$33:$C$776,СВЦЭМ!$A$33:$A$776,$A51,СВЦЭМ!$B$33:$B$776,U$47)+'СЕТ СН'!$G$9+СВЦЭМ!$D$10+'СЕТ СН'!$G$6-'СЕТ СН'!$G$19</f>
        <v>1330.23249885</v>
      </c>
      <c r="V51" s="36">
        <f>SUMIFS(СВЦЭМ!$C$33:$C$776,СВЦЭМ!$A$33:$A$776,$A51,СВЦЭМ!$B$33:$B$776,V$47)+'СЕТ СН'!$G$9+СВЦЭМ!$D$10+'СЕТ СН'!$G$6-'СЕТ СН'!$G$19</f>
        <v>1320.2904909600002</v>
      </c>
      <c r="W51" s="36">
        <f>SUMIFS(СВЦЭМ!$C$33:$C$776,СВЦЭМ!$A$33:$A$776,$A51,СВЦЭМ!$B$33:$B$776,W$47)+'СЕТ СН'!$G$9+СВЦЭМ!$D$10+'СЕТ СН'!$G$6-'СЕТ СН'!$G$19</f>
        <v>1320.8748163600001</v>
      </c>
      <c r="X51" s="36">
        <f>SUMIFS(СВЦЭМ!$C$33:$C$776,СВЦЭМ!$A$33:$A$776,$A51,СВЦЭМ!$B$33:$B$776,X$47)+'СЕТ СН'!$G$9+СВЦЭМ!$D$10+'СЕТ СН'!$G$6-'СЕТ СН'!$G$19</f>
        <v>1358.68950724</v>
      </c>
      <c r="Y51" s="36">
        <f>SUMIFS(СВЦЭМ!$C$33:$C$776,СВЦЭМ!$A$33:$A$776,$A51,СВЦЭМ!$B$33:$B$776,Y$47)+'СЕТ СН'!$G$9+СВЦЭМ!$D$10+'СЕТ СН'!$G$6-'СЕТ СН'!$G$19</f>
        <v>1440.7267071700001</v>
      </c>
    </row>
    <row r="52" spans="1:25" ht="15.75" x14ac:dyDescent="0.2">
      <c r="A52" s="35">
        <f t="shared" si="1"/>
        <v>43956</v>
      </c>
      <c r="B52" s="36">
        <f>SUMIFS(СВЦЭМ!$C$33:$C$776,СВЦЭМ!$A$33:$A$776,$A52,СВЦЭМ!$B$33:$B$776,B$47)+'СЕТ СН'!$G$9+СВЦЭМ!$D$10+'СЕТ СН'!$G$6-'СЕТ СН'!$G$19</f>
        <v>1524.3064575799999</v>
      </c>
      <c r="C52" s="36">
        <f>SUMIFS(СВЦЭМ!$C$33:$C$776,СВЦЭМ!$A$33:$A$776,$A52,СВЦЭМ!$B$33:$B$776,C$47)+'СЕТ СН'!$G$9+СВЦЭМ!$D$10+'СЕТ СН'!$G$6-'СЕТ СН'!$G$19</f>
        <v>1549.8483102800001</v>
      </c>
      <c r="D52" s="36">
        <f>SUMIFS(СВЦЭМ!$C$33:$C$776,СВЦЭМ!$A$33:$A$776,$A52,СВЦЭМ!$B$33:$B$776,D$47)+'СЕТ СН'!$G$9+СВЦЭМ!$D$10+'СЕТ СН'!$G$6-'СЕТ СН'!$G$19</f>
        <v>1545.9550902599999</v>
      </c>
      <c r="E52" s="36">
        <f>SUMIFS(СВЦЭМ!$C$33:$C$776,СВЦЭМ!$A$33:$A$776,$A52,СВЦЭМ!$B$33:$B$776,E$47)+'СЕТ СН'!$G$9+СВЦЭМ!$D$10+'СЕТ СН'!$G$6-'СЕТ СН'!$G$19</f>
        <v>1543.19962334</v>
      </c>
      <c r="F52" s="36">
        <f>SUMIFS(СВЦЭМ!$C$33:$C$776,СВЦЭМ!$A$33:$A$776,$A52,СВЦЭМ!$B$33:$B$776,F$47)+'СЕТ СН'!$G$9+СВЦЭМ!$D$10+'СЕТ СН'!$G$6-'СЕТ СН'!$G$19</f>
        <v>1532.21604385</v>
      </c>
      <c r="G52" s="36">
        <f>SUMIFS(СВЦЭМ!$C$33:$C$776,СВЦЭМ!$A$33:$A$776,$A52,СВЦЭМ!$B$33:$B$776,G$47)+'СЕТ СН'!$G$9+СВЦЭМ!$D$10+'СЕТ СН'!$G$6-'СЕТ СН'!$G$19</f>
        <v>1540.6907347900001</v>
      </c>
      <c r="H52" s="36">
        <f>SUMIFS(СВЦЭМ!$C$33:$C$776,СВЦЭМ!$A$33:$A$776,$A52,СВЦЭМ!$B$33:$B$776,H$47)+'СЕТ СН'!$G$9+СВЦЭМ!$D$10+'СЕТ СН'!$G$6-'СЕТ СН'!$G$19</f>
        <v>1542.8762942000001</v>
      </c>
      <c r="I52" s="36">
        <f>SUMIFS(СВЦЭМ!$C$33:$C$776,СВЦЭМ!$A$33:$A$776,$A52,СВЦЭМ!$B$33:$B$776,I$47)+'СЕТ СН'!$G$9+СВЦЭМ!$D$10+'СЕТ СН'!$G$6-'СЕТ СН'!$G$19</f>
        <v>1538.3466767</v>
      </c>
      <c r="J52" s="36">
        <f>SUMIFS(СВЦЭМ!$C$33:$C$776,СВЦЭМ!$A$33:$A$776,$A52,СВЦЭМ!$B$33:$B$776,J$47)+'СЕТ СН'!$G$9+СВЦЭМ!$D$10+'СЕТ СН'!$G$6-'СЕТ СН'!$G$19</f>
        <v>1507.5638282300001</v>
      </c>
      <c r="K52" s="36">
        <f>SUMIFS(СВЦЭМ!$C$33:$C$776,СВЦЭМ!$A$33:$A$776,$A52,СВЦЭМ!$B$33:$B$776,K$47)+'СЕТ СН'!$G$9+СВЦЭМ!$D$10+'СЕТ СН'!$G$6-'СЕТ СН'!$G$19</f>
        <v>1465.1861601600001</v>
      </c>
      <c r="L52" s="36">
        <f>SUMIFS(СВЦЭМ!$C$33:$C$776,СВЦЭМ!$A$33:$A$776,$A52,СВЦЭМ!$B$33:$B$776,L$47)+'СЕТ СН'!$G$9+СВЦЭМ!$D$10+'СЕТ СН'!$G$6-'СЕТ СН'!$G$19</f>
        <v>1456.4774081600001</v>
      </c>
      <c r="M52" s="36">
        <f>SUMIFS(СВЦЭМ!$C$33:$C$776,СВЦЭМ!$A$33:$A$776,$A52,СВЦЭМ!$B$33:$B$776,M$47)+'СЕТ СН'!$G$9+СВЦЭМ!$D$10+'СЕТ СН'!$G$6-'СЕТ СН'!$G$19</f>
        <v>1415.12161001</v>
      </c>
      <c r="N52" s="36">
        <f>SUMIFS(СВЦЭМ!$C$33:$C$776,СВЦЭМ!$A$33:$A$776,$A52,СВЦЭМ!$B$33:$B$776,N$47)+'СЕТ СН'!$G$9+СВЦЭМ!$D$10+'СЕТ СН'!$G$6-'СЕТ СН'!$G$19</f>
        <v>1357.79323503</v>
      </c>
      <c r="O52" s="36">
        <f>SUMIFS(СВЦЭМ!$C$33:$C$776,СВЦЭМ!$A$33:$A$776,$A52,СВЦЭМ!$B$33:$B$776,O$47)+'СЕТ СН'!$G$9+СВЦЭМ!$D$10+'СЕТ СН'!$G$6-'СЕТ СН'!$G$19</f>
        <v>1353.4760972600002</v>
      </c>
      <c r="P52" s="36">
        <f>SUMIFS(СВЦЭМ!$C$33:$C$776,СВЦЭМ!$A$33:$A$776,$A52,СВЦЭМ!$B$33:$B$776,P$47)+'СЕТ СН'!$G$9+СВЦЭМ!$D$10+'СЕТ СН'!$G$6-'СЕТ СН'!$G$19</f>
        <v>1360.8852905200001</v>
      </c>
      <c r="Q52" s="36">
        <f>SUMIFS(СВЦЭМ!$C$33:$C$776,СВЦЭМ!$A$33:$A$776,$A52,СВЦЭМ!$B$33:$B$776,Q$47)+'СЕТ СН'!$G$9+СВЦЭМ!$D$10+'СЕТ СН'!$G$6-'СЕТ СН'!$G$19</f>
        <v>1363.0119506599999</v>
      </c>
      <c r="R52" s="36">
        <f>SUMIFS(СВЦЭМ!$C$33:$C$776,СВЦЭМ!$A$33:$A$776,$A52,СВЦЭМ!$B$33:$B$776,R$47)+'СЕТ СН'!$G$9+СВЦЭМ!$D$10+'СЕТ СН'!$G$6-'СЕТ СН'!$G$19</f>
        <v>1364.1116704200001</v>
      </c>
      <c r="S52" s="36">
        <f>SUMIFS(СВЦЭМ!$C$33:$C$776,СВЦЭМ!$A$33:$A$776,$A52,СВЦЭМ!$B$33:$B$776,S$47)+'СЕТ СН'!$G$9+СВЦЭМ!$D$10+'СЕТ СН'!$G$6-'СЕТ СН'!$G$19</f>
        <v>1365.52678612</v>
      </c>
      <c r="T52" s="36">
        <f>SUMIFS(СВЦЭМ!$C$33:$C$776,СВЦЭМ!$A$33:$A$776,$A52,СВЦЭМ!$B$33:$B$776,T$47)+'СЕТ СН'!$G$9+СВЦЭМ!$D$10+'СЕТ СН'!$G$6-'СЕТ СН'!$G$19</f>
        <v>1353.11279332</v>
      </c>
      <c r="U52" s="36">
        <f>SUMIFS(СВЦЭМ!$C$33:$C$776,СВЦЭМ!$A$33:$A$776,$A52,СВЦЭМ!$B$33:$B$776,U$47)+'СЕТ СН'!$G$9+СВЦЭМ!$D$10+'СЕТ СН'!$G$6-'СЕТ СН'!$G$19</f>
        <v>1333.13665517</v>
      </c>
      <c r="V52" s="36">
        <f>SUMIFS(СВЦЭМ!$C$33:$C$776,СВЦЭМ!$A$33:$A$776,$A52,СВЦЭМ!$B$33:$B$776,V$47)+'СЕТ СН'!$G$9+СВЦЭМ!$D$10+'СЕТ СН'!$G$6-'СЕТ СН'!$G$19</f>
        <v>1296.9715107100001</v>
      </c>
      <c r="W52" s="36">
        <f>SUMIFS(СВЦЭМ!$C$33:$C$776,СВЦЭМ!$A$33:$A$776,$A52,СВЦЭМ!$B$33:$B$776,W$47)+'СЕТ СН'!$G$9+СВЦЭМ!$D$10+'СЕТ СН'!$G$6-'СЕТ СН'!$G$19</f>
        <v>1310.9537919300001</v>
      </c>
      <c r="X52" s="36">
        <f>SUMIFS(СВЦЭМ!$C$33:$C$776,СВЦЭМ!$A$33:$A$776,$A52,СВЦЭМ!$B$33:$B$776,X$47)+'СЕТ СН'!$G$9+СВЦЭМ!$D$10+'СЕТ СН'!$G$6-'СЕТ СН'!$G$19</f>
        <v>1348.62354706</v>
      </c>
      <c r="Y52" s="36">
        <f>SUMIFS(СВЦЭМ!$C$33:$C$776,СВЦЭМ!$A$33:$A$776,$A52,СВЦЭМ!$B$33:$B$776,Y$47)+'СЕТ СН'!$G$9+СВЦЭМ!$D$10+'СЕТ СН'!$G$6-'СЕТ СН'!$G$19</f>
        <v>1435.62290364</v>
      </c>
    </row>
    <row r="53" spans="1:25" ht="15.75" x14ac:dyDescent="0.2">
      <c r="A53" s="35">
        <f t="shared" si="1"/>
        <v>43957</v>
      </c>
      <c r="B53" s="36">
        <f>SUMIFS(СВЦЭМ!$C$33:$C$776,СВЦЭМ!$A$33:$A$776,$A53,СВЦЭМ!$B$33:$B$776,B$47)+'СЕТ СН'!$G$9+СВЦЭМ!$D$10+'СЕТ СН'!$G$6-'СЕТ СН'!$G$19</f>
        <v>1506.9197035100001</v>
      </c>
      <c r="C53" s="36">
        <f>SUMIFS(СВЦЭМ!$C$33:$C$776,СВЦЭМ!$A$33:$A$776,$A53,СВЦЭМ!$B$33:$B$776,C$47)+'СЕТ СН'!$G$9+СВЦЭМ!$D$10+'СЕТ СН'!$G$6-'СЕТ СН'!$G$19</f>
        <v>1537.83762716</v>
      </c>
      <c r="D53" s="36">
        <f>SUMIFS(СВЦЭМ!$C$33:$C$776,СВЦЭМ!$A$33:$A$776,$A53,СВЦЭМ!$B$33:$B$776,D$47)+'СЕТ СН'!$G$9+СВЦЭМ!$D$10+'СЕТ СН'!$G$6-'СЕТ СН'!$G$19</f>
        <v>1559.0985486300001</v>
      </c>
      <c r="E53" s="36">
        <f>SUMIFS(СВЦЭМ!$C$33:$C$776,СВЦЭМ!$A$33:$A$776,$A53,СВЦЭМ!$B$33:$B$776,E$47)+'СЕТ СН'!$G$9+СВЦЭМ!$D$10+'СЕТ СН'!$G$6-'СЕТ СН'!$G$19</f>
        <v>1558.4175603399999</v>
      </c>
      <c r="F53" s="36">
        <f>SUMIFS(СВЦЭМ!$C$33:$C$776,СВЦЭМ!$A$33:$A$776,$A53,СВЦЭМ!$B$33:$B$776,F$47)+'СЕТ СН'!$G$9+СВЦЭМ!$D$10+'СЕТ СН'!$G$6-'СЕТ СН'!$G$19</f>
        <v>1551.3401739300002</v>
      </c>
      <c r="G53" s="36">
        <f>SUMIFS(СВЦЭМ!$C$33:$C$776,СВЦЭМ!$A$33:$A$776,$A53,СВЦЭМ!$B$33:$B$776,G$47)+'СЕТ СН'!$G$9+СВЦЭМ!$D$10+'СЕТ СН'!$G$6-'СЕТ СН'!$G$19</f>
        <v>1479.27406604</v>
      </c>
      <c r="H53" s="36">
        <f>SUMIFS(СВЦЭМ!$C$33:$C$776,СВЦЭМ!$A$33:$A$776,$A53,СВЦЭМ!$B$33:$B$776,H$47)+'СЕТ СН'!$G$9+СВЦЭМ!$D$10+'СЕТ СН'!$G$6-'СЕТ СН'!$G$19</f>
        <v>1504.7102947600001</v>
      </c>
      <c r="I53" s="36">
        <f>SUMIFS(СВЦЭМ!$C$33:$C$776,СВЦЭМ!$A$33:$A$776,$A53,СВЦЭМ!$B$33:$B$776,I$47)+'СЕТ СН'!$G$9+СВЦЭМ!$D$10+'СЕТ СН'!$G$6-'СЕТ СН'!$G$19</f>
        <v>1513.9750479600002</v>
      </c>
      <c r="J53" s="36">
        <f>SUMIFS(СВЦЭМ!$C$33:$C$776,СВЦЭМ!$A$33:$A$776,$A53,СВЦЭМ!$B$33:$B$776,J$47)+'СЕТ СН'!$G$9+СВЦЭМ!$D$10+'СЕТ СН'!$G$6-'СЕТ СН'!$G$19</f>
        <v>1467.1167239599999</v>
      </c>
      <c r="K53" s="36">
        <f>SUMIFS(СВЦЭМ!$C$33:$C$776,СВЦЭМ!$A$33:$A$776,$A53,СВЦЭМ!$B$33:$B$776,K$47)+'СЕТ СН'!$G$9+СВЦЭМ!$D$10+'СЕТ СН'!$G$6-'СЕТ СН'!$G$19</f>
        <v>1447.42250466</v>
      </c>
      <c r="L53" s="36">
        <f>SUMIFS(СВЦЭМ!$C$33:$C$776,СВЦЭМ!$A$33:$A$776,$A53,СВЦЭМ!$B$33:$B$776,L$47)+'СЕТ СН'!$G$9+СВЦЭМ!$D$10+'СЕТ СН'!$G$6-'СЕТ СН'!$G$19</f>
        <v>1440.6445854200001</v>
      </c>
      <c r="M53" s="36">
        <f>SUMIFS(СВЦЭМ!$C$33:$C$776,СВЦЭМ!$A$33:$A$776,$A53,СВЦЭМ!$B$33:$B$776,M$47)+'СЕТ СН'!$G$9+СВЦЭМ!$D$10+'СЕТ СН'!$G$6-'СЕТ СН'!$G$19</f>
        <v>1398.0861039199999</v>
      </c>
      <c r="N53" s="36">
        <f>SUMIFS(СВЦЭМ!$C$33:$C$776,СВЦЭМ!$A$33:$A$776,$A53,СВЦЭМ!$B$33:$B$776,N$47)+'СЕТ СН'!$G$9+СВЦЭМ!$D$10+'СЕТ СН'!$G$6-'СЕТ СН'!$G$19</f>
        <v>1342.6146256300001</v>
      </c>
      <c r="O53" s="36">
        <f>SUMIFS(СВЦЭМ!$C$33:$C$776,СВЦЭМ!$A$33:$A$776,$A53,СВЦЭМ!$B$33:$B$776,O$47)+'СЕТ СН'!$G$9+СВЦЭМ!$D$10+'СЕТ СН'!$G$6-'СЕТ СН'!$G$19</f>
        <v>1382.24542655</v>
      </c>
      <c r="P53" s="36">
        <f>SUMIFS(СВЦЭМ!$C$33:$C$776,СВЦЭМ!$A$33:$A$776,$A53,СВЦЭМ!$B$33:$B$776,P$47)+'СЕТ СН'!$G$9+СВЦЭМ!$D$10+'СЕТ СН'!$G$6-'СЕТ СН'!$G$19</f>
        <v>1388.90219299</v>
      </c>
      <c r="Q53" s="36">
        <f>SUMIFS(СВЦЭМ!$C$33:$C$776,СВЦЭМ!$A$33:$A$776,$A53,СВЦЭМ!$B$33:$B$776,Q$47)+'СЕТ СН'!$G$9+СВЦЭМ!$D$10+'СЕТ СН'!$G$6-'СЕТ СН'!$G$19</f>
        <v>1390.52231463</v>
      </c>
      <c r="R53" s="36">
        <f>SUMIFS(СВЦЭМ!$C$33:$C$776,СВЦЭМ!$A$33:$A$776,$A53,СВЦЭМ!$B$33:$B$776,R$47)+'СЕТ СН'!$G$9+СВЦЭМ!$D$10+'СЕТ СН'!$G$6-'СЕТ СН'!$G$19</f>
        <v>1398.8582171500002</v>
      </c>
      <c r="S53" s="36">
        <f>SUMIFS(СВЦЭМ!$C$33:$C$776,СВЦЭМ!$A$33:$A$776,$A53,СВЦЭМ!$B$33:$B$776,S$47)+'СЕТ СН'!$G$9+СВЦЭМ!$D$10+'СЕТ СН'!$G$6-'СЕТ СН'!$G$19</f>
        <v>1405.9828967200001</v>
      </c>
      <c r="T53" s="36">
        <f>SUMIFS(СВЦЭМ!$C$33:$C$776,СВЦЭМ!$A$33:$A$776,$A53,СВЦЭМ!$B$33:$B$776,T$47)+'СЕТ СН'!$G$9+СВЦЭМ!$D$10+'СЕТ СН'!$G$6-'СЕТ СН'!$G$19</f>
        <v>1413.56504197</v>
      </c>
      <c r="U53" s="36">
        <f>SUMIFS(СВЦЭМ!$C$33:$C$776,СВЦЭМ!$A$33:$A$776,$A53,СВЦЭМ!$B$33:$B$776,U$47)+'СЕТ СН'!$G$9+СВЦЭМ!$D$10+'СЕТ СН'!$G$6-'СЕТ СН'!$G$19</f>
        <v>1415.3011705900001</v>
      </c>
      <c r="V53" s="36">
        <f>SUMIFS(СВЦЭМ!$C$33:$C$776,СВЦЭМ!$A$33:$A$776,$A53,СВЦЭМ!$B$33:$B$776,V$47)+'СЕТ СН'!$G$9+СВЦЭМ!$D$10+'СЕТ СН'!$G$6-'СЕТ СН'!$G$19</f>
        <v>1406.65931808</v>
      </c>
      <c r="W53" s="36">
        <f>SUMIFS(СВЦЭМ!$C$33:$C$776,СВЦЭМ!$A$33:$A$776,$A53,СВЦЭМ!$B$33:$B$776,W$47)+'СЕТ СН'!$G$9+СВЦЭМ!$D$10+'СЕТ СН'!$G$6-'СЕТ СН'!$G$19</f>
        <v>1407.66130957</v>
      </c>
      <c r="X53" s="36">
        <f>SUMIFS(СВЦЭМ!$C$33:$C$776,СВЦЭМ!$A$33:$A$776,$A53,СВЦЭМ!$B$33:$B$776,X$47)+'СЕТ СН'!$G$9+СВЦЭМ!$D$10+'СЕТ СН'!$G$6-'СЕТ СН'!$G$19</f>
        <v>1398.4152810099999</v>
      </c>
      <c r="Y53" s="36">
        <f>SUMIFS(СВЦЭМ!$C$33:$C$776,СВЦЭМ!$A$33:$A$776,$A53,СВЦЭМ!$B$33:$B$776,Y$47)+'СЕТ СН'!$G$9+СВЦЭМ!$D$10+'СЕТ СН'!$G$6-'СЕТ СН'!$G$19</f>
        <v>1449.0269348400002</v>
      </c>
    </row>
    <row r="54" spans="1:25" ht="15.75" x14ac:dyDescent="0.2">
      <c r="A54" s="35">
        <f t="shared" si="1"/>
        <v>43958</v>
      </c>
      <c r="B54" s="36">
        <f>SUMIFS(СВЦЭМ!$C$33:$C$776,СВЦЭМ!$A$33:$A$776,$A54,СВЦЭМ!$B$33:$B$776,B$47)+'СЕТ СН'!$G$9+СВЦЭМ!$D$10+'СЕТ СН'!$G$6-'СЕТ СН'!$G$19</f>
        <v>1542.2971526700001</v>
      </c>
      <c r="C54" s="36">
        <f>SUMIFS(СВЦЭМ!$C$33:$C$776,СВЦЭМ!$A$33:$A$776,$A54,СВЦЭМ!$B$33:$B$776,C$47)+'СЕТ СН'!$G$9+СВЦЭМ!$D$10+'СЕТ СН'!$G$6-'СЕТ СН'!$G$19</f>
        <v>1551.9182741</v>
      </c>
      <c r="D54" s="36">
        <f>SUMIFS(СВЦЭМ!$C$33:$C$776,СВЦЭМ!$A$33:$A$776,$A54,СВЦЭМ!$B$33:$B$776,D$47)+'СЕТ СН'!$G$9+СВЦЭМ!$D$10+'СЕТ СН'!$G$6-'СЕТ СН'!$G$19</f>
        <v>1548.18834724</v>
      </c>
      <c r="E54" s="36">
        <f>SUMIFS(СВЦЭМ!$C$33:$C$776,СВЦЭМ!$A$33:$A$776,$A54,СВЦЭМ!$B$33:$B$776,E$47)+'СЕТ СН'!$G$9+СВЦЭМ!$D$10+'СЕТ СН'!$G$6-'СЕТ СН'!$G$19</f>
        <v>1543.2539882400001</v>
      </c>
      <c r="F54" s="36">
        <f>SUMIFS(СВЦЭМ!$C$33:$C$776,СВЦЭМ!$A$33:$A$776,$A54,СВЦЭМ!$B$33:$B$776,F$47)+'СЕТ СН'!$G$9+СВЦЭМ!$D$10+'СЕТ СН'!$G$6-'СЕТ СН'!$G$19</f>
        <v>1534.2398704100001</v>
      </c>
      <c r="G54" s="36">
        <f>SUMIFS(СВЦЭМ!$C$33:$C$776,СВЦЭМ!$A$33:$A$776,$A54,СВЦЭМ!$B$33:$B$776,G$47)+'СЕТ СН'!$G$9+СВЦЭМ!$D$10+'СЕТ СН'!$G$6-'СЕТ СН'!$G$19</f>
        <v>1557.2609606200001</v>
      </c>
      <c r="H54" s="36">
        <f>SUMIFS(СВЦЭМ!$C$33:$C$776,СВЦЭМ!$A$33:$A$776,$A54,СВЦЭМ!$B$33:$B$776,H$47)+'СЕТ СН'!$G$9+СВЦЭМ!$D$10+'СЕТ СН'!$G$6-'СЕТ СН'!$G$19</f>
        <v>1556.07654611</v>
      </c>
      <c r="I54" s="36">
        <f>SUMIFS(СВЦЭМ!$C$33:$C$776,СВЦЭМ!$A$33:$A$776,$A54,СВЦЭМ!$B$33:$B$776,I$47)+'СЕТ СН'!$G$9+СВЦЭМ!$D$10+'СЕТ СН'!$G$6-'СЕТ СН'!$G$19</f>
        <v>1537.8566345700001</v>
      </c>
      <c r="J54" s="36">
        <f>SUMIFS(СВЦЭМ!$C$33:$C$776,СВЦЭМ!$A$33:$A$776,$A54,СВЦЭМ!$B$33:$B$776,J$47)+'СЕТ СН'!$G$9+СВЦЭМ!$D$10+'СЕТ СН'!$G$6-'СЕТ СН'!$G$19</f>
        <v>1500.9405658300002</v>
      </c>
      <c r="K54" s="36">
        <f>SUMIFS(СВЦЭМ!$C$33:$C$776,СВЦЭМ!$A$33:$A$776,$A54,СВЦЭМ!$B$33:$B$776,K$47)+'СЕТ СН'!$G$9+СВЦЭМ!$D$10+'СЕТ СН'!$G$6-'СЕТ СН'!$G$19</f>
        <v>1493.1269265200001</v>
      </c>
      <c r="L54" s="36">
        <f>SUMIFS(СВЦЭМ!$C$33:$C$776,СВЦЭМ!$A$33:$A$776,$A54,СВЦЭМ!$B$33:$B$776,L$47)+'СЕТ СН'!$G$9+СВЦЭМ!$D$10+'СЕТ СН'!$G$6-'СЕТ СН'!$G$19</f>
        <v>1488.74777311</v>
      </c>
      <c r="M54" s="36">
        <f>SUMIFS(СВЦЭМ!$C$33:$C$776,СВЦЭМ!$A$33:$A$776,$A54,СВЦЭМ!$B$33:$B$776,M$47)+'СЕТ СН'!$G$9+СВЦЭМ!$D$10+'СЕТ СН'!$G$6-'СЕТ СН'!$G$19</f>
        <v>1439.44498937</v>
      </c>
      <c r="N54" s="36">
        <f>SUMIFS(СВЦЭМ!$C$33:$C$776,СВЦЭМ!$A$33:$A$776,$A54,СВЦЭМ!$B$33:$B$776,N$47)+'СЕТ СН'!$G$9+СВЦЭМ!$D$10+'СЕТ СН'!$G$6-'СЕТ СН'!$G$19</f>
        <v>1386.6616336300001</v>
      </c>
      <c r="O54" s="36">
        <f>SUMIFS(СВЦЭМ!$C$33:$C$776,СВЦЭМ!$A$33:$A$776,$A54,СВЦЭМ!$B$33:$B$776,O$47)+'СЕТ СН'!$G$9+СВЦЭМ!$D$10+'СЕТ СН'!$G$6-'СЕТ СН'!$G$19</f>
        <v>1370.7104318199999</v>
      </c>
      <c r="P54" s="36">
        <f>SUMIFS(СВЦЭМ!$C$33:$C$776,СВЦЭМ!$A$33:$A$776,$A54,СВЦЭМ!$B$33:$B$776,P$47)+'СЕТ СН'!$G$9+СВЦЭМ!$D$10+'СЕТ СН'!$G$6-'СЕТ СН'!$G$19</f>
        <v>1376.0895909800001</v>
      </c>
      <c r="Q54" s="36">
        <f>SUMIFS(СВЦЭМ!$C$33:$C$776,СВЦЭМ!$A$33:$A$776,$A54,СВЦЭМ!$B$33:$B$776,Q$47)+'СЕТ СН'!$G$9+СВЦЭМ!$D$10+'СЕТ СН'!$G$6-'СЕТ СН'!$G$19</f>
        <v>1381.4384109500002</v>
      </c>
      <c r="R54" s="36">
        <f>SUMIFS(СВЦЭМ!$C$33:$C$776,СВЦЭМ!$A$33:$A$776,$A54,СВЦЭМ!$B$33:$B$776,R$47)+'СЕТ СН'!$G$9+СВЦЭМ!$D$10+'СЕТ СН'!$G$6-'СЕТ СН'!$G$19</f>
        <v>1376.4693591700002</v>
      </c>
      <c r="S54" s="36">
        <f>SUMIFS(СВЦЭМ!$C$33:$C$776,СВЦЭМ!$A$33:$A$776,$A54,СВЦЭМ!$B$33:$B$776,S$47)+'СЕТ СН'!$G$9+СВЦЭМ!$D$10+'СЕТ СН'!$G$6-'СЕТ СН'!$G$19</f>
        <v>1367.6333352800002</v>
      </c>
      <c r="T54" s="36">
        <f>SUMIFS(СВЦЭМ!$C$33:$C$776,СВЦЭМ!$A$33:$A$776,$A54,СВЦЭМ!$B$33:$B$776,T$47)+'СЕТ СН'!$G$9+СВЦЭМ!$D$10+'СЕТ СН'!$G$6-'СЕТ СН'!$G$19</f>
        <v>1338.1235384700001</v>
      </c>
      <c r="U54" s="36">
        <f>SUMIFS(СВЦЭМ!$C$33:$C$776,СВЦЭМ!$A$33:$A$776,$A54,СВЦЭМ!$B$33:$B$776,U$47)+'СЕТ СН'!$G$9+СВЦЭМ!$D$10+'СЕТ СН'!$G$6-'СЕТ СН'!$G$19</f>
        <v>1314.00871534</v>
      </c>
      <c r="V54" s="36">
        <f>SUMIFS(СВЦЭМ!$C$33:$C$776,СВЦЭМ!$A$33:$A$776,$A54,СВЦЭМ!$B$33:$B$776,V$47)+'СЕТ СН'!$G$9+СВЦЭМ!$D$10+'СЕТ СН'!$G$6-'СЕТ СН'!$G$19</f>
        <v>1294.97609195</v>
      </c>
      <c r="W54" s="36">
        <f>SUMIFS(СВЦЭМ!$C$33:$C$776,СВЦЭМ!$A$33:$A$776,$A54,СВЦЭМ!$B$33:$B$776,W$47)+'СЕТ СН'!$G$9+СВЦЭМ!$D$10+'СЕТ СН'!$G$6-'СЕТ СН'!$G$19</f>
        <v>1301.1286673899999</v>
      </c>
      <c r="X54" s="36">
        <f>SUMIFS(СВЦЭМ!$C$33:$C$776,СВЦЭМ!$A$33:$A$776,$A54,СВЦЭМ!$B$33:$B$776,X$47)+'СЕТ СН'!$G$9+СВЦЭМ!$D$10+'СЕТ СН'!$G$6-'СЕТ СН'!$G$19</f>
        <v>1346.0606975400001</v>
      </c>
      <c r="Y54" s="36">
        <f>SUMIFS(СВЦЭМ!$C$33:$C$776,СВЦЭМ!$A$33:$A$776,$A54,СВЦЭМ!$B$33:$B$776,Y$47)+'СЕТ СН'!$G$9+СВЦЭМ!$D$10+'СЕТ СН'!$G$6-'СЕТ СН'!$G$19</f>
        <v>1417.64878916</v>
      </c>
    </row>
    <row r="55" spans="1:25" ht="15.75" x14ac:dyDescent="0.2">
      <c r="A55" s="35">
        <f t="shared" si="1"/>
        <v>43959</v>
      </c>
      <c r="B55" s="36">
        <f>SUMIFS(СВЦЭМ!$C$33:$C$776,СВЦЭМ!$A$33:$A$776,$A55,СВЦЭМ!$B$33:$B$776,B$47)+'СЕТ СН'!$G$9+СВЦЭМ!$D$10+'СЕТ СН'!$G$6-'СЕТ СН'!$G$19</f>
        <v>1535.1912002200002</v>
      </c>
      <c r="C55" s="36">
        <f>SUMIFS(СВЦЭМ!$C$33:$C$776,СВЦЭМ!$A$33:$A$776,$A55,СВЦЭМ!$B$33:$B$776,C$47)+'СЕТ СН'!$G$9+СВЦЭМ!$D$10+'СЕТ СН'!$G$6-'СЕТ СН'!$G$19</f>
        <v>1540.4462497100001</v>
      </c>
      <c r="D55" s="36">
        <f>SUMIFS(СВЦЭМ!$C$33:$C$776,СВЦЭМ!$A$33:$A$776,$A55,СВЦЭМ!$B$33:$B$776,D$47)+'СЕТ СН'!$G$9+СВЦЭМ!$D$10+'СЕТ СН'!$G$6-'СЕТ СН'!$G$19</f>
        <v>1532.6462568000002</v>
      </c>
      <c r="E55" s="36">
        <f>SUMIFS(СВЦЭМ!$C$33:$C$776,СВЦЭМ!$A$33:$A$776,$A55,СВЦЭМ!$B$33:$B$776,E$47)+'СЕТ СН'!$G$9+СВЦЭМ!$D$10+'СЕТ СН'!$G$6-'СЕТ СН'!$G$19</f>
        <v>1533.6171138100001</v>
      </c>
      <c r="F55" s="36">
        <f>SUMIFS(СВЦЭМ!$C$33:$C$776,СВЦЭМ!$A$33:$A$776,$A55,СВЦЭМ!$B$33:$B$776,F$47)+'СЕТ СН'!$G$9+СВЦЭМ!$D$10+'СЕТ СН'!$G$6-'СЕТ СН'!$G$19</f>
        <v>1526.77731156</v>
      </c>
      <c r="G55" s="36">
        <f>SUMIFS(СВЦЭМ!$C$33:$C$776,СВЦЭМ!$A$33:$A$776,$A55,СВЦЭМ!$B$33:$B$776,G$47)+'СЕТ СН'!$G$9+СВЦЭМ!$D$10+'СЕТ СН'!$G$6-'СЕТ СН'!$G$19</f>
        <v>1530.41741931</v>
      </c>
      <c r="H55" s="36">
        <f>SUMIFS(СВЦЭМ!$C$33:$C$776,СВЦЭМ!$A$33:$A$776,$A55,СВЦЭМ!$B$33:$B$776,H$47)+'СЕТ СН'!$G$9+СВЦЭМ!$D$10+'СЕТ СН'!$G$6-'СЕТ СН'!$G$19</f>
        <v>1520.4323235800002</v>
      </c>
      <c r="I55" s="36">
        <f>SUMIFS(СВЦЭМ!$C$33:$C$776,СВЦЭМ!$A$33:$A$776,$A55,СВЦЭМ!$B$33:$B$776,I$47)+'СЕТ СН'!$G$9+СВЦЭМ!$D$10+'СЕТ СН'!$G$6-'СЕТ СН'!$G$19</f>
        <v>1495.8057023199999</v>
      </c>
      <c r="J55" s="36">
        <f>SUMIFS(СВЦЭМ!$C$33:$C$776,СВЦЭМ!$A$33:$A$776,$A55,СВЦЭМ!$B$33:$B$776,J$47)+'СЕТ СН'!$G$9+СВЦЭМ!$D$10+'СЕТ СН'!$G$6-'СЕТ СН'!$G$19</f>
        <v>1467.7170337699999</v>
      </c>
      <c r="K55" s="36">
        <f>SUMIFS(СВЦЭМ!$C$33:$C$776,СВЦЭМ!$A$33:$A$776,$A55,СВЦЭМ!$B$33:$B$776,K$47)+'СЕТ СН'!$G$9+СВЦЭМ!$D$10+'СЕТ СН'!$G$6-'СЕТ СН'!$G$19</f>
        <v>1469.1718026399999</v>
      </c>
      <c r="L55" s="36">
        <f>SUMIFS(СВЦЭМ!$C$33:$C$776,СВЦЭМ!$A$33:$A$776,$A55,СВЦЭМ!$B$33:$B$776,L$47)+'СЕТ СН'!$G$9+СВЦЭМ!$D$10+'СЕТ СН'!$G$6-'СЕТ СН'!$G$19</f>
        <v>1467.08590918</v>
      </c>
      <c r="M55" s="36">
        <f>SUMIFS(СВЦЭМ!$C$33:$C$776,СВЦЭМ!$A$33:$A$776,$A55,СВЦЭМ!$B$33:$B$776,M$47)+'СЕТ СН'!$G$9+СВЦЭМ!$D$10+'СЕТ СН'!$G$6-'СЕТ СН'!$G$19</f>
        <v>1418.5469724</v>
      </c>
      <c r="N55" s="36">
        <f>SUMIFS(СВЦЭМ!$C$33:$C$776,СВЦЭМ!$A$33:$A$776,$A55,СВЦЭМ!$B$33:$B$776,N$47)+'СЕТ СН'!$G$9+СВЦЭМ!$D$10+'СЕТ СН'!$G$6-'СЕТ СН'!$G$19</f>
        <v>1354.02480775</v>
      </c>
      <c r="O55" s="36">
        <f>SUMIFS(СВЦЭМ!$C$33:$C$776,СВЦЭМ!$A$33:$A$776,$A55,СВЦЭМ!$B$33:$B$776,O$47)+'СЕТ СН'!$G$9+СВЦЭМ!$D$10+'СЕТ СН'!$G$6-'СЕТ СН'!$G$19</f>
        <v>1346.6856001800002</v>
      </c>
      <c r="P55" s="36">
        <f>SUMIFS(СВЦЭМ!$C$33:$C$776,СВЦЭМ!$A$33:$A$776,$A55,СВЦЭМ!$B$33:$B$776,P$47)+'СЕТ СН'!$G$9+СВЦЭМ!$D$10+'СЕТ СН'!$G$6-'СЕТ СН'!$G$19</f>
        <v>1352.3505376400001</v>
      </c>
      <c r="Q55" s="36">
        <f>SUMIFS(СВЦЭМ!$C$33:$C$776,СВЦЭМ!$A$33:$A$776,$A55,СВЦЭМ!$B$33:$B$776,Q$47)+'СЕТ СН'!$G$9+СВЦЭМ!$D$10+'СЕТ СН'!$G$6-'СЕТ СН'!$G$19</f>
        <v>1353.2063926300002</v>
      </c>
      <c r="R55" s="36">
        <f>SUMIFS(СВЦЭМ!$C$33:$C$776,СВЦЭМ!$A$33:$A$776,$A55,СВЦЭМ!$B$33:$B$776,R$47)+'СЕТ СН'!$G$9+СВЦЭМ!$D$10+'СЕТ СН'!$G$6-'СЕТ СН'!$G$19</f>
        <v>1351.02553992</v>
      </c>
      <c r="S55" s="36">
        <f>SUMIFS(СВЦЭМ!$C$33:$C$776,СВЦЭМ!$A$33:$A$776,$A55,СВЦЭМ!$B$33:$B$776,S$47)+'СЕТ СН'!$G$9+СВЦЭМ!$D$10+'СЕТ СН'!$G$6-'СЕТ СН'!$G$19</f>
        <v>1358.6447287800002</v>
      </c>
      <c r="T55" s="36">
        <f>SUMIFS(СВЦЭМ!$C$33:$C$776,СВЦЭМ!$A$33:$A$776,$A55,СВЦЭМ!$B$33:$B$776,T$47)+'СЕТ СН'!$G$9+СВЦЭМ!$D$10+'СЕТ СН'!$G$6-'СЕТ СН'!$G$19</f>
        <v>1349.9820874000002</v>
      </c>
      <c r="U55" s="36">
        <f>SUMIFS(СВЦЭМ!$C$33:$C$776,СВЦЭМ!$A$33:$A$776,$A55,СВЦЭМ!$B$33:$B$776,U$47)+'СЕТ СН'!$G$9+СВЦЭМ!$D$10+'СЕТ СН'!$G$6-'СЕТ СН'!$G$19</f>
        <v>1330.7253864100001</v>
      </c>
      <c r="V55" s="36">
        <f>SUMIFS(СВЦЭМ!$C$33:$C$776,СВЦЭМ!$A$33:$A$776,$A55,СВЦЭМ!$B$33:$B$776,V$47)+'СЕТ СН'!$G$9+СВЦЭМ!$D$10+'СЕТ СН'!$G$6-'СЕТ СН'!$G$19</f>
        <v>1299.86535043</v>
      </c>
      <c r="W55" s="36">
        <f>SUMIFS(СВЦЭМ!$C$33:$C$776,СВЦЭМ!$A$33:$A$776,$A55,СВЦЭМ!$B$33:$B$776,W$47)+'СЕТ СН'!$G$9+СВЦЭМ!$D$10+'СЕТ СН'!$G$6-'СЕТ СН'!$G$19</f>
        <v>1293.9382729200001</v>
      </c>
      <c r="X55" s="36">
        <f>SUMIFS(СВЦЭМ!$C$33:$C$776,СВЦЭМ!$A$33:$A$776,$A55,СВЦЭМ!$B$33:$B$776,X$47)+'СЕТ СН'!$G$9+СВЦЭМ!$D$10+'СЕТ СН'!$G$6-'СЕТ СН'!$G$19</f>
        <v>1340.7635274900001</v>
      </c>
      <c r="Y55" s="36">
        <f>SUMIFS(СВЦЭМ!$C$33:$C$776,СВЦЭМ!$A$33:$A$776,$A55,СВЦЭМ!$B$33:$B$776,Y$47)+'СЕТ СН'!$G$9+СВЦЭМ!$D$10+'СЕТ СН'!$G$6-'СЕТ СН'!$G$19</f>
        <v>1416.2018111299999</v>
      </c>
    </row>
    <row r="56" spans="1:25" ht="15.75" x14ac:dyDescent="0.2">
      <c r="A56" s="35">
        <f t="shared" si="1"/>
        <v>43960</v>
      </c>
      <c r="B56" s="36">
        <f>SUMIFS(СВЦЭМ!$C$33:$C$776,СВЦЭМ!$A$33:$A$776,$A56,СВЦЭМ!$B$33:$B$776,B$47)+'СЕТ СН'!$G$9+СВЦЭМ!$D$10+'СЕТ СН'!$G$6-'СЕТ СН'!$G$19</f>
        <v>1526.0740927300001</v>
      </c>
      <c r="C56" s="36">
        <f>SUMIFS(СВЦЭМ!$C$33:$C$776,СВЦЭМ!$A$33:$A$776,$A56,СВЦЭМ!$B$33:$B$776,C$47)+'СЕТ СН'!$G$9+СВЦЭМ!$D$10+'СЕТ СН'!$G$6-'СЕТ СН'!$G$19</f>
        <v>1513.9892292200002</v>
      </c>
      <c r="D56" s="36">
        <f>SUMIFS(СВЦЭМ!$C$33:$C$776,СВЦЭМ!$A$33:$A$776,$A56,СВЦЭМ!$B$33:$B$776,D$47)+'СЕТ СН'!$G$9+СВЦЭМ!$D$10+'СЕТ СН'!$G$6-'СЕТ СН'!$G$19</f>
        <v>1495.6994201699999</v>
      </c>
      <c r="E56" s="36">
        <f>SUMIFS(СВЦЭМ!$C$33:$C$776,СВЦЭМ!$A$33:$A$776,$A56,СВЦЭМ!$B$33:$B$776,E$47)+'СЕТ СН'!$G$9+СВЦЭМ!$D$10+'СЕТ СН'!$G$6-'СЕТ СН'!$G$19</f>
        <v>1491.36829577</v>
      </c>
      <c r="F56" s="36">
        <f>SUMIFS(СВЦЭМ!$C$33:$C$776,СВЦЭМ!$A$33:$A$776,$A56,СВЦЭМ!$B$33:$B$776,F$47)+'СЕТ СН'!$G$9+СВЦЭМ!$D$10+'СЕТ СН'!$G$6-'СЕТ СН'!$G$19</f>
        <v>1480.9409273800002</v>
      </c>
      <c r="G56" s="36">
        <f>SUMIFS(СВЦЭМ!$C$33:$C$776,СВЦЭМ!$A$33:$A$776,$A56,СВЦЭМ!$B$33:$B$776,G$47)+'СЕТ СН'!$G$9+СВЦЭМ!$D$10+'СЕТ СН'!$G$6-'СЕТ СН'!$G$19</f>
        <v>1481.9178411900002</v>
      </c>
      <c r="H56" s="36">
        <f>SUMIFS(СВЦЭМ!$C$33:$C$776,СВЦЭМ!$A$33:$A$776,$A56,СВЦЭМ!$B$33:$B$776,H$47)+'СЕТ СН'!$G$9+СВЦЭМ!$D$10+'СЕТ СН'!$G$6-'СЕТ СН'!$G$19</f>
        <v>1487.59421077</v>
      </c>
      <c r="I56" s="36">
        <f>SUMIFS(СВЦЭМ!$C$33:$C$776,СВЦЭМ!$A$33:$A$776,$A56,СВЦЭМ!$B$33:$B$776,I$47)+'СЕТ СН'!$G$9+СВЦЭМ!$D$10+'СЕТ СН'!$G$6-'СЕТ СН'!$G$19</f>
        <v>1490.45221219</v>
      </c>
      <c r="J56" s="36">
        <f>SUMIFS(СВЦЭМ!$C$33:$C$776,СВЦЭМ!$A$33:$A$776,$A56,СВЦЭМ!$B$33:$B$776,J$47)+'СЕТ СН'!$G$9+СВЦЭМ!$D$10+'СЕТ СН'!$G$6-'СЕТ СН'!$G$19</f>
        <v>1491.7012249200002</v>
      </c>
      <c r="K56" s="36">
        <f>SUMIFS(СВЦЭМ!$C$33:$C$776,СВЦЭМ!$A$33:$A$776,$A56,СВЦЭМ!$B$33:$B$776,K$47)+'СЕТ СН'!$G$9+СВЦЭМ!$D$10+'СЕТ СН'!$G$6-'СЕТ СН'!$G$19</f>
        <v>1465.0150847700002</v>
      </c>
      <c r="L56" s="36">
        <f>SUMIFS(СВЦЭМ!$C$33:$C$776,СВЦЭМ!$A$33:$A$776,$A56,СВЦЭМ!$B$33:$B$776,L$47)+'СЕТ СН'!$G$9+СВЦЭМ!$D$10+'СЕТ СН'!$G$6-'СЕТ СН'!$G$19</f>
        <v>1477.41998992</v>
      </c>
      <c r="M56" s="36">
        <f>SUMIFS(СВЦЭМ!$C$33:$C$776,СВЦЭМ!$A$33:$A$776,$A56,СВЦЭМ!$B$33:$B$776,M$47)+'СЕТ СН'!$G$9+СВЦЭМ!$D$10+'СЕТ СН'!$G$6-'СЕТ СН'!$G$19</f>
        <v>1420.32692271</v>
      </c>
      <c r="N56" s="36">
        <f>SUMIFS(СВЦЭМ!$C$33:$C$776,СВЦЭМ!$A$33:$A$776,$A56,СВЦЭМ!$B$33:$B$776,N$47)+'СЕТ СН'!$G$9+СВЦЭМ!$D$10+'СЕТ СН'!$G$6-'СЕТ СН'!$G$19</f>
        <v>1365.4859247100001</v>
      </c>
      <c r="O56" s="36">
        <f>SUMIFS(СВЦЭМ!$C$33:$C$776,СВЦЭМ!$A$33:$A$776,$A56,СВЦЭМ!$B$33:$B$776,O$47)+'СЕТ СН'!$G$9+СВЦЭМ!$D$10+'СЕТ СН'!$G$6-'СЕТ СН'!$G$19</f>
        <v>1347.2043119499999</v>
      </c>
      <c r="P56" s="36">
        <f>SUMIFS(СВЦЭМ!$C$33:$C$776,СВЦЭМ!$A$33:$A$776,$A56,СВЦЭМ!$B$33:$B$776,P$47)+'СЕТ СН'!$G$9+СВЦЭМ!$D$10+'СЕТ СН'!$G$6-'СЕТ СН'!$G$19</f>
        <v>1355.0147895700002</v>
      </c>
      <c r="Q56" s="36">
        <f>SUMIFS(СВЦЭМ!$C$33:$C$776,СВЦЭМ!$A$33:$A$776,$A56,СВЦЭМ!$B$33:$B$776,Q$47)+'СЕТ СН'!$G$9+СВЦЭМ!$D$10+'СЕТ СН'!$G$6-'СЕТ СН'!$G$19</f>
        <v>1346.7247965800002</v>
      </c>
      <c r="R56" s="36">
        <f>SUMIFS(СВЦЭМ!$C$33:$C$776,СВЦЭМ!$A$33:$A$776,$A56,СВЦЭМ!$B$33:$B$776,R$47)+'СЕТ СН'!$G$9+СВЦЭМ!$D$10+'СЕТ СН'!$G$6-'СЕТ СН'!$G$19</f>
        <v>1348.6770631899999</v>
      </c>
      <c r="S56" s="36">
        <f>SUMIFS(СВЦЭМ!$C$33:$C$776,СВЦЭМ!$A$33:$A$776,$A56,СВЦЭМ!$B$33:$B$776,S$47)+'СЕТ СН'!$G$9+СВЦЭМ!$D$10+'СЕТ СН'!$G$6-'СЕТ СН'!$G$19</f>
        <v>1359.37341255</v>
      </c>
      <c r="T56" s="36">
        <f>SUMIFS(СВЦЭМ!$C$33:$C$776,СВЦЭМ!$A$33:$A$776,$A56,СВЦЭМ!$B$33:$B$776,T$47)+'СЕТ СН'!$G$9+СВЦЭМ!$D$10+'СЕТ СН'!$G$6-'СЕТ СН'!$G$19</f>
        <v>1348.7813972399999</v>
      </c>
      <c r="U56" s="36">
        <f>SUMIFS(СВЦЭМ!$C$33:$C$776,СВЦЭМ!$A$33:$A$776,$A56,СВЦЭМ!$B$33:$B$776,U$47)+'СЕТ СН'!$G$9+СВЦЭМ!$D$10+'СЕТ СН'!$G$6-'СЕТ СН'!$G$19</f>
        <v>1342.6794532200001</v>
      </c>
      <c r="V56" s="36">
        <f>SUMIFS(СВЦЭМ!$C$33:$C$776,СВЦЭМ!$A$33:$A$776,$A56,СВЦЭМ!$B$33:$B$776,V$47)+'СЕТ СН'!$G$9+СВЦЭМ!$D$10+'СЕТ СН'!$G$6-'СЕТ СН'!$G$19</f>
        <v>1330.0856140200001</v>
      </c>
      <c r="W56" s="36">
        <f>SUMIFS(СВЦЭМ!$C$33:$C$776,СВЦЭМ!$A$33:$A$776,$A56,СВЦЭМ!$B$33:$B$776,W$47)+'СЕТ СН'!$G$9+СВЦЭМ!$D$10+'СЕТ СН'!$G$6-'СЕТ СН'!$G$19</f>
        <v>1321.9704363400001</v>
      </c>
      <c r="X56" s="36">
        <f>SUMIFS(СВЦЭМ!$C$33:$C$776,СВЦЭМ!$A$33:$A$776,$A56,СВЦЭМ!$B$33:$B$776,X$47)+'СЕТ СН'!$G$9+СВЦЭМ!$D$10+'СЕТ СН'!$G$6-'СЕТ СН'!$G$19</f>
        <v>1365.9447873399999</v>
      </c>
      <c r="Y56" s="36">
        <f>SUMIFS(СВЦЭМ!$C$33:$C$776,СВЦЭМ!$A$33:$A$776,$A56,СВЦЭМ!$B$33:$B$776,Y$47)+'СЕТ СН'!$G$9+СВЦЭМ!$D$10+'СЕТ СН'!$G$6-'СЕТ СН'!$G$19</f>
        <v>1456.65956736</v>
      </c>
    </row>
    <row r="57" spans="1:25" ht="15.75" x14ac:dyDescent="0.2">
      <c r="A57" s="35">
        <f t="shared" si="1"/>
        <v>43961</v>
      </c>
      <c r="B57" s="36">
        <f>SUMIFS(СВЦЭМ!$C$33:$C$776,СВЦЭМ!$A$33:$A$776,$A57,СВЦЭМ!$B$33:$B$776,B$47)+'СЕТ СН'!$G$9+СВЦЭМ!$D$10+'СЕТ СН'!$G$6-'СЕТ СН'!$G$19</f>
        <v>1500.23609326</v>
      </c>
      <c r="C57" s="36">
        <f>SUMIFS(СВЦЭМ!$C$33:$C$776,СВЦЭМ!$A$33:$A$776,$A57,СВЦЭМ!$B$33:$B$776,C$47)+'СЕТ СН'!$G$9+СВЦЭМ!$D$10+'СЕТ СН'!$G$6-'СЕТ СН'!$G$19</f>
        <v>1530.74780566</v>
      </c>
      <c r="D57" s="36">
        <f>SUMIFS(СВЦЭМ!$C$33:$C$776,СВЦЭМ!$A$33:$A$776,$A57,СВЦЭМ!$B$33:$B$776,D$47)+'СЕТ СН'!$G$9+СВЦЭМ!$D$10+'СЕТ СН'!$G$6-'СЕТ СН'!$G$19</f>
        <v>1537.7947339100001</v>
      </c>
      <c r="E57" s="36">
        <f>SUMIFS(СВЦЭМ!$C$33:$C$776,СВЦЭМ!$A$33:$A$776,$A57,СВЦЭМ!$B$33:$B$776,E$47)+'СЕТ СН'!$G$9+СВЦЭМ!$D$10+'СЕТ СН'!$G$6-'СЕТ СН'!$G$19</f>
        <v>1558.89470142</v>
      </c>
      <c r="F57" s="36">
        <f>SUMIFS(СВЦЭМ!$C$33:$C$776,СВЦЭМ!$A$33:$A$776,$A57,СВЦЭМ!$B$33:$B$776,F$47)+'СЕТ СН'!$G$9+СВЦЭМ!$D$10+'СЕТ СН'!$G$6-'СЕТ СН'!$G$19</f>
        <v>1551.3256485500001</v>
      </c>
      <c r="G57" s="36">
        <f>SUMIFS(СВЦЭМ!$C$33:$C$776,СВЦЭМ!$A$33:$A$776,$A57,СВЦЭМ!$B$33:$B$776,G$47)+'СЕТ СН'!$G$9+СВЦЭМ!$D$10+'СЕТ СН'!$G$6-'СЕТ СН'!$G$19</f>
        <v>1549.19846738</v>
      </c>
      <c r="H57" s="36">
        <f>SUMIFS(СВЦЭМ!$C$33:$C$776,СВЦЭМ!$A$33:$A$776,$A57,СВЦЭМ!$B$33:$B$776,H$47)+'СЕТ СН'!$G$9+СВЦЭМ!$D$10+'СЕТ СН'!$G$6-'СЕТ СН'!$G$19</f>
        <v>1542.33059336</v>
      </c>
      <c r="I57" s="36">
        <f>SUMIFS(СВЦЭМ!$C$33:$C$776,СВЦЭМ!$A$33:$A$776,$A57,СВЦЭМ!$B$33:$B$776,I$47)+'СЕТ СН'!$G$9+СВЦЭМ!$D$10+'СЕТ СН'!$G$6-'СЕТ СН'!$G$19</f>
        <v>1513.4397276100001</v>
      </c>
      <c r="J57" s="36">
        <f>SUMIFS(СВЦЭМ!$C$33:$C$776,СВЦЭМ!$A$33:$A$776,$A57,СВЦЭМ!$B$33:$B$776,J$47)+'СЕТ СН'!$G$9+СВЦЭМ!$D$10+'СЕТ СН'!$G$6-'СЕТ СН'!$G$19</f>
        <v>1507.05596492</v>
      </c>
      <c r="K57" s="36">
        <f>SUMIFS(СВЦЭМ!$C$33:$C$776,СВЦЭМ!$A$33:$A$776,$A57,СВЦЭМ!$B$33:$B$776,K$47)+'СЕТ СН'!$G$9+СВЦЭМ!$D$10+'СЕТ СН'!$G$6-'СЕТ СН'!$G$19</f>
        <v>1475.67164015</v>
      </c>
      <c r="L57" s="36">
        <f>SUMIFS(СВЦЭМ!$C$33:$C$776,СВЦЭМ!$A$33:$A$776,$A57,СВЦЭМ!$B$33:$B$776,L$47)+'СЕТ СН'!$G$9+СВЦЭМ!$D$10+'СЕТ СН'!$G$6-'СЕТ СН'!$G$19</f>
        <v>1468.1228812899999</v>
      </c>
      <c r="M57" s="36">
        <f>SUMIFS(СВЦЭМ!$C$33:$C$776,СВЦЭМ!$A$33:$A$776,$A57,СВЦЭМ!$B$33:$B$776,M$47)+'СЕТ СН'!$G$9+СВЦЭМ!$D$10+'СЕТ СН'!$G$6-'СЕТ СН'!$G$19</f>
        <v>1423.3974476000001</v>
      </c>
      <c r="N57" s="36">
        <f>SUMIFS(СВЦЭМ!$C$33:$C$776,СВЦЭМ!$A$33:$A$776,$A57,СВЦЭМ!$B$33:$B$776,N$47)+'СЕТ СН'!$G$9+СВЦЭМ!$D$10+'СЕТ СН'!$G$6-'СЕТ СН'!$G$19</f>
        <v>1368.4233328</v>
      </c>
      <c r="O57" s="36">
        <f>SUMIFS(СВЦЭМ!$C$33:$C$776,СВЦЭМ!$A$33:$A$776,$A57,СВЦЭМ!$B$33:$B$776,O$47)+'СЕТ СН'!$G$9+СВЦЭМ!$D$10+'СЕТ СН'!$G$6-'СЕТ СН'!$G$19</f>
        <v>1351.98268407</v>
      </c>
      <c r="P57" s="36">
        <f>SUMIFS(СВЦЭМ!$C$33:$C$776,СВЦЭМ!$A$33:$A$776,$A57,СВЦЭМ!$B$33:$B$776,P$47)+'СЕТ СН'!$G$9+СВЦЭМ!$D$10+'СЕТ СН'!$G$6-'СЕТ СН'!$G$19</f>
        <v>1354.22767776</v>
      </c>
      <c r="Q57" s="36">
        <f>SUMIFS(СВЦЭМ!$C$33:$C$776,СВЦЭМ!$A$33:$A$776,$A57,СВЦЭМ!$B$33:$B$776,Q$47)+'СЕТ СН'!$G$9+СВЦЭМ!$D$10+'СЕТ СН'!$G$6-'СЕТ СН'!$G$19</f>
        <v>1358.9705318400001</v>
      </c>
      <c r="R57" s="36">
        <f>SUMIFS(СВЦЭМ!$C$33:$C$776,СВЦЭМ!$A$33:$A$776,$A57,СВЦЭМ!$B$33:$B$776,R$47)+'СЕТ СН'!$G$9+СВЦЭМ!$D$10+'СЕТ СН'!$G$6-'СЕТ СН'!$G$19</f>
        <v>1359.5047869499999</v>
      </c>
      <c r="S57" s="36">
        <f>SUMIFS(СВЦЭМ!$C$33:$C$776,СВЦЭМ!$A$33:$A$776,$A57,СВЦЭМ!$B$33:$B$776,S$47)+'СЕТ СН'!$G$9+СВЦЭМ!$D$10+'СЕТ СН'!$G$6-'СЕТ СН'!$G$19</f>
        <v>1358.8170798599999</v>
      </c>
      <c r="T57" s="36">
        <f>SUMIFS(СВЦЭМ!$C$33:$C$776,СВЦЭМ!$A$33:$A$776,$A57,СВЦЭМ!$B$33:$B$776,T$47)+'СЕТ СН'!$G$9+СВЦЭМ!$D$10+'СЕТ СН'!$G$6-'СЕТ СН'!$G$19</f>
        <v>1347.2348502300001</v>
      </c>
      <c r="U57" s="36">
        <f>SUMIFS(СВЦЭМ!$C$33:$C$776,СВЦЭМ!$A$33:$A$776,$A57,СВЦЭМ!$B$33:$B$776,U$47)+'СЕТ СН'!$G$9+СВЦЭМ!$D$10+'СЕТ СН'!$G$6-'СЕТ СН'!$G$19</f>
        <v>1337.74557297</v>
      </c>
      <c r="V57" s="36">
        <f>SUMIFS(СВЦЭМ!$C$33:$C$776,СВЦЭМ!$A$33:$A$776,$A57,СВЦЭМ!$B$33:$B$776,V$47)+'СЕТ СН'!$G$9+СВЦЭМ!$D$10+'СЕТ СН'!$G$6-'СЕТ СН'!$G$19</f>
        <v>1319.95640346</v>
      </c>
      <c r="W57" s="36">
        <f>SUMIFS(СВЦЭМ!$C$33:$C$776,СВЦЭМ!$A$33:$A$776,$A57,СВЦЭМ!$B$33:$B$776,W$47)+'СЕТ СН'!$G$9+СВЦЭМ!$D$10+'СЕТ СН'!$G$6-'СЕТ СН'!$G$19</f>
        <v>1311.63683401</v>
      </c>
      <c r="X57" s="36">
        <f>SUMIFS(СВЦЭМ!$C$33:$C$776,СВЦЭМ!$A$33:$A$776,$A57,СВЦЭМ!$B$33:$B$776,X$47)+'СЕТ СН'!$G$9+СВЦЭМ!$D$10+'СЕТ СН'!$G$6-'СЕТ СН'!$G$19</f>
        <v>1355.06279507</v>
      </c>
      <c r="Y57" s="36">
        <f>SUMIFS(СВЦЭМ!$C$33:$C$776,СВЦЭМ!$A$33:$A$776,$A57,СВЦЭМ!$B$33:$B$776,Y$47)+'СЕТ СН'!$G$9+СВЦЭМ!$D$10+'СЕТ СН'!$G$6-'СЕТ СН'!$G$19</f>
        <v>1441.4396737699999</v>
      </c>
    </row>
    <row r="58" spans="1:25" ht="15.75" x14ac:dyDescent="0.2">
      <c r="A58" s="35">
        <f t="shared" si="1"/>
        <v>43962</v>
      </c>
      <c r="B58" s="36">
        <f>SUMIFS(СВЦЭМ!$C$33:$C$776,СВЦЭМ!$A$33:$A$776,$A58,СВЦЭМ!$B$33:$B$776,B$47)+'СЕТ СН'!$G$9+СВЦЭМ!$D$10+'СЕТ СН'!$G$6-'СЕТ СН'!$G$19</f>
        <v>1423.9274496600001</v>
      </c>
      <c r="C58" s="36">
        <f>SUMIFS(СВЦЭМ!$C$33:$C$776,СВЦЭМ!$A$33:$A$776,$A58,СВЦЭМ!$B$33:$B$776,C$47)+'СЕТ СН'!$G$9+СВЦЭМ!$D$10+'СЕТ СН'!$G$6-'СЕТ СН'!$G$19</f>
        <v>1505.0195507200001</v>
      </c>
      <c r="D58" s="36">
        <f>SUMIFS(СВЦЭМ!$C$33:$C$776,СВЦЭМ!$A$33:$A$776,$A58,СВЦЭМ!$B$33:$B$776,D$47)+'СЕТ СН'!$G$9+СВЦЭМ!$D$10+'СЕТ СН'!$G$6-'СЕТ СН'!$G$19</f>
        <v>1541.27663981</v>
      </c>
      <c r="E58" s="36">
        <f>SUMIFS(СВЦЭМ!$C$33:$C$776,СВЦЭМ!$A$33:$A$776,$A58,СВЦЭМ!$B$33:$B$776,E$47)+'СЕТ СН'!$G$9+СВЦЭМ!$D$10+'СЕТ СН'!$G$6-'СЕТ СН'!$G$19</f>
        <v>1526.2139816900001</v>
      </c>
      <c r="F58" s="36">
        <f>SUMIFS(СВЦЭМ!$C$33:$C$776,СВЦЭМ!$A$33:$A$776,$A58,СВЦЭМ!$B$33:$B$776,F$47)+'СЕТ СН'!$G$9+СВЦЭМ!$D$10+'СЕТ СН'!$G$6-'СЕТ СН'!$G$19</f>
        <v>1520.0416011000002</v>
      </c>
      <c r="G58" s="36">
        <f>SUMIFS(СВЦЭМ!$C$33:$C$776,СВЦЭМ!$A$33:$A$776,$A58,СВЦЭМ!$B$33:$B$776,G$47)+'СЕТ СН'!$G$9+СВЦЭМ!$D$10+'СЕТ СН'!$G$6-'СЕТ СН'!$G$19</f>
        <v>1522.1511939000002</v>
      </c>
      <c r="H58" s="36">
        <f>SUMIFS(СВЦЭМ!$C$33:$C$776,СВЦЭМ!$A$33:$A$776,$A58,СВЦЭМ!$B$33:$B$776,H$47)+'СЕТ СН'!$G$9+СВЦЭМ!$D$10+'СЕТ СН'!$G$6-'СЕТ СН'!$G$19</f>
        <v>1533.9596131200001</v>
      </c>
      <c r="I58" s="36">
        <f>SUMIFS(СВЦЭМ!$C$33:$C$776,СВЦЭМ!$A$33:$A$776,$A58,СВЦЭМ!$B$33:$B$776,I$47)+'СЕТ СН'!$G$9+СВЦЭМ!$D$10+'СЕТ СН'!$G$6-'СЕТ СН'!$G$19</f>
        <v>1547.1293345399999</v>
      </c>
      <c r="J58" s="36">
        <f>SUMIFS(СВЦЭМ!$C$33:$C$776,СВЦЭМ!$A$33:$A$776,$A58,СВЦЭМ!$B$33:$B$776,J$47)+'СЕТ СН'!$G$9+СВЦЭМ!$D$10+'СЕТ СН'!$G$6-'СЕТ СН'!$G$19</f>
        <v>1491.86706396</v>
      </c>
      <c r="K58" s="36">
        <f>SUMIFS(СВЦЭМ!$C$33:$C$776,СВЦЭМ!$A$33:$A$776,$A58,СВЦЭМ!$B$33:$B$776,K$47)+'СЕТ СН'!$G$9+СВЦЭМ!$D$10+'СЕТ СН'!$G$6-'СЕТ СН'!$G$19</f>
        <v>1435.7763505600001</v>
      </c>
      <c r="L58" s="36">
        <f>SUMIFS(СВЦЭМ!$C$33:$C$776,СВЦЭМ!$A$33:$A$776,$A58,СВЦЭМ!$B$33:$B$776,L$47)+'СЕТ СН'!$G$9+СВЦЭМ!$D$10+'СЕТ СН'!$G$6-'СЕТ СН'!$G$19</f>
        <v>1427.2018883200001</v>
      </c>
      <c r="M58" s="36">
        <f>SUMIFS(СВЦЭМ!$C$33:$C$776,СВЦЭМ!$A$33:$A$776,$A58,СВЦЭМ!$B$33:$B$776,M$47)+'СЕТ СН'!$G$9+СВЦЭМ!$D$10+'СЕТ СН'!$G$6-'СЕТ СН'!$G$19</f>
        <v>1426.86527445</v>
      </c>
      <c r="N58" s="36">
        <f>SUMIFS(СВЦЭМ!$C$33:$C$776,СВЦЭМ!$A$33:$A$776,$A58,СВЦЭМ!$B$33:$B$776,N$47)+'СЕТ СН'!$G$9+СВЦЭМ!$D$10+'СЕТ СН'!$G$6-'СЕТ СН'!$G$19</f>
        <v>1438.7226856500001</v>
      </c>
      <c r="O58" s="36">
        <f>SUMIFS(СВЦЭМ!$C$33:$C$776,СВЦЭМ!$A$33:$A$776,$A58,СВЦЭМ!$B$33:$B$776,O$47)+'СЕТ СН'!$G$9+СВЦЭМ!$D$10+'СЕТ СН'!$G$6-'СЕТ СН'!$G$19</f>
        <v>1438.7815748400001</v>
      </c>
      <c r="P58" s="36">
        <f>SUMIFS(СВЦЭМ!$C$33:$C$776,СВЦЭМ!$A$33:$A$776,$A58,СВЦЭМ!$B$33:$B$776,P$47)+'СЕТ СН'!$G$9+СВЦЭМ!$D$10+'СЕТ СН'!$G$6-'СЕТ СН'!$G$19</f>
        <v>1452.57600959</v>
      </c>
      <c r="Q58" s="36">
        <f>SUMIFS(СВЦЭМ!$C$33:$C$776,СВЦЭМ!$A$33:$A$776,$A58,СВЦЭМ!$B$33:$B$776,Q$47)+'СЕТ СН'!$G$9+СВЦЭМ!$D$10+'СЕТ СН'!$G$6-'СЕТ СН'!$G$19</f>
        <v>1461.0396559800001</v>
      </c>
      <c r="R58" s="36">
        <f>SUMIFS(СВЦЭМ!$C$33:$C$776,СВЦЭМ!$A$33:$A$776,$A58,СВЦЭМ!$B$33:$B$776,R$47)+'СЕТ СН'!$G$9+СВЦЭМ!$D$10+'СЕТ СН'!$G$6-'СЕТ СН'!$G$19</f>
        <v>1456.8740788099999</v>
      </c>
      <c r="S58" s="36">
        <f>SUMIFS(СВЦЭМ!$C$33:$C$776,СВЦЭМ!$A$33:$A$776,$A58,СВЦЭМ!$B$33:$B$776,S$47)+'СЕТ СН'!$G$9+СВЦЭМ!$D$10+'СЕТ СН'!$G$6-'СЕТ СН'!$G$19</f>
        <v>1462.8464995600002</v>
      </c>
      <c r="T58" s="36">
        <f>SUMIFS(СВЦЭМ!$C$33:$C$776,СВЦЭМ!$A$33:$A$776,$A58,СВЦЭМ!$B$33:$B$776,T$47)+'СЕТ СН'!$G$9+СВЦЭМ!$D$10+'СЕТ СН'!$G$6-'СЕТ СН'!$G$19</f>
        <v>1446.6270641900001</v>
      </c>
      <c r="U58" s="36">
        <f>SUMIFS(СВЦЭМ!$C$33:$C$776,СВЦЭМ!$A$33:$A$776,$A58,СВЦЭМ!$B$33:$B$776,U$47)+'СЕТ СН'!$G$9+СВЦЭМ!$D$10+'СЕТ СН'!$G$6-'СЕТ СН'!$G$19</f>
        <v>1405.4618850500001</v>
      </c>
      <c r="V58" s="36">
        <f>SUMIFS(СВЦЭМ!$C$33:$C$776,СВЦЭМ!$A$33:$A$776,$A58,СВЦЭМ!$B$33:$B$776,V$47)+'СЕТ СН'!$G$9+СВЦЭМ!$D$10+'СЕТ СН'!$G$6-'СЕТ СН'!$G$19</f>
        <v>1374.3531955400001</v>
      </c>
      <c r="W58" s="36">
        <f>SUMIFS(СВЦЭМ!$C$33:$C$776,СВЦЭМ!$A$33:$A$776,$A58,СВЦЭМ!$B$33:$B$776,W$47)+'СЕТ СН'!$G$9+СВЦЭМ!$D$10+'СЕТ СН'!$G$6-'СЕТ СН'!$G$19</f>
        <v>1360.8825083400002</v>
      </c>
      <c r="X58" s="36">
        <f>SUMIFS(СВЦЭМ!$C$33:$C$776,СВЦЭМ!$A$33:$A$776,$A58,СВЦЭМ!$B$33:$B$776,X$47)+'СЕТ СН'!$G$9+СВЦЭМ!$D$10+'СЕТ СН'!$G$6-'СЕТ СН'!$G$19</f>
        <v>1355.0136004300002</v>
      </c>
      <c r="Y58" s="36">
        <f>SUMIFS(СВЦЭМ!$C$33:$C$776,СВЦЭМ!$A$33:$A$776,$A58,СВЦЭМ!$B$33:$B$776,Y$47)+'СЕТ СН'!$G$9+СВЦЭМ!$D$10+'СЕТ СН'!$G$6-'СЕТ СН'!$G$19</f>
        <v>1404.4532662199999</v>
      </c>
    </row>
    <row r="59" spans="1:25" ht="15.75" x14ac:dyDescent="0.2">
      <c r="A59" s="35">
        <f t="shared" si="1"/>
        <v>43963</v>
      </c>
      <c r="B59" s="36">
        <f>SUMIFS(СВЦЭМ!$C$33:$C$776,СВЦЭМ!$A$33:$A$776,$A59,СВЦЭМ!$B$33:$B$776,B$47)+'СЕТ СН'!$G$9+СВЦЭМ!$D$10+'СЕТ СН'!$G$6-'СЕТ СН'!$G$19</f>
        <v>1537.3549851800001</v>
      </c>
      <c r="C59" s="36">
        <f>SUMIFS(СВЦЭМ!$C$33:$C$776,СВЦЭМ!$A$33:$A$776,$A59,СВЦЭМ!$B$33:$B$776,C$47)+'СЕТ СН'!$G$9+СВЦЭМ!$D$10+'СЕТ СН'!$G$6-'СЕТ СН'!$G$19</f>
        <v>1580.4422053000001</v>
      </c>
      <c r="D59" s="36">
        <f>SUMIFS(СВЦЭМ!$C$33:$C$776,СВЦЭМ!$A$33:$A$776,$A59,СВЦЭМ!$B$33:$B$776,D$47)+'СЕТ СН'!$G$9+СВЦЭМ!$D$10+'СЕТ СН'!$G$6-'СЕТ СН'!$G$19</f>
        <v>1565.2253532200002</v>
      </c>
      <c r="E59" s="36">
        <f>SUMIFS(СВЦЭМ!$C$33:$C$776,СВЦЭМ!$A$33:$A$776,$A59,СВЦЭМ!$B$33:$B$776,E$47)+'СЕТ СН'!$G$9+СВЦЭМ!$D$10+'СЕТ СН'!$G$6-'СЕТ СН'!$G$19</f>
        <v>1567.50860536</v>
      </c>
      <c r="F59" s="36">
        <f>SUMIFS(СВЦЭМ!$C$33:$C$776,СВЦЭМ!$A$33:$A$776,$A59,СВЦЭМ!$B$33:$B$776,F$47)+'СЕТ СН'!$G$9+СВЦЭМ!$D$10+'СЕТ СН'!$G$6-'СЕТ СН'!$G$19</f>
        <v>1570.39535688</v>
      </c>
      <c r="G59" s="36">
        <f>SUMIFS(СВЦЭМ!$C$33:$C$776,СВЦЭМ!$A$33:$A$776,$A59,СВЦЭМ!$B$33:$B$776,G$47)+'СЕТ СН'!$G$9+СВЦЭМ!$D$10+'СЕТ СН'!$G$6-'СЕТ СН'!$G$19</f>
        <v>1564.5700058800001</v>
      </c>
      <c r="H59" s="36">
        <f>SUMIFS(СВЦЭМ!$C$33:$C$776,СВЦЭМ!$A$33:$A$776,$A59,СВЦЭМ!$B$33:$B$776,H$47)+'СЕТ СН'!$G$9+СВЦЭМ!$D$10+'СЕТ СН'!$G$6-'СЕТ СН'!$G$19</f>
        <v>1574.4349207</v>
      </c>
      <c r="I59" s="36">
        <f>SUMIFS(СВЦЭМ!$C$33:$C$776,СВЦЭМ!$A$33:$A$776,$A59,СВЦЭМ!$B$33:$B$776,I$47)+'СЕТ СН'!$G$9+СВЦЭМ!$D$10+'СЕТ СН'!$G$6-'СЕТ СН'!$G$19</f>
        <v>1530.1591053699999</v>
      </c>
      <c r="J59" s="36">
        <f>SUMIFS(СВЦЭМ!$C$33:$C$776,СВЦЭМ!$A$33:$A$776,$A59,СВЦЭМ!$B$33:$B$776,J$47)+'СЕТ СН'!$G$9+СВЦЭМ!$D$10+'СЕТ СН'!$G$6-'СЕТ СН'!$G$19</f>
        <v>1483.3993017400001</v>
      </c>
      <c r="K59" s="36">
        <f>SUMIFS(СВЦЭМ!$C$33:$C$776,СВЦЭМ!$A$33:$A$776,$A59,СВЦЭМ!$B$33:$B$776,K$47)+'СЕТ СН'!$G$9+СВЦЭМ!$D$10+'СЕТ СН'!$G$6-'СЕТ СН'!$G$19</f>
        <v>1464.0968362600001</v>
      </c>
      <c r="L59" s="36">
        <f>SUMIFS(СВЦЭМ!$C$33:$C$776,СВЦЭМ!$A$33:$A$776,$A59,СВЦЭМ!$B$33:$B$776,L$47)+'СЕТ СН'!$G$9+СВЦЭМ!$D$10+'СЕТ СН'!$G$6-'СЕТ СН'!$G$19</f>
        <v>1465.59241537</v>
      </c>
      <c r="M59" s="36">
        <f>SUMIFS(СВЦЭМ!$C$33:$C$776,СВЦЭМ!$A$33:$A$776,$A59,СВЦЭМ!$B$33:$B$776,M$47)+'СЕТ СН'!$G$9+СВЦЭМ!$D$10+'СЕТ СН'!$G$6-'СЕТ СН'!$G$19</f>
        <v>1438.2624227599999</v>
      </c>
      <c r="N59" s="36">
        <f>SUMIFS(СВЦЭМ!$C$33:$C$776,СВЦЭМ!$A$33:$A$776,$A59,СВЦЭМ!$B$33:$B$776,N$47)+'СЕТ СН'!$G$9+СВЦЭМ!$D$10+'СЕТ СН'!$G$6-'СЕТ СН'!$G$19</f>
        <v>1436.0834120300001</v>
      </c>
      <c r="O59" s="36">
        <f>SUMIFS(СВЦЭМ!$C$33:$C$776,СВЦЭМ!$A$33:$A$776,$A59,СВЦЭМ!$B$33:$B$776,O$47)+'СЕТ СН'!$G$9+СВЦЭМ!$D$10+'СЕТ СН'!$G$6-'СЕТ СН'!$G$19</f>
        <v>1443.94323364</v>
      </c>
      <c r="P59" s="36">
        <f>SUMIFS(СВЦЭМ!$C$33:$C$776,СВЦЭМ!$A$33:$A$776,$A59,СВЦЭМ!$B$33:$B$776,P$47)+'СЕТ СН'!$G$9+СВЦЭМ!$D$10+'СЕТ СН'!$G$6-'СЕТ СН'!$G$19</f>
        <v>1454.4556880300001</v>
      </c>
      <c r="Q59" s="36">
        <f>SUMIFS(СВЦЭМ!$C$33:$C$776,СВЦЭМ!$A$33:$A$776,$A59,СВЦЭМ!$B$33:$B$776,Q$47)+'СЕТ СН'!$G$9+СВЦЭМ!$D$10+'СЕТ СН'!$G$6-'СЕТ СН'!$G$19</f>
        <v>1453.6691923100002</v>
      </c>
      <c r="R59" s="36">
        <f>SUMIFS(СВЦЭМ!$C$33:$C$776,СВЦЭМ!$A$33:$A$776,$A59,СВЦЭМ!$B$33:$B$776,R$47)+'СЕТ СН'!$G$9+СВЦЭМ!$D$10+'СЕТ СН'!$G$6-'СЕТ СН'!$G$19</f>
        <v>1454.1359670900001</v>
      </c>
      <c r="S59" s="36">
        <f>SUMIFS(СВЦЭМ!$C$33:$C$776,СВЦЭМ!$A$33:$A$776,$A59,СВЦЭМ!$B$33:$B$776,S$47)+'СЕТ СН'!$G$9+СВЦЭМ!$D$10+'СЕТ СН'!$G$6-'СЕТ СН'!$G$19</f>
        <v>1455.9214402100001</v>
      </c>
      <c r="T59" s="36">
        <f>SUMIFS(СВЦЭМ!$C$33:$C$776,СВЦЭМ!$A$33:$A$776,$A59,СВЦЭМ!$B$33:$B$776,T$47)+'СЕТ СН'!$G$9+СВЦЭМ!$D$10+'СЕТ СН'!$G$6-'СЕТ СН'!$G$19</f>
        <v>1460.7565301100001</v>
      </c>
      <c r="U59" s="36">
        <f>SUMIFS(СВЦЭМ!$C$33:$C$776,СВЦЭМ!$A$33:$A$776,$A59,СВЦЭМ!$B$33:$B$776,U$47)+'СЕТ СН'!$G$9+СВЦЭМ!$D$10+'СЕТ СН'!$G$6-'СЕТ СН'!$G$19</f>
        <v>1459.31212667</v>
      </c>
      <c r="V59" s="36">
        <f>SUMIFS(СВЦЭМ!$C$33:$C$776,СВЦЭМ!$A$33:$A$776,$A59,СВЦЭМ!$B$33:$B$776,V$47)+'СЕТ СН'!$G$9+СВЦЭМ!$D$10+'СЕТ СН'!$G$6-'СЕТ СН'!$G$19</f>
        <v>1426.5048544900001</v>
      </c>
      <c r="W59" s="36">
        <f>SUMIFS(СВЦЭМ!$C$33:$C$776,СВЦЭМ!$A$33:$A$776,$A59,СВЦЭМ!$B$33:$B$776,W$47)+'СЕТ СН'!$G$9+СВЦЭМ!$D$10+'СЕТ СН'!$G$6-'СЕТ СН'!$G$19</f>
        <v>1425.2286426800001</v>
      </c>
      <c r="X59" s="36">
        <f>SUMIFS(СВЦЭМ!$C$33:$C$776,СВЦЭМ!$A$33:$A$776,$A59,СВЦЭМ!$B$33:$B$776,X$47)+'СЕТ СН'!$G$9+СВЦЭМ!$D$10+'СЕТ СН'!$G$6-'СЕТ СН'!$G$19</f>
        <v>1447.0954397700002</v>
      </c>
      <c r="Y59" s="36">
        <f>SUMIFS(СВЦЭМ!$C$33:$C$776,СВЦЭМ!$A$33:$A$776,$A59,СВЦЭМ!$B$33:$B$776,Y$47)+'СЕТ СН'!$G$9+СВЦЭМ!$D$10+'СЕТ СН'!$G$6-'СЕТ СН'!$G$19</f>
        <v>1460.9327374</v>
      </c>
    </row>
    <row r="60" spans="1:25" ht="15.75" x14ac:dyDescent="0.2">
      <c r="A60" s="35">
        <f t="shared" si="1"/>
        <v>43964</v>
      </c>
      <c r="B60" s="36">
        <f>SUMIFS(СВЦЭМ!$C$33:$C$776,СВЦЭМ!$A$33:$A$776,$A60,СВЦЭМ!$B$33:$B$776,B$47)+'СЕТ СН'!$G$9+СВЦЭМ!$D$10+'СЕТ СН'!$G$6-'СЕТ СН'!$G$19</f>
        <v>1485.5535019200001</v>
      </c>
      <c r="C60" s="36">
        <f>SUMIFS(СВЦЭМ!$C$33:$C$776,СВЦЭМ!$A$33:$A$776,$A60,СВЦЭМ!$B$33:$B$776,C$47)+'СЕТ СН'!$G$9+СВЦЭМ!$D$10+'СЕТ СН'!$G$6-'СЕТ СН'!$G$19</f>
        <v>1530.08595625</v>
      </c>
      <c r="D60" s="36">
        <f>SUMIFS(СВЦЭМ!$C$33:$C$776,СВЦЭМ!$A$33:$A$776,$A60,СВЦЭМ!$B$33:$B$776,D$47)+'СЕТ СН'!$G$9+СВЦЭМ!$D$10+'СЕТ СН'!$G$6-'СЕТ СН'!$G$19</f>
        <v>1541.9131869900002</v>
      </c>
      <c r="E60" s="36">
        <f>SUMIFS(СВЦЭМ!$C$33:$C$776,СВЦЭМ!$A$33:$A$776,$A60,СВЦЭМ!$B$33:$B$776,E$47)+'СЕТ СН'!$G$9+СВЦЭМ!$D$10+'СЕТ СН'!$G$6-'СЕТ СН'!$G$19</f>
        <v>1542.1128937799999</v>
      </c>
      <c r="F60" s="36">
        <f>SUMIFS(СВЦЭМ!$C$33:$C$776,СВЦЭМ!$A$33:$A$776,$A60,СВЦЭМ!$B$33:$B$776,F$47)+'СЕТ СН'!$G$9+СВЦЭМ!$D$10+'СЕТ СН'!$G$6-'СЕТ СН'!$G$19</f>
        <v>1535.37036803</v>
      </c>
      <c r="G60" s="36">
        <f>SUMIFS(СВЦЭМ!$C$33:$C$776,СВЦЭМ!$A$33:$A$776,$A60,СВЦЭМ!$B$33:$B$776,G$47)+'СЕТ СН'!$G$9+СВЦЭМ!$D$10+'СЕТ СН'!$G$6-'СЕТ СН'!$G$19</f>
        <v>1541.88952012</v>
      </c>
      <c r="H60" s="36">
        <f>SUMIFS(СВЦЭМ!$C$33:$C$776,СВЦЭМ!$A$33:$A$776,$A60,СВЦЭМ!$B$33:$B$776,H$47)+'СЕТ СН'!$G$9+СВЦЭМ!$D$10+'СЕТ СН'!$G$6-'СЕТ СН'!$G$19</f>
        <v>1538.1086773400002</v>
      </c>
      <c r="I60" s="36">
        <f>SUMIFS(СВЦЭМ!$C$33:$C$776,СВЦЭМ!$A$33:$A$776,$A60,СВЦЭМ!$B$33:$B$776,I$47)+'СЕТ СН'!$G$9+СВЦЭМ!$D$10+'СЕТ СН'!$G$6-'СЕТ СН'!$G$19</f>
        <v>1490.8860043499999</v>
      </c>
      <c r="J60" s="36">
        <f>SUMIFS(СВЦЭМ!$C$33:$C$776,СВЦЭМ!$A$33:$A$776,$A60,СВЦЭМ!$B$33:$B$776,J$47)+'СЕТ СН'!$G$9+СВЦЭМ!$D$10+'СЕТ СН'!$G$6-'СЕТ СН'!$G$19</f>
        <v>1436.6004496700002</v>
      </c>
      <c r="K60" s="36">
        <f>SUMIFS(СВЦЭМ!$C$33:$C$776,СВЦЭМ!$A$33:$A$776,$A60,СВЦЭМ!$B$33:$B$776,K$47)+'СЕТ СН'!$G$9+СВЦЭМ!$D$10+'СЕТ СН'!$G$6-'СЕТ СН'!$G$19</f>
        <v>1428.3728208900002</v>
      </c>
      <c r="L60" s="36">
        <f>SUMIFS(СВЦЭМ!$C$33:$C$776,СВЦЭМ!$A$33:$A$776,$A60,СВЦЭМ!$B$33:$B$776,L$47)+'СЕТ СН'!$G$9+СВЦЭМ!$D$10+'СЕТ СН'!$G$6-'СЕТ СН'!$G$19</f>
        <v>1419.38720238</v>
      </c>
      <c r="M60" s="36">
        <f>SUMIFS(СВЦЭМ!$C$33:$C$776,СВЦЭМ!$A$33:$A$776,$A60,СВЦЭМ!$B$33:$B$776,M$47)+'СЕТ СН'!$G$9+СВЦЭМ!$D$10+'СЕТ СН'!$G$6-'СЕТ СН'!$G$19</f>
        <v>1413.9296156800001</v>
      </c>
      <c r="N60" s="36">
        <f>SUMIFS(СВЦЭМ!$C$33:$C$776,СВЦЭМ!$A$33:$A$776,$A60,СВЦЭМ!$B$33:$B$776,N$47)+'СЕТ СН'!$G$9+СВЦЭМ!$D$10+'СЕТ СН'!$G$6-'СЕТ СН'!$G$19</f>
        <v>1422.86698299</v>
      </c>
      <c r="O60" s="36">
        <f>SUMIFS(СВЦЭМ!$C$33:$C$776,СВЦЭМ!$A$33:$A$776,$A60,СВЦЭМ!$B$33:$B$776,O$47)+'СЕТ СН'!$G$9+СВЦЭМ!$D$10+'СЕТ СН'!$G$6-'СЕТ СН'!$G$19</f>
        <v>1430.5441019700002</v>
      </c>
      <c r="P60" s="36">
        <f>SUMIFS(СВЦЭМ!$C$33:$C$776,СВЦЭМ!$A$33:$A$776,$A60,СВЦЭМ!$B$33:$B$776,P$47)+'СЕТ СН'!$G$9+СВЦЭМ!$D$10+'СЕТ СН'!$G$6-'СЕТ СН'!$G$19</f>
        <v>1441.5016191499999</v>
      </c>
      <c r="Q60" s="36">
        <f>SUMIFS(СВЦЭМ!$C$33:$C$776,СВЦЭМ!$A$33:$A$776,$A60,СВЦЭМ!$B$33:$B$776,Q$47)+'СЕТ СН'!$G$9+СВЦЭМ!$D$10+'СЕТ СН'!$G$6-'СЕТ СН'!$G$19</f>
        <v>1433.96641331</v>
      </c>
      <c r="R60" s="36">
        <f>SUMIFS(СВЦЭМ!$C$33:$C$776,СВЦЭМ!$A$33:$A$776,$A60,СВЦЭМ!$B$33:$B$776,R$47)+'СЕТ СН'!$G$9+СВЦЭМ!$D$10+'СЕТ СН'!$G$6-'СЕТ СН'!$G$19</f>
        <v>1427.7414029800002</v>
      </c>
      <c r="S60" s="36">
        <f>SUMIFS(СВЦЭМ!$C$33:$C$776,СВЦЭМ!$A$33:$A$776,$A60,СВЦЭМ!$B$33:$B$776,S$47)+'СЕТ СН'!$G$9+СВЦЭМ!$D$10+'СЕТ СН'!$G$6-'СЕТ СН'!$G$19</f>
        <v>1441.6802662300001</v>
      </c>
      <c r="T60" s="36">
        <f>SUMIFS(СВЦЭМ!$C$33:$C$776,СВЦЭМ!$A$33:$A$776,$A60,СВЦЭМ!$B$33:$B$776,T$47)+'СЕТ СН'!$G$9+СВЦЭМ!$D$10+'СЕТ СН'!$G$6-'СЕТ СН'!$G$19</f>
        <v>1413.42766383</v>
      </c>
      <c r="U60" s="36">
        <f>SUMIFS(СВЦЭМ!$C$33:$C$776,СВЦЭМ!$A$33:$A$776,$A60,СВЦЭМ!$B$33:$B$776,U$47)+'СЕТ СН'!$G$9+СВЦЭМ!$D$10+'СЕТ СН'!$G$6-'СЕТ СН'!$G$19</f>
        <v>1381.18557848</v>
      </c>
      <c r="V60" s="36">
        <f>SUMIFS(СВЦЭМ!$C$33:$C$776,СВЦЭМ!$A$33:$A$776,$A60,СВЦЭМ!$B$33:$B$776,V$47)+'СЕТ СН'!$G$9+СВЦЭМ!$D$10+'СЕТ СН'!$G$6-'СЕТ СН'!$G$19</f>
        <v>1365.6108416400002</v>
      </c>
      <c r="W60" s="36">
        <f>SUMIFS(СВЦЭМ!$C$33:$C$776,СВЦЭМ!$A$33:$A$776,$A60,СВЦЭМ!$B$33:$B$776,W$47)+'СЕТ СН'!$G$9+СВЦЭМ!$D$10+'СЕТ СН'!$G$6-'СЕТ СН'!$G$19</f>
        <v>1361.3735529300002</v>
      </c>
      <c r="X60" s="36">
        <f>SUMIFS(СВЦЭМ!$C$33:$C$776,СВЦЭМ!$A$33:$A$776,$A60,СВЦЭМ!$B$33:$B$776,X$47)+'СЕТ СН'!$G$9+СВЦЭМ!$D$10+'СЕТ СН'!$G$6-'СЕТ СН'!$G$19</f>
        <v>1374.3339128500002</v>
      </c>
      <c r="Y60" s="36">
        <f>SUMIFS(СВЦЭМ!$C$33:$C$776,СВЦЭМ!$A$33:$A$776,$A60,СВЦЭМ!$B$33:$B$776,Y$47)+'СЕТ СН'!$G$9+СВЦЭМ!$D$10+'СЕТ СН'!$G$6-'СЕТ СН'!$G$19</f>
        <v>1395.71628728</v>
      </c>
    </row>
    <row r="61" spans="1:25" ht="15.75" x14ac:dyDescent="0.2">
      <c r="A61" s="35">
        <f t="shared" si="1"/>
        <v>43965</v>
      </c>
      <c r="B61" s="36">
        <f>SUMIFS(СВЦЭМ!$C$33:$C$776,СВЦЭМ!$A$33:$A$776,$A61,СВЦЭМ!$B$33:$B$776,B$47)+'СЕТ СН'!$G$9+СВЦЭМ!$D$10+'СЕТ СН'!$G$6-'СЕТ СН'!$G$19</f>
        <v>1463.68986541</v>
      </c>
      <c r="C61" s="36">
        <f>SUMIFS(СВЦЭМ!$C$33:$C$776,СВЦЭМ!$A$33:$A$776,$A61,СВЦЭМ!$B$33:$B$776,C$47)+'СЕТ СН'!$G$9+СВЦЭМ!$D$10+'СЕТ СН'!$G$6-'СЕТ СН'!$G$19</f>
        <v>1502.5291332800002</v>
      </c>
      <c r="D61" s="36">
        <f>SUMIFS(СВЦЭМ!$C$33:$C$776,СВЦЭМ!$A$33:$A$776,$A61,СВЦЭМ!$B$33:$B$776,D$47)+'СЕТ СН'!$G$9+СВЦЭМ!$D$10+'СЕТ СН'!$G$6-'СЕТ СН'!$G$19</f>
        <v>1511.18484502</v>
      </c>
      <c r="E61" s="36">
        <f>SUMIFS(СВЦЭМ!$C$33:$C$776,СВЦЭМ!$A$33:$A$776,$A61,СВЦЭМ!$B$33:$B$776,E$47)+'СЕТ СН'!$G$9+СВЦЭМ!$D$10+'СЕТ СН'!$G$6-'СЕТ СН'!$G$19</f>
        <v>1544.0433415500002</v>
      </c>
      <c r="F61" s="36">
        <f>SUMIFS(СВЦЭМ!$C$33:$C$776,СВЦЭМ!$A$33:$A$776,$A61,СВЦЭМ!$B$33:$B$776,F$47)+'СЕТ СН'!$G$9+СВЦЭМ!$D$10+'СЕТ СН'!$G$6-'СЕТ СН'!$G$19</f>
        <v>1517.1595900699999</v>
      </c>
      <c r="G61" s="36">
        <f>SUMIFS(СВЦЭМ!$C$33:$C$776,СВЦЭМ!$A$33:$A$776,$A61,СВЦЭМ!$B$33:$B$776,G$47)+'СЕТ СН'!$G$9+СВЦЭМ!$D$10+'СЕТ СН'!$G$6-'СЕТ СН'!$G$19</f>
        <v>1510.4735614000001</v>
      </c>
      <c r="H61" s="36">
        <f>SUMIFS(СВЦЭМ!$C$33:$C$776,СВЦЭМ!$A$33:$A$776,$A61,СВЦЭМ!$B$33:$B$776,H$47)+'СЕТ СН'!$G$9+СВЦЭМ!$D$10+'СЕТ СН'!$G$6-'СЕТ СН'!$G$19</f>
        <v>1513.2444998800001</v>
      </c>
      <c r="I61" s="36">
        <f>SUMIFS(СВЦЭМ!$C$33:$C$776,СВЦЭМ!$A$33:$A$776,$A61,СВЦЭМ!$B$33:$B$776,I$47)+'СЕТ СН'!$G$9+СВЦЭМ!$D$10+'СЕТ СН'!$G$6-'СЕТ СН'!$G$19</f>
        <v>1471.3381904800001</v>
      </c>
      <c r="J61" s="36">
        <f>SUMIFS(СВЦЭМ!$C$33:$C$776,СВЦЭМ!$A$33:$A$776,$A61,СВЦЭМ!$B$33:$B$776,J$47)+'СЕТ СН'!$G$9+СВЦЭМ!$D$10+'СЕТ СН'!$G$6-'СЕТ СН'!$G$19</f>
        <v>1424.05824407</v>
      </c>
      <c r="K61" s="36">
        <f>SUMIFS(СВЦЭМ!$C$33:$C$776,СВЦЭМ!$A$33:$A$776,$A61,СВЦЭМ!$B$33:$B$776,K$47)+'СЕТ СН'!$G$9+СВЦЭМ!$D$10+'СЕТ СН'!$G$6-'СЕТ СН'!$G$19</f>
        <v>1407.3211145499999</v>
      </c>
      <c r="L61" s="36">
        <f>SUMIFS(СВЦЭМ!$C$33:$C$776,СВЦЭМ!$A$33:$A$776,$A61,СВЦЭМ!$B$33:$B$776,L$47)+'СЕТ СН'!$G$9+СВЦЭМ!$D$10+'СЕТ СН'!$G$6-'СЕТ СН'!$G$19</f>
        <v>1396.86051739</v>
      </c>
      <c r="M61" s="36">
        <f>SUMIFS(СВЦЭМ!$C$33:$C$776,СВЦЭМ!$A$33:$A$776,$A61,СВЦЭМ!$B$33:$B$776,M$47)+'СЕТ СН'!$G$9+СВЦЭМ!$D$10+'СЕТ СН'!$G$6-'СЕТ СН'!$G$19</f>
        <v>1397.4669152199999</v>
      </c>
      <c r="N61" s="36">
        <f>SUMIFS(СВЦЭМ!$C$33:$C$776,СВЦЭМ!$A$33:$A$776,$A61,СВЦЭМ!$B$33:$B$776,N$47)+'СЕТ СН'!$G$9+СВЦЭМ!$D$10+'СЕТ СН'!$G$6-'СЕТ СН'!$G$19</f>
        <v>1392.4560807299999</v>
      </c>
      <c r="O61" s="36">
        <f>SUMIFS(СВЦЭМ!$C$33:$C$776,СВЦЭМ!$A$33:$A$776,$A61,СВЦЭМ!$B$33:$B$776,O$47)+'СЕТ СН'!$G$9+СВЦЭМ!$D$10+'СЕТ СН'!$G$6-'СЕТ СН'!$G$19</f>
        <v>1406.8693701500001</v>
      </c>
      <c r="P61" s="36">
        <f>SUMIFS(СВЦЭМ!$C$33:$C$776,СВЦЭМ!$A$33:$A$776,$A61,СВЦЭМ!$B$33:$B$776,P$47)+'СЕТ СН'!$G$9+СВЦЭМ!$D$10+'СЕТ СН'!$G$6-'СЕТ СН'!$G$19</f>
        <v>1432.0495166200001</v>
      </c>
      <c r="Q61" s="36">
        <f>SUMIFS(СВЦЭМ!$C$33:$C$776,СВЦЭМ!$A$33:$A$776,$A61,СВЦЭМ!$B$33:$B$776,Q$47)+'СЕТ СН'!$G$9+СВЦЭМ!$D$10+'СЕТ СН'!$G$6-'СЕТ СН'!$G$19</f>
        <v>1421.1833142800001</v>
      </c>
      <c r="R61" s="36">
        <f>SUMIFS(СВЦЭМ!$C$33:$C$776,СВЦЭМ!$A$33:$A$776,$A61,СВЦЭМ!$B$33:$B$776,R$47)+'СЕТ СН'!$G$9+СВЦЭМ!$D$10+'СЕТ СН'!$G$6-'СЕТ СН'!$G$19</f>
        <v>1416.78603617</v>
      </c>
      <c r="S61" s="36">
        <f>SUMIFS(СВЦЭМ!$C$33:$C$776,СВЦЭМ!$A$33:$A$776,$A61,СВЦЭМ!$B$33:$B$776,S$47)+'СЕТ СН'!$G$9+СВЦЭМ!$D$10+'СЕТ СН'!$G$6-'СЕТ СН'!$G$19</f>
        <v>1436.5937235000001</v>
      </c>
      <c r="T61" s="36">
        <f>SUMIFS(СВЦЭМ!$C$33:$C$776,СВЦЭМ!$A$33:$A$776,$A61,СВЦЭМ!$B$33:$B$776,T$47)+'СЕТ СН'!$G$9+СВЦЭМ!$D$10+'СЕТ СН'!$G$6-'СЕТ СН'!$G$19</f>
        <v>1415.30385686</v>
      </c>
      <c r="U61" s="36">
        <f>SUMIFS(СВЦЭМ!$C$33:$C$776,СВЦЭМ!$A$33:$A$776,$A61,СВЦЭМ!$B$33:$B$776,U$47)+'СЕТ СН'!$G$9+СВЦЭМ!$D$10+'СЕТ СН'!$G$6-'СЕТ СН'!$G$19</f>
        <v>1384.8446624000001</v>
      </c>
      <c r="V61" s="36">
        <f>SUMIFS(СВЦЭМ!$C$33:$C$776,СВЦЭМ!$A$33:$A$776,$A61,СВЦЭМ!$B$33:$B$776,V$47)+'СЕТ СН'!$G$9+СВЦЭМ!$D$10+'СЕТ СН'!$G$6-'СЕТ СН'!$G$19</f>
        <v>1360.1484082400002</v>
      </c>
      <c r="W61" s="36">
        <f>SUMIFS(СВЦЭМ!$C$33:$C$776,СВЦЭМ!$A$33:$A$776,$A61,СВЦЭМ!$B$33:$B$776,W$47)+'СЕТ СН'!$G$9+СВЦЭМ!$D$10+'СЕТ СН'!$G$6-'СЕТ СН'!$G$19</f>
        <v>1350.99291672</v>
      </c>
      <c r="X61" s="36">
        <f>SUMIFS(СВЦЭМ!$C$33:$C$776,СВЦЭМ!$A$33:$A$776,$A61,СВЦЭМ!$B$33:$B$776,X$47)+'СЕТ СН'!$G$9+СВЦЭМ!$D$10+'СЕТ СН'!$G$6-'СЕТ СН'!$G$19</f>
        <v>1357.3426048400001</v>
      </c>
      <c r="Y61" s="36">
        <f>SUMIFS(СВЦЭМ!$C$33:$C$776,СВЦЭМ!$A$33:$A$776,$A61,СВЦЭМ!$B$33:$B$776,Y$47)+'СЕТ СН'!$G$9+СВЦЭМ!$D$10+'СЕТ СН'!$G$6-'СЕТ СН'!$G$19</f>
        <v>1389.19828487</v>
      </c>
    </row>
    <row r="62" spans="1:25" ht="15.75" x14ac:dyDescent="0.2">
      <c r="A62" s="35">
        <f t="shared" si="1"/>
        <v>43966</v>
      </c>
      <c r="B62" s="36">
        <f>SUMIFS(СВЦЭМ!$C$33:$C$776,СВЦЭМ!$A$33:$A$776,$A62,СВЦЭМ!$B$33:$B$776,B$47)+'СЕТ СН'!$G$9+СВЦЭМ!$D$10+'СЕТ СН'!$G$6-'СЕТ СН'!$G$19</f>
        <v>1449.4933218199999</v>
      </c>
      <c r="C62" s="36">
        <f>SUMIFS(СВЦЭМ!$C$33:$C$776,СВЦЭМ!$A$33:$A$776,$A62,СВЦЭМ!$B$33:$B$776,C$47)+'СЕТ СН'!$G$9+СВЦЭМ!$D$10+'СЕТ СН'!$G$6-'СЕТ СН'!$G$19</f>
        <v>1505.19269841</v>
      </c>
      <c r="D62" s="36">
        <f>SUMIFS(СВЦЭМ!$C$33:$C$776,СВЦЭМ!$A$33:$A$776,$A62,СВЦЭМ!$B$33:$B$776,D$47)+'СЕТ СН'!$G$9+СВЦЭМ!$D$10+'СЕТ СН'!$G$6-'СЕТ СН'!$G$19</f>
        <v>1530.47465573</v>
      </c>
      <c r="E62" s="36">
        <f>SUMIFS(СВЦЭМ!$C$33:$C$776,СВЦЭМ!$A$33:$A$776,$A62,СВЦЭМ!$B$33:$B$776,E$47)+'СЕТ СН'!$G$9+СВЦЭМ!$D$10+'СЕТ СН'!$G$6-'СЕТ СН'!$G$19</f>
        <v>1529.1880357300001</v>
      </c>
      <c r="F62" s="36">
        <f>SUMIFS(СВЦЭМ!$C$33:$C$776,СВЦЭМ!$A$33:$A$776,$A62,СВЦЭМ!$B$33:$B$776,F$47)+'СЕТ СН'!$G$9+СВЦЭМ!$D$10+'СЕТ СН'!$G$6-'СЕТ СН'!$G$19</f>
        <v>1522.2140978500001</v>
      </c>
      <c r="G62" s="36">
        <f>SUMIFS(СВЦЭМ!$C$33:$C$776,СВЦЭМ!$A$33:$A$776,$A62,СВЦЭМ!$B$33:$B$776,G$47)+'СЕТ СН'!$G$9+СВЦЭМ!$D$10+'СЕТ СН'!$G$6-'СЕТ СН'!$G$19</f>
        <v>1530.1937739300001</v>
      </c>
      <c r="H62" s="36">
        <f>SUMIFS(СВЦЭМ!$C$33:$C$776,СВЦЭМ!$A$33:$A$776,$A62,СВЦЭМ!$B$33:$B$776,H$47)+'СЕТ СН'!$G$9+СВЦЭМ!$D$10+'СЕТ СН'!$G$6-'СЕТ СН'!$G$19</f>
        <v>1537.0639228499999</v>
      </c>
      <c r="I62" s="36">
        <f>SUMIFS(СВЦЭМ!$C$33:$C$776,СВЦЭМ!$A$33:$A$776,$A62,СВЦЭМ!$B$33:$B$776,I$47)+'СЕТ СН'!$G$9+СВЦЭМ!$D$10+'СЕТ СН'!$G$6-'СЕТ СН'!$G$19</f>
        <v>1494.2681972099999</v>
      </c>
      <c r="J62" s="36">
        <f>SUMIFS(СВЦЭМ!$C$33:$C$776,СВЦЭМ!$A$33:$A$776,$A62,СВЦЭМ!$B$33:$B$776,J$47)+'СЕТ СН'!$G$9+СВЦЭМ!$D$10+'СЕТ СН'!$G$6-'СЕТ СН'!$G$19</f>
        <v>1430.02801972</v>
      </c>
      <c r="K62" s="36">
        <f>SUMIFS(СВЦЭМ!$C$33:$C$776,СВЦЭМ!$A$33:$A$776,$A62,СВЦЭМ!$B$33:$B$776,K$47)+'СЕТ СН'!$G$9+СВЦЭМ!$D$10+'СЕТ СН'!$G$6-'СЕТ СН'!$G$19</f>
        <v>1366.99482855</v>
      </c>
      <c r="L62" s="36">
        <f>SUMIFS(СВЦЭМ!$C$33:$C$776,СВЦЭМ!$A$33:$A$776,$A62,СВЦЭМ!$B$33:$B$776,L$47)+'СЕТ СН'!$G$9+СВЦЭМ!$D$10+'СЕТ СН'!$G$6-'СЕТ СН'!$G$19</f>
        <v>1359.18095801</v>
      </c>
      <c r="M62" s="36">
        <f>SUMIFS(СВЦЭМ!$C$33:$C$776,СВЦЭМ!$A$33:$A$776,$A62,СВЦЭМ!$B$33:$B$776,M$47)+'СЕТ СН'!$G$9+СВЦЭМ!$D$10+'СЕТ СН'!$G$6-'СЕТ СН'!$G$19</f>
        <v>1380.1754948</v>
      </c>
      <c r="N62" s="36">
        <f>SUMIFS(СВЦЭМ!$C$33:$C$776,СВЦЭМ!$A$33:$A$776,$A62,СВЦЭМ!$B$33:$B$776,N$47)+'СЕТ СН'!$G$9+СВЦЭМ!$D$10+'СЕТ СН'!$G$6-'СЕТ СН'!$G$19</f>
        <v>1385.3044600500002</v>
      </c>
      <c r="O62" s="36">
        <f>SUMIFS(СВЦЭМ!$C$33:$C$776,СВЦЭМ!$A$33:$A$776,$A62,СВЦЭМ!$B$33:$B$776,O$47)+'СЕТ СН'!$G$9+СВЦЭМ!$D$10+'СЕТ СН'!$G$6-'СЕТ СН'!$G$19</f>
        <v>1387.06974313</v>
      </c>
      <c r="P62" s="36">
        <f>SUMIFS(СВЦЭМ!$C$33:$C$776,СВЦЭМ!$A$33:$A$776,$A62,СВЦЭМ!$B$33:$B$776,P$47)+'СЕТ СН'!$G$9+СВЦЭМ!$D$10+'СЕТ СН'!$G$6-'СЕТ СН'!$G$19</f>
        <v>1392.19736089</v>
      </c>
      <c r="Q62" s="36">
        <f>SUMIFS(СВЦЭМ!$C$33:$C$776,СВЦЭМ!$A$33:$A$776,$A62,СВЦЭМ!$B$33:$B$776,Q$47)+'СЕТ СН'!$G$9+СВЦЭМ!$D$10+'СЕТ СН'!$G$6-'СЕТ СН'!$G$19</f>
        <v>1386.6854007100001</v>
      </c>
      <c r="R62" s="36">
        <f>SUMIFS(СВЦЭМ!$C$33:$C$776,СВЦЭМ!$A$33:$A$776,$A62,СВЦЭМ!$B$33:$B$776,R$47)+'СЕТ СН'!$G$9+СВЦЭМ!$D$10+'СЕТ СН'!$G$6-'СЕТ СН'!$G$19</f>
        <v>1380.8931396100002</v>
      </c>
      <c r="S62" s="36">
        <f>SUMIFS(СВЦЭМ!$C$33:$C$776,СВЦЭМ!$A$33:$A$776,$A62,СВЦЭМ!$B$33:$B$776,S$47)+'СЕТ СН'!$G$9+СВЦЭМ!$D$10+'СЕТ СН'!$G$6-'СЕТ СН'!$G$19</f>
        <v>1391.1661512700002</v>
      </c>
      <c r="T62" s="36">
        <f>SUMIFS(СВЦЭМ!$C$33:$C$776,СВЦЭМ!$A$33:$A$776,$A62,СВЦЭМ!$B$33:$B$776,T$47)+'СЕТ СН'!$G$9+СВЦЭМ!$D$10+'СЕТ СН'!$G$6-'СЕТ СН'!$G$19</f>
        <v>1385.4358074400002</v>
      </c>
      <c r="U62" s="36">
        <f>SUMIFS(СВЦЭМ!$C$33:$C$776,СВЦЭМ!$A$33:$A$776,$A62,СВЦЭМ!$B$33:$B$776,U$47)+'СЕТ СН'!$G$9+СВЦЭМ!$D$10+'СЕТ СН'!$G$6-'СЕТ СН'!$G$19</f>
        <v>1388.44984174</v>
      </c>
      <c r="V62" s="36">
        <f>SUMIFS(СВЦЭМ!$C$33:$C$776,СВЦЭМ!$A$33:$A$776,$A62,СВЦЭМ!$B$33:$B$776,V$47)+'СЕТ СН'!$G$9+СВЦЭМ!$D$10+'СЕТ СН'!$G$6-'СЕТ СН'!$G$19</f>
        <v>1380.66877015</v>
      </c>
      <c r="W62" s="36">
        <f>SUMIFS(СВЦЭМ!$C$33:$C$776,СВЦЭМ!$A$33:$A$776,$A62,СВЦЭМ!$B$33:$B$776,W$47)+'СЕТ СН'!$G$9+СВЦЭМ!$D$10+'СЕТ СН'!$G$6-'СЕТ СН'!$G$19</f>
        <v>1368.0487413400001</v>
      </c>
      <c r="X62" s="36">
        <f>SUMIFS(СВЦЭМ!$C$33:$C$776,СВЦЭМ!$A$33:$A$776,$A62,СВЦЭМ!$B$33:$B$776,X$47)+'СЕТ СН'!$G$9+СВЦЭМ!$D$10+'СЕТ СН'!$G$6-'СЕТ СН'!$G$19</f>
        <v>1370.22734537</v>
      </c>
      <c r="Y62" s="36">
        <f>SUMIFS(СВЦЭМ!$C$33:$C$776,СВЦЭМ!$A$33:$A$776,$A62,СВЦЭМ!$B$33:$B$776,Y$47)+'СЕТ СН'!$G$9+СВЦЭМ!$D$10+'СЕТ СН'!$G$6-'СЕТ СН'!$G$19</f>
        <v>1374.32237532</v>
      </c>
    </row>
    <row r="63" spans="1:25" ht="15.75" x14ac:dyDescent="0.2">
      <c r="A63" s="35">
        <f t="shared" si="1"/>
        <v>43967</v>
      </c>
      <c r="B63" s="36">
        <f>SUMIFS(СВЦЭМ!$C$33:$C$776,СВЦЭМ!$A$33:$A$776,$A63,СВЦЭМ!$B$33:$B$776,B$47)+'СЕТ СН'!$G$9+СВЦЭМ!$D$10+'СЕТ СН'!$G$6-'СЕТ СН'!$G$19</f>
        <v>1484.7815121799999</v>
      </c>
      <c r="C63" s="36">
        <f>SUMIFS(СВЦЭМ!$C$33:$C$776,СВЦЭМ!$A$33:$A$776,$A63,СВЦЭМ!$B$33:$B$776,C$47)+'СЕТ СН'!$G$9+СВЦЭМ!$D$10+'СЕТ СН'!$G$6-'СЕТ СН'!$G$19</f>
        <v>1523.03861211</v>
      </c>
      <c r="D63" s="36">
        <f>SUMIFS(СВЦЭМ!$C$33:$C$776,СВЦЭМ!$A$33:$A$776,$A63,СВЦЭМ!$B$33:$B$776,D$47)+'СЕТ СН'!$G$9+СВЦЭМ!$D$10+'СЕТ СН'!$G$6-'СЕТ СН'!$G$19</f>
        <v>1525.77513434</v>
      </c>
      <c r="E63" s="36">
        <f>SUMIFS(СВЦЭМ!$C$33:$C$776,СВЦЭМ!$A$33:$A$776,$A63,СВЦЭМ!$B$33:$B$776,E$47)+'СЕТ СН'!$G$9+СВЦЭМ!$D$10+'СЕТ СН'!$G$6-'СЕТ СН'!$G$19</f>
        <v>1538.4056436200001</v>
      </c>
      <c r="F63" s="36">
        <f>SUMIFS(СВЦЭМ!$C$33:$C$776,СВЦЭМ!$A$33:$A$776,$A63,СВЦЭМ!$B$33:$B$776,F$47)+'СЕТ СН'!$G$9+СВЦЭМ!$D$10+'СЕТ СН'!$G$6-'СЕТ СН'!$G$19</f>
        <v>1538.65263344</v>
      </c>
      <c r="G63" s="36">
        <f>SUMIFS(СВЦЭМ!$C$33:$C$776,СВЦЭМ!$A$33:$A$776,$A63,СВЦЭМ!$B$33:$B$776,G$47)+'СЕТ СН'!$G$9+СВЦЭМ!$D$10+'СЕТ СН'!$G$6-'СЕТ СН'!$G$19</f>
        <v>1538.79508951</v>
      </c>
      <c r="H63" s="36">
        <f>SUMIFS(СВЦЭМ!$C$33:$C$776,СВЦЭМ!$A$33:$A$776,$A63,СВЦЭМ!$B$33:$B$776,H$47)+'СЕТ СН'!$G$9+СВЦЭМ!$D$10+'СЕТ СН'!$G$6-'СЕТ СН'!$G$19</f>
        <v>1546.6373369299999</v>
      </c>
      <c r="I63" s="36">
        <f>SUMIFS(СВЦЭМ!$C$33:$C$776,СВЦЭМ!$A$33:$A$776,$A63,СВЦЭМ!$B$33:$B$776,I$47)+'СЕТ СН'!$G$9+СВЦЭМ!$D$10+'СЕТ СН'!$G$6-'СЕТ СН'!$G$19</f>
        <v>1478.05425427</v>
      </c>
      <c r="J63" s="36">
        <f>SUMIFS(СВЦЭМ!$C$33:$C$776,СВЦЭМ!$A$33:$A$776,$A63,СВЦЭМ!$B$33:$B$776,J$47)+'СЕТ СН'!$G$9+СВЦЭМ!$D$10+'СЕТ СН'!$G$6-'СЕТ СН'!$G$19</f>
        <v>1407.6249362799999</v>
      </c>
      <c r="K63" s="36">
        <f>SUMIFS(СВЦЭМ!$C$33:$C$776,СВЦЭМ!$A$33:$A$776,$A63,СВЦЭМ!$B$33:$B$776,K$47)+'СЕТ СН'!$G$9+СВЦЭМ!$D$10+'СЕТ СН'!$G$6-'СЕТ СН'!$G$19</f>
        <v>1406.8571472600001</v>
      </c>
      <c r="L63" s="36">
        <f>SUMIFS(СВЦЭМ!$C$33:$C$776,СВЦЭМ!$A$33:$A$776,$A63,СВЦЭМ!$B$33:$B$776,L$47)+'СЕТ СН'!$G$9+СВЦЭМ!$D$10+'СЕТ СН'!$G$6-'СЕТ СН'!$G$19</f>
        <v>1411.93890362</v>
      </c>
      <c r="M63" s="36">
        <f>SUMIFS(СВЦЭМ!$C$33:$C$776,СВЦЭМ!$A$33:$A$776,$A63,СВЦЭМ!$B$33:$B$776,M$47)+'СЕТ СН'!$G$9+СВЦЭМ!$D$10+'СЕТ СН'!$G$6-'СЕТ СН'!$G$19</f>
        <v>1407.2200515</v>
      </c>
      <c r="N63" s="36">
        <f>SUMIFS(СВЦЭМ!$C$33:$C$776,СВЦЭМ!$A$33:$A$776,$A63,СВЦЭМ!$B$33:$B$776,N$47)+'СЕТ СН'!$G$9+СВЦЭМ!$D$10+'СЕТ СН'!$G$6-'СЕТ СН'!$G$19</f>
        <v>1396.5189932799999</v>
      </c>
      <c r="O63" s="36">
        <f>SUMIFS(СВЦЭМ!$C$33:$C$776,СВЦЭМ!$A$33:$A$776,$A63,СВЦЭМ!$B$33:$B$776,O$47)+'СЕТ СН'!$G$9+СВЦЭМ!$D$10+'СЕТ СН'!$G$6-'СЕТ СН'!$G$19</f>
        <v>1386.5496226600001</v>
      </c>
      <c r="P63" s="36">
        <f>SUMIFS(СВЦЭМ!$C$33:$C$776,СВЦЭМ!$A$33:$A$776,$A63,СВЦЭМ!$B$33:$B$776,P$47)+'СЕТ СН'!$G$9+СВЦЭМ!$D$10+'СЕТ СН'!$G$6-'СЕТ СН'!$G$19</f>
        <v>1396.91696647</v>
      </c>
      <c r="Q63" s="36">
        <f>SUMIFS(СВЦЭМ!$C$33:$C$776,СВЦЭМ!$A$33:$A$776,$A63,СВЦЭМ!$B$33:$B$776,Q$47)+'СЕТ СН'!$G$9+СВЦЭМ!$D$10+'СЕТ СН'!$G$6-'СЕТ СН'!$G$19</f>
        <v>1394.49232757</v>
      </c>
      <c r="R63" s="36">
        <f>SUMIFS(СВЦЭМ!$C$33:$C$776,СВЦЭМ!$A$33:$A$776,$A63,СВЦЭМ!$B$33:$B$776,R$47)+'СЕТ СН'!$G$9+СВЦЭМ!$D$10+'СЕТ СН'!$G$6-'СЕТ СН'!$G$19</f>
        <v>1389.2370126400001</v>
      </c>
      <c r="S63" s="36">
        <f>SUMIFS(СВЦЭМ!$C$33:$C$776,СВЦЭМ!$A$33:$A$776,$A63,СВЦЭМ!$B$33:$B$776,S$47)+'СЕТ СН'!$G$9+СВЦЭМ!$D$10+'СЕТ СН'!$G$6-'СЕТ СН'!$G$19</f>
        <v>1385.6502549000002</v>
      </c>
      <c r="T63" s="36">
        <f>SUMIFS(СВЦЭМ!$C$33:$C$776,СВЦЭМ!$A$33:$A$776,$A63,СВЦЭМ!$B$33:$B$776,T$47)+'СЕТ СН'!$G$9+СВЦЭМ!$D$10+'СЕТ СН'!$G$6-'СЕТ СН'!$G$19</f>
        <v>1382.1116835800001</v>
      </c>
      <c r="U63" s="36">
        <f>SUMIFS(СВЦЭМ!$C$33:$C$776,СВЦЭМ!$A$33:$A$776,$A63,СВЦЭМ!$B$33:$B$776,U$47)+'СЕТ СН'!$G$9+СВЦЭМ!$D$10+'СЕТ СН'!$G$6-'СЕТ СН'!$G$19</f>
        <v>1373.85822794</v>
      </c>
      <c r="V63" s="36">
        <f>SUMIFS(СВЦЭМ!$C$33:$C$776,СВЦЭМ!$A$33:$A$776,$A63,СВЦЭМ!$B$33:$B$776,V$47)+'СЕТ СН'!$G$9+СВЦЭМ!$D$10+'СЕТ СН'!$G$6-'СЕТ СН'!$G$19</f>
        <v>1372.0893067900001</v>
      </c>
      <c r="W63" s="36">
        <f>SUMIFS(СВЦЭМ!$C$33:$C$776,СВЦЭМ!$A$33:$A$776,$A63,СВЦЭМ!$B$33:$B$776,W$47)+'СЕТ СН'!$G$9+СВЦЭМ!$D$10+'СЕТ СН'!$G$6-'СЕТ СН'!$G$19</f>
        <v>1378.91539618</v>
      </c>
      <c r="X63" s="36">
        <f>SUMIFS(СВЦЭМ!$C$33:$C$776,СВЦЭМ!$A$33:$A$776,$A63,СВЦЭМ!$B$33:$B$776,X$47)+'СЕТ СН'!$G$9+СВЦЭМ!$D$10+'СЕТ СН'!$G$6-'СЕТ СН'!$G$19</f>
        <v>1377.1049698400002</v>
      </c>
      <c r="Y63" s="36">
        <f>SUMIFS(СВЦЭМ!$C$33:$C$776,СВЦЭМ!$A$33:$A$776,$A63,СВЦЭМ!$B$33:$B$776,Y$47)+'СЕТ СН'!$G$9+СВЦЭМ!$D$10+'СЕТ СН'!$G$6-'СЕТ СН'!$G$19</f>
        <v>1397.8425781800001</v>
      </c>
    </row>
    <row r="64" spans="1:25" ht="15.75" x14ac:dyDescent="0.2">
      <c r="A64" s="35">
        <f t="shared" si="1"/>
        <v>43968</v>
      </c>
      <c r="B64" s="36">
        <f>SUMIFS(СВЦЭМ!$C$33:$C$776,СВЦЭМ!$A$33:$A$776,$A64,СВЦЭМ!$B$33:$B$776,B$47)+'СЕТ СН'!$G$9+СВЦЭМ!$D$10+'СЕТ СН'!$G$6-'СЕТ СН'!$G$19</f>
        <v>1487.1602917300002</v>
      </c>
      <c r="C64" s="36">
        <f>SUMIFS(СВЦЭМ!$C$33:$C$776,СВЦЭМ!$A$33:$A$776,$A64,СВЦЭМ!$B$33:$B$776,C$47)+'СЕТ СН'!$G$9+СВЦЭМ!$D$10+'СЕТ СН'!$G$6-'СЕТ СН'!$G$19</f>
        <v>1521.92758766</v>
      </c>
      <c r="D64" s="36">
        <f>SUMIFS(СВЦЭМ!$C$33:$C$776,СВЦЭМ!$A$33:$A$776,$A64,СВЦЭМ!$B$33:$B$776,D$47)+'СЕТ СН'!$G$9+СВЦЭМ!$D$10+'СЕТ СН'!$G$6-'СЕТ СН'!$G$19</f>
        <v>1529.22580281</v>
      </c>
      <c r="E64" s="36">
        <f>SUMIFS(СВЦЭМ!$C$33:$C$776,СВЦЭМ!$A$33:$A$776,$A64,СВЦЭМ!$B$33:$B$776,E$47)+'СЕТ СН'!$G$9+СВЦЭМ!$D$10+'СЕТ СН'!$G$6-'СЕТ СН'!$G$19</f>
        <v>1531.0536711499999</v>
      </c>
      <c r="F64" s="36">
        <f>SUMIFS(СВЦЭМ!$C$33:$C$776,СВЦЭМ!$A$33:$A$776,$A64,СВЦЭМ!$B$33:$B$776,F$47)+'СЕТ СН'!$G$9+СВЦЭМ!$D$10+'СЕТ СН'!$G$6-'СЕТ СН'!$G$19</f>
        <v>1526.8967574600001</v>
      </c>
      <c r="G64" s="36">
        <f>SUMIFS(СВЦЭМ!$C$33:$C$776,СВЦЭМ!$A$33:$A$776,$A64,СВЦЭМ!$B$33:$B$776,G$47)+'СЕТ СН'!$G$9+СВЦЭМ!$D$10+'СЕТ СН'!$G$6-'СЕТ СН'!$G$19</f>
        <v>1531.2832140300002</v>
      </c>
      <c r="H64" s="36">
        <f>SUMIFS(СВЦЭМ!$C$33:$C$776,СВЦЭМ!$A$33:$A$776,$A64,СВЦЭМ!$B$33:$B$776,H$47)+'СЕТ СН'!$G$9+СВЦЭМ!$D$10+'СЕТ СН'!$G$6-'СЕТ СН'!$G$19</f>
        <v>1536.4616384800001</v>
      </c>
      <c r="I64" s="36">
        <f>SUMIFS(СВЦЭМ!$C$33:$C$776,СВЦЭМ!$A$33:$A$776,$A64,СВЦЭМ!$B$33:$B$776,I$47)+'СЕТ СН'!$G$9+СВЦЭМ!$D$10+'СЕТ СН'!$G$6-'СЕТ СН'!$G$19</f>
        <v>1496.21443224</v>
      </c>
      <c r="J64" s="36">
        <f>SUMIFS(СВЦЭМ!$C$33:$C$776,СВЦЭМ!$A$33:$A$776,$A64,СВЦЭМ!$B$33:$B$776,J$47)+'СЕТ СН'!$G$9+СВЦЭМ!$D$10+'СЕТ СН'!$G$6-'СЕТ СН'!$G$19</f>
        <v>1428.4191187199999</v>
      </c>
      <c r="K64" s="36">
        <f>SUMIFS(СВЦЭМ!$C$33:$C$776,СВЦЭМ!$A$33:$A$776,$A64,СВЦЭМ!$B$33:$B$776,K$47)+'СЕТ СН'!$G$9+СВЦЭМ!$D$10+'СЕТ СН'!$G$6-'СЕТ СН'!$G$19</f>
        <v>1399.0686914299999</v>
      </c>
      <c r="L64" s="36">
        <f>SUMIFS(СВЦЭМ!$C$33:$C$776,СВЦЭМ!$A$33:$A$776,$A64,СВЦЭМ!$B$33:$B$776,L$47)+'СЕТ СН'!$G$9+СВЦЭМ!$D$10+'СЕТ СН'!$G$6-'СЕТ СН'!$G$19</f>
        <v>1398.9292669000001</v>
      </c>
      <c r="M64" s="36">
        <f>SUMIFS(СВЦЭМ!$C$33:$C$776,СВЦЭМ!$A$33:$A$776,$A64,СВЦЭМ!$B$33:$B$776,M$47)+'СЕТ СН'!$G$9+СВЦЭМ!$D$10+'СЕТ СН'!$G$6-'СЕТ СН'!$G$19</f>
        <v>1397.5852645800001</v>
      </c>
      <c r="N64" s="36">
        <f>SUMIFS(СВЦЭМ!$C$33:$C$776,СВЦЭМ!$A$33:$A$776,$A64,СВЦЭМ!$B$33:$B$776,N$47)+'СЕТ СН'!$G$9+СВЦЭМ!$D$10+'СЕТ СН'!$G$6-'СЕТ СН'!$G$19</f>
        <v>1394.30607609</v>
      </c>
      <c r="O64" s="36">
        <f>SUMIFS(СВЦЭМ!$C$33:$C$776,СВЦЭМ!$A$33:$A$776,$A64,СВЦЭМ!$B$33:$B$776,O$47)+'СЕТ СН'!$G$9+СВЦЭМ!$D$10+'СЕТ СН'!$G$6-'СЕТ СН'!$G$19</f>
        <v>1394.1788682599999</v>
      </c>
      <c r="P64" s="36">
        <f>SUMIFS(СВЦЭМ!$C$33:$C$776,СВЦЭМ!$A$33:$A$776,$A64,СВЦЭМ!$B$33:$B$776,P$47)+'СЕТ СН'!$G$9+СВЦЭМ!$D$10+'СЕТ СН'!$G$6-'СЕТ СН'!$G$19</f>
        <v>1396.1560840100001</v>
      </c>
      <c r="Q64" s="36">
        <f>SUMIFS(СВЦЭМ!$C$33:$C$776,СВЦЭМ!$A$33:$A$776,$A64,СВЦЭМ!$B$33:$B$776,Q$47)+'СЕТ СН'!$G$9+СВЦЭМ!$D$10+'СЕТ СН'!$G$6-'СЕТ СН'!$G$19</f>
        <v>1401.3273065400001</v>
      </c>
      <c r="R64" s="36">
        <f>SUMIFS(СВЦЭМ!$C$33:$C$776,СВЦЭМ!$A$33:$A$776,$A64,СВЦЭМ!$B$33:$B$776,R$47)+'СЕТ СН'!$G$9+СВЦЭМ!$D$10+'СЕТ СН'!$G$6-'СЕТ СН'!$G$19</f>
        <v>1398.4032312100001</v>
      </c>
      <c r="S64" s="36">
        <f>SUMIFS(СВЦЭМ!$C$33:$C$776,СВЦЭМ!$A$33:$A$776,$A64,СВЦЭМ!$B$33:$B$776,S$47)+'СЕТ СН'!$G$9+СВЦЭМ!$D$10+'СЕТ СН'!$G$6-'СЕТ СН'!$G$19</f>
        <v>1399.64509146</v>
      </c>
      <c r="T64" s="36">
        <f>SUMIFS(СВЦЭМ!$C$33:$C$776,СВЦЭМ!$A$33:$A$776,$A64,СВЦЭМ!$B$33:$B$776,T$47)+'СЕТ СН'!$G$9+СВЦЭМ!$D$10+'СЕТ СН'!$G$6-'СЕТ СН'!$G$19</f>
        <v>1384.3107763</v>
      </c>
      <c r="U64" s="36">
        <f>SUMIFS(СВЦЭМ!$C$33:$C$776,СВЦЭМ!$A$33:$A$776,$A64,СВЦЭМ!$B$33:$B$776,U$47)+'СЕТ СН'!$G$9+СВЦЭМ!$D$10+'СЕТ СН'!$G$6-'СЕТ СН'!$G$19</f>
        <v>1374.4528143699999</v>
      </c>
      <c r="V64" s="36">
        <f>SUMIFS(СВЦЭМ!$C$33:$C$776,СВЦЭМ!$A$33:$A$776,$A64,СВЦЭМ!$B$33:$B$776,V$47)+'СЕТ СН'!$G$9+СВЦЭМ!$D$10+'СЕТ СН'!$G$6-'СЕТ СН'!$G$19</f>
        <v>1336.411736</v>
      </c>
      <c r="W64" s="36">
        <f>SUMIFS(СВЦЭМ!$C$33:$C$776,СВЦЭМ!$A$33:$A$776,$A64,СВЦЭМ!$B$33:$B$776,W$47)+'СЕТ СН'!$G$9+СВЦЭМ!$D$10+'СЕТ СН'!$G$6-'СЕТ СН'!$G$19</f>
        <v>1341.70554717</v>
      </c>
      <c r="X64" s="36">
        <f>SUMIFS(СВЦЭМ!$C$33:$C$776,СВЦЭМ!$A$33:$A$776,$A64,СВЦЭМ!$B$33:$B$776,X$47)+'СЕТ СН'!$G$9+СВЦЭМ!$D$10+'СЕТ СН'!$G$6-'СЕТ СН'!$G$19</f>
        <v>1337.2895102800001</v>
      </c>
      <c r="Y64" s="36">
        <f>SUMIFS(СВЦЭМ!$C$33:$C$776,СВЦЭМ!$A$33:$A$776,$A64,СВЦЭМ!$B$33:$B$776,Y$47)+'СЕТ СН'!$G$9+СВЦЭМ!$D$10+'СЕТ СН'!$G$6-'СЕТ СН'!$G$19</f>
        <v>1368.0481231200001</v>
      </c>
    </row>
    <row r="65" spans="1:27" ht="15.75" x14ac:dyDescent="0.2">
      <c r="A65" s="35">
        <f t="shared" si="1"/>
        <v>43969</v>
      </c>
      <c r="B65" s="36">
        <f>SUMIFS(СВЦЭМ!$C$33:$C$776,СВЦЭМ!$A$33:$A$776,$A65,СВЦЭМ!$B$33:$B$776,B$47)+'СЕТ СН'!$G$9+СВЦЭМ!$D$10+'СЕТ СН'!$G$6-'СЕТ СН'!$G$19</f>
        <v>1491.2250974799999</v>
      </c>
      <c r="C65" s="36">
        <f>SUMIFS(СВЦЭМ!$C$33:$C$776,СВЦЭМ!$A$33:$A$776,$A65,СВЦЭМ!$B$33:$B$776,C$47)+'СЕТ СН'!$G$9+СВЦЭМ!$D$10+'СЕТ СН'!$G$6-'СЕТ СН'!$G$19</f>
        <v>1509.4548694600001</v>
      </c>
      <c r="D65" s="36">
        <f>SUMIFS(СВЦЭМ!$C$33:$C$776,СВЦЭМ!$A$33:$A$776,$A65,СВЦЭМ!$B$33:$B$776,D$47)+'СЕТ СН'!$G$9+СВЦЭМ!$D$10+'СЕТ СН'!$G$6-'СЕТ СН'!$G$19</f>
        <v>1497.65205655</v>
      </c>
      <c r="E65" s="36">
        <f>SUMIFS(СВЦЭМ!$C$33:$C$776,СВЦЭМ!$A$33:$A$776,$A65,СВЦЭМ!$B$33:$B$776,E$47)+'СЕТ СН'!$G$9+СВЦЭМ!$D$10+'СЕТ СН'!$G$6-'СЕТ СН'!$G$19</f>
        <v>1509.0322805200001</v>
      </c>
      <c r="F65" s="36">
        <f>SUMIFS(СВЦЭМ!$C$33:$C$776,СВЦЭМ!$A$33:$A$776,$A65,СВЦЭМ!$B$33:$B$776,F$47)+'СЕТ СН'!$G$9+СВЦЭМ!$D$10+'СЕТ СН'!$G$6-'СЕТ СН'!$G$19</f>
        <v>1504.8846393000001</v>
      </c>
      <c r="G65" s="36">
        <f>SUMIFS(СВЦЭМ!$C$33:$C$776,СВЦЭМ!$A$33:$A$776,$A65,СВЦЭМ!$B$33:$B$776,G$47)+'СЕТ СН'!$G$9+СВЦЭМ!$D$10+'СЕТ СН'!$G$6-'СЕТ СН'!$G$19</f>
        <v>1507.90097913</v>
      </c>
      <c r="H65" s="36">
        <f>SUMIFS(СВЦЭМ!$C$33:$C$776,СВЦЭМ!$A$33:$A$776,$A65,СВЦЭМ!$B$33:$B$776,H$47)+'СЕТ СН'!$G$9+СВЦЭМ!$D$10+'СЕТ СН'!$G$6-'СЕТ СН'!$G$19</f>
        <v>1505.9330538600002</v>
      </c>
      <c r="I65" s="36">
        <f>SUMIFS(СВЦЭМ!$C$33:$C$776,СВЦЭМ!$A$33:$A$776,$A65,СВЦЭМ!$B$33:$B$776,I$47)+'СЕТ СН'!$G$9+СВЦЭМ!$D$10+'СЕТ СН'!$G$6-'СЕТ СН'!$G$19</f>
        <v>1476.2704375000001</v>
      </c>
      <c r="J65" s="36">
        <f>SUMIFS(СВЦЭМ!$C$33:$C$776,СВЦЭМ!$A$33:$A$776,$A65,СВЦЭМ!$B$33:$B$776,J$47)+'СЕТ СН'!$G$9+СВЦЭМ!$D$10+'СЕТ СН'!$G$6-'СЕТ СН'!$G$19</f>
        <v>1384.56931665</v>
      </c>
      <c r="K65" s="36">
        <f>SUMIFS(СВЦЭМ!$C$33:$C$776,СВЦЭМ!$A$33:$A$776,$A65,СВЦЭМ!$B$33:$B$776,K$47)+'СЕТ СН'!$G$9+СВЦЭМ!$D$10+'СЕТ СН'!$G$6-'СЕТ СН'!$G$19</f>
        <v>1367.74786103</v>
      </c>
      <c r="L65" s="36">
        <f>SUMIFS(СВЦЭМ!$C$33:$C$776,СВЦЭМ!$A$33:$A$776,$A65,СВЦЭМ!$B$33:$B$776,L$47)+'СЕТ СН'!$G$9+СВЦЭМ!$D$10+'СЕТ СН'!$G$6-'СЕТ СН'!$G$19</f>
        <v>1374.7616171100001</v>
      </c>
      <c r="M65" s="36">
        <f>SUMIFS(СВЦЭМ!$C$33:$C$776,СВЦЭМ!$A$33:$A$776,$A65,СВЦЭМ!$B$33:$B$776,M$47)+'СЕТ СН'!$G$9+СВЦЭМ!$D$10+'СЕТ СН'!$G$6-'СЕТ СН'!$G$19</f>
        <v>1372.6013680599999</v>
      </c>
      <c r="N65" s="36">
        <f>SUMIFS(СВЦЭМ!$C$33:$C$776,СВЦЭМ!$A$33:$A$776,$A65,СВЦЭМ!$B$33:$B$776,N$47)+'СЕТ СН'!$G$9+СВЦЭМ!$D$10+'СЕТ СН'!$G$6-'СЕТ СН'!$G$19</f>
        <v>1369.0552009600001</v>
      </c>
      <c r="O65" s="36">
        <f>SUMIFS(СВЦЭМ!$C$33:$C$776,СВЦЭМ!$A$33:$A$776,$A65,СВЦЭМ!$B$33:$B$776,O$47)+'СЕТ СН'!$G$9+СВЦЭМ!$D$10+'СЕТ СН'!$G$6-'СЕТ СН'!$G$19</f>
        <v>1370.9027483899999</v>
      </c>
      <c r="P65" s="36">
        <f>SUMIFS(СВЦЭМ!$C$33:$C$776,СВЦЭМ!$A$33:$A$776,$A65,СВЦЭМ!$B$33:$B$776,P$47)+'СЕТ СН'!$G$9+СВЦЭМ!$D$10+'СЕТ СН'!$G$6-'СЕТ СН'!$G$19</f>
        <v>1386.0603057600001</v>
      </c>
      <c r="Q65" s="36">
        <f>SUMIFS(СВЦЭМ!$C$33:$C$776,СВЦЭМ!$A$33:$A$776,$A65,СВЦЭМ!$B$33:$B$776,Q$47)+'СЕТ СН'!$G$9+СВЦЭМ!$D$10+'СЕТ СН'!$G$6-'СЕТ СН'!$G$19</f>
        <v>1374.04269097</v>
      </c>
      <c r="R65" s="36">
        <f>SUMIFS(СВЦЭМ!$C$33:$C$776,СВЦЭМ!$A$33:$A$776,$A65,СВЦЭМ!$B$33:$B$776,R$47)+'СЕТ СН'!$G$9+СВЦЭМ!$D$10+'СЕТ СН'!$G$6-'СЕТ СН'!$G$19</f>
        <v>1374.2219903300002</v>
      </c>
      <c r="S65" s="36">
        <f>SUMIFS(СВЦЭМ!$C$33:$C$776,СВЦЭМ!$A$33:$A$776,$A65,СВЦЭМ!$B$33:$B$776,S$47)+'СЕТ СН'!$G$9+СВЦЭМ!$D$10+'СЕТ СН'!$G$6-'СЕТ СН'!$G$19</f>
        <v>1387.3633796399999</v>
      </c>
      <c r="T65" s="36">
        <f>SUMIFS(СВЦЭМ!$C$33:$C$776,СВЦЭМ!$A$33:$A$776,$A65,СВЦЭМ!$B$33:$B$776,T$47)+'СЕТ СН'!$G$9+СВЦЭМ!$D$10+'СЕТ СН'!$G$6-'СЕТ СН'!$G$19</f>
        <v>1381.32886841</v>
      </c>
      <c r="U65" s="36">
        <f>SUMIFS(СВЦЭМ!$C$33:$C$776,СВЦЭМ!$A$33:$A$776,$A65,СВЦЭМ!$B$33:$B$776,U$47)+'СЕТ СН'!$G$9+СВЦЭМ!$D$10+'СЕТ СН'!$G$6-'СЕТ СН'!$G$19</f>
        <v>1370.64039744</v>
      </c>
      <c r="V65" s="36">
        <f>SUMIFS(СВЦЭМ!$C$33:$C$776,СВЦЭМ!$A$33:$A$776,$A65,СВЦЭМ!$B$33:$B$776,V$47)+'СЕТ СН'!$G$9+СВЦЭМ!$D$10+'СЕТ СН'!$G$6-'СЕТ СН'!$G$19</f>
        <v>1345.1824540600001</v>
      </c>
      <c r="W65" s="36">
        <f>SUMIFS(СВЦЭМ!$C$33:$C$776,СВЦЭМ!$A$33:$A$776,$A65,СВЦЭМ!$B$33:$B$776,W$47)+'СЕТ СН'!$G$9+СВЦЭМ!$D$10+'СЕТ СН'!$G$6-'СЕТ СН'!$G$19</f>
        <v>1348.8389936000001</v>
      </c>
      <c r="X65" s="36">
        <f>SUMIFS(СВЦЭМ!$C$33:$C$776,СВЦЭМ!$A$33:$A$776,$A65,СВЦЭМ!$B$33:$B$776,X$47)+'СЕТ СН'!$G$9+СВЦЭМ!$D$10+'СЕТ СН'!$G$6-'СЕТ СН'!$G$19</f>
        <v>1348.5326462600001</v>
      </c>
      <c r="Y65" s="36">
        <f>SUMIFS(СВЦЭМ!$C$33:$C$776,СВЦЭМ!$A$33:$A$776,$A65,СВЦЭМ!$B$33:$B$776,Y$47)+'СЕТ СН'!$G$9+СВЦЭМ!$D$10+'СЕТ СН'!$G$6-'СЕТ СН'!$G$19</f>
        <v>1373.58445839</v>
      </c>
    </row>
    <row r="66" spans="1:27" ht="15.75" x14ac:dyDescent="0.2">
      <c r="A66" s="35">
        <f t="shared" si="1"/>
        <v>43970</v>
      </c>
      <c r="B66" s="36">
        <f>SUMIFS(СВЦЭМ!$C$33:$C$776,СВЦЭМ!$A$33:$A$776,$A66,СВЦЭМ!$B$33:$B$776,B$47)+'СЕТ СН'!$G$9+СВЦЭМ!$D$10+'СЕТ СН'!$G$6-'СЕТ СН'!$G$19</f>
        <v>1503.0513516400001</v>
      </c>
      <c r="C66" s="36">
        <f>SUMIFS(СВЦЭМ!$C$33:$C$776,СВЦЭМ!$A$33:$A$776,$A66,СВЦЭМ!$B$33:$B$776,C$47)+'СЕТ СН'!$G$9+СВЦЭМ!$D$10+'СЕТ СН'!$G$6-'СЕТ СН'!$G$19</f>
        <v>1530.4133585</v>
      </c>
      <c r="D66" s="36">
        <f>SUMIFS(СВЦЭМ!$C$33:$C$776,СВЦЭМ!$A$33:$A$776,$A66,СВЦЭМ!$B$33:$B$776,D$47)+'СЕТ СН'!$G$9+СВЦЭМ!$D$10+'СЕТ СН'!$G$6-'СЕТ СН'!$G$19</f>
        <v>1520.3150892900001</v>
      </c>
      <c r="E66" s="36">
        <f>SUMIFS(СВЦЭМ!$C$33:$C$776,СВЦЭМ!$A$33:$A$776,$A66,СВЦЭМ!$B$33:$B$776,E$47)+'СЕТ СН'!$G$9+СВЦЭМ!$D$10+'СЕТ СН'!$G$6-'СЕТ СН'!$G$19</f>
        <v>1515.8423241999999</v>
      </c>
      <c r="F66" s="36">
        <f>SUMIFS(СВЦЭМ!$C$33:$C$776,СВЦЭМ!$A$33:$A$776,$A66,СВЦЭМ!$B$33:$B$776,F$47)+'СЕТ СН'!$G$9+СВЦЭМ!$D$10+'СЕТ СН'!$G$6-'СЕТ СН'!$G$19</f>
        <v>1510.8160815700001</v>
      </c>
      <c r="G66" s="36">
        <f>SUMIFS(СВЦЭМ!$C$33:$C$776,СВЦЭМ!$A$33:$A$776,$A66,СВЦЭМ!$B$33:$B$776,G$47)+'СЕТ СН'!$G$9+СВЦЭМ!$D$10+'СЕТ СН'!$G$6-'СЕТ СН'!$G$19</f>
        <v>1519.5527937100001</v>
      </c>
      <c r="H66" s="36">
        <f>SUMIFS(СВЦЭМ!$C$33:$C$776,СВЦЭМ!$A$33:$A$776,$A66,СВЦЭМ!$B$33:$B$776,H$47)+'СЕТ СН'!$G$9+СВЦЭМ!$D$10+'СЕТ СН'!$G$6-'СЕТ СН'!$G$19</f>
        <v>1520.3977001000001</v>
      </c>
      <c r="I66" s="36">
        <f>SUMIFS(СВЦЭМ!$C$33:$C$776,СВЦЭМ!$A$33:$A$776,$A66,СВЦЭМ!$B$33:$B$776,I$47)+'СЕТ СН'!$G$9+СВЦЭМ!$D$10+'СЕТ СН'!$G$6-'СЕТ СН'!$G$19</f>
        <v>1494.2902870200001</v>
      </c>
      <c r="J66" s="36">
        <f>SUMIFS(СВЦЭМ!$C$33:$C$776,СВЦЭМ!$A$33:$A$776,$A66,СВЦЭМ!$B$33:$B$776,J$47)+'СЕТ СН'!$G$9+СВЦЭМ!$D$10+'СЕТ СН'!$G$6-'СЕТ СН'!$G$19</f>
        <v>1398.07389119</v>
      </c>
      <c r="K66" s="36">
        <f>SUMIFS(СВЦЭМ!$C$33:$C$776,СВЦЭМ!$A$33:$A$776,$A66,СВЦЭМ!$B$33:$B$776,K$47)+'СЕТ СН'!$G$9+СВЦЭМ!$D$10+'СЕТ СН'!$G$6-'СЕТ СН'!$G$19</f>
        <v>1381.2886850899999</v>
      </c>
      <c r="L66" s="36">
        <f>SUMIFS(СВЦЭМ!$C$33:$C$776,СВЦЭМ!$A$33:$A$776,$A66,СВЦЭМ!$B$33:$B$776,L$47)+'СЕТ СН'!$G$9+СВЦЭМ!$D$10+'СЕТ СН'!$G$6-'СЕТ СН'!$G$19</f>
        <v>1375.9953508100002</v>
      </c>
      <c r="M66" s="36">
        <f>SUMIFS(СВЦЭМ!$C$33:$C$776,СВЦЭМ!$A$33:$A$776,$A66,СВЦЭМ!$B$33:$B$776,M$47)+'СЕТ СН'!$G$9+СВЦЭМ!$D$10+'СЕТ СН'!$G$6-'СЕТ СН'!$G$19</f>
        <v>1361.9767801800001</v>
      </c>
      <c r="N66" s="36">
        <f>SUMIFS(СВЦЭМ!$C$33:$C$776,СВЦЭМ!$A$33:$A$776,$A66,СВЦЭМ!$B$33:$B$776,N$47)+'СЕТ СН'!$G$9+СВЦЭМ!$D$10+'СЕТ СН'!$G$6-'СЕТ СН'!$G$19</f>
        <v>1360.87775827</v>
      </c>
      <c r="O66" s="36">
        <f>SUMIFS(СВЦЭМ!$C$33:$C$776,СВЦЭМ!$A$33:$A$776,$A66,СВЦЭМ!$B$33:$B$776,O$47)+'СЕТ СН'!$G$9+СВЦЭМ!$D$10+'СЕТ СН'!$G$6-'СЕТ СН'!$G$19</f>
        <v>1369.04643437</v>
      </c>
      <c r="P66" s="36">
        <f>SUMIFS(СВЦЭМ!$C$33:$C$776,СВЦЭМ!$A$33:$A$776,$A66,СВЦЭМ!$B$33:$B$776,P$47)+'СЕТ СН'!$G$9+СВЦЭМ!$D$10+'СЕТ СН'!$G$6-'СЕТ СН'!$G$19</f>
        <v>1375.68887245</v>
      </c>
      <c r="Q66" s="36">
        <f>SUMIFS(СВЦЭМ!$C$33:$C$776,СВЦЭМ!$A$33:$A$776,$A66,СВЦЭМ!$B$33:$B$776,Q$47)+'СЕТ СН'!$G$9+СВЦЭМ!$D$10+'СЕТ СН'!$G$6-'СЕТ СН'!$G$19</f>
        <v>1380.6319614900001</v>
      </c>
      <c r="R66" s="36">
        <f>SUMIFS(СВЦЭМ!$C$33:$C$776,СВЦЭМ!$A$33:$A$776,$A66,СВЦЭМ!$B$33:$B$776,R$47)+'СЕТ СН'!$G$9+СВЦЭМ!$D$10+'СЕТ СН'!$G$6-'СЕТ СН'!$G$19</f>
        <v>1382.9014441100001</v>
      </c>
      <c r="S66" s="36">
        <f>SUMIFS(СВЦЭМ!$C$33:$C$776,СВЦЭМ!$A$33:$A$776,$A66,СВЦЭМ!$B$33:$B$776,S$47)+'СЕТ СН'!$G$9+СВЦЭМ!$D$10+'СЕТ СН'!$G$6-'СЕТ СН'!$G$19</f>
        <v>1392.3941471200001</v>
      </c>
      <c r="T66" s="36">
        <f>SUMIFS(СВЦЭМ!$C$33:$C$776,СВЦЭМ!$A$33:$A$776,$A66,СВЦЭМ!$B$33:$B$776,T$47)+'СЕТ СН'!$G$9+СВЦЭМ!$D$10+'СЕТ СН'!$G$6-'СЕТ СН'!$G$19</f>
        <v>1388.6342746300002</v>
      </c>
      <c r="U66" s="36">
        <f>SUMIFS(СВЦЭМ!$C$33:$C$776,СВЦЭМ!$A$33:$A$776,$A66,СВЦЭМ!$B$33:$B$776,U$47)+'СЕТ СН'!$G$9+СВЦЭМ!$D$10+'СЕТ СН'!$G$6-'СЕТ СН'!$G$19</f>
        <v>1372.94961655</v>
      </c>
      <c r="V66" s="36">
        <f>SUMIFS(СВЦЭМ!$C$33:$C$776,СВЦЭМ!$A$33:$A$776,$A66,СВЦЭМ!$B$33:$B$776,V$47)+'СЕТ СН'!$G$9+СВЦЭМ!$D$10+'СЕТ СН'!$G$6-'СЕТ СН'!$G$19</f>
        <v>1368.03866857</v>
      </c>
      <c r="W66" s="36">
        <f>SUMIFS(СВЦЭМ!$C$33:$C$776,СВЦЭМ!$A$33:$A$776,$A66,СВЦЭМ!$B$33:$B$776,W$47)+'СЕТ СН'!$G$9+СВЦЭМ!$D$10+'СЕТ СН'!$G$6-'СЕТ СН'!$G$19</f>
        <v>1373.9388340800001</v>
      </c>
      <c r="X66" s="36">
        <f>SUMIFS(СВЦЭМ!$C$33:$C$776,СВЦЭМ!$A$33:$A$776,$A66,СВЦЭМ!$B$33:$B$776,X$47)+'СЕТ СН'!$G$9+СВЦЭМ!$D$10+'СЕТ СН'!$G$6-'СЕТ СН'!$G$19</f>
        <v>1368.66962831</v>
      </c>
      <c r="Y66" s="36">
        <f>SUMIFS(СВЦЭМ!$C$33:$C$776,СВЦЭМ!$A$33:$A$776,$A66,СВЦЭМ!$B$33:$B$776,Y$47)+'СЕТ СН'!$G$9+СВЦЭМ!$D$10+'СЕТ СН'!$G$6-'СЕТ СН'!$G$19</f>
        <v>1384.0064653500001</v>
      </c>
    </row>
    <row r="67" spans="1:27" ht="15.75" x14ac:dyDescent="0.2">
      <c r="A67" s="35">
        <f t="shared" si="1"/>
        <v>43971</v>
      </c>
      <c r="B67" s="36">
        <f>SUMIFS(СВЦЭМ!$C$33:$C$776,СВЦЭМ!$A$33:$A$776,$A67,СВЦЭМ!$B$33:$B$776,B$47)+'СЕТ СН'!$G$9+СВЦЭМ!$D$10+'СЕТ СН'!$G$6-'СЕТ СН'!$G$19</f>
        <v>1467.1966837300001</v>
      </c>
      <c r="C67" s="36">
        <f>SUMIFS(СВЦЭМ!$C$33:$C$776,СВЦЭМ!$A$33:$A$776,$A67,СВЦЭМ!$B$33:$B$776,C$47)+'СЕТ СН'!$G$9+СВЦЭМ!$D$10+'СЕТ СН'!$G$6-'СЕТ СН'!$G$19</f>
        <v>1478.4243632600001</v>
      </c>
      <c r="D67" s="36">
        <f>SUMIFS(СВЦЭМ!$C$33:$C$776,СВЦЭМ!$A$33:$A$776,$A67,СВЦЭМ!$B$33:$B$776,D$47)+'СЕТ СН'!$G$9+СВЦЭМ!$D$10+'СЕТ СН'!$G$6-'СЕТ СН'!$G$19</f>
        <v>1496.4213245999999</v>
      </c>
      <c r="E67" s="36">
        <f>SUMIFS(СВЦЭМ!$C$33:$C$776,СВЦЭМ!$A$33:$A$776,$A67,СВЦЭМ!$B$33:$B$776,E$47)+'СЕТ СН'!$G$9+СВЦЭМ!$D$10+'СЕТ СН'!$G$6-'СЕТ СН'!$G$19</f>
        <v>1492.0931671000001</v>
      </c>
      <c r="F67" s="36">
        <f>SUMIFS(СВЦЭМ!$C$33:$C$776,СВЦЭМ!$A$33:$A$776,$A67,СВЦЭМ!$B$33:$B$776,F$47)+'СЕТ СН'!$G$9+СВЦЭМ!$D$10+'СЕТ СН'!$G$6-'СЕТ СН'!$G$19</f>
        <v>1485.3620017200001</v>
      </c>
      <c r="G67" s="36">
        <f>SUMIFS(СВЦЭМ!$C$33:$C$776,СВЦЭМ!$A$33:$A$776,$A67,СВЦЭМ!$B$33:$B$776,G$47)+'СЕТ СН'!$G$9+СВЦЭМ!$D$10+'СЕТ СН'!$G$6-'СЕТ СН'!$G$19</f>
        <v>1496.42156619</v>
      </c>
      <c r="H67" s="36">
        <f>SUMIFS(СВЦЭМ!$C$33:$C$776,СВЦЭМ!$A$33:$A$776,$A67,СВЦЭМ!$B$33:$B$776,H$47)+'СЕТ СН'!$G$9+СВЦЭМ!$D$10+'СЕТ СН'!$G$6-'СЕТ СН'!$G$19</f>
        <v>1503.1020881500001</v>
      </c>
      <c r="I67" s="36">
        <f>SUMIFS(СВЦЭМ!$C$33:$C$776,СВЦЭМ!$A$33:$A$776,$A67,СВЦЭМ!$B$33:$B$776,I$47)+'СЕТ СН'!$G$9+СВЦЭМ!$D$10+'СЕТ СН'!$G$6-'СЕТ СН'!$G$19</f>
        <v>1488.6012275800001</v>
      </c>
      <c r="J67" s="36">
        <f>SUMIFS(СВЦЭМ!$C$33:$C$776,СВЦЭМ!$A$33:$A$776,$A67,СВЦЭМ!$B$33:$B$776,J$47)+'СЕТ СН'!$G$9+СВЦЭМ!$D$10+'СЕТ СН'!$G$6-'СЕТ СН'!$G$19</f>
        <v>1385.0397062699999</v>
      </c>
      <c r="K67" s="36">
        <f>SUMIFS(СВЦЭМ!$C$33:$C$776,СВЦЭМ!$A$33:$A$776,$A67,СВЦЭМ!$B$33:$B$776,K$47)+'СЕТ СН'!$G$9+СВЦЭМ!$D$10+'СЕТ СН'!$G$6-'СЕТ СН'!$G$19</f>
        <v>1390.01483555</v>
      </c>
      <c r="L67" s="36">
        <f>SUMIFS(СВЦЭМ!$C$33:$C$776,СВЦЭМ!$A$33:$A$776,$A67,СВЦЭМ!$B$33:$B$776,L$47)+'СЕТ СН'!$G$9+СВЦЭМ!$D$10+'СЕТ СН'!$G$6-'СЕТ СН'!$G$19</f>
        <v>1392.4430516699999</v>
      </c>
      <c r="M67" s="36">
        <f>SUMIFS(СВЦЭМ!$C$33:$C$776,СВЦЭМ!$A$33:$A$776,$A67,СВЦЭМ!$B$33:$B$776,M$47)+'СЕТ СН'!$G$9+СВЦЭМ!$D$10+'СЕТ СН'!$G$6-'СЕТ СН'!$G$19</f>
        <v>1396.1880620100001</v>
      </c>
      <c r="N67" s="36">
        <f>SUMIFS(СВЦЭМ!$C$33:$C$776,СВЦЭМ!$A$33:$A$776,$A67,СВЦЭМ!$B$33:$B$776,N$47)+'СЕТ СН'!$G$9+СВЦЭМ!$D$10+'СЕТ СН'!$G$6-'СЕТ СН'!$G$19</f>
        <v>1395.8315004800002</v>
      </c>
      <c r="O67" s="36">
        <f>SUMIFS(СВЦЭМ!$C$33:$C$776,СВЦЭМ!$A$33:$A$776,$A67,СВЦЭМ!$B$33:$B$776,O$47)+'СЕТ СН'!$G$9+СВЦЭМ!$D$10+'СЕТ СН'!$G$6-'СЕТ СН'!$G$19</f>
        <v>1399.8520065800001</v>
      </c>
      <c r="P67" s="36">
        <f>SUMIFS(СВЦЭМ!$C$33:$C$776,СВЦЭМ!$A$33:$A$776,$A67,СВЦЭМ!$B$33:$B$776,P$47)+'СЕТ СН'!$G$9+СВЦЭМ!$D$10+'СЕТ СН'!$G$6-'СЕТ СН'!$G$19</f>
        <v>1401.9492009400001</v>
      </c>
      <c r="Q67" s="36">
        <f>SUMIFS(СВЦЭМ!$C$33:$C$776,СВЦЭМ!$A$33:$A$776,$A67,СВЦЭМ!$B$33:$B$776,Q$47)+'СЕТ СН'!$G$9+СВЦЭМ!$D$10+'СЕТ СН'!$G$6-'СЕТ СН'!$G$19</f>
        <v>1403.1517683400002</v>
      </c>
      <c r="R67" s="36">
        <f>SUMIFS(СВЦЭМ!$C$33:$C$776,СВЦЭМ!$A$33:$A$776,$A67,СВЦЭМ!$B$33:$B$776,R$47)+'СЕТ СН'!$G$9+СВЦЭМ!$D$10+'СЕТ СН'!$G$6-'СЕТ СН'!$G$19</f>
        <v>1405.87178847</v>
      </c>
      <c r="S67" s="36">
        <f>SUMIFS(СВЦЭМ!$C$33:$C$776,СВЦЭМ!$A$33:$A$776,$A67,СВЦЭМ!$B$33:$B$776,S$47)+'СЕТ СН'!$G$9+СВЦЭМ!$D$10+'СЕТ СН'!$G$6-'СЕТ СН'!$G$19</f>
        <v>1410.1512487499999</v>
      </c>
      <c r="T67" s="36">
        <f>SUMIFS(СВЦЭМ!$C$33:$C$776,СВЦЭМ!$A$33:$A$776,$A67,СВЦЭМ!$B$33:$B$776,T$47)+'СЕТ СН'!$G$9+СВЦЭМ!$D$10+'СЕТ СН'!$G$6-'СЕТ СН'!$G$19</f>
        <v>1407.8010009200002</v>
      </c>
      <c r="U67" s="36">
        <f>SUMIFS(СВЦЭМ!$C$33:$C$776,СВЦЭМ!$A$33:$A$776,$A67,СВЦЭМ!$B$33:$B$776,U$47)+'СЕТ СН'!$G$9+СВЦЭМ!$D$10+'СЕТ СН'!$G$6-'СЕТ СН'!$G$19</f>
        <v>1393.1363791399999</v>
      </c>
      <c r="V67" s="36">
        <f>SUMIFS(СВЦЭМ!$C$33:$C$776,СВЦЭМ!$A$33:$A$776,$A67,СВЦЭМ!$B$33:$B$776,V$47)+'СЕТ СН'!$G$9+СВЦЭМ!$D$10+'СЕТ СН'!$G$6-'СЕТ СН'!$G$19</f>
        <v>1388.7341052100001</v>
      </c>
      <c r="W67" s="36">
        <f>SUMIFS(СВЦЭМ!$C$33:$C$776,СВЦЭМ!$A$33:$A$776,$A67,СВЦЭМ!$B$33:$B$776,W$47)+'СЕТ СН'!$G$9+СВЦЭМ!$D$10+'СЕТ СН'!$G$6-'СЕТ СН'!$G$19</f>
        <v>1391.80561842</v>
      </c>
      <c r="X67" s="36">
        <f>SUMIFS(СВЦЭМ!$C$33:$C$776,СВЦЭМ!$A$33:$A$776,$A67,СВЦЭМ!$B$33:$B$776,X$47)+'СЕТ СН'!$G$9+СВЦЭМ!$D$10+'СЕТ СН'!$G$6-'СЕТ СН'!$G$19</f>
        <v>1391.0139972000002</v>
      </c>
      <c r="Y67" s="36">
        <f>SUMIFS(СВЦЭМ!$C$33:$C$776,СВЦЭМ!$A$33:$A$776,$A67,СВЦЭМ!$B$33:$B$776,Y$47)+'СЕТ СН'!$G$9+СВЦЭМ!$D$10+'СЕТ СН'!$G$6-'СЕТ СН'!$G$19</f>
        <v>1395.31688349</v>
      </c>
    </row>
    <row r="68" spans="1:27" ht="15.75" x14ac:dyDescent="0.2">
      <c r="A68" s="35">
        <f t="shared" si="1"/>
        <v>43972</v>
      </c>
      <c r="B68" s="36">
        <f>SUMIFS(СВЦЭМ!$C$33:$C$776,СВЦЭМ!$A$33:$A$776,$A68,СВЦЭМ!$B$33:$B$776,B$47)+'СЕТ СН'!$G$9+СВЦЭМ!$D$10+'СЕТ СН'!$G$6-'СЕТ СН'!$G$19</f>
        <v>1456.7394068900001</v>
      </c>
      <c r="C68" s="36">
        <f>SUMIFS(СВЦЭМ!$C$33:$C$776,СВЦЭМ!$A$33:$A$776,$A68,СВЦЭМ!$B$33:$B$776,C$47)+'СЕТ СН'!$G$9+СВЦЭМ!$D$10+'СЕТ СН'!$G$6-'СЕТ СН'!$G$19</f>
        <v>1493.3084083799999</v>
      </c>
      <c r="D68" s="36">
        <f>SUMIFS(СВЦЭМ!$C$33:$C$776,СВЦЭМ!$A$33:$A$776,$A68,СВЦЭМ!$B$33:$B$776,D$47)+'СЕТ СН'!$G$9+СВЦЭМ!$D$10+'СЕТ СН'!$G$6-'СЕТ СН'!$G$19</f>
        <v>1515.3545785800002</v>
      </c>
      <c r="E68" s="36">
        <f>SUMIFS(СВЦЭМ!$C$33:$C$776,СВЦЭМ!$A$33:$A$776,$A68,СВЦЭМ!$B$33:$B$776,E$47)+'СЕТ СН'!$G$9+СВЦЭМ!$D$10+'СЕТ СН'!$G$6-'СЕТ СН'!$G$19</f>
        <v>1513.96284399</v>
      </c>
      <c r="F68" s="36">
        <f>SUMIFS(СВЦЭМ!$C$33:$C$776,СВЦЭМ!$A$33:$A$776,$A68,СВЦЭМ!$B$33:$B$776,F$47)+'СЕТ СН'!$G$9+СВЦЭМ!$D$10+'СЕТ СН'!$G$6-'СЕТ СН'!$G$19</f>
        <v>1508.1207259800001</v>
      </c>
      <c r="G68" s="36">
        <f>SUMIFS(СВЦЭМ!$C$33:$C$776,СВЦЭМ!$A$33:$A$776,$A68,СВЦЭМ!$B$33:$B$776,G$47)+'СЕТ СН'!$G$9+СВЦЭМ!$D$10+'СЕТ СН'!$G$6-'СЕТ СН'!$G$19</f>
        <v>1518.7445627300001</v>
      </c>
      <c r="H68" s="36">
        <f>SUMIFS(СВЦЭМ!$C$33:$C$776,СВЦЭМ!$A$33:$A$776,$A68,СВЦЭМ!$B$33:$B$776,H$47)+'СЕТ СН'!$G$9+СВЦЭМ!$D$10+'СЕТ СН'!$G$6-'СЕТ СН'!$G$19</f>
        <v>1508.5011080700001</v>
      </c>
      <c r="I68" s="36">
        <f>SUMIFS(СВЦЭМ!$C$33:$C$776,СВЦЭМ!$A$33:$A$776,$A68,СВЦЭМ!$B$33:$B$776,I$47)+'СЕТ СН'!$G$9+СВЦЭМ!$D$10+'СЕТ СН'!$G$6-'СЕТ СН'!$G$19</f>
        <v>1493.3186681000002</v>
      </c>
      <c r="J68" s="36">
        <f>SUMIFS(СВЦЭМ!$C$33:$C$776,СВЦЭМ!$A$33:$A$776,$A68,СВЦЭМ!$B$33:$B$776,J$47)+'СЕТ СН'!$G$9+СВЦЭМ!$D$10+'СЕТ СН'!$G$6-'СЕТ СН'!$G$19</f>
        <v>1453.3464608500001</v>
      </c>
      <c r="K68" s="36">
        <f>SUMIFS(СВЦЭМ!$C$33:$C$776,СВЦЭМ!$A$33:$A$776,$A68,СВЦЭМ!$B$33:$B$776,K$47)+'СЕТ СН'!$G$9+СВЦЭМ!$D$10+'СЕТ СН'!$G$6-'СЕТ СН'!$G$19</f>
        <v>1447.8622660000001</v>
      </c>
      <c r="L68" s="36">
        <f>SUMIFS(СВЦЭМ!$C$33:$C$776,СВЦЭМ!$A$33:$A$776,$A68,СВЦЭМ!$B$33:$B$776,L$47)+'СЕТ СН'!$G$9+СВЦЭМ!$D$10+'СЕТ СН'!$G$6-'СЕТ СН'!$G$19</f>
        <v>1450.2939864</v>
      </c>
      <c r="M68" s="36">
        <f>SUMIFS(СВЦЭМ!$C$33:$C$776,СВЦЭМ!$A$33:$A$776,$A68,СВЦЭМ!$B$33:$B$776,M$47)+'СЕТ СН'!$G$9+СВЦЭМ!$D$10+'СЕТ СН'!$G$6-'СЕТ СН'!$G$19</f>
        <v>1403.3277845900002</v>
      </c>
      <c r="N68" s="36">
        <f>SUMIFS(СВЦЭМ!$C$33:$C$776,СВЦЭМ!$A$33:$A$776,$A68,СВЦЭМ!$B$33:$B$776,N$47)+'СЕТ СН'!$G$9+СВЦЭМ!$D$10+'СЕТ СН'!$G$6-'СЕТ СН'!$G$19</f>
        <v>1346.66452239</v>
      </c>
      <c r="O68" s="36">
        <f>SUMIFS(СВЦЭМ!$C$33:$C$776,СВЦЭМ!$A$33:$A$776,$A68,СВЦЭМ!$B$33:$B$776,O$47)+'СЕТ СН'!$G$9+СВЦЭМ!$D$10+'СЕТ СН'!$G$6-'СЕТ СН'!$G$19</f>
        <v>1321.6658240900001</v>
      </c>
      <c r="P68" s="36">
        <f>SUMIFS(СВЦЭМ!$C$33:$C$776,СВЦЭМ!$A$33:$A$776,$A68,СВЦЭМ!$B$33:$B$776,P$47)+'СЕТ СН'!$G$9+СВЦЭМ!$D$10+'СЕТ СН'!$G$6-'СЕТ СН'!$G$19</f>
        <v>1319.4161006200002</v>
      </c>
      <c r="Q68" s="36">
        <f>SUMIFS(СВЦЭМ!$C$33:$C$776,СВЦЭМ!$A$33:$A$776,$A68,СВЦЭМ!$B$33:$B$776,Q$47)+'СЕТ СН'!$G$9+СВЦЭМ!$D$10+'СЕТ СН'!$G$6-'СЕТ СН'!$G$19</f>
        <v>1324.3288005899999</v>
      </c>
      <c r="R68" s="36">
        <f>SUMIFS(СВЦЭМ!$C$33:$C$776,СВЦЭМ!$A$33:$A$776,$A68,СВЦЭМ!$B$33:$B$776,R$47)+'СЕТ СН'!$G$9+СВЦЭМ!$D$10+'СЕТ СН'!$G$6-'СЕТ СН'!$G$19</f>
        <v>1320.2931699200001</v>
      </c>
      <c r="S68" s="36">
        <f>SUMIFS(СВЦЭМ!$C$33:$C$776,СВЦЭМ!$A$33:$A$776,$A68,СВЦЭМ!$B$33:$B$776,S$47)+'СЕТ СН'!$G$9+СВЦЭМ!$D$10+'СЕТ СН'!$G$6-'СЕТ СН'!$G$19</f>
        <v>1329.3302399700001</v>
      </c>
      <c r="T68" s="36">
        <f>SUMIFS(СВЦЭМ!$C$33:$C$776,СВЦЭМ!$A$33:$A$776,$A68,СВЦЭМ!$B$33:$B$776,T$47)+'СЕТ СН'!$G$9+СВЦЭМ!$D$10+'СЕТ СН'!$G$6-'СЕТ СН'!$G$19</f>
        <v>1327.5774919</v>
      </c>
      <c r="U68" s="36">
        <f>SUMIFS(СВЦЭМ!$C$33:$C$776,СВЦЭМ!$A$33:$A$776,$A68,СВЦЭМ!$B$33:$B$776,U$47)+'СЕТ СН'!$G$9+СВЦЭМ!$D$10+'СЕТ СН'!$G$6-'СЕТ СН'!$G$19</f>
        <v>1325.00666806</v>
      </c>
      <c r="V68" s="36">
        <f>SUMIFS(СВЦЭМ!$C$33:$C$776,СВЦЭМ!$A$33:$A$776,$A68,СВЦЭМ!$B$33:$B$776,V$47)+'СЕТ СН'!$G$9+СВЦЭМ!$D$10+'СЕТ СН'!$G$6-'СЕТ СН'!$G$19</f>
        <v>1321.6182625800002</v>
      </c>
      <c r="W68" s="36">
        <f>SUMIFS(СВЦЭМ!$C$33:$C$776,СВЦЭМ!$A$33:$A$776,$A68,СВЦЭМ!$B$33:$B$776,W$47)+'СЕТ СН'!$G$9+СВЦЭМ!$D$10+'СЕТ СН'!$G$6-'СЕТ СН'!$G$19</f>
        <v>1290.67803387</v>
      </c>
      <c r="X68" s="36">
        <f>SUMIFS(СВЦЭМ!$C$33:$C$776,СВЦЭМ!$A$33:$A$776,$A68,СВЦЭМ!$B$33:$B$776,X$47)+'СЕТ СН'!$G$9+СВЦЭМ!$D$10+'СЕТ СН'!$G$6-'СЕТ СН'!$G$19</f>
        <v>1331.33872249</v>
      </c>
      <c r="Y68" s="36">
        <f>SUMIFS(СВЦЭМ!$C$33:$C$776,СВЦЭМ!$A$33:$A$776,$A68,СВЦЭМ!$B$33:$B$776,Y$47)+'СЕТ СН'!$G$9+СВЦЭМ!$D$10+'СЕТ СН'!$G$6-'СЕТ СН'!$G$19</f>
        <v>1379.0032059499999</v>
      </c>
    </row>
    <row r="69" spans="1:27" ht="15.75" x14ac:dyDescent="0.2">
      <c r="A69" s="35">
        <f t="shared" si="1"/>
        <v>43973</v>
      </c>
      <c r="B69" s="36">
        <f>SUMIFS(СВЦЭМ!$C$33:$C$776,СВЦЭМ!$A$33:$A$776,$A69,СВЦЭМ!$B$33:$B$776,B$47)+'СЕТ СН'!$G$9+СВЦЭМ!$D$10+'СЕТ СН'!$G$6-'СЕТ СН'!$G$19</f>
        <v>1460.0706362200001</v>
      </c>
      <c r="C69" s="36">
        <f>SUMIFS(СВЦЭМ!$C$33:$C$776,СВЦЭМ!$A$33:$A$776,$A69,СВЦЭМ!$B$33:$B$776,C$47)+'СЕТ СН'!$G$9+СВЦЭМ!$D$10+'СЕТ СН'!$G$6-'СЕТ СН'!$G$19</f>
        <v>1501.9120394199999</v>
      </c>
      <c r="D69" s="36">
        <f>SUMIFS(СВЦЭМ!$C$33:$C$776,СВЦЭМ!$A$33:$A$776,$A69,СВЦЭМ!$B$33:$B$776,D$47)+'СЕТ СН'!$G$9+СВЦЭМ!$D$10+'СЕТ СН'!$G$6-'СЕТ СН'!$G$19</f>
        <v>1522.0135724000002</v>
      </c>
      <c r="E69" s="36">
        <f>SUMIFS(СВЦЭМ!$C$33:$C$776,СВЦЭМ!$A$33:$A$776,$A69,СВЦЭМ!$B$33:$B$776,E$47)+'СЕТ СН'!$G$9+СВЦЭМ!$D$10+'СЕТ СН'!$G$6-'СЕТ СН'!$G$19</f>
        <v>1518.8787690600002</v>
      </c>
      <c r="F69" s="36">
        <f>SUMIFS(СВЦЭМ!$C$33:$C$776,СВЦЭМ!$A$33:$A$776,$A69,СВЦЭМ!$B$33:$B$776,F$47)+'СЕТ СН'!$G$9+СВЦЭМ!$D$10+'СЕТ СН'!$G$6-'СЕТ СН'!$G$19</f>
        <v>1512.80989838</v>
      </c>
      <c r="G69" s="36">
        <f>SUMIFS(СВЦЭМ!$C$33:$C$776,СВЦЭМ!$A$33:$A$776,$A69,СВЦЭМ!$B$33:$B$776,G$47)+'СЕТ СН'!$G$9+СВЦЭМ!$D$10+'СЕТ СН'!$G$6-'СЕТ СН'!$G$19</f>
        <v>1522.5253880800001</v>
      </c>
      <c r="H69" s="36">
        <f>SUMIFS(СВЦЭМ!$C$33:$C$776,СВЦЭМ!$A$33:$A$776,$A69,СВЦЭМ!$B$33:$B$776,H$47)+'СЕТ СН'!$G$9+СВЦЭМ!$D$10+'СЕТ СН'!$G$6-'СЕТ СН'!$G$19</f>
        <v>1524.2668856400001</v>
      </c>
      <c r="I69" s="36">
        <f>SUMIFS(СВЦЭМ!$C$33:$C$776,СВЦЭМ!$A$33:$A$776,$A69,СВЦЭМ!$B$33:$B$776,I$47)+'СЕТ СН'!$G$9+СВЦЭМ!$D$10+'СЕТ СН'!$G$6-'СЕТ СН'!$G$19</f>
        <v>1487.3982316700001</v>
      </c>
      <c r="J69" s="36">
        <f>SUMIFS(СВЦЭМ!$C$33:$C$776,СВЦЭМ!$A$33:$A$776,$A69,СВЦЭМ!$B$33:$B$776,J$47)+'СЕТ СН'!$G$9+СВЦЭМ!$D$10+'СЕТ СН'!$G$6-'СЕТ СН'!$G$19</f>
        <v>1439.6608380800001</v>
      </c>
      <c r="K69" s="36">
        <f>SUMIFS(СВЦЭМ!$C$33:$C$776,СВЦЭМ!$A$33:$A$776,$A69,СВЦЭМ!$B$33:$B$776,K$47)+'СЕТ СН'!$G$9+СВЦЭМ!$D$10+'СЕТ СН'!$G$6-'СЕТ СН'!$G$19</f>
        <v>1423.5235084800001</v>
      </c>
      <c r="L69" s="36">
        <f>SUMIFS(СВЦЭМ!$C$33:$C$776,СВЦЭМ!$A$33:$A$776,$A69,СВЦЭМ!$B$33:$B$776,L$47)+'СЕТ СН'!$G$9+СВЦЭМ!$D$10+'СЕТ СН'!$G$6-'СЕТ СН'!$G$19</f>
        <v>1412.62059206</v>
      </c>
      <c r="M69" s="36">
        <f>SUMIFS(СВЦЭМ!$C$33:$C$776,СВЦЭМ!$A$33:$A$776,$A69,СВЦЭМ!$B$33:$B$776,M$47)+'СЕТ СН'!$G$9+СВЦЭМ!$D$10+'СЕТ СН'!$G$6-'СЕТ СН'!$G$19</f>
        <v>1364.5289959000002</v>
      </c>
      <c r="N69" s="36">
        <f>SUMIFS(СВЦЭМ!$C$33:$C$776,СВЦЭМ!$A$33:$A$776,$A69,СВЦЭМ!$B$33:$B$776,N$47)+'СЕТ СН'!$G$9+СВЦЭМ!$D$10+'СЕТ СН'!$G$6-'СЕТ СН'!$G$19</f>
        <v>1312.4645243100001</v>
      </c>
      <c r="O69" s="36">
        <f>SUMIFS(СВЦЭМ!$C$33:$C$776,СВЦЭМ!$A$33:$A$776,$A69,СВЦЭМ!$B$33:$B$776,O$47)+'СЕТ СН'!$G$9+СВЦЭМ!$D$10+'СЕТ СН'!$G$6-'СЕТ СН'!$G$19</f>
        <v>1297.1239838000001</v>
      </c>
      <c r="P69" s="36">
        <f>SUMIFS(СВЦЭМ!$C$33:$C$776,СВЦЭМ!$A$33:$A$776,$A69,СВЦЭМ!$B$33:$B$776,P$47)+'СЕТ СН'!$G$9+СВЦЭМ!$D$10+'СЕТ СН'!$G$6-'СЕТ СН'!$G$19</f>
        <v>1314.92342659</v>
      </c>
      <c r="Q69" s="36">
        <f>SUMIFS(СВЦЭМ!$C$33:$C$776,СВЦЭМ!$A$33:$A$776,$A69,СВЦЭМ!$B$33:$B$776,Q$47)+'СЕТ СН'!$G$9+СВЦЭМ!$D$10+'СЕТ СН'!$G$6-'СЕТ СН'!$G$19</f>
        <v>1319.2394023100001</v>
      </c>
      <c r="R69" s="36">
        <f>SUMIFS(СВЦЭМ!$C$33:$C$776,СВЦЭМ!$A$33:$A$776,$A69,СВЦЭМ!$B$33:$B$776,R$47)+'СЕТ СН'!$G$9+СВЦЭМ!$D$10+'СЕТ СН'!$G$6-'СЕТ СН'!$G$19</f>
        <v>1319.6332682900002</v>
      </c>
      <c r="S69" s="36">
        <f>SUMIFS(СВЦЭМ!$C$33:$C$776,СВЦЭМ!$A$33:$A$776,$A69,СВЦЭМ!$B$33:$B$776,S$47)+'СЕТ СН'!$G$9+СВЦЭМ!$D$10+'СЕТ СН'!$G$6-'СЕТ СН'!$G$19</f>
        <v>1323.7566982600001</v>
      </c>
      <c r="T69" s="36">
        <f>SUMIFS(СВЦЭМ!$C$33:$C$776,СВЦЭМ!$A$33:$A$776,$A69,СВЦЭМ!$B$33:$B$776,T$47)+'СЕТ СН'!$G$9+СВЦЭМ!$D$10+'СЕТ СН'!$G$6-'СЕТ СН'!$G$19</f>
        <v>1311.6374446499999</v>
      </c>
      <c r="U69" s="36">
        <f>SUMIFS(СВЦЭМ!$C$33:$C$776,СВЦЭМ!$A$33:$A$776,$A69,СВЦЭМ!$B$33:$B$776,U$47)+'СЕТ СН'!$G$9+СВЦЭМ!$D$10+'СЕТ СН'!$G$6-'СЕТ СН'!$G$19</f>
        <v>1299.7208444800001</v>
      </c>
      <c r="V69" s="36">
        <f>SUMIFS(СВЦЭМ!$C$33:$C$776,СВЦЭМ!$A$33:$A$776,$A69,СВЦЭМ!$B$33:$B$776,V$47)+'СЕТ СН'!$G$9+СВЦЭМ!$D$10+'СЕТ СН'!$G$6-'СЕТ СН'!$G$19</f>
        <v>1283.4419931800001</v>
      </c>
      <c r="W69" s="36">
        <f>SUMIFS(СВЦЭМ!$C$33:$C$776,СВЦЭМ!$A$33:$A$776,$A69,СВЦЭМ!$B$33:$B$776,W$47)+'СЕТ СН'!$G$9+СВЦЭМ!$D$10+'СЕТ СН'!$G$6-'СЕТ СН'!$G$19</f>
        <v>1275.2714013</v>
      </c>
      <c r="X69" s="36">
        <f>SUMIFS(СВЦЭМ!$C$33:$C$776,СВЦЭМ!$A$33:$A$776,$A69,СВЦЭМ!$B$33:$B$776,X$47)+'СЕТ СН'!$G$9+СВЦЭМ!$D$10+'СЕТ СН'!$G$6-'СЕТ СН'!$G$19</f>
        <v>1293.9039169600001</v>
      </c>
      <c r="Y69" s="36">
        <f>SUMIFS(СВЦЭМ!$C$33:$C$776,СВЦЭМ!$A$33:$A$776,$A69,СВЦЭМ!$B$33:$B$776,Y$47)+'СЕТ СН'!$G$9+СВЦЭМ!$D$10+'СЕТ СН'!$G$6-'СЕТ СН'!$G$19</f>
        <v>1331.80722029</v>
      </c>
    </row>
    <row r="70" spans="1:27" ht="15.75" x14ac:dyDescent="0.2">
      <c r="A70" s="35">
        <f t="shared" si="1"/>
        <v>43974</v>
      </c>
      <c r="B70" s="36">
        <f>SUMIFS(СВЦЭМ!$C$33:$C$776,СВЦЭМ!$A$33:$A$776,$A70,СВЦЭМ!$B$33:$B$776,B$47)+'СЕТ СН'!$G$9+СВЦЭМ!$D$10+'СЕТ СН'!$G$6-'СЕТ СН'!$G$19</f>
        <v>1432.5640131</v>
      </c>
      <c r="C70" s="36">
        <f>SUMIFS(СВЦЭМ!$C$33:$C$776,СВЦЭМ!$A$33:$A$776,$A70,СВЦЭМ!$B$33:$B$776,C$47)+'СЕТ СН'!$G$9+СВЦЭМ!$D$10+'СЕТ СН'!$G$6-'СЕТ СН'!$G$19</f>
        <v>1469.32700376</v>
      </c>
      <c r="D70" s="36">
        <f>SUMIFS(СВЦЭМ!$C$33:$C$776,СВЦЭМ!$A$33:$A$776,$A70,СВЦЭМ!$B$33:$B$776,D$47)+'СЕТ СН'!$G$9+СВЦЭМ!$D$10+'СЕТ СН'!$G$6-'СЕТ СН'!$G$19</f>
        <v>1489.3782179200002</v>
      </c>
      <c r="E70" s="36">
        <f>SUMIFS(СВЦЭМ!$C$33:$C$776,СВЦЭМ!$A$33:$A$776,$A70,СВЦЭМ!$B$33:$B$776,E$47)+'СЕТ СН'!$G$9+СВЦЭМ!$D$10+'СЕТ СН'!$G$6-'СЕТ СН'!$G$19</f>
        <v>1503.7500361900002</v>
      </c>
      <c r="F70" s="36">
        <f>SUMIFS(СВЦЭМ!$C$33:$C$776,СВЦЭМ!$A$33:$A$776,$A70,СВЦЭМ!$B$33:$B$776,F$47)+'СЕТ СН'!$G$9+СВЦЭМ!$D$10+'СЕТ СН'!$G$6-'СЕТ СН'!$G$19</f>
        <v>1507.5440017300002</v>
      </c>
      <c r="G70" s="36">
        <f>SUMIFS(СВЦЭМ!$C$33:$C$776,СВЦЭМ!$A$33:$A$776,$A70,СВЦЭМ!$B$33:$B$776,G$47)+'СЕТ СН'!$G$9+СВЦЭМ!$D$10+'СЕТ СН'!$G$6-'СЕТ СН'!$G$19</f>
        <v>1506.3577309500001</v>
      </c>
      <c r="H70" s="36">
        <f>SUMIFS(СВЦЭМ!$C$33:$C$776,СВЦЭМ!$A$33:$A$776,$A70,СВЦЭМ!$B$33:$B$776,H$47)+'СЕТ СН'!$G$9+СВЦЭМ!$D$10+'СЕТ СН'!$G$6-'СЕТ СН'!$G$19</f>
        <v>1498.7741968800001</v>
      </c>
      <c r="I70" s="36">
        <f>SUMIFS(СВЦЭМ!$C$33:$C$776,СВЦЭМ!$A$33:$A$776,$A70,СВЦЭМ!$B$33:$B$776,I$47)+'СЕТ СН'!$G$9+СВЦЭМ!$D$10+'СЕТ СН'!$G$6-'СЕТ СН'!$G$19</f>
        <v>1474.1966317400002</v>
      </c>
      <c r="J70" s="36">
        <f>SUMIFS(СВЦЭМ!$C$33:$C$776,СВЦЭМ!$A$33:$A$776,$A70,СВЦЭМ!$B$33:$B$776,J$47)+'СЕТ СН'!$G$9+СВЦЭМ!$D$10+'СЕТ СН'!$G$6-'СЕТ СН'!$G$19</f>
        <v>1437.3035670500001</v>
      </c>
      <c r="K70" s="36">
        <f>SUMIFS(СВЦЭМ!$C$33:$C$776,СВЦЭМ!$A$33:$A$776,$A70,СВЦЭМ!$B$33:$B$776,K$47)+'СЕТ СН'!$G$9+СВЦЭМ!$D$10+'СЕТ СН'!$G$6-'СЕТ СН'!$G$19</f>
        <v>1399.23640275</v>
      </c>
      <c r="L70" s="36">
        <f>SUMIFS(СВЦЭМ!$C$33:$C$776,СВЦЭМ!$A$33:$A$776,$A70,СВЦЭМ!$B$33:$B$776,L$47)+'СЕТ СН'!$G$9+СВЦЭМ!$D$10+'СЕТ СН'!$G$6-'СЕТ СН'!$G$19</f>
        <v>1377.2621498600001</v>
      </c>
      <c r="M70" s="36">
        <f>SUMIFS(СВЦЭМ!$C$33:$C$776,СВЦЭМ!$A$33:$A$776,$A70,СВЦЭМ!$B$33:$B$776,M$47)+'СЕТ СН'!$G$9+СВЦЭМ!$D$10+'СЕТ СН'!$G$6-'СЕТ СН'!$G$19</f>
        <v>1321.5057569400001</v>
      </c>
      <c r="N70" s="36">
        <f>SUMIFS(СВЦЭМ!$C$33:$C$776,СВЦЭМ!$A$33:$A$776,$A70,СВЦЭМ!$B$33:$B$776,N$47)+'СЕТ СН'!$G$9+СВЦЭМ!$D$10+'СЕТ СН'!$G$6-'СЕТ СН'!$G$19</f>
        <v>1267.8711001800002</v>
      </c>
      <c r="O70" s="36">
        <f>SUMIFS(СВЦЭМ!$C$33:$C$776,СВЦЭМ!$A$33:$A$776,$A70,СВЦЭМ!$B$33:$B$776,O$47)+'СЕТ СН'!$G$9+СВЦЭМ!$D$10+'СЕТ СН'!$G$6-'СЕТ СН'!$G$19</f>
        <v>1260.6614561800002</v>
      </c>
      <c r="P70" s="36">
        <f>SUMIFS(СВЦЭМ!$C$33:$C$776,СВЦЭМ!$A$33:$A$776,$A70,СВЦЭМ!$B$33:$B$776,P$47)+'СЕТ СН'!$G$9+СВЦЭМ!$D$10+'СЕТ СН'!$G$6-'СЕТ СН'!$G$19</f>
        <v>1285.0774381599999</v>
      </c>
      <c r="Q70" s="36">
        <f>SUMIFS(СВЦЭМ!$C$33:$C$776,СВЦЭМ!$A$33:$A$776,$A70,СВЦЭМ!$B$33:$B$776,Q$47)+'СЕТ СН'!$G$9+СВЦЭМ!$D$10+'СЕТ СН'!$G$6-'СЕТ СН'!$G$19</f>
        <v>1288.49894642</v>
      </c>
      <c r="R70" s="36">
        <f>SUMIFS(СВЦЭМ!$C$33:$C$776,СВЦЭМ!$A$33:$A$776,$A70,СВЦЭМ!$B$33:$B$776,R$47)+'СЕТ СН'!$G$9+СВЦЭМ!$D$10+'СЕТ СН'!$G$6-'СЕТ СН'!$G$19</f>
        <v>1296.6724241400002</v>
      </c>
      <c r="S70" s="36">
        <f>SUMIFS(СВЦЭМ!$C$33:$C$776,СВЦЭМ!$A$33:$A$776,$A70,СВЦЭМ!$B$33:$B$776,S$47)+'СЕТ СН'!$G$9+СВЦЭМ!$D$10+'СЕТ СН'!$G$6-'СЕТ СН'!$G$19</f>
        <v>1306.92545277</v>
      </c>
      <c r="T70" s="36">
        <f>SUMIFS(СВЦЭМ!$C$33:$C$776,СВЦЭМ!$A$33:$A$776,$A70,СВЦЭМ!$B$33:$B$776,T$47)+'СЕТ СН'!$G$9+СВЦЭМ!$D$10+'СЕТ СН'!$G$6-'СЕТ СН'!$G$19</f>
        <v>1316.6341882400002</v>
      </c>
      <c r="U70" s="36">
        <f>SUMIFS(СВЦЭМ!$C$33:$C$776,СВЦЭМ!$A$33:$A$776,$A70,СВЦЭМ!$B$33:$B$776,U$47)+'СЕТ СН'!$G$9+СВЦЭМ!$D$10+'СЕТ СН'!$G$6-'СЕТ СН'!$G$19</f>
        <v>1317.8442756300001</v>
      </c>
      <c r="V70" s="36">
        <f>SUMIFS(СВЦЭМ!$C$33:$C$776,СВЦЭМ!$A$33:$A$776,$A70,СВЦЭМ!$B$33:$B$776,V$47)+'СЕТ СН'!$G$9+СВЦЭМ!$D$10+'СЕТ СН'!$G$6-'СЕТ СН'!$G$19</f>
        <v>1311.1137602399999</v>
      </c>
      <c r="W70" s="36">
        <f>SUMIFS(СВЦЭМ!$C$33:$C$776,СВЦЭМ!$A$33:$A$776,$A70,СВЦЭМ!$B$33:$B$776,W$47)+'СЕТ СН'!$G$9+СВЦЭМ!$D$10+'СЕТ СН'!$G$6-'СЕТ СН'!$G$19</f>
        <v>1305.2021133799999</v>
      </c>
      <c r="X70" s="36">
        <f>SUMIFS(СВЦЭМ!$C$33:$C$776,СВЦЭМ!$A$33:$A$776,$A70,СВЦЭМ!$B$33:$B$776,X$47)+'СЕТ СН'!$G$9+СВЦЭМ!$D$10+'СЕТ СН'!$G$6-'СЕТ СН'!$G$19</f>
        <v>1331.9594782900001</v>
      </c>
      <c r="Y70" s="36">
        <f>SUMIFS(СВЦЭМ!$C$33:$C$776,СВЦЭМ!$A$33:$A$776,$A70,СВЦЭМ!$B$33:$B$776,Y$47)+'СЕТ СН'!$G$9+СВЦЭМ!$D$10+'СЕТ СН'!$G$6-'СЕТ СН'!$G$19</f>
        <v>1407.47169465</v>
      </c>
    </row>
    <row r="71" spans="1:27" ht="15.75" x14ac:dyDescent="0.2">
      <c r="A71" s="35">
        <f t="shared" si="1"/>
        <v>43975</v>
      </c>
      <c r="B71" s="36">
        <f>SUMIFS(СВЦЭМ!$C$33:$C$776,СВЦЭМ!$A$33:$A$776,$A71,СВЦЭМ!$B$33:$B$776,B$47)+'СЕТ СН'!$G$9+СВЦЭМ!$D$10+'СЕТ СН'!$G$6-'СЕТ СН'!$G$19</f>
        <v>1475.6685211700001</v>
      </c>
      <c r="C71" s="36">
        <f>SUMIFS(СВЦЭМ!$C$33:$C$776,СВЦЭМ!$A$33:$A$776,$A71,СВЦЭМ!$B$33:$B$776,C$47)+'СЕТ СН'!$G$9+СВЦЭМ!$D$10+'СЕТ СН'!$G$6-'СЕТ СН'!$G$19</f>
        <v>1500.6282601</v>
      </c>
      <c r="D71" s="36">
        <f>SUMIFS(СВЦЭМ!$C$33:$C$776,СВЦЭМ!$A$33:$A$776,$A71,СВЦЭМ!$B$33:$B$776,D$47)+'СЕТ СН'!$G$9+СВЦЭМ!$D$10+'СЕТ СН'!$G$6-'СЕТ СН'!$G$19</f>
        <v>1509.6731308100002</v>
      </c>
      <c r="E71" s="36">
        <f>SUMIFS(СВЦЭМ!$C$33:$C$776,СВЦЭМ!$A$33:$A$776,$A71,СВЦЭМ!$B$33:$B$776,E$47)+'СЕТ СН'!$G$9+СВЦЭМ!$D$10+'СЕТ СН'!$G$6-'СЕТ СН'!$G$19</f>
        <v>1505.90170102</v>
      </c>
      <c r="F71" s="36">
        <f>SUMIFS(СВЦЭМ!$C$33:$C$776,СВЦЭМ!$A$33:$A$776,$A71,СВЦЭМ!$B$33:$B$776,F$47)+'СЕТ СН'!$G$9+СВЦЭМ!$D$10+'СЕТ СН'!$G$6-'СЕТ СН'!$G$19</f>
        <v>1501.7631722599999</v>
      </c>
      <c r="G71" s="36">
        <f>SUMIFS(СВЦЭМ!$C$33:$C$776,СВЦЭМ!$A$33:$A$776,$A71,СВЦЭМ!$B$33:$B$776,G$47)+'СЕТ СН'!$G$9+СВЦЭМ!$D$10+'СЕТ СН'!$G$6-'СЕТ СН'!$G$19</f>
        <v>1500.6365108499999</v>
      </c>
      <c r="H71" s="36">
        <f>SUMIFS(СВЦЭМ!$C$33:$C$776,СВЦЭМ!$A$33:$A$776,$A71,СВЦЭМ!$B$33:$B$776,H$47)+'СЕТ СН'!$G$9+СВЦЭМ!$D$10+'СЕТ СН'!$G$6-'СЕТ СН'!$G$19</f>
        <v>1490.4213089300001</v>
      </c>
      <c r="I71" s="36">
        <f>SUMIFS(СВЦЭМ!$C$33:$C$776,СВЦЭМ!$A$33:$A$776,$A71,СВЦЭМ!$B$33:$B$776,I$47)+'СЕТ СН'!$G$9+СВЦЭМ!$D$10+'СЕТ СН'!$G$6-'СЕТ СН'!$G$19</f>
        <v>1457.8760726700002</v>
      </c>
      <c r="J71" s="36">
        <f>SUMIFS(СВЦЭМ!$C$33:$C$776,СВЦЭМ!$A$33:$A$776,$A71,СВЦЭМ!$B$33:$B$776,J$47)+'СЕТ СН'!$G$9+СВЦЭМ!$D$10+'СЕТ СН'!$G$6-'СЕТ СН'!$G$19</f>
        <v>1446.28275996</v>
      </c>
      <c r="K71" s="36">
        <f>SUMIFS(СВЦЭМ!$C$33:$C$776,СВЦЭМ!$A$33:$A$776,$A71,СВЦЭМ!$B$33:$B$776,K$47)+'СЕТ СН'!$G$9+СВЦЭМ!$D$10+'СЕТ СН'!$G$6-'СЕТ СН'!$G$19</f>
        <v>1416.50020305</v>
      </c>
      <c r="L71" s="36">
        <f>SUMIFS(СВЦЭМ!$C$33:$C$776,СВЦЭМ!$A$33:$A$776,$A71,СВЦЭМ!$B$33:$B$776,L$47)+'СЕТ СН'!$G$9+СВЦЭМ!$D$10+'СЕТ СН'!$G$6-'СЕТ СН'!$G$19</f>
        <v>1427.80507493</v>
      </c>
      <c r="M71" s="36">
        <f>SUMIFS(СВЦЭМ!$C$33:$C$776,СВЦЭМ!$A$33:$A$776,$A71,СВЦЭМ!$B$33:$B$776,M$47)+'СЕТ СН'!$G$9+СВЦЭМ!$D$10+'СЕТ СН'!$G$6-'СЕТ СН'!$G$19</f>
        <v>1390.5087689699999</v>
      </c>
      <c r="N71" s="36">
        <f>SUMIFS(СВЦЭМ!$C$33:$C$776,СВЦЭМ!$A$33:$A$776,$A71,СВЦЭМ!$B$33:$B$776,N$47)+'СЕТ СН'!$G$9+СВЦЭМ!$D$10+'СЕТ СН'!$G$6-'СЕТ СН'!$G$19</f>
        <v>1344.14381647</v>
      </c>
      <c r="O71" s="36">
        <f>SUMIFS(СВЦЭМ!$C$33:$C$776,СВЦЭМ!$A$33:$A$776,$A71,СВЦЭМ!$B$33:$B$776,O$47)+'СЕТ СН'!$G$9+СВЦЭМ!$D$10+'СЕТ СН'!$G$6-'СЕТ СН'!$G$19</f>
        <v>1314.6326324199999</v>
      </c>
      <c r="P71" s="36">
        <f>SUMIFS(СВЦЭМ!$C$33:$C$776,СВЦЭМ!$A$33:$A$776,$A71,СВЦЭМ!$B$33:$B$776,P$47)+'СЕТ СН'!$G$9+СВЦЭМ!$D$10+'СЕТ СН'!$G$6-'СЕТ СН'!$G$19</f>
        <v>1319.97963222</v>
      </c>
      <c r="Q71" s="36">
        <f>SUMIFS(СВЦЭМ!$C$33:$C$776,СВЦЭМ!$A$33:$A$776,$A71,СВЦЭМ!$B$33:$B$776,Q$47)+'СЕТ СН'!$G$9+СВЦЭМ!$D$10+'СЕТ СН'!$G$6-'СЕТ СН'!$G$19</f>
        <v>1324.68725107</v>
      </c>
      <c r="R71" s="36">
        <f>SUMIFS(СВЦЭМ!$C$33:$C$776,СВЦЭМ!$A$33:$A$776,$A71,СВЦЭМ!$B$33:$B$776,R$47)+'СЕТ СН'!$G$9+СВЦЭМ!$D$10+'СЕТ СН'!$G$6-'СЕТ СН'!$G$19</f>
        <v>1312.11184637</v>
      </c>
      <c r="S71" s="36">
        <f>SUMIFS(СВЦЭМ!$C$33:$C$776,СВЦЭМ!$A$33:$A$776,$A71,СВЦЭМ!$B$33:$B$776,S$47)+'СЕТ СН'!$G$9+СВЦЭМ!$D$10+'СЕТ СН'!$G$6-'СЕТ СН'!$G$19</f>
        <v>1318.6055917900001</v>
      </c>
      <c r="T71" s="36">
        <f>SUMIFS(СВЦЭМ!$C$33:$C$776,СВЦЭМ!$A$33:$A$776,$A71,СВЦЭМ!$B$33:$B$776,T$47)+'СЕТ СН'!$G$9+СВЦЭМ!$D$10+'СЕТ СН'!$G$6-'СЕТ СН'!$G$19</f>
        <v>1314.7415673999999</v>
      </c>
      <c r="U71" s="36">
        <f>SUMIFS(СВЦЭМ!$C$33:$C$776,СВЦЭМ!$A$33:$A$776,$A71,СВЦЭМ!$B$33:$B$776,U$47)+'СЕТ СН'!$G$9+СВЦЭМ!$D$10+'СЕТ СН'!$G$6-'СЕТ СН'!$G$19</f>
        <v>1300.5531652499999</v>
      </c>
      <c r="V71" s="36">
        <f>SUMIFS(СВЦЭМ!$C$33:$C$776,СВЦЭМ!$A$33:$A$776,$A71,СВЦЭМ!$B$33:$B$776,V$47)+'СЕТ СН'!$G$9+СВЦЭМ!$D$10+'СЕТ СН'!$G$6-'СЕТ СН'!$G$19</f>
        <v>1267.1178103900002</v>
      </c>
      <c r="W71" s="36">
        <f>SUMIFS(СВЦЭМ!$C$33:$C$776,СВЦЭМ!$A$33:$A$776,$A71,СВЦЭМ!$B$33:$B$776,W$47)+'СЕТ СН'!$G$9+СВЦЭМ!$D$10+'СЕТ СН'!$G$6-'СЕТ СН'!$G$19</f>
        <v>1271.00162763</v>
      </c>
      <c r="X71" s="36">
        <f>SUMIFS(СВЦЭМ!$C$33:$C$776,СВЦЭМ!$A$33:$A$776,$A71,СВЦЭМ!$B$33:$B$776,X$47)+'СЕТ СН'!$G$9+СВЦЭМ!$D$10+'СЕТ СН'!$G$6-'СЕТ СН'!$G$19</f>
        <v>1297.0859085300001</v>
      </c>
      <c r="Y71" s="36">
        <f>SUMIFS(СВЦЭМ!$C$33:$C$776,СВЦЭМ!$A$33:$A$776,$A71,СВЦЭМ!$B$33:$B$776,Y$47)+'СЕТ СН'!$G$9+СВЦЭМ!$D$10+'СЕТ СН'!$G$6-'СЕТ СН'!$G$19</f>
        <v>1376.2050339699999</v>
      </c>
    </row>
    <row r="72" spans="1:27" ht="15.75" x14ac:dyDescent="0.2">
      <c r="A72" s="35">
        <f t="shared" si="1"/>
        <v>43976</v>
      </c>
      <c r="B72" s="36">
        <f>SUMIFS(СВЦЭМ!$C$33:$C$776,СВЦЭМ!$A$33:$A$776,$A72,СВЦЭМ!$B$33:$B$776,B$47)+'СЕТ СН'!$G$9+СВЦЭМ!$D$10+'СЕТ СН'!$G$6-'СЕТ СН'!$G$19</f>
        <v>1525.69822877</v>
      </c>
      <c r="C72" s="36">
        <f>SUMIFS(СВЦЭМ!$C$33:$C$776,СВЦЭМ!$A$33:$A$776,$A72,СВЦЭМ!$B$33:$B$776,C$47)+'СЕТ СН'!$G$9+СВЦЭМ!$D$10+'СЕТ СН'!$G$6-'СЕТ СН'!$G$19</f>
        <v>1520.7344336800002</v>
      </c>
      <c r="D72" s="36">
        <f>SUMIFS(СВЦЭМ!$C$33:$C$776,СВЦЭМ!$A$33:$A$776,$A72,СВЦЭМ!$B$33:$B$776,D$47)+'СЕТ СН'!$G$9+СВЦЭМ!$D$10+'СЕТ СН'!$G$6-'СЕТ СН'!$G$19</f>
        <v>1509.0934875100002</v>
      </c>
      <c r="E72" s="36">
        <f>SUMIFS(СВЦЭМ!$C$33:$C$776,СВЦЭМ!$A$33:$A$776,$A72,СВЦЭМ!$B$33:$B$776,E$47)+'СЕТ СН'!$G$9+СВЦЭМ!$D$10+'СЕТ СН'!$G$6-'СЕТ СН'!$G$19</f>
        <v>1502.1998796299999</v>
      </c>
      <c r="F72" s="36">
        <f>SUMIFS(СВЦЭМ!$C$33:$C$776,СВЦЭМ!$A$33:$A$776,$A72,СВЦЭМ!$B$33:$B$776,F$47)+'СЕТ СН'!$G$9+СВЦЭМ!$D$10+'СЕТ СН'!$G$6-'СЕТ СН'!$G$19</f>
        <v>1501.4679174299999</v>
      </c>
      <c r="G72" s="36">
        <f>SUMIFS(СВЦЭМ!$C$33:$C$776,СВЦЭМ!$A$33:$A$776,$A72,СВЦЭМ!$B$33:$B$776,G$47)+'СЕТ СН'!$G$9+СВЦЭМ!$D$10+'СЕТ СН'!$G$6-'СЕТ СН'!$G$19</f>
        <v>1504.4288812700001</v>
      </c>
      <c r="H72" s="36">
        <f>SUMIFS(СВЦЭМ!$C$33:$C$776,СВЦЭМ!$A$33:$A$776,$A72,СВЦЭМ!$B$33:$B$776,H$47)+'СЕТ СН'!$G$9+СВЦЭМ!$D$10+'СЕТ СН'!$G$6-'СЕТ СН'!$G$19</f>
        <v>1507.1807462700001</v>
      </c>
      <c r="I72" s="36">
        <f>SUMIFS(СВЦЭМ!$C$33:$C$776,СВЦЭМ!$A$33:$A$776,$A72,СВЦЭМ!$B$33:$B$776,I$47)+'СЕТ СН'!$G$9+СВЦЭМ!$D$10+'СЕТ СН'!$G$6-'СЕТ СН'!$G$19</f>
        <v>1481.8406500400001</v>
      </c>
      <c r="J72" s="36">
        <f>SUMIFS(СВЦЭМ!$C$33:$C$776,СВЦЭМ!$A$33:$A$776,$A72,СВЦЭМ!$B$33:$B$776,J$47)+'СЕТ СН'!$G$9+СВЦЭМ!$D$10+'СЕТ СН'!$G$6-'СЕТ СН'!$G$19</f>
        <v>1443.36272349</v>
      </c>
      <c r="K72" s="36">
        <f>SUMIFS(СВЦЭМ!$C$33:$C$776,СВЦЭМ!$A$33:$A$776,$A72,СВЦЭМ!$B$33:$B$776,K$47)+'СЕТ СН'!$G$9+СВЦЭМ!$D$10+'СЕТ СН'!$G$6-'СЕТ СН'!$G$19</f>
        <v>1437.0338191000001</v>
      </c>
      <c r="L72" s="36">
        <f>SUMIFS(СВЦЭМ!$C$33:$C$776,СВЦЭМ!$A$33:$A$776,$A72,СВЦЭМ!$B$33:$B$776,L$47)+'СЕТ СН'!$G$9+СВЦЭМ!$D$10+'СЕТ СН'!$G$6-'СЕТ СН'!$G$19</f>
        <v>1429.7847655600001</v>
      </c>
      <c r="M72" s="36">
        <f>SUMIFS(СВЦЭМ!$C$33:$C$776,СВЦЭМ!$A$33:$A$776,$A72,СВЦЭМ!$B$33:$B$776,M$47)+'СЕТ СН'!$G$9+СВЦЭМ!$D$10+'СЕТ СН'!$G$6-'СЕТ СН'!$G$19</f>
        <v>1367.2679067399999</v>
      </c>
      <c r="N72" s="36">
        <f>SUMIFS(СВЦЭМ!$C$33:$C$776,СВЦЭМ!$A$33:$A$776,$A72,СВЦЭМ!$B$33:$B$776,N$47)+'СЕТ СН'!$G$9+СВЦЭМ!$D$10+'СЕТ СН'!$G$6-'СЕТ СН'!$G$19</f>
        <v>1316.42637087</v>
      </c>
      <c r="O72" s="36">
        <f>SUMIFS(СВЦЭМ!$C$33:$C$776,СВЦЭМ!$A$33:$A$776,$A72,СВЦЭМ!$B$33:$B$776,O$47)+'СЕТ СН'!$G$9+СВЦЭМ!$D$10+'СЕТ СН'!$G$6-'СЕТ СН'!$G$19</f>
        <v>1296.1131949200001</v>
      </c>
      <c r="P72" s="36">
        <f>SUMIFS(СВЦЭМ!$C$33:$C$776,СВЦЭМ!$A$33:$A$776,$A72,СВЦЭМ!$B$33:$B$776,P$47)+'СЕТ СН'!$G$9+СВЦЭМ!$D$10+'СЕТ СН'!$G$6-'СЕТ СН'!$G$19</f>
        <v>1302.0824957700002</v>
      </c>
      <c r="Q72" s="36">
        <f>SUMIFS(СВЦЭМ!$C$33:$C$776,СВЦЭМ!$A$33:$A$776,$A72,СВЦЭМ!$B$33:$B$776,Q$47)+'СЕТ СН'!$G$9+СВЦЭМ!$D$10+'СЕТ СН'!$G$6-'СЕТ СН'!$G$19</f>
        <v>1303.32393181</v>
      </c>
      <c r="R72" s="36">
        <f>SUMIFS(СВЦЭМ!$C$33:$C$776,СВЦЭМ!$A$33:$A$776,$A72,СВЦЭМ!$B$33:$B$776,R$47)+'СЕТ СН'!$G$9+СВЦЭМ!$D$10+'СЕТ СН'!$G$6-'СЕТ СН'!$G$19</f>
        <v>1311.7809032499999</v>
      </c>
      <c r="S72" s="36">
        <f>SUMIFS(СВЦЭМ!$C$33:$C$776,СВЦЭМ!$A$33:$A$776,$A72,СВЦЭМ!$B$33:$B$776,S$47)+'СЕТ СН'!$G$9+СВЦЭМ!$D$10+'СЕТ СН'!$G$6-'СЕТ СН'!$G$19</f>
        <v>1309.5579731500002</v>
      </c>
      <c r="T72" s="36">
        <f>SUMIFS(СВЦЭМ!$C$33:$C$776,СВЦЭМ!$A$33:$A$776,$A72,СВЦЭМ!$B$33:$B$776,T$47)+'СЕТ СН'!$G$9+СВЦЭМ!$D$10+'СЕТ СН'!$G$6-'СЕТ СН'!$G$19</f>
        <v>1306.5149911399999</v>
      </c>
      <c r="U72" s="36">
        <f>SUMIFS(СВЦЭМ!$C$33:$C$776,СВЦЭМ!$A$33:$A$776,$A72,СВЦЭМ!$B$33:$B$776,U$47)+'СЕТ СН'!$G$9+СВЦЭМ!$D$10+'СЕТ СН'!$G$6-'СЕТ СН'!$G$19</f>
        <v>1302.2419062900001</v>
      </c>
      <c r="V72" s="36">
        <f>SUMIFS(СВЦЭМ!$C$33:$C$776,СВЦЭМ!$A$33:$A$776,$A72,СВЦЭМ!$B$33:$B$776,V$47)+'СЕТ СН'!$G$9+СВЦЭМ!$D$10+'СЕТ СН'!$G$6-'СЕТ СН'!$G$19</f>
        <v>1289.7830756100002</v>
      </c>
      <c r="W72" s="36">
        <f>SUMIFS(СВЦЭМ!$C$33:$C$776,СВЦЭМ!$A$33:$A$776,$A72,СВЦЭМ!$B$33:$B$776,W$47)+'СЕТ СН'!$G$9+СВЦЭМ!$D$10+'СЕТ СН'!$G$6-'СЕТ СН'!$G$19</f>
        <v>1293.9323802200001</v>
      </c>
      <c r="X72" s="36">
        <f>SUMIFS(СВЦЭМ!$C$33:$C$776,СВЦЭМ!$A$33:$A$776,$A72,СВЦЭМ!$B$33:$B$776,X$47)+'СЕТ СН'!$G$9+СВЦЭМ!$D$10+'СЕТ СН'!$G$6-'СЕТ СН'!$G$19</f>
        <v>1310.5030652300002</v>
      </c>
      <c r="Y72" s="36">
        <f>SUMIFS(СВЦЭМ!$C$33:$C$776,СВЦЭМ!$A$33:$A$776,$A72,СВЦЭМ!$B$33:$B$776,Y$47)+'СЕТ СН'!$G$9+СВЦЭМ!$D$10+'СЕТ СН'!$G$6-'СЕТ СН'!$G$19</f>
        <v>1393.0832350200001</v>
      </c>
    </row>
    <row r="73" spans="1:27" ht="15.75" x14ac:dyDescent="0.2">
      <c r="A73" s="35">
        <f t="shared" si="1"/>
        <v>43977</v>
      </c>
      <c r="B73" s="36">
        <f>SUMIFS(СВЦЭМ!$C$33:$C$776,СВЦЭМ!$A$33:$A$776,$A73,СВЦЭМ!$B$33:$B$776,B$47)+'СЕТ СН'!$G$9+СВЦЭМ!$D$10+'СЕТ СН'!$G$6-'СЕТ СН'!$G$19</f>
        <v>1477.6872593800001</v>
      </c>
      <c r="C73" s="36">
        <f>SUMIFS(СВЦЭМ!$C$33:$C$776,СВЦЭМ!$A$33:$A$776,$A73,СВЦЭМ!$B$33:$B$776,C$47)+'СЕТ СН'!$G$9+СВЦЭМ!$D$10+'СЕТ СН'!$G$6-'СЕТ СН'!$G$19</f>
        <v>1508.03722737</v>
      </c>
      <c r="D73" s="36">
        <f>SUMIFS(СВЦЭМ!$C$33:$C$776,СВЦЭМ!$A$33:$A$776,$A73,СВЦЭМ!$B$33:$B$776,D$47)+'СЕТ СН'!$G$9+СВЦЭМ!$D$10+'СЕТ СН'!$G$6-'СЕТ СН'!$G$19</f>
        <v>1499.2618710900001</v>
      </c>
      <c r="E73" s="36">
        <f>SUMIFS(СВЦЭМ!$C$33:$C$776,СВЦЭМ!$A$33:$A$776,$A73,СВЦЭМ!$B$33:$B$776,E$47)+'СЕТ СН'!$G$9+СВЦЭМ!$D$10+'СЕТ СН'!$G$6-'СЕТ СН'!$G$19</f>
        <v>1490.0033373700001</v>
      </c>
      <c r="F73" s="36">
        <f>SUMIFS(СВЦЭМ!$C$33:$C$776,СВЦЭМ!$A$33:$A$776,$A73,СВЦЭМ!$B$33:$B$776,F$47)+'СЕТ СН'!$G$9+СВЦЭМ!$D$10+'СЕТ СН'!$G$6-'СЕТ СН'!$G$19</f>
        <v>1487.9711384000002</v>
      </c>
      <c r="G73" s="36">
        <f>SUMIFS(СВЦЭМ!$C$33:$C$776,СВЦЭМ!$A$33:$A$776,$A73,СВЦЭМ!$B$33:$B$776,G$47)+'СЕТ СН'!$G$9+СВЦЭМ!$D$10+'СЕТ СН'!$G$6-'СЕТ СН'!$G$19</f>
        <v>1495.0402228400001</v>
      </c>
      <c r="H73" s="36">
        <f>SUMIFS(СВЦЭМ!$C$33:$C$776,СВЦЭМ!$A$33:$A$776,$A73,СВЦЭМ!$B$33:$B$776,H$47)+'СЕТ СН'!$G$9+СВЦЭМ!$D$10+'СЕТ СН'!$G$6-'СЕТ СН'!$G$19</f>
        <v>1505.50990895</v>
      </c>
      <c r="I73" s="36">
        <f>SUMIFS(СВЦЭМ!$C$33:$C$776,СВЦЭМ!$A$33:$A$776,$A73,СВЦЭМ!$B$33:$B$776,I$47)+'СЕТ СН'!$G$9+СВЦЭМ!$D$10+'СЕТ СН'!$G$6-'СЕТ СН'!$G$19</f>
        <v>1476.14625127</v>
      </c>
      <c r="J73" s="36">
        <f>SUMIFS(СВЦЭМ!$C$33:$C$776,СВЦЭМ!$A$33:$A$776,$A73,СВЦЭМ!$B$33:$B$776,J$47)+'СЕТ СН'!$G$9+СВЦЭМ!$D$10+'СЕТ СН'!$G$6-'СЕТ СН'!$G$19</f>
        <v>1442.48468972</v>
      </c>
      <c r="K73" s="36">
        <f>SUMIFS(СВЦЭМ!$C$33:$C$776,СВЦЭМ!$A$33:$A$776,$A73,СВЦЭМ!$B$33:$B$776,K$47)+'СЕТ СН'!$G$9+СВЦЭМ!$D$10+'СЕТ СН'!$G$6-'СЕТ СН'!$G$19</f>
        <v>1427.7876262700001</v>
      </c>
      <c r="L73" s="36">
        <f>SUMIFS(СВЦЭМ!$C$33:$C$776,СВЦЭМ!$A$33:$A$776,$A73,СВЦЭМ!$B$33:$B$776,L$47)+'СЕТ СН'!$G$9+СВЦЭМ!$D$10+'СЕТ СН'!$G$6-'СЕТ СН'!$G$19</f>
        <v>1430.4835594900001</v>
      </c>
      <c r="M73" s="36">
        <f>SUMIFS(СВЦЭМ!$C$33:$C$776,СВЦЭМ!$A$33:$A$776,$A73,СВЦЭМ!$B$33:$B$776,M$47)+'СЕТ СН'!$G$9+СВЦЭМ!$D$10+'СЕТ СН'!$G$6-'СЕТ СН'!$G$19</f>
        <v>1373.26903743</v>
      </c>
      <c r="N73" s="36">
        <f>SUMIFS(СВЦЭМ!$C$33:$C$776,СВЦЭМ!$A$33:$A$776,$A73,СВЦЭМ!$B$33:$B$776,N$47)+'СЕТ СН'!$G$9+СВЦЭМ!$D$10+'СЕТ СН'!$G$6-'СЕТ СН'!$G$19</f>
        <v>1324.8636875000002</v>
      </c>
      <c r="O73" s="36">
        <f>SUMIFS(СВЦЭМ!$C$33:$C$776,СВЦЭМ!$A$33:$A$776,$A73,СВЦЭМ!$B$33:$B$776,O$47)+'СЕТ СН'!$G$9+СВЦЭМ!$D$10+'СЕТ СН'!$G$6-'СЕТ СН'!$G$19</f>
        <v>1304.8905787900001</v>
      </c>
      <c r="P73" s="36">
        <f>SUMIFS(СВЦЭМ!$C$33:$C$776,СВЦЭМ!$A$33:$A$776,$A73,СВЦЭМ!$B$33:$B$776,P$47)+'СЕТ СН'!$G$9+СВЦЭМ!$D$10+'СЕТ СН'!$G$6-'СЕТ СН'!$G$19</f>
        <v>1309.91643034</v>
      </c>
      <c r="Q73" s="36">
        <f>SUMIFS(СВЦЭМ!$C$33:$C$776,СВЦЭМ!$A$33:$A$776,$A73,СВЦЭМ!$B$33:$B$776,Q$47)+'СЕТ СН'!$G$9+СВЦЭМ!$D$10+'СЕТ СН'!$G$6-'СЕТ СН'!$G$19</f>
        <v>1315.6728545000001</v>
      </c>
      <c r="R73" s="36">
        <f>SUMIFS(СВЦЭМ!$C$33:$C$776,СВЦЭМ!$A$33:$A$776,$A73,СВЦЭМ!$B$33:$B$776,R$47)+'СЕТ СН'!$G$9+СВЦЭМ!$D$10+'СЕТ СН'!$G$6-'СЕТ СН'!$G$19</f>
        <v>1314.6263383600001</v>
      </c>
      <c r="S73" s="36">
        <f>SUMIFS(СВЦЭМ!$C$33:$C$776,СВЦЭМ!$A$33:$A$776,$A73,СВЦЭМ!$B$33:$B$776,S$47)+'СЕТ СН'!$G$9+СВЦЭМ!$D$10+'СЕТ СН'!$G$6-'СЕТ СН'!$G$19</f>
        <v>1314.9174443900001</v>
      </c>
      <c r="T73" s="36">
        <f>SUMIFS(СВЦЭМ!$C$33:$C$776,СВЦЭМ!$A$33:$A$776,$A73,СВЦЭМ!$B$33:$B$776,T$47)+'СЕТ СН'!$G$9+СВЦЭМ!$D$10+'СЕТ СН'!$G$6-'СЕТ СН'!$G$19</f>
        <v>1310.3860559700001</v>
      </c>
      <c r="U73" s="36">
        <f>SUMIFS(СВЦЭМ!$C$33:$C$776,СВЦЭМ!$A$33:$A$776,$A73,СВЦЭМ!$B$33:$B$776,U$47)+'СЕТ СН'!$G$9+СВЦЭМ!$D$10+'СЕТ СН'!$G$6-'СЕТ СН'!$G$19</f>
        <v>1297.09381334</v>
      </c>
      <c r="V73" s="36">
        <f>SUMIFS(СВЦЭМ!$C$33:$C$776,СВЦЭМ!$A$33:$A$776,$A73,СВЦЭМ!$B$33:$B$776,V$47)+'СЕТ СН'!$G$9+СВЦЭМ!$D$10+'СЕТ СН'!$G$6-'СЕТ СН'!$G$19</f>
        <v>1290.6170852</v>
      </c>
      <c r="W73" s="36">
        <f>SUMIFS(СВЦЭМ!$C$33:$C$776,СВЦЭМ!$A$33:$A$776,$A73,СВЦЭМ!$B$33:$B$776,W$47)+'СЕТ СН'!$G$9+СВЦЭМ!$D$10+'СЕТ СН'!$G$6-'СЕТ СН'!$G$19</f>
        <v>1285.8216964400001</v>
      </c>
      <c r="X73" s="36">
        <f>SUMIFS(СВЦЭМ!$C$33:$C$776,СВЦЭМ!$A$33:$A$776,$A73,СВЦЭМ!$B$33:$B$776,X$47)+'СЕТ СН'!$G$9+СВЦЭМ!$D$10+'СЕТ СН'!$G$6-'СЕТ СН'!$G$19</f>
        <v>1307.7497270399999</v>
      </c>
      <c r="Y73" s="36">
        <f>SUMIFS(СВЦЭМ!$C$33:$C$776,СВЦЭМ!$A$33:$A$776,$A73,СВЦЭМ!$B$33:$B$776,Y$47)+'СЕТ СН'!$G$9+СВЦЭМ!$D$10+'СЕТ СН'!$G$6-'СЕТ СН'!$G$19</f>
        <v>1375.50547839</v>
      </c>
    </row>
    <row r="74" spans="1:27" ht="15.75" x14ac:dyDescent="0.2">
      <c r="A74" s="35">
        <f t="shared" si="1"/>
        <v>43978</v>
      </c>
      <c r="B74" s="36">
        <f>SUMIFS(СВЦЭМ!$C$33:$C$776,СВЦЭМ!$A$33:$A$776,$A74,СВЦЭМ!$B$33:$B$776,B$47)+'СЕТ СН'!$G$9+СВЦЭМ!$D$10+'СЕТ СН'!$G$6-'СЕТ СН'!$G$19</f>
        <v>1461.2965119200001</v>
      </c>
      <c r="C74" s="36">
        <f>SUMIFS(СВЦЭМ!$C$33:$C$776,СВЦЭМ!$A$33:$A$776,$A74,СВЦЭМ!$B$33:$B$776,C$47)+'СЕТ СН'!$G$9+СВЦЭМ!$D$10+'СЕТ СН'!$G$6-'СЕТ СН'!$G$19</f>
        <v>1496.7442077400001</v>
      </c>
      <c r="D74" s="36">
        <f>SUMIFS(СВЦЭМ!$C$33:$C$776,СВЦЭМ!$A$33:$A$776,$A74,СВЦЭМ!$B$33:$B$776,D$47)+'СЕТ СН'!$G$9+СВЦЭМ!$D$10+'СЕТ СН'!$G$6-'СЕТ СН'!$G$19</f>
        <v>1515.3272166000002</v>
      </c>
      <c r="E74" s="36">
        <f>SUMIFS(СВЦЭМ!$C$33:$C$776,СВЦЭМ!$A$33:$A$776,$A74,СВЦЭМ!$B$33:$B$776,E$47)+'СЕТ СН'!$G$9+СВЦЭМ!$D$10+'СЕТ СН'!$G$6-'СЕТ СН'!$G$19</f>
        <v>1524.18061502</v>
      </c>
      <c r="F74" s="36">
        <f>SUMIFS(СВЦЭМ!$C$33:$C$776,СВЦЭМ!$A$33:$A$776,$A74,СВЦЭМ!$B$33:$B$776,F$47)+'СЕТ СН'!$G$9+СВЦЭМ!$D$10+'СЕТ СН'!$G$6-'СЕТ СН'!$G$19</f>
        <v>1517.9730761000001</v>
      </c>
      <c r="G74" s="36">
        <f>SUMIFS(СВЦЭМ!$C$33:$C$776,СВЦЭМ!$A$33:$A$776,$A74,СВЦЭМ!$B$33:$B$776,G$47)+'СЕТ СН'!$G$9+СВЦЭМ!$D$10+'СЕТ СН'!$G$6-'СЕТ СН'!$G$19</f>
        <v>1524.71158195</v>
      </c>
      <c r="H74" s="36">
        <f>SUMIFS(СВЦЭМ!$C$33:$C$776,СВЦЭМ!$A$33:$A$776,$A74,СВЦЭМ!$B$33:$B$776,H$47)+'СЕТ СН'!$G$9+СВЦЭМ!$D$10+'СЕТ СН'!$G$6-'СЕТ СН'!$G$19</f>
        <v>1507.1076572000002</v>
      </c>
      <c r="I74" s="36">
        <f>SUMIFS(СВЦЭМ!$C$33:$C$776,СВЦЭМ!$A$33:$A$776,$A74,СВЦЭМ!$B$33:$B$776,I$47)+'СЕТ СН'!$G$9+СВЦЭМ!$D$10+'СЕТ СН'!$G$6-'СЕТ СН'!$G$19</f>
        <v>1492.53228412</v>
      </c>
      <c r="J74" s="36">
        <f>SUMIFS(СВЦЭМ!$C$33:$C$776,СВЦЭМ!$A$33:$A$776,$A74,СВЦЭМ!$B$33:$B$776,J$47)+'СЕТ СН'!$G$9+СВЦЭМ!$D$10+'СЕТ СН'!$G$6-'СЕТ СН'!$G$19</f>
        <v>1457.6506026300001</v>
      </c>
      <c r="K74" s="36">
        <f>SUMIFS(СВЦЭМ!$C$33:$C$776,СВЦЭМ!$A$33:$A$776,$A74,СВЦЭМ!$B$33:$B$776,K$47)+'СЕТ СН'!$G$9+СВЦЭМ!$D$10+'СЕТ СН'!$G$6-'СЕТ СН'!$G$19</f>
        <v>1437.6740901600001</v>
      </c>
      <c r="L74" s="36">
        <f>SUMIFS(СВЦЭМ!$C$33:$C$776,СВЦЭМ!$A$33:$A$776,$A74,СВЦЭМ!$B$33:$B$776,L$47)+'СЕТ СН'!$G$9+СВЦЭМ!$D$10+'СЕТ СН'!$G$6-'СЕТ СН'!$G$19</f>
        <v>1417.66071169</v>
      </c>
      <c r="M74" s="36">
        <f>SUMIFS(СВЦЭМ!$C$33:$C$776,СВЦЭМ!$A$33:$A$776,$A74,СВЦЭМ!$B$33:$B$776,M$47)+'СЕТ СН'!$G$9+СВЦЭМ!$D$10+'СЕТ СН'!$G$6-'СЕТ СН'!$G$19</f>
        <v>1364.19435974</v>
      </c>
      <c r="N74" s="36">
        <f>SUMIFS(СВЦЭМ!$C$33:$C$776,СВЦЭМ!$A$33:$A$776,$A74,СВЦЭМ!$B$33:$B$776,N$47)+'СЕТ СН'!$G$9+СВЦЭМ!$D$10+'СЕТ СН'!$G$6-'СЕТ СН'!$G$19</f>
        <v>1305.3160697400001</v>
      </c>
      <c r="O74" s="36">
        <f>SUMIFS(СВЦЭМ!$C$33:$C$776,СВЦЭМ!$A$33:$A$776,$A74,СВЦЭМ!$B$33:$B$776,O$47)+'СЕТ СН'!$G$9+СВЦЭМ!$D$10+'СЕТ СН'!$G$6-'СЕТ СН'!$G$19</f>
        <v>1287.6502805</v>
      </c>
      <c r="P74" s="36">
        <f>SUMIFS(СВЦЭМ!$C$33:$C$776,СВЦЭМ!$A$33:$A$776,$A74,СВЦЭМ!$B$33:$B$776,P$47)+'СЕТ СН'!$G$9+СВЦЭМ!$D$10+'СЕТ СН'!$G$6-'СЕТ СН'!$G$19</f>
        <v>1282.6605011199999</v>
      </c>
      <c r="Q74" s="36">
        <f>SUMIFS(СВЦЭМ!$C$33:$C$776,СВЦЭМ!$A$33:$A$776,$A74,СВЦЭМ!$B$33:$B$776,Q$47)+'СЕТ СН'!$G$9+СВЦЭМ!$D$10+'СЕТ СН'!$G$6-'СЕТ СН'!$G$19</f>
        <v>1286.6422219800002</v>
      </c>
      <c r="R74" s="36">
        <f>SUMIFS(СВЦЭМ!$C$33:$C$776,СВЦЭМ!$A$33:$A$776,$A74,СВЦЭМ!$B$33:$B$776,R$47)+'СЕТ СН'!$G$9+СВЦЭМ!$D$10+'СЕТ СН'!$G$6-'СЕТ СН'!$G$19</f>
        <v>1290.1805752499999</v>
      </c>
      <c r="S74" s="36">
        <f>SUMIFS(СВЦЭМ!$C$33:$C$776,СВЦЭМ!$A$33:$A$776,$A74,СВЦЭМ!$B$33:$B$776,S$47)+'СЕТ СН'!$G$9+СВЦЭМ!$D$10+'СЕТ СН'!$G$6-'СЕТ СН'!$G$19</f>
        <v>1294.7688349499999</v>
      </c>
      <c r="T74" s="36">
        <f>SUMIFS(СВЦЭМ!$C$33:$C$776,СВЦЭМ!$A$33:$A$776,$A74,СВЦЭМ!$B$33:$B$776,T$47)+'СЕТ СН'!$G$9+СВЦЭМ!$D$10+'СЕТ СН'!$G$6-'СЕТ СН'!$G$19</f>
        <v>1290.48605376</v>
      </c>
      <c r="U74" s="36">
        <f>SUMIFS(СВЦЭМ!$C$33:$C$776,СВЦЭМ!$A$33:$A$776,$A74,СВЦЭМ!$B$33:$B$776,U$47)+'СЕТ СН'!$G$9+СВЦЭМ!$D$10+'СЕТ СН'!$G$6-'СЕТ СН'!$G$19</f>
        <v>1279.5608513100001</v>
      </c>
      <c r="V74" s="36">
        <f>SUMIFS(СВЦЭМ!$C$33:$C$776,СВЦЭМ!$A$33:$A$776,$A74,СВЦЭМ!$B$33:$B$776,V$47)+'СЕТ СН'!$G$9+СВЦЭМ!$D$10+'СЕТ СН'!$G$6-'СЕТ СН'!$G$19</f>
        <v>1269.2015337800001</v>
      </c>
      <c r="W74" s="36">
        <f>SUMIFS(СВЦЭМ!$C$33:$C$776,СВЦЭМ!$A$33:$A$776,$A74,СВЦЭМ!$B$33:$B$776,W$47)+'СЕТ СН'!$G$9+СВЦЭМ!$D$10+'СЕТ СН'!$G$6-'СЕТ СН'!$G$19</f>
        <v>1265.0376819400001</v>
      </c>
      <c r="X74" s="36">
        <f>SUMIFS(СВЦЭМ!$C$33:$C$776,СВЦЭМ!$A$33:$A$776,$A74,СВЦЭМ!$B$33:$B$776,X$47)+'СЕТ СН'!$G$9+СВЦЭМ!$D$10+'СЕТ СН'!$G$6-'СЕТ СН'!$G$19</f>
        <v>1302.60687351</v>
      </c>
      <c r="Y74" s="36">
        <f>SUMIFS(СВЦЭМ!$C$33:$C$776,СВЦЭМ!$A$33:$A$776,$A74,СВЦЭМ!$B$33:$B$776,Y$47)+'СЕТ СН'!$G$9+СВЦЭМ!$D$10+'СЕТ СН'!$G$6-'СЕТ СН'!$G$19</f>
        <v>1361.5682507199999</v>
      </c>
    </row>
    <row r="75" spans="1:27" ht="15.75" x14ac:dyDescent="0.2">
      <c r="A75" s="35">
        <f t="shared" si="1"/>
        <v>43979</v>
      </c>
      <c r="B75" s="36">
        <f>SUMIFS(СВЦЭМ!$C$33:$C$776,СВЦЭМ!$A$33:$A$776,$A75,СВЦЭМ!$B$33:$B$776,B$47)+'СЕТ СН'!$G$9+СВЦЭМ!$D$10+'СЕТ СН'!$G$6-'СЕТ СН'!$G$19</f>
        <v>1399.3736769500001</v>
      </c>
      <c r="C75" s="36">
        <f>SUMIFS(СВЦЭМ!$C$33:$C$776,СВЦЭМ!$A$33:$A$776,$A75,СВЦЭМ!$B$33:$B$776,C$47)+'СЕТ СН'!$G$9+СВЦЭМ!$D$10+'СЕТ СН'!$G$6-'СЕТ СН'!$G$19</f>
        <v>1414.92000289</v>
      </c>
      <c r="D75" s="36">
        <f>SUMIFS(СВЦЭМ!$C$33:$C$776,СВЦЭМ!$A$33:$A$776,$A75,СВЦЭМ!$B$33:$B$776,D$47)+'СЕТ СН'!$G$9+СВЦЭМ!$D$10+'СЕТ СН'!$G$6-'СЕТ СН'!$G$19</f>
        <v>1442.2232392200001</v>
      </c>
      <c r="E75" s="36">
        <f>SUMIFS(СВЦЭМ!$C$33:$C$776,СВЦЭМ!$A$33:$A$776,$A75,СВЦЭМ!$B$33:$B$776,E$47)+'СЕТ СН'!$G$9+СВЦЭМ!$D$10+'СЕТ СН'!$G$6-'СЕТ СН'!$G$19</f>
        <v>1458.4328814999999</v>
      </c>
      <c r="F75" s="36">
        <f>SUMIFS(СВЦЭМ!$C$33:$C$776,СВЦЭМ!$A$33:$A$776,$A75,СВЦЭМ!$B$33:$B$776,F$47)+'СЕТ СН'!$G$9+СВЦЭМ!$D$10+'СЕТ СН'!$G$6-'СЕТ СН'!$G$19</f>
        <v>1454.2908231900001</v>
      </c>
      <c r="G75" s="36">
        <f>SUMIFS(СВЦЭМ!$C$33:$C$776,СВЦЭМ!$A$33:$A$776,$A75,СВЦЭМ!$B$33:$B$776,G$47)+'СЕТ СН'!$G$9+СВЦЭМ!$D$10+'СЕТ СН'!$G$6-'СЕТ СН'!$G$19</f>
        <v>1458.78634104</v>
      </c>
      <c r="H75" s="36">
        <f>SUMIFS(СВЦЭМ!$C$33:$C$776,СВЦЭМ!$A$33:$A$776,$A75,СВЦЭМ!$B$33:$B$776,H$47)+'СЕТ СН'!$G$9+СВЦЭМ!$D$10+'СЕТ СН'!$G$6-'СЕТ СН'!$G$19</f>
        <v>1442.8661979799999</v>
      </c>
      <c r="I75" s="36">
        <f>SUMIFS(СВЦЭМ!$C$33:$C$776,СВЦЭМ!$A$33:$A$776,$A75,СВЦЭМ!$B$33:$B$776,I$47)+'СЕТ СН'!$G$9+СВЦЭМ!$D$10+'СЕТ СН'!$G$6-'СЕТ СН'!$G$19</f>
        <v>1445.7191564300001</v>
      </c>
      <c r="J75" s="36">
        <f>SUMIFS(СВЦЭМ!$C$33:$C$776,СВЦЭМ!$A$33:$A$776,$A75,СВЦЭМ!$B$33:$B$776,J$47)+'СЕТ СН'!$G$9+СВЦЭМ!$D$10+'СЕТ СН'!$G$6-'СЕТ СН'!$G$19</f>
        <v>1401.0148119999999</v>
      </c>
      <c r="K75" s="36">
        <f>SUMIFS(СВЦЭМ!$C$33:$C$776,СВЦЭМ!$A$33:$A$776,$A75,СВЦЭМ!$B$33:$B$776,K$47)+'СЕТ СН'!$G$9+СВЦЭМ!$D$10+'СЕТ СН'!$G$6-'СЕТ СН'!$G$19</f>
        <v>1388.79639649</v>
      </c>
      <c r="L75" s="36">
        <f>SUMIFS(СВЦЭМ!$C$33:$C$776,СВЦЭМ!$A$33:$A$776,$A75,СВЦЭМ!$B$33:$B$776,L$47)+'СЕТ СН'!$G$9+СВЦЭМ!$D$10+'СЕТ СН'!$G$6-'СЕТ СН'!$G$19</f>
        <v>1397.21642148</v>
      </c>
      <c r="M75" s="36">
        <f>SUMIFS(СВЦЭМ!$C$33:$C$776,СВЦЭМ!$A$33:$A$776,$A75,СВЦЭМ!$B$33:$B$776,M$47)+'СЕТ СН'!$G$9+СВЦЭМ!$D$10+'СЕТ СН'!$G$6-'СЕТ СН'!$G$19</f>
        <v>1374.2209901199999</v>
      </c>
      <c r="N75" s="36">
        <f>SUMIFS(СВЦЭМ!$C$33:$C$776,СВЦЭМ!$A$33:$A$776,$A75,СВЦЭМ!$B$33:$B$776,N$47)+'СЕТ СН'!$G$9+СВЦЭМ!$D$10+'СЕТ СН'!$G$6-'СЕТ СН'!$G$19</f>
        <v>1326.3921915300002</v>
      </c>
      <c r="O75" s="36">
        <f>SUMIFS(СВЦЭМ!$C$33:$C$776,СВЦЭМ!$A$33:$A$776,$A75,СВЦЭМ!$B$33:$B$776,O$47)+'СЕТ СН'!$G$9+СВЦЭМ!$D$10+'СЕТ СН'!$G$6-'СЕТ СН'!$G$19</f>
        <v>1304.16827857</v>
      </c>
      <c r="P75" s="36">
        <f>SUMIFS(СВЦЭМ!$C$33:$C$776,СВЦЭМ!$A$33:$A$776,$A75,СВЦЭМ!$B$33:$B$776,P$47)+'СЕТ СН'!$G$9+СВЦЭМ!$D$10+'СЕТ СН'!$G$6-'СЕТ СН'!$G$19</f>
        <v>1310.8528387000001</v>
      </c>
      <c r="Q75" s="36">
        <f>SUMIFS(СВЦЭМ!$C$33:$C$776,СВЦЭМ!$A$33:$A$776,$A75,СВЦЭМ!$B$33:$B$776,Q$47)+'СЕТ СН'!$G$9+СВЦЭМ!$D$10+'СЕТ СН'!$G$6-'СЕТ СН'!$G$19</f>
        <v>1312.46678045</v>
      </c>
      <c r="R75" s="36">
        <f>SUMIFS(СВЦЭМ!$C$33:$C$776,СВЦЭМ!$A$33:$A$776,$A75,СВЦЭМ!$B$33:$B$776,R$47)+'СЕТ СН'!$G$9+СВЦЭМ!$D$10+'СЕТ СН'!$G$6-'СЕТ СН'!$G$19</f>
        <v>1310.48657422</v>
      </c>
      <c r="S75" s="36">
        <f>SUMIFS(СВЦЭМ!$C$33:$C$776,СВЦЭМ!$A$33:$A$776,$A75,СВЦЭМ!$B$33:$B$776,S$47)+'СЕТ СН'!$G$9+СВЦЭМ!$D$10+'СЕТ СН'!$G$6-'СЕТ СН'!$G$19</f>
        <v>1316.4991171800002</v>
      </c>
      <c r="T75" s="36">
        <f>SUMIFS(СВЦЭМ!$C$33:$C$776,СВЦЭМ!$A$33:$A$776,$A75,СВЦЭМ!$B$33:$B$776,T$47)+'СЕТ СН'!$G$9+СВЦЭМ!$D$10+'СЕТ СН'!$G$6-'СЕТ СН'!$G$19</f>
        <v>1318.7468201900001</v>
      </c>
      <c r="U75" s="36">
        <f>SUMIFS(СВЦЭМ!$C$33:$C$776,СВЦЭМ!$A$33:$A$776,$A75,СВЦЭМ!$B$33:$B$776,U$47)+'СЕТ СН'!$G$9+СВЦЭМ!$D$10+'СЕТ СН'!$G$6-'СЕТ СН'!$G$19</f>
        <v>1312.2338982000001</v>
      </c>
      <c r="V75" s="36">
        <f>SUMIFS(СВЦЭМ!$C$33:$C$776,СВЦЭМ!$A$33:$A$776,$A75,СВЦЭМ!$B$33:$B$776,V$47)+'СЕТ СН'!$G$9+СВЦЭМ!$D$10+'СЕТ СН'!$G$6-'СЕТ СН'!$G$19</f>
        <v>1299.0739403100001</v>
      </c>
      <c r="W75" s="36">
        <f>SUMIFS(СВЦЭМ!$C$33:$C$776,СВЦЭМ!$A$33:$A$776,$A75,СВЦЭМ!$B$33:$B$776,W$47)+'СЕТ СН'!$G$9+СВЦЭМ!$D$10+'СЕТ СН'!$G$6-'СЕТ СН'!$G$19</f>
        <v>1296.1049546600002</v>
      </c>
      <c r="X75" s="36">
        <f>SUMIFS(СВЦЭМ!$C$33:$C$776,СВЦЭМ!$A$33:$A$776,$A75,СВЦЭМ!$B$33:$B$776,X$47)+'СЕТ СН'!$G$9+СВЦЭМ!$D$10+'СЕТ СН'!$G$6-'СЕТ СН'!$G$19</f>
        <v>1338.71954577</v>
      </c>
      <c r="Y75" s="36">
        <f>SUMIFS(СВЦЭМ!$C$33:$C$776,СВЦЭМ!$A$33:$A$776,$A75,СВЦЭМ!$B$33:$B$776,Y$47)+'СЕТ СН'!$G$9+СВЦЭМ!$D$10+'СЕТ СН'!$G$6-'СЕТ СН'!$G$19</f>
        <v>1405.5105938199999</v>
      </c>
    </row>
    <row r="76" spans="1:27" ht="15.75" x14ac:dyDescent="0.2">
      <c r="A76" s="35">
        <f t="shared" si="1"/>
        <v>43980</v>
      </c>
      <c r="B76" s="36">
        <f>SUMIFS(СВЦЭМ!$C$33:$C$776,СВЦЭМ!$A$33:$A$776,$A76,СВЦЭМ!$B$33:$B$776,B$47)+'СЕТ СН'!$G$9+СВЦЭМ!$D$10+'СЕТ СН'!$G$6-'СЕТ СН'!$G$19</f>
        <v>1416.2677288100001</v>
      </c>
      <c r="C76" s="36">
        <f>SUMIFS(СВЦЭМ!$C$33:$C$776,СВЦЭМ!$A$33:$A$776,$A76,СВЦЭМ!$B$33:$B$776,C$47)+'СЕТ СН'!$G$9+СВЦЭМ!$D$10+'СЕТ СН'!$G$6-'СЕТ СН'!$G$19</f>
        <v>1441.4439792100002</v>
      </c>
      <c r="D76" s="36">
        <f>SUMIFS(СВЦЭМ!$C$33:$C$776,СВЦЭМ!$A$33:$A$776,$A76,СВЦЭМ!$B$33:$B$776,D$47)+'СЕТ СН'!$G$9+СВЦЭМ!$D$10+'СЕТ СН'!$G$6-'СЕТ СН'!$G$19</f>
        <v>1438.84140247</v>
      </c>
      <c r="E76" s="36">
        <f>SUMIFS(СВЦЭМ!$C$33:$C$776,СВЦЭМ!$A$33:$A$776,$A76,СВЦЭМ!$B$33:$B$776,E$47)+'СЕТ СН'!$G$9+СВЦЭМ!$D$10+'СЕТ СН'!$G$6-'СЕТ СН'!$G$19</f>
        <v>1438.67380082</v>
      </c>
      <c r="F76" s="36">
        <f>SUMIFS(СВЦЭМ!$C$33:$C$776,СВЦЭМ!$A$33:$A$776,$A76,СВЦЭМ!$B$33:$B$776,F$47)+'СЕТ СН'!$G$9+СВЦЭМ!$D$10+'СЕТ СН'!$G$6-'СЕТ СН'!$G$19</f>
        <v>1440.24166433</v>
      </c>
      <c r="G76" s="36">
        <f>SUMIFS(СВЦЭМ!$C$33:$C$776,СВЦЭМ!$A$33:$A$776,$A76,СВЦЭМ!$B$33:$B$776,G$47)+'СЕТ СН'!$G$9+СВЦЭМ!$D$10+'СЕТ СН'!$G$6-'СЕТ СН'!$G$19</f>
        <v>1445.4520552500001</v>
      </c>
      <c r="H76" s="36">
        <f>SUMIFS(СВЦЭМ!$C$33:$C$776,СВЦЭМ!$A$33:$A$776,$A76,СВЦЭМ!$B$33:$B$776,H$47)+'СЕТ СН'!$G$9+СВЦЭМ!$D$10+'СЕТ СН'!$G$6-'СЕТ СН'!$G$19</f>
        <v>1449.9932949200002</v>
      </c>
      <c r="I76" s="36">
        <f>SUMIFS(СВЦЭМ!$C$33:$C$776,СВЦЭМ!$A$33:$A$776,$A76,СВЦЭМ!$B$33:$B$776,I$47)+'СЕТ СН'!$G$9+СВЦЭМ!$D$10+'СЕТ СН'!$G$6-'СЕТ СН'!$G$19</f>
        <v>1430.8937642599999</v>
      </c>
      <c r="J76" s="36">
        <f>SUMIFS(СВЦЭМ!$C$33:$C$776,СВЦЭМ!$A$33:$A$776,$A76,СВЦЭМ!$B$33:$B$776,J$47)+'СЕТ СН'!$G$9+СВЦЭМ!$D$10+'СЕТ СН'!$G$6-'СЕТ СН'!$G$19</f>
        <v>1381.8481293</v>
      </c>
      <c r="K76" s="36">
        <f>SUMIFS(СВЦЭМ!$C$33:$C$776,СВЦЭМ!$A$33:$A$776,$A76,СВЦЭМ!$B$33:$B$776,K$47)+'СЕТ СН'!$G$9+СВЦЭМ!$D$10+'СЕТ СН'!$G$6-'СЕТ СН'!$G$19</f>
        <v>1365.5836929100001</v>
      </c>
      <c r="L76" s="36">
        <f>SUMIFS(СВЦЭМ!$C$33:$C$776,СВЦЭМ!$A$33:$A$776,$A76,СВЦЭМ!$B$33:$B$776,L$47)+'СЕТ СН'!$G$9+СВЦЭМ!$D$10+'СЕТ СН'!$G$6-'СЕТ СН'!$G$19</f>
        <v>1395.251483</v>
      </c>
      <c r="M76" s="36">
        <f>SUMIFS(СВЦЭМ!$C$33:$C$776,СВЦЭМ!$A$33:$A$776,$A76,СВЦЭМ!$B$33:$B$776,M$47)+'СЕТ СН'!$G$9+СВЦЭМ!$D$10+'СЕТ СН'!$G$6-'СЕТ СН'!$G$19</f>
        <v>1320.3993430300002</v>
      </c>
      <c r="N76" s="36">
        <f>SUMIFS(СВЦЭМ!$C$33:$C$776,СВЦЭМ!$A$33:$A$776,$A76,СВЦЭМ!$B$33:$B$776,N$47)+'СЕТ СН'!$G$9+СВЦЭМ!$D$10+'СЕТ СН'!$G$6-'СЕТ СН'!$G$19</f>
        <v>1259.3447996100001</v>
      </c>
      <c r="O76" s="36">
        <f>SUMIFS(СВЦЭМ!$C$33:$C$776,СВЦЭМ!$A$33:$A$776,$A76,СВЦЭМ!$B$33:$B$776,O$47)+'СЕТ СН'!$G$9+СВЦЭМ!$D$10+'СЕТ СН'!$G$6-'СЕТ СН'!$G$19</f>
        <v>1248.0483399700001</v>
      </c>
      <c r="P76" s="36">
        <f>SUMIFS(СВЦЭМ!$C$33:$C$776,СВЦЭМ!$A$33:$A$776,$A76,СВЦЭМ!$B$33:$B$776,P$47)+'СЕТ СН'!$G$9+СВЦЭМ!$D$10+'СЕТ СН'!$G$6-'СЕТ СН'!$G$19</f>
        <v>1254.3253573699999</v>
      </c>
      <c r="Q76" s="36">
        <f>SUMIFS(СВЦЭМ!$C$33:$C$776,СВЦЭМ!$A$33:$A$776,$A76,СВЦЭМ!$B$33:$B$776,Q$47)+'СЕТ СН'!$G$9+СВЦЭМ!$D$10+'СЕТ СН'!$G$6-'СЕТ СН'!$G$19</f>
        <v>1247.4191319500001</v>
      </c>
      <c r="R76" s="36">
        <f>SUMIFS(СВЦЭМ!$C$33:$C$776,СВЦЭМ!$A$33:$A$776,$A76,СВЦЭМ!$B$33:$B$776,R$47)+'СЕТ СН'!$G$9+СВЦЭМ!$D$10+'СЕТ СН'!$G$6-'СЕТ СН'!$G$19</f>
        <v>1249.9764582900002</v>
      </c>
      <c r="S76" s="36">
        <f>SUMIFS(СВЦЭМ!$C$33:$C$776,СВЦЭМ!$A$33:$A$776,$A76,СВЦЭМ!$B$33:$B$776,S$47)+'СЕТ СН'!$G$9+СВЦЭМ!$D$10+'СЕТ СН'!$G$6-'СЕТ СН'!$G$19</f>
        <v>1259.1312617799999</v>
      </c>
      <c r="T76" s="36">
        <f>SUMIFS(СВЦЭМ!$C$33:$C$776,СВЦЭМ!$A$33:$A$776,$A76,СВЦЭМ!$B$33:$B$776,T$47)+'СЕТ СН'!$G$9+СВЦЭМ!$D$10+'СЕТ СН'!$G$6-'СЕТ СН'!$G$19</f>
        <v>1271.4217697399999</v>
      </c>
      <c r="U76" s="36">
        <f>SUMIFS(СВЦЭМ!$C$33:$C$776,СВЦЭМ!$A$33:$A$776,$A76,СВЦЭМ!$B$33:$B$776,U$47)+'СЕТ СН'!$G$9+СВЦЭМ!$D$10+'СЕТ СН'!$G$6-'СЕТ СН'!$G$19</f>
        <v>1277.6897845399999</v>
      </c>
      <c r="V76" s="36">
        <f>SUMIFS(СВЦЭМ!$C$33:$C$776,СВЦЭМ!$A$33:$A$776,$A76,СВЦЭМ!$B$33:$B$776,V$47)+'СЕТ СН'!$G$9+СВЦЭМ!$D$10+'СЕТ СН'!$G$6-'СЕТ СН'!$G$19</f>
        <v>1312.5402240600001</v>
      </c>
      <c r="W76" s="36">
        <f>SUMIFS(СВЦЭМ!$C$33:$C$776,СВЦЭМ!$A$33:$A$776,$A76,СВЦЭМ!$B$33:$B$776,W$47)+'СЕТ СН'!$G$9+СВЦЭМ!$D$10+'СЕТ СН'!$G$6-'СЕТ СН'!$G$19</f>
        <v>1345.5837035899999</v>
      </c>
      <c r="X76" s="36">
        <f>SUMIFS(СВЦЭМ!$C$33:$C$776,СВЦЭМ!$A$33:$A$776,$A76,СВЦЭМ!$B$33:$B$776,X$47)+'СЕТ СН'!$G$9+СВЦЭМ!$D$10+'СЕТ СН'!$G$6-'СЕТ СН'!$G$19</f>
        <v>1330.0223333600002</v>
      </c>
      <c r="Y76" s="36">
        <f>SUMIFS(СВЦЭМ!$C$33:$C$776,СВЦЭМ!$A$33:$A$776,$A76,СВЦЭМ!$B$33:$B$776,Y$47)+'СЕТ СН'!$G$9+СВЦЭМ!$D$10+'СЕТ СН'!$G$6-'СЕТ СН'!$G$19</f>
        <v>1372.09825391</v>
      </c>
    </row>
    <row r="77" spans="1:27" ht="15.75" x14ac:dyDescent="0.2">
      <c r="A77" s="35">
        <f t="shared" si="1"/>
        <v>43981</v>
      </c>
      <c r="B77" s="36">
        <f>SUMIFS(СВЦЭМ!$C$33:$C$776,СВЦЭМ!$A$33:$A$776,$A77,СВЦЭМ!$B$33:$B$776,B$47)+'СЕТ СН'!$G$9+СВЦЭМ!$D$10+'СЕТ СН'!$G$6-'СЕТ СН'!$G$19</f>
        <v>1453.16685467</v>
      </c>
      <c r="C77" s="36">
        <f>SUMIFS(СВЦЭМ!$C$33:$C$776,СВЦЭМ!$A$33:$A$776,$A77,СВЦЭМ!$B$33:$B$776,C$47)+'СЕТ СН'!$G$9+СВЦЭМ!$D$10+'СЕТ СН'!$G$6-'СЕТ СН'!$G$19</f>
        <v>1459.2942063999999</v>
      </c>
      <c r="D77" s="36">
        <f>SUMIFS(СВЦЭМ!$C$33:$C$776,СВЦЭМ!$A$33:$A$776,$A77,СВЦЭМ!$B$33:$B$776,D$47)+'СЕТ СН'!$G$9+СВЦЭМ!$D$10+'СЕТ СН'!$G$6-'СЕТ СН'!$G$19</f>
        <v>1460.8903534200001</v>
      </c>
      <c r="E77" s="36">
        <f>SUMIFS(СВЦЭМ!$C$33:$C$776,СВЦЭМ!$A$33:$A$776,$A77,СВЦЭМ!$B$33:$B$776,E$47)+'СЕТ СН'!$G$9+СВЦЭМ!$D$10+'СЕТ СН'!$G$6-'СЕТ СН'!$G$19</f>
        <v>1458.7094403400001</v>
      </c>
      <c r="F77" s="36">
        <f>SUMIFS(СВЦЭМ!$C$33:$C$776,СВЦЭМ!$A$33:$A$776,$A77,СВЦЭМ!$B$33:$B$776,F$47)+'СЕТ СН'!$G$9+СВЦЭМ!$D$10+'СЕТ СН'!$G$6-'СЕТ СН'!$G$19</f>
        <v>1457.9129611500002</v>
      </c>
      <c r="G77" s="36">
        <f>SUMIFS(СВЦЭМ!$C$33:$C$776,СВЦЭМ!$A$33:$A$776,$A77,СВЦЭМ!$B$33:$B$776,G$47)+'СЕТ СН'!$G$9+СВЦЭМ!$D$10+'СЕТ СН'!$G$6-'СЕТ СН'!$G$19</f>
        <v>1458.5705725500002</v>
      </c>
      <c r="H77" s="36">
        <f>SUMIFS(СВЦЭМ!$C$33:$C$776,СВЦЭМ!$A$33:$A$776,$A77,СВЦЭМ!$B$33:$B$776,H$47)+'СЕТ СН'!$G$9+СВЦЭМ!$D$10+'СЕТ СН'!$G$6-'СЕТ СН'!$G$19</f>
        <v>1445.7765581200001</v>
      </c>
      <c r="I77" s="36">
        <f>SUMIFS(СВЦЭМ!$C$33:$C$776,СВЦЭМ!$A$33:$A$776,$A77,СВЦЭМ!$B$33:$B$776,I$47)+'СЕТ СН'!$G$9+СВЦЭМ!$D$10+'СЕТ СН'!$G$6-'СЕТ СН'!$G$19</f>
        <v>1427.22174739</v>
      </c>
      <c r="J77" s="36">
        <f>SUMIFS(СВЦЭМ!$C$33:$C$776,СВЦЭМ!$A$33:$A$776,$A77,СВЦЭМ!$B$33:$B$776,J$47)+'СЕТ СН'!$G$9+СВЦЭМ!$D$10+'СЕТ СН'!$G$6-'СЕТ СН'!$G$19</f>
        <v>1396.0518755100002</v>
      </c>
      <c r="K77" s="36">
        <f>SUMIFS(СВЦЭМ!$C$33:$C$776,СВЦЭМ!$A$33:$A$776,$A77,СВЦЭМ!$B$33:$B$776,K$47)+'СЕТ СН'!$G$9+СВЦЭМ!$D$10+'СЕТ СН'!$G$6-'СЕТ СН'!$G$19</f>
        <v>1383.5814351500001</v>
      </c>
      <c r="L77" s="36">
        <f>SUMIFS(СВЦЭМ!$C$33:$C$776,СВЦЭМ!$A$33:$A$776,$A77,СВЦЭМ!$B$33:$B$776,L$47)+'СЕТ СН'!$G$9+СВЦЭМ!$D$10+'СЕТ СН'!$G$6-'СЕТ СН'!$G$19</f>
        <v>1374.60467543</v>
      </c>
      <c r="M77" s="36">
        <f>SUMIFS(СВЦЭМ!$C$33:$C$776,СВЦЭМ!$A$33:$A$776,$A77,СВЦЭМ!$B$33:$B$776,M$47)+'СЕТ СН'!$G$9+СВЦЭМ!$D$10+'СЕТ СН'!$G$6-'СЕТ СН'!$G$19</f>
        <v>1320.71131629</v>
      </c>
      <c r="N77" s="36">
        <f>SUMIFS(СВЦЭМ!$C$33:$C$776,СВЦЭМ!$A$33:$A$776,$A77,СВЦЭМ!$B$33:$B$776,N$47)+'СЕТ СН'!$G$9+СВЦЭМ!$D$10+'СЕТ СН'!$G$6-'СЕТ СН'!$G$19</f>
        <v>1270.1035250899999</v>
      </c>
      <c r="O77" s="36">
        <f>SUMIFS(СВЦЭМ!$C$33:$C$776,СВЦЭМ!$A$33:$A$776,$A77,СВЦЭМ!$B$33:$B$776,O$47)+'СЕТ СН'!$G$9+СВЦЭМ!$D$10+'СЕТ СН'!$G$6-'СЕТ СН'!$G$19</f>
        <v>1261.9760009199999</v>
      </c>
      <c r="P77" s="36">
        <f>SUMIFS(СВЦЭМ!$C$33:$C$776,СВЦЭМ!$A$33:$A$776,$A77,СВЦЭМ!$B$33:$B$776,P$47)+'СЕТ СН'!$G$9+СВЦЭМ!$D$10+'СЕТ СН'!$G$6-'СЕТ СН'!$G$19</f>
        <v>1264.6756594600001</v>
      </c>
      <c r="Q77" s="36">
        <f>SUMIFS(СВЦЭМ!$C$33:$C$776,СВЦЭМ!$A$33:$A$776,$A77,СВЦЭМ!$B$33:$B$776,Q$47)+'СЕТ СН'!$G$9+СВЦЭМ!$D$10+'СЕТ СН'!$G$6-'СЕТ СН'!$G$19</f>
        <v>1264.1183111700002</v>
      </c>
      <c r="R77" s="36">
        <f>SUMIFS(СВЦЭМ!$C$33:$C$776,СВЦЭМ!$A$33:$A$776,$A77,СВЦЭМ!$B$33:$B$776,R$47)+'СЕТ СН'!$G$9+СВЦЭМ!$D$10+'СЕТ СН'!$G$6-'СЕТ СН'!$G$19</f>
        <v>1263.2011642299999</v>
      </c>
      <c r="S77" s="36">
        <f>SUMIFS(СВЦЭМ!$C$33:$C$776,СВЦЭМ!$A$33:$A$776,$A77,СВЦЭМ!$B$33:$B$776,S$47)+'СЕТ СН'!$G$9+СВЦЭМ!$D$10+'СЕТ СН'!$G$6-'СЕТ СН'!$G$19</f>
        <v>1260.4902666</v>
      </c>
      <c r="T77" s="36">
        <f>SUMIFS(СВЦЭМ!$C$33:$C$776,СВЦЭМ!$A$33:$A$776,$A77,СВЦЭМ!$B$33:$B$776,T$47)+'СЕТ СН'!$G$9+СВЦЭМ!$D$10+'СЕТ СН'!$G$6-'СЕТ СН'!$G$19</f>
        <v>1260.1444343400001</v>
      </c>
      <c r="U77" s="36">
        <f>SUMIFS(СВЦЭМ!$C$33:$C$776,СВЦЭМ!$A$33:$A$776,$A77,СВЦЭМ!$B$33:$B$776,U$47)+'СЕТ СН'!$G$9+СВЦЭМ!$D$10+'СЕТ СН'!$G$6-'СЕТ СН'!$G$19</f>
        <v>1251.0624738500001</v>
      </c>
      <c r="V77" s="36">
        <f>SUMIFS(СВЦЭМ!$C$33:$C$776,СВЦЭМ!$A$33:$A$776,$A77,СВЦЭМ!$B$33:$B$776,V$47)+'СЕТ СН'!$G$9+СВЦЭМ!$D$10+'СЕТ СН'!$G$6-'СЕТ СН'!$G$19</f>
        <v>1258.1840447500001</v>
      </c>
      <c r="W77" s="36">
        <f>SUMIFS(СВЦЭМ!$C$33:$C$776,СВЦЭМ!$A$33:$A$776,$A77,СВЦЭМ!$B$33:$B$776,W$47)+'СЕТ СН'!$G$9+СВЦЭМ!$D$10+'СЕТ СН'!$G$6-'СЕТ СН'!$G$19</f>
        <v>1264.1265094600001</v>
      </c>
      <c r="X77" s="36">
        <f>SUMIFS(СВЦЭМ!$C$33:$C$776,СВЦЭМ!$A$33:$A$776,$A77,СВЦЭМ!$B$33:$B$776,X$47)+'СЕТ СН'!$G$9+СВЦЭМ!$D$10+'СЕТ СН'!$G$6-'СЕТ СН'!$G$19</f>
        <v>1267.3337102200001</v>
      </c>
      <c r="Y77" s="36">
        <f>SUMIFS(СВЦЭМ!$C$33:$C$776,СВЦЭМ!$A$33:$A$776,$A77,СВЦЭМ!$B$33:$B$776,Y$47)+'СЕТ СН'!$G$9+СВЦЭМ!$D$10+'СЕТ СН'!$G$6-'СЕТ СН'!$G$19</f>
        <v>1334.6626920900001</v>
      </c>
      <c r="AA77" s="37"/>
    </row>
    <row r="78" spans="1:27" ht="15.75" x14ac:dyDescent="0.2">
      <c r="A78" s="35">
        <f t="shared" si="1"/>
        <v>43982</v>
      </c>
      <c r="B78" s="36">
        <f>SUMIFS(СВЦЭМ!$C$33:$C$776,СВЦЭМ!$A$33:$A$776,$A78,СВЦЭМ!$B$33:$B$776,B$47)+'СЕТ СН'!$G$9+СВЦЭМ!$D$10+'СЕТ СН'!$G$6-'СЕТ СН'!$G$19</f>
        <v>1420.62450676</v>
      </c>
      <c r="C78" s="36">
        <f>SUMIFS(СВЦЭМ!$C$33:$C$776,СВЦЭМ!$A$33:$A$776,$A78,СВЦЭМ!$B$33:$B$776,C$47)+'СЕТ СН'!$G$9+СВЦЭМ!$D$10+'СЕТ СН'!$G$6-'СЕТ СН'!$G$19</f>
        <v>1429.45276453</v>
      </c>
      <c r="D78" s="36">
        <f>SUMIFS(СВЦЭМ!$C$33:$C$776,СВЦЭМ!$A$33:$A$776,$A78,СВЦЭМ!$B$33:$B$776,D$47)+'СЕТ СН'!$G$9+СВЦЭМ!$D$10+'СЕТ СН'!$G$6-'СЕТ СН'!$G$19</f>
        <v>1438.1396685700001</v>
      </c>
      <c r="E78" s="36">
        <f>SUMIFS(СВЦЭМ!$C$33:$C$776,СВЦЭМ!$A$33:$A$776,$A78,СВЦЭМ!$B$33:$B$776,E$47)+'СЕТ СН'!$G$9+СВЦЭМ!$D$10+'СЕТ СН'!$G$6-'СЕТ СН'!$G$19</f>
        <v>1432.98071063</v>
      </c>
      <c r="F78" s="36">
        <f>SUMIFS(СВЦЭМ!$C$33:$C$776,СВЦЭМ!$A$33:$A$776,$A78,СВЦЭМ!$B$33:$B$776,F$47)+'СЕТ СН'!$G$9+СВЦЭМ!$D$10+'СЕТ СН'!$G$6-'СЕТ СН'!$G$19</f>
        <v>1422.7925468000001</v>
      </c>
      <c r="G78" s="36">
        <f>SUMIFS(СВЦЭМ!$C$33:$C$776,СВЦЭМ!$A$33:$A$776,$A78,СВЦЭМ!$B$33:$B$776,G$47)+'СЕТ СН'!$G$9+СВЦЭМ!$D$10+'СЕТ СН'!$G$6-'СЕТ СН'!$G$19</f>
        <v>1426.3749125899999</v>
      </c>
      <c r="H78" s="36">
        <f>SUMIFS(СВЦЭМ!$C$33:$C$776,СВЦЭМ!$A$33:$A$776,$A78,СВЦЭМ!$B$33:$B$776,H$47)+'СЕТ СН'!$G$9+СВЦЭМ!$D$10+'СЕТ СН'!$G$6-'СЕТ СН'!$G$19</f>
        <v>1431.0206117299999</v>
      </c>
      <c r="I78" s="36">
        <f>SUMIFS(СВЦЭМ!$C$33:$C$776,СВЦЭМ!$A$33:$A$776,$A78,СВЦЭМ!$B$33:$B$776,I$47)+'СЕТ СН'!$G$9+СВЦЭМ!$D$10+'СЕТ СН'!$G$6-'СЕТ СН'!$G$19</f>
        <v>1408.2506137600001</v>
      </c>
      <c r="J78" s="36">
        <f>SUMIFS(СВЦЭМ!$C$33:$C$776,СВЦЭМ!$A$33:$A$776,$A78,СВЦЭМ!$B$33:$B$776,J$47)+'СЕТ СН'!$G$9+СВЦЭМ!$D$10+'СЕТ СН'!$G$6-'СЕТ СН'!$G$19</f>
        <v>1387.4417748300002</v>
      </c>
      <c r="K78" s="36">
        <f>SUMIFS(СВЦЭМ!$C$33:$C$776,СВЦЭМ!$A$33:$A$776,$A78,СВЦЭМ!$B$33:$B$776,K$47)+'СЕТ СН'!$G$9+СВЦЭМ!$D$10+'СЕТ СН'!$G$6-'СЕТ СН'!$G$19</f>
        <v>1396.09864401</v>
      </c>
      <c r="L78" s="36">
        <f>SUMIFS(СВЦЭМ!$C$33:$C$776,СВЦЭМ!$A$33:$A$776,$A78,СВЦЭМ!$B$33:$B$776,L$47)+'СЕТ СН'!$G$9+СВЦЭМ!$D$10+'СЕТ СН'!$G$6-'СЕТ СН'!$G$19</f>
        <v>1394.6366488600002</v>
      </c>
      <c r="M78" s="36">
        <f>SUMIFS(СВЦЭМ!$C$33:$C$776,СВЦЭМ!$A$33:$A$776,$A78,СВЦЭМ!$B$33:$B$776,M$47)+'СЕТ СН'!$G$9+СВЦЭМ!$D$10+'СЕТ СН'!$G$6-'СЕТ СН'!$G$19</f>
        <v>1346.1137625199999</v>
      </c>
      <c r="N78" s="36">
        <f>SUMIFS(СВЦЭМ!$C$33:$C$776,СВЦЭМ!$A$33:$A$776,$A78,СВЦЭМ!$B$33:$B$776,N$47)+'СЕТ СН'!$G$9+СВЦЭМ!$D$10+'СЕТ СН'!$G$6-'СЕТ СН'!$G$19</f>
        <v>1277.2157805700001</v>
      </c>
      <c r="O78" s="36">
        <f>SUMIFS(СВЦЭМ!$C$33:$C$776,СВЦЭМ!$A$33:$A$776,$A78,СВЦЭМ!$B$33:$B$776,O$47)+'СЕТ СН'!$G$9+СВЦЭМ!$D$10+'СЕТ СН'!$G$6-'СЕТ СН'!$G$19</f>
        <v>1254.2538905400002</v>
      </c>
      <c r="P78" s="36">
        <f>SUMIFS(СВЦЭМ!$C$33:$C$776,СВЦЭМ!$A$33:$A$776,$A78,СВЦЭМ!$B$33:$B$776,P$47)+'СЕТ СН'!$G$9+СВЦЭМ!$D$10+'СЕТ СН'!$G$6-'СЕТ СН'!$G$19</f>
        <v>1263.2753819899999</v>
      </c>
      <c r="Q78" s="36">
        <f>SUMIFS(СВЦЭМ!$C$33:$C$776,СВЦЭМ!$A$33:$A$776,$A78,СВЦЭМ!$B$33:$B$776,Q$47)+'СЕТ СН'!$G$9+СВЦЭМ!$D$10+'СЕТ СН'!$G$6-'СЕТ СН'!$G$19</f>
        <v>1262.57519146</v>
      </c>
      <c r="R78" s="36">
        <f>SUMIFS(СВЦЭМ!$C$33:$C$776,СВЦЭМ!$A$33:$A$776,$A78,СВЦЭМ!$B$33:$B$776,R$47)+'СЕТ СН'!$G$9+СВЦЭМ!$D$10+'СЕТ СН'!$G$6-'СЕТ СН'!$G$19</f>
        <v>1264.6159588999999</v>
      </c>
      <c r="S78" s="36">
        <f>SUMIFS(СВЦЭМ!$C$33:$C$776,СВЦЭМ!$A$33:$A$776,$A78,СВЦЭМ!$B$33:$B$776,S$47)+'СЕТ СН'!$G$9+СВЦЭМ!$D$10+'СЕТ СН'!$G$6-'СЕТ СН'!$G$19</f>
        <v>1275.6423552700001</v>
      </c>
      <c r="T78" s="36">
        <f>SUMIFS(СВЦЭМ!$C$33:$C$776,СВЦЭМ!$A$33:$A$776,$A78,СВЦЭМ!$B$33:$B$776,T$47)+'СЕТ СН'!$G$9+СВЦЭМ!$D$10+'СЕТ СН'!$G$6-'СЕТ СН'!$G$19</f>
        <v>1259.2488289900002</v>
      </c>
      <c r="U78" s="36">
        <f>SUMIFS(СВЦЭМ!$C$33:$C$776,СВЦЭМ!$A$33:$A$776,$A78,СВЦЭМ!$B$33:$B$776,U$47)+'СЕТ СН'!$G$9+СВЦЭМ!$D$10+'СЕТ СН'!$G$6-'СЕТ СН'!$G$19</f>
        <v>1238.5402966500001</v>
      </c>
      <c r="V78" s="36">
        <f>SUMIFS(СВЦЭМ!$C$33:$C$776,СВЦЭМ!$A$33:$A$776,$A78,СВЦЭМ!$B$33:$B$776,V$47)+'СЕТ СН'!$G$9+СВЦЭМ!$D$10+'СЕТ СН'!$G$6-'СЕТ СН'!$G$19</f>
        <v>1200.5472467200002</v>
      </c>
      <c r="W78" s="36">
        <f>SUMIFS(СВЦЭМ!$C$33:$C$776,СВЦЭМ!$A$33:$A$776,$A78,СВЦЭМ!$B$33:$B$776,W$47)+'СЕТ СН'!$G$9+СВЦЭМ!$D$10+'СЕТ СН'!$G$6-'СЕТ СН'!$G$19</f>
        <v>1195.5507434900001</v>
      </c>
      <c r="X78" s="36">
        <f>SUMIFS(СВЦЭМ!$C$33:$C$776,СВЦЭМ!$A$33:$A$776,$A78,СВЦЭМ!$B$33:$B$776,X$47)+'СЕТ СН'!$G$9+СВЦЭМ!$D$10+'СЕТ СН'!$G$6-'СЕТ СН'!$G$19</f>
        <v>1226.2856421700001</v>
      </c>
      <c r="Y78" s="36">
        <f>SUMIFS(СВЦЭМ!$C$33:$C$776,СВЦЭМ!$A$33:$A$776,$A78,СВЦЭМ!$B$33:$B$776,Y$47)+'СЕТ СН'!$G$9+СВЦЭМ!$D$10+'СЕТ СН'!$G$6-'СЕТ СН'!$G$19</f>
        <v>1296.54383355</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01.05.2020</v>
      </c>
      <c r="B84" s="36">
        <f>SUMIFS(СВЦЭМ!$C$33:$C$776,СВЦЭМ!$A$33:$A$776,$A84,СВЦЭМ!$B$33:$B$776,B$83)+'СЕТ СН'!$H$9+СВЦЭМ!$D$10+'СЕТ СН'!$H$6-'СЕТ СН'!$H$19</f>
        <v>1399.2931752</v>
      </c>
      <c r="C84" s="36">
        <f>SUMIFS(СВЦЭМ!$C$33:$C$776,СВЦЭМ!$A$33:$A$776,$A84,СВЦЭМ!$B$33:$B$776,C$83)+'СЕТ СН'!$H$9+СВЦЭМ!$D$10+'СЕТ СН'!$H$6-'СЕТ СН'!$H$19</f>
        <v>1440.7107816500002</v>
      </c>
      <c r="D84" s="36">
        <f>SUMIFS(СВЦЭМ!$C$33:$C$776,СВЦЭМ!$A$33:$A$776,$A84,СВЦЭМ!$B$33:$B$776,D$83)+'СЕТ СН'!$H$9+СВЦЭМ!$D$10+'СЕТ СН'!$H$6-'СЕТ СН'!$H$19</f>
        <v>1438.3699399400002</v>
      </c>
      <c r="E84" s="36">
        <f>SUMIFS(СВЦЭМ!$C$33:$C$776,СВЦЭМ!$A$33:$A$776,$A84,СВЦЭМ!$B$33:$B$776,E$83)+'СЕТ СН'!$H$9+СВЦЭМ!$D$10+'СЕТ СН'!$H$6-'СЕТ СН'!$H$19</f>
        <v>1434.24894184</v>
      </c>
      <c r="F84" s="36">
        <f>SUMIFS(СВЦЭМ!$C$33:$C$776,СВЦЭМ!$A$33:$A$776,$A84,СВЦЭМ!$B$33:$B$776,F$83)+'СЕТ СН'!$H$9+СВЦЭМ!$D$10+'СЕТ СН'!$H$6-'СЕТ СН'!$H$19</f>
        <v>1452.2733118699998</v>
      </c>
      <c r="G84" s="36">
        <f>SUMIFS(СВЦЭМ!$C$33:$C$776,СВЦЭМ!$A$33:$A$776,$A84,СВЦЭМ!$B$33:$B$776,G$83)+'СЕТ СН'!$H$9+СВЦЭМ!$D$10+'СЕТ СН'!$H$6-'СЕТ СН'!$H$19</f>
        <v>1444.7269713999999</v>
      </c>
      <c r="H84" s="36">
        <f>SUMIFS(СВЦЭМ!$C$33:$C$776,СВЦЭМ!$A$33:$A$776,$A84,СВЦЭМ!$B$33:$B$776,H$83)+'СЕТ СН'!$H$9+СВЦЭМ!$D$10+'СЕТ СН'!$H$6-'СЕТ СН'!$H$19</f>
        <v>1439.3970404500001</v>
      </c>
      <c r="I84" s="36">
        <f>SUMIFS(СВЦЭМ!$C$33:$C$776,СВЦЭМ!$A$33:$A$776,$A84,СВЦЭМ!$B$33:$B$776,I$83)+'СЕТ СН'!$H$9+СВЦЭМ!$D$10+'СЕТ СН'!$H$6-'СЕТ СН'!$H$19</f>
        <v>1413.8461054500001</v>
      </c>
      <c r="J84" s="36">
        <f>SUMIFS(СВЦЭМ!$C$33:$C$776,СВЦЭМ!$A$33:$A$776,$A84,СВЦЭМ!$B$33:$B$776,J$83)+'СЕТ СН'!$H$9+СВЦЭМ!$D$10+'СЕТ СН'!$H$6-'СЕТ СН'!$H$19</f>
        <v>1397.3091273800001</v>
      </c>
      <c r="K84" s="36">
        <f>SUMIFS(СВЦЭМ!$C$33:$C$776,СВЦЭМ!$A$33:$A$776,$A84,СВЦЭМ!$B$33:$B$776,K$83)+'СЕТ СН'!$H$9+СВЦЭМ!$D$10+'СЕТ СН'!$H$6-'СЕТ СН'!$H$19</f>
        <v>1396.6564226400001</v>
      </c>
      <c r="L84" s="36">
        <f>SUMIFS(СВЦЭМ!$C$33:$C$776,СВЦЭМ!$A$33:$A$776,$A84,СВЦЭМ!$B$33:$B$776,L$83)+'СЕТ СН'!$H$9+СВЦЭМ!$D$10+'СЕТ СН'!$H$6-'СЕТ СН'!$H$19</f>
        <v>1376.4196043000002</v>
      </c>
      <c r="M84" s="36">
        <f>SUMIFS(СВЦЭМ!$C$33:$C$776,СВЦЭМ!$A$33:$A$776,$A84,СВЦЭМ!$B$33:$B$776,M$83)+'СЕТ СН'!$H$9+СВЦЭМ!$D$10+'СЕТ СН'!$H$6-'СЕТ СН'!$H$19</f>
        <v>1313.1569629400001</v>
      </c>
      <c r="N84" s="36">
        <f>SUMIFS(СВЦЭМ!$C$33:$C$776,СВЦЭМ!$A$33:$A$776,$A84,СВЦЭМ!$B$33:$B$776,N$83)+'СЕТ СН'!$H$9+СВЦЭМ!$D$10+'СЕТ СН'!$H$6-'СЕТ СН'!$H$19</f>
        <v>1249.5885934600001</v>
      </c>
      <c r="O84" s="36">
        <f>SUMIFS(СВЦЭМ!$C$33:$C$776,СВЦЭМ!$A$33:$A$776,$A84,СВЦЭМ!$B$33:$B$776,O$83)+'СЕТ СН'!$H$9+СВЦЭМ!$D$10+'СЕТ СН'!$H$6-'СЕТ СН'!$H$19</f>
        <v>1226.29607667</v>
      </c>
      <c r="P84" s="36">
        <f>SUMIFS(СВЦЭМ!$C$33:$C$776,СВЦЭМ!$A$33:$A$776,$A84,СВЦЭМ!$B$33:$B$776,P$83)+'СЕТ СН'!$H$9+СВЦЭМ!$D$10+'СЕТ СН'!$H$6-'СЕТ СН'!$H$19</f>
        <v>1237.7063963200001</v>
      </c>
      <c r="Q84" s="36">
        <f>SUMIFS(СВЦЭМ!$C$33:$C$776,СВЦЭМ!$A$33:$A$776,$A84,СВЦЭМ!$B$33:$B$776,Q$83)+'СЕТ СН'!$H$9+СВЦЭМ!$D$10+'СЕТ СН'!$H$6-'СЕТ СН'!$H$19</f>
        <v>1240.2733731100002</v>
      </c>
      <c r="R84" s="36">
        <f>SUMIFS(СВЦЭМ!$C$33:$C$776,СВЦЭМ!$A$33:$A$776,$A84,СВЦЭМ!$B$33:$B$776,R$83)+'СЕТ СН'!$H$9+СВЦЭМ!$D$10+'СЕТ СН'!$H$6-'СЕТ СН'!$H$19</f>
        <v>1238.15948381</v>
      </c>
      <c r="S84" s="36">
        <f>SUMIFS(СВЦЭМ!$C$33:$C$776,СВЦЭМ!$A$33:$A$776,$A84,СВЦЭМ!$B$33:$B$776,S$83)+'СЕТ СН'!$H$9+СВЦЭМ!$D$10+'СЕТ СН'!$H$6-'СЕТ СН'!$H$19</f>
        <v>1234.9515628900001</v>
      </c>
      <c r="T84" s="36">
        <f>SUMIFS(СВЦЭМ!$C$33:$C$776,СВЦЭМ!$A$33:$A$776,$A84,СВЦЭМ!$B$33:$B$776,T$83)+'СЕТ СН'!$H$9+СВЦЭМ!$D$10+'СЕТ СН'!$H$6-'СЕТ СН'!$H$19</f>
        <v>1225.1074439500001</v>
      </c>
      <c r="U84" s="36">
        <f>SUMIFS(СВЦЭМ!$C$33:$C$776,СВЦЭМ!$A$33:$A$776,$A84,СВЦЭМ!$B$33:$B$776,U$83)+'СЕТ СН'!$H$9+СВЦЭМ!$D$10+'СЕТ СН'!$H$6-'СЕТ СН'!$H$19</f>
        <v>1206.6292778900001</v>
      </c>
      <c r="V84" s="36">
        <f>SUMIFS(СВЦЭМ!$C$33:$C$776,СВЦЭМ!$A$33:$A$776,$A84,СВЦЭМ!$B$33:$B$776,V$83)+'СЕТ СН'!$H$9+СВЦЭМ!$D$10+'СЕТ СН'!$H$6-'СЕТ СН'!$H$19</f>
        <v>1196.4827585</v>
      </c>
      <c r="W84" s="36">
        <f>SUMIFS(СВЦЭМ!$C$33:$C$776,СВЦЭМ!$A$33:$A$776,$A84,СВЦЭМ!$B$33:$B$776,W$83)+'СЕТ СН'!$H$9+СВЦЭМ!$D$10+'СЕТ СН'!$H$6-'СЕТ СН'!$H$19</f>
        <v>1203.3158281999999</v>
      </c>
      <c r="X84" s="36">
        <f>SUMIFS(СВЦЭМ!$C$33:$C$776,СВЦЭМ!$A$33:$A$776,$A84,СВЦЭМ!$B$33:$B$776,X$83)+'СЕТ СН'!$H$9+СВЦЭМ!$D$10+'СЕТ СН'!$H$6-'СЕТ СН'!$H$19</f>
        <v>1233.4568682500001</v>
      </c>
      <c r="Y84" s="36">
        <f>SUMIFS(СВЦЭМ!$C$33:$C$776,СВЦЭМ!$A$33:$A$776,$A84,СВЦЭМ!$B$33:$B$776,Y$83)+'СЕТ СН'!$H$9+СВЦЭМ!$D$10+'СЕТ СН'!$H$6-'СЕТ СН'!$H$19</f>
        <v>1336.4641719199999</v>
      </c>
    </row>
    <row r="85" spans="1:25" ht="15.75" x14ac:dyDescent="0.2">
      <c r="A85" s="35">
        <f>A84+1</f>
        <v>43953</v>
      </c>
      <c r="B85" s="36">
        <f>SUMIFS(СВЦЭМ!$C$33:$C$776,СВЦЭМ!$A$33:$A$776,$A85,СВЦЭМ!$B$33:$B$776,B$83)+'СЕТ СН'!$H$9+СВЦЭМ!$D$10+'СЕТ СН'!$H$6-'СЕТ СН'!$H$19</f>
        <v>1431.1940002199999</v>
      </c>
      <c r="C85" s="36">
        <f>SUMIFS(СВЦЭМ!$C$33:$C$776,СВЦЭМ!$A$33:$A$776,$A85,СВЦЭМ!$B$33:$B$776,C$83)+'СЕТ СН'!$H$9+СВЦЭМ!$D$10+'СЕТ СН'!$H$6-'СЕТ СН'!$H$19</f>
        <v>1454.2492820399998</v>
      </c>
      <c r="D85" s="36">
        <f>SUMIFS(СВЦЭМ!$C$33:$C$776,СВЦЭМ!$A$33:$A$776,$A85,СВЦЭМ!$B$33:$B$776,D$83)+'СЕТ СН'!$H$9+СВЦЭМ!$D$10+'СЕТ СН'!$H$6-'СЕТ СН'!$H$19</f>
        <v>1466.68252996</v>
      </c>
      <c r="E85" s="36">
        <f>SUMIFS(СВЦЭМ!$C$33:$C$776,СВЦЭМ!$A$33:$A$776,$A85,СВЦЭМ!$B$33:$B$776,E$83)+'СЕТ СН'!$H$9+СВЦЭМ!$D$10+'СЕТ СН'!$H$6-'СЕТ СН'!$H$19</f>
        <v>1462.66379181</v>
      </c>
      <c r="F85" s="36">
        <f>SUMIFS(СВЦЭМ!$C$33:$C$776,СВЦЭМ!$A$33:$A$776,$A85,СВЦЭМ!$B$33:$B$776,F$83)+'СЕТ СН'!$H$9+СВЦЭМ!$D$10+'СЕТ СН'!$H$6-'СЕТ СН'!$H$19</f>
        <v>1460.1596977999998</v>
      </c>
      <c r="G85" s="36">
        <f>SUMIFS(СВЦЭМ!$C$33:$C$776,СВЦЭМ!$A$33:$A$776,$A85,СВЦЭМ!$B$33:$B$776,G$83)+'СЕТ СН'!$H$9+СВЦЭМ!$D$10+'СЕТ СН'!$H$6-'СЕТ СН'!$H$19</f>
        <v>1462.8536625299998</v>
      </c>
      <c r="H85" s="36">
        <f>SUMIFS(СВЦЭМ!$C$33:$C$776,СВЦЭМ!$A$33:$A$776,$A85,СВЦЭМ!$B$33:$B$776,H$83)+'СЕТ СН'!$H$9+СВЦЭМ!$D$10+'СЕТ СН'!$H$6-'СЕТ СН'!$H$19</f>
        <v>1458.6854886400001</v>
      </c>
      <c r="I85" s="36">
        <f>SUMIFS(СВЦЭМ!$C$33:$C$776,СВЦЭМ!$A$33:$A$776,$A85,СВЦЭМ!$B$33:$B$776,I$83)+'СЕТ СН'!$H$9+СВЦЭМ!$D$10+'СЕТ СН'!$H$6-'СЕТ СН'!$H$19</f>
        <v>1446.8288433600001</v>
      </c>
      <c r="J85" s="36">
        <f>SUMIFS(СВЦЭМ!$C$33:$C$776,СВЦЭМ!$A$33:$A$776,$A85,СВЦЭМ!$B$33:$B$776,J$83)+'СЕТ СН'!$H$9+СВЦЭМ!$D$10+'СЕТ СН'!$H$6-'СЕТ СН'!$H$19</f>
        <v>1398.7102708299999</v>
      </c>
      <c r="K85" s="36">
        <f>SUMIFS(СВЦЭМ!$C$33:$C$776,СВЦЭМ!$A$33:$A$776,$A85,СВЦЭМ!$B$33:$B$776,K$83)+'СЕТ СН'!$H$9+СВЦЭМ!$D$10+'СЕТ СН'!$H$6-'СЕТ СН'!$H$19</f>
        <v>1375.1773808500002</v>
      </c>
      <c r="L85" s="36">
        <f>SUMIFS(СВЦЭМ!$C$33:$C$776,СВЦЭМ!$A$33:$A$776,$A85,СВЦЭМ!$B$33:$B$776,L$83)+'СЕТ СН'!$H$9+СВЦЭМ!$D$10+'СЕТ СН'!$H$6-'СЕТ СН'!$H$19</f>
        <v>1361.5828376200002</v>
      </c>
      <c r="M85" s="36">
        <f>SUMIFS(СВЦЭМ!$C$33:$C$776,СВЦЭМ!$A$33:$A$776,$A85,СВЦЭМ!$B$33:$B$776,M$83)+'СЕТ СН'!$H$9+СВЦЭМ!$D$10+'СЕТ СН'!$H$6-'СЕТ СН'!$H$19</f>
        <v>1303.0535626200001</v>
      </c>
      <c r="N85" s="36">
        <f>SUMIFS(СВЦЭМ!$C$33:$C$776,СВЦЭМ!$A$33:$A$776,$A85,СВЦЭМ!$B$33:$B$776,N$83)+'СЕТ СН'!$H$9+СВЦЭМ!$D$10+'СЕТ СН'!$H$6-'СЕТ СН'!$H$19</f>
        <v>1248.7685814900001</v>
      </c>
      <c r="O85" s="36">
        <f>SUMIFS(СВЦЭМ!$C$33:$C$776,СВЦЭМ!$A$33:$A$776,$A85,СВЦЭМ!$B$33:$B$776,O$83)+'СЕТ СН'!$H$9+СВЦЭМ!$D$10+'СЕТ СН'!$H$6-'СЕТ СН'!$H$19</f>
        <v>1228.0023455</v>
      </c>
      <c r="P85" s="36">
        <f>SUMIFS(СВЦЭМ!$C$33:$C$776,СВЦЭМ!$A$33:$A$776,$A85,СВЦЭМ!$B$33:$B$776,P$83)+'СЕТ СН'!$H$9+СВЦЭМ!$D$10+'СЕТ СН'!$H$6-'СЕТ СН'!$H$19</f>
        <v>1234.4923627600001</v>
      </c>
      <c r="Q85" s="36">
        <f>SUMIFS(СВЦЭМ!$C$33:$C$776,СВЦЭМ!$A$33:$A$776,$A85,СВЦЭМ!$B$33:$B$776,Q$83)+'СЕТ СН'!$H$9+СВЦЭМ!$D$10+'СЕТ СН'!$H$6-'СЕТ СН'!$H$19</f>
        <v>1236.5769286200002</v>
      </c>
      <c r="R85" s="36">
        <f>SUMIFS(СВЦЭМ!$C$33:$C$776,СВЦЭМ!$A$33:$A$776,$A85,СВЦЭМ!$B$33:$B$776,R$83)+'СЕТ СН'!$H$9+СВЦЭМ!$D$10+'СЕТ СН'!$H$6-'СЕТ СН'!$H$19</f>
        <v>1241.54302813</v>
      </c>
      <c r="S85" s="36">
        <f>SUMIFS(СВЦЭМ!$C$33:$C$776,СВЦЭМ!$A$33:$A$776,$A85,СВЦЭМ!$B$33:$B$776,S$83)+'СЕТ СН'!$H$9+СВЦЭМ!$D$10+'СЕТ СН'!$H$6-'СЕТ СН'!$H$19</f>
        <v>1243.7842335400001</v>
      </c>
      <c r="T85" s="36">
        <f>SUMIFS(СВЦЭМ!$C$33:$C$776,СВЦЭМ!$A$33:$A$776,$A85,СВЦЭМ!$B$33:$B$776,T$83)+'СЕТ СН'!$H$9+СВЦЭМ!$D$10+'СЕТ СН'!$H$6-'СЕТ СН'!$H$19</f>
        <v>1236.8070865700001</v>
      </c>
      <c r="U85" s="36">
        <f>SUMIFS(СВЦЭМ!$C$33:$C$776,СВЦЭМ!$A$33:$A$776,$A85,СВЦЭМ!$B$33:$B$776,U$83)+'СЕТ СН'!$H$9+СВЦЭМ!$D$10+'СЕТ СН'!$H$6-'СЕТ СН'!$H$19</f>
        <v>1229.51985657</v>
      </c>
      <c r="V85" s="36">
        <f>SUMIFS(СВЦЭМ!$C$33:$C$776,СВЦЭМ!$A$33:$A$776,$A85,СВЦЭМ!$B$33:$B$776,V$83)+'СЕТ СН'!$H$9+СВЦЭМ!$D$10+'СЕТ СН'!$H$6-'СЕТ СН'!$H$19</f>
        <v>1210.4233270300001</v>
      </c>
      <c r="W85" s="36">
        <f>SUMIFS(СВЦЭМ!$C$33:$C$776,СВЦЭМ!$A$33:$A$776,$A85,СВЦЭМ!$B$33:$B$776,W$83)+'СЕТ СН'!$H$9+СВЦЭМ!$D$10+'СЕТ СН'!$H$6-'СЕТ СН'!$H$19</f>
        <v>1195.49348867</v>
      </c>
      <c r="X85" s="36">
        <f>SUMIFS(СВЦЭМ!$C$33:$C$776,СВЦЭМ!$A$33:$A$776,$A85,СВЦЭМ!$B$33:$B$776,X$83)+'СЕТ СН'!$H$9+СВЦЭМ!$D$10+'СЕТ СН'!$H$6-'СЕТ СН'!$H$19</f>
        <v>1231.7188481100002</v>
      </c>
      <c r="Y85" s="36">
        <f>SUMIFS(СВЦЭМ!$C$33:$C$776,СВЦЭМ!$A$33:$A$776,$A85,СВЦЭМ!$B$33:$B$776,Y$83)+'СЕТ СН'!$H$9+СВЦЭМ!$D$10+'СЕТ СН'!$H$6-'СЕТ СН'!$H$19</f>
        <v>1314.2787078199999</v>
      </c>
    </row>
    <row r="86" spans="1:25" ht="15.75" x14ac:dyDescent="0.2">
      <c r="A86" s="35">
        <f t="shared" ref="A86:A114" si="2">A85+1</f>
        <v>43954</v>
      </c>
      <c r="B86" s="36">
        <f>SUMIFS(СВЦЭМ!$C$33:$C$776,СВЦЭМ!$A$33:$A$776,$A86,СВЦЭМ!$B$33:$B$776,B$83)+'СЕТ СН'!$H$9+СВЦЭМ!$D$10+'СЕТ СН'!$H$6-'СЕТ СН'!$H$19</f>
        <v>1343.49184257</v>
      </c>
      <c r="C86" s="36">
        <f>SUMIFS(СВЦЭМ!$C$33:$C$776,СВЦЭМ!$A$33:$A$776,$A86,СВЦЭМ!$B$33:$B$776,C$83)+'СЕТ СН'!$H$9+СВЦЭМ!$D$10+'СЕТ СН'!$H$6-'СЕТ СН'!$H$19</f>
        <v>1355.9200915199999</v>
      </c>
      <c r="D86" s="36">
        <f>SUMIFS(СВЦЭМ!$C$33:$C$776,СВЦЭМ!$A$33:$A$776,$A86,СВЦЭМ!$B$33:$B$776,D$83)+'СЕТ СН'!$H$9+СВЦЭМ!$D$10+'СЕТ СН'!$H$6-'СЕТ СН'!$H$19</f>
        <v>1353.8194005</v>
      </c>
      <c r="E86" s="36">
        <f>SUMIFS(СВЦЭМ!$C$33:$C$776,СВЦЭМ!$A$33:$A$776,$A86,СВЦЭМ!$B$33:$B$776,E$83)+'СЕТ СН'!$H$9+СВЦЭМ!$D$10+'СЕТ СН'!$H$6-'СЕТ СН'!$H$19</f>
        <v>1351.1213115400001</v>
      </c>
      <c r="F86" s="36">
        <f>SUMIFS(СВЦЭМ!$C$33:$C$776,СВЦЭМ!$A$33:$A$776,$A86,СВЦЭМ!$B$33:$B$776,F$83)+'СЕТ СН'!$H$9+СВЦЭМ!$D$10+'СЕТ СН'!$H$6-'СЕТ СН'!$H$19</f>
        <v>1343.8402399199999</v>
      </c>
      <c r="G86" s="36">
        <f>SUMIFS(СВЦЭМ!$C$33:$C$776,СВЦЭМ!$A$33:$A$776,$A86,СВЦЭМ!$B$33:$B$776,G$83)+'СЕТ СН'!$H$9+СВЦЭМ!$D$10+'СЕТ СН'!$H$6-'СЕТ СН'!$H$19</f>
        <v>1349.5464494600001</v>
      </c>
      <c r="H86" s="36">
        <f>SUMIFS(СВЦЭМ!$C$33:$C$776,СВЦЭМ!$A$33:$A$776,$A86,СВЦЭМ!$B$33:$B$776,H$83)+'СЕТ СН'!$H$9+СВЦЭМ!$D$10+'СЕТ СН'!$H$6-'СЕТ СН'!$H$19</f>
        <v>1351.9715331299999</v>
      </c>
      <c r="I86" s="36">
        <f>SUMIFS(СВЦЭМ!$C$33:$C$776,СВЦЭМ!$A$33:$A$776,$A86,СВЦЭМ!$B$33:$B$776,I$83)+'СЕТ СН'!$H$9+СВЦЭМ!$D$10+'СЕТ СН'!$H$6-'СЕТ СН'!$H$19</f>
        <v>1348.06409248</v>
      </c>
      <c r="J86" s="36">
        <f>SUMIFS(СВЦЭМ!$C$33:$C$776,СВЦЭМ!$A$33:$A$776,$A86,СВЦЭМ!$B$33:$B$776,J$83)+'СЕТ СН'!$H$9+СВЦЭМ!$D$10+'СЕТ СН'!$H$6-'СЕТ СН'!$H$19</f>
        <v>1341.36506108</v>
      </c>
      <c r="K86" s="36">
        <f>SUMIFS(СВЦЭМ!$C$33:$C$776,СВЦЭМ!$A$33:$A$776,$A86,СВЦЭМ!$B$33:$B$776,K$83)+'СЕТ СН'!$H$9+СВЦЭМ!$D$10+'СЕТ СН'!$H$6-'СЕТ СН'!$H$19</f>
        <v>1313.8460620200001</v>
      </c>
      <c r="L86" s="36">
        <f>SUMIFS(СВЦЭМ!$C$33:$C$776,СВЦЭМ!$A$33:$A$776,$A86,СВЦЭМ!$B$33:$B$776,L$83)+'СЕТ СН'!$H$9+СВЦЭМ!$D$10+'СЕТ СН'!$H$6-'СЕТ СН'!$H$19</f>
        <v>1288.1475526899999</v>
      </c>
      <c r="M86" s="36">
        <f>SUMIFS(СВЦЭМ!$C$33:$C$776,СВЦЭМ!$A$33:$A$776,$A86,СВЦЭМ!$B$33:$B$776,M$83)+'СЕТ СН'!$H$9+СВЦЭМ!$D$10+'СЕТ СН'!$H$6-'СЕТ СН'!$H$19</f>
        <v>1237.2881183200002</v>
      </c>
      <c r="N86" s="36">
        <f>SUMIFS(СВЦЭМ!$C$33:$C$776,СВЦЭМ!$A$33:$A$776,$A86,СВЦЭМ!$B$33:$B$776,N$83)+'СЕТ СН'!$H$9+СВЦЭМ!$D$10+'СЕТ СН'!$H$6-'СЕТ СН'!$H$19</f>
        <v>1195.56003057</v>
      </c>
      <c r="O86" s="36">
        <f>SUMIFS(СВЦЭМ!$C$33:$C$776,СВЦЭМ!$A$33:$A$776,$A86,СВЦЭМ!$B$33:$B$776,O$83)+'СЕТ СН'!$H$9+СВЦЭМ!$D$10+'СЕТ СН'!$H$6-'СЕТ СН'!$H$19</f>
        <v>1206.0940649500001</v>
      </c>
      <c r="P86" s="36">
        <f>SUMIFS(СВЦЭМ!$C$33:$C$776,СВЦЭМ!$A$33:$A$776,$A86,СВЦЭМ!$B$33:$B$776,P$83)+'СЕТ СН'!$H$9+СВЦЭМ!$D$10+'СЕТ СН'!$H$6-'СЕТ СН'!$H$19</f>
        <v>1232.7858841000002</v>
      </c>
      <c r="Q86" s="36">
        <f>SUMIFS(СВЦЭМ!$C$33:$C$776,СВЦЭМ!$A$33:$A$776,$A86,СВЦЭМ!$B$33:$B$776,Q$83)+'СЕТ СН'!$H$9+СВЦЭМ!$D$10+'СЕТ СН'!$H$6-'СЕТ СН'!$H$19</f>
        <v>1255.1813861600001</v>
      </c>
      <c r="R86" s="36">
        <f>SUMIFS(СВЦЭМ!$C$33:$C$776,СВЦЭМ!$A$33:$A$776,$A86,СВЦЭМ!$B$33:$B$776,R$83)+'СЕТ СН'!$H$9+СВЦЭМ!$D$10+'СЕТ СН'!$H$6-'СЕТ СН'!$H$19</f>
        <v>1264.42809173</v>
      </c>
      <c r="S86" s="36">
        <f>SUMIFS(СВЦЭМ!$C$33:$C$776,СВЦЭМ!$A$33:$A$776,$A86,СВЦЭМ!$B$33:$B$776,S$83)+'СЕТ СН'!$H$9+СВЦЭМ!$D$10+'СЕТ СН'!$H$6-'СЕТ СН'!$H$19</f>
        <v>1262.0622615100001</v>
      </c>
      <c r="T86" s="36">
        <f>SUMIFS(СВЦЭМ!$C$33:$C$776,СВЦЭМ!$A$33:$A$776,$A86,СВЦЭМ!$B$33:$B$776,T$83)+'СЕТ СН'!$H$9+СВЦЭМ!$D$10+'СЕТ СН'!$H$6-'СЕТ СН'!$H$19</f>
        <v>1248.8934713600001</v>
      </c>
      <c r="U86" s="36">
        <f>SUMIFS(СВЦЭМ!$C$33:$C$776,СВЦЭМ!$A$33:$A$776,$A86,СВЦЭМ!$B$33:$B$776,U$83)+'СЕТ СН'!$H$9+СВЦЭМ!$D$10+'СЕТ СН'!$H$6-'СЕТ СН'!$H$19</f>
        <v>1232.7003961200001</v>
      </c>
      <c r="V86" s="36">
        <f>SUMIFS(СВЦЭМ!$C$33:$C$776,СВЦЭМ!$A$33:$A$776,$A86,СВЦЭМ!$B$33:$B$776,V$83)+'СЕТ СН'!$H$9+СВЦЭМ!$D$10+'СЕТ СН'!$H$6-'СЕТ СН'!$H$19</f>
        <v>1184.2220641900001</v>
      </c>
      <c r="W86" s="36">
        <f>SUMIFS(СВЦЭМ!$C$33:$C$776,СВЦЭМ!$A$33:$A$776,$A86,СВЦЭМ!$B$33:$B$776,W$83)+'СЕТ СН'!$H$9+СВЦЭМ!$D$10+'СЕТ СН'!$H$6-'СЕТ СН'!$H$19</f>
        <v>1178.2404675299999</v>
      </c>
      <c r="X86" s="36">
        <f>SUMIFS(СВЦЭМ!$C$33:$C$776,СВЦЭМ!$A$33:$A$776,$A86,СВЦЭМ!$B$33:$B$776,X$83)+'СЕТ СН'!$H$9+СВЦЭМ!$D$10+'СЕТ СН'!$H$6-'СЕТ СН'!$H$19</f>
        <v>1222.6295386700001</v>
      </c>
      <c r="Y86" s="36">
        <f>SUMIFS(СВЦЭМ!$C$33:$C$776,СВЦЭМ!$A$33:$A$776,$A86,СВЦЭМ!$B$33:$B$776,Y$83)+'СЕТ СН'!$H$9+СВЦЭМ!$D$10+'СЕТ СН'!$H$6-'СЕТ СН'!$H$19</f>
        <v>1318.9042347899999</v>
      </c>
    </row>
    <row r="87" spans="1:25" ht="15.75" x14ac:dyDescent="0.2">
      <c r="A87" s="35">
        <f t="shared" si="2"/>
        <v>43955</v>
      </c>
      <c r="B87" s="36">
        <f>SUMIFS(СВЦЭМ!$C$33:$C$776,СВЦЭМ!$A$33:$A$776,$A87,СВЦЭМ!$B$33:$B$776,B$83)+'СЕТ СН'!$H$9+СВЦЭМ!$D$10+'СЕТ СН'!$H$6-'СЕТ СН'!$H$19</f>
        <v>1383.9524584599999</v>
      </c>
      <c r="C87" s="36">
        <f>SUMIFS(СВЦЭМ!$C$33:$C$776,СВЦЭМ!$A$33:$A$776,$A87,СВЦЭМ!$B$33:$B$776,C$83)+'СЕТ СН'!$H$9+СВЦЭМ!$D$10+'СЕТ СН'!$H$6-'СЕТ СН'!$H$19</f>
        <v>1383.50286848</v>
      </c>
      <c r="D87" s="36">
        <f>SUMIFS(СВЦЭМ!$C$33:$C$776,СВЦЭМ!$A$33:$A$776,$A87,СВЦЭМ!$B$33:$B$776,D$83)+'СЕТ СН'!$H$9+СВЦЭМ!$D$10+'СЕТ СН'!$H$6-'СЕТ СН'!$H$19</f>
        <v>1367.3236698300002</v>
      </c>
      <c r="E87" s="36">
        <f>SUMIFS(СВЦЭМ!$C$33:$C$776,СВЦЭМ!$A$33:$A$776,$A87,СВЦЭМ!$B$33:$B$776,E$83)+'СЕТ СН'!$H$9+СВЦЭМ!$D$10+'СЕТ СН'!$H$6-'СЕТ СН'!$H$19</f>
        <v>1360.11911775</v>
      </c>
      <c r="F87" s="36">
        <f>SUMIFS(СВЦЭМ!$C$33:$C$776,СВЦЭМ!$A$33:$A$776,$A87,СВЦЭМ!$B$33:$B$776,F$83)+'СЕТ СН'!$H$9+СВЦЭМ!$D$10+'СЕТ СН'!$H$6-'СЕТ СН'!$H$19</f>
        <v>1352.3390088199999</v>
      </c>
      <c r="G87" s="36">
        <f>SUMIFS(СВЦЭМ!$C$33:$C$776,СВЦЭМ!$A$33:$A$776,$A87,СВЦЭМ!$B$33:$B$776,G$83)+'СЕТ СН'!$H$9+СВЦЭМ!$D$10+'СЕТ СН'!$H$6-'СЕТ СН'!$H$19</f>
        <v>1365.4813162999999</v>
      </c>
      <c r="H87" s="36">
        <f>SUMIFS(СВЦЭМ!$C$33:$C$776,СВЦЭМ!$A$33:$A$776,$A87,СВЦЭМ!$B$33:$B$776,H$83)+'СЕТ СН'!$H$9+СВЦЭМ!$D$10+'СЕТ СН'!$H$6-'СЕТ СН'!$H$19</f>
        <v>1362.4935866800001</v>
      </c>
      <c r="I87" s="36">
        <f>SUMIFS(СВЦЭМ!$C$33:$C$776,СВЦЭМ!$A$33:$A$776,$A87,СВЦЭМ!$B$33:$B$776,I$83)+'СЕТ СН'!$H$9+СВЦЭМ!$D$10+'СЕТ СН'!$H$6-'СЕТ СН'!$H$19</f>
        <v>1372.9497380800001</v>
      </c>
      <c r="J87" s="36">
        <f>SUMIFS(СВЦЭМ!$C$33:$C$776,СВЦЭМ!$A$33:$A$776,$A87,СВЦЭМ!$B$33:$B$776,J$83)+'СЕТ СН'!$H$9+СВЦЭМ!$D$10+'СЕТ СН'!$H$6-'СЕТ СН'!$H$19</f>
        <v>1365.3449973199999</v>
      </c>
      <c r="K87" s="36">
        <f>SUMIFS(СВЦЭМ!$C$33:$C$776,СВЦЭМ!$A$33:$A$776,$A87,СВЦЭМ!$B$33:$B$776,K$83)+'СЕТ СН'!$H$9+СВЦЭМ!$D$10+'СЕТ СН'!$H$6-'СЕТ СН'!$H$19</f>
        <v>1326.9106202800001</v>
      </c>
      <c r="L87" s="36">
        <f>SUMIFS(СВЦЭМ!$C$33:$C$776,СВЦЭМ!$A$33:$A$776,$A87,СВЦЭМ!$B$33:$B$776,L$83)+'СЕТ СН'!$H$9+СВЦЭМ!$D$10+'СЕТ СН'!$H$6-'СЕТ СН'!$H$19</f>
        <v>1317.61942176</v>
      </c>
      <c r="M87" s="36">
        <f>SUMIFS(СВЦЭМ!$C$33:$C$776,СВЦЭМ!$A$33:$A$776,$A87,СВЦЭМ!$B$33:$B$776,M$83)+'СЕТ СН'!$H$9+СВЦЭМ!$D$10+'СЕТ СН'!$H$6-'СЕТ СН'!$H$19</f>
        <v>1249.7076762800002</v>
      </c>
      <c r="N87" s="36">
        <f>SUMIFS(СВЦЭМ!$C$33:$C$776,СВЦЭМ!$A$33:$A$776,$A87,СВЦЭМ!$B$33:$B$776,N$83)+'СЕТ СН'!$H$9+СВЦЭМ!$D$10+'СЕТ СН'!$H$6-'СЕТ СН'!$H$19</f>
        <v>1196.2725689700001</v>
      </c>
      <c r="O87" s="36">
        <f>SUMIFS(СВЦЭМ!$C$33:$C$776,СВЦЭМ!$A$33:$A$776,$A87,СВЦЭМ!$B$33:$B$776,O$83)+'СЕТ СН'!$H$9+СВЦЭМ!$D$10+'СЕТ СН'!$H$6-'СЕТ СН'!$H$19</f>
        <v>1178.80189372</v>
      </c>
      <c r="P87" s="36">
        <f>SUMIFS(СВЦЭМ!$C$33:$C$776,СВЦЭМ!$A$33:$A$776,$A87,СВЦЭМ!$B$33:$B$776,P$83)+'СЕТ СН'!$H$9+СВЦЭМ!$D$10+'СЕТ СН'!$H$6-'СЕТ СН'!$H$19</f>
        <v>1191.2427993000001</v>
      </c>
      <c r="Q87" s="36">
        <f>SUMIFS(СВЦЭМ!$C$33:$C$776,СВЦЭМ!$A$33:$A$776,$A87,СВЦЭМ!$B$33:$B$776,Q$83)+'СЕТ СН'!$H$9+СВЦЭМ!$D$10+'СЕТ СН'!$H$6-'СЕТ СН'!$H$19</f>
        <v>1195.9528647900001</v>
      </c>
      <c r="R87" s="36">
        <f>SUMIFS(СВЦЭМ!$C$33:$C$776,СВЦЭМ!$A$33:$A$776,$A87,СВЦЭМ!$B$33:$B$776,R$83)+'СЕТ СН'!$H$9+СВЦЭМ!$D$10+'СЕТ СН'!$H$6-'СЕТ СН'!$H$19</f>
        <v>1176.8264605899999</v>
      </c>
      <c r="S87" s="36">
        <f>SUMIFS(СВЦЭМ!$C$33:$C$776,СВЦЭМ!$A$33:$A$776,$A87,СВЦЭМ!$B$33:$B$776,S$83)+'СЕТ СН'!$H$9+СВЦЭМ!$D$10+'СЕТ СН'!$H$6-'СЕТ СН'!$H$19</f>
        <v>1178.25391861</v>
      </c>
      <c r="T87" s="36">
        <f>SUMIFS(СВЦЭМ!$C$33:$C$776,СВЦЭМ!$A$33:$A$776,$A87,СВЦЭМ!$B$33:$B$776,T$83)+'СЕТ СН'!$H$9+СВЦЭМ!$D$10+'СЕТ СН'!$H$6-'СЕТ СН'!$H$19</f>
        <v>1162.67800534</v>
      </c>
      <c r="U87" s="36">
        <f>SUMIFS(СВЦЭМ!$C$33:$C$776,СВЦЭМ!$A$33:$A$776,$A87,СВЦЭМ!$B$33:$B$776,U$83)+'СЕТ СН'!$H$9+СВЦЭМ!$D$10+'СЕТ СН'!$H$6-'СЕТ СН'!$H$19</f>
        <v>1149.7424988500002</v>
      </c>
      <c r="V87" s="36">
        <f>SUMIFS(СВЦЭМ!$C$33:$C$776,СВЦЭМ!$A$33:$A$776,$A87,СВЦЭМ!$B$33:$B$776,V$83)+'СЕТ СН'!$H$9+СВЦЭМ!$D$10+'СЕТ СН'!$H$6-'СЕТ СН'!$H$19</f>
        <v>1139.8004909599999</v>
      </c>
      <c r="W87" s="36">
        <f>SUMIFS(СВЦЭМ!$C$33:$C$776,СВЦЭМ!$A$33:$A$776,$A87,СВЦЭМ!$B$33:$B$776,W$83)+'СЕТ СН'!$H$9+СВЦЭМ!$D$10+'СЕТ СН'!$H$6-'СЕТ СН'!$H$19</f>
        <v>1140.3848163600001</v>
      </c>
      <c r="X87" s="36">
        <f>SUMIFS(СВЦЭМ!$C$33:$C$776,СВЦЭМ!$A$33:$A$776,$A87,СВЦЭМ!$B$33:$B$776,X$83)+'СЕТ СН'!$H$9+СВЦЭМ!$D$10+'СЕТ СН'!$H$6-'СЕТ СН'!$H$19</f>
        <v>1178.19950724</v>
      </c>
      <c r="Y87" s="36">
        <f>SUMIFS(СВЦЭМ!$C$33:$C$776,СВЦЭМ!$A$33:$A$776,$A87,СВЦЭМ!$B$33:$B$776,Y$83)+'СЕТ СН'!$H$9+СВЦЭМ!$D$10+'СЕТ СН'!$H$6-'СЕТ СН'!$H$19</f>
        <v>1260.23670717</v>
      </c>
    </row>
    <row r="88" spans="1:25" ht="15.75" x14ac:dyDescent="0.2">
      <c r="A88" s="35">
        <f t="shared" si="2"/>
        <v>43956</v>
      </c>
      <c r="B88" s="36">
        <f>SUMIFS(СВЦЭМ!$C$33:$C$776,СВЦЭМ!$A$33:$A$776,$A88,СВЦЭМ!$B$33:$B$776,B$83)+'СЕТ СН'!$H$9+СВЦЭМ!$D$10+'СЕТ СН'!$H$6-'СЕТ СН'!$H$19</f>
        <v>1343.8164575800001</v>
      </c>
      <c r="C88" s="36">
        <f>SUMIFS(СВЦЭМ!$C$33:$C$776,СВЦЭМ!$A$33:$A$776,$A88,СВЦЭМ!$B$33:$B$776,C$83)+'СЕТ СН'!$H$9+СВЦЭМ!$D$10+'СЕТ СН'!$H$6-'СЕТ СН'!$H$19</f>
        <v>1369.3583102800001</v>
      </c>
      <c r="D88" s="36">
        <f>SUMIFS(СВЦЭМ!$C$33:$C$776,СВЦЭМ!$A$33:$A$776,$A88,СВЦЭМ!$B$33:$B$776,D$83)+'СЕТ СН'!$H$9+СВЦЭМ!$D$10+'СЕТ СН'!$H$6-'СЕТ СН'!$H$19</f>
        <v>1365.4650902600001</v>
      </c>
      <c r="E88" s="36">
        <f>SUMIFS(СВЦЭМ!$C$33:$C$776,СВЦЭМ!$A$33:$A$776,$A88,СВЦЭМ!$B$33:$B$776,E$83)+'СЕТ СН'!$H$9+СВЦЭМ!$D$10+'СЕТ СН'!$H$6-'СЕТ СН'!$H$19</f>
        <v>1362.70962334</v>
      </c>
      <c r="F88" s="36">
        <f>SUMIFS(СВЦЭМ!$C$33:$C$776,СВЦЭМ!$A$33:$A$776,$A88,СВЦЭМ!$B$33:$B$776,F$83)+'СЕТ СН'!$H$9+СВЦЭМ!$D$10+'СЕТ СН'!$H$6-'СЕТ СН'!$H$19</f>
        <v>1351.72604385</v>
      </c>
      <c r="G88" s="36">
        <f>SUMIFS(СВЦЭМ!$C$33:$C$776,СВЦЭМ!$A$33:$A$776,$A88,СВЦЭМ!$B$33:$B$776,G$83)+'СЕТ СН'!$H$9+СВЦЭМ!$D$10+'СЕТ СН'!$H$6-'СЕТ СН'!$H$19</f>
        <v>1360.2007347900001</v>
      </c>
      <c r="H88" s="36">
        <f>SUMIFS(СВЦЭМ!$C$33:$C$776,СВЦЭМ!$A$33:$A$776,$A88,СВЦЭМ!$B$33:$B$776,H$83)+'СЕТ СН'!$H$9+СВЦЭМ!$D$10+'СЕТ СН'!$H$6-'СЕТ СН'!$H$19</f>
        <v>1362.3862942000001</v>
      </c>
      <c r="I88" s="36">
        <f>SUMIFS(СВЦЭМ!$C$33:$C$776,СВЦЭМ!$A$33:$A$776,$A88,СВЦЭМ!$B$33:$B$776,I$83)+'СЕТ СН'!$H$9+СВЦЭМ!$D$10+'СЕТ СН'!$H$6-'СЕТ СН'!$H$19</f>
        <v>1357.8566767000002</v>
      </c>
      <c r="J88" s="36">
        <f>SUMIFS(СВЦЭМ!$C$33:$C$776,СВЦЭМ!$A$33:$A$776,$A88,СВЦЭМ!$B$33:$B$776,J$83)+'СЕТ СН'!$H$9+СВЦЭМ!$D$10+'СЕТ СН'!$H$6-'СЕТ СН'!$H$19</f>
        <v>1327.0738282299999</v>
      </c>
      <c r="K88" s="36">
        <f>SUMIFS(СВЦЭМ!$C$33:$C$776,СВЦЭМ!$A$33:$A$776,$A88,СВЦЭМ!$B$33:$B$776,K$83)+'СЕТ СН'!$H$9+СВЦЭМ!$D$10+'СЕТ СН'!$H$6-'СЕТ СН'!$H$19</f>
        <v>1284.6961601600001</v>
      </c>
      <c r="L88" s="36">
        <f>SUMIFS(СВЦЭМ!$C$33:$C$776,СВЦЭМ!$A$33:$A$776,$A88,СВЦЭМ!$B$33:$B$776,L$83)+'СЕТ СН'!$H$9+СВЦЭМ!$D$10+'СЕТ СН'!$H$6-'СЕТ СН'!$H$19</f>
        <v>1275.9874081600001</v>
      </c>
      <c r="M88" s="36">
        <f>SUMIFS(СВЦЭМ!$C$33:$C$776,СВЦЭМ!$A$33:$A$776,$A88,СВЦЭМ!$B$33:$B$776,M$83)+'СЕТ СН'!$H$9+СВЦЭМ!$D$10+'СЕТ СН'!$H$6-'СЕТ СН'!$H$19</f>
        <v>1234.63161001</v>
      </c>
      <c r="N88" s="36">
        <f>SUMIFS(СВЦЭМ!$C$33:$C$776,СВЦЭМ!$A$33:$A$776,$A88,СВЦЭМ!$B$33:$B$776,N$83)+'СЕТ СН'!$H$9+СВЦЭМ!$D$10+'СЕТ СН'!$H$6-'СЕТ СН'!$H$19</f>
        <v>1177.30323503</v>
      </c>
      <c r="O88" s="36">
        <f>SUMIFS(СВЦЭМ!$C$33:$C$776,СВЦЭМ!$A$33:$A$776,$A88,СВЦЭМ!$B$33:$B$776,O$83)+'СЕТ СН'!$H$9+СВЦЭМ!$D$10+'СЕТ СН'!$H$6-'СЕТ СН'!$H$19</f>
        <v>1172.98609726</v>
      </c>
      <c r="P88" s="36">
        <f>SUMIFS(СВЦЭМ!$C$33:$C$776,СВЦЭМ!$A$33:$A$776,$A88,СВЦЭМ!$B$33:$B$776,P$83)+'СЕТ СН'!$H$9+СВЦЭМ!$D$10+'СЕТ СН'!$H$6-'СЕТ СН'!$H$19</f>
        <v>1180.3952905199999</v>
      </c>
      <c r="Q88" s="36">
        <f>SUMIFS(СВЦЭМ!$C$33:$C$776,СВЦЭМ!$A$33:$A$776,$A88,СВЦЭМ!$B$33:$B$776,Q$83)+'СЕТ СН'!$H$9+СВЦЭМ!$D$10+'СЕТ СН'!$H$6-'СЕТ СН'!$H$19</f>
        <v>1182.5219506600001</v>
      </c>
      <c r="R88" s="36">
        <f>SUMIFS(СВЦЭМ!$C$33:$C$776,СВЦЭМ!$A$33:$A$776,$A88,СВЦЭМ!$B$33:$B$776,R$83)+'СЕТ СН'!$H$9+СВЦЭМ!$D$10+'СЕТ СН'!$H$6-'СЕТ СН'!$H$19</f>
        <v>1183.6216704200001</v>
      </c>
      <c r="S88" s="36">
        <f>SUMIFS(СВЦЭМ!$C$33:$C$776,СВЦЭМ!$A$33:$A$776,$A88,СВЦЭМ!$B$33:$B$776,S$83)+'СЕТ СН'!$H$9+СВЦЭМ!$D$10+'СЕТ СН'!$H$6-'СЕТ СН'!$H$19</f>
        <v>1185.0367861200002</v>
      </c>
      <c r="T88" s="36">
        <f>SUMIFS(СВЦЭМ!$C$33:$C$776,СВЦЭМ!$A$33:$A$776,$A88,СВЦЭМ!$B$33:$B$776,T$83)+'СЕТ СН'!$H$9+СВЦЭМ!$D$10+'СЕТ СН'!$H$6-'СЕТ СН'!$H$19</f>
        <v>1172.62279332</v>
      </c>
      <c r="U88" s="36">
        <f>SUMIFS(СВЦЭМ!$C$33:$C$776,СВЦЭМ!$A$33:$A$776,$A88,СВЦЭМ!$B$33:$B$776,U$83)+'СЕТ СН'!$H$9+СВЦЭМ!$D$10+'СЕТ СН'!$H$6-'СЕТ СН'!$H$19</f>
        <v>1152.64665517</v>
      </c>
      <c r="V88" s="36">
        <f>SUMIFS(СВЦЭМ!$C$33:$C$776,СВЦЭМ!$A$33:$A$776,$A88,СВЦЭМ!$B$33:$B$776,V$83)+'СЕТ СН'!$H$9+СВЦЭМ!$D$10+'СЕТ СН'!$H$6-'СЕТ СН'!$H$19</f>
        <v>1116.4815107100001</v>
      </c>
      <c r="W88" s="36">
        <f>SUMIFS(СВЦЭМ!$C$33:$C$776,СВЦЭМ!$A$33:$A$776,$A88,СВЦЭМ!$B$33:$B$776,W$83)+'СЕТ СН'!$H$9+СВЦЭМ!$D$10+'СЕТ СН'!$H$6-'СЕТ СН'!$H$19</f>
        <v>1130.4637919300001</v>
      </c>
      <c r="X88" s="36">
        <f>SUMIFS(СВЦЭМ!$C$33:$C$776,СВЦЭМ!$A$33:$A$776,$A88,СВЦЭМ!$B$33:$B$776,X$83)+'СЕТ СН'!$H$9+СВЦЭМ!$D$10+'СЕТ СН'!$H$6-'СЕТ СН'!$H$19</f>
        <v>1168.1335470600002</v>
      </c>
      <c r="Y88" s="36">
        <f>SUMIFS(СВЦЭМ!$C$33:$C$776,СВЦЭМ!$A$33:$A$776,$A88,СВЦЭМ!$B$33:$B$776,Y$83)+'СЕТ СН'!$H$9+СВЦЭМ!$D$10+'СЕТ СН'!$H$6-'СЕТ СН'!$H$19</f>
        <v>1255.13290364</v>
      </c>
    </row>
    <row r="89" spans="1:25" ht="15.75" x14ac:dyDescent="0.2">
      <c r="A89" s="35">
        <f t="shared" si="2"/>
        <v>43957</v>
      </c>
      <c r="B89" s="36">
        <f>SUMIFS(СВЦЭМ!$C$33:$C$776,СВЦЭМ!$A$33:$A$776,$A89,СВЦЭМ!$B$33:$B$776,B$83)+'СЕТ СН'!$H$9+СВЦЭМ!$D$10+'СЕТ СН'!$H$6-'СЕТ СН'!$H$19</f>
        <v>1326.4297035100001</v>
      </c>
      <c r="C89" s="36">
        <f>SUMIFS(СВЦЭМ!$C$33:$C$776,СВЦЭМ!$A$33:$A$776,$A89,СВЦЭМ!$B$33:$B$776,C$83)+'СЕТ СН'!$H$9+СВЦЭМ!$D$10+'СЕТ СН'!$H$6-'СЕТ СН'!$H$19</f>
        <v>1357.34762716</v>
      </c>
      <c r="D89" s="36">
        <f>SUMIFS(СВЦЭМ!$C$33:$C$776,СВЦЭМ!$A$33:$A$776,$A89,СВЦЭМ!$B$33:$B$776,D$83)+'СЕТ СН'!$H$9+СВЦЭМ!$D$10+'СЕТ СН'!$H$6-'СЕТ СН'!$H$19</f>
        <v>1378.6085486300001</v>
      </c>
      <c r="E89" s="36">
        <f>SUMIFS(СВЦЭМ!$C$33:$C$776,СВЦЭМ!$A$33:$A$776,$A89,СВЦЭМ!$B$33:$B$776,E$83)+'СЕТ СН'!$H$9+СВЦЭМ!$D$10+'СЕТ СН'!$H$6-'СЕТ СН'!$H$19</f>
        <v>1377.9275603400001</v>
      </c>
      <c r="F89" s="36">
        <f>SUMIFS(СВЦЭМ!$C$33:$C$776,СВЦЭМ!$A$33:$A$776,$A89,СВЦЭМ!$B$33:$B$776,F$83)+'СЕТ СН'!$H$9+СВЦЭМ!$D$10+'СЕТ СН'!$H$6-'СЕТ СН'!$H$19</f>
        <v>1370.85017393</v>
      </c>
      <c r="G89" s="36">
        <f>SUMIFS(СВЦЭМ!$C$33:$C$776,СВЦЭМ!$A$33:$A$776,$A89,СВЦЭМ!$B$33:$B$776,G$83)+'СЕТ СН'!$H$9+СВЦЭМ!$D$10+'СЕТ СН'!$H$6-'СЕТ СН'!$H$19</f>
        <v>1298.7840660400002</v>
      </c>
      <c r="H89" s="36">
        <f>SUMIFS(СВЦЭМ!$C$33:$C$776,СВЦЭМ!$A$33:$A$776,$A89,СВЦЭМ!$B$33:$B$776,H$83)+'СЕТ СН'!$H$9+СВЦЭМ!$D$10+'СЕТ СН'!$H$6-'СЕТ СН'!$H$19</f>
        <v>1324.2202947599999</v>
      </c>
      <c r="I89" s="36">
        <f>SUMIFS(СВЦЭМ!$C$33:$C$776,СВЦЭМ!$A$33:$A$776,$A89,СВЦЭМ!$B$33:$B$776,I$83)+'СЕТ СН'!$H$9+СВЦЭМ!$D$10+'СЕТ СН'!$H$6-'СЕТ СН'!$H$19</f>
        <v>1333.48504796</v>
      </c>
      <c r="J89" s="36">
        <f>SUMIFS(СВЦЭМ!$C$33:$C$776,СВЦЭМ!$A$33:$A$776,$A89,СВЦЭМ!$B$33:$B$776,J$83)+'СЕТ СН'!$H$9+СВЦЭМ!$D$10+'СЕТ СН'!$H$6-'СЕТ СН'!$H$19</f>
        <v>1286.6267239600002</v>
      </c>
      <c r="K89" s="36">
        <f>SUMIFS(СВЦЭМ!$C$33:$C$776,СВЦЭМ!$A$33:$A$776,$A89,СВЦЭМ!$B$33:$B$776,K$83)+'СЕТ СН'!$H$9+СВЦЭМ!$D$10+'СЕТ СН'!$H$6-'СЕТ СН'!$H$19</f>
        <v>1266.9325046600002</v>
      </c>
      <c r="L89" s="36">
        <f>SUMIFS(СВЦЭМ!$C$33:$C$776,СВЦЭМ!$A$33:$A$776,$A89,СВЦЭМ!$B$33:$B$776,L$83)+'СЕТ СН'!$H$9+СВЦЭМ!$D$10+'СЕТ СН'!$H$6-'СЕТ СН'!$H$19</f>
        <v>1260.1545854200001</v>
      </c>
      <c r="M89" s="36">
        <f>SUMIFS(СВЦЭМ!$C$33:$C$776,СВЦЭМ!$A$33:$A$776,$A89,СВЦЭМ!$B$33:$B$776,M$83)+'СЕТ СН'!$H$9+СВЦЭМ!$D$10+'СЕТ СН'!$H$6-'СЕТ СН'!$H$19</f>
        <v>1217.5961039200001</v>
      </c>
      <c r="N89" s="36">
        <f>SUMIFS(СВЦЭМ!$C$33:$C$776,СВЦЭМ!$A$33:$A$776,$A89,СВЦЭМ!$B$33:$B$776,N$83)+'СЕТ СН'!$H$9+СВЦЭМ!$D$10+'СЕТ СН'!$H$6-'СЕТ СН'!$H$19</f>
        <v>1162.1246256300001</v>
      </c>
      <c r="O89" s="36">
        <f>SUMIFS(СВЦЭМ!$C$33:$C$776,СВЦЭМ!$A$33:$A$776,$A89,СВЦЭМ!$B$33:$B$776,O$83)+'СЕТ СН'!$H$9+СВЦЭМ!$D$10+'СЕТ СН'!$H$6-'СЕТ СН'!$H$19</f>
        <v>1201.75542655</v>
      </c>
      <c r="P89" s="36">
        <f>SUMIFS(СВЦЭМ!$C$33:$C$776,СВЦЭМ!$A$33:$A$776,$A89,СВЦЭМ!$B$33:$B$776,P$83)+'СЕТ СН'!$H$9+СВЦЭМ!$D$10+'СЕТ СН'!$H$6-'СЕТ СН'!$H$19</f>
        <v>1208.4121929900002</v>
      </c>
      <c r="Q89" s="36">
        <f>SUMIFS(СВЦЭМ!$C$33:$C$776,СВЦЭМ!$A$33:$A$776,$A89,СВЦЭМ!$B$33:$B$776,Q$83)+'СЕТ СН'!$H$9+СВЦЭМ!$D$10+'СЕТ СН'!$H$6-'СЕТ СН'!$H$19</f>
        <v>1210.0323146300002</v>
      </c>
      <c r="R89" s="36">
        <f>SUMIFS(СВЦЭМ!$C$33:$C$776,СВЦЭМ!$A$33:$A$776,$A89,СВЦЭМ!$B$33:$B$776,R$83)+'СЕТ СН'!$H$9+СВЦЭМ!$D$10+'СЕТ СН'!$H$6-'СЕТ СН'!$H$19</f>
        <v>1218.36821715</v>
      </c>
      <c r="S89" s="36">
        <f>SUMIFS(СВЦЭМ!$C$33:$C$776,СВЦЭМ!$A$33:$A$776,$A89,СВЦЭМ!$B$33:$B$776,S$83)+'СЕТ СН'!$H$9+СВЦЭМ!$D$10+'СЕТ СН'!$H$6-'СЕТ СН'!$H$19</f>
        <v>1225.4928967200001</v>
      </c>
      <c r="T89" s="36">
        <f>SUMIFS(СВЦЭМ!$C$33:$C$776,СВЦЭМ!$A$33:$A$776,$A89,СВЦЭМ!$B$33:$B$776,T$83)+'СЕТ СН'!$H$9+СВЦЭМ!$D$10+'СЕТ СН'!$H$6-'СЕТ СН'!$H$19</f>
        <v>1233.07504197</v>
      </c>
      <c r="U89" s="36">
        <f>SUMIFS(СВЦЭМ!$C$33:$C$776,СВЦЭМ!$A$33:$A$776,$A89,СВЦЭМ!$B$33:$B$776,U$83)+'СЕТ СН'!$H$9+СВЦЭМ!$D$10+'СЕТ СН'!$H$6-'СЕТ СН'!$H$19</f>
        <v>1234.8111705900001</v>
      </c>
      <c r="V89" s="36">
        <f>SUMIFS(СВЦЭМ!$C$33:$C$776,СВЦЭМ!$A$33:$A$776,$A89,СВЦЭМ!$B$33:$B$776,V$83)+'СЕТ СН'!$H$9+СВЦЭМ!$D$10+'СЕТ СН'!$H$6-'СЕТ СН'!$H$19</f>
        <v>1226.16931808</v>
      </c>
      <c r="W89" s="36">
        <f>SUMIFS(СВЦЭМ!$C$33:$C$776,СВЦЭМ!$A$33:$A$776,$A89,СВЦЭМ!$B$33:$B$776,W$83)+'СЕТ СН'!$H$9+СВЦЭМ!$D$10+'СЕТ СН'!$H$6-'СЕТ СН'!$H$19</f>
        <v>1227.1713095700002</v>
      </c>
      <c r="X89" s="36">
        <f>SUMIFS(СВЦЭМ!$C$33:$C$776,СВЦЭМ!$A$33:$A$776,$A89,СВЦЭМ!$B$33:$B$776,X$83)+'СЕТ СН'!$H$9+СВЦЭМ!$D$10+'СЕТ СН'!$H$6-'СЕТ СН'!$H$19</f>
        <v>1217.9252810100002</v>
      </c>
      <c r="Y89" s="36">
        <f>SUMIFS(СВЦЭМ!$C$33:$C$776,СВЦЭМ!$A$33:$A$776,$A89,СВЦЭМ!$B$33:$B$776,Y$83)+'СЕТ СН'!$H$9+СВЦЭМ!$D$10+'СЕТ СН'!$H$6-'СЕТ СН'!$H$19</f>
        <v>1268.53693484</v>
      </c>
    </row>
    <row r="90" spans="1:25" ht="15.75" x14ac:dyDescent="0.2">
      <c r="A90" s="35">
        <f t="shared" si="2"/>
        <v>43958</v>
      </c>
      <c r="B90" s="36">
        <f>SUMIFS(СВЦЭМ!$C$33:$C$776,СВЦЭМ!$A$33:$A$776,$A90,СВЦЭМ!$B$33:$B$776,B$83)+'СЕТ СН'!$H$9+СВЦЭМ!$D$10+'СЕТ СН'!$H$6-'СЕТ СН'!$H$19</f>
        <v>1361.8071526700001</v>
      </c>
      <c r="C90" s="36">
        <f>SUMIFS(СВЦЭМ!$C$33:$C$776,СВЦЭМ!$A$33:$A$776,$A90,СВЦЭМ!$B$33:$B$776,C$83)+'СЕТ СН'!$H$9+СВЦЭМ!$D$10+'СЕТ СН'!$H$6-'СЕТ СН'!$H$19</f>
        <v>1371.4282741000002</v>
      </c>
      <c r="D90" s="36">
        <f>SUMIFS(СВЦЭМ!$C$33:$C$776,СВЦЭМ!$A$33:$A$776,$A90,СВЦЭМ!$B$33:$B$776,D$83)+'СЕТ СН'!$H$9+СВЦЭМ!$D$10+'СЕТ СН'!$H$6-'СЕТ СН'!$H$19</f>
        <v>1367.6983472400002</v>
      </c>
      <c r="E90" s="36">
        <f>SUMIFS(СВЦЭМ!$C$33:$C$776,СВЦЭМ!$A$33:$A$776,$A90,СВЦЭМ!$B$33:$B$776,E$83)+'СЕТ СН'!$H$9+СВЦЭМ!$D$10+'СЕТ СН'!$H$6-'СЕТ СН'!$H$19</f>
        <v>1362.7639882399999</v>
      </c>
      <c r="F90" s="36">
        <f>SUMIFS(СВЦЭМ!$C$33:$C$776,СВЦЭМ!$A$33:$A$776,$A90,СВЦЭМ!$B$33:$B$776,F$83)+'СЕТ СН'!$H$9+СВЦЭМ!$D$10+'СЕТ СН'!$H$6-'СЕТ СН'!$H$19</f>
        <v>1353.7498704100001</v>
      </c>
      <c r="G90" s="36">
        <f>SUMIFS(СВЦЭМ!$C$33:$C$776,СВЦЭМ!$A$33:$A$776,$A90,СВЦЭМ!$B$33:$B$776,G$83)+'СЕТ СН'!$H$9+СВЦЭМ!$D$10+'СЕТ СН'!$H$6-'СЕТ СН'!$H$19</f>
        <v>1376.7709606200001</v>
      </c>
      <c r="H90" s="36">
        <f>SUMIFS(СВЦЭМ!$C$33:$C$776,СВЦЭМ!$A$33:$A$776,$A90,СВЦЭМ!$B$33:$B$776,H$83)+'СЕТ СН'!$H$9+СВЦЭМ!$D$10+'СЕТ СН'!$H$6-'СЕТ СН'!$H$19</f>
        <v>1375.5865461100002</v>
      </c>
      <c r="I90" s="36">
        <f>SUMIFS(СВЦЭМ!$C$33:$C$776,СВЦЭМ!$A$33:$A$776,$A90,СВЦЭМ!$B$33:$B$776,I$83)+'СЕТ СН'!$H$9+СВЦЭМ!$D$10+'СЕТ СН'!$H$6-'СЕТ СН'!$H$19</f>
        <v>1357.3666345700001</v>
      </c>
      <c r="J90" s="36">
        <f>SUMIFS(СВЦЭМ!$C$33:$C$776,СВЦЭМ!$A$33:$A$776,$A90,СВЦЭМ!$B$33:$B$776,J$83)+'СЕТ СН'!$H$9+СВЦЭМ!$D$10+'СЕТ СН'!$H$6-'СЕТ СН'!$H$19</f>
        <v>1320.45056583</v>
      </c>
      <c r="K90" s="36">
        <f>SUMIFS(СВЦЭМ!$C$33:$C$776,СВЦЭМ!$A$33:$A$776,$A90,СВЦЭМ!$B$33:$B$776,K$83)+'СЕТ СН'!$H$9+СВЦЭМ!$D$10+'СЕТ СН'!$H$6-'СЕТ СН'!$H$19</f>
        <v>1312.6369265200001</v>
      </c>
      <c r="L90" s="36">
        <f>SUMIFS(СВЦЭМ!$C$33:$C$776,СВЦЭМ!$A$33:$A$776,$A90,СВЦЭМ!$B$33:$B$776,L$83)+'СЕТ СН'!$H$9+СВЦЭМ!$D$10+'СЕТ СН'!$H$6-'СЕТ СН'!$H$19</f>
        <v>1308.25777311</v>
      </c>
      <c r="M90" s="36">
        <f>SUMIFS(СВЦЭМ!$C$33:$C$776,СВЦЭМ!$A$33:$A$776,$A90,СВЦЭМ!$B$33:$B$776,M$83)+'СЕТ СН'!$H$9+СВЦЭМ!$D$10+'СЕТ СН'!$H$6-'СЕТ СН'!$H$19</f>
        <v>1258.95498937</v>
      </c>
      <c r="N90" s="36">
        <f>SUMIFS(СВЦЭМ!$C$33:$C$776,СВЦЭМ!$A$33:$A$776,$A90,СВЦЭМ!$B$33:$B$776,N$83)+'СЕТ СН'!$H$9+СВЦЭМ!$D$10+'СЕТ СН'!$H$6-'СЕТ СН'!$H$19</f>
        <v>1206.1716336300001</v>
      </c>
      <c r="O90" s="36">
        <f>SUMIFS(СВЦЭМ!$C$33:$C$776,СВЦЭМ!$A$33:$A$776,$A90,СВЦЭМ!$B$33:$B$776,O$83)+'СЕТ СН'!$H$9+СВЦЭМ!$D$10+'СЕТ СН'!$H$6-'СЕТ СН'!$H$19</f>
        <v>1190.2204318200002</v>
      </c>
      <c r="P90" s="36">
        <f>SUMIFS(СВЦЭМ!$C$33:$C$776,СВЦЭМ!$A$33:$A$776,$A90,СВЦЭМ!$B$33:$B$776,P$83)+'СЕТ СН'!$H$9+СВЦЭМ!$D$10+'СЕТ СН'!$H$6-'СЕТ СН'!$H$19</f>
        <v>1195.5995909799999</v>
      </c>
      <c r="Q90" s="36">
        <f>SUMIFS(СВЦЭМ!$C$33:$C$776,СВЦЭМ!$A$33:$A$776,$A90,СВЦЭМ!$B$33:$B$776,Q$83)+'СЕТ СН'!$H$9+СВЦЭМ!$D$10+'СЕТ СН'!$H$6-'СЕТ СН'!$H$19</f>
        <v>1200.9484109499999</v>
      </c>
      <c r="R90" s="36">
        <f>SUMIFS(СВЦЭМ!$C$33:$C$776,СВЦЭМ!$A$33:$A$776,$A90,СВЦЭМ!$B$33:$B$776,R$83)+'СЕТ СН'!$H$9+СВЦЭМ!$D$10+'СЕТ СН'!$H$6-'СЕТ СН'!$H$19</f>
        <v>1195.97935917</v>
      </c>
      <c r="S90" s="36">
        <f>SUMIFS(СВЦЭМ!$C$33:$C$776,СВЦЭМ!$A$33:$A$776,$A90,СВЦЭМ!$B$33:$B$776,S$83)+'СЕТ СН'!$H$9+СВЦЭМ!$D$10+'СЕТ СН'!$H$6-'СЕТ СН'!$H$19</f>
        <v>1187.14333528</v>
      </c>
      <c r="T90" s="36">
        <f>SUMIFS(СВЦЭМ!$C$33:$C$776,СВЦЭМ!$A$33:$A$776,$A90,СВЦЭМ!$B$33:$B$776,T$83)+'СЕТ СН'!$H$9+СВЦЭМ!$D$10+'СЕТ СН'!$H$6-'СЕТ СН'!$H$19</f>
        <v>1157.6335384700001</v>
      </c>
      <c r="U90" s="36">
        <f>SUMIFS(СВЦЭМ!$C$33:$C$776,СВЦЭМ!$A$33:$A$776,$A90,СВЦЭМ!$B$33:$B$776,U$83)+'СЕТ СН'!$H$9+СВЦЭМ!$D$10+'СЕТ СН'!$H$6-'СЕТ СН'!$H$19</f>
        <v>1133.5187153400002</v>
      </c>
      <c r="V90" s="36">
        <f>SUMIFS(СВЦЭМ!$C$33:$C$776,СВЦЭМ!$A$33:$A$776,$A90,СВЦЭМ!$B$33:$B$776,V$83)+'СЕТ СН'!$H$9+СВЦЭМ!$D$10+'СЕТ СН'!$H$6-'СЕТ СН'!$H$19</f>
        <v>1114.4860919500002</v>
      </c>
      <c r="W90" s="36">
        <f>SUMIFS(СВЦЭМ!$C$33:$C$776,СВЦЭМ!$A$33:$A$776,$A90,СВЦЭМ!$B$33:$B$776,W$83)+'СЕТ СН'!$H$9+СВЦЭМ!$D$10+'СЕТ СН'!$H$6-'СЕТ СН'!$H$19</f>
        <v>1120.6386673900001</v>
      </c>
      <c r="X90" s="36">
        <f>SUMIFS(СВЦЭМ!$C$33:$C$776,СВЦЭМ!$A$33:$A$776,$A90,СВЦЭМ!$B$33:$B$776,X$83)+'СЕТ СН'!$H$9+СВЦЭМ!$D$10+'СЕТ СН'!$H$6-'СЕТ СН'!$H$19</f>
        <v>1165.5706975400001</v>
      </c>
      <c r="Y90" s="36">
        <f>SUMIFS(СВЦЭМ!$C$33:$C$776,СВЦЭМ!$A$33:$A$776,$A90,СВЦЭМ!$B$33:$B$776,Y$83)+'СЕТ СН'!$H$9+СВЦЭМ!$D$10+'СЕТ СН'!$H$6-'СЕТ СН'!$H$19</f>
        <v>1237.1587891600002</v>
      </c>
    </row>
    <row r="91" spans="1:25" ht="15.75" x14ac:dyDescent="0.2">
      <c r="A91" s="35">
        <f t="shared" si="2"/>
        <v>43959</v>
      </c>
      <c r="B91" s="36">
        <f>SUMIFS(СВЦЭМ!$C$33:$C$776,СВЦЭМ!$A$33:$A$776,$A91,СВЦЭМ!$B$33:$B$776,B$83)+'СЕТ СН'!$H$9+СВЦЭМ!$D$10+'СЕТ СН'!$H$6-'СЕТ СН'!$H$19</f>
        <v>1354.7012002199999</v>
      </c>
      <c r="C91" s="36">
        <f>SUMIFS(СВЦЭМ!$C$33:$C$776,СВЦЭМ!$A$33:$A$776,$A91,СВЦЭМ!$B$33:$B$776,C$83)+'СЕТ СН'!$H$9+СВЦЭМ!$D$10+'СЕТ СН'!$H$6-'СЕТ СН'!$H$19</f>
        <v>1359.9562497100001</v>
      </c>
      <c r="D91" s="36">
        <f>SUMIFS(СВЦЭМ!$C$33:$C$776,СВЦЭМ!$A$33:$A$776,$A91,СВЦЭМ!$B$33:$B$776,D$83)+'СЕТ СН'!$H$9+СВЦЭМ!$D$10+'СЕТ СН'!$H$6-'СЕТ СН'!$H$19</f>
        <v>1352.1562567999999</v>
      </c>
      <c r="E91" s="36">
        <f>SUMIFS(СВЦЭМ!$C$33:$C$776,СВЦЭМ!$A$33:$A$776,$A91,СВЦЭМ!$B$33:$B$776,E$83)+'СЕТ СН'!$H$9+СВЦЭМ!$D$10+'СЕТ СН'!$H$6-'СЕТ СН'!$H$19</f>
        <v>1353.1271138100001</v>
      </c>
      <c r="F91" s="36">
        <f>SUMIFS(СВЦЭМ!$C$33:$C$776,СВЦЭМ!$A$33:$A$776,$A91,СВЦЭМ!$B$33:$B$776,F$83)+'СЕТ СН'!$H$9+СВЦЭМ!$D$10+'СЕТ СН'!$H$6-'СЕТ СН'!$H$19</f>
        <v>1346.28731156</v>
      </c>
      <c r="G91" s="36">
        <f>SUMIFS(СВЦЭМ!$C$33:$C$776,СВЦЭМ!$A$33:$A$776,$A91,СВЦЭМ!$B$33:$B$776,G$83)+'СЕТ СН'!$H$9+СВЦЭМ!$D$10+'СЕТ СН'!$H$6-'СЕТ СН'!$H$19</f>
        <v>1349.92741931</v>
      </c>
      <c r="H91" s="36">
        <f>SUMIFS(СВЦЭМ!$C$33:$C$776,СВЦЭМ!$A$33:$A$776,$A91,СВЦЭМ!$B$33:$B$776,H$83)+'СЕТ СН'!$H$9+СВЦЭМ!$D$10+'СЕТ СН'!$H$6-'СЕТ СН'!$H$19</f>
        <v>1339.94232358</v>
      </c>
      <c r="I91" s="36">
        <f>SUMIFS(СВЦЭМ!$C$33:$C$776,СВЦЭМ!$A$33:$A$776,$A91,СВЦЭМ!$B$33:$B$776,I$83)+'СЕТ СН'!$H$9+СВЦЭМ!$D$10+'СЕТ СН'!$H$6-'СЕТ СН'!$H$19</f>
        <v>1315.3157023200001</v>
      </c>
      <c r="J91" s="36">
        <f>SUMIFS(СВЦЭМ!$C$33:$C$776,СВЦЭМ!$A$33:$A$776,$A91,СВЦЭМ!$B$33:$B$776,J$83)+'СЕТ СН'!$H$9+СВЦЭМ!$D$10+'СЕТ СН'!$H$6-'СЕТ СН'!$H$19</f>
        <v>1287.2270337700002</v>
      </c>
      <c r="K91" s="36">
        <f>SUMIFS(СВЦЭМ!$C$33:$C$776,СВЦЭМ!$A$33:$A$776,$A91,СВЦЭМ!$B$33:$B$776,K$83)+'СЕТ СН'!$H$9+СВЦЭМ!$D$10+'СЕТ СН'!$H$6-'СЕТ СН'!$H$19</f>
        <v>1288.6818026400001</v>
      </c>
      <c r="L91" s="36">
        <f>SUMIFS(СВЦЭМ!$C$33:$C$776,СВЦЭМ!$A$33:$A$776,$A91,СВЦЭМ!$B$33:$B$776,L$83)+'СЕТ СН'!$H$9+СВЦЭМ!$D$10+'СЕТ СН'!$H$6-'СЕТ СН'!$H$19</f>
        <v>1286.59590918</v>
      </c>
      <c r="M91" s="36">
        <f>SUMIFS(СВЦЭМ!$C$33:$C$776,СВЦЭМ!$A$33:$A$776,$A91,СВЦЭМ!$B$33:$B$776,M$83)+'СЕТ СН'!$H$9+СВЦЭМ!$D$10+'СЕТ СН'!$H$6-'СЕТ СН'!$H$19</f>
        <v>1238.0569724000002</v>
      </c>
      <c r="N91" s="36">
        <f>SUMIFS(СВЦЭМ!$C$33:$C$776,СВЦЭМ!$A$33:$A$776,$A91,СВЦЭМ!$B$33:$B$776,N$83)+'СЕТ СН'!$H$9+СВЦЭМ!$D$10+'СЕТ СН'!$H$6-'СЕТ СН'!$H$19</f>
        <v>1173.53480775</v>
      </c>
      <c r="O91" s="36">
        <f>SUMIFS(СВЦЭМ!$C$33:$C$776,СВЦЭМ!$A$33:$A$776,$A91,СВЦЭМ!$B$33:$B$776,O$83)+'СЕТ СН'!$H$9+СВЦЭМ!$D$10+'СЕТ СН'!$H$6-'СЕТ СН'!$H$19</f>
        <v>1166.1956001799999</v>
      </c>
      <c r="P91" s="36">
        <f>SUMIFS(СВЦЭМ!$C$33:$C$776,СВЦЭМ!$A$33:$A$776,$A91,СВЦЭМ!$B$33:$B$776,P$83)+'СЕТ СН'!$H$9+СВЦЭМ!$D$10+'СЕТ СН'!$H$6-'СЕТ СН'!$H$19</f>
        <v>1171.8605376400001</v>
      </c>
      <c r="Q91" s="36">
        <f>SUMIFS(СВЦЭМ!$C$33:$C$776,СВЦЭМ!$A$33:$A$776,$A91,СВЦЭМ!$B$33:$B$776,Q$83)+'СЕТ СН'!$H$9+СВЦЭМ!$D$10+'СЕТ СН'!$H$6-'СЕТ СН'!$H$19</f>
        <v>1172.71639263</v>
      </c>
      <c r="R91" s="36">
        <f>SUMIFS(СВЦЭМ!$C$33:$C$776,СВЦЭМ!$A$33:$A$776,$A91,СВЦЭМ!$B$33:$B$776,R$83)+'СЕТ СН'!$H$9+СВЦЭМ!$D$10+'СЕТ СН'!$H$6-'СЕТ СН'!$H$19</f>
        <v>1170.53553992</v>
      </c>
      <c r="S91" s="36">
        <f>SUMIFS(СВЦЭМ!$C$33:$C$776,СВЦЭМ!$A$33:$A$776,$A91,СВЦЭМ!$B$33:$B$776,S$83)+'СЕТ СН'!$H$9+СВЦЭМ!$D$10+'СЕТ СН'!$H$6-'СЕТ СН'!$H$19</f>
        <v>1178.1547287799999</v>
      </c>
      <c r="T91" s="36">
        <f>SUMIFS(СВЦЭМ!$C$33:$C$776,СВЦЭМ!$A$33:$A$776,$A91,СВЦЭМ!$B$33:$B$776,T$83)+'СЕТ СН'!$H$9+СВЦЭМ!$D$10+'СЕТ СН'!$H$6-'СЕТ СН'!$H$19</f>
        <v>1169.4920873999999</v>
      </c>
      <c r="U91" s="36">
        <f>SUMIFS(СВЦЭМ!$C$33:$C$776,СВЦЭМ!$A$33:$A$776,$A91,СВЦЭМ!$B$33:$B$776,U$83)+'СЕТ СН'!$H$9+СВЦЭМ!$D$10+'СЕТ СН'!$H$6-'СЕТ СН'!$H$19</f>
        <v>1150.23538641</v>
      </c>
      <c r="V91" s="36">
        <f>SUMIFS(СВЦЭМ!$C$33:$C$776,СВЦЭМ!$A$33:$A$776,$A91,СВЦЭМ!$B$33:$B$776,V$83)+'СЕТ СН'!$H$9+СВЦЭМ!$D$10+'СЕТ СН'!$H$6-'СЕТ СН'!$H$19</f>
        <v>1119.37535043</v>
      </c>
      <c r="W91" s="36">
        <f>SUMIFS(СВЦЭМ!$C$33:$C$776,СВЦЭМ!$A$33:$A$776,$A91,СВЦЭМ!$B$33:$B$776,W$83)+'СЕТ СН'!$H$9+СВЦЭМ!$D$10+'СЕТ СН'!$H$6-'СЕТ СН'!$H$19</f>
        <v>1113.4482729199999</v>
      </c>
      <c r="X91" s="36">
        <f>SUMIFS(СВЦЭМ!$C$33:$C$776,СВЦЭМ!$A$33:$A$776,$A91,СВЦЭМ!$B$33:$B$776,X$83)+'СЕТ СН'!$H$9+СВЦЭМ!$D$10+'СЕТ СН'!$H$6-'СЕТ СН'!$H$19</f>
        <v>1160.2735274900001</v>
      </c>
      <c r="Y91" s="36">
        <f>SUMIFS(СВЦЭМ!$C$33:$C$776,СВЦЭМ!$A$33:$A$776,$A91,СВЦЭМ!$B$33:$B$776,Y$83)+'СЕТ СН'!$H$9+СВЦЭМ!$D$10+'СЕТ СН'!$H$6-'СЕТ СН'!$H$19</f>
        <v>1235.7118111300001</v>
      </c>
    </row>
    <row r="92" spans="1:25" ht="15.75" x14ac:dyDescent="0.2">
      <c r="A92" s="35">
        <f t="shared" si="2"/>
        <v>43960</v>
      </c>
      <c r="B92" s="36">
        <f>SUMIFS(СВЦЭМ!$C$33:$C$776,СВЦЭМ!$A$33:$A$776,$A92,СВЦЭМ!$B$33:$B$776,B$83)+'СЕТ СН'!$H$9+СВЦЭМ!$D$10+'СЕТ СН'!$H$6-'СЕТ СН'!$H$19</f>
        <v>1345.5840927300001</v>
      </c>
      <c r="C92" s="36">
        <f>SUMIFS(СВЦЭМ!$C$33:$C$776,СВЦЭМ!$A$33:$A$776,$A92,СВЦЭМ!$B$33:$B$776,C$83)+'СЕТ СН'!$H$9+СВЦЭМ!$D$10+'СЕТ СН'!$H$6-'СЕТ СН'!$H$19</f>
        <v>1333.49922922</v>
      </c>
      <c r="D92" s="36">
        <f>SUMIFS(СВЦЭМ!$C$33:$C$776,СВЦЭМ!$A$33:$A$776,$A92,СВЦЭМ!$B$33:$B$776,D$83)+'СЕТ СН'!$H$9+СВЦЭМ!$D$10+'СЕТ СН'!$H$6-'СЕТ СН'!$H$19</f>
        <v>1315.2094201700002</v>
      </c>
      <c r="E92" s="36">
        <f>SUMIFS(СВЦЭМ!$C$33:$C$776,СВЦЭМ!$A$33:$A$776,$A92,СВЦЭМ!$B$33:$B$776,E$83)+'СЕТ СН'!$H$9+СВЦЭМ!$D$10+'СЕТ СН'!$H$6-'СЕТ СН'!$H$19</f>
        <v>1310.87829577</v>
      </c>
      <c r="F92" s="36">
        <f>SUMIFS(СВЦЭМ!$C$33:$C$776,СВЦЭМ!$A$33:$A$776,$A92,СВЦЭМ!$B$33:$B$776,F$83)+'СЕТ СН'!$H$9+СВЦЭМ!$D$10+'СЕТ СН'!$H$6-'СЕТ СН'!$H$19</f>
        <v>1300.4509273799999</v>
      </c>
      <c r="G92" s="36">
        <f>SUMIFS(СВЦЭМ!$C$33:$C$776,СВЦЭМ!$A$33:$A$776,$A92,СВЦЭМ!$B$33:$B$776,G$83)+'СЕТ СН'!$H$9+СВЦЭМ!$D$10+'СЕТ СН'!$H$6-'СЕТ СН'!$H$19</f>
        <v>1301.42784119</v>
      </c>
      <c r="H92" s="36">
        <f>SUMIFS(СВЦЭМ!$C$33:$C$776,СВЦЭМ!$A$33:$A$776,$A92,СВЦЭМ!$B$33:$B$776,H$83)+'СЕТ СН'!$H$9+СВЦЭМ!$D$10+'СЕТ СН'!$H$6-'СЕТ СН'!$H$19</f>
        <v>1307.10421077</v>
      </c>
      <c r="I92" s="36">
        <f>SUMIFS(СВЦЭМ!$C$33:$C$776,СВЦЭМ!$A$33:$A$776,$A92,СВЦЭМ!$B$33:$B$776,I$83)+'СЕТ СН'!$H$9+СВЦЭМ!$D$10+'СЕТ СН'!$H$6-'СЕТ СН'!$H$19</f>
        <v>1309.9622121900002</v>
      </c>
      <c r="J92" s="36">
        <f>SUMIFS(СВЦЭМ!$C$33:$C$776,СВЦЭМ!$A$33:$A$776,$A92,СВЦЭМ!$B$33:$B$776,J$83)+'СЕТ СН'!$H$9+СВЦЭМ!$D$10+'СЕТ СН'!$H$6-'СЕТ СН'!$H$19</f>
        <v>1311.2112249199999</v>
      </c>
      <c r="K92" s="36">
        <f>SUMIFS(СВЦЭМ!$C$33:$C$776,СВЦЭМ!$A$33:$A$776,$A92,СВЦЭМ!$B$33:$B$776,K$83)+'СЕТ СН'!$H$9+СВЦЭМ!$D$10+'СЕТ СН'!$H$6-'СЕТ СН'!$H$19</f>
        <v>1284.5250847699999</v>
      </c>
      <c r="L92" s="36">
        <f>SUMIFS(СВЦЭМ!$C$33:$C$776,СВЦЭМ!$A$33:$A$776,$A92,СВЦЭМ!$B$33:$B$776,L$83)+'СЕТ СН'!$H$9+СВЦЭМ!$D$10+'СЕТ СН'!$H$6-'СЕТ СН'!$H$19</f>
        <v>1296.92998992</v>
      </c>
      <c r="M92" s="36">
        <f>SUMIFS(СВЦЭМ!$C$33:$C$776,СВЦЭМ!$A$33:$A$776,$A92,СВЦЭМ!$B$33:$B$776,M$83)+'СЕТ СН'!$H$9+СВЦЭМ!$D$10+'СЕТ СН'!$H$6-'СЕТ СН'!$H$19</f>
        <v>1239.8369227100002</v>
      </c>
      <c r="N92" s="36">
        <f>SUMIFS(СВЦЭМ!$C$33:$C$776,СВЦЭМ!$A$33:$A$776,$A92,СВЦЭМ!$B$33:$B$776,N$83)+'СЕТ СН'!$H$9+СВЦЭМ!$D$10+'СЕТ СН'!$H$6-'СЕТ СН'!$H$19</f>
        <v>1184.9959247100001</v>
      </c>
      <c r="O92" s="36">
        <f>SUMIFS(СВЦЭМ!$C$33:$C$776,СВЦЭМ!$A$33:$A$776,$A92,СВЦЭМ!$B$33:$B$776,O$83)+'СЕТ СН'!$H$9+СВЦЭМ!$D$10+'СЕТ СН'!$H$6-'СЕТ СН'!$H$19</f>
        <v>1166.7143119500001</v>
      </c>
      <c r="P92" s="36">
        <f>SUMIFS(СВЦЭМ!$C$33:$C$776,СВЦЭМ!$A$33:$A$776,$A92,СВЦЭМ!$B$33:$B$776,P$83)+'СЕТ СН'!$H$9+СВЦЭМ!$D$10+'СЕТ СН'!$H$6-'СЕТ СН'!$H$19</f>
        <v>1174.5247895699999</v>
      </c>
      <c r="Q92" s="36">
        <f>SUMIFS(СВЦЭМ!$C$33:$C$776,СВЦЭМ!$A$33:$A$776,$A92,СВЦЭМ!$B$33:$B$776,Q$83)+'СЕТ СН'!$H$9+СВЦЭМ!$D$10+'СЕТ СН'!$H$6-'СЕТ СН'!$H$19</f>
        <v>1166.23479658</v>
      </c>
      <c r="R92" s="36">
        <f>SUMIFS(СВЦЭМ!$C$33:$C$776,СВЦЭМ!$A$33:$A$776,$A92,СВЦЭМ!$B$33:$B$776,R$83)+'СЕТ СН'!$H$9+СВЦЭМ!$D$10+'СЕТ СН'!$H$6-'СЕТ СН'!$H$19</f>
        <v>1168.1870631900001</v>
      </c>
      <c r="S92" s="36">
        <f>SUMIFS(СВЦЭМ!$C$33:$C$776,СВЦЭМ!$A$33:$A$776,$A92,СВЦЭМ!$B$33:$B$776,S$83)+'СЕТ СН'!$H$9+СВЦЭМ!$D$10+'СЕТ СН'!$H$6-'СЕТ СН'!$H$19</f>
        <v>1178.88341255</v>
      </c>
      <c r="T92" s="36">
        <f>SUMIFS(СВЦЭМ!$C$33:$C$776,СВЦЭМ!$A$33:$A$776,$A92,СВЦЭМ!$B$33:$B$776,T$83)+'СЕТ СН'!$H$9+СВЦЭМ!$D$10+'СЕТ СН'!$H$6-'СЕТ СН'!$H$19</f>
        <v>1168.2913972400002</v>
      </c>
      <c r="U92" s="36">
        <f>SUMIFS(СВЦЭМ!$C$33:$C$776,СВЦЭМ!$A$33:$A$776,$A92,СВЦЭМ!$B$33:$B$776,U$83)+'СЕТ СН'!$H$9+СВЦЭМ!$D$10+'СЕТ СН'!$H$6-'СЕТ СН'!$H$19</f>
        <v>1162.1894532199999</v>
      </c>
      <c r="V92" s="36">
        <f>SUMIFS(СВЦЭМ!$C$33:$C$776,СВЦЭМ!$A$33:$A$776,$A92,СВЦЭМ!$B$33:$B$776,V$83)+'СЕТ СН'!$H$9+СВЦЭМ!$D$10+'СЕТ СН'!$H$6-'СЕТ СН'!$H$19</f>
        <v>1149.5956140200001</v>
      </c>
      <c r="W92" s="36">
        <f>SUMIFS(СВЦЭМ!$C$33:$C$776,СВЦЭМ!$A$33:$A$776,$A92,СВЦЭМ!$B$33:$B$776,W$83)+'СЕТ СН'!$H$9+СВЦЭМ!$D$10+'СЕТ СН'!$H$6-'СЕТ СН'!$H$19</f>
        <v>1141.4804363400001</v>
      </c>
      <c r="X92" s="36">
        <f>SUMIFS(СВЦЭМ!$C$33:$C$776,СВЦЭМ!$A$33:$A$776,$A92,СВЦЭМ!$B$33:$B$776,X$83)+'СЕТ СН'!$H$9+СВЦЭМ!$D$10+'СЕТ СН'!$H$6-'СЕТ СН'!$H$19</f>
        <v>1185.4547873400002</v>
      </c>
      <c r="Y92" s="36">
        <f>SUMIFS(СВЦЭМ!$C$33:$C$776,СВЦЭМ!$A$33:$A$776,$A92,СВЦЭМ!$B$33:$B$776,Y$83)+'СЕТ СН'!$H$9+СВЦЭМ!$D$10+'СЕТ СН'!$H$6-'СЕТ СН'!$H$19</f>
        <v>1276.1695673600002</v>
      </c>
    </row>
    <row r="93" spans="1:25" ht="15.75" x14ac:dyDescent="0.2">
      <c r="A93" s="35">
        <f t="shared" si="2"/>
        <v>43961</v>
      </c>
      <c r="B93" s="36">
        <f>SUMIFS(СВЦЭМ!$C$33:$C$776,СВЦЭМ!$A$33:$A$776,$A93,СВЦЭМ!$B$33:$B$776,B$83)+'СЕТ СН'!$H$9+СВЦЭМ!$D$10+'СЕТ СН'!$H$6-'СЕТ СН'!$H$19</f>
        <v>1319.7460932600002</v>
      </c>
      <c r="C93" s="36">
        <f>SUMIFS(СВЦЭМ!$C$33:$C$776,СВЦЭМ!$A$33:$A$776,$A93,СВЦЭМ!$B$33:$B$776,C$83)+'СЕТ СН'!$H$9+СВЦЭМ!$D$10+'СЕТ СН'!$H$6-'СЕТ СН'!$H$19</f>
        <v>1350.25780566</v>
      </c>
      <c r="D93" s="36">
        <f>SUMIFS(СВЦЭМ!$C$33:$C$776,СВЦЭМ!$A$33:$A$776,$A93,СВЦЭМ!$B$33:$B$776,D$83)+'СЕТ СН'!$H$9+СВЦЭМ!$D$10+'СЕТ СН'!$H$6-'СЕТ СН'!$H$19</f>
        <v>1357.3047339100001</v>
      </c>
      <c r="E93" s="36">
        <f>SUMIFS(СВЦЭМ!$C$33:$C$776,СВЦЭМ!$A$33:$A$776,$A93,СВЦЭМ!$B$33:$B$776,E$83)+'СЕТ СН'!$H$9+СВЦЭМ!$D$10+'СЕТ СН'!$H$6-'СЕТ СН'!$H$19</f>
        <v>1378.40470142</v>
      </c>
      <c r="F93" s="36">
        <f>SUMIFS(СВЦЭМ!$C$33:$C$776,СВЦЭМ!$A$33:$A$776,$A93,СВЦЭМ!$B$33:$B$776,F$83)+'СЕТ СН'!$H$9+СВЦЭМ!$D$10+'СЕТ СН'!$H$6-'СЕТ СН'!$H$19</f>
        <v>1370.8356485500001</v>
      </c>
      <c r="G93" s="36">
        <f>SUMIFS(СВЦЭМ!$C$33:$C$776,СВЦЭМ!$A$33:$A$776,$A93,СВЦЭМ!$B$33:$B$776,G$83)+'СЕТ СН'!$H$9+СВЦЭМ!$D$10+'СЕТ СН'!$H$6-'СЕТ СН'!$H$19</f>
        <v>1368.70846738</v>
      </c>
      <c r="H93" s="36">
        <f>SUMIFS(СВЦЭМ!$C$33:$C$776,СВЦЭМ!$A$33:$A$776,$A93,СВЦЭМ!$B$33:$B$776,H$83)+'СЕТ СН'!$H$9+СВЦЭМ!$D$10+'СЕТ СН'!$H$6-'СЕТ СН'!$H$19</f>
        <v>1361.8405933600002</v>
      </c>
      <c r="I93" s="36">
        <f>SUMIFS(СВЦЭМ!$C$33:$C$776,СВЦЭМ!$A$33:$A$776,$A93,СВЦЭМ!$B$33:$B$776,I$83)+'СЕТ СН'!$H$9+СВЦЭМ!$D$10+'СЕТ СН'!$H$6-'СЕТ СН'!$H$19</f>
        <v>1332.9497276100001</v>
      </c>
      <c r="J93" s="36">
        <f>SUMIFS(СВЦЭМ!$C$33:$C$776,СВЦЭМ!$A$33:$A$776,$A93,СВЦЭМ!$B$33:$B$776,J$83)+'СЕТ СН'!$H$9+СВЦЭМ!$D$10+'СЕТ СН'!$H$6-'СЕТ СН'!$H$19</f>
        <v>1326.5659649200002</v>
      </c>
      <c r="K93" s="36">
        <f>SUMIFS(СВЦЭМ!$C$33:$C$776,СВЦЭМ!$A$33:$A$776,$A93,СВЦЭМ!$B$33:$B$776,K$83)+'СЕТ СН'!$H$9+СВЦЭМ!$D$10+'СЕТ СН'!$H$6-'СЕТ СН'!$H$19</f>
        <v>1295.18164015</v>
      </c>
      <c r="L93" s="36">
        <f>SUMIFS(СВЦЭМ!$C$33:$C$776,СВЦЭМ!$A$33:$A$776,$A93,СВЦЭМ!$B$33:$B$776,L$83)+'СЕТ СН'!$H$9+СВЦЭМ!$D$10+'СЕТ СН'!$H$6-'СЕТ СН'!$H$19</f>
        <v>1287.6328812900001</v>
      </c>
      <c r="M93" s="36">
        <f>SUMIFS(СВЦЭМ!$C$33:$C$776,СВЦЭМ!$A$33:$A$776,$A93,СВЦЭМ!$B$33:$B$776,M$83)+'СЕТ СН'!$H$9+СВЦЭМ!$D$10+'СЕТ СН'!$H$6-'СЕТ СН'!$H$19</f>
        <v>1242.9074476000001</v>
      </c>
      <c r="N93" s="36">
        <f>SUMIFS(СВЦЭМ!$C$33:$C$776,СВЦЭМ!$A$33:$A$776,$A93,СВЦЭМ!$B$33:$B$776,N$83)+'СЕТ СН'!$H$9+СВЦЭМ!$D$10+'СЕТ СН'!$H$6-'СЕТ СН'!$H$19</f>
        <v>1187.9333328</v>
      </c>
      <c r="O93" s="36">
        <f>SUMIFS(СВЦЭМ!$C$33:$C$776,СВЦЭМ!$A$33:$A$776,$A93,СВЦЭМ!$B$33:$B$776,O$83)+'СЕТ СН'!$H$9+СВЦЭМ!$D$10+'СЕТ СН'!$H$6-'СЕТ СН'!$H$19</f>
        <v>1171.49268407</v>
      </c>
      <c r="P93" s="36">
        <f>SUMIFS(СВЦЭМ!$C$33:$C$776,СВЦЭМ!$A$33:$A$776,$A93,СВЦЭМ!$B$33:$B$776,P$83)+'СЕТ СН'!$H$9+СВЦЭМ!$D$10+'СЕТ СН'!$H$6-'СЕТ СН'!$H$19</f>
        <v>1173.73767776</v>
      </c>
      <c r="Q93" s="36">
        <f>SUMIFS(СВЦЭМ!$C$33:$C$776,СВЦЭМ!$A$33:$A$776,$A93,СВЦЭМ!$B$33:$B$776,Q$83)+'СЕТ СН'!$H$9+СВЦЭМ!$D$10+'СЕТ СН'!$H$6-'СЕТ СН'!$H$19</f>
        <v>1178.4805318399999</v>
      </c>
      <c r="R93" s="36">
        <f>SUMIFS(СВЦЭМ!$C$33:$C$776,СВЦЭМ!$A$33:$A$776,$A93,СВЦЭМ!$B$33:$B$776,R$83)+'СЕТ СН'!$H$9+СВЦЭМ!$D$10+'СЕТ СН'!$H$6-'СЕТ СН'!$H$19</f>
        <v>1179.0147869500001</v>
      </c>
      <c r="S93" s="36">
        <f>SUMIFS(СВЦЭМ!$C$33:$C$776,СВЦЭМ!$A$33:$A$776,$A93,СВЦЭМ!$B$33:$B$776,S$83)+'СЕТ СН'!$H$9+СВЦЭМ!$D$10+'СЕТ СН'!$H$6-'СЕТ СН'!$H$19</f>
        <v>1178.3270798600001</v>
      </c>
      <c r="T93" s="36">
        <f>SUMIFS(СВЦЭМ!$C$33:$C$776,СВЦЭМ!$A$33:$A$776,$A93,СВЦЭМ!$B$33:$B$776,T$83)+'СЕТ СН'!$H$9+СВЦЭМ!$D$10+'СЕТ СН'!$H$6-'СЕТ СН'!$H$19</f>
        <v>1166.7448502299999</v>
      </c>
      <c r="U93" s="36">
        <f>SUMIFS(СВЦЭМ!$C$33:$C$776,СВЦЭМ!$A$33:$A$776,$A93,СВЦЭМ!$B$33:$B$776,U$83)+'СЕТ СН'!$H$9+СВЦЭМ!$D$10+'СЕТ СН'!$H$6-'СЕТ СН'!$H$19</f>
        <v>1157.25557297</v>
      </c>
      <c r="V93" s="36">
        <f>SUMIFS(СВЦЭМ!$C$33:$C$776,СВЦЭМ!$A$33:$A$776,$A93,СВЦЭМ!$B$33:$B$776,V$83)+'СЕТ СН'!$H$9+СВЦЭМ!$D$10+'СЕТ СН'!$H$6-'СЕТ СН'!$H$19</f>
        <v>1139.46640346</v>
      </c>
      <c r="W93" s="36">
        <f>SUMIFS(СВЦЭМ!$C$33:$C$776,СВЦЭМ!$A$33:$A$776,$A93,СВЦЭМ!$B$33:$B$776,W$83)+'СЕТ СН'!$H$9+СВЦЭМ!$D$10+'СЕТ СН'!$H$6-'СЕТ СН'!$H$19</f>
        <v>1131.14683401</v>
      </c>
      <c r="X93" s="36">
        <f>SUMIFS(СВЦЭМ!$C$33:$C$776,СВЦЭМ!$A$33:$A$776,$A93,СВЦЭМ!$B$33:$B$776,X$83)+'СЕТ СН'!$H$9+СВЦЭМ!$D$10+'СЕТ СН'!$H$6-'СЕТ СН'!$H$19</f>
        <v>1174.5727950700002</v>
      </c>
      <c r="Y93" s="36">
        <f>SUMIFS(СВЦЭМ!$C$33:$C$776,СВЦЭМ!$A$33:$A$776,$A93,СВЦЭМ!$B$33:$B$776,Y$83)+'СЕТ СН'!$H$9+СВЦЭМ!$D$10+'СЕТ СН'!$H$6-'СЕТ СН'!$H$19</f>
        <v>1260.9496737700001</v>
      </c>
    </row>
    <row r="94" spans="1:25" ht="15.75" x14ac:dyDescent="0.2">
      <c r="A94" s="35">
        <f t="shared" si="2"/>
        <v>43962</v>
      </c>
      <c r="B94" s="36">
        <f>SUMIFS(СВЦЭМ!$C$33:$C$776,СВЦЭМ!$A$33:$A$776,$A94,СВЦЭМ!$B$33:$B$776,B$83)+'СЕТ СН'!$H$9+СВЦЭМ!$D$10+'СЕТ СН'!$H$6-'СЕТ СН'!$H$19</f>
        <v>1243.4374496600001</v>
      </c>
      <c r="C94" s="36">
        <f>SUMIFS(СВЦЭМ!$C$33:$C$776,СВЦЭМ!$A$33:$A$776,$A94,СВЦЭМ!$B$33:$B$776,C$83)+'СЕТ СН'!$H$9+СВЦЭМ!$D$10+'СЕТ СН'!$H$6-'СЕТ СН'!$H$19</f>
        <v>1324.5295507200001</v>
      </c>
      <c r="D94" s="36">
        <f>SUMIFS(СВЦЭМ!$C$33:$C$776,СВЦЭМ!$A$33:$A$776,$A94,СВЦЭМ!$B$33:$B$776,D$83)+'СЕТ СН'!$H$9+СВЦЭМ!$D$10+'СЕТ СН'!$H$6-'СЕТ СН'!$H$19</f>
        <v>1360.78663981</v>
      </c>
      <c r="E94" s="36">
        <f>SUMIFS(СВЦЭМ!$C$33:$C$776,СВЦЭМ!$A$33:$A$776,$A94,СВЦЭМ!$B$33:$B$776,E$83)+'СЕТ СН'!$H$9+СВЦЭМ!$D$10+'СЕТ СН'!$H$6-'СЕТ СН'!$H$19</f>
        <v>1345.7239816900001</v>
      </c>
      <c r="F94" s="36">
        <f>SUMIFS(СВЦЭМ!$C$33:$C$776,СВЦЭМ!$A$33:$A$776,$A94,СВЦЭМ!$B$33:$B$776,F$83)+'СЕТ СН'!$H$9+СВЦЭМ!$D$10+'СЕТ СН'!$H$6-'СЕТ СН'!$H$19</f>
        <v>1339.5516011</v>
      </c>
      <c r="G94" s="36">
        <f>SUMIFS(СВЦЭМ!$C$33:$C$776,СВЦЭМ!$A$33:$A$776,$A94,СВЦЭМ!$B$33:$B$776,G$83)+'СЕТ СН'!$H$9+СВЦЭМ!$D$10+'СЕТ СН'!$H$6-'СЕТ СН'!$H$19</f>
        <v>1341.6611938999999</v>
      </c>
      <c r="H94" s="36">
        <f>SUMIFS(СВЦЭМ!$C$33:$C$776,СВЦЭМ!$A$33:$A$776,$A94,СВЦЭМ!$B$33:$B$776,H$83)+'СЕТ СН'!$H$9+СВЦЭМ!$D$10+'СЕТ СН'!$H$6-'СЕТ СН'!$H$19</f>
        <v>1353.4696131200001</v>
      </c>
      <c r="I94" s="36">
        <f>SUMIFS(СВЦЭМ!$C$33:$C$776,СВЦЭМ!$A$33:$A$776,$A94,СВЦЭМ!$B$33:$B$776,I$83)+'СЕТ СН'!$H$9+СВЦЭМ!$D$10+'СЕТ СН'!$H$6-'СЕТ СН'!$H$19</f>
        <v>1366.6393345400002</v>
      </c>
      <c r="J94" s="36">
        <f>SUMIFS(СВЦЭМ!$C$33:$C$776,СВЦЭМ!$A$33:$A$776,$A94,СВЦЭМ!$B$33:$B$776,J$83)+'СЕТ СН'!$H$9+СВЦЭМ!$D$10+'СЕТ СН'!$H$6-'СЕТ СН'!$H$19</f>
        <v>1311.3770639600002</v>
      </c>
      <c r="K94" s="36">
        <f>SUMIFS(СВЦЭМ!$C$33:$C$776,СВЦЭМ!$A$33:$A$776,$A94,СВЦЭМ!$B$33:$B$776,K$83)+'СЕТ СН'!$H$9+СВЦЭМ!$D$10+'СЕТ СН'!$H$6-'СЕТ СН'!$H$19</f>
        <v>1255.2863505600001</v>
      </c>
      <c r="L94" s="36">
        <f>SUMIFS(СВЦЭМ!$C$33:$C$776,СВЦЭМ!$A$33:$A$776,$A94,СВЦЭМ!$B$33:$B$776,L$83)+'СЕТ СН'!$H$9+СВЦЭМ!$D$10+'СЕТ СН'!$H$6-'СЕТ СН'!$H$19</f>
        <v>1246.7118883200001</v>
      </c>
      <c r="M94" s="36">
        <f>SUMIFS(СВЦЭМ!$C$33:$C$776,СВЦЭМ!$A$33:$A$776,$A94,СВЦЭМ!$B$33:$B$776,M$83)+'СЕТ СН'!$H$9+СВЦЭМ!$D$10+'СЕТ СН'!$H$6-'СЕТ СН'!$H$19</f>
        <v>1246.37527445</v>
      </c>
      <c r="N94" s="36">
        <f>SUMIFS(СВЦЭМ!$C$33:$C$776,СВЦЭМ!$A$33:$A$776,$A94,СВЦЭМ!$B$33:$B$776,N$83)+'СЕТ СН'!$H$9+СВЦЭМ!$D$10+'СЕТ СН'!$H$6-'СЕТ СН'!$H$19</f>
        <v>1258.2326856499999</v>
      </c>
      <c r="O94" s="36">
        <f>SUMIFS(СВЦЭМ!$C$33:$C$776,СВЦЭМ!$A$33:$A$776,$A94,СВЦЭМ!$B$33:$B$776,O$83)+'СЕТ СН'!$H$9+СВЦЭМ!$D$10+'СЕТ СН'!$H$6-'СЕТ СН'!$H$19</f>
        <v>1258.2915748400001</v>
      </c>
      <c r="P94" s="36">
        <f>SUMIFS(СВЦЭМ!$C$33:$C$776,СВЦЭМ!$A$33:$A$776,$A94,СВЦЭМ!$B$33:$B$776,P$83)+'СЕТ СН'!$H$9+СВЦЭМ!$D$10+'СЕТ СН'!$H$6-'СЕТ СН'!$H$19</f>
        <v>1272.08600959</v>
      </c>
      <c r="Q94" s="36">
        <f>SUMIFS(СВЦЭМ!$C$33:$C$776,СВЦЭМ!$A$33:$A$776,$A94,СВЦЭМ!$B$33:$B$776,Q$83)+'СЕТ СН'!$H$9+СВЦЭМ!$D$10+'СЕТ СН'!$H$6-'СЕТ СН'!$H$19</f>
        <v>1280.5496559799999</v>
      </c>
      <c r="R94" s="36">
        <f>SUMIFS(СВЦЭМ!$C$33:$C$776,СВЦЭМ!$A$33:$A$776,$A94,СВЦЭМ!$B$33:$B$776,R$83)+'СЕТ СН'!$H$9+СВЦЭМ!$D$10+'СЕТ СН'!$H$6-'СЕТ СН'!$H$19</f>
        <v>1276.3840788100001</v>
      </c>
      <c r="S94" s="36">
        <f>SUMIFS(СВЦЭМ!$C$33:$C$776,СВЦЭМ!$A$33:$A$776,$A94,СВЦЭМ!$B$33:$B$776,S$83)+'СЕТ СН'!$H$9+СВЦЭМ!$D$10+'СЕТ СН'!$H$6-'СЕТ СН'!$H$19</f>
        <v>1282.35649956</v>
      </c>
      <c r="T94" s="36">
        <f>SUMIFS(СВЦЭМ!$C$33:$C$776,СВЦЭМ!$A$33:$A$776,$A94,СВЦЭМ!$B$33:$B$776,T$83)+'СЕТ СН'!$H$9+СВЦЭМ!$D$10+'СЕТ СН'!$H$6-'СЕТ СН'!$H$19</f>
        <v>1266.13706419</v>
      </c>
      <c r="U94" s="36">
        <f>SUMIFS(СВЦЭМ!$C$33:$C$776,СВЦЭМ!$A$33:$A$776,$A94,СВЦЭМ!$B$33:$B$776,U$83)+'СЕТ СН'!$H$9+СВЦЭМ!$D$10+'СЕТ СН'!$H$6-'СЕТ СН'!$H$19</f>
        <v>1224.9718850500001</v>
      </c>
      <c r="V94" s="36">
        <f>SUMIFS(СВЦЭМ!$C$33:$C$776,СВЦЭМ!$A$33:$A$776,$A94,СВЦЭМ!$B$33:$B$776,V$83)+'СЕТ СН'!$H$9+СВЦЭМ!$D$10+'СЕТ СН'!$H$6-'СЕТ СН'!$H$19</f>
        <v>1193.8631955400001</v>
      </c>
      <c r="W94" s="36">
        <f>SUMIFS(СВЦЭМ!$C$33:$C$776,СВЦЭМ!$A$33:$A$776,$A94,СВЦЭМ!$B$33:$B$776,W$83)+'СЕТ СН'!$H$9+СВЦЭМ!$D$10+'СЕТ СН'!$H$6-'СЕТ СН'!$H$19</f>
        <v>1180.3925083399999</v>
      </c>
      <c r="X94" s="36">
        <f>SUMIFS(СВЦЭМ!$C$33:$C$776,СВЦЭМ!$A$33:$A$776,$A94,СВЦЭМ!$B$33:$B$776,X$83)+'СЕТ СН'!$H$9+СВЦЭМ!$D$10+'СЕТ СН'!$H$6-'СЕТ СН'!$H$19</f>
        <v>1174.52360043</v>
      </c>
      <c r="Y94" s="36">
        <f>SUMIFS(СВЦЭМ!$C$33:$C$776,СВЦЭМ!$A$33:$A$776,$A94,СВЦЭМ!$B$33:$B$776,Y$83)+'СЕТ СН'!$H$9+СВЦЭМ!$D$10+'СЕТ СН'!$H$6-'СЕТ СН'!$H$19</f>
        <v>1223.9632662200002</v>
      </c>
    </row>
    <row r="95" spans="1:25" ht="15.75" x14ac:dyDescent="0.2">
      <c r="A95" s="35">
        <f t="shared" si="2"/>
        <v>43963</v>
      </c>
      <c r="B95" s="36">
        <f>SUMIFS(СВЦЭМ!$C$33:$C$776,СВЦЭМ!$A$33:$A$776,$A95,СВЦЭМ!$B$33:$B$776,B$83)+'СЕТ СН'!$H$9+СВЦЭМ!$D$10+'СЕТ СН'!$H$6-'СЕТ СН'!$H$19</f>
        <v>1356.8649851800001</v>
      </c>
      <c r="C95" s="36">
        <f>SUMIFS(СВЦЭМ!$C$33:$C$776,СВЦЭМ!$A$33:$A$776,$A95,СВЦЭМ!$B$33:$B$776,C$83)+'СЕТ СН'!$H$9+СВЦЭМ!$D$10+'СЕТ СН'!$H$6-'СЕТ СН'!$H$19</f>
        <v>1399.9522053000001</v>
      </c>
      <c r="D95" s="36">
        <f>SUMIFS(СВЦЭМ!$C$33:$C$776,СВЦЭМ!$A$33:$A$776,$A95,СВЦЭМ!$B$33:$B$776,D$83)+'СЕТ СН'!$H$9+СВЦЭМ!$D$10+'СЕТ СН'!$H$6-'СЕТ СН'!$H$19</f>
        <v>1384.73535322</v>
      </c>
      <c r="E95" s="36">
        <f>SUMIFS(СВЦЭМ!$C$33:$C$776,СВЦЭМ!$A$33:$A$776,$A95,СВЦЭМ!$B$33:$B$776,E$83)+'СЕТ СН'!$H$9+СВЦЭМ!$D$10+'СЕТ СН'!$H$6-'СЕТ СН'!$H$19</f>
        <v>1387.01860536</v>
      </c>
      <c r="F95" s="36">
        <f>SUMIFS(СВЦЭМ!$C$33:$C$776,СВЦЭМ!$A$33:$A$776,$A95,СВЦЭМ!$B$33:$B$776,F$83)+'СЕТ СН'!$H$9+СВЦЭМ!$D$10+'СЕТ СН'!$H$6-'СЕТ СН'!$H$19</f>
        <v>1389.90535688</v>
      </c>
      <c r="G95" s="36">
        <f>SUMIFS(СВЦЭМ!$C$33:$C$776,СВЦЭМ!$A$33:$A$776,$A95,СВЦЭМ!$B$33:$B$776,G$83)+'СЕТ СН'!$H$9+СВЦЭМ!$D$10+'СЕТ СН'!$H$6-'СЕТ СН'!$H$19</f>
        <v>1384.08000588</v>
      </c>
      <c r="H95" s="36">
        <f>SUMIFS(СВЦЭМ!$C$33:$C$776,СВЦЭМ!$A$33:$A$776,$A95,СВЦЭМ!$B$33:$B$776,H$83)+'СЕТ СН'!$H$9+СВЦЭМ!$D$10+'СЕТ СН'!$H$6-'СЕТ СН'!$H$19</f>
        <v>1393.9449207</v>
      </c>
      <c r="I95" s="36">
        <f>SUMIFS(СВЦЭМ!$C$33:$C$776,СВЦЭМ!$A$33:$A$776,$A95,СВЦЭМ!$B$33:$B$776,I$83)+'СЕТ СН'!$H$9+СВЦЭМ!$D$10+'СЕТ СН'!$H$6-'СЕТ СН'!$H$19</f>
        <v>1349.6691053700001</v>
      </c>
      <c r="J95" s="36">
        <f>SUMIFS(СВЦЭМ!$C$33:$C$776,СВЦЭМ!$A$33:$A$776,$A95,СВЦЭМ!$B$33:$B$776,J$83)+'СЕТ СН'!$H$9+СВЦЭМ!$D$10+'СЕТ СН'!$H$6-'СЕТ СН'!$H$19</f>
        <v>1302.90930174</v>
      </c>
      <c r="K95" s="36">
        <f>SUMIFS(СВЦЭМ!$C$33:$C$776,СВЦЭМ!$A$33:$A$776,$A95,СВЦЭМ!$B$33:$B$776,K$83)+'СЕТ СН'!$H$9+СВЦЭМ!$D$10+'СЕТ СН'!$H$6-'СЕТ СН'!$H$19</f>
        <v>1283.6068362599999</v>
      </c>
      <c r="L95" s="36">
        <f>SUMIFS(СВЦЭМ!$C$33:$C$776,СВЦЭМ!$A$33:$A$776,$A95,СВЦЭМ!$B$33:$B$776,L$83)+'СЕТ СН'!$H$9+СВЦЭМ!$D$10+'СЕТ СН'!$H$6-'СЕТ СН'!$H$19</f>
        <v>1285.10241537</v>
      </c>
      <c r="M95" s="36">
        <f>SUMIFS(СВЦЭМ!$C$33:$C$776,СВЦЭМ!$A$33:$A$776,$A95,СВЦЭМ!$B$33:$B$776,M$83)+'СЕТ СН'!$H$9+СВЦЭМ!$D$10+'СЕТ СН'!$H$6-'СЕТ СН'!$H$19</f>
        <v>1257.7724227600002</v>
      </c>
      <c r="N95" s="36">
        <f>SUMIFS(СВЦЭМ!$C$33:$C$776,СВЦЭМ!$A$33:$A$776,$A95,СВЦЭМ!$B$33:$B$776,N$83)+'СЕТ СН'!$H$9+СВЦЭМ!$D$10+'СЕТ СН'!$H$6-'СЕТ СН'!$H$19</f>
        <v>1255.5934120300001</v>
      </c>
      <c r="O95" s="36">
        <f>SUMIFS(СВЦЭМ!$C$33:$C$776,СВЦЭМ!$A$33:$A$776,$A95,СВЦЭМ!$B$33:$B$776,O$83)+'СЕТ СН'!$H$9+СВЦЭМ!$D$10+'СЕТ СН'!$H$6-'СЕТ СН'!$H$19</f>
        <v>1263.45323364</v>
      </c>
      <c r="P95" s="36">
        <f>SUMIFS(СВЦЭМ!$C$33:$C$776,СВЦЭМ!$A$33:$A$776,$A95,СВЦЭМ!$B$33:$B$776,P$83)+'СЕТ СН'!$H$9+СВЦЭМ!$D$10+'СЕТ СН'!$H$6-'СЕТ СН'!$H$19</f>
        <v>1273.9656880299999</v>
      </c>
      <c r="Q95" s="36">
        <f>SUMIFS(СВЦЭМ!$C$33:$C$776,СВЦЭМ!$A$33:$A$776,$A95,СВЦЭМ!$B$33:$B$776,Q$83)+'СЕТ СН'!$H$9+СВЦЭМ!$D$10+'СЕТ СН'!$H$6-'СЕТ СН'!$H$19</f>
        <v>1273.17919231</v>
      </c>
      <c r="R95" s="36">
        <f>SUMIFS(СВЦЭМ!$C$33:$C$776,СВЦЭМ!$A$33:$A$776,$A95,СВЦЭМ!$B$33:$B$776,R$83)+'СЕТ СН'!$H$9+СВЦЭМ!$D$10+'СЕТ СН'!$H$6-'СЕТ СН'!$H$19</f>
        <v>1273.6459670899999</v>
      </c>
      <c r="S95" s="36">
        <f>SUMIFS(СВЦЭМ!$C$33:$C$776,СВЦЭМ!$A$33:$A$776,$A95,СВЦЭМ!$B$33:$B$776,S$83)+'СЕТ СН'!$H$9+СВЦЭМ!$D$10+'СЕТ СН'!$H$6-'СЕТ СН'!$H$19</f>
        <v>1275.4314402099999</v>
      </c>
      <c r="T95" s="36">
        <f>SUMIFS(СВЦЭМ!$C$33:$C$776,СВЦЭМ!$A$33:$A$776,$A95,СВЦЭМ!$B$33:$B$776,T$83)+'СЕТ СН'!$H$9+СВЦЭМ!$D$10+'СЕТ СН'!$H$6-'СЕТ СН'!$H$19</f>
        <v>1280.2665301100001</v>
      </c>
      <c r="U95" s="36">
        <f>SUMIFS(СВЦЭМ!$C$33:$C$776,СВЦЭМ!$A$33:$A$776,$A95,СВЦЭМ!$B$33:$B$776,U$83)+'СЕТ СН'!$H$9+СВЦЭМ!$D$10+'СЕТ СН'!$H$6-'СЕТ СН'!$H$19</f>
        <v>1278.8221266700002</v>
      </c>
      <c r="V95" s="36">
        <f>SUMIFS(СВЦЭМ!$C$33:$C$776,СВЦЭМ!$A$33:$A$776,$A95,СВЦЭМ!$B$33:$B$776,V$83)+'СЕТ СН'!$H$9+СВЦЭМ!$D$10+'СЕТ СН'!$H$6-'СЕТ СН'!$H$19</f>
        <v>1246.0148544900001</v>
      </c>
      <c r="W95" s="36">
        <f>SUMIFS(СВЦЭМ!$C$33:$C$776,СВЦЭМ!$A$33:$A$776,$A95,СВЦЭМ!$B$33:$B$776,W$83)+'СЕТ СН'!$H$9+СВЦЭМ!$D$10+'СЕТ СН'!$H$6-'СЕТ СН'!$H$19</f>
        <v>1244.7386426799999</v>
      </c>
      <c r="X95" s="36">
        <f>SUMIFS(СВЦЭМ!$C$33:$C$776,СВЦЭМ!$A$33:$A$776,$A95,СВЦЭМ!$B$33:$B$776,X$83)+'СЕТ СН'!$H$9+СВЦЭМ!$D$10+'СЕТ СН'!$H$6-'СЕТ СН'!$H$19</f>
        <v>1266.60543977</v>
      </c>
      <c r="Y95" s="36">
        <f>SUMIFS(СВЦЭМ!$C$33:$C$776,СВЦЭМ!$A$33:$A$776,$A95,СВЦЭМ!$B$33:$B$776,Y$83)+'СЕТ СН'!$H$9+СВЦЭМ!$D$10+'СЕТ СН'!$H$6-'СЕТ СН'!$H$19</f>
        <v>1280.4427374000002</v>
      </c>
    </row>
    <row r="96" spans="1:25" ht="15.75" x14ac:dyDescent="0.2">
      <c r="A96" s="35">
        <f t="shared" si="2"/>
        <v>43964</v>
      </c>
      <c r="B96" s="36">
        <f>SUMIFS(СВЦЭМ!$C$33:$C$776,СВЦЭМ!$A$33:$A$776,$A96,СВЦЭМ!$B$33:$B$776,B$83)+'СЕТ СН'!$H$9+СВЦЭМ!$D$10+'СЕТ СН'!$H$6-'СЕТ СН'!$H$19</f>
        <v>1305.0635019199999</v>
      </c>
      <c r="C96" s="36">
        <f>SUMIFS(СВЦЭМ!$C$33:$C$776,СВЦЭМ!$A$33:$A$776,$A96,СВЦЭМ!$B$33:$B$776,C$83)+'СЕТ СН'!$H$9+СВЦЭМ!$D$10+'СЕТ СН'!$H$6-'СЕТ СН'!$H$19</f>
        <v>1349.5959562500002</v>
      </c>
      <c r="D96" s="36">
        <f>SUMIFS(СВЦЭМ!$C$33:$C$776,СВЦЭМ!$A$33:$A$776,$A96,СВЦЭМ!$B$33:$B$776,D$83)+'СЕТ СН'!$H$9+СВЦЭМ!$D$10+'СЕТ СН'!$H$6-'СЕТ СН'!$H$19</f>
        <v>1361.42318699</v>
      </c>
      <c r="E96" s="36">
        <f>SUMIFS(СВЦЭМ!$C$33:$C$776,СВЦЭМ!$A$33:$A$776,$A96,СВЦЭМ!$B$33:$B$776,E$83)+'СЕТ СН'!$H$9+СВЦЭМ!$D$10+'СЕТ СН'!$H$6-'СЕТ СН'!$H$19</f>
        <v>1361.6228937800001</v>
      </c>
      <c r="F96" s="36">
        <f>SUMIFS(СВЦЭМ!$C$33:$C$776,СВЦЭМ!$A$33:$A$776,$A96,СВЦЭМ!$B$33:$B$776,F$83)+'СЕТ СН'!$H$9+СВЦЭМ!$D$10+'СЕТ СН'!$H$6-'СЕТ СН'!$H$19</f>
        <v>1354.88036803</v>
      </c>
      <c r="G96" s="36">
        <f>SUMIFS(СВЦЭМ!$C$33:$C$776,СВЦЭМ!$A$33:$A$776,$A96,СВЦЭМ!$B$33:$B$776,G$83)+'СЕТ СН'!$H$9+СВЦЭМ!$D$10+'СЕТ СН'!$H$6-'СЕТ СН'!$H$19</f>
        <v>1361.39952012</v>
      </c>
      <c r="H96" s="36">
        <f>SUMIFS(СВЦЭМ!$C$33:$C$776,СВЦЭМ!$A$33:$A$776,$A96,СВЦЭМ!$B$33:$B$776,H$83)+'СЕТ СН'!$H$9+СВЦЭМ!$D$10+'СЕТ СН'!$H$6-'СЕТ СН'!$H$19</f>
        <v>1357.61867734</v>
      </c>
      <c r="I96" s="36">
        <f>SUMIFS(СВЦЭМ!$C$33:$C$776,СВЦЭМ!$A$33:$A$776,$A96,СВЦЭМ!$B$33:$B$776,I$83)+'СЕТ СН'!$H$9+СВЦЭМ!$D$10+'СЕТ СН'!$H$6-'СЕТ СН'!$H$19</f>
        <v>1310.3960043500001</v>
      </c>
      <c r="J96" s="36">
        <f>SUMIFS(СВЦЭМ!$C$33:$C$776,СВЦЭМ!$A$33:$A$776,$A96,СВЦЭМ!$B$33:$B$776,J$83)+'СЕТ СН'!$H$9+СВЦЭМ!$D$10+'СЕТ СН'!$H$6-'СЕТ СН'!$H$19</f>
        <v>1256.11044967</v>
      </c>
      <c r="K96" s="36">
        <f>SUMIFS(СВЦЭМ!$C$33:$C$776,СВЦЭМ!$A$33:$A$776,$A96,СВЦЭМ!$B$33:$B$776,K$83)+'СЕТ СН'!$H$9+СВЦЭМ!$D$10+'СЕТ СН'!$H$6-'СЕТ СН'!$H$19</f>
        <v>1247.8828208899999</v>
      </c>
      <c r="L96" s="36">
        <f>SUMIFS(СВЦЭМ!$C$33:$C$776,СВЦЭМ!$A$33:$A$776,$A96,СВЦЭМ!$B$33:$B$776,L$83)+'СЕТ СН'!$H$9+СВЦЭМ!$D$10+'СЕТ СН'!$H$6-'СЕТ СН'!$H$19</f>
        <v>1238.8972023800002</v>
      </c>
      <c r="M96" s="36">
        <f>SUMIFS(СВЦЭМ!$C$33:$C$776,СВЦЭМ!$A$33:$A$776,$A96,СВЦЭМ!$B$33:$B$776,M$83)+'СЕТ СН'!$H$9+СВЦЭМ!$D$10+'СЕТ СН'!$H$6-'СЕТ СН'!$H$19</f>
        <v>1233.4396156800001</v>
      </c>
      <c r="N96" s="36">
        <f>SUMIFS(СВЦЭМ!$C$33:$C$776,СВЦЭМ!$A$33:$A$776,$A96,СВЦЭМ!$B$33:$B$776,N$83)+'СЕТ СН'!$H$9+СВЦЭМ!$D$10+'СЕТ СН'!$H$6-'СЕТ СН'!$H$19</f>
        <v>1242.3769829900002</v>
      </c>
      <c r="O96" s="36">
        <f>SUMIFS(СВЦЭМ!$C$33:$C$776,СВЦЭМ!$A$33:$A$776,$A96,СВЦЭМ!$B$33:$B$776,O$83)+'СЕТ СН'!$H$9+СВЦЭМ!$D$10+'СЕТ СН'!$H$6-'СЕТ СН'!$H$19</f>
        <v>1250.0541019699999</v>
      </c>
      <c r="P96" s="36">
        <f>SUMIFS(СВЦЭМ!$C$33:$C$776,СВЦЭМ!$A$33:$A$776,$A96,СВЦЭМ!$B$33:$B$776,P$83)+'СЕТ СН'!$H$9+СВЦЭМ!$D$10+'СЕТ СН'!$H$6-'СЕТ СН'!$H$19</f>
        <v>1261.0116191500001</v>
      </c>
      <c r="Q96" s="36">
        <f>SUMIFS(СВЦЭМ!$C$33:$C$776,СВЦЭМ!$A$33:$A$776,$A96,СВЦЭМ!$B$33:$B$776,Q$83)+'СЕТ СН'!$H$9+СВЦЭМ!$D$10+'СЕТ СН'!$H$6-'СЕТ СН'!$H$19</f>
        <v>1253.47641331</v>
      </c>
      <c r="R96" s="36">
        <f>SUMIFS(СВЦЭМ!$C$33:$C$776,СВЦЭМ!$A$33:$A$776,$A96,СВЦЭМ!$B$33:$B$776,R$83)+'СЕТ СН'!$H$9+СВЦЭМ!$D$10+'СЕТ СН'!$H$6-'СЕТ СН'!$H$19</f>
        <v>1247.25140298</v>
      </c>
      <c r="S96" s="36">
        <f>SUMIFS(СВЦЭМ!$C$33:$C$776,СВЦЭМ!$A$33:$A$776,$A96,СВЦЭМ!$B$33:$B$776,S$83)+'СЕТ СН'!$H$9+СВЦЭМ!$D$10+'СЕТ СН'!$H$6-'СЕТ СН'!$H$19</f>
        <v>1261.1902662299999</v>
      </c>
      <c r="T96" s="36">
        <f>SUMIFS(СВЦЭМ!$C$33:$C$776,СВЦЭМ!$A$33:$A$776,$A96,СВЦЭМ!$B$33:$B$776,T$83)+'СЕТ СН'!$H$9+СВЦЭМ!$D$10+'СЕТ СН'!$H$6-'СЕТ СН'!$H$19</f>
        <v>1232.93766383</v>
      </c>
      <c r="U96" s="36">
        <f>SUMIFS(СВЦЭМ!$C$33:$C$776,СВЦЭМ!$A$33:$A$776,$A96,СВЦЭМ!$B$33:$B$776,U$83)+'СЕТ СН'!$H$9+СВЦЭМ!$D$10+'СЕТ СН'!$H$6-'СЕТ СН'!$H$19</f>
        <v>1200.6955784800002</v>
      </c>
      <c r="V96" s="36">
        <f>SUMIFS(СВЦЭМ!$C$33:$C$776,СВЦЭМ!$A$33:$A$776,$A96,СВЦЭМ!$B$33:$B$776,V$83)+'СЕТ СН'!$H$9+СВЦЭМ!$D$10+'СЕТ СН'!$H$6-'СЕТ СН'!$H$19</f>
        <v>1185.12084164</v>
      </c>
      <c r="W96" s="36">
        <f>SUMIFS(СВЦЭМ!$C$33:$C$776,СВЦЭМ!$A$33:$A$776,$A96,СВЦЭМ!$B$33:$B$776,W$83)+'СЕТ СН'!$H$9+СВЦЭМ!$D$10+'СЕТ СН'!$H$6-'СЕТ СН'!$H$19</f>
        <v>1180.88355293</v>
      </c>
      <c r="X96" s="36">
        <f>SUMIFS(СВЦЭМ!$C$33:$C$776,СВЦЭМ!$A$33:$A$776,$A96,СВЦЭМ!$B$33:$B$776,X$83)+'СЕТ СН'!$H$9+СВЦЭМ!$D$10+'СЕТ СН'!$H$6-'СЕТ СН'!$H$19</f>
        <v>1193.8439128499999</v>
      </c>
      <c r="Y96" s="36">
        <f>SUMIFS(СВЦЭМ!$C$33:$C$776,СВЦЭМ!$A$33:$A$776,$A96,СВЦЭМ!$B$33:$B$776,Y$83)+'СЕТ СН'!$H$9+СВЦЭМ!$D$10+'СЕТ СН'!$H$6-'СЕТ СН'!$H$19</f>
        <v>1215.2262872800002</v>
      </c>
    </row>
    <row r="97" spans="1:25" ht="15.75" x14ac:dyDescent="0.2">
      <c r="A97" s="35">
        <f t="shared" si="2"/>
        <v>43965</v>
      </c>
      <c r="B97" s="36">
        <f>SUMIFS(СВЦЭМ!$C$33:$C$776,СВЦЭМ!$A$33:$A$776,$A97,СВЦЭМ!$B$33:$B$776,B$83)+'СЕТ СН'!$H$9+СВЦЭМ!$D$10+'СЕТ СН'!$H$6-'СЕТ СН'!$H$19</f>
        <v>1283.19986541</v>
      </c>
      <c r="C97" s="36">
        <f>SUMIFS(СВЦЭМ!$C$33:$C$776,СВЦЭМ!$A$33:$A$776,$A97,СВЦЭМ!$B$33:$B$776,C$83)+'СЕТ СН'!$H$9+СВЦЭМ!$D$10+'СЕТ СН'!$H$6-'СЕТ СН'!$H$19</f>
        <v>1322.03913328</v>
      </c>
      <c r="D97" s="36">
        <f>SUMIFS(СВЦЭМ!$C$33:$C$776,СВЦЭМ!$A$33:$A$776,$A97,СВЦЭМ!$B$33:$B$776,D$83)+'СЕТ СН'!$H$9+СВЦЭМ!$D$10+'СЕТ СН'!$H$6-'СЕТ СН'!$H$19</f>
        <v>1330.69484502</v>
      </c>
      <c r="E97" s="36">
        <f>SUMIFS(СВЦЭМ!$C$33:$C$776,СВЦЭМ!$A$33:$A$776,$A97,СВЦЭМ!$B$33:$B$776,E$83)+'СЕТ СН'!$H$9+СВЦЭМ!$D$10+'СЕТ СН'!$H$6-'СЕТ СН'!$H$19</f>
        <v>1363.5533415499999</v>
      </c>
      <c r="F97" s="36">
        <f>SUMIFS(СВЦЭМ!$C$33:$C$776,СВЦЭМ!$A$33:$A$776,$A97,СВЦЭМ!$B$33:$B$776,F$83)+'СЕТ СН'!$H$9+СВЦЭМ!$D$10+'СЕТ СН'!$H$6-'СЕТ СН'!$H$19</f>
        <v>1336.6695900700001</v>
      </c>
      <c r="G97" s="36">
        <f>SUMIFS(СВЦЭМ!$C$33:$C$776,СВЦЭМ!$A$33:$A$776,$A97,СВЦЭМ!$B$33:$B$776,G$83)+'СЕТ СН'!$H$9+СВЦЭМ!$D$10+'СЕТ СН'!$H$6-'СЕТ СН'!$H$19</f>
        <v>1329.9835614000001</v>
      </c>
      <c r="H97" s="36">
        <f>SUMIFS(СВЦЭМ!$C$33:$C$776,СВЦЭМ!$A$33:$A$776,$A97,СВЦЭМ!$B$33:$B$776,H$83)+'СЕТ СН'!$H$9+СВЦЭМ!$D$10+'СЕТ СН'!$H$6-'СЕТ СН'!$H$19</f>
        <v>1332.7544998799999</v>
      </c>
      <c r="I97" s="36">
        <f>SUMIFS(СВЦЭМ!$C$33:$C$776,СВЦЭМ!$A$33:$A$776,$A97,СВЦЭМ!$B$33:$B$776,I$83)+'СЕТ СН'!$H$9+СВЦЭМ!$D$10+'СЕТ СН'!$H$6-'СЕТ СН'!$H$19</f>
        <v>1290.8481904800001</v>
      </c>
      <c r="J97" s="36">
        <f>SUMIFS(СВЦЭМ!$C$33:$C$776,СВЦЭМ!$A$33:$A$776,$A97,СВЦЭМ!$B$33:$B$776,J$83)+'СЕТ СН'!$H$9+СВЦЭМ!$D$10+'СЕТ СН'!$H$6-'СЕТ СН'!$H$19</f>
        <v>1243.5682440700002</v>
      </c>
      <c r="K97" s="36">
        <f>SUMIFS(СВЦЭМ!$C$33:$C$776,СВЦЭМ!$A$33:$A$776,$A97,СВЦЭМ!$B$33:$B$776,K$83)+'СЕТ СН'!$H$9+СВЦЭМ!$D$10+'СЕТ СН'!$H$6-'СЕТ СН'!$H$19</f>
        <v>1226.8311145500002</v>
      </c>
      <c r="L97" s="36">
        <f>SUMIFS(СВЦЭМ!$C$33:$C$776,СВЦЭМ!$A$33:$A$776,$A97,СВЦЭМ!$B$33:$B$776,L$83)+'СЕТ СН'!$H$9+СВЦЭМ!$D$10+'СЕТ СН'!$H$6-'СЕТ СН'!$H$19</f>
        <v>1216.37051739</v>
      </c>
      <c r="M97" s="36">
        <f>SUMIFS(СВЦЭМ!$C$33:$C$776,СВЦЭМ!$A$33:$A$776,$A97,СВЦЭМ!$B$33:$B$776,M$83)+'СЕТ СН'!$H$9+СВЦЭМ!$D$10+'СЕТ СН'!$H$6-'СЕТ СН'!$H$19</f>
        <v>1216.9769152200001</v>
      </c>
      <c r="N97" s="36">
        <f>SUMIFS(СВЦЭМ!$C$33:$C$776,СВЦЭМ!$A$33:$A$776,$A97,СВЦЭМ!$B$33:$B$776,N$83)+'СЕТ СН'!$H$9+СВЦЭМ!$D$10+'СЕТ СН'!$H$6-'СЕТ СН'!$H$19</f>
        <v>1211.9660807300002</v>
      </c>
      <c r="O97" s="36">
        <f>SUMIFS(СВЦЭМ!$C$33:$C$776,СВЦЭМ!$A$33:$A$776,$A97,СВЦЭМ!$B$33:$B$776,O$83)+'СЕТ СН'!$H$9+СВЦЭМ!$D$10+'СЕТ СН'!$H$6-'СЕТ СН'!$H$19</f>
        <v>1226.3793701499999</v>
      </c>
      <c r="P97" s="36">
        <f>SUMIFS(СВЦЭМ!$C$33:$C$776,СВЦЭМ!$A$33:$A$776,$A97,СВЦЭМ!$B$33:$B$776,P$83)+'СЕТ СН'!$H$9+СВЦЭМ!$D$10+'СЕТ СН'!$H$6-'СЕТ СН'!$H$19</f>
        <v>1251.5595166200001</v>
      </c>
      <c r="Q97" s="36">
        <f>SUMIFS(СВЦЭМ!$C$33:$C$776,СВЦЭМ!$A$33:$A$776,$A97,СВЦЭМ!$B$33:$B$776,Q$83)+'СЕТ СН'!$H$9+СВЦЭМ!$D$10+'СЕТ СН'!$H$6-'СЕТ СН'!$H$19</f>
        <v>1240.6933142800001</v>
      </c>
      <c r="R97" s="36">
        <f>SUMIFS(СВЦЭМ!$C$33:$C$776,СВЦЭМ!$A$33:$A$776,$A97,СВЦЭМ!$B$33:$B$776,R$83)+'СЕТ СН'!$H$9+СВЦЭМ!$D$10+'СЕТ СН'!$H$6-'СЕТ СН'!$H$19</f>
        <v>1236.2960361700002</v>
      </c>
      <c r="S97" s="36">
        <f>SUMIFS(СВЦЭМ!$C$33:$C$776,СВЦЭМ!$A$33:$A$776,$A97,СВЦЭМ!$B$33:$B$776,S$83)+'СЕТ СН'!$H$9+СВЦЭМ!$D$10+'СЕТ СН'!$H$6-'СЕТ СН'!$H$19</f>
        <v>1256.1037234999999</v>
      </c>
      <c r="T97" s="36">
        <f>SUMIFS(СВЦЭМ!$C$33:$C$776,СВЦЭМ!$A$33:$A$776,$A97,СВЦЭМ!$B$33:$B$776,T$83)+'СЕТ СН'!$H$9+СВЦЭМ!$D$10+'СЕТ СН'!$H$6-'СЕТ СН'!$H$19</f>
        <v>1234.8138568600002</v>
      </c>
      <c r="U97" s="36">
        <f>SUMIFS(СВЦЭМ!$C$33:$C$776,СВЦЭМ!$A$33:$A$776,$A97,СВЦЭМ!$B$33:$B$776,U$83)+'СЕТ СН'!$H$9+СВЦЭМ!$D$10+'СЕТ СН'!$H$6-'СЕТ СН'!$H$19</f>
        <v>1204.3546624000001</v>
      </c>
      <c r="V97" s="36">
        <f>SUMIFS(СВЦЭМ!$C$33:$C$776,СВЦЭМ!$A$33:$A$776,$A97,СВЦЭМ!$B$33:$B$776,V$83)+'СЕТ СН'!$H$9+СВЦЭМ!$D$10+'СЕТ СН'!$H$6-'СЕТ СН'!$H$19</f>
        <v>1179.65840824</v>
      </c>
      <c r="W97" s="36">
        <f>SUMIFS(СВЦЭМ!$C$33:$C$776,СВЦЭМ!$A$33:$A$776,$A97,СВЦЭМ!$B$33:$B$776,W$83)+'СЕТ СН'!$H$9+СВЦЭМ!$D$10+'СЕТ СН'!$H$6-'СЕТ СН'!$H$19</f>
        <v>1170.50291672</v>
      </c>
      <c r="X97" s="36">
        <f>SUMIFS(СВЦЭМ!$C$33:$C$776,СВЦЭМ!$A$33:$A$776,$A97,СВЦЭМ!$B$33:$B$776,X$83)+'СЕТ СН'!$H$9+СВЦЭМ!$D$10+'СЕТ СН'!$H$6-'СЕТ СН'!$H$19</f>
        <v>1176.8526048399999</v>
      </c>
      <c r="Y97" s="36">
        <f>SUMIFS(СВЦЭМ!$C$33:$C$776,СВЦЭМ!$A$33:$A$776,$A97,СВЦЭМ!$B$33:$B$776,Y$83)+'СЕТ СН'!$H$9+СВЦЭМ!$D$10+'СЕТ СН'!$H$6-'СЕТ СН'!$H$19</f>
        <v>1208.7082848700002</v>
      </c>
    </row>
    <row r="98" spans="1:25" ht="15.75" x14ac:dyDescent="0.2">
      <c r="A98" s="35">
        <f t="shared" si="2"/>
        <v>43966</v>
      </c>
      <c r="B98" s="36">
        <f>SUMIFS(СВЦЭМ!$C$33:$C$776,СВЦЭМ!$A$33:$A$776,$A98,СВЦЭМ!$B$33:$B$776,B$83)+'СЕТ СН'!$H$9+СВЦЭМ!$D$10+'СЕТ СН'!$H$6-'СЕТ СН'!$H$19</f>
        <v>1269.0033218200001</v>
      </c>
      <c r="C98" s="36">
        <f>SUMIFS(СВЦЭМ!$C$33:$C$776,СВЦЭМ!$A$33:$A$776,$A98,СВЦЭМ!$B$33:$B$776,C$83)+'СЕТ СН'!$H$9+СВЦЭМ!$D$10+'СЕТ СН'!$H$6-'СЕТ СН'!$H$19</f>
        <v>1324.70269841</v>
      </c>
      <c r="D98" s="36">
        <f>SUMIFS(СВЦЭМ!$C$33:$C$776,СВЦЭМ!$A$33:$A$776,$A98,СВЦЭМ!$B$33:$B$776,D$83)+'СЕТ СН'!$H$9+СВЦЭМ!$D$10+'СЕТ СН'!$H$6-'СЕТ СН'!$H$19</f>
        <v>1349.9846557300002</v>
      </c>
      <c r="E98" s="36">
        <f>SUMIFS(СВЦЭМ!$C$33:$C$776,СВЦЭМ!$A$33:$A$776,$A98,СВЦЭМ!$B$33:$B$776,E$83)+'СЕТ СН'!$H$9+СВЦЭМ!$D$10+'СЕТ СН'!$H$6-'СЕТ СН'!$H$19</f>
        <v>1348.6980357299999</v>
      </c>
      <c r="F98" s="36">
        <f>SUMIFS(СВЦЭМ!$C$33:$C$776,СВЦЭМ!$A$33:$A$776,$A98,СВЦЭМ!$B$33:$B$776,F$83)+'СЕТ СН'!$H$9+СВЦЭМ!$D$10+'СЕТ СН'!$H$6-'СЕТ СН'!$H$19</f>
        <v>1341.7240978499999</v>
      </c>
      <c r="G98" s="36">
        <f>SUMIFS(СВЦЭМ!$C$33:$C$776,СВЦЭМ!$A$33:$A$776,$A98,СВЦЭМ!$B$33:$B$776,G$83)+'СЕТ СН'!$H$9+СВЦЭМ!$D$10+'СЕТ СН'!$H$6-'СЕТ СН'!$H$19</f>
        <v>1349.7037739299999</v>
      </c>
      <c r="H98" s="36">
        <f>SUMIFS(СВЦЭМ!$C$33:$C$776,СВЦЭМ!$A$33:$A$776,$A98,СВЦЭМ!$B$33:$B$776,H$83)+'СЕТ СН'!$H$9+СВЦЭМ!$D$10+'СЕТ СН'!$H$6-'СЕТ СН'!$H$19</f>
        <v>1356.5739228500001</v>
      </c>
      <c r="I98" s="36">
        <f>SUMIFS(СВЦЭМ!$C$33:$C$776,СВЦЭМ!$A$33:$A$776,$A98,СВЦЭМ!$B$33:$B$776,I$83)+'СЕТ СН'!$H$9+СВЦЭМ!$D$10+'СЕТ СН'!$H$6-'СЕТ СН'!$H$19</f>
        <v>1313.7781972100001</v>
      </c>
      <c r="J98" s="36">
        <f>SUMIFS(СВЦЭМ!$C$33:$C$776,СВЦЭМ!$A$33:$A$776,$A98,СВЦЭМ!$B$33:$B$776,J$83)+'СЕТ СН'!$H$9+СВЦЭМ!$D$10+'СЕТ СН'!$H$6-'СЕТ СН'!$H$19</f>
        <v>1249.5380197200002</v>
      </c>
      <c r="K98" s="36">
        <f>SUMIFS(СВЦЭМ!$C$33:$C$776,СВЦЭМ!$A$33:$A$776,$A98,СВЦЭМ!$B$33:$B$776,K$83)+'СЕТ СН'!$H$9+СВЦЭМ!$D$10+'СЕТ СН'!$H$6-'СЕТ СН'!$H$19</f>
        <v>1186.5048285500002</v>
      </c>
      <c r="L98" s="36">
        <f>SUMIFS(СВЦЭМ!$C$33:$C$776,СВЦЭМ!$A$33:$A$776,$A98,СВЦЭМ!$B$33:$B$776,L$83)+'СЕТ СН'!$H$9+СВЦЭМ!$D$10+'СЕТ СН'!$H$6-'СЕТ СН'!$H$19</f>
        <v>1178.69095801</v>
      </c>
      <c r="M98" s="36">
        <f>SUMIFS(СВЦЭМ!$C$33:$C$776,СВЦЭМ!$A$33:$A$776,$A98,СВЦЭМ!$B$33:$B$776,M$83)+'СЕТ СН'!$H$9+СВЦЭМ!$D$10+'СЕТ СН'!$H$6-'СЕТ СН'!$H$19</f>
        <v>1199.6854948</v>
      </c>
      <c r="N98" s="36">
        <f>SUMIFS(СВЦЭМ!$C$33:$C$776,СВЦЭМ!$A$33:$A$776,$A98,СВЦЭМ!$B$33:$B$776,N$83)+'СЕТ СН'!$H$9+СВЦЭМ!$D$10+'СЕТ СН'!$H$6-'СЕТ СН'!$H$19</f>
        <v>1204.81446005</v>
      </c>
      <c r="O98" s="36">
        <f>SUMIFS(СВЦЭМ!$C$33:$C$776,СВЦЭМ!$A$33:$A$776,$A98,СВЦЭМ!$B$33:$B$776,O$83)+'СЕТ СН'!$H$9+СВЦЭМ!$D$10+'СЕТ СН'!$H$6-'СЕТ СН'!$H$19</f>
        <v>1206.57974313</v>
      </c>
      <c r="P98" s="36">
        <f>SUMIFS(СВЦЭМ!$C$33:$C$776,СВЦЭМ!$A$33:$A$776,$A98,СВЦЭМ!$B$33:$B$776,P$83)+'СЕТ СН'!$H$9+СВЦЭМ!$D$10+'СЕТ СН'!$H$6-'СЕТ СН'!$H$19</f>
        <v>1211.70736089</v>
      </c>
      <c r="Q98" s="36">
        <f>SUMIFS(СВЦЭМ!$C$33:$C$776,СВЦЭМ!$A$33:$A$776,$A98,СВЦЭМ!$B$33:$B$776,Q$83)+'СЕТ СН'!$H$9+СВЦЭМ!$D$10+'СЕТ СН'!$H$6-'СЕТ СН'!$H$19</f>
        <v>1206.1954007100001</v>
      </c>
      <c r="R98" s="36">
        <f>SUMIFS(СВЦЭМ!$C$33:$C$776,СВЦЭМ!$A$33:$A$776,$A98,СВЦЭМ!$B$33:$B$776,R$83)+'СЕТ СН'!$H$9+СВЦЭМ!$D$10+'СЕТ СН'!$H$6-'СЕТ СН'!$H$19</f>
        <v>1200.4031396099999</v>
      </c>
      <c r="S98" s="36">
        <f>SUMIFS(СВЦЭМ!$C$33:$C$776,СВЦЭМ!$A$33:$A$776,$A98,СВЦЭМ!$B$33:$B$776,S$83)+'СЕТ СН'!$H$9+СВЦЭМ!$D$10+'СЕТ СН'!$H$6-'СЕТ СН'!$H$19</f>
        <v>1210.67615127</v>
      </c>
      <c r="T98" s="36">
        <f>SUMIFS(СВЦЭМ!$C$33:$C$776,СВЦЭМ!$A$33:$A$776,$A98,СВЦЭМ!$B$33:$B$776,T$83)+'СЕТ СН'!$H$9+СВЦЭМ!$D$10+'СЕТ СН'!$H$6-'СЕТ СН'!$H$19</f>
        <v>1204.94580744</v>
      </c>
      <c r="U98" s="36">
        <f>SUMIFS(СВЦЭМ!$C$33:$C$776,СВЦЭМ!$A$33:$A$776,$A98,СВЦЭМ!$B$33:$B$776,U$83)+'СЕТ СН'!$H$9+СВЦЭМ!$D$10+'СЕТ СН'!$H$6-'СЕТ СН'!$H$19</f>
        <v>1207.95984174</v>
      </c>
      <c r="V98" s="36">
        <f>SUMIFS(СВЦЭМ!$C$33:$C$776,СВЦЭМ!$A$33:$A$776,$A98,СВЦЭМ!$B$33:$B$776,V$83)+'СЕТ СН'!$H$9+СВЦЭМ!$D$10+'СЕТ СН'!$H$6-'СЕТ СН'!$H$19</f>
        <v>1200.1787701500002</v>
      </c>
      <c r="W98" s="36">
        <f>SUMIFS(СВЦЭМ!$C$33:$C$776,СВЦЭМ!$A$33:$A$776,$A98,СВЦЭМ!$B$33:$B$776,W$83)+'СЕТ СН'!$H$9+СВЦЭМ!$D$10+'СЕТ СН'!$H$6-'СЕТ СН'!$H$19</f>
        <v>1187.5587413400001</v>
      </c>
      <c r="X98" s="36">
        <f>SUMIFS(СВЦЭМ!$C$33:$C$776,СВЦЭМ!$A$33:$A$776,$A98,СВЦЭМ!$B$33:$B$776,X$83)+'СЕТ СН'!$H$9+СВЦЭМ!$D$10+'СЕТ СН'!$H$6-'СЕТ СН'!$H$19</f>
        <v>1189.7373453700002</v>
      </c>
      <c r="Y98" s="36">
        <f>SUMIFS(СВЦЭМ!$C$33:$C$776,СВЦЭМ!$A$33:$A$776,$A98,СВЦЭМ!$B$33:$B$776,Y$83)+'СЕТ СН'!$H$9+СВЦЭМ!$D$10+'СЕТ СН'!$H$6-'СЕТ СН'!$H$19</f>
        <v>1193.8323753200002</v>
      </c>
    </row>
    <row r="99" spans="1:25" ht="15.75" x14ac:dyDescent="0.2">
      <c r="A99" s="35">
        <f t="shared" si="2"/>
        <v>43967</v>
      </c>
      <c r="B99" s="36">
        <f>SUMIFS(СВЦЭМ!$C$33:$C$776,СВЦЭМ!$A$33:$A$776,$A99,СВЦЭМ!$B$33:$B$776,B$83)+'СЕТ СН'!$H$9+СВЦЭМ!$D$10+'СЕТ СН'!$H$6-'СЕТ СН'!$H$19</f>
        <v>1304.2915121800002</v>
      </c>
      <c r="C99" s="36">
        <f>SUMIFS(СВЦЭМ!$C$33:$C$776,СВЦЭМ!$A$33:$A$776,$A99,СВЦЭМ!$B$33:$B$776,C$83)+'СЕТ СН'!$H$9+СВЦЭМ!$D$10+'СЕТ СН'!$H$6-'СЕТ СН'!$H$19</f>
        <v>1342.54861211</v>
      </c>
      <c r="D99" s="36">
        <f>SUMIFS(СВЦЭМ!$C$33:$C$776,СВЦЭМ!$A$33:$A$776,$A99,СВЦЭМ!$B$33:$B$776,D$83)+'СЕТ СН'!$H$9+СВЦЭМ!$D$10+'СЕТ СН'!$H$6-'СЕТ СН'!$H$19</f>
        <v>1345.28513434</v>
      </c>
      <c r="E99" s="36">
        <f>SUMIFS(СВЦЭМ!$C$33:$C$776,СВЦЭМ!$A$33:$A$776,$A99,СВЦЭМ!$B$33:$B$776,E$83)+'СЕТ СН'!$H$9+СВЦЭМ!$D$10+'СЕТ СН'!$H$6-'СЕТ СН'!$H$19</f>
        <v>1357.9156436200001</v>
      </c>
      <c r="F99" s="36">
        <f>SUMIFS(СВЦЭМ!$C$33:$C$776,СВЦЭМ!$A$33:$A$776,$A99,СВЦЭМ!$B$33:$B$776,F$83)+'СЕТ СН'!$H$9+СВЦЭМ!$D$10+'СЕТ СН'!$H$6-'СЕТ СН'!$H$19</f>
        <v>1358.16263344</v>
      </c>
      <c r="G99" s="36">
        <f>SUMIFS(СВЦЭМ!$C$33:$C$776,СВЦЭМ!$A$33:$A$776,$A99,СВЦЭМ!$B$33:$B$776,G$83)+'СЕТ СН'!$H$9+СВЦЭМ!$D$10+'СЕТ СН'!$H$6-'СЕТ СН'!$H$19</f>
        <v>1358.30508951</v>
      </c>
      <c r="H99" s="36">
        <f>SUMIFS(СВЦЭМ!$C$33:$C$776,СВЦЭМ!$A$33:$A$776,$A99,СВЦЭМ!$B$33:$B$776,H$83)+'СЕТ СН'!$H$9+СВЦЭМ!$D$10+'СЕТ СН'!$H$6-'СЕТ СН'!$H$19</f>
        <v>1366.1473369300002</v>
      </c>
      <c r="I99" s="36">
        <f>SUMIFS(СВЦЭМ!$C$33:$C$776,СВЦЭМ!$A$33:$A$776,$A99,СВЦЭМ!$B$33:$B$776,I$83)+'СЕТ СН'!$H$9+СВЦЭМ!$D$10+'СЕТ СН'!$H$6-'СЕТ СН'!$H$19</f>
        <v>1297.5642542700002</v>
      </c>
      <c r="J99" s="36">
        <f>SUMIFS(СВЦЭМ!$C$33:$C$776,СВЦЭМ!$A$33:$A$776,$A99,СВЦЭМ!$B$33:$B$776,J$83)+'СЕТ СН'!$H$9+СВЦЭМ!$D$10+'СЕТ СН'!$H$6-'СЕТ СН'!$H$19</f>
        <v>1227.1349362800001</v>
      </c>
      <c r="K99" s="36">
        <f>SUMIFS(СВЦЭМ!$C$33:$C$776,СВЦЭМ!$A$33:$A$776,$A99,СВЦЭМ!$B$33:$B$776,K$83)+'СЕТ СН'!$H$9+СВЦЭМ!$D$10+'СЕТ СН'!$H$6-'СЕТ СН'!$H$19</f>
        <v>1226.3671472599999</v>
      </c>
      <c r="L99" s="36">
        <f>SUMIFS(СВЦЭМ!$C$33:$C$776,СВЦЭМ!$A$33:$A$776,$A99,СВЦЭМ!$B$33:$B$776,L$83)+'СЕТ СН'!$H$9+СВЦЭМ!$D$10+'СЕТ СН'!$H$6-'СЕТ СН'!$H$19</f>
        <v>1231.44890362</v>
      </c>
      <c r="M99" s="36">
        <f>SUMIFS(СВЦЭМ!$C$33:$C$776,СВЦЭМ!$A$33:$A$776,$A99,СВЦЭМ!$B$33:$B$776,M$83)+'СЕТ СН'!$H$9+СВЦЭМ!$D$10+'СЕТ СН'!$H$6-'СЕТ СН'!$H$19</f>
        <v>1226.7300515000002</v>
      </c>
      <c r="N99" s="36">
        <f>SUMIFS(СВЦЭМ!$C$33:$C$776,СВЦЭМ!$A$33:$A$776,$A99,СВЦЭМ!$B$33:$B$776,N$83)+'СЕТ СН'!$H$9+СВЦЭМ!$D$10+'СЕТ СН'!$H$6-'СЕТ СН'!$H$19</f>
        <v>1216.0289932800001</v>
      </c>
      <c r="O99" s="36">
        <f>SUMIFS(СВЦЭМ!$C$33:$C$776,СВЦЭМ!$A$33:$A$776,$A99,СВЦЭМ!$B$33:$B$776,O$83)+'СЕТ СН'!$H$9+СВЦЭМ!$D$10+'СЕТ СН'!$H$6-'СЕТ СН'!$H$19</f>
        <v>1206.0596226600001</v>
      </c>
      <c r="P99" s="36">
        <f>SUMIFS(СВЦЭМ!$C$33:$C$776,СВЦЭМ!$A$33:$A$776,$A99,СВЦЭМ!$B$33:$B$776,P$83)+'СЕТ СН'!$H$9+СВЦЭМ!$D$10+'СЕТ СН'!$H$6-'СЕТ СН'!$H$19</f>
        <v>1216.42696647</v>
      </c>
      <c r="Q99" s="36">
        <f>SUMIFS(СВЦЭМ!$C$33:$C$776,СВЦЭМ!$A$33:$A$776,$A99,СВЦЭМ!$B$33:$B$776,Q$83)+'СЕТ СН'!$H$9+СВЦЭМ!$D$10+'СЕТ СН'!$H$6-'СЕТ СН'!$H$19</f>
        <v>1214.00232757</v>
      </c>
      <c r="R99" s="36">
        <f>SUMIFS(СВЦЭМ!$C$33:$C$776,СВЦЭМ!$A$33:$A$776,$A99,СВЦЭМ!$B$33:$B$776,R$83)+'СЕТ СН'!$H$9+СВЦЭМ!$D$10+'СЕТ СН'!$H$6-'СЕТ СН'!$H$19</f>
        <v>1208.7470126400001</v>
      </c>
      <c r="S99" s="36">
        <f>SUMIFS(СВЦЭМ!$C$33:$C$776,СВЦЭМ!$A$33:$A$776,$A99,СВЦЭМ!$B$33:$B$776,S$83)+'СЕТ СН'!$H$9+СВЦЭМ!$D$10+'СЕТ СН'!$H$6-'СЕТ СН'!$H$19</f>
        <v>1205.1602548999999</v>
      </c>
      <c r="T99" s="36">
        <f>SUMIFS(СВЦЭМ!$C$33:$C$776,СВЦЭМ!$A$33:$A$776,$A99,СВЦЭМ!$B$33:$B$776,T$83)+'СЕТ СН'!$H$9+СВЦЭМ!$D$10+'СЕТ СН'!$H$6-'СЕТ СН'!$H$19</f>
        <v>1201.6216835800001</v>
      </c>
      <c r="U99" s="36">
        <f>SUMIFS(СВЦЭМ!$C$33:$C$776,СВЦЭМ!$A$33:$A$776,$A99,СВЦЭМ!$B$33:$B$776,U$83)+'СЕТ СН'!$H$9+СВЦЭМ!$D$10+'СЕТ СН'!$H$6-'СЕТ СН'!$H$19</f>
        <v>1193.36822794</v>
      </c>
      <c r="V99" s="36">
        <f>SUMIFS(СВЦЭМ!$C$33:$C$776,СВЦЭМ!$A$33:$A$776,$A99,СВЦЭМ!$B$33:$B$776,V$83)+'СЕТ СН'!$H$9+СВЦЭМ!$D$10+'СЕТ СН'!$H$6-'СЕТ СН'!$H$19</f>
        <v>1191.5993067899999</v>
      </c>
      <c r="W99" s="36">
        <f>SUMIFS(СВЦЭМ!$C$33:$C$776,СВЦЭМ!$A$33:$A$776,$A99,СВЦЭМ!$B$33:$B$776,W$83)+'СЕТ СН'!$H$9+СВЦЭМ!$D$10+'СЕТ СН'!$H$6-'СЕТ СН'!$H$19</f>
        <v>1198.42539618</v>
      </c>
      <c r="X99" s="36">
        <f>SUMIFS(СВЦЭМ!$C$33:$C$776,СВЦЭМ!$A$33:$A$776,$A99,СВЦЭМ!$B$33:$B$776,X$83)+'СЕТ СН'!$H$9+СВЦЭМ!$D$10+'СЕТ СН'!$H$6-'СЕТ СН'!$H$19</f>
        <v>1196.61496984</v>
      </c>
      <c r="Y99" s="36">
        <f>SUMIFS(СВЦЭМ!$C$33:$C$776,СВЦЭМ!$A$33:$A$776,$A99,СВЦЭМ!$B$33:$B$776,Y$83)+'СЕТ СН'!$H$9+СВЦЭМ!$D$10+'СЕТ СН'!$H$6-'СЕТ СН'!$H$19</f>
        <v>1217.3525781799999</v>
      </c>
    </row>
    <row r="100" spans="1:25" ht="15.75" x14ac:dyDescent="0.2">
      <c r="A100" s="35">
        <f t="shared" si="2"/>
        <v>43968</v>
      </c>
      <c r="B100" s="36">
        <f>SUMIFS(СВЦЭМ!$C$33:$C$776,СВЦЭМ!$A$33:$A$776,$A100,СВЦЭМ!$B$33:$B$776,B$83)+'СЕТ СН'!$H$9+СВЦЭМ!$D$10+'СЕТ СН'!$H$6-'СЕТ СН'!$H$19</f>
        <v>1306.6702917299999</v>
      </c>
      <c r="C100" s="36">
        <f>SUMIFS(СВЦЭМ!$C$33:$C$776,СВЦЭМ!$A$33:$A$776,$A100,СВЦЭМ!$B$33:$B$776,C$83)+'СЕТ СН'!$H$9+СВЦЭМ!$D$10+'СЕТ СН'!$H$6-'СЕТ СН'!$H$19</f>
        <v>1341.4375876600002</v>
      </c>
      <c r="D100" s="36">
        <f>SUMIFS(СВЦЭМ!$C$33:$C$776,СВЦЭМ!$A$33:$A$776,$A100,СВЦЭМ!$B$33:$B$776,D$83)+'СЕТ СН'!$H$9+СВЦЭМ!$D$10+'СЕТ СН'!$H$6-'СЕТ СН'!$H$19</f>
        <v>1348.73580281</v>
      </c>
      <c r="E100" s="36">
        <f>SUMIFS(СВЦЭМ!$C$33:$C$776,СВЦЭМ!$A$33:$A$776,$A100,СВЦЭМ!$B$33:$B$776,E$83)+'СЕТ СН'!$H$9+СВЦЭМ!$D$10+'СЕТ СН'!$H$6-'СЕТ СН'!$H$19</f>
        <v>1350.5636711500001</v>
      </c>
      <c r="F100" s="36">
        <f>SUMIFS(СВЦЭМ!$C$33:$C$776,СВЦЭМ!$A$33:$A$776,$A100,СВЦЭМ!$B$33:$B$776,F$83)+'СЕТ СН'!$H$9+СВЦЭМ!$D$10+'СЕТ СН'!$H$6-'СЕТ СН'!$H$19</f>
        <v>1346.4067574600001</v>
      </c>
      <c r="G100" s="36">
        <f>SUMIFS(СВЦЭМ!$C$33:$C$776,СВЦЭМ!$A$33:$A$776,$A100,СВЦЭМ!$B$33:$B$776,G$83)+'СЕТ СН'!$H$9+СВЦЭМ!$D$10+'СЕТ СН'!$H$6-'СЕТ СН'!$H$19</f>
        <v>1350.7932140299999</v>
      </c>
      <c r="H100" s="36">
        <f>SUMIFS(СВЦЭМ!$C$33:$C$776,СВЦЭМ!$A$33:$A$776,$A100,СВЦЭМ!$B$33:$B$776,H$83)+'СЕТ СН'!$H$9+СВЦЭМ!$D$10+'СЕТ СН'!$H$6-'СЕТ СН'!$H$19</f>
        <v>1355.9716384799999</v>
      </c>
      <c r="I100" s="36">
        <f>SUMIFS(СВЦЭМ!$C$33:$C$776,СВЦЭМ!$A$33:$A$776,$A100,СВЦЭМ!$B$33:$B$776,I$83)+'СЕТ СН'!$H$9+СВЦЭМ!$D$10+'СЕТ СН'!$H$6-'СЕТ СН'!$H$19</f>
        <v>1315.7244322400002</v>
      </c>
      <c r="J100" s="36">
        <f>SUMIFS(СВЦЭМ!$C$33:$C$776,СВЦЭМ!$A$33:$A$776,$A100,СВЦЭМ!$B$33:$B$776,J$83)+'СЕТ СН'!$H$9+СВЦЭМ!$D$10+'СЕТ СН'!$H$6-'СЕТ СН'!$H$19</f>
        <v>1247.9291187200001</v>
      </c>
      <c r="K100" s="36">
        <f>SUMIFS(СВЦЭМ!$C$33:$C$776,СВЦЭМ!$A$33:$A$776,$A100,СВЦЭМ!$B$33:$B$776,K$83)+'СЕТ СН'!$H$9+СВЦЭМ!$D$10+'СЕТ СН'!$H$6-'СЕТ СН'!$H$19</f>
        <v>1218.5786914300002</v>
      </c>
      <c r="L100" s="36">
        <f>SUMIFS(СВЦЭМ!$C$33:$C$776,СВЦЭМ!$A$33:$A$776,$A100,СВЦЭМ!$B$33:$B$776,L$83)+'СЕТ СН'!$H$9+СВЦЭМ!$D$10+'СЕТ СН'!$H$6-'СЕТ СН'!$H$19</f>
        <v>1218.4392668999999</v>
      </c>
      <c r="M100" s="36">
        <f>SUMIFS(СВЦЭМ!$C$33:$C$776,СВЦЭМ!$A$33:$A$776,$A100,СВЦЭМ!$B$33:$B$776,M$83)+'СЕТ СН'!$H$9+СВЦЭМ!$D$10+'СЕТ СН'!$H$6-'СЕТ СН'!$H$19</f>
        <v>1217.09526458</v>
      </c>
      <c r="N100" s="36">
        <f>SUMIFS(СВЦЭМ!$C$33:$C$776,СВЦЭМ!$A$33:$A$776,$A100,СВЦЭМ!$B$33:$B$776,N$83)+'СЕТ СН'!$H$9+СВЦЭМ!$D$10+'СЕТ СН'!$H$6-'СЕТ СН'!$H$19</f>
        <v>1213.81607609</v>
      </c>
      <c r="O100" s="36">
        <f>SUMIFS(СВЦЭМ!$C$33:$C$776,СВЦЭМ!$A$33:$A$776,$A100,СВЦЭМ!$B$33:$B$776,O$83)+'СЕТ СН'!$H$9+СВЦЭМ!$D$10+'СЕТ СН'!$H$6-'СЕТ СН'!$H$19</f>
        <v>1213.6888682600002</v>
      </c>
      <c r="P100" s="36">
        <f>SUMIFS(СВЦЭМ!$C$33:$C$776,СВЦЭМ!$A$33:$A$776,$A100,СВЦЭМ!$B$33:$B$776,P$83)+'СЕТ СН'!$H$9+СВЦЭМ!$D$10+'СЕТ СН'!$H$6-'СЕТ СН'!$H$19</f>
        <v>1215.6660840100001</v>
      </c>
      <c r="Q100" s="36">
        <f>SUMIFS(СВЦЭМ!$C$33:$C$776,СВЦЭМ!$A$33:$A$776,$A100,СВЦЭМ!$B$33:$B$776,Q$83)+'СЕТ СН'!$H$9+СВЦЭМ!$D$10+'СЕТ СН'!$H$6-'СЕТ СН'!$H$19</f>
        <v>1220.8373065400001</v>
      </c>
      <c r="R100" s="36">
        <f>SUMIFS(СВЦЭМ!$C$33:$C$776,СВЦЭМ!$A$33:$A$776,$A100,СВЦЭМ!$B$33:$B$776,R$83)+'СЕТ СН'!$H$9+СВЦЭМ!$D$10+'СЕТ СН'!$H$6-'СЕТ СН'!$H$19</f>
        <v>1217.91323121</v>
      </c>
      <c r="S100" s="36">
        <f>SUMIFS(СВЦЭМ!$C$33:$C$776,СВЦЭМ!$A$33:$A$776,$A100,СВЦЭМ!$B$33:$B$776,S$83)+'СЕТ СН'!$H$9+СВЦЭМ!$D$10+'СЕТ СН'!$H$6-'СЕТ СН'!$H$19</f>
        <v>1219.1550914600002</v>
      </c>
      <c r="T100" s="36">
        <f>SUMIFS(СВЦЭМ!$C$33:$C$776,СВЦЭМ!$A$33:$A$776,$A100,СВЦЭМ!$B$33:$B$776,T$83)+'СЕТ СН'!$H$9+СВЦЭМ!$D$10+'СЕТ СН'!$H$6-'СЕТ СН'!$H$19</f>
        <v>1203.8207763</v>
      </c>
      <c r="U100" s="36">
        <f>SUMIFS(СВЦЭМ!$C$33:$C$776,СВЦЭМ!$A$33:$A$776,$A100,СВЦЭМ!$B$33:$B$776,U$83)+'СЕТ СН'!$H$9+СВЦЭМ!$D$10+'СЕТ СН'!$H$6-'СЕТ СН'!$H$19</f>
        <v>1193.9628143700002</v>
      </c>
      <c r="V100" s="36">
        <f>SUMIFS(СВЦЭМ!$C$33:$C$776,СВЦЭМ!$A$33:$A$776,$A100,СВЦЭМ!$B$33:$B$776,V$83)+'СЕТ СН'!$H$9+СВЦЭМ!$D$10+'СЕТ СН'!$H$6-'СЕТ СН'!$H$19</f>
        <v>1155.921736</v>
      </c>
      <c r="W100" s="36">
        <f>SUMIFS(СВЦЭМ!$C$33:$C$776,СВЦЭМ!$A$33:$A$776,$A100,СВЦЭМ!$B$33:$B$776,W$83)+'СЕТ СН'!$H$9+СВЦЭМ!$D$10+'СЕТ СН'!$H$6-'СЕТ СН'!$H$19</f>
        <v>1161.21554717</v>
      </c>
      <c r="X100" s="36">
        <f>SUMIFS(СВЦЭМ!$C$33:$C$776,СВЦЭМ!$A$33:$A$776,$A100,СВЦЭМ!$B$33:$B$776,X$83)+'СЕТ СН'!$H$9+СВЦЭМ!$D$10+'СЕТ СН'!$H$6-'СЕТ СН'!$H$19</f>
        <v>1156.79951028</v>
      </c>
      <c r="Y100" s="36">
        <f>SUMIFS(СВЦЭМ!$C$33:$C$776,СВЦЭМ!$A$33:$A$776,$A100,СВЦЭМ!$B$33:$B$776,Y$83)+'СЕТ СН'!$H$9+СВЦЭМ!$D$10+'СЕТ СН'!$H$6-'СЕТ СН'!$H$19</f>
        <v>1187.5581231199999</v>
      </c>
    </row>
    <row r="101" spans="1:25" ht="15.75" x14ac:dyDescent="0.2">
      <c r="A101" s="35">
        <f t="shared" si="2"/>
        <v>43969</v>
      </c>
      <c r="B101" s="36">
        <f>SUMIFS(СВЦЭМ!$C$33:$C$776,СВЦЭМ!$A$33:$A$776,$A101,СВЦЭМ!$B$33:$B$776,B$83)+'СЕТ СН'!$H$9+СВЦЭМ!$D$10+'СЕТ СН'!$H$6-'СЕТ СН'!$H$19</f>
        <v>1310.7350974800001</v>
      </c>
      <c r="C101" s="36">
        <f>SUMIFS(СВЦЭМ!$C$33:$C$776,СВЦЭМ!$A$33:$A$776,$A101,СВЦЭМ!$B$33:$B$776,C$83)+'СЕТ СН'!$H$9+СВЦЭМ!$D$10+'СЕТ СН'!$H$6-'СЕТ СН'!$H$19</f>
        <v>1328.96486946</v>
      </c>
      <c r="D101" s="36">
        <f>SUMIFS(СВЦЭМ!$C$33:$C$776,СВЦЭМ!$A$33:$A$776,$A101,СВЦЭМ!$B$33:$B$776,D$83)+'СЕТ СН'!$H$9+СВЦЭМ!$D$10+'СЕТ СН'!$H$6-'СЕТ СН'!$H$19</f>
        <v>1317.1620565500002</v>
      </c>
      <c r="E101" s="36">
        <f>SUMIFS(СВЦЭМ!$C$33:$C$776,СВЦЭМ!$A$33:$A$776,$A101,СВЦЭМ!$B$33:$B$776,E$83)+'СЕТ СН'!$H$9+СВЦЭМ!$D$10+'СЕТ СН'!$H$6-'СЕТ СН'!$H$19</f>
        <v>1328.5422805200001</v>
      </c>
      <c r="F101" s="36">
        <f>SUMIFS(СВЦЭМ!$C$33:$C$776,СВЦЭМ!$A$33:$A$776,$A101,СВЦЭМ!$B$33:$B$776,F$83)+'СЕТ СН'!$H$9+СВЦЭМ!$D$10+'СЕТ СН'!$H$6-'СЕТ СН'!$H$19</f>
        <v>1324.3946393000001</v>
      </c>
      <c r="G101" s="36">
        <f>SUMIFS(СВЦЭМ!$C$33:$C$776,СВЦЭМ!$A$33:$A$776,$A101,СВЦЭМ!$B$33:$B$776,G$83)+'СЕТ СН'!$H$9+СВЦЭМ!$D$10+'СЕТ СН'!$H$6-'СЕТ СН'!$H$19</f>
        <v>1327.4109791300002</v>
      </c>
      <c r="H101" s="36">
        <f>SUMIFS(СВЦЭМ!$C$33:$C$776,СВЦЭМ!$A$33:$A$776,$A101,СВЦЭМ!$B$33:$B$776,H$83)+'СЕТ СН'!$H$9+СВЦЭМ!$D$10+'СЕТ СН'!$H$6-'СЕТ СН'!$H$19</f>
        <v>1325.44305386</v>
      </c>
      <c r="I101" s="36">
        <f>SUMIFS(СВЦЭМ!$C$33:$C$776,СВЦЭМ!$A$33:$A$776,$A101,СВЦЭМ!$B$33:$B$776,I$83)+'СЕТ СН'!$H$9+СВЦЭМ!$D$10+'СЕТ СН'!$H$6-'СЕТ СН'!$H$19</f>
        <v>1295.7804375000001</v>
      </c>
      <c r="J101" s="36">
        <f>SUMIFS(СВЦЭМ!$C$33:$C$776,СВЦЭМ!$A$33:$A$776,$A101,СВЦЭМ!$B$33:$B$776,J$83)+'СЕТ СН'!$H$9+СВЦЭМ!$D$10+'СЕТ СН'!$H$6-'СЕТ СН'!$H$19</f>
        <v>1204.07931665</v>
      </c>
      <c r="K101" s="36">
        <f>SUMIFS(СВЦЭМ!$C$33:$C$776,СВЦЭМ!$A$33:$A$776,$A101,СВЦЭМ!$B$33:$B$776,K$83)+'СЕТ СН'!$H$9+СВЦЭМ!$D$10+'СЕТ СН'!$H$6-'СЕТ СН'!$H$19</f>
        <v>1187.2578610300002</v>
      </c>
      <c r="L101" s="36">
        <f>SUMIFS(СВЦЭМ!$C$33:$C$776,СВЦЭМ!$A$33:$A$776,$A101,СВЦЭМ!$B$33:$B$776,L$83)+'СЕТ СН'!$H$9+СВЦЭМ!$D$10+'СЕТ СН'!$H$6-'СЕТ СН'!$H$19</f>
        <v>1194.2716171100001</v>
      </c>
      <c r="M101" s="36">
        <f>SUMIFS(СВЦЭМ!$C$33:$C$776,СВЦЭМ!$A$33:$A$776,$A101,СВЦЭМ!$B$33:$B$776,M$83)+'СЕТ СН'!$H$9+СВЦЭМ!$D$10+'СЕТ СН'!$H$6-'СЕТ СН'!$H$19</f>
        <v>1192.1113680600001</v>
      </c>
      <c r="N101" s="36">
        <f>SUMIFS(СВЦЭМ!$C$33:$C$776,СВЦЭМ!$A$33:$A$776,$A101,СВЦЭМ!$B$33:$B$776,N$83)+'СЕТ СН'!$H$9+СВЦЭМ!$D$10+'СЕТ СН'!$H$6-'СЕТ СН'!$H$19</f>
        <v>1188.5652009600001</v>
      </c>
      <c r="O101" s="36">
        <f>SUMIFS(СВЦЭМ!$C$33:$C$776,СВЦЭМ!$A$33:$A$776,$A101,СВЦЭМ!$B$33:$B$776,O$83)+'СЕТ СН'!$H$9+СВЦЭМ!$D$10+'СЕТ СН'!$H$6-'СЕТ СН'!$H$19</f>
        <v>1190.4127483900002</v>
      </c>
      <c r="P101" s="36">
        <f>SUMIFS(СВЦЭМ!$C$33:$C$776,СВЦЭМ!$A$33:$A$776,$A101,СВЦЭМ!$B$33:$B$776,P$83)+'СЕТ СН'!$H$9+СВЦЭМ!$D$10+'СЕТ СН'!$H$6-'СЕТ СН'!$H$19</f>
        <v>1205.5703057599999</v>
      </c>
      <c r="Q101" s="36">
        <f>SUMIFS(СВЦЭМ!$C$33:$C$776,СВЦЭМ!$A$33:$A$776,$A101,СВЦЭМ!$B$33:$B$776,Q$83)+'СЕТ СН'!$H$9+СВЦЭМ!$D$10+'СЕТ СН'!$H$6-'СЕТ СН'!$H$19</f>
        <v>1193.5526909700002</v>
      </c>
      <c r="R101" s="36">
        <f>SUMIFS(СВЦЭМ!$C$33:$C$776,СВЦЭМ!$A$33:$A$776,$A101,СВЦЭМ!$B$33:$B$776,R$83)+'СЕТ СН'!$H$9+СВЦЭМ!$D$10+'СЕТ СН'!$H$6-'СЕТ СН'!$H$19</f>
        <v>1193.7319903299999</v>
      </c>
      <c r="S101" s="36">
        <f>SUMIFS(СВЦЭМ!$C$33:$C$776,СВЦЭМ!$A$33:$A$776,$A101,СВЦЭМ!$B$33:$B$776,S$83)+'СЕТ СН'!$H$9+СВЦЭМ!$D$10+'СЕТ СН'!$H$6-'СЕТ СН'!$H$19</f>
        <v>1206.8733796400002</v>
      </c>
      <c r="T101" s="36">
        <f>SUMIFS(СВЦЭМ!$C$33:$C$776,СВЦЭМ!$A$33:$A$776,$A101,СВЦЭМ!$B$33:$B$776,T$83)+'СЕТ СН'!$H$9+СВЦЭМ!$D$10+'СЕТ СН'!$H$6-'СЕТ СН'!$H$19</f>
        <v>1200.83886841</v>
      </c>
      <c r="U101" s="36">
        <f>SUMIFS(СВЦЭМ!$C$33:$C$776,СВЦЭМ!$A$33:$A$776,$A101,СВЦЭМ!$B$33:$B$776,U$83)+'СЕТ СН'!$H$9+СВЦЭМ!$D$10+'СЕТ СН'!$H$6-'СЕТ СН'!$H$19</f>
        <v>1190.15039744</v>
      </c>
      <c r="V101" s="36">
        <f>SUMIFS(СВЦЭМ!$C$33:$C$776,СВЦЭМ!$A$33:$A$776,$A101,СВЦЭМ!$B$33:$B$776,V$83)+'СЕТ СН'!$H$9+СВЦЭМ!$D$10+'СЕТ СН'!$H$6-'СЕТ СН'!$H$19</f>
        <v>1164.69245406</v>
      </c>
      <c r="W101" s="36">
        <f>SUMIFS(СВЦЭМ!$C$33:$C$776,СВЦЭМ!$A$33:$A$776,$A101,СВЦЭМ!$B$33:$B$776,W$83)+'СЕТ СН'!$H$9+СВЦЭМ!$D$10+'СЕТ СН'!$H$6-'СЕТ СН'!$H$19</f>
        <v>1168.3489936000001</v>
      </c>
      <c r="X101" s="36">
        <f>SUMIFS(СВЦЭМ!$C$33:$C$776,СВЦЭМ!$A$33:$A$776,$A101,СВЦЭМ!$B$33:$B$776,X$83)+'СЕТ СН'!$H$9+СВЦЭМ!$D$10+'СЕТ СН'!$H$6-'СЕТ СН'!$H$19</f>
        <v>1168.0426462600001</v>
      </c>
      <c r="Y101" s="36">
        <f>SUMIFS(СВЦЭМ!$C$33:$C$776,СВЦЭМ!$A$33:$A$776,$A101,СВЦЭМ!$B$33:$B$776,Y$83)+'СЕТ СН'!$H$9+СВЦЭМ!$D$10+'СЕТ СН'!$H$6-'СЕТ СН'!$H$19</f>
        <v>1193.09445839</v>
      </c>
    </row>
    <row r="102" spans="1:25" ht="15.75" x14ac:dyDescent="0.2">
      <c r="A102" s="35">
        <f t="shared" si="2"/>
        <v>43970</v>
      </c>
      <c r="B102" s="36">
        <f>SUMIFS(СВЦЭМ!$C$33:$C$776,СВЦЭМ!$A$33:$A$776,$A102,СВЦЭМ!$B$33:$B$776,B$83)+'СЕТ СН'!$H$9+СВЦЭМ!$D$10+'СЕТ СН'!$H$6-'СЕТ СН'!$H$19</f>
        <v>1322.5613516399999</v>
      </c>
      <c r="C102" s="36">
        <f>SUMIFS(СВЦЭМ!$C$33:$C$776,СВЦЭМ!$A$33:$A$776,$A102,СВЦЭМ!$B$33:$B$776,C$83)+'СЕТ СН'!$H$9+СВЦЭМ!$D$10+'СЕТ СН'!$H$6-'СЕТ СН'!$H$19</f>
        <v>1349.9233585000002</v>
      </c>
      <c r="D102" s="36">
        <f>SUMIFS(СВЦЭМ!$C$33:$C$776,СВЦЭМ!$A$33:$A$776,$A102,СВЦЭМ!$B$33:$B$776,D$83)+'СЕТ СН'!$H$9+СВЦЭМ!$D$10+'СЕТ СН'!$H$6-'СЕТ СН'!$H$19</f>
        <v>1339.8250892900001</v>
      </c>
      <c r="E102" s="36">
        <f>SUMIFS(СВЦЭМ!$C$33:$C$776,СВЦЭМ!$A$33:$A$776,$A102,СВЦЭМ!$B$33:$B$776,E$83)+'СЕТ СН'!$H$9+СВЦЭМ!$D$10+'СЕТ СН'!$H$6-'СЕТ СН'!$H$19</f>
        <v>1335.3523242000001</v>
      </c>
      <c r="F102" s="36">
        <f>SUMIFS(СВЦЭМ!$C$33:$C$776,СВЦЭМ!$A$33:$A$776,$A102,СВЦЭМ!$B$33:$B$776,F$83)+'СЕТ СН'!$H$9+СВЦЭМ!$D$10+'СЕТ СН'!$H$6-'СЕТ СН'!$H$19</f>
        <v>1330.32608157</v>
      </c>
      <c r="G102" s="36">
        <f>SUMIFS(СВЦЭМ!$C$33:$C$776,СВЦЭМ!$A$33:$A$776,$A102,СВЦЭМ!$B$33:$B$776,G$83)+'СЕТ СН'!$H$9+СВЦЭМ!$D$10+'СЕТ СН'!$H$6-'СЕТ СН'!$H$19</f>
        <v>1339.0627937100001</v>
      </c>
      <c r="H102" s="36">
        <f>SUMIFS(СВЦЭМ!$C$33:$C$776,СВЦЭМ!$A$33:$A$776,$A102,СВЦЭМ!$B$33:$B$776,H$83)+'СЕТ СН'!$H$9+СВЦЭМ!$D$10+'СЕТ СН'!$H$6-'СЕТ СН'!$H$19</f>
        <v>1339.9077001000001</v>
      </c>
      <c r="I102" s="36">
        <f>SUMIFS(СВЦЭМ!$C$33:$C$776,СВЦЭМ!$A$33:$A$776,$A102,СВЦЭМ!$B$33:$B$776,I$83)+'СЕТ СН'!$H$9+СВЦЭМ!$D$10+'СЕТ СН'!$H$6-'СЕТ СН'!$H$19</f>
        <v>1313.80028702</v>
      </c>
      <c r="J102" s="36">
        <f>SUMIFS(СВЦЭМ!$C$33:$C$776,СВЦЭМ!$A$33:$A$776,$A102,СВЦЭМ!$B$33:$B$776,J$83)+'СЕТ СН'!$H$9+СВЦЭМ!$D$10+'СЕТ СН'!$H$6-'СЕТ СН'!$H$19</f>
        <v>1217.58389119</v>
      </c>
      <c r="K102" s="36">
        <f>SUMIFS(СВЦЭМ!$C$33:$C$776,СВЦЭМ!$A$33:$A$776,$A102,СВЦЭМ!$B$33:$B$776,K$83)+'СЕТ СН'!$H$9+СВЦЭМ!$D$10+'СЕТ СН'!$H$6-'СЕТ СН'!$H$19</f>
        <v>1200.7986850900002</v>
      </c>
      <c r="L102" s="36">
        <f>SUMIFS(СВЦЭМ!$C$33:$C$776,СВЦЭМ!$A$33:$A$776,$A102,СВЦЭМ!$B$33:$B$776,L$83)+'СЕТ СН'!$H$9+СВЦЭМ!$D$10+'СЕТ СН'!$H$6-'СЕТ СН'!$H$19</f>
        <v>1195.50535081</v>
      </c>
      <c r="M102" s="36">
        <f>SUMIFS(СВЦЭМ!$C$33:$C$776,СВЦЭМ!$A$33:$A$776,$A102,СВЦЭМ!$B$33:$B$776,M$83)+'СЕТ СН'!$H$9+СВЦЭМ!$D$10+'СЕТ СН'!$H$6-'СЕТ СН'!$H$19</f>
        <v>1181.4867801800001</v>
      </c>
      <c r="N102" s="36">
        <f>SUMIFS(СВЦЭМ!$C$33:$C$776,СВЦЭМ!$A$33:$A$776,$A102,СВЦЭМ!$B$33:$B$776,N$83)+'СЕТ СН'!$H$9+СВЦЭМ!$D$10+'СЕТ СН'!$H$6-'СЕТ СН'!$H$19</f>
        <v>1180.3877582700002</v>
      </c>
      <c r="O102" s="36">
        <f>SUMIFS(СВЦЭМ!$C$33:$C$776,СВЦЭМ!$A$33:$A$776,$A102,СВЦЭМ!$B$33:$B$776,O$83)+'СЕТ СН'!$H$9+СВЦЭМ!$D$10+'СЕТ СН'!$H$6-'СЕТ СН'!$H$19</f>
        <v>1188.55643437</v>
      </c>
      <c r="P102" s="36">
        <f>SUMIFS(СВЦЭМ!$C$33:$C$776,СВЦЭМ!$A$33:$A$776,$A102,СВЦЭМ!$B$33:$B$776,P$83)+'СЕТ СН'!$H$9+СВЦЭМ!$D$10+'СЕТ СН'!$H$6-'СЕТ СН'!$H$19</f>
        <v>1195.1988724500002</v>
      </c>
      <c r="Q102" s="36">
        <f>SUMIFS(СВЦЭМ!$C$33:$C$776,СВЦЭМ!$A$33:$A$776,$A102,СВЦЭМ!$B$33:$B$776,Q$83)+'СЕТ СН'!$H$9+СВЦЭМ!$D$10+'СЕТ СН'!$H$6-'СЕТ СН'!$H$19</f>
        <v>1200.1419614900001</v>
      </c>
      <c r="R102" s="36">
        <f>SUMIFS(СВЦЭМ!$C$33:$C$776,СВЦЭМ!$A$33:$A$776,$A102,СВЦЭМ!$B$33:$B$776,R$83)+'СЕТ СН'!$H$9+СВЦЭМ!$D$10+'СЕТ СН'!$H$6-'СЕТ СН'!$H$19</f>
        <v>1202.41144411</v>
      </c>
      <c r="S102" s="36">
        <f>SUMIFS(СВЦЭМ!$C$33:$C$776,СВЦЭМ!$A$33:$A$776,$A102,СВЦЭМ!$B$33:$B$776,S$83)+'СЕТ СН'!$H$9+СВЦЭМ!$D$10+'СЕТ СН'!$H$6-'СЕТ СН'!$H$19</f>
        <v>1211.9041471200001</v>
      </c>
      <c r="T102" s="36">
        <f>SUMIFS(СВЦЭМ!$C$33:$C$776,СВЦЭМ!$A$33:$A$776,$A102,СВЦЭМ!$B$33:$B$776,T$83)+'СЕТ СН'!$H$9+СВЦЭМ!$D$10+'СЕТ СН'!$H$6-'СЕТ СН'!$H$19</f>
        <v>1208.1442746299999</v>
      </c>
      <c r="U102" s="36">
        <f>SUMIFS(СВЦЭМ!$C$33:$C$776,СВЦЭМ!$A$33:$A$776,$A102,СВЦЭМ!$B$33:$B$776,U$83)+'СЕТ СН'!$H$9+СВЦЭМ!$D$10+'СЕТ СН'!$H$6-'СЕТ СН'!$H$19</f>
        <v>1192.4596165500002</v>
      </c>
      <c r="V102" s="36">
        <f>SUMIFS(СВЦЭМ!$C$33:$C$776,СВЦЭМ!$A$33:$A$776,$A102,СВЦЭМ!$B$33:$B$776,V$83)+'СЕТ СН'!$H$9+СВЦЭМ!$D$10+'СЕТ СН'!$H$6-'СЕТ СН'!$H$19</f>
        <v>1187.54866857</v>
      </c>
      <c r="W102" s="36">
        <f>SUMIFS(СВЦЭМ!$C$33:$C$776,СВЦЭМ!$A$33:$A$776,$A102,СВЦЭМ!$B$33:$B$776,W$83)+'СЕТ СН'!$H$9+СВЦЭМ!$D$10+'СЕТ СН'!$H$6-'СЕТ СН'!$H$19</f>
        <v>1193.4488340800001</v>
      </c>
      <c r="X102" s="36">
        <f>SUMIFS(СВЦЭМ!$C$33:$C$776,СВЦЭМ!$A$33:$A$776,$A102,СВЦЭМ!$B$33:$B$776,X$83)+'СЕТ СН'!$H$9+СВЦЭМ!$D$10+'СЕТ СН'!$H$6-'СЕТ СН'!$H$19</f>
        <v>1188.17962831</v>
      </c>
      <c r="Y102" s="36">
        <f>SUMIFS(СВЦЭМ!$C$33:$C$776,СВЦЭМ!$A$33:$A$776,$A102,СВЦЭМ!$B$33:$B$776,Y$83)+'СЕТ СН'!$H$9+СВЦЭМ!$D$10+'СЕТ СН'!$H$6-'СЕТ СН'!$H$19</f>
        <v>1203.5164653500001</v>
      </c>
    </row>
    <row r="103" spans="1:25" ht="15.75" x14ac:dyDescent="0.2">
      <c r="A103" s="35">
        <f t="shared" si="2"/>
        <v>43971</v>
      </c>
      <c r="B103" s="36">
        <f>SUMIFS(СВЦЭМ!$C$33:$C$776,СВЦЭМ!$A$33:$A$776,$A103,СВЦЭМ!$B$33:$B$776,B$83)+'СЕТ СН'!$H$9+СВЦЭМ!$D$10+'СЕТ СН'!$H$6-'СЕТ СН'!$H$19</f>
        <v>1286.7066837299999</v>
      </c>
      <c r="C103" s="36">
        <f>SUMIFS(СВЦЭМ!$C$33:$C$776,СВЦЭМ!$A$33:$A$776,$A103,СВЦЭМ!$B$33:$B$776,C$83)+'СЕТ СН'!$H$9+СВЦЭМ!$D$10+'СЕТ СН'!$H$6-'СЕТ СН'!$H$19</f>
        <v>1297.9343632600001</v>
      </c>
      <c r="D103" s="36">
        <f>SUMIFS(СВЦЭМ!$C$33:$C$776,СВЦЭМ!$A$33:$A$776,$A103,СВЦЭМ!$B$33:$B$776,D$83)+'СЕТ СН'!$H$9+СВЦЭМ!$D$10+'СЕТ СН'!$H$6-'СЕТ СН'!$H$19</f>
        <v>1315.9313246000002</v>
      </c>
      <c r="E103" s="36">
        <f>SUMIFS(СВЦЭМ!$C$33:$C$776,СВЦЭМ!$A$33:$A$776,$A103,СВЦЭМ!$B$33:$B$776,E$83)+'СЕТ СН'!$H$9+СВЦЭМ!$D$10+'СЕТ СН'!$H$6-'СЕТ СН'!$H$19</f>
        <v>1311.6031671000001</v>
      </c>
      <c r="F103" s="36">
        <f>SUMIFS(СВЦЭМ!$C$33:$C$776,СВЦЭМ!$A$33:$A$776,$A103,СВЦЭМ!$B$33:$B$776,F$83)+'СЕТ СН'!$H$9+СВЦЭМ!$D$10+'СЕТ СН'!$H$6-'СЕТ СН'!$H$19</f>
        <v>1304.8720017200001</v>
      </c>
      <c r="G103" s="36">
        <f>SUMIFS(СВЦЭМ!$C$33:$C$776,СВЦЭМ!$A$33:$A$776,$A103,СВЦЭМ!$B$33:$B$776,G$83)+'СЕТ СН'!$H$9+СВЦЭМ!$D$10+'СЕТ СН'!$H$6-'СЕТ СН'!$H$19</f>
        <v>1315.93156619</v>
      </c>
      <c r="H103" s="36">
        <f>SUMIFS(СВЦЭМ!$C$33:$C$776,СВЦЭМ!$A$33:$A$776,$A103,СВЦЭМ!$B$33:$B$776,H$83)+'СЕТ СН'!$H$9+СВЦЭМ!$D$10+'СЕТ СН'!$H$6-'СЕТ СН'!$H$19</f>
        <v>1322.6120881500001</v>
      </c>
      <c r="I103" s="36">
        <f>SUMIFS(СВЦЭМ!$C$33:$C$776,СВЦЭМ!$A$33:$A$776,$A103,СВЦЭМ!$B$33:$B$776,I$83)+'СЕТ СН'!$H$9+СВЦЭМ!$D$10+'СЕТ СН'!$H$6-'СЕТ СН'!$H$19</f>
        <v>1308.1112275800001</v>
      </c>
      <c r="J103" s="36">
        <f>SUMIFS(СВЦЭМ!$C$33:$C$776,СВЦЭМ!$A$33:$A$776,$A103,СВЦЭМ!$B$33:$B$776,J$83)+'СЕТ СН'!$H$9+СВЦЭМ!$D$10+'СЕТ СН'!$H$6-'СЕТ СН'!$H$19</f>
        <v>1204.5497062700001</v>
      </c>
      <c r="K103" s="36">
        <f>SUMIFS(СВЦЭМ!$C$33:$C$776,СВЦЭМ!$A$33:$A$776,$A103,СВЦЭМ!$B$33:$B$776,K$83)+'СЕТ СН'!$H$9+СВЦЭМ!$D$10+'СЕТ СН'!$H$6-'СЕТ СН'!$H$19</f>
        <v>1209.52483555</v>
      </c>
      <c r="L103" s="36">
        <f>SUMIFS(СВЦЭМ!$C$33:$C$776,СВЦЭМ!$A$33:$A$776,$A103,СВЦЭМ!$B$33:$B$776,L$83)+'СЕТ СН'!$H$9+СВЦЭМ!$D$10+'СЕТ СН'!$H$6-'СЕТ СН'!$H$19</f>
        <v>1211.9530516700001</v>
      </c>
      <c r="M103" s="36">
        <f>SUMIFS(СВЦЭМ!$C$33:$C$776,СВЦЭМ!$A$33:$A$776,$A103,СВЦЭМ!$B$33:$B$776,M$83)+'СЕТ СН'!$H$9+СВЦЭМ!$D$10+'СЕТ СН'!$H$6-'СЕТ СН'!$H$19</f>
        <v>1215.6980620100001</v>
      </c>
      <c r="N103" s="36">
        <f>SUMIFS(СВЦЭМ!$C$33:$C$776,СВЦЭМ!$A$33:$A$776,$A103,СВЦЭМ!$B$33:$B$776,N$83)+'СЕТ СН'!$H$9+СВЦЭМ!$D$10+'СЕТ СН'!$H$6-'СЕТ СН'!$H$19</f>
        <v>1215.3415004799999</v>
      </c>
      <c r="O103" s="36">
        <f>SUMIFS(СВЦЭМ!$C$33:$C$776,СВЦЭМ!$A$33:$A$776,$A103,СВЦЭМ!$B$33:$B$776,O$83)+'СЕТ СН'!$H$9+СВЦЭМ!$D$10+'СЕТ СН'!$H$6-'СЕТ СН'!$H$19</f>
        <v>1219.3620065800001</v>
      </c>
      <c r="P103" s="36">
        <f>SUMIFS(СВЦЭМ!$C$33:$C$776,СВЦЭМ!$A$33:$A$776,$A103,СВЦЭМ!$B$33:$B$776,P$83)+'СЕТ СН'!$H$9+СВЦЭМ!$D$10+'СЕТ СН'!$H$6-'СЕТ СН'!$H$19</f>
        <v>1221.4592009400001</v>
      </c>
      <c r="Q103" s="36">
        <f>SUMIFS(СВЦЭМ!$C$33:$C$776,СВЦЭМ!$A$33:$A$776,$A103,СВЦЭМ!$B$33:$B$776,Q$83)+'СЕТ СН'!$H$9+СВЦЭМ!$D$10+'СЕТ СН'!$H$6-'СЕТ СН'!$H$19</f>
        <v>1222.66176834</v>
      </c>
      <c r="R103" s="36">
        <f>SUMIFS(СВЦЭМ!$C$33:$C$776,СВЦЭМ!$A$33:$A$776,$A103,СВЦЭМ!$B$33:$B$776,R$83)+'СЕТ СН'!$H$9+СВЦЭМ!$D$10+'СЕТ СН'!$H$6-'СЕТ СН'!$H$19</f>
        <v>1225.3817884700002</v>
      </c>
      <c r="S103" s="36">
        <f>SUMIFS(СВЦЭМ!$C$33:$C$776,СВЦЭМ!$A$33:$A$776,$A103,СВЦЭМ!$B$33:$B$776,S$83)+'СЕТ СН'!$H$9+СВЦЭМ!$D$10+'СЕТ СН'!$H$6-'СЕТ СН'!$H$19</f>
        <v>1229.6612487500001</v>
      </c>
      <c r="T103" s="36">
        <f>SUMIFS(СВЦЭМ!$C$33:$C$776,СВЦЭМ!$A$33:$A$776,$A103,СВЦЭМ!$B$33:$B$776,T$83)+'СЕТ СН'!$H$9+СВЦЭМ!$D$10+'СЕТ СН'!$H$6-'СЕТ СН'!$H$19</f>
        <v>1227.31100092</v>
      </c>
      <c r="U103" s="36">
        <f>SUMIFS(СВЦЭМ!$C$33:$C$776,СВЦЭМ!$A$33:$A$776,$A103,СВЦЭМ!$B$33:$B$776,U$83)+'СЕТ СН'!$H$9+СВЦЭМ!$D$10+'СЕТ СН'!$H$6-'СЕТ СН'!$H$19</f>
        <v>1212.6463791400001</v>
      </c>
      <c r="V103" s="36">
        <f>SUMIFS(СВЦЭМ!$C$33:$C$776,СВЦЭМ!$A$33:$A$776,$A103,СВЦЭМ!$B$33:$B$776,V$83)+'СЕТ СН'!$H$9+СВЦЭМ!$D$10+'СЕТ СН'!$H$6-'СЕТ СН'!$H$19</f>
        <v>1208.24410521</v>
      </c>
      <c r="W103" s="36">
        <f>SUMIFS(СВЦЭМ!$C$33:$C$776,СВЦЭМ!$A$33:$A$776,$A103,СВЦЭМ!$B$33:$B$776,W$83)+'СЕТ СН'!$H$9+СВЦЭМ!$D$10+'СЕТ СН'!$H$6-'СЕТ СН'!$H$19</f>
        <v>1211.3156184200002</v>
      </c>
      <c r="X103" s="36">
        <f>SUMIFS(СВЦЭМ!$C$33:$C$776,СВЦЭМ!$A$33:$A$776,$A103,СВЦЭМ!$B$33:$B$776,X$83)+'СЕТ СН'!$H$9+СВЦЭМ!$D$10+'СЕТ СН'!$H$6-'СЕТ СН'!$H$19</f>
        <v>1210.5239971999999</v>
      </c>
      <c r="Y103" s="36">
        <f>SUMIFS(СВЦЭМ!$C$33:$C$776,СВЦЭМ!$A$33:$A$776,$A103,СВЦЭМ!$B$33:$B$776,Y$83)+'СЕТ СН'!$H$9+СВЦЭМ!$D$10+'СЕТ СН'!$H$6-'СЕТ СН'!$H$19</f>
        <v>1214.82688349</v>
      </c>
    </row>
    <row r="104" spans="1:25" ht="15.75" x14ac:dyDescent="0.2">
      <c r="A104" s="35">
        <f t="shared" si="2"/>
        <v>43972</v>
      </c>
      <c r="B104" s="36">
        <f>SUMIFS(СВЦЭМ!$C$33:$C$776,СВЦЭМ!$A$33:$A$776,$A104,СВЦЭМ!$B$33:$B$776,B$83)+'СЕТ СН'!$H$9+СВЦЭМ!$D$10+'СЕТ СН'!$H$6-'СЕТ СН'!$H$19</f>
        <v>1276.24940689</v>
      </c>
      <c r="C104" s="36">
        <f>SUMIFS(СВЦЭМ!$C$33:$C$776,СВЦЭМ!$A$33:$A$776,$A104,СВЦЭМ!$B$33:$B$776,C$83)+'СЕТ СН'!$H$9+СВЦЭМ!$D$10+'СЕТ СН'!$H$6-'СЕТ СН'!$H$19</f>
        <v>1312.8184083800002</v>
      </c>
      <c r="D104" s="36">
        <f>SUMIFS(СВЦЭМ!$C$33:$C$776,СВЦЭМ!$A$33:$A$776,$A104,СВЦЭМ!$B$33:$B$776,D$83)+'СЕТ СН'!$H$9+СВЦЭМ!$D$10+'СЕТ СН'!$H$6-'СЕТ СН'!$H$19</f>
        <v>1334.8645785799999</v>
      </c>
      <c r="E104" s="36">
        <f>SUMIFS(СВЦЭМ!$C$33:$C$776,СВЦЭМ!$A$33:$A$776,$A104,СВЦЭМ!$B$33:$B$776,E$83)+'СЕТ СН'!$H$9+СВЦЭМ!$D$10+'СЕТ СН'!$H$6-'СЕТ СН'!$H$19</f>
        <v>1333.47284399</v>
      </c>
      <c r="F104" s="36">
        <f>SUMIFS(СВЦЭМ!$C$33:$C$776,СВЦЭМ!$A$33:$A$776,$A104,СВЦЭМ!$B$33:$B$776,F$83)+'СЕТ СН'!$H$9+СВЦЭМ!$D$10+'СЕТ СН'!$H$6-'СЕТ СН'!$H$19</f>
        <v>1327.6307259800001</v>
      </c>
      <c r="G104" s="36">
        <f>SUMIFS(СВЦЭМ!$C$33:$C$776,СВЦЭМ!$A$33:$A$776,$A104,СВЦЭМ!$B$33:$B$776,G$83)+'СЕТ СН'!$H$9+СВЦЭМ!$D$10+'СЕТ СН'!$H$6-'СЕТ СН'!$H$19</f>
        <v>1338.2545627300001</v>
      </c>
      <c r="H104" s="36">
        <f>SUMIFS(СВЦЭМ!$C$33:$C$776,СВЦЭМ!$A$33:$A$776,$A104,СВЦЭМ!$B$33:$B$776,H$83)+'СЕТ СН'!$H$9+СВЦЭМ!$D$10+'СЕТ СН'!$H$6-'СЕТ СН'!$H$19</f>
        <v>1328.0111080700001</v>
      </c>
      <c r="I104" s="36">
        <f>SUMIFS(СВЦЭМ!$C$33:$C$776,СВЦЭМ!$A$33:$A$776,$A104,СВЦЭМ!$B$33:$B$776,I$83)+'СЕТ СН'!$H$9+СВЦЭМ!$D$10+'СЕТ СН'!$H$6-'СЕТ СН'!$H$19</f>
        <v>1312.8286681</v>
      </c>
      <c r="J104" s="36">
        <f>SUMIFS(СВЦЭМ!$C$33:$C$776,СВЦЭМ!$A$33:$A$776,$A104,СВЦЭМ!$B$33:$B$776,J$83)+'СЕТ СН'!$H$9+СВЦЭМ!$D$10+'СЕТ СН'!$H$6-'СЕТ СН'!$H$19</f>
        <v>1272.8564608500001</v>
      </c>
      <c r="K104" s="36">
        <f>SUMIFS(СВЦЭМ!$C$33:$C$776,СВЦЭМ!$A$33:$A$776,$A104,СВЦЭМ!$B$33:$B$776,K$83)+'СЕТ СН'!$H$9+СВЦЭМ!$D$10+'СЕТ СН'!$H$6-'СЕТ СН'!$H$19</f>
        <v>1267.3722660000001</v>
      </c>
      <c r="L104" s="36">
        <f>SUMIFS(СВЦЭМ!$C$33:$C$776,СВЦЭМ!$A$33:$A$776,$A104,СВЦЭМ!$B$33:$B$776,L$83)+'СЕТ СН'!$H$9+СВЦЭМ!$D$10+'СЕТ СН'!$H$6-'СЕТ СН'!$H$19</f>
        <v>1269.8039864000002</v>
      </c>
      <c r="M104" s="36">
        <f>SUMIFS(СВЦЭМ!$C$33:$C$776,СВЦЭМ!$A$33:$A$776,$A104,СВЦЭМ!$B$33:$B$776,M$83)+'СЕТ СН'!$H$9+СВЦЭМ!$D$10+'СЕТ СН'!$H$6-'СЕТ СН'!$H$19</f>
        <v>1222.83778459</v>
      </c>
      <c r="N104" s="36">
        <f>SUMIFS(СВЦЭМ!$C$33:$C$776,СВЦЭМ!$A$33:$A$776,$A104,СВЦЭМ!$B$33:$B$776,N$83)+'СЕТ СН'!$H$9+СВЦЭМ!$D$10+'СЕТ СН'!$H$6-'СЕТ СН'!$H$19</f>
        <v>1166.1745223900002</v>
      </c>
      <c r="O104" s="36">
        <f>SUMIFS(СВЦЭМ!$C$33:$C$776,СВЦЭМ!$A$33:$A$776,$A104,СВЦЭМ!$B$33:$B$776,O$83)+'СЕТ СН'!$H$9+СВЦЭМ!$D$10+'СЕТ СН'!$H$6-'СЕТ СН'!$H$19</f>
        <v>1141.1758240900001</v>
      </c>
      <c r="P104" s="36">
        <f>SUMIFS(СВЦЭМ!$C$33:$C$776,СВЦЭМ!$A$33:$A$776,$A104,СВЦЭМ!$B$33:$B$776,P$83)+'СЕТ СН'!$H$9+СВЦЭМ!$D$10+'СЕТ СН'!$H$6-'СЕТ СН'!$H$19</f>
        <v>1138.9261006199999</v>
      </c>
      <c r="Q104" s="36">
        <f>SUMIFS(СВЦЭМ!$C$33:$C$776,СВЦЭМ!$A$33:$A$776,$A104,СВЦЭМ!$B$33:$B$776,Q$83)+'СЕТ СН'!$H$9+СВЦЭМ!$D$10+'СЕТ СН'!$H$6-'СЕТ СН'!$H$19</f>
        <v>1143.8388005900001</v>
      </c>
      <c r="R104" s="36">
        <f>SUMIFS(СВЦЭМ!$C$33:$C$776,СВЦЭМ!$A$33:$A$776,$A104,СВЦЭМ!$B$33:$B$776,R$83)+'СЕТ СН'!$H$9+СВЦЭМ!$D$10+'СЕТ СН'!$H$6-'СЕТ СН'!$H$19</f>
        <v>1139.8031699200001</v>
      </c>
      <c r="S104" s="36">
        <f>SUMIFS(СВЦЭМ!$C$33:$C$776,СВЦЭМ!$A$33:$A$776,$A104,СВЦЭМ!$B$33:$B$776,S$83)+'СЕТ СН'!$H$9+СВЦЭМ!$D$10+'СЕТ СН'!$H$6-'СЕТ СН'!$H$19</f>
        <v>1148.8402399700001</v>
      </c>
      <c r="T104" s="36">
        <f>SUMIFS(СВЦЭМ!$C$33:$C$776,СВЦЭМ!$A$33:$A$776,$A104,СВЦЭМ!$B$33:$B$776,T$83)+'СЕТ СН'!$H$9+СВЦЭМ!$D$10+'СЕТ СН'!$H$6-'СЕТ СН'!$H$19</f>
        <v>1147.0874919</v>
      </c>
      <c r="U104" s="36">
        <f>SUMIFS(СВЦЭМ!$C$33:$C$776,СВЦЭМ!$A$33:$A$776,$A104,СВЦЭМ!$B$33:$B$776,U$83)+'СЕТ СН'!$H$9+СВЦЭМ!$D$10+'СЕТ СН'!$H$6-'СЕТ СН'!$H$19</f>
        <v>1144.51666806</v>
      </c>
      <c r="V104" s="36">
        <f>SUMIFS(СВЦЭМ!$C$33:$C$776,СВЦЭМ!$A$33:$A$776,$A104,СВЦЭМ!$B$33:$B$776,V$83)+'СЕТ СН'!$H$9+СВЦЭМ!$D$10+'СЕТ СН'!$H$6-'СЕТ СН'!$H$19</f>
        <v>1141.12826258</v>
      </c>
      <c r="W104" s="36">
        <f>SUMIFS(СВЦЭМ!$C$33:$C$776,СВЦЭМ!$A$33:$A$776,$A104,СВЦЭМ!$B$33:$B$776,W$83)+'СЕТ СН'!$H$9+СВЦЭМ!$D$10+'СЕТ СН'!$H$6-'СЕТ СН'!$H$19</f>
        <v>1110.18803387</v>
      </c>
      <c r="X104" s="36">
        <f>SUMIFS(СВЦЭМ!$C$33:$C$776,СВЦЭМ!$A$33:$A$776,$A104,СВЦЭМ!$B$33:$B$776,X$83)+'СЕТ СН'!$H$9+СВЦЭМ!$D$10+'СЕТ СН'!$H$6-'СЕТ СН'!$H$19</f>
        <v>1150.84872249</v>
      </c>
      <c r="Y104" s="36">
        <f>SUMIFS(СВЦЭМ!$C$33:$C$776,СВЦЭМ!$A$33:$A$776,$A104,СВЦЭМ!$B$33:$B$776,Y$83)+'СЕТ СН'!$H$9+СВЦЭМ!$D$10+'СЕТ СН'!$H$6-'СЕТ СН'!$H$19</f>
        <v>1198.5132059500002</v>
      </c>
    </row>
    <row r="105" spans="1:25" ht="15.75" x14ac:dyDescent="0.2">
      <c r="A105" s="35">
        <f t="shared" si="2"/>
        <v>43973</v>
      </c>
      <c r="B105" s="36">
        <f>SUMIFS(СВЦЭМ!$C$33:$C$776,СВЦЭМ!$A$33:$A$776,$A105,СВЦЭМ!$B$33:$B$776,B$83)+'СЕТ СН'!$H$9+СВЦЭМ!$D$10+'СЕТ СН'!$H$6-'СЕТ СН'!$H$19</f>
        <v>1279.5806362200001</v>
      </c>
      <c r="C105" s="36">
        <f>SUMIFS(СВЦЭМ!$C$33:$C$776,СВЦЭМ!$A$33:$A$776,$A105,СВЦЭМ!$B$33:$B$776,C$83)+'СЕТ СН'!$H$9+СВЦЭМ!$D$10+'СЕТ СН'!$H$6-'СЕТ СН'!$H$19</f>
        <v>1321.4220394200001</v>
      </c>
      <c r="D105" s="36">
        <f>SUMIFS(СВЦЭМ!$C$33:$C$776,СВЦЭМ!$A$33:$A$776,$A105,СВЦЭМ!$B$33:$B$776,D$83)+'СЕТ СН'!$H$9+СВЦЭМ!$D$10+'СЕТ СН'!$H$6-'СЕТ СН'!$H$19</f>
        <v>1341.5235723999999</v>
      </c>
      <c r="E105" s="36">
        <f>SUMIFS(СВЦЭМ!$C$33:$C$776,СВЦЭМ!$A$33:$A$776,$A105,СВЦЭМ!$B$33:$B$776,E$83)+'СЕТ СН'!$H$9+СВЦЭМ!$D$10+'СЕТ СН'!$H$6-'СЕТ СН'!$H$19</f>
        <v>1338.38876906</v>
      </c>
      <c r="F105" s="36">
        <f>SUMIFS(СВЦЭМ!$C$33:$C$776,СВЦЭМ!$A$33:$A$776,$A105,СВЦЭМ!$B$33:$B$776,F$83)+'СЕТ СН'!$H$9+СВЦЭМ!$D$10+'СЕТ СН'!$H$6-'СЕТ СН'!$H$19</f>
        <v>1332.31989838</v>
      </c>
      <c r="G105" s="36">
        <f>SUMIFS(СВЦЭМ!$C$33:$C$776,СВЦЭМ!$A$33:$A$776,$A105,СВЦЭМ!$B$33:$B$776,G$83)+'СЕТ СН'!$H$9+СВЦЭМ!$D$10+'СЕТ СН'!$H$6-'СЕТ СН'!$H$19</f>
        <v>1342.0353880800001</v>
      </c>
      <c r="H105" s="36">
        <f>SUMIFS(СВЦЭМ!$C$33:$C$776,СВЦЭМ!$A$33:$A$776,$A105,СВЦЭМ!$B$33:$B$776,H$83)+'СЕТ СН'!$H$9+СВЦЭМ!$D$10+'СЕТ СН'!$H$6-'СЕТ СН'!$H$19</f>
        <v>1343.77688564</v>
      </c>
      <c r="I105" s="36">
        <f>SUMIFS(СВЦЭМ!$C$33:$C$776,СВЦЭМ!$A$33:$A$776,$A105,СВЦЭМ!$B$33:$B$776,I$83)+'СЕТ СН'!$H$9+СВЦЭМ!$D$10+'СЕТ СН'!$H$6-'СЕТ СН'!$H$19</f>
        <v>1306.9082316700001</v>
      </c>
      <c r="J105" s="36">
        <f>SUMIFS(СВЦЭМ!$C$33:$C$776,СВЦЭМ!$A$33:$A$776,$A105,СВЦЭМ!$B$33:$B$776,J$83)+'СЕТ СН'!$H$9+СВЦЭМ!$D$10+'СЕТ СН'!$H$6-'СЕТ СН'!$H$19</f>
        <v>1259.1708380800001</v>
      </c>
      <c r="K105" s="36">
        <f>SUMIFS(СВЦЭМ!$C$33:$C$776,СВЦЭМ!$A$33:$A$776,$A105,СВЦЭМ!$B$33:$B$776,K$83)+'СЕТ СН'!$H$9+СВЦЭМ!$D$10+'СЕТ СН'!$H$6-'СЕТ СН'!$H$19</f>
        <v>1243.0335084799999</v>
      </c>
      <c r="L105" s="36">
        <f>SUMIFS(СВЦЭМ!$C$33:$C$776,СВЦЭМ!$A$33:$A$776,$A105,СВЦЭМ!$B$33:$B$776,L$83)+'СЕТ СН'!$H$9+СВЦЭМ!$D$10+'СЕТ СН'!$H$6-'СЕТ СН'!$H$19</f>
        <v>1232.13059206</v>
      </c>
      <c r="M105" s="36">
        <f>SUMIFS(СВЦЭМ!$C$33:$C$776,СВЦЭМ!$A$33:$A$776,$A105,СВЦЭМ!$B$33:$B$776,M$83)+'СЕТ СН'!$H$9+СВЦЭМ!$D$10+'СЕТ СН'!$H$6-'СЕТ СН'!$H$19</f>
        <v>1184.0389958999999</v>
      </c>
      <c r="N105" s="36">
        <f>SUMIFS(СВЦЭМ!$C$33:$C$776,СВЦЭМ!$A$33:$A$776,$A105,СВЦЭМ!$B$33:$B$776,N$83)+'СЕТ СН'!$H$9+СВЦЭМ!$D$10+'СЕТ СН'!$H$6-'СЕТ СН'!$H$19</f>
        <v>1131.9745243100001</v>
      </c>
      <c r="O105" s="36">
        <f>SUMIFS(СВЦЭМ!$C$33:$C$776,СВЦЭМ!$A$33:$A$776,$A105,СВЦЭМ!$B$33:$B$776,O$83)+'СЕТ СН'!$H$9+СВЦЭМ!$D$10+'СЕТ СН'!$H$6-'СЕТ СН'!$H$19</f>
        <v>1116.6339837999999</v>
      </c>
      <c r="P105" s="36">
        <f>SUMIFS(СВЦЭМ!$C$33:$C$776,СВЦЭМ!$A$33:$A$776,$A105,СВЦЭМ!$B$33:$B$776,P$83)+'СЕТ СН'!$H$9+СВЦЭМ!$D$10+'СЕТ СН'!$H$6-'СЕТ СН'!$H$19</f>
        <v>1134.4334265900002</v>
      </c>
      <c r="Q105" s="36">
        <f>SUMIFS(СВЦЭМ!$C$33:$C$776,СВЦЭМ!$A$33:$A$776,$A105,СВЦЭМ!$B$33:$B$776,Q$83)+'СЕТ СН'!$H$9+СВЦЭМ!$D$10+'СЕТ СН'!$H$6-'СЕТ СН'!$H$19</f>
        <v>1138.7494023100001</v>
      </c>
      <c r="R105" s="36">
        <f>SUMIFS(СВЦЭМ!$C$33:$C$776,СВЦЭМ!$A$33:$A$776,$A105,СВЦЭМ!$B$33:$B$776,R$83)+'СЕТ СН'!$H$9+СВЦЭМ!$D$10+'СЕТ СН'!$H$6-'СЕТ СН'!$H$19</f>
        <v>1139.1432682899999</v>
      </c>
      <c r="S105" s="36">
        <f>SUMIFS(СВЦЭМ!$C$33:$C$776,СВЦЭМ!$A$33:$A$776,$A105,СВЦЭМ!$B$33:$B$776,S$83)+'СЕТ СН'!$H$9+СВЦЭМ!$D$10+'СЕТ СН'!$H$6-'СЕТ СН'!$H$19</f>
        <v>1143.2666982599999</v>
      </c>
      <c r="T105" s="36">
        <f>SUMIFS(СВЦЭМ!$C$33:$C$776,СВЦЭМ!$A$33:$A$776,$A105,СВЦЭМ!$B$33:$B$776,T$83)+'СЕТ СН'!$H$9+СВЦЭМ!$D$10+'СЕТ СН'!$H$6-'СЕТ СН'!$H$19</f>
        <v>1131.1474446500001</v>
      </c>
      <c r="U105" s="36">
        <f>SUMIFS(СВЦЭМ!$C$33:$C$776,СВЦЭМ!$A$33:$A$776,$A105,СВЦЭМ!$B$33:$B$776,U$83)+'СЕТ СН'!$H$9+СВЦЭМ!$D$10+'СЕТ СН'!$H$6-'СЕТ СН'!$H$19</f>
        <v>1119.2308444800001</v>
      </c>
      <c r="V105" s="36">
        <f>SUMIFS(СВЦЭМ!$C$33:$C$776,СВЦЭМ!$A$33:$A$776,$A105,СВЦЭМ!$B$33:$B$776,V$83)+'СЕТ СН'!$H$9+СВЦЭМ!$D$10+'СЕТ СН'!$H$6-'СЕТ СН'!$H$19</f>
        <v>1102.95199318</v>
      </c>
      <c r="W105" s="36">
        <f>SUMIFS(СВЦЭМ!$C$33:$C$776,СВЦЭМ!$A$33:$A$776,$A105,СВЦЭМ!$B$33:$B$776,W$83)+'СЕТ СН'!$H$9+СВЦЭМ!$D$10+'СЕТ СН'!$H$6-'СЕТ СН'!$H$19</f>
        <v>1094.7814013000002</v>
      </c>
      <c r="X105" s="36">
        <f>SUMIFS(СВЦЭМ!$C$33:$C$776,СВЦЭМ!$A$33:$A$776,$A105,СВЦЭМ!$B$33:$B$776,X$83)+'СЕТ СН'!$H$9+СВЦЭМ!$D$10+'СЕТ СН'!$H$6-'СЕТ СН'!$H$19</f>
        <v>1113.4139169600001</v>
      </c>
      <c r="Y105" s="36">
        <f>SUMIFS(СВЦЭМ!$C$33:$C$776,СВЦЭМ!$A$33:$A$776,$A105,СВЦЭМ!$B$33:$B$776,Y$83)+'СЕТ СН'!$H$9+СВЦЭМ!$D$10+'СЕТ СН'!$H$6-'СЕТ СН'!$H$19</f>
        <v>1151.31722029</v>
      </c>
    </row>
    <row r="106" spans="1:25" ht="15.75" x14ac:dyDescent="0.2">
      <c r="A106" s="35">
        <f t="shared" si="2"/>
        <v>43974</v>
      </c>
      <c r="B106" s="36">
        <f>SUMIFS(СВЦЭМ!$C$33:$C$776,СВЦЭМ!$A$33:$A$776,$A106,СВЦЭМ!$B$33:$B$776,B$83)+'СЕТ СН'!$H$9+СВЦЭМ!$D$10+'СЕТ СН'!$H$6-'СЕТ СН'!$H$19</f>
        <v>1252.0740131</v>
      </c>
      <c r="C106" s="36">
        <f>SUMIFS(СВЦЭМ!$C$33:$C$776,СВЦЭМ!$A$33:$A$776,$A106,СВЦЭМ!$B$33:$B$776,C$83)+'СЕТ СН'!$H$9+СВЦЭМ!$D$10+'СЕТ СН'!$H$6-'СЕТ СН'!$H$19</f>
        <v>1288.83700376</v>
      </c>
      <c r="D106" s="36">
        <f>SUMIFS(СВЦЭМ!$C$33:$C$776,СВЦЭМ!$A$33:$A$776,$A106,СВЦЭМ!$B$33:$B$776,D$83)+'СЕТ СН'!$H$9+СВЦЭМ!$D$10+'СЕТ СН'!$H$6-'СЕТ СН'!$H$19</f>
        <v>1308.88821792</v>
      </c>
      <c r="E106" s="36">
        <f>SUMIFS(СВЦЭМ!$C$33:$C$776,СВЦЭМ!$A$33:$A$776,$A106,СВЦЭМ!$B$33:$B$776,E$83)+'СЕТ СН'!$H$9+СВЦЭМ!$D$10+'СЕТ СН'!$H$6-'СЕТ СН'!$H$19</f>
        <v>1323.2600361899999</v>
      </c>
      <c r="F106" s="36">
        <f>SUMIFS(СВЦЭМ!$C$33:$C$776,СВЦЭМ!$A$33:$A$776,$A106,СВЦЭМ!$B$33:$B$776,F$83)+'СЕТ СН'!$H$9+СВЦЭМ!$D$10+'СЕТ СН'!$H$6-'СЕТ СН'!$H$19</f>
        <v>1327.05400173</v>
      </c>
      <c r="G106" s="36">
        <f>SUMIFS(СВЦЭМ!$C$33:$C$776,СВЦЭМ!$A$33:$A$776,$A106,СВЦЭМ!$B$33:$B$776,G$83)+'СЕТ СН'!$H$9+СВЦЭМ!$D$10+'СЕТ СН'!$H$6-'СЕТ СН'!$H$19</f>
        <v>1325.8677309499999</v>
      </c>
      <c r="H106" s="36">
        <f>SUMIFS(СВЦЭМ!$C$33:$C$776,СВЦЭМ!$A$33:$A$776,$A106,СВЦЭМ!$B$33:$B$776,H$83)+'СЕТ СН'!$H$9+СВЦЭМ!$D$10+'СЕТ СН'!$H$6-'СЕТ СН'!$H$19</f>
        <v>1318.2841968800001</v>
      </c>
      <c r="I106" s="36">
        <f>SUMIFS(СВЦЭМ!$C$33:$C$776,СВЦЭМ!$A$33:$A$776,$A106,СВЦЭМ!$B$33:$B$776,I$83)+'СЕТ СН'!$H$9+СВЦЭМ!$D$10+'СЕТ СН'!$H$6-'СЕТ СН'!$H$19</f>
        <v>1293.7066317399999</v>
      </c>
      <c r="J106" s="36">
        <f>SUMIFS(СВЦЭМ!$C$33:$C$776,СВЦЭМ!$A$33:$A$776,$A106,СВЦЭМ!$B$33:$B$776,J$83)+'СЕТ СН'!$H$9+СВЦЭМ!$D$10+'СЕТ СН'!$H$6-'СЕТ СН'!$H$19</f>
        <v>1256.8135670500001</v>
      </c>
      <c r="K106" s="36">
        <f>SUMIFS(СВЦЭМ!$C$33:$C$776,СВЦЭМ!$A$33:$A$776,$A106,СВЦЭМ!$B$33:$B$776,K$83)+'СЕТ СН'!$H$9+СВЦЭМ!$D$10+'СЕТ СН'!$H$6-'СЕТ СН'!$H$19</f>
        <v>1218.74640275</v>
      </c>
      <c r="L106" s="36">
        <f>SUMIFS(СВЦЭМ!$C$33:$C$776,СВЦЭМ!$A$33:$A$776,$A106,СВЦЭМ!$B$33:$B$776,L$83)+'СЕТ СН'!$H$9+СВЦЭМ!$D$10+'СЕТ СН'!$H$6-'СЕТ СН'!$H$19</f>
        <v>1196.7721498599999</v>
      </c>
      <c r="M106" s="36">
        <f>SUMIFS(СВЦЭМ!$C$33:$C$776,СВЦЭМ!$A$33:$A$776,$A106,СВЦЭМ!$B$33:$B$776,M$83)+'СЕТ СН'!$H$9+СВЦЭМ!$D$10+'СЕТ СН'!$H$6-'СЕТ СН'!$H$19</f>
        <v>1141.0157569400001</v>
      </c>
      <c r="N106" s="36">
        <f>SUMIFS(СВЦЭМ!$C$33:$C$776,СВЦЭМ!$A$33:$A$776,$A106,СВЦЭМ!$B$33:$B$776,N$83)+'СЕТ СН'!$H$9+СВЦЭМ!$D$10+'СЕТ СН'!$H$6-'СЕТ СН'!$H$19</f>
        <v>1087.38110018</v>
      </c>
      <c r="O106" s="36">
        <f>SUMIFS(СВЦЭМ!$C$33:$C$776,СВЦЭМ!$A$33:$A$776,$A106,СВЦЭМ!$B$33:$B$776,O$83)+'СЕТ СН'!$H$9+СВЦЭМ!$D$10+'СЕТ СН'!$H$6-'СЕТ СН'!$H$19</f>
        <v>1080.17145618</v>
      </c>
      <c r="P106" s="36">
        <f>SUMIFS(СВЦЭМ!$C$33:$C$776,СВЦЭМ!$A$33:$A$776,$A106,СВЦЭМ!$B$33:$B$776,P$83)+'СЕТ СН'!$H$9+СВЦЭМ!$D$10+'СЕТ СН'!$H$6-'СЕТ СН'!$H$19</f>
        <v>1104.5874381600001</v>
      </c>
      <c r="Q106" s="36">
        <f>SUMIFS(СВЦЭМ!$C$33:$C$776,СВЦЭМ!$A$33:$A$776,$A106,СВЦЭМ!$B$33:$B$776,Q$83)+'СЕТ СН'!$H$9+СВЦЭМ!$D$10+'СЕТ СН'!$H$6-'СЕТ СН'!$H$19</f>
        <v>1108.00894642</v>
      </c>
      <c r="R106" s="36">
        <f>SUMIFS(СВЦЭМ!$C$33:$C$776,СВЦЭМ!$A$33:$A$776,$A106,СВЦЭМ!$B$33:$B$776,R$83)+'СЕТ СН'!$H$9+СВЦЭМ!$D$10+'СЕТ СН'!$H$6-'СЕТ СН'!$H$19</f>
        <v>1116.18242414</v>
      </c>
      <c r="S106" s="36">
        <f>SUMIFS(СВЦЭМ!$C$33:$C$776,СВЦЭМ!$A$33:$A$776,$A106,СВЦЭМ!$B$33:$B$776,S$83)+'СЕТ СН'!$H$9+СВЦЭМ!$D$10+'СЕТ СН'!$H$6-'СЕТ СН'!$H$19</f>
        <v>1126.4354527700002</v>
      </c>
      <c r="T106" s="36">
        <f>SUMIFS(СВЦЭМ!$C$33:$C$776,СВЦЭМ!$A$33:$A$776,$A106,СВЦЭМ!$B$33:$B$776,T$83)+'СЕТ СН'!$H$9+СВЦЭМ!$D$10+'СЕТ СН'!$H$6-'СЕТ СН'!$H$19</f>
        <v>1136.1441882399999</v>
      </c>
      <c r="U106" s="36">
        <f>SUMIFS(СВЦЭМ!$C$33:$C$776,СВЦЭМ!$A$33:$A$776,$A106,СВЦЭМ!$B$33:$B$776,U$83)+'СЕТ СН'!$H$9+СВЦЭМ!$D$10+'СЕТ СН'!$H$6-'СЕТ СН'!$H$19</f>
        <v>1137.3542756300001</v>
      </c>
      <c r="V106" s="36">
        <f>SUMIFS(СВЦЭМ!$C$33:$C$776,СВЦЭМ!$A$33:$A$776,$A106,СВЦЭМ!$B$33:$B$776,V$83)+'СЕТ СН'!$H$9+СВЦЭМ!$D$10+'СЕТ СН'!$H$6-'СЕТ СН'!$H$19</f>
        <v>1130.6237602400001</v>
      </c>
      <c r="W106" s="36">
        <f>SUMIFS(СВЦЭМ!$C$33:$C$776,СВЦЭМ!$A$33:$A$776,$A106,СВЦЭМ!$B$33:$B$776,W$83)+'СЕТ СН'!$H$9+СВЦЭМ!$D$10+'СЕТ СН'!$H$6-'СЕТ СН'!$H$19</f>
        <v>1124.7121133800001</v>
      </c>
      <c r="X106" s="36">
        <f>SUMIFS(СВЦЭМ!$C$33:$C$776,СВЦЭМ!$A$33:$A$776,$A106,СВЦЭМ!$B$33:$B$776,X$83)+'СЕТ СН'!$H$9+СВЦЭМ!$D$10+'СЕТ СН'!$H$6-'СЕТ СН'!$H$19</f>
        <v>1151.4694782900001</v>
      </c>
      <c r="Y106" s="36">
        <f>SUMIFS(СВЦЭМ!$C$33:$C$776,СВЦЭМ!$A$33:$A$776,$A106,СВЦЭМ!$B$33:$B$776,Y$83)+'СЕТ СН'!$H$9+СВЦЭМ!$D$10+'СЕТ СН'!$H$6-'СЕТ СН'!$H$19</f>
        <v>1226.98169465</v>
      </c>
    </row>
    <row r="107" spans="1:25" ht="15.75" x14ac:dyDescent="0.2">
      <c r="A107" s="35">
        <f t="shared" si="2"/>
        <v>43975</v>
      </c>
      <c r="B107" s="36">
        <f>SUMIFS(СВЦЭМ!$C$33:$C$776,СВЦЭМ!$A$33:$A$776,$A107,СВЦЭМ!$B$33:$B$776,B$83)+'СЕТ СН'!$H$9+СВЦЭМ!$D$10+'СЕТ СН'!$H$6-'СЕТ СН'!$H$19</f>
        <v>1295.1785211700001</v>
      </c>
      <c r="C107" s="36">
        <f>SUMIFS(СВЦЭМ!$C$33:$C$776,СВЦЭМ!$A$33:$A$776,$A107,СВЦЭМ!$B$33:$B$776,C$83)+'СЕТ СН'!$H$9+СВЦЭМ!$D$10+'СЕТ СН'!$H$6-'СЕТ СН'!$H$19</f>
        <v>1320.1382601</v>
      </c>
      <c r="D107" s="36">
        <f>SUMIFS(СВЦЭМ!$C$33:$C$776,СВЦЭМ!$A$33:$A$776,$A107,СВЦЭМ!$B$33:$B$776,D$83)+'СЕТ СН'!$H$9+СВЦЭМ!$D$10+'СЕТ СН'!$H$6-'СЕТ СН'!$H$19</f>
        <v>1329.18313081</v>
      </c>
      <c r="E107" s="36">
        <f>SUMIFS(СВЦЭМ!$C$33:$C$776,СВЦЭМ!$A$33:$A$776,$A107,СВЦЭМ!$B$33:$B$776,E$83)+'СЕТ СН'!$H$9+СВЦЭМ!$D$10+'СЕТ СН'!$H$6-'СЕТ СН'!$H$19</f>
        <v>1325.41170102</v>
      </c>
      <c r="F107" s="36">
        <f>SUMIFS(СВЦЭМ!$C$33:$C$776,СВЦЭМ!$A$33:$A$776,$A107,СВЦЭМ!$B$33:$B$776,F$83)+'СЕТ СН'!$H$9+СВЦЭМ!$D$10+'СЕТ СН'!$H$6-'СЕТ СН'!$H$19</f>
        <v>1321.2731722600001</v>
      </c>
      <c r="G107" s="36">
        <f>SUMIFS(СВЦЭМ!$C$33:$C$776,СВЦЭМ!$A$33:$A$776,$A107,СВЦЭМ!$B$33:$B$776,G$83)+'СЕТ СН'!$H$9+СВЦЭМ!$D$10+'СЕТ СН'!$H$6-'СЕТ СН'!$H$19</f>
        <v>1320.1465108500001</v>
      </c>
      <c r="H107" s="36">
        <f>SUMIFS(СВЦЭМ!$C$33:$C$776,СВЦЭМ!$A$33:$A$776,$A107,СВЦЭМ!$B$33:$B$776,H$83)+'СЕТ СН'!$H$9+СВЦЭМ!$D$10+'СЕТ СН'!$H$6-'СЕТ СН'!$H$19</f>
        <v>1309.9313089299999</v>
      </c>
      <c r="I107" s="36">
        <f>SUMIFS(СВЦЭМ!$C$33:$C$776,СВЦЭМ!$A$33:$A$776,$A107,СВЦЭМ!$B$33:$B$776,I$83)+'СЕТ СН'!$H$9+СВЦЭМ!$D$10+'СЕТ СН'!$H$6-'СЕТ СН'!$H$19</f>
        <v>1277.38607267</v>
      </c>
      <c r="J107" s="36">
        <f>SUMIFS(СВЦЭМ!$C$33:$C$776,СВЦЭМ!$A$33:$A$776,$A107,СВЦЭМ!$B$33:$B$776,J$83)+'СЕТ СН'!$H$9+СВЦЭМ!$D$10+'СЕТ СН'!$H$6-'СЕТ СН'!$H$19</f>
        <v>1265.79275996</v>
      </c>
      <c r="K107" s="36">
        <f>SUMIFS(СВЦЭМ!$C$33:$C$776,СВЦЭМ!$A$33:$A$776,$A107,СВЦЭМ!$B$33:$B$776,K$83)+'СЕТ СН'!$H$9+СВЦЭМ!$D$10+'СЕТ СН'!$H$6-'СЕТ СН'!$H$19</f>
        <v>1236.0102030500002</v>
      </c>
      <c r="L107" s="36">
        <f>SUMIFS(СВЦЭМ!$C$33:$C$776,СВЦЭМ!$A$33:$A$776,$A107,СВЦЭМ!$B$33:$B$776,L$83)+'СЕТ СН'!$H$9+СВЦЭМ!$D$10+'СЕТ СН'!$H$6-'СЕТ СН'!$H$19</f>
        <v>1247.31507493</v>
      </c>
      <c r="M107" s="36">
        <f>SUMIFS(СВЦЭМ!$C$33:$C$776,СВЦЭМ!$A$33:$A$776,$A107,СВЦЭМ!$B$33:$B$776,M$83)+'СЕТ СН'!$H$9+СВЦЭМ!$D$10+'СЕТ СН'!$H$6-'СЕТ СН'!$H$19</f>
        <v>1210.0187689700001</v>
      </c>
      <c r="N107" s="36">
        <f>SUMIFS(СВЦЭМ!$C$33:$C$776,СВЦЭМ!$A$33:$A$776,$A107,СВЦЭМ!$B$33:$B$776,N$83)+'СЕТ СН'!$H$9+СВЦЭМ!$D$10+'СЕТ СН'!$H$6-'СЕТ СН'!$H$19</f>
        <v>1163.65381647</v>
      </c>
      <c r="O107" s="36">
        <f>SUMIFS(СВЦЭМ!$C$33:$C$776,СВЦЭМ!$A$33:$A$776,$A107,СВЦЭМ!$B$33:$B$776,O$83)+'СЕТ СН'!$H$9+СВЦЭМ!$D$10+'СЕТ СН'!$H$6-'СЕТ СН'!$H$19</f>
        <v>1134.1426324200002</v>
      </c>
      <c r="P107" s="36">
        <f>SUMIFS(СВЦЭМ!$C$33:$C$776,СВЦЭМ!$A$33:$A$776,$A107,СВЦЭМ!$B$33:$B$776,P$83)+'СЕТ СН'!$H$9+СВЦЭМ!$D$10+'СЕТ СН'!$H$6-'СЕТ СН'!$H$19</f>
        <v>1139.4896322200002</v>
      </c>
      <c r="Q107" s="36">
        <f>SUMIFS(СВЦЭМ!$C$33:$C$776,СВЦЭМ!$A$33:$A$776,$A107,СВЦЭМ!$B$33:$B$776,Q$83)+'СЕТ СН'!$H$9+СВЦЭМ!$D$10+'СЕТ СН'!$H$6-'СЕТ СН'!$H$19</f>
        <v>1144.1972510700002</v>
      </c>
      <c r="R107" s="36">
        <f>SUMIFS(СВЦЭМ!$C$33:$C$776,СВЦЭМ!$A$33:$A$776,$A107,СВЦЭМ!$B$33:$B$776,R$83)+'СЕТ СН'!$H$9+СВЦЭМ!$D$10+'СЕТ СН'!$H$6-'СЕТ СН'!$H$19</f>
        <v>1131.6218463700002</v>
      </c>
      <c r="S107" s="36">
        <f>SUMIFS(СВЦЭМ!$C$33:$C$776,СВЦЭМ!$A$33:$A$776,$A107,СВЦЭМ!$B$33:$B$776,S$83)+'СЕТ СН'!$H$9+СВЦЭМ!$D$10+'СЕТ СН'!$H$6-'СЕТ СН'!$H$19</f>
        <v>1138.1155917900001</v>
      </c>
      <c r="T107" s="36">
        <f>SUMIFS(СВЦЭМ!$C$33:$C$776,СВЦЭМ!$A$33:$A$776,$A107,СВЦЭМ!$B$33:$B$776,T$83)+'СЕТ СН'!$H$9+СВЦЭМ!$D$10+'СЕТ СН'!$H$6-'СЕТ СН'!$H$19</f>
        <v>1134.2515674000001</v>
      </c>
      <c r="U107" s="36">
        <f>SUMIFS(СВЦЭМ!$C$33:$C$776,СВЦЭМ!$A$33:$A$776,$A107,СВЦЭМ!$B$33:$B$776,U$83)+'СЕТ СН'!$H$9+СВЦЭМ!$D$10+'СЕТ СН'!$H$6-'СЕТ СН'!$H$19</f>
        <v>1120.0631652500001</v>
      </c>
      <c r="V107" s="36">
        <f>SUMIFS(СВЦЭМ!$C$33:$C$776,СВЦЭМ!$A$33:$A$776,$A107,СВЦЭМ!$B$33:$B$776,V$83)+'СЕТ СН'!$H$9+СВЦЭМ!$D$10+'СЕТ СН'!$H$6-'СЕТ СН'!$H$19</f>
        <v>1086.6278103899999</v>
      </c>
      <c r="W107" s="36">
        <f>SUMIFS(СВЦЭМ!$C$33:$C$776,СВЦЭМ!$A$33:$A$776,$A107,СВЦЭМ!$B$33:$B$776,W$83)+'СЕТ СН'!$H$9+СВЦЭМ!$D$10+'СЕТ СН'!$H$6-'СЕТ СН'!$H$19</f>
        <v>1090.51162763</v>
      </c>
      <c r="X107" s="36">
        <f>SUMIFS(СВЦЭМ!$C$33:$C$776,СВЦЭМ!$A$33:$A$776,$A107,СВЦЭМ!$B$33:$B$776,X$83)+'СЕТ СН'!$H$9+СВЦЭМ!$D$10+'СЕТ СН'!$H$6-'СЕТ СН'!$H$19</f>
        <v>1116.5959085300001</v>
      </c>
      <c r="Y107" s="36">
        <f>SUMIFS(СВЦЭМ!$C$33:$C$776,СВЦЭМ!$A$33:$A$776,$A107,СВЦЭМ!$B$33:$B$776,Y$83)+'СЕТ СН'!$H$9+СВЦЭМ!$D$10+'СЕТ СН'!$H$6-'СЕТ СН'!$H$19</f>
        <v>1195.7150339700001</v>
      </c>
    </row>
    <row r="108" spans="1:25" ht="15.75" x14ac:dyDescent="0.2">
      <c r="A108" s="35">
        <f t="shared" si="2"/>
        <v>43976</v>
      </c>
      <c r="B108" s="36">
        <f>SUMIFS(СВЦЭМ!$C$33:$C$776,СВЦЭМ!$A$33:$A$776,$A108,СВЦЭМ!$B$33:$B$776,B$83)+'СЕТ СН'!$H$9+СВЦЭМ!$D$10+'СЕТ СН'!$H$6-'СЕТ СН'!$H$19</f>
        <v>1345.20822877</v>
      </c>
      <c r="C108" s="36">
        <f>SUMIFS(СВЦЭМ!$C$33:$C$776,СВЦЭМ!$A$33:$A$776,$A108,СВЦЭМ!$B$33:$B$776,C$83)+'СЕТ СН'!$H$9+СВЦЭМ!$D$10+'СЕТ СН'!$H$6-'СЕТ СН'!$H$19</f>
        <v>1340.2444336799999</v>
      </c>
      <c r="D108" s="36">
        <f>SUMIFS(СВЦЭМ!$C$33:$C$776,СВЦЭМ!$A$33:$A$776,$A108,СВЦЭМ!$B$33:$B$776,D$83)+'СЕТ СН'!$H$9+СВЦЭМ!$D$10+'СЕТ СН'!$H$6-'СЕТ СН'!$H$19</f>
        <v>1328.6034875099999</v>
      </c>
      <c r="E108" s="36">
        <f>SUMIFS(СВЦЭМ!$C$33:$C$776,СВЦЭМ!$A$33:$A$776,$A108,СВЦЭМ!$B$33:$B$776,E$83)+'СЕТ СН'!$H$9+СВЦЭМ!$D$10+'СЕТ СН'!$H$6-'СЕТ СН'!$H$19</f>
        <v>1321.7098796300002</v>
      </c>
      <c r="F108" s="36">
        <f>SUMIFS(СВЦЭМ!$C$33:$C$776,СВЦЭМ!$A$33:$A$776,$A108,СВЦЭМ!$B$33:$B$776,F$83)+'СЕТ СН'!$H$9+СВЦЭМ!$D$10+'СЕТ СН'!$H$6-'СЕТ СН'!$H$19</f>
        <v>1320.9779174300002</v>
      </c>
      <c r="G108" s="36">
        <f>SUMIFS(СВЦЭМ!$C$33:$C$776,СВЦЭМ!$A$33:$A$776,$A108,СВЦЭМ!$B$33:$B$776,G$83)+'СЕТ СН'!$H$9+СВЦЭМ!$D$10+'СЕТ СН'!$H$6-'СЕТ СН'!$H$19</f>
        <v>1323.9388812699999</v>
      </c>
      <c r="H108" s="36">
        <f>SUMIFS(СВЦЭМ!$C$33:$C$776,СВЦЭМ!$A$33:$A$776,$A108,СВЦЭМ!$B$33:$B$776,H$83)+'СЕТ СН'!$H$9+СВЦЭМ!$D$10+'СЕТ СН'!$H$6-'СЕТ СН'!$H$19</f>
        <v>1326.6907462700001</v>
      </c>
      <c r="I108" s="36">
        <f>SUMIFS(СВЦЭМ!$C$33:$C$776,СВЦЭМ!$A$33:$A$776,$A108,СВЦЭМ!$B$33:$B$776,I$83)+'СЕТ СН'!$H$9+СВЦЭМ!$D$10+'СЕТ СН'!$H$6-'СЕТ СН'!$H$19</f>
        <v>1301.3506500399999</v>
      </c>
      <c r="J108" s="36">
        <f>SUMIFS(СВЦЭМ!$C$33:$C$776,СВЦЭМ!$A$33:$A$776,$A108,СВЦЭМ!$B$33:$B$776,J$83)+'СЕТ СН'!$H$9+СВЦЭМ!$D$10+'СЕТ СН'!$H$6-'СЕТ СН'!$H$19</f>
        <v>1262.87272349</v>
      </c>
      <c r="K108" s="36">
        <f>SUMIFS(СВЦЭМ!$C$33:$C$776,СВЦЭМ!$A$33:$A$776,$A108,СВЦЭМ!$B$33:$B$776,K$83)+'СЕТ СН'!$H$9+СВЦЭМ!$D$10+'СЕТ СН'!$H$6-'СЕТ СН'!$H$19</f>
        <v>1256.5438191000001</v>
      </c>
      <c r="L108" s="36">
        <f>SUMIFS(СВЦЭМ!$C$33:$C$776,СВЦЭМ!$A$33:$A$776,$A108,СВЦЭМ!$B$33:$B$776,L$83)+'СЕТ СН'!$H$9+СВЦЭМ!$D$10+'СЕТ СН'!$H$6-'СЕТ СН'!$H$19</f>
        <v>1249.2947655600001</v>
      </c>
      <c r="M108" s="36">
        <f>SUMIFS(СВЦЭМ!$C$33:$C$776,СВЦЭМ!$A$33:$A$776,$A108,СВЦЭМ!$B$33:$B$776,M$83)+'СЕТ СН'!$H$9+СВЦЭМ!$D$10+'СЕТ СН'!$H$6-'СЕТ СН'!$H$19</f>
        <v>1186.7779067400002</v>
      </c>
      <c r="N108" s="36">
        <f>SUMIFS(СВЦЭМ!$C$33:$C$776,СВЦЭМ!$A$33:$A$776,$A108,СВЦЭМ!$B$33:$B$776,N$83)+'СЕТ СН'!$H$9+СВЦЭМ!$D$10+'СЕТ СН'!$H$6-'СЕТ СН'!$H$19</f>
        <v>1135.93637087</v>
      </c>
      <c r="O108" s="36">
        <f>SUMIFS(СВЦЭМ!$C$33:$C$776,СВЦЭМ!$A$33:$A$776,$A108,СВЦЭМ!$B$33:$B$776,O$83)+'СЕТ СН'!$H$9+СВЦЭМ!$D$10+'СЕТ СН'!$H$6-'СЕТ СН'!$H$19</f>
        <v>1115.6231949200001</v>
      </c>
      <c r="P108" s="36">
        <f>SUMIFS(СВЦЭМ!$C$33:$C$776,СВЦЭМ!$A$33:$A$776,$A108,СВЦЭМ!$B$33:$B$776,P$83)+'СЕТ СН'!$H$9+СВЦЭМ!$D$10+'СЕТ СН'!$H$6-'СЕТ СН'!$H$19</f>
        <v>1121.5924957699999</v>
      </c>
      <c r="Q108" s="36">
        <f>SUMIFS(СВЦЭМ!$C$33:$C$776,СВЦЭМ!$A$33:$A$776,$A108,СВЦЭМ!$B$33:$B$776,Q$83)+'СЕТ СН'!$H$9+СВЦЭМ!$D$10+'СЕТ СН'!$H$6-'СЕТ СН'!$H$19</f>
        <v>1122.8339318100002</v>
      </c>
      <c r="R108" s="36">
        <f>SUMIFS(СВЦЭМ!$C$33:$C$776,СВЦЭМ!$A$33:$A$776,$A108,СВЦЭМ!$B$33:$B$776,R$83)+'СЕТ СН'!$H$9+СВЦЭМ!$D$10+'СЕТ СН'!$H$6-'СЕТ СН'!$H$19</f>
        <v>1131.2909032500002</v>
      </c>
      <c r="S108" s="36">
        <f>SUMIFS(СВЦЭМ!$C$33:$C$776,СВЦЭМ!$A$33:$A$776,$A108,СВЦЭМ!$B$33:$B$776,S$83)+'СЕТ СН'!$H$9+СВЦЭМ!$D$10+'СЕТ СН'!$H$6-'СЕТ СН'!$H$19</f>
        <v>1129.0679731499999</v>
      </c>
      <c r="T108" s="36">
        <f>SUMIFS(СВЦЭМ!$C$33:$C$776,СВЦЭМ!$A$33:$A$776,$A108,СВЦЭМ!$B$33:$B$776,T$83)+'СЕТ СН'!$H$9+СВЦЭМ!$D$10+'СЕТ СН'!$H$6-'СЕТ СН'!$H$19</f>
        <v>1126.0249911400001</v>
      </c>
      <c r="U108" s="36">
        <f>SUMIFS(СВЦЭМ!$C$33:$C$776,СВЦЭМ!$A$33:$A$776,$A108,СВЦЭМ!$B$33:$B$776,U$83)+'СЕТ СН'!$H$9+СВЦЭМ!$D$10+'СЕТ СН'!$H$6-'СЕТ СН'!$H$19</f>
        <v>1121.7519062900001</v>
      </c>
      <c r="V108" s="36">
        <f>SUMIFS(СВЦЭМ!$C$33:$C$776,СВЦЭМ!$A$33:$A$776,$A108,СВЦЭМ!$B$33:$B$776,V$83)+'СЕТ СН'!$H$9+СВЦЭМ!$D$10+'СЕТ СН'!$H$6-'СЕТ СН'!$H$19</f>
        <v>1109.29307561</v>
      </c>
      <c r="W108" s="36">
        <f>SUMIFS(СВЦЭМ!$C$33:$C$776,СВЦЭМ!$A$33:$A$776,$A108,СВЦЭМ!$B$33:$B$776,W$83)+'СЕТ СН'!$H$9+СВЦЭМ!$D$10+'СЕТ СН'!$H$6-'СЕТ СН'!$H$19</f>
        <v>1113.4423802199999</v>
      </c>
      <c r="X108" s="36">
        <f>SUMIFS(СВЦЭМ!$C$33:$C$776,СВЦЭМ!$A$33:$A$776,$A108,СВЦЭМ!$B$33:$B$776,X$83)+'СЕТ СН'!$H$9+СВЦЭМ!$D$10+'СЕТ СН'!$H$6-'СЕТ СН'!$H$19</f>
        <v>1130.0130652299999</v>
      </c>
      <c r="Y108" s="36">
        <f>SUMIFS(СВЦЭМ!$C$33:$C$776,СВЦЭМ!$A$33:$A$776,$A108,СВЦЭМ!$B$33:$B$776,Y$83)+'СЕТ СН'!$H$9+СВЦЭМ!$D$10+'СЕТ СН'!$H$6-'СЕТ СН'!$H$19</f>
        <v>1212.5932350200001</v>
      </c>
    </row>
    <row r="109" spans="1:25" ht="15.75" x14ac:dyDescent="0.2">
      <c r="A109" s="35">
        <f t="shared" si="2"/>
        <v>43977</v>
      </c>
      <c r="B109" s="36">
        <f>SUMIFS(СВЦЭМ!$C$33:$C$776,СВЦЭМ!$A$33:$A$776,$A109,СВЦЭМ!$B$33:$B$776,B$83)+'СЕТ СН'!$H$9+СВЦЭМ!$D$10+'СЕТ СН'!$H$6-'СЕТ СН'!$H$19</f>
        <v>1297.1972593800001</v>
      </c>
      <c r="C109" s="36">
        <f>SUMIFS(СВЦЭМ!$C$33:$C$776,СВЦЭМ!$A$33:$A$776,$A109,СВЦЭМ!$B$33:$B$776,C$83)+'СЕТ СН'!$H$9+СВЦЭМ!$D$10+'СЕТ СН'!$H$6-'СЕТ СН'!$H$19</f>
        <v>1327.5472273700002</v>
      </c>
      <c r="D109" s="36">
        <f>SUMIFS(СВЦЭМ!$C$33:$C$776,СВЦЭМ!$A$33:$A$776,$A109,СВЦЭМ!$B$33:$B$776,D$83)+'СЕТ СН'!$H$9+СВЦЭМ!$D$10+'СЕТ СН'!$H$6-'СЕТ СН'!$H$19</f>
        <v>1318.7718710900001</v>
      </c>
      <c r="E109" s="36">
        <f>SUMIFS(СВЦЭМ!$C$33:$C$776,СВЦЭМ!$A$33:$A$776,$A109,СВЦЭМ!$B$33:$B$776,E$83)+'СЕТ СН'!$H$9+СВЦЭМ!$D$10+'СЕТ СН'!$H$6-'СЕТ СН'!$H$19</f>
        <v>1309.51333737</v>
      </c>
      <c r="F109" s="36">
        <f>SUMIFS(СВЦЭМ!$C$33:$C$776,СВЦЭМ!$A$33:$A$776,$A109,СВЦЭМ!$B$33:$B$776,F$83)+'СЕТ СН'!$H$9+СВЦЭМ!$D$10+'СЕТ СН'!$H$6-'СЕТ СН'!$H$19</f>
        <v>1307.4811384</v>
      </c>
      <c r="G109" s="36">
        <f>SUMIFS(СВЦЭМ!$C$33:$C$776,СВЦЭМ!$A$33:$A$776,$A109,СВЦЭМ!$B$33:$B$776,G$83)+'СЕТ СН'!$H$9+СВЦЭМ!$D$10+'СЕТ СН'!$H$6-'СЕТ СН'!$H$19</f>
        <v>1314.5502228400001</v>
      </c>
      <c r="H109" s="36">
        <f>SUMIFS(СВЦЭМ!$C$33:$C$776,СВЦЭМ!$A$33:$A$776,$A109,СВЦЭМ!$B$33:$B$776,H$83)+'СЕТ СН'!$H$9+СВЦЭМ!$D$10+'СЕТ СН'!$H$6-'СЕТ СН'!$H$19</f>
        <v>1325.0199089500002</v>
      </c>
      <c r="I109" s="36">
        <f>SUMIFS(СВЦЭМ!$C$33:$C$776,СВЦЭМ!$A$33:$A$776,$A109,СВЦЭМ!$B$33:$B$776,I$83)+'СЕТ СН'!$H$9+СВЦЭМ!$D$10+'СЕТ СН'!$H$6-'СЕТ СН'!$H$19</f>
        <v>1295.6562512700002</v>
      </c>
      <c r="J109" s="36">
        <f>SUMIFS(СВЦЭМ!$C$33:$C$776,СВЦЭМ!$A$33:$A$776,$A109,СВЦЭМ!$B$33:$B$776,J$83)+'СЕТ СН'!$H$9+СВЦЭМ!$D$10+'СЕТ СН'!$H$6-'СЕТ СН'!$H$19</f>
        <v>1261.99468972</v>
      </c>
      <c r="K109" s="36">
        <f>SUMIFS(СВЦЭМ!$C$33:$C$776,СВЦЭМ!$A$33:$A$776,$A109,СВЦЭМ!$B$33:$B$776,K$83)+'СЕТ СН'!$H$9+СВЦЭМ!$D$10+'СЕТ СН'!$H$6-'СЕТ СН'!$H$19</f>
        <v>1247.2976262699999</v>
      </c>
      <c r="L109" s="36">
        <f>SUMIFS(СВЦЭМ!$C$33:$C$776,СВЦЭМ!$A$33:$A$776,$A109,СВЦЭМ!$B$33:$B$776,L$83)+'СЕТ СН'!$H$9+СВЦЭМ!$D$10+'СЕТ СН'!$H$6-'СЕТ СН'!$H$19</f>
        <v>1249.9935594900001</v>
      </c>
      <c r="M109" s="36">
        <f>SUMIFS(СВЦЭМ!$C$33:$C$776,СВЦЭМ!$A$33:$A$776,$A109,СВЦЭМ!$B$33:$B$776,M$83)+'СЕТ СН'!$H$9+СВЦЭМ!$D$10+'СЕТ СН'!$H$6-'СЕТ СН'!$H$19</f>
        <v>1192.77903743</v>
      </c>
      <c r="N109" s="36">
        <f>SUMIFS(СВЦЭМ!$C$33:$C$776,СВЦЭМ!$A$33:$A$776,$A109,СВЦЭМ!$B$33:$B$776,N$83)+'СЕТ СН'!$H$9+СВЦЭМ!$D$10+'СЕТ СН'!$H$6-'СЕТ СН'!$H$19</f>
        <v>1144.3736875</v>
      </c>
      <c r="O109" s="36">
        <f>SUMIFS(СВЦЭМ!$C$33:$C$776,СВЦЭМ!$A$33:$A$776,$A109,СВЦЭМ!$B$33:$B$776,O$83)+'СЕТ СН'!$H$9+СВЦЭМ!$D$10+'СЕТ СН'!$H$6-'СЕТ СН'!$H$19</f>
        <v>1124.4005787900001</v>
      </c>
      <c r="P109" s="36">
        <f>SUMIFS(СВЦЭМ!$C$33:$C$776,СВЦЭМ!$A$33:$A$776,$A109,СВЦЭМ!$B$33:$B$776,P$83)+'СЕТ СН'!$H$9+СВЦЭМ!$D$10+'СЕТ СН'!$H$6-'СЕТ СН'!$H$19</f>
        <v>1129.42643034</v>
      </c>
      <c r="Q109" s="36">
        <f>SUMIFS(СВЦЭМ!$C$33:$C$776,СВЦЭМ!$A$33:$A$776,$A109,СВЦЭМ!$B$33:$B$776,Q$83)+'СЕТ СН'!$H$9+СВЦЭМ!$D$10+'СЕТ СН'!$H$6-'СЕТ СН'!$H$19</f>
        <v>1135.1828545000001</v>
      </c>
      <c r="R109" s="36">
        <f>SUMIFS(СВЦЭМ!$C$33:$C$776,СВЦЭМ!$A$33:$A$776,$A109,СВЦЭМ!$B$33:$B$776,R$83)+'СЕТ СН'!$H$9+СВЦЭМ!$D$10+'СЕТ СН'!$H$6-'СЕТ СН'!$H$19</f>
        <v>1134.1363383600001</v>
      </c>
      <c r="S109" s="36">
        <f>SUMIFS(СВЦЭМ!$C$33:$C$776,СВЦЭМ!$A$33:$A$776,$A109,СВЦЭМ!$B$33:$B$776,S$83)+'СЕТ СН'!$H$9+СВЦЭМ!$D$10+'СЕТ СН'!$H$6-'СЕТ СН'!$H$19</f>
        <v>1134.4274443899999</v>
      </c>
      <c r="T109" s="36">
        <f>SUMIFS(СВЦЭМ!$C$33:$C$776,СВЦЭМ!$A$33:$A$776,$A109,СВЦЭМ!$B$33:$B$776,T$83)+'СЕТ СН'!$H$9+СВЦЭМ!$D$10+'СЕТ СН'!$H$6-'СЕТ СН'!$H$19</f>
        <v>1129.8960559699999</v>
      </c>
      <c r="U109" s="36">
        <f>SUMIFS(СВЦЭМ!$C$33:$C$776,СВЦЭМ!$A$33:$A$776,$A109,СВЦЭМ!$B$33:$B$776,U$83)+'СЕТ СН'!$H$9+СВЦЭМ!$D$10+'СЕТ СН'!$H$6-'СЕТ СН'!$H$19</f>
        <v>1116.6038133400002</v>
      </c>
      <c r="V109" s="36">
        <f>SUMIFS(СВЦЭМ!$C$33:$C$776,СВЦЭМ!$A$33:$A$776,$A109,СВЦЭМ!$B$33:$B$776,V$83)+'СЕТ СН'!$H$9+СВЦЭМ!$D$10+'СЕТ СН'!$H$6-'СЕТ СН'!$H$19</f>
        <v>1110.1270852</v>
      </c>
      <c r="W109" s="36">
        <f>SUMIFS(СВЦЭМ!$C$33:$C$776,СВЦЭМ!$A$33:$A$776,$A109,СВЦЭМ!$B$33:$B$776,W$83)+'СЕТ СН'!$H$9+СВЦЭМ!$D$10+'СЕТ СН'!$H$6-'СЕТ СН'!$H$19</f>
        <v>1105.3316964400001</v>
      </c>
      <c r="X109" s="36">
        <f>SUMIFS(СВЦЭМ!$C$33:$C$776,СВЦЭМ!$A$33:$A$776,$A109,СВЦЭМ!$B$33:$B$776,X$83)+'СЕТ СН'!$H$9+СВЦЭМ!$D$10+'СЕТ СН'!$H$6-'СЕТ СН'!$H$19</f>
        <v>1127.2597270400001</v>
      </c>
      <c r="Y109" s="36">
        <f>SUMIFS(СВЦЭМ!$C$33:$C$776,СВЦЭМ!$A$33:$A$776,$A109,СВЦЭМ!$B$33:$B$776,Y$83)+'СЕТ СН'!$H$9+СВЦЭМ!$D$10+'СЕТ СН'!$H$6-'СЕТ СН'!$H$19</f>
        <v>1195.01547839</v>
      </c>
    </row>
    <row r="110" spans="1:25" ht="15.75" x14ac:dyDescent="0.2">
      <c r="A110" s="35">
        <f t="shared" si="2"/>
        <v>43978</v>
      </c>
      <c r="B110" s="36">
        <f>SUMIFS(СВЦЭМ!$C$33:$C$776,СВЦЭМ!$A$33:$A$776,$A110,СВЦЭМ!$B$33:$B$776,B$83)+'СЕТ СН'!$H$9+СВЦЭМ!$D$10+'СЕТ СН'!$H$6-'СЕТ СН'!$H$19</f>
        <v>1280.80651192</v>
      </c>
      <c r="C110" s="36">
        <f>SUMIFS(СВЦЭМ!$C$33:$C$776,СВЦЭМ!$A$33:$A$776,$A110,СВЦЭМ!$B$33:$B$776,C$83)+'СЕТ СН'!$H$9+СВЦЭМ!$D$10+'СЕТ СН'!$H$6-'СЕТ СН'!$H$19</f>
        <v>1316.2542077400001</v>
      </c>
      <c r="D110" s="36">
        <f>SUMIFS(СВЦЭМ!$C$33:$C$776,СВЦЭМ!$A$33:$A$776,$A110,СВЦЭМ!$B$33:$B$776,D$83)+'СЕТ СН'!$H$9+СВЦЭМ!$D$10+'СЕТ СН'!$H$6-'СЕТ СН'!$H$19</f>
        <v>1334.8372165999999</v>
      </c>
      <c r="E110" s="36">
        <f>SUMIFS(СВЦЭМ!$C$33:$C$776,СВЦЭМ!$A$33:$A$776,$A110,СВЦЭМ!$B$33:$B$776,E$83)+'СЕТ СН'!$H$9+СВЦЭМ!$D$10+'СЕТ СН'!$H$6-'СЕТ СН'!$H$19</f>
        <v>1343.69061502</v>
      </c>
      <c r="F110" s="36">
        <f>SUMIFS(СВЦЭМ!$C$33:$C$776,СВЦЭМ!$A$33:$A$776,$A110,СВЦЭМ!$B$33:$B$776,F$83)+'СЕТ СН'!$H$9+СВЦЭМ!$D$10+'СЕТ СН'!$H$6-'СЕТ СН'!$H$19</f>
        <v>1337.4830761000001</v>
      </c>
      <c r="G110" s="36">
        <f>SUMIFS(СВЦЭМ!$C$33:$C$776,СВЦЭМ!$A$33:$A$776,$A110,СВЦЭМ!$B$33:$B$776,G$83)+'СЕТ СН'!$H$9+СВЦЭМ!$D$10+'СЕТ СН'!$H$6-'СЕТ СН'!$H$19</f>
        <v>1344.2215819500002</v>
      </c>
      <c r="H110" s="36">
        <f>SUMIFS(СВЦЭМ!$C$33:$C$776,СВЦЭМ!$A$33:$A$776,$A110,СВЦЭМ!$B$33:$B$776,H$83)+'СЕТ СН'!$H$9+СВЦЭМ!$D$10+'СЕТ СН'!$H$6-'СЕТ СН'!$H$19</f>
        <v>1326.6176571999999</v>
      </c>
      <c r="I110" s="36">
        <f>SUMIFS(СВЦЭМ!$C$33:$C$776,СВЦЭМ!$A$33:$A$776,$A110,СВЦЭМ!$B$33:$B$776,I$83)+'СЕТ СН'!$H$9+СВЦЭМ!$D$10+'СЕТ СН'!$H$6-'СЕТ СН'!$H$19</f>
        <v>1312.0422841200002</v>
      </c>
      <c r="J110" s="36">
        <f>SUMIFS(СВЦЭМ!$C$33:$C$776,СВЦЭМ!$A$33:$A$776,$A110,СВЦЭМ!$B$33:$B$776,J$83)+'СЕТ СН'!$H$9+СВЦЭМ!$D$10+'СЕТ СН'!$H$6-'СЕТ СН'!$H$19</f>
        <v>1277.1606026300001</v>
      </c>
      <c r="K110" s="36">
        <f>SUMIFS(СВЦЭМ!$C$33:$C$776,СВЦЭМ!$A$33:$A$776,$A110,СВЦЭМ!$B$33:$B$776,K$83)+'СЕТ СН'!$H$9+СВЦЭМ!$D$10+'СЕТ СН'!$H$6-'СЕТ СН'!$H$19</f>
        <v>1257.1840901600001</v>
      </c>
      <c r="L110" s="36">
        <f>SUMIFS(СВЦЭМ!$C$33:$C$776,СВЦЭМ!$A$33:$A$776,$A110,СВЦЭМ!$B$33:$B$776,L$83)+'СЕТ СН'!$H$9+СВЦЭМ!$D$10+'СЕТ СН'!$H$6-'СЕТ СН'!$H$19</f>
        <v>1237.1707116900002</v>
      </c>
      <c r="M110" s="36">
        <f>SUMIFS(СВЦЭМ!$C$33:$C$776,СВЦЭМ!$A$33:$A$776,$A110,СВЦЭМ!$B$33:$B$776,M$83)+'СЕТ СН'!$H$9+СВЦЭМ!$D$10+'СЕТ СН'!$H$6-'СЕТ СН'!$H$19</f>
        <v>1183.7043597400002</v>
      </c>
      <c r="N110" s="36">
        <f>SUMIFS(СВЦЭМ!$C$33:$C$776,СВЦЭМ!$A$33:$A$776,$A110,СВЦЭМ!$B$33:$B$776,N$83)+'СЕТ СН'!$H$9+СВЦЭМ!$D$10+'СЕТ СН'!$H$6-'СЕТ СН'!$H$19</f>
        <v>1124.8260697400001</v>
      </c>
      <c r="O110" s="36">
        <f>SUMIFS(СВЦЭМ!$C$33:$C$776,СВЦЭМ!$A$33:$A$776,$A110,СВЦЭМ!$B$33:$B$776,O$83)+'СЕТ СН'!$H$9+СВЦЭМ!$D$10+'СЕТ СН'!$H$6-'СЕТ СН'!$H$19</f>
        <v>1107.1602805</v>
      </c>
      <c r="P110" s="36">
        <f>SUMIFS(СВЦЭМ!$C$33:$C$776,СВЦЭМ!$A$33:$A$776,$A110,СВЦЭМ!$B$33:$B$776,P$83)+'СЕТ СН'!$H$9+СВЦЭМ!$D$10+'СЕТ СН'!$H$6-'СЕТ СН'!$H$19</f>
        <v>1102.1705011200002</v>
      </c>
      <c r="Q110" s="36">
        <f>SUMIFS(СВЦЭМ!$C$33:$C$776,СВЦЭМ!$A$33:$A$776,$A110,СВЦЭМ!$B$33:$B$776,Q$83)+'СЕТ СН'!$H$9+СВЦЭМ!$D$10+'СЕТ СН'!$H$6-'СЕТ СН'!$H$19</f>
        <v>1106.1522219799999</v>
      </c>
      <c r="R110" s="36">
        <f>SUMIFS(СВЦЭМ!$C$33:$C$776,СВЦЭМ!$A$33:$A$776,$A110,СВЦЭМ!$B$33:$B$776,R$83)+'СЕТ СН'!$H$9+СВЦЭМ!$D$10+'СЕТ СН'!$H$6-'СЕТ СН'!$H$19</f>
        <v>1109.6905752500002</v>
      </c>
      <c r="S110" s="36">
        <f>SUMIFS(СВЦЭМ!$C$33:$C$776,СВЦЭМ!$A$33:$A$776,$A110,СВЦЭМ!$B$33:$B$776,S$83)+'СЕТ СН'!$H$9+СВЦЭМ!$D$10+'СЕТ СН'!$H$6-'СЕТ СН'!$H$19</f>
        <v>1114.2788349500001</v>
      </c>
      <c r="T110" s="36">
        <f>SUMIFS(СВЦЭМ!$C$33:$C$776,СВЦЭМ!$A$33:$A$776,$A110,СВЦЭМ!$B$33:$B$776,T$83)+'СЕТ СН'!$H$9+СВЦЭМ!$D$10+'СЕТ СН'!$H$6-'СЕТ СН'!$H$19</f>
        <v>1109.99605376</v>
      </c>
      <c r="U110" s="36">
        <f>SUMIFS(СВЦЭМ!$C$33:$C$776,СВЦЭМ!$A$33:$A$776,$A110,СВЦЭМ!$B$33:$B$776,U$83)+'СЕТ СН'!$H$9+СВЦЭМ!$D$10+'СЕТ СН'!$H$6-'СЕТ СН'!$H$19</f>
        <v>1099.0708513100001</v>
      </c>
      <c r="V110" s="36">
        <f>SUMIFS(СВЦЭМ!$C$33:$C$776,СВЦЭМ!$A$33:$A$776,$A110,СВЦЭМ!$B$33:$B$776,V$83)+'СЕТ СН'!$H$9+СВЦЭМ!$D$10+'СЕТ СН'!$H$6-'СЕТ СН'!$H$19</f>
        <v>1088.7115337800001</v>
      </c>
      <c r="W110" s="36">
        <f>SUMIFS(СВЦЭМ!$C$33:$C$776,СВЦЭМ!$A$33:$A$776,$A110,СВЦЭМ!$B$33:$B$776,W$83)+'СЕТ СН'!$H$9+СВЦЭМ!$D$10+'СЕТ СН'!$H$6-'СЕТ СН'!$H$19</f>
        <v>1084.5476819400001</v>
      </c>
      <c r="X110" s="36">
        <f>SUMIFS(СВЦЭМ!$C$33:$C$776,СВЦЭМ!$A$33:$A$776,$A110,СВЦЭМ!$B$33:$B$776,X$83)+'СЕТ СН'!$H$9+СВЦЭМ!$D$10+'СЕТ СН'!$H$6-'СЕТ СН'!$H$19</f>
        <v>1122.11687351</v>
      </c>
      <c r="Y110" s="36">
        <f>SUMIFS(СВЦЭМ!$C$33:$C$776,СВЦЭМ!$A$33:$A$776,$A110,СВЦЭМ!$B$33:$B$776,Y$83)+'СЕТ СН'!$H$9+СВЦЭМ!$D$10+'СЕТ СН'!$H$6-'СЕТ СН'!$H$19</f>
        <v>1181.0782507200001</v>
      </c>
    </row>
    <row r="111" spans="1:25" ht="15.75" x14ac:dyDescent="0.2">
      <c r="A111" s="35">
        <f t="shared" si="2"/>
        <v>43979</v>
      </c>
      <c r="B111" s="36">
        <f>SUMIFS(СВЦЭМ!$C$33:$C$776,СВЦЭМ!$A$33:$A$776,$A111,СВЦЭМ!$B$33:$B$776,B$83)+'СЕТ СН'!$H$9+СВЦЭМ!$D$10+'СЕТ СН'!$H$6-'СЕТ СН'!$H$19</f>
        <v>1218.8836769500001</v>
      </c>
      <c r="C111" s="36">
        <f>SUMIFS(СВЦЭМ!$C$33:$C$776,СВЦЭМ!$A$33:$A$776,$A111,СВЦЭМ!$B$33:$B$776,C$83)+'СЕТ СН'!$H$9+СВЦЭМ!$D$10+'СЕТ СН'!$H$6-'СЕТ СН'!$H$19</f>
        <v>1234.4300028900002</v>
      </c>
      <c r="D111" s="36">
        <f>SUMIFS(СВЦЭМ!$C$33:$C$776,СВЦЭМ!$A$33:$A$776,$A111,СВЦЭМ!$B$33:$B$776,D$83)+'СЕТ СН'!$H$9+СВЦЭМ!$D$10+'СЕТ СН'!$H$6-'СЕТ СН'!$H$19</f>
        <v>1261.7332392200001</v>
      </c>
      <c r="E111" s="36">
        <f>SUMIFS(СВЦЭМ!$C$33:$C$776,СВЦЭМ!$A$33:$A$776,$A111,СВЦЭМ!$B$33:$B$776,E$83)+'СЕТ СН'!$H$9+СВЦЭМ!$D$10+'СЕТ СН'!$H$6-'СЕТ СН'!$H$19</f>
        <v>1277.9428815000001</v>
      </c>
      <c r="F111" s="36">
        <f>SUMIFS(СВЦЭМ!$C$33:$C$776,СВЦЭМ!$A$33:$A$776,$A111,СВЦЭМ!$B$33:$B$776,F$83)+'СЕТ СН'!$H$9+СВЦЭМ!$D$10+'СЕТ СН'!$H$6-'СЕТ СН'!$H$19</f>
        <v>1273.8008231900001</v>
      </c>
      <c r="G111" s="36">
        <f>SUMIFS(СВЦЭМ!$C$33:$C$776,СВЦЭМ!$A$33:$A$776,$A111,СВЦЭМ!$B$33:$B$776,G$83)+'СЕТ СН'!$H$9+СВЦЭМ!$D$10+'СЕТ СН'!$H$6-'СЕТ СН'!$H$19</f>
        <v>1278.29634104</v>
      </c>
      <c r="H111" s="36">
        <f>SUMIFS(СВЦЭМ!$C$33:$C$776,СВЦЭМ!$A$33:$A$776,$A111,СВЦЭМ!$B$33:$B$776,H$83)+'СЕТ СН'!$H$9+СВЦЭМ!$D$10+'СЕТ СН'!$H$6-'СЕТ СН'!$H$19</f>
        <v>1262.3761979800001</v>
      </c>
      <c r="I111" s="36">
        <f>SUMIFS(СВЦЭМ!$C$33:$C$776,СВЦЭМ!$A$33:$A$776,$A111,СВЦЭМ!$B$33:$B$776,I$83)+'СЕТ СН'!$H$9+СВЦЭМ!$D$10+'СЕТ СН'!$H$6-'СЕТ СН'!$H$19</f>
        <v>1265.2291564300001</v>
      </c>
      <c r="J111" s="36">
        <f>SUMIFS(СВЦЭМ!$C$33:$C$776,СВЦЭМ!$A$33:$A$776,$A111,СВЦЭМ!$B$33:$B$776,J$83)+'СЕТ СН'!$H$9+СВЦЭМ!$D$10+'СЕТ СН'!$H$6-'СЕТ СН'!$H$19</f>
        <v>1220.5248120000001</v>
      </c>
      <c r="K111" s="36">
        <f>SUMIFS(СВЦЭМ!$C$33:$C$776,СВЦЭМ!$A$33:$A$776,$A111,СВЦЭМ!$B$33:$B$776,K$83)+'СЕТ СН'!$H$9+СВЦЭМ!$D$10+'СЕТ СН'!$H$6-'СЕТ СН'!$H$19</f>
        <v>1208.30639649</v>
      </c>
      <c r="L111" s="36">
        <f>SUMIFS(СВЦЭМ!$C$33:$C$776,СВЦЭМ!$A$33:$A$776,$A111,СВЦЭМ!$B$33:$B$776,L$83)+'СЕТ СН'!$H$9+СВЦЭМ!$D$10+'СЕТ СН'!$H$6-'СЕТ СН'!$H$19</f>
        <v>1216.72642148</v>
      </c>
      <c r="M111" s="36">
        <f>SUMIFS(СВЦЭМ!$C$33:$C$776,СВЦЭМ!$A$33:$A$776,$A111,СВЦЭМ!$B$33:$B$776,M$83)+'СЕТ СН'!$H$9+СВЦЭМ!$D$10+'СЕТ СН'!$H$6-'СЕТ СН'!$H$19</f>
        <v>1193.7309901200001</v>
      </c>
      <c r="N111" s="36">
        <f>SUMIFS(СВЦЭМ!$C$33:$C$776,СВЦЭМ!$A$33:$A$776,$A111,СВЦЭМ!$B$33:$B$776,N$83)+'СЕТ СН'!$H$9+СВЦЭМ!$D$10+'СЕТ СН'!$H$6-'СЕТ СН'!$H$19</f>
        <v>1145.90219153</v>
      </c>
      <c r="O111" s="36">
        <f>SUMIFS(СВЦЭМ!$C$33:$C$776,СВЦЭМ!$A$33:$A$776,$A111,СВЦЭМ!$B$33:$B$776,O$83)+'СЕТ СН'!$H$9+СВЦЭМ!$D$10+'СЕТ СН'!$H$6-'СЕТ СН'!$H$19</f>
        <v>1123.6782785700002</v>
      </c>
      <c r="P111" s="36">
        <f>SUMIFS(СВЦЭМ!$C$33:$C$776,СВЦЭМ!$A$33:$A$776,$A111,СВЦЭМ!$B$33:$B$776,P$83)+'СЕТ СН'!$H$9+СВЦЭМ!$D$10+'СЕТ СН'!$H$6-'СЕТ СН'!$H$19</f>
        <v>1130.3628386999999</v>
      </c>
      <c r="Q111" s="36">
        <f>SUMIFS(СВЦЭМ!$C$33:$C$776,СВЦЭМ!$A$33:$A$776,$A111,СВЦЭМ!$B$33:$B$776,Q$83)+'СЕТ СН'!$H$9+СВЦЭМ!$D$10+'СЕТ СН'!$H$6-'СЕТ СН'!$H$19</f>
        <v>1131.9767804500002</v>
      </c>
      <c r="R111" s="36">
        <f>SUMIFS(СВЦЭМ!$C$33:$C$776,СВЦЭМ!$A$33:$A$776,$A111,СВЦЭМ!$B$33:$B$776,R$83)+'СЕТ СН'!$H$9+СВЦЭМ!$D$10+'СЕТ СН'!$H$6-'СЕТ СН'!$H$19</f>
        <v>1129.9965742200002</v>
      </c>
      <c r="S111" s="36">
        <f>SUMIFS(СВЦЭМ!$C$33:$C$776,СВЦЭМ!$A$33:$A$776,$A111,СВЦЭМ!$B$33:$B$776,S$83)+'СЕТ СН'!$H$9+СВЦЭМ!$D$10+'СЕТ СН'!$H$6-'СЕТ СН'!$H$19</f>
        <v>1136.00911718</v>
      </c>
      <c r="T111" s="36">
        <f>SUMIFS(СВЦЭМ!$C$33:$C$776,СВЦЭМ!$A$33:$A$776,$A111,СВЦЭМ!$B$33:$B$776,T$83)+'СЕТ СН'!$H$9+СВЦЭМ!$D$10+'СЕТ СН'!$H$6-'СЕТ СН'!$H$19</f>
        <v>1138.2568201900001</v>
      </c>
      <c r="U111" s="36">
        <f>SUMIFS(СВЦЭМ!$C$33:$C$776,СВЦЭМ!$A$33:$A$776,$A111,СВЦЭМ!$B$33:$B$776,U$83)+'СЕТ СН'!$H$9+СВЦЭМ!$D$10+'СЕТ СН'!$H$6-'СЕТ СН'!$H$19</f>
        <v>1131.7438982000001</v>
      </c>
      <c r="V111" s="36">
        <f>SUMIFS(СВЦЭМ!$C$33:$C$776,СВЦЭМ!$A$33:$A$776,$A111,СВЦЭМ!$B$33:$B$776,V$83)+'СЕТ СН'!$H$9+СВЦЭМ!$D$10+'СЕТ СН'!$H$6-'СЕТ СН'!$H$19</f>
        <v>1118.5839403099999</v>
      </c>
      <c r="W111" s="36">
        <f>SUMIFS(СВЦЭМ!$C$33:$C$776,СВЦЭМ!$A$33:$A$776,$A111,СВЦЭМ!$B$33:$B$776,W$83)+'СЕТ СН'!$H$9+СВЦЭМ!$D$10+'СЕТ СН'!$H$6-'СЕТ СН'!$H$19</f>
        <v>1115.61495466</v>
      </c>
      <c r="X111" s="36">
        <f>SUMIFS(СВЦЭМ!$C$33:$C$776,СВЦЭМ!$A$33:$A$776,$A111,СВЦЭМ!$B$33:$B$776,X$83)+'СЕТ СН'!$H$9+СВЦЭМ!$D$10+'СЕТ СН'!$H$6-'СЕТ СН'!$H$19</f>
        <v>1158.2295457700002</v>
      </c>
      <c r="Y111" s="36">
        <f>SUMIFS(СВЦЭМ!$C$33:$C$776,СВЦЭМ!$A$33:$A$776,$A111,СВЦЭМ!$B$33:$B$776,Y$83)+'СЕТ СН'!$H$9+СВЦЭМ!$D$10+'СЕТ СН'!$H$6-'СЕТ СН'!$H$19</f>
        <v>1225.0205938200002</v>
      </c>
    </row>
    <row r="112" spans="1:25" ht="15.75" x14ac:dyDescent="0.2">
      <c r="A112" s="35">
        <f t="shared" si="2"/>
        <v>43980</v>
      </c>
      <c r="B112" s="36">
        <f>SUMIFS(СВЦЭМ!$C$33:$C$776,СВЦЭМ!$A$33:$A$776,$A112,СВЦЭМ!$B$33:$B$776,B$83)+'СЕТ СН'!$H$9+СВЦЭМ!$D$10+'СЕТ СН'!$H$6-'СЕТ СН'!$H$19</f>
        <v>1235.7777288100001</v>
      </c>
      <c r="C112" s="36">
        <f>SUMIFS(СВЦЭМ!$C$33:$C$776,СВЦЭМ!$A$33:$A$776,$A112,СВЦЭМ!$B$33:$B$776,C$83)+'СЕТ СН'!$H$9+СВЦЭМ!$D$10+'СЕТ СН'!$H$6-'СЕТ СН'!$H$19</f>
        <v>1260.9539792099999</v>
      </c>
      <c r="D112" s="36">
        <f>SUMIFS(СВЦЭМ!$C$33:$C$776,СВЦЭМ!$A$33:$A$776,$A112,СВЦЭМ!$B$33:$B$776,D$83)+'СЕТ СН'!$H$9+СВЦЭМ!$D$10+'СЕТ СН'!$H$6-'СЕТ СН'!$H$19</f>
        <v>1258.35140247</v>
      </c>
      <c r="E112" s="36">
        <f>SUMIFS(СВЦЭМ!$C$33:$C$776,СВЦЭМ!$A$33:$A$776,$A112,СВЦЭМ!$B$33:$B$776,E$83)+'СЕТ СН'!$H$9+СВЦЭМ!$D$10+'СЕТ СН'!$H$6-'СЕТ СН'!$H$19</f>
        <v>1258.1838008200002</v>
      </c>
      <c r="F112" s="36">
        <f>SUMIFS(СВЦЭМ!$C$33:$C$776,СВЦЭМ!$A$33:$A$776,$A112,СВЦЭМ!$B$33:$B$776,F$83)+'СЕТ СН'!$H$9+СВЦЭМ!$D$10+'СЕТ СН'!$H$6-'СЕТ СН'!$H$19</f>
        <v>1259.75166433</v>
      </c>
      <c r="G112" s="36">
        <f>SUMIFS(СВЦЭМ!$C$33:$C$776,СВЦЭМ!$A$33:$A$776,$A112,СВЦЭМ!$B$33:$B$776,G$83)+'СЕТ СН'!$H$9+СВЦЭМ!$D$10+'СЕТ СН'!$H$6-'СЕТ СН'!$H$19</f>
        <v>1264.96205525</v>
      </c>
      <c r="H112" s="36">
        <f>SUMIFS(СВЦЭМ!$C$33:$C$776,СВЦЭМ!$A$33:$A$776,$A112,СВЦЭМ!$B$33:$B$776,H$83)+'СЕТ СН'!$H$9+СВЦЭМ!$D$10+'СЕТ СН'!$H$6-'СЕТ СН'!$H$19</f>
        <v>1269.5032949199999</v>
      </c>
      <c r="I112" s="36">
        <f>SUMIFS(СВЦЭМ!$C$33:$C$776,СВЦЭМ!$A$33:$A$776,$A112,СВЦЭМ!$B$33:$B$776,I$83)+'СЕТ СН'!$H$9+СВЦЭМ!$D$10+'СЕТ СН'!$H$6-'СЕТ СН'!$H$19</f>
        <v>1250.4037642600001</v>
      </c>
      <c r="J112" s="36">
        <f>SUMIFS(СВЦЭМ!$C$33:$C$776,СВЦЭМ!$A$33:$A$776,$A112,СВЦЭМ!$B$33:$B$776,J$83)+'СЕТ СН'!$H$9+СВЦЭМ!$D$10+'СЕТ СН'!$H$6-'СЕТ СН'!$H$19</f>
        <v>1201.3581293000002</v>
      </c>
      <c r="K112" s="36">
        <f>SUMIFS(СВЦЭМ!$C$33:$C$776,СВЦЭМ!$A$33:$A$776,$A112,СВЦЭМ!$B$33:$B$776,K$83)+'СЕТ СН'!$H$9+СВЦЭМ!$D$10+'СЕТ СН'!$H$6-'СЕТ СН'!$H$19</f>
        <v>1185.0936929100001</v>
      </c>
      <c r="L112" s="36">
        <f>SUMIFS(СВЦЭМ!$C$33:$C$776,СВЦЭМ!$A$33:$A$776,$A112,СВЦЭМ!$B$33:$B$776,L$83)+'СЕТ СН'!$H$9+СВЦЭМ!$D$10+'СЕТ СН'!$H$6-'СЕТ СН'!$H$19</f>
        <v>1214.761483</v>
      </c>
      <c r="M112" s="36">
        <f>SUMIFS(СВЦЭМ!$C$33:$C$776,СВЦЭМ!$A$33:$A$776,$A112,СВЦЭМ!$B$33:$B$776,M$83)+'СЕТ СН'!$H$9+СВЦЭМ!$D$10+'СЕТ СН'!$H$6-'СЕТ СН'!$H$19</f>
        <v>1139.9093430299999</v>
      </c>
      <c r="N112" s="36">
        <f>SUMIFS(СВЦЭМ!$C$33:$C$776,СВЦЭМ!$A$33:$A$776,$A112,СВЦЭМ!$B$33:$B$776,N$83)+'СЕТ СН'!$H$9+СВЦЭМ!$D$10+'СЕТ СН'!$H$6-'СЕТ СН'!$H$19</f>
        <v>1078.8547996100001</v>
      </c>
      <c r="O112" s="36">
        <f>SUMIFS(СВЦЭМ!$C$33:$C$776,СВЦЭМ!$A$33:$A$776,$A112,СВЦЭМ!$B$33:$B$776,O$83)+'СЕТ СН'!$H$9+СВЦЭМ!$D$10+'СЕТ СН'!$H$6-'СЕТ СН'!$H$19</f>
        <v>1067.5583399699999</v>
      </c>
      <c r="P112" s="36">
        <f>SUMIFS(СВЦЭМ!$C$33:$C$776,СВЦЭМ!$A$33:$A$776,$A112,СВЦЭМ!$B$33:$B$776,P$83)+'СЕТ СН'!$H$9+СВЦЭМ!$D$10+'СЕТ СН'!$H$6-'СЕТ СН'!$H$19</f>
        <v>1073.8353573700001</v>
      </c>
      <c r="Q112" s="36">
        <f>SUMIFS(СВЦЭМ!$C$33:$C$776,СВЦЭМ!$A$33:$A$776,$A112,СВЦЭМ!$B$33:$B$776,Q$83)+'СЕТ СН'!$H$9+СВЦЭМ!$D$10+'СЕТ СН'!$H$6-'СЕТ СН'!$H$19</f>
        <v>1066.9291319500001</v>
      </c>
      <c r="R112" s="36">
        <f>SUMIFS(СВЦЭМ!$C$33:$C$776,СВЦЭМ!$A$33:$A$776,$A112,СВЦЭМ!$B$33:$B$776,R$83)+'СЕТ СН'!$H$9+СВЦЭМ!$D$10+'СЕТ СН'!$H$6-'СЕТ СН'!$H$19</f>
        <v>1069.48645829</v>
      </c>
      <c r="S112" s="36">
        <f>SUMIFS(СВЦЭМ!$C$33:$C$776,СВЦЭМ!$A$33:$A$776,$A112,СВЦЭМ!$B$33:$B$776,S$83)+'СЕТ СН'!$H$9+СВЦЭМ!$D$10+'СЕТ СН'!$H$6-'СЕТ СН'!$H$19</f>
        <v>1078.6412617800001</v>
      </c>
      <c r="T112" s="36">
        <f>SUMIFS(СВЦЭМ!$C$33:$C$776,СВЦЭМ!$A$33:$A$776,$A112,СВЦЭМ!$B$33:$B$776,T$83)+'СЕТ СН'!$H$9+СВЦЭМ!$D$10+'СЕТ СН'!$H$6-'СЕТ СН'!$H$19</f>
        <v>1090.9317697400002</v>
      </c>
      <c r="U112" s="36">
        <f>SUMIFS(СВЦЭМ!$C$33:$C$776,СВЦЭМ!$A$33:$A$776,$A112,СВЦЭМ!$B$33:$B$776,U$83)+'СЕТ СН'!$H$9+СВЦЭМ!$D$10+'СЕТ СН'!$H$6-'СЕТ СН'!$H$19</f>
        <v>1097.1997845400001</v>
      </c>
      <c r="V112" s="36">
        <f>SUMIFS(СВЦЭМ!$C$33:$C$776,СВЦЭМ!$A$33:$A$776,$A112,СВЦЭМ!$B$33:$B$776,V$83)+'СЕТ СН'!$H$9+СВЦЭМ!$D$10+'СЕТ СН'!$H$6-'СЕТ СН'!$H$19</f>
        <v>1132.0502240599999</v>
      </c>
      <c r="W112" s="36">
        <f>SUMIFS(СВЦЭМ!$C$33:$C$776,СВЦЭМ!$A$33:$A$776,$A112,СВЦЭМ!$B$33:$B$776,W$83)+'СЕТ СН'!$H$9+СВЦЭМ!$D$10+'СЕТ СН'!$H$6-'СЕТ СН'!$H$19</f>
        <v>1165.0937035900001</v>
      </c>
      <c r="X112" s="36">
        <f>SUMIFS(СВЦЭМ!$C$33:$C$776,СВЦЭМ!$A$33:$A$776,$A112,СВЦЭМ!$B$33:$B$776,X$83)+'СЕТ СН'!$H$9+СВЦЭМ!$D$10+'СЕТ СН'!$H$6-'СЕТ СН'!$H$19</f>
        <v>1149.5323333599999</v>
      </c>
      <c r="Y112" s="36">
        <f>SUMIFS(СВЦЭМ!$C$33:$C$776,СВЦЭМ!$A$33:$A$776,$A112,СВЦЭМ!$B$33:$B$776,Y$83)+'СЕТ СН'!$H$9+СВЦЭМ!$D$10+'СЕТ СН'!$H$6-'СЕТ СН'!$H$19</f>
        <v>1191.60825391</v>
      </c>
    </row>
    <row r="113" spans="1:27" ht="15.75" x14ac:dyDescent="0.2">
      <c r="A113" s="35">
        <f t="shared" si="2"/>
        <v>43981</v>
      </c>
      <c r="B113" s="36">
        <f>SUMIFS(СВЦЭМ!$C$33:$C$776,СВЦЭМ!$A$33:$A$776,$A113,СВЦЭМ!$B$33:$B$776,B$83)+'СЕТ СН'!$H$9+СВЦЭМ!$D$10+'СЕТ СН'!$H$6-'СЕТ СН'!$H$19</f>
        <v>1272.67685467</v>
      </c>
      <c r="C113" s="36">
        <f>SUMIFS(СВЦЭМ!$C$33:$C$776,СВЦЭМ!$A$33:$A$776,$A113,СВЦЭМ!$B$33:$B$776,C$83)+'СЕТ СН'!$H$9+СВЦЭМ!$D$10+'СЕТ СН'!$H$6-'СЕТ СН'!$H$19</f>
        <v>1278.8042064000001</v>
      </c>
      <c r="D113" s="36">
        <f>SUMIFS(СВЦЭМ!$C$33:$C$776,СВЦЭМ!$A$33:$A$776,$A113,СВЦЭМ!$B$33:$B$776,D$83)+'СЕТ СН'!$H$9+СВЦЭМ!$D$10+'СЕТ СН'!$H$6-'СЕТ СН'!$H$19</f>
        <v>1280.4003534200001</v>
      </c>
      <c r="E113" s="36">
        <f>SUMIFS(СВЦЭМ!$C$33:$C$776,СВЦЭМ!$A$33:$A$776,$A113,СВЦЭМ!$B$33:$B$776,E$83)+'СЕТ СН'!$H$9+СВЦЭМ!$D$10+'СЕТ СН'!$H$6-'СЕТ СН'!$H$19</f>
        <v>1278.2194403399999</v>
      </c>
      <c r="F113" s="36">
        <f>SUMIFS(СВЦЭМ!$C$33:$C$776,СВЦЭМ!$A$33:$A$776,$A113,СВЦЭМ!$B$33:$B$776,F$83)+'СЕТ СН'!$H$9+СВЦЭМ!$D$10+'СЕТ СН'!$H$6-'СЕТ СН'!$H$19</f>
        <v>1277.42296115</v>
      </c>
      <c r="G113" s="36">
        <f>SUMIFS(СВЦЭМ!$C$33:$C$776,СВЦЭМ!$A$33:$A$776,$A113,СВЦЭМ!$B$33:$B$776,G$83)+'СЕТ СН'!$H$9+СВЦЭМ!$D$10+'СЕТ СН'!$H$6-'СЕТ СН'!$H$19</f>
        <v>1278.0805725499999</v>
      </c>
      <c r="H113" s="36">
        <f>SUMIFS(СВЦЭМ!$C$33:$C$776,СВЦЭМ!$A$33:$A$776,$A113,СВЦЭМ!$B$33:$B$776,H$83)+'СЕТ СН'!$H$9+СВЦЭМ!$D$10+'СЕТ СН'!$H$6-'СЕТ СН'!$H$19</f>
        <v>1265.2865581199999</v>
      </c>
      <c r="I113" s="36">
        <f>SUMIFS(СВЦЭМ!$C$33:$C$776,СВЦЭМ!$A$33:$A$776,$A113,СВЦЭМ!$B$33:$B$776,I$83)+'СЕТ СН'!$H$9+СВЦЭМ!$D$10+'СЕТ СН'!$H$6-'СЕТ СН'!$H$19</f>
        <v>1246.73174739</v>
      </c>
      <c r="J113" s="36">
        <f>SUMIFS(СВЦЭМ!$C$33:$C$776,СВЦЭМ!$A$33:$A$776,$A113,СВЦЭМ!$B$33:$B$776,J$83)+'СЕТ СН'!$H$9+СВЦЭМ!$D$10+'СЕТ СН'!$H$6-'СЕТ СН'!$H$19</f>
        <v>1215.5618755099999</v>
      </c>
      <c r="K113" s="36">
        <f>SUMIFS(СВЦЭМ!$C$33:$C$776,СВЦЭМ!$A$33:$A$776,$A113,СВЦЭМ!$B$33:$B$776,K$83)+'СЕТ СН'!$H$9+СВЦЭМ!$D$10+'СЕТ СН'!$H$6-'СЕТ СН'!$H$19</f>
        <v>1203.0914351500001</v>
      </c>
      <c r="L113" s="36">
        <f>SUMIFS(СВЦЭМ!$C$33:$C$776,СВЦЭМ!$A$33:$A$776,$A113,СВЦЭМ!$B$33:$B$776,L$83)+'СЕТ СН'!$H$9+СВЦЭМ!$D$10+'СЕТ СН'!$H$6-'СЕТ СН'!$H$19</f>
        <v>1194.11467543</v>
      </c>
      <c r="M113" s="36">
        <f>SUMIFS(СВЦЭМ!$C$33:$C$776,СВЦЭМ!$A$33:$A$776,$A113,СВЦЭМ!$B$33:$B$776,M$83)+'СЕТ СН'!$H$9+СВЦЭМ!$D$10+'СЕТ СН'!$H$6-'СЕТ СН'!$H$19</f>
        <v>1140.22131629</v>
      </c>
      <c r="N113" s="36">
        <f>SUMIFS(СВЦЭМ!$C$33:$C$776,СВЦЭМ!$A$33:$A$776,$A113,СВЦЭМ!$B$33:$B$776,N$83)+'СЕТ СН'!$H$9+СВЦЭМ!$D$10+'СЕТ СН'!$H$6-'СЕТ СН'!$H$19</f>
        <v>1089.6135250900002</v>
      </c>
      <c r="O113" s="36">
        <f>SUMIFS(СВЦЭМ!$C$33:$C$776,СВЦЭМ!$A$33:$A$776,$A113,СВЦЭМ!$B$33:$B$776,O$83)+'СЕТ СН'!$H$9+СВЦЭМ!$D$10+'СЕТ СН'!$H$6-'СЕТ СН'!$H$19</f>
        <v>1081.4860009200002</v>
      </c>
      <c r="P113" s="36">
        <f>SUMIFS(СВЦЭМ!$C$33:$C$776,СВЦЭМ!$A$33:$A$776,$A113,СВЦЭМ!$B$33:$B$776,P$83)+'СЕТ СН'!$H$9+СВЦЭМ!$D$10+'СЕТ СН'!$H$6-'СЕТ СН'!$H$19</f>
        <v>1084.1856594599999</v>
      </c>
      <c r="Q113" s="36">
        <f>SUMIFS(СВЦЭМ!$C$33:$C$776,СВЦЭМ!$A$33:$A$776,$A113,СВЦЭМ!$B$33:$B$776,Q$83)+'СЕТ СН'!$H$9+СВЦЭМ!$D$10+'СЕТ СН'!$H$6-'СЕТ СН'!$H$19</f>
        <v>1083.62831117</v>
      </c>
      <c r="R113" s="36">
        <f>SUMIFS(СВЦЭМ!$C$33:$C$776,СВЦЭМ!$A$33:$A$776,$A113,СВЦЭМ!$B$33:$B$776,R$83)+'СЕТ СН'!$H$9+СВЦЭМ!$D$10+'СЕТ СН'!$H$6-'СЕТ СН'!$H$19</f>
        <v>1082.7111642300001</v>
      </c>
      <c r="S113" s="36">
        <f>SUMIFS(СВЦЭМ!$C$33:$C$776,СВЦЭМ!$A$33:$A$776,$A113,СВЦЭМ!$B$33:$B$776,S$83)+'СЕТ СН'!$H$9+СВЦЭМ!$D$10+'СЕТ СН'!$H$6-'СЕТ СН'!$H$19</f>
        <v>1080.0002666</v>
      </c>
      <c r="T113" s="36">
        <f>SUMIFS(СВЦЭМ!$C$33:$C$776,СВЦЭМ!$A$33:$A$776,$A113,СВЦЭМ!$B$33:$B$776,T$83)+'СЕТ СН'!$H$9+СВЦЭМ!$D$10+'СЕТ СН'!$H$6-'СЕТ СН'!$H$19</f>
        <v>1079.6544343400001</v>
      </c>
      <c r="U113" s="36">
        <f>SUMIFS(СВЦЭМ!$C$33:$C$776,СВЦЭМ!$A$33:$A$776,$A113,СВЦЭМ!$B$33:$B$776,U$83)+'СЕТ СН'!$H$9+СВЦЭМ!$D$10+'СЕТ СН'!$H$6-'СЕТ СН'!$H$19</f>
        <v>1070.5724738500001</v>
      </c>
      <c r="V113" s="36">
        <f>SUMIFS(СВЦЭМ!$C$33:$C$776,СВЦЭМ!$A$33:$A$776,$A113,СВЦЭМ!$B$33:$B$776,V$83)+'СЕТ СН'!$H$9+СВЦЭМ!$D$10+'СЕТ СН'!$H$6-'СЕТ СН'!$H$19</f>
        <v>1077.6940447500001</v>
      </c>
      <c r="W113" s="36">
        <f>SUMIFS(СВЦЭМ!$C$33:$C$776,СВЦЭМ!$A$33:$A$776,$A113,СВЦЭМ!$B$33:$B$776,W$83)+'СЕТ СН'!$H$9+СВЦЭМ!$D$10+'СЕТ СН'!$H$6-'СЕТ СН'!$H$19</f>
        <v>1083.6365094600001</v>
      </c>
      <c r="X113" s="36">
        <f>SUMIFS(СВЦЭМ!$C$33:$C$776,СВЦЭМ!$A$33:$A$776,$A113,СВЦЭМ!$B$33:$B$776,X$83)+'СЕТ СН'!$H$9+СВЦЭМ!$D$10+'СЕТ СН'!$H$6-'СЕТ СН'!$H$19</f>
        <v>1086.84371022</v>
      </c>
      <c r="Y113" s="36">
        <f>SUMIFS(СВЦЭМ!$C$33:$C$776,СВЦЭМ!$A$33:$A$776,$A113,СВЦЭМ!$B$33:$B$776,Y$83)+'СЕТ СН'!$H$9+СВЦЭМ!$D$10+'СЕТ СН'!$H$6-'СЕТ СН'!$H$19</f>
        <v>1154.1726920900001</v>
      </c>
      <c r="AA113" s="37"/>
    </row>
    <row r="114" spans="1:27" ht="15.75" x14ac:dyDescent="0.2">
      <c r="A114" s="35">
        <f t="shared" si="2"/>
        <v>43982</v>
      </c>
      <c r="B114" s="36">
        <f>SUMIFS(СВЦЭМ!$C$33:$C$776,СВЦЭМ!$A$33:$A$776,$A114,СВЦЭМ!$B$33:$B$776,B$83)+'СЕТ СН'!$H$9+СВЦЭМ!$D$10+'СЕТ СН'!$H$6-'СЕТ СН'!$H$19</f>
        <v>1240.13450676</v>
      </c>
      <c r="C114" s="36">
        <f>SUMIFS(СВЦЭМ!$C$33:$C$776,СВЦЭМ!$A$33:$A$776,$A114,СВЦЭМ!$B$33:$B$776,C$83)+'СЕТ СН'!$H$9+СВЦЭМ!$D$10+'СЕТ СН'!$H$6-'СЕТ СН'!$H$19</f>
        <v>1248.9627645300002</v>
      </c>
      <c r="D114" s="36">
        <f>SUMIFS(СВЦЭМ!$C$33:$C$776,СВЦЭМ!$A$33:$A$776,$A114,СВЦЭМ!$B$33:$B$776,D$83)+'СЕТ СН'!$H$9+СВЦЭМ!$D$10+'СЕТ СН'!$H$6-'СЕТ СН'!$H$19</f>
        <v>1257.6496685699999</v>
      </c>
      <c r="E114" s="36">
        <f>SUMIFS(СВЦЭМ!$C$33:$C$776,СВЦЭМ!$A$33:$A$776,$A114,СВЦЭМ!$B$33:$B$776,E$83)+'СЕТ СН'!$H$9+СВЦЭМ!$D$10+'СЕТ СН'!$H$6-'СЕТ СН'!$H$19</f>
        <v>1252.4907106300002</v>
      </c>
      <c r="F114" s="36">
        <f>SUMIFS(СВЦЭМ!$C$33:$C$776,СВЦЭМ!$A$33:$A$776,$A114,СВЦЭМ!$B$33:$B$776,F$83)+'СЕТ СН'!$H$9+СВЦЭМ!$D$10+'СЕТ СН'!$H$6-'СЕТ СН'!$H$19</f>
        <v>1242.3025468000001</v>
      </c>
      <c r="G114" s="36">
        <f>SUMIFS(СВЦЭМ!$C$33:$C$776,СВЦЭМ!$A$33:$A$776,$A114,СВЦЭМ!$B$33:$B$776,G$83)+'СЕТ СН'!$H$9+СВЦЭМ!$D$10+'СЕТ СН'!$H$6-'СЕТ СН'!$H$19</f>
        <v>1245.8849125900001</v>
      </c>
      <c r="H114" s="36">
        <f>SUMIFS(СВЦЭМ!$C$33:$C$776,СВЦЭМ!$A$33:$A$776,$A114,СВЦЭМ!$B$33:$B$776,H$83)+'СЕТ СН'!$H$9+СВЦЭМ!$D$10+'СЕТ СН'!$H$6-'СЕТ СН'!$H$19</f>
        <v>1250.5306117300001</v>
      </c>
      <c r="I114" s="36">
        <f>SUMIFS(СВЦЭМ!$C$33:$C$776,СВЦЭМ!$A$33:$A$776,$A114,СВЦЭМ!$B$33:$B$776,I$83)+'СЕТ СН'!$H$9+СВЦЭМ!$D$10+'СЕТ СН'!$H$6-'СЕТ СН'!$H$19</f>
        <v>1227.7606137600001</v>
      </c>
      <c r="J114" s="36">
        <f>SUMIFS(СВЦЭМ!$C$33:$C$776,СВЦЭМ!$A$33:$A$776,$A114,СВЦЭМ!$B$33:$B$776,J$83)+'СЕТ СН'!$H$9+СВЦЭМ!$D$10+'СЕТ СН'!$H$6-'СЕТ СН'!$H$19</f>
        <v>1206.95177483</v>
      </c>
      <c r="K114" s="36">
        <f>SUMIFS(СВЦЭМ!$C$33:$C$776,СВЦЭМ!$A$33:$A$776,$A114,СВЦЭМ!$B$33:$B$776,K$83)+'СЕТ СН'!$H$9+СВЦЭМ!$D$10+'СЕТ СН'!$H$6-'СЕТ СН'!$H$19</f>
        <v>1215.60864401</v>
      </c>
      <c r="L114" s="36">
        <f>SUMIFS(СВЦЭМ!$C$33:$C$776,СВЦЭМ!$A$33:$A$776,$A114,СВЦЭМ!$B$33:$B$776,L$83)+'СЕТ СН'!$H$9+СВЦЭМ!$D$10+'СЕТ СН'!$H$6-'СЕТ СН'!$H$19</f>
        <v>1214.1466488599999</v>
      </c>
      <c r="M114" s="36">
        <f>SUMIFS(СВЦЭМ!$C$33:$C$776,СВЦЭМ!$A$33:$A$776,$A114,СВЦЭМ!$B$33:$B$776,M$83)+'СЕТ СН'!$H$9+СВЦЭМ!$D$10+'СЕТ СН'!$H$6-'СЕТ СН'!$H$19</f>
        <v>1165.6237625200001</v>
      </c>
      <c r="N114" s="36">
        <f>SUMIFS(СВЦЭМ!$C$33:$C$776,СВЦЭМ!$A$33:$A$776,$A114,СВЦЭМ!$B$33:$B$776,N$83)+'СЕТ СН'!$H$9+СВЦЭМ!$D$10+'СЕТ СН'!$H$6-'СЕТ СН'!$H$19</f>
        <v>1096.7257805700001</v>
      </c>
      <c r="O114" s="36">
        <f>SUMIFS(СВЦЭМ!$C$33:$C$776,СВЦЭМ!$A$33:$A$776,$A114,СВЦЭМ!$B$33:$B$776,O$83)+'СЕТ СН'!$H$9+СВЦЭМ!$D$10+'СЕТ СН'!$H$6-'СЕТ СН'!$H$19</f>
        <v>1073.7638905399999</v>
      </c>
      <c r="P114" s="36">
        <f>SUMIFS(СВЦЭМ!$C$33:$C$776,СВЦЭМ!$A$33:$A$776,$A114,СВЦЭМ!$B$33:$B$776,P$83)+'СЕТ СН'!$H$9+СВЦЭМ!$D$10+'СЕТ СН'!$H$6-'СЕТ СН'!$H$19</f>
        <v>1082.7853819900001</v>
      </c>
      <c r="Q114" s="36">
        <f>SUMIFS(СВЦЭМ!$C$33:$C$776,СВЦЭМ!$A$33:$A$776,$A114,СВЦЭМ!$B$33:$B$776,Q$83)+'СЕТ СН'!$H$9+СВЦЭМ!$D$10+'СЕТ СН'!$H$6-'СЕТ СН'!$H$19</f>
        <v>1082.08519146</v>
      </c>
      <c r="R114" s="36">
        <f>SUMIFS(СВЦЭМ!$C$33:$C$776,СВЦЭМ!$A$33:$A$776,$A114,СВЦЭМ!$B$33:$B$776,R$83)+'СЕТ СН'!$H$9+СВЦЭМ!$D$10+'СЕТ СН'!$H$6-'СЕТ СН'!$H$19</f>
        <v>1084.1259589000001</v>
      </c>
      <c r="S114" s="36">
        <f>SUMIFS(СВЦЭМ!$C$33:$C$776,СВЦЭМ!$A$33:$A$776,$A114,СВЦЭМ!$B$33:$B$776,S$83)+'СЕТ СН'!$H$9+СВЦЭМ!$D$10+'СЕТ СН'!$H$6-'СЕТ СН'!$H$19</f>
        <v>1095.15235527</v>
      </c>
      <c r="T114" s="36">
        <f>SUMIFS(СВЦЭМ!$C$33:$C$776,СВЦЭМ!$A$33:$A$776,$A114,СВЦЭМ!$B$33:$B$776,T$83)+'СЕТ СН'!$H$9+СВЦЭМ!$D$10+'СЕТ СН'!$H$6-'СЕТ СН'!$H$19</f>
        <v>1078.75882899</v>
      </c>
      <c r="U114" s="36">
        <f>SUMIFS(СВЦЭМ!$C$33:$C$776,СВЦЭМ!$A$33:$A$776,$A114,СВЦЭМ!$B$33:$B$776,U$83)+'СЕТ СН'!$H$9+СВЦЭМ!$D$10+'СЕТ СН'!$H$6-'СЕТ СН'!$H$19</f>
        <v>1058.0502966500001</v>
      </c>
      <c r="V114" s="36">
        <f>SUMIFS(СВЦЭМ!$C$33:$C$776,СВЦЭМ!$A$33:$A$776,$A114,СВЦЭМ!$B$33:$B$776,V$83)+'СЕТ СН'!$H$9+СВЦЭМ!$D$10+'СЕТ СН'!$H$6-'СЕТ СН'!$H$19</f>
        <v>1020.0572467200001</v>
      </c>
      <c r="W114" s="36">
        <f>SUMIFS(СВЦЭМ!$C$33:$C$776,СВЦЭМ!$A$33:$A$776,$A114,СВЦЭМ!$B$33:$B$776,W$83)+'СЕТ СН'!$H$9+СВЦЭМ!$D$10+'СЕТ СН'!$H$6-'СЕТ СН'!$H$19</f>
        <v>1015.06074349</v>
      </c>
      <c r="X114" s="36">
        <f>SUMIFS(СВЦЭМ!$C$33:$C$776,СВЦЭМ!$A$33:$A$776,$A114,СВЦЭМ!$B$33:$B$776,X$83)+'СЕТ СН'!$H$9+СВЦЭМ!$D$10+'СЕТ СН'!$H$6-'СЕТ СН'!$H$19</f>
        <v>1045.7956421700001</v>
      </c>
      <c r="Y114" s="36">
        <f>SUMIFS(СВЦЭМ!$C$33:$C$776,СВЦЭМ!$A$33:$A$776,$A114,СВЦЭМ!$B$33:$B$776,Y$83)+'СЕТ СН'!$H$9+СВЦЭМ!$D$10+'СЕТ СН'!$H$6-'СЕТ СН'!$H$19</f>
        <v>1116.05383355</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01.05.2020</v>
      </c>
      <c r="B120" s="36">
        <f>SUMIFS(СВЦЭМ!$C$33:$C$776,СВЦЭМ!$A$33:$A$776,$A120,СВЦЭМ!$B$33:$B$776,B$119)+'СЕТ СН'!$I$9+СВЦЭМ!$D$10+'СЕТ СН'!$I$6-'СЕТ СН'!$I$19</f>
        <v>1636.1931752</v>
      </c>
      <c r="C120" s="36">
        <f>SUMIFS(СВЦЭМ!$C$33:$C$776,СВЦЭМ!$A$33:$A$776,$A120,СВЦЭМ!$B$33:$B$776,C$119)+'СЕТ СН'!$I$9+СВЦЭМ!$D$10+'СЕТ СН'!$I$6-'СЕТ СН'!$I$19</f>
        <v>1677.61078165</v>
      </c>
      <c r="D120" s="36">
        <f>SUMIFS(СВЦЭМ!$C$33:$C$776,СВЦЭМ!$A$33:$A$776,$A120,СВЦЭМ!$B$33:$B$776,D$119)+'СЕТ СН'!$I$9+СВЦЭМ!$D$10+'СЕТ СН'!$I$6-'СЕТ СН'!$I$19</f>
        <v>1675.2699399400001</v>
      </c>
      <c r="E120" s="36">
        <f>SUMIFS(СВЦЭМ!$C$33:$C$776,СВЦЭМ!$A$33:$A$776,$A120,СВЦЭМ!$B$33:$B$776,E$119)+'СЕТ СН'!$I$9+СВЦЭМ!$D$10+'СЕТ СН'!$I$6-'СЕТ СН'!$I$19</f>
        <v>1671.1489418399999</v>
      </c>
      <c r="F120" s="36">
        <f>SUMIFS(СВЦЭМ!$C$33:$C$776,СВЦЭМ!$A$33:$A$776,$A120,СВЦЭМ!$B$33:$B$776,F$119)+'СЕТ СН'!$I$9+СВЦЭМ!$D$10+'СЕТ СН'!$I$6-'СЕТ СН'!$I$19</f>
        <v>1689.1733118699999</v>
      </c>
      <c r="G120" s="36">
        <f>SUMIFS(СВЦЭМ!$C$33:$C$776,СВЦЭМ!$A$33:$A$776,$A120,СВЦЭМ!$B$33:$B$776,G$119)+'СЕТ СН'!$I$9+СВЦЭМ!$D$10+'СЕТ СН'!$I$6-'СЕТ СН'!$I$19</f>
        <v>1681.6269713999998</v>
      </c>
      <c r="H120" s="36">
        <f>SUMIFS(СВЦЭМ!$C$33:$C$776,СВЦЭМ!$A$33:$A$776,$A120,СВЦЭМ!$B$33:$B$776,H$119)+'СЕТ СН'!$I$9+СВЦЭМ!$D$10+'СЕТ СН'!$I$6-'СЕТ СН'!$I$19</f>
        <v>1676.2970404499999</v>
      </c>
      <c r="I120" s="36">
        <f>SUMIFS(СВЦЭМ!$C$33:$C$776,СВЦЭМ!$A$33:$A$776,$A120,СВЦЭМ!$B$33:$B$776,I$119)+'СЕТ СН'!$I$9+СВЦЭМ!$D$10+'СЕТ СН'!$I$6-'СЕТ СН'!$I$19</f>
        <v>1650.74610545</v>
      </c>
      <c r="J120" s="36">
        <f>SUMIFS(СВЦЭМ!$C$33:$C$776,СВЦЭМ!$A$33:$A$776,$A120,СВЦЭМ!$B$33:$B$776,J$119)+'СЕТ СН'!$I$9+СВЦЭМ!$D$10+'СЕТ СН'!$I$6-'СЕТ СН'!$I$19</f>
        <v>1634.2091273800002</v>
      </c>
      <c r="K120" s="36">
        <f>SUMIFS(СВЦЭМ!$C$33:$C$776,СВЦЭМ!$A$33:$A$776,$A120,СВЦЭМ!$B$33:$B$776,K$119)+'СЕТ СН'!$I$9+СВЦЭМ!$D$10+'СЕТ СН'!$I$6-'СЕТ СН'!$I$19</f>
        <v>1633.5564226400002</v>
      </c>
      <c r="L120" s="36">
        <f>SUMIFS(СВЦЭМ!$C$33:$C$776,СВЦЭМ!$A$33:$A$776,$A120,СВЦЭМ!$B$33:$B$776,L$119)+'СЕТ СН'!$I$9+СВЦЭМ!$D$10+'СЕТ СН'!$I$6-'СЕТ СН'!$I$19</f>
        <v>1613.3196043</v>
      </c>
      <c r="M120" s="36">
        <f>SUMIFS(СВЦЭМ!$C$33:$C$776,СВЦЭМ!$A$33:$A$776,$A120,СВЦЭМ!$B$33:$B$776,M$119)+'СЕТ СН'!$I$9+СВЦЭМ!$D$10+'СЕТ СН'!$I$6-'СЕТ СН'!$I$19</f>
        <v>1550.0569629400002</v>
      </c>
      <c r="N120" s="36">
        <f>SUMIFS(СВЦЭМ!$C$33:$C$776,СВЦЭМ!$A$33:$A$776,$A120,СВЦЭМ!$B$33:$B$776,N$119)+'СЕТ СН'!$I$9+СВЦЭМ!$D$10+'СЕТ СН'!$I$6-'СЕТ СН'!$I$19</f>
        <v>1486.4885934600002</v>
      </c>
      <c r="O120" s="36">
        <f>SUMIFS(СВЦЭМ!$C$33:$C$776,СВЦЭМ!$A$33:$A$776,$A120,СВЦЭМ!$B$33:$B$776,O$119)+'СЕТ СН'!$I$9+СВЦЭМ!$D$10+'СЕТ СН'!$I$6-'СЕТ СН'!$I$19</f>
        <v>1463.1960766699999</v>
      </c>
      <c r="P120" s="36">
        <f>SUMIFS(СВЦЭМ!$C$33:$C$776,СВЦЭМ!$A$33:$A$776,$A120,СВЦЭМ!$B$33:$B$776,P$119)+'СЕТ СН'!$I$9+СВЦЭМ!$D$10+'СЕТ СН'!$I$6-'СЕТ СН'!$I$19</f>
        <v>1474.6063963199999</v>
      </c>
      <c r="Q120" s="36">
        <f>SUMIFS(СВЦЭМ!$C$33:$C$776,СВЦЭМ!$A$33:$A$776,$A120,СВЦЭМ!$B$33:$B$776,Q$119)+'СЕТ СН'!$I$9+СВЦЭМ!$D$10+'СЕТ СН'!$I$6-'СЕТ СН'!$I$19</f>
        <v>1477.1733731100001</v>
      </c>
      <c r="R120" s="36">
        <f>SUMIFS(СВЦЭМ!$C$33:$C$776,СВЦЭМ!$A$33:$A$776,$A120,СВЦЭМ!$B$33:$B$776,R$119)+'СЕТ СН'!$I$9+СВЦЭМ!$D$10+'СЕТ СН'!$I$6-'СЕТ СН'!$I$19</f>
        <v>1475.0594838100001</v>
      </c>
      <c r="S120" s="36">
        <f>SUMIFS(СВЦЭМ!$C$33:$C$776,СВЦЭМ!$A$33:$A$776,$A120,СВЦЭМ!$B$33:$B$776,S$119)+'СЕТ СН'!$I$9+СВЦЭМ!$D$10+'СЕТ СН'!$I$6-'СЕТ СН'!$I$19</f>
        <v>1471.85156289</v>
      </c>
      <c r="T120" s="36">
        <f>SUMIFS(СВЦЭМ!$C$33:$C$776,СВЦЭМ!$A$33:$A$776,$A120,СВЦЭМ!$B$33:$B$776,T$119)+'СЕТ СН'!$I$9+СВЦЭМ!$D$10+'СЕТ СН'!$I$6-'СЕТ СН'!$I$19</f>
        <v>1462.0074439499999</v>
      </c>
      <c r="U120" s="36">
        <f>SUMIFS(СВЦЭМ!$C$33:$C$776,СВЦЭМ!$A$33:$A$776,$A120,СВЦЭМ!$B$33:$B$776,U$119)+'СЕТ СН'!$I$9+СВЦЭМ!$D$10+'СЕТ СН'!$I$6-'СЕТ СН'!$I$19</f>
        <v>1443.52927789</v>
      </c>
      <c r="V120" s="36">
        <f>SUMIFS(СВЦЭМ!$C$33:$C$776,СВЦЭМ!$A$33:$A$776,$A120,СВЦЭМ!$B$33:$B$776,V$119)+'СЕТ СН'!$I$9+СВЦЭМ!$D$10+'СЕТ СН'!$I$6-'СЕТ СН'!$I$19</f>
        <v>1433.3827584999999</v>
      </c>
      <c r="W120" s="36">
        <f>SUMIFS(СВЦЭМ!$C$33:$C$776,СВЦЭМ!$A$33:$A$776,$A120,СВЦЭМ!$B$33:$B$776,W$119)+'СЕТ СН'!$I$9+СВЦЭМ!$D$10+'СЕТ СН'!$I$6-'СЕТ СН'!$I$19</f>
        <v>1440.2158282</v>
      </c>
      <c r="X120" s="36">
        <f>SUMIFS(СВЦЭМ!$C$33:$C$776,СВЦЭМ!$A$33:$A$776,$A120,СВЦЭМ!$B$33:$B$776,X$119)+'СЕТ СН'!$I$9+СВЦЭМ!$D$10+'СЕТ СН'!$I$6-'СЕТ СН'!$I$19</f>
        <v>1470.3568682499999</v>
      </c>
      <c r="Y120" s="36">
        <f>SUMIFS(СВЦЭМ!$C$33:$C$776,СВЦЭМ!$A$33:$A$776,$A120,СВЦЭМ!$B$33:$B$776,Y$119)+'СЕТ СН'!$I$9+СВЦЭМ!$D$10+'СЕТ СН'!$I$6-'СЕТ СН'!$I$19</f>
        <v>1573.36417192</v>
      </c>
    </row>
    <row r="121" spans="1:27" ht="15.75" x14ac:dyDescent="0.2">
      <c r="A121" s="35">
        <f>A120+1</f>
        <v>43953</v>
      </c>
      <c r="B121" s="36">
        <f>SUMIFS(СВЦЭМ!$C$33:$C$776,СВЦЭМ!$A$33:$A$776,$A121,СВЦЭМ!$B$33:$B$776,B$119)+'СЕТ СН'!$I$9+СВЦЭМ!$D$10+'СЕТ СН'!$I$6-'СЕТ СН'!$I$19</f>
        <v>1668.0940002199998</v>
      </c>
      <c r="C121" s="36">
        <f>SUMIFS(СВЦЭМ!$C$33:$C$776,СВЦЭМ!$A$33:$A$776,$A121,СВЦЭМ!$B$33:$B$776,C$119)+'СЕТ СН'!$I$9+СВЦЭМ!$D$10+'СЕТ СН'!$I$6-'СЕТ СН'!$I$19</f>
        <v>1691.1492820399999</v>
      </c>
      <c r="D121" s="36">
        <f>SUMIFS(СВЦЭМ!$C$33:$C$776,СВЦЭМ!$A$33:$A$776,$A121,СВЦЭМ!$B$33:$B$776,D$119)+'СЕТ СН'!$I$9+СВЦЭМ!$D$10+'СЕТ СН'!$I$6-'СЕТ СН'!$I$19</f>
        <v>1703.5825299599999</v>
      </c>
      <c r="E121" s="36">
        <f>SUMIFS(СВЦЭМ!$C$33:$C$776,СВЦЭМ!$A$33:$A$776,$A121,СВЦЭМ!$B$33:$B$776,E$119)+'СЕТ СН'!$I$9+СВЦЭМ!$D$10+'СЕТ СН'!$I$6-'СЕТ СН'!$I$19</f>
        <v>1699.5637918099999</v>
      </c>
      <c r="F121" s="36">
        <f>SUMIFS(СВЦЭМ!$C$33:$C$776,СВЦЭМ!$A$33:$A$776,$A121,СВЦЭМ!$B$33:$B$776,F$119)+'СЕТ СН'!$I$9+СВЦЭМ!$D$10+'СЕТ СН'!$I$6-'СЕТ СН'!$I$19</f>
        <v>1697.0596977999999</v>
      </c>
      <c r="G121" s="36">
        <f>SUMIFS(СВЦЭМ!$C$33:$C$776,СВЦЭМ!$A$33:$A$776,$A121,СВЦЭМ!$B$33:$B$776,G$119)+'СЕТ СН'!$I$9+СВЦЭМ!$D$10+'СЕТ СН'!$I$6-'СЕТ СН'!$I$19</f>
        <v>1699.7536625299999</v>
      </c>
      <c r="H121" s="36">
        <f>SUMIFS(СВЦЭМ!$C$33:$C$776,СВЦЭМ!$A$33:$A$776,$A121,СВЦЭМ!$B$33:$B$776,H$119)+'СЕТ СН'!$I$9+СВЦЭМ!$D$10+'СЕТ СН'!$I$6-'СЕТ СН'!$I$19</f>
        <v>1695.58548864</v>
      </c>
      <c r="I121" s="36">
        <f>SUMIFS(СВЦЭМ!$C$33:$C$776,СВЦЭМ!$A$33:$A$776,$A121,СВЦЭМ!$B$33:$B$776,I$119)+'СЕТ СН'!$I$9+СВЦЭМ!$D$10+'СЕТ СН'!$I$6-'СЕТ СН'!$I$19</f>
        <v>1683.7288433599999</v>
      </c>
      <c r="J121" s="36">
        <f>SUMIFS(СВЦЭМ!$C$33:$C$776,СВЦЭМ!$A$33:$A$776,$A121,СВЦЭМ!$B$33:$B$776,J$119)+'СЕТ СН'!$I$9+СВЦЭМ!$D$10+'СЕТ СН'!$I$6-'СЕТ СН'!$I$19</f>
        <v>1635.61027083</v>
      </c>
      <c r="K121" s="36">
        <f>SUMIFS(СВЦЭМ!$C$33:$C$776,СВЦЭМ!$A$33:$A$776,$A121,СВЦЭМ!$B$33:$B$776,K$119)+'СЕТ СН'!$I$9+СВЦЭМ!$D$10+'СЕТ СН'!$I$6-'СЕТ СН'!$I$19</f>
        <v>1612.0773808500001</v>
      </c>
      <c r="L121" s="36">
        <f>SUMIFS(СВЦЭМ!$C$33:$C$776,СВЦЭМ!$A$33:$A$776,$A121,СВЦЭМ!$B$33:$B$776,L$119)+'СЕТ СН'!$I$9+СВЦЭМ!$D$10+'СЕТ СН'!$I$6-'СЕТ СН'!$I$19</f>
        <v>1598.4828376200001</v>
      </c>
      <c r="M121" s="36">
        <f>SUMIFS(СВЦЭМ!$C$33:$C$776,СВЦЭМ!$A$33:$A$776,$A121,СВЦЭМ!$B$33:$B$776,M$119)+'СЕТ СН'!$I$9+СВЦЭМ!$D$10+'СЕТ СН'!$I$6-'СЕТ СН'!$I$19</f>
        <v>1539.95356262</v>
      </c>
      <c r="N121" s="36">
        <f>SUMIFS(СВЦЭМ!$C$33:$C$776,СВЦЭМ!$A$33:$A$776,$A121,СВЦЭМ!$B$33:$B$776,N$119)+'СЕТ СН'!$I$9+СВЦЭМ!$D$10+'СЕТ СН'!$I$6-'СЕТ СН'!$I$19</f>
        <v>1485.6685814900002</v>
      </c>
      <c r="O121" s="36">
        <f>SUMIFS(СВЦЭМ!$C$33:$C$776,СВЦЭМ!$A$33:$A$776,$A121,СВЦЭМ!$B$33:$B$776,O$119)+'СЕТ СН'!$I$9+СВЦЭМ!$D$10+'СЕТ СН'!$I$6-'СЕТ СН'!$I$19</f>
        <v>1464.9023455000001</v>
      </c>
      <c r="P121" s="36">
        <f>SUMIFS(СВЦЭМ!$C$33:$C$776,СВЦЭМ!$A$33:$A$776,$A121,СВЦЭМ!$B$33:$B$776,P$119)+'СЕТ СН'!$I$9+СВЦЭМ!$D$10+'СЕТ СН'!$I$6-'СЕТ СН'!$I$19</f>
        <v>1471.3923627600002</v>
      </c>
      <c r="Q121" s="36">
        <f>SUMIFS(СВЦЭМ!$C$33:$C$776,СВЦЭМ!$A$33:$A$776,$A121,СВЦЭМ!$B$33:$B$776,Q$119)+'СЕТ СН'!$I$9+СВЦЭМ!$D$10+'СЕТ СН'!$I$6-'СЕТ СН'!$I$19</f>
        <v>1473.4769286200001</v>
      </c>
      <c r="R121" s="36">
        <f>SUMIFS(СВЦЭМ!$C$33:$C$776,СВЦЭМ!$A$33:$A$776,$A121,СВЦЭМ!$B$33:$B$776,R$119)+'СЕТ СН'!$I$9+СВЦЭМ!$D$10+'СЕТ СН'!$I$6-'СЕТ СН'!$I$19</f>
        <v>1478.4430281300001</v>
      </c>
      <c r="S121" s="36">
        <f>SUMIFS(СВЦЭМ!$C$33:$C$776,СВЦЭМ!$A$33:$A$776,$A121,СВЦЭМ!$B$33:$B$776,S$119)+'СЕТ СН'!$I$9+СВЦЭМ!$D$10+'СЕТ СН'!$I$6-'СЕТ СН'!$I$19</f>
        <v>1480.6842335400002</v>
      </c>
      <c r="T121" s="36">
        <f>SUMIFS(СВЦЭМ!$C$33:$C$776,СВЦЭМ!$A$33:$A$776,$A121,СВЦЭМ!$B$33:$B$776,T$119)+'СЕТ СН'!$I$9+СВЦЭМ!$D$10+'СЕТ СН'!$I$6-'СЕТ СН'!$I$19</f>
        <v>1473.70708657</v>
      </c>
      <c r="U121" s="36">
        <f>SUMIFS(СВЦЭМ!$C$33:$C$776,СВЦЭМ!$A$33:$A$776,$A121,СВЦЭМ!$B$33:$B$776,U$119)+'СЕТ СН'!$I$9+СВЦЭМ!$D$10+'СЕТ СН'!$I$6-'СЕТ СН'!$I$19</f>
        <v>1466.4198565699999</v>
      </c>
      <c r="V121" s="36">
        <f>SUMIFS(СВЦЭМ!$C$33:$C$776,СВЦЭМ!$A$33:$A$776,$A121,СВЦЭМ!$B$33:$B$776,V$119)+'СЕТ СН'!$I$9+СВЦЭМ!$D$10+'СЕТ СН'!$I$6-'СЕТ СН'!$I$19</f>
        <v>1447.32332703</v>
      </c>
      <c r="W121" s="36">
        <f>SUMIFS(СВЦЭМ!$C$33:$C$776,СВЦЭМ!$A$33:$A$776,$A121,СВЦЭМ!$B$33:$B$776,W$119)+'СЕТ СН'!$I$9+СВЦЭМ!$D$10+'СЕТ СН'!$I$6-'СЕТ СН'!$I$19</f>
        <v>1432.3934886699999</v>
      </c>
      <c r="X121" s="36">
        <f>SUMIFS(СВЦЭМ!$C$33:$C$776,СВЦЭМ!$A$33:$A$776,$A121,СВЦЭМ!$B$33:$B$776,X$119)+'СЕТ СН'!$I$9+СВЦЭМ!$D$10+'СЕТ СН'!$I$6-'СЕТ СН'!$I$19</f>
        <v>1468.61884811</v>
      </c>
      <c r="Y121" s="36">
        <f>SUMIFS(СВЦЭМ!$C$33:$C$776,СВЦЭМ!$A$33:$A$776,$A121,СВЦЭМ!$B$33:$B$776,Y$119)+'СЕТ СН'!$I$9+СВЦЭМ!$D$10+'СЕТ СН'!$I$6-'СЕТ СН'!$I$19</f>
        <v>1551.17870782</v>
      </c>
    </row>
    <row r="122" spans="1:27" ht="15.75" x14ac:dyDescent="0.2">
      <c r="A122" s="35">
        <f t="shared" ref="A122:A150" si="3">A121+1</f>
        <v>43954</v>
      </c>
      <c r="B122" s="36">
        <f>SUMIFS(СВЦЭМ!$C$33:$C$776,СВЦЭМ!$A$33:$A$776,$A122,СВЦЭМ!$B$33:$B$776,B$119)+'СЕТ СН'!$I$9+СВЦЭМ!$D$10+'СЕТ СН'!$I$6-'СЕТ СН'!$I$19</f>
        <v>1580.3918425699999</v>
      </c>
      <c r="C122" s="36">
        <f>SUMIFS(СВЦЭМ!$C$33:$C$776,СВЦЭМ!$A$33:$A$776,$A122,СВЦЭМ!$B$33:$B$776,C$119)+'СЕТ СН'!$I$9+СВЦЭМ!$D$10+'СЕТ СН'!$I$6-'СЕТ СН'!$I$19</f>
        <v>1592.82009152</v>
      </c>
      <c r="D122" s="36">
        <f>SUMIFS(СВЦЭМ!$C$33:$C$776,СВЦЭМ!$A$33:$A$776,$A122,СВЦЭМ!$B$33:$B$776,D$119)+'СЕТ СН'!$I$9+СВЦЭМ!$D$10+'СЕТ СН'!$I$6-'СЕТ СН'!$I$19</f>
        <v>1590.7194005000001</v>
      </c>
      <c r="E122" s="36">
        <f>SUMIFS(СВЦЭМ!$C$33:$C$776,СВЦЭМ!$A$33:$A$776,$A122,СВЦЭМ!$B$33:$B$776,E$119)+'СЕТ СН'!$I$9+СВЦЭМ!$D$10+'СЕТ СН'!$I$6-'СЕТ СН'!$I$19</f>
        <v>1588.0213115400002</v>
      </c>
      <c r="F122" s="36">
        <f>SUMIFS(СВЦЭМ!$C$33:$C$776,СВЦЭМ!$A$33:$A$776,$A122,СВЦЭМ!$B$33:$B$776,F$119)+'СЕТ СН'!$I$9+СВЦЭМ!$D$10+'СЕТ СН'!$I$6-'СЕТ СН'!$I$19</f>
        <v>1580.74023992</v>
      </c>
      <c r="G122" s="36">
        <f>SUMIFS(СВЦЭМ!$C$33:$C$776,СВЦЭМ!$A$33:$A$776,$A122,СВЦЭМ!$B$33:$B$776,G$119)+'СЕТ СН'!$I$9+СВЦЭМ!$D$10+'СЕТ СН'!$I$6-'СЕТ СН'!$I$19</f>
        <v>1586.4464494600002</v>
      </c>
      <c r="H122" s="36">
        <f>SUMIFS(СВЦЭМ!$C$33:$C$776,СВЦЭМ!$A$33:$A$776,$A122,СВЦЭМ!$B$33:$B$776,H$119)+'СЕТ СН'!$I$9+СВЦЭМ!$D$10+'СЕТ СН'!$I$6-'СЕТ СН'!$I$19</f>
        <v>1588.87153313</v>
      </c>
      <c r="I122" s="36">
        <f>SUMIFS(СВЦЭМ!$C$33:$C$776,СВЦЭМ!$A$33:$A$776,$A122,СВЦЭМ!$B$33:$B$776,I$119)+'СЕТ СН'!$I$9+СВЦЭМ!$D$10+'СЕТ СН'!$I$6-'СЕТ СН'!$I$19</f>
        <v>1584.9640924800001</v>
      </c>
      <c r="J122" s="36">
        <f>SUMIFS(СВЦЭМ!$C$33:$C$776,СВЦЭМ!$A$33:$A$776,$A122,СВЦЭМ!$B$33:$B$776,J$119)+'СЕТ СН'!$I$9+СВЦЭМ!$D$10+'СЕТ СН'!$I$6-'СЕТ СН'!$I$19</f>
        <v>1578.2650610800001</v>
      </c>
      <c r="K122" s="36">
        <f>SUMIFS(СВЦЭМ!$C$33:$C$776,СВЦЭМ!$A$33:$A$776,$A122,СВЦЭМ!$B$33:$B$776,K$119)+'СЕТ СН'!$I$9+СВЦЭМ!$D$10+'СЕТ СН'!$I$6-'СЕТ СН'!$I$19</f>
        <v>1550.74606202</v>
      </c>
      <c r="L122" s="36">
        <f>SUMIFS(СВЦЭМ!$C$33:$C$776,СВЦЭМ!$A$33:$A$776,$A122,СВЦЭМ!$B$33:$B$776,L$119)+'СЕТ СН'!$I$9+СВЦЭМ!$D$10+'СЕТ СН'!$I$6-'СЕТ СН'!$I$19</f>
        <v>1525.04755269</v>
      </c>
      <c r="M122" s="36">
        <f>SUMIFS(СВЦЭМ!$C$33:$C$776,СВЦЭМ!$A$33:$A$776,$A122,СВЦЭМ!$B$33:$B$776,M$119)+'СЕТ СН'!$I$9+СВЦЭМ!$D$10+'СЕТ СН'!$I$6-'СЕТ СН'!$I$19</f>
        <v>1474.1881183200001</v>
      </c>
      <c r="N122" s="36">
        <f>SUMIFS(СВЦЭМ!$C$33:$C$776,СВЦЭМ!$A$33:$A$776,$A122,СВЦЭМ!$B$33:$B$776,N$119)+'СЕТ СН'!$I$9+СВЦЭМ!$D$10+'СЕТ СН'!$I$6-'СЕТ СН'!$I$19</f>
        <v>1432.4600305700001</v>
      </c>
      <c r="O122" s="36">
        <f>SUMIFS(СВЦЭМ!$C$33:$C$776,СВЦЭМ!$A$33:$A$776,$A122,СВЦЭМ!$B$33:$B$776,O$119)+'СЕТ СН'!$I$9+СВЦЭМ!$D$10+'СЕТ СН'!$I$6-'СЕТ СН'!$I$19</f>
        <v>1442.9940649499999</v>
      </c>
      <c r="P122" s="36">
        <f>SUMIFS(СВЦЭМ!$C$33:$C$776,СВЦЭМ!$A$33:$A$776,$A122,СВЦЭМ!$B$33:$B$776,P$119)+'СЕТ СН'!$I$9+СВЦЭМ!$D$10+'СЕТ СН'!$I$6-'СЕТ СН'!$I$19</f>
        <v>1469.6858841000001</v>
      </c>
      <c r="Q122" s="36">
        <f>SUMIFS(СВЦЭМ!$C$33:$C$776,СВЦЭМ!$A$33:$A$776,$A122,СВЦЭМ!$B$33:$B$776,Q$119)+'СЕТ СН'!$I$9+СВЦЭМ!$D$10+'СЕТ СН'!$I$6-'СЕТ СН'!$I$19</f>
        <v>1492.08138616</v>
      </c>
      <c r="R122" s="36">
        <f>SUMIFS(СВЦЭМ!$C$33:$C$776,СВЦЭМ!$A$33:$A$776,$A122,СВЦЭМ!$B$33:$B$776,R$119)+'СЕТ СН'!$I$9+СВЦЭМ!$D$10+'СЕТ СН'!$I$6-'СЕТ СН'!$I$19</f>
        <v>1501.3280917299999</v>
      </c>
      <c r="S122" s="36">
        <f>SUMIFS(СВЦЭМ!$C$33:$C$776,СВЦЭМ!$A$33:$A$776,$A122,СВЦЭМ!$B$33:$B$776,S$119)+'СЕТ СН'!$I$9+СВЦЭМ!$D$10+'СЕТ СН'!$I$6-'СЕТ СН'!$I$19</f>
        <v>1498.9622615100002</v>
      </c>
      <c r="T122" s="36">
        <f>SUMIFS(СВЦЭМ!$C$33:$C$776,СВЦЭМ!$A$33:$A$776,$A122,СВЦЭМ!$B$33:$B$776,T$119)+'СЕТ СН'!$I$9+СВЦЭМ!$D$10+'СЕТ СН'!$I$6-'СЕТ СН'!$I$19</f>
        <v>1485.79347136</v>
      </c>
      <c r="U122" s="36">
        <f>SUMIFS(СВЦЭМ!$C$33:$C$776,СВЦЭМ!$A$33:$A$776,$A122,СВЦЭМ!$B$33:$B$776,U$119)+'СЕТ СН'!$I$9+СВЦЭМ!$D$10+'СЕТ СН'!$I$6-'СЕТ СН'!$I$19</f>
        <v>1469.6003961199999</v>
      </c>
      <c r="V122" s="36">
        <f>SUMIFS(СВЦЭМ!$C$33:$C$776,СВЦЭМ!$A$33:$A$776,$A122,СВЦЭМ!$B$33:$B$776,V$119)+'СЕТ СН'!$I$9+СВЦЭМ!$D$10+'СЕТ СН'!$I$6-'СЕТ СН'!$I$19</f>
        <v>1421.1220641899999</v>
      </c>
      <c r="W122" s="36">
        <f>SUMIFS(СВЦЭМ!$C$33:$C$776,СВЦЭМ!$A$33:$A$776,$A122,СВЦЭМ!$B$33:$B$776,W$119)+'СЕТ СН'!$I$9+СВЦЭМ!$D$10+'СЕТ СН'!$I$6-'СЕТ СН'!$I$19</f>
        <v>1415.14046753</v>
      </c>
      <c r="X122" s="36">
        <f>SUMIFS(СВЦЭМ!$C$33:$C$776,СВЦЭМ!$A$33:$A$776,$A122,СВЦЭМ!$B$33:$B$776,X$119)+'СЕТ СН'!$I$9+СВЦЭМ!$D$10+'СЕТ СН'!$I$6-'СЕТ СН'!$I$19</f>
        <v>1459.52953867</v>
      </c>
      <c r="Y122" s="36">
        <f>SUMIFS(СВЦЭМ!$C$33:$C$776,СВЦЭМ!$A$33:$A$776,$A122,СВЦЭМ!$B$33:$B$776,Y$119)+'СЕТ СН'!$I$9+СВЦЭМ!$D$10+'СЕТ СН'!$I$6-'СЕТ СН'!$I$19</f>
        <v>1555.80423479</v>
      </c>
    </row>
    <row r="123" spans="1:27" ht="15.75" x14ac:dyDescent="0.2">
      <c r="A123" s="35">
        <f t="shared" si="3"/>
        <v>43955</v>
      </c>
      <c r="B123" s="36">
        <f>SUMIFS(СВЦЭМ!$C$33:$C$776,СВЦЭМ!$A$33:$A$776,$A123,СВЦЭМ!$B$33:$B$776,B$119)+'СЕТ СН'!$I$9+СВЦЭМ!$D$10+'СЕТ СН'!$I$6-'СЕТ СН'!$I$19</f>
        <v>1620.85245846</v>
      </c>
      <c r="C123" s="36">
        <f>SUMIFS(СВЦЭМ!$C$33:$C$776,СВЦЭМ!$A$33:$A$776,$A123,СВЦЭМ!$B$33:$B$776,C$119)+'СЕТ СН'!$I$9+СВЦЭМ!$D$10+'СЕТ СН'!$I$6-'СЕТ СН'!$I$19</f>
        <v>1620.4028684800001</v>
      </c>
      <c r="D123" s="36">
        <f>SUMIFS(СВЦЭМ!$C$33:$C$776,СВЦЭМ!$A$33:$A$776,$A123,СВЦЭМ!$B$33:$B$776,D$119)+'СЕТ СН'!$I$9+СВЦЭМ!$D$10+'СЕТ СН'!$I$6-'СЕТ СН'!$I$19</f>
        <v>1604.2236698300001</v>
      </c>
      <c r="E123" s="36">
        <f>SUMIFS(СВЦЭМ!$C$33:$C$776,СВЦЭМ!$A$33:$A$776,$A123,СВЦЭМ!$B$33:$B$776,E$119)+'СЕТ СН'!$I$9+СВЦЭМ!$D$10+'СЕТ СН'!$I$6-'СЕТ СН'!$I$19</f>
        <v>1597.0191177500001</v>
      </c>
      <c r="F123" s="36">
        <f>SUMIFS(СВЦЭМ!$C$33:$C$776,СВЦЭМ!$A$33:$A$776,$A123,СВЦЭМ!$B$33:$B$776,F$119)+'СЕТ СН'!$I$9+СВЦЭМ!$D$10+'СЕТ СН'!$I$6-'СЕТ СН'!$I$19</f>
        <v>1589.23900882</v>
      </c>
      <c r="G123" s="36">
        <f>SUMIFS(СВЦЭМ!$C$33:$C$776,СВЦЭМ!$A$33:$A$776,$A123,СВЦЭМ!$B$33:$B$776,G$119)+'СЕТ СН'!$I$9+СВЦЭМ!$D$10+'СЕТ СН'!$I$6-'СЕТ СН'!$I$19</f>
        <v>1602.3813163</v>
      </c>
      <c r="H123" s="36">
        <f>SUMIFS(СВЦЭМ!$C$33:$C$776,СВЦЭМ!$A$33:$A$776,$A123,СВЦЭМ!$B$33:$B$776,H$119)+'СЕТ СН'!$I$9+СВЦЭМ!$D$10+'СЕТ СН'!$I$6-'СЕТ СН'!$I$19</f>
        <v>1599.39358668</v>
      </c>
      <c r="I123" s="36">
        <f>SUMIFS(СВЦЭМ!$C$33:$C$776,СВЦЭМ!$A$33:$A$776,$A123,СВЦЭМ!$B$33:$B$776,I$119)+'СЕТ СН'!$I$9+СВЦЭМ!$D$10+'СЕТ СН'!$I$6-'СЕТ СН'!$I$19</f>
        <v>1609.84973808</v>
      </c>
      <c r="J123" s="36">
        <f>SUMIFS(СВЦЭМ!$C$33:$C$776,СВЦЭМ!$A$33:$A$776,$A123,СВЦЭМ!$B$33:$B$776,J$119)+'СЕТ СН'!$I$9+СВЦЭМ!$D$10+'СЕТ СН'!$I$6-'СЕТ СН'!$I$19</f>
        <v>1602.24499732</v>
      </c>
      <c r="K123" s="36">
        <f>SUMIFS(СВЦЭМ!$C$33:$C$776,СВЦЭМ!$A$33:$A$776,$A123,СВЦЭМ!$B$33:$B$776,K$119)+'СЕТ СН'!$I$9+СВЦЭМ!$D$10+'СЕТ СН'!$I$6-'СЕТ СН'!$I$19</f>
        <v>1563.81062028</v>
      </c>
      <c r="L123" s="36">
        <f>SUMIFS(СВЦЭМ!$C$33:$C$776,СВЦЭМ!$A$33:$A$776,$A123,СВЦЭМ!$B$33:$B$776,L$119)+'СЕТ СН'!$I$9+СВЦЭМ!$D$10+'СЕТ СН'!$I$6-'СЕТ СН'!$I$19</f>
        <v>1554.5194217600001</v>
      </c>
      <c r="M123" s="36">
        <f>SUMIFS(СВЦЭМ!$C$33:$C$776,СВЦЭМ!$A$33:$A$776,$A123,СВЦЭМ!$B$33:$B$776,M$119)+'СЕТ СН'!$I$9+СВЦЭМ!$D$10+'СЕТ СН'!$I$6-'СЕТ СН'!$I$19</f>
        <v>1486.6076762800001</v>
      </c>
      <c r="N123" s="36">
        <f>SUMIFS(СВЦЭМ!$C$33:$C$776,СВЦЭМ!$A$33:$A$776,$A123,СВЦЭМ!$B$33:$B$776,N$119)+'СЕТ СН'!$I$9+СВЦЭМ!$D$10+'СЕТ СН'!$I$6-'СЕТ СН'!$I$19</f>
        <v>1433.1725689700002</v>
      </c>
      <c r="O123" s="36">
        <f>SUMIFS(СВЦЭМ!$C$33:$C$776,СВЦЭМ!$A$33:$A$776,$A123,СВЦЭМ!$B$33:$B$776,O$119)+'СЕТ СН'!$I$9+СВЦЭМ!$D$10+'СЕТ СН'!$I$6-'СЕТ СН'!$I$19</f>
        <v>1415.70189372</v>
      </c>
      <c r="P123" s="36">
        <f>SUMIFS(СВЦЭМ!$C$33:$C$776,СВЦЭМ!$A$33:$A$776,$A123,СВЦЭМ!$B$33:$B$776,P$119)+'СЕТ СН'!$I$9+СВЦЭМ!$D$10+'СЕТ СН'!$I$6-'СЕТ СН'!$I$19</f>
        <v>1428.1427993</v>
      </c>
      <c r="Q123" s="36">
        <f>SUMIFS(СВЦЭМ!$C$33:$C$776,СВЦЭМ!$A$33:$A$776,$A123,СВЦЭМ!$B$33:$B$776,Q$119)+'СЕТ СН'!$I$9+СВЦЭМ!$D$10+'СЕТ СН'!$I$6-'СЕТ СН'!$I$19</f>
        <v>1432.85286479</v>
      </c>
      <c r="R123" s="36">
        <f>SUMIFS(СВЦЭМ!$C$33:$C$776,СВЦЭМ!$A$33:$A$776,$A123,СВЦЭМ!$B$33:$B$776,R$119)+'СЕТ СН'!$I$9+СВЦЭМ!$D$10+'СЕТ СН'!$I$6-'СЕТ СН'!$I$19</f>
        <v>1413.72646059</v>
      </c>
      <c r="S123" s="36">
        <f>SUMIFS(СВЦЭМ!$C$33:$C$776,СВЦЭМ!$A$33:$A$776,$A123,СВЦЭМ!$B$33:$B$776,S$119)+'СЕТ СН'!$I$9+СВЦЭМ!$D$10+'СЕТ СН'!$I$6-'СЕТ СН'!$I$19</f>
        <v>1415.1539186099999</v>
      </c>
      <c r="T123" s="36">
        <f>SUMIFS(СВЦЭМ!$C$33:$C$776,СВЦЭМ!$A$33:$A$776,$A123,СВЦЭМ!$B$33:$B$776,T$119)+'СЕТ СН'!$I$9+СВЦЭМ!$D$10+'СЕТ СН'!$I$6-'СЕТ СН'!$I$19</f>
        <v>1399.5780053399999</v>
      </c>
      <c r="U123" s="36">
        <f>SUMIFS(СВЦЭМ!$C$33:$C$776,СВЦЭМ!$A$33:$A$776,$A123,СВЦЭМ!$B$33:$B$776,U$119)+'СЕТ СН'!$I$9+СВЦЭМ!$D$10+'СЕТ СН'!$I$6-'СЕТ СН'!$I$19</f>
        <v>1386.64249885</v>
      </c>
      <c r="V123" s="36">
        <f>SUMIFS(СВЦЭМ!$C$33:$C$776,СВЦЭМ!$A$33:$A$776,$A123,СВЦЭМ!$B$33:$B$776,V$119)+'СЕТ СН'!$I$9+СВЦЭМ!$D$10+'СЕТ СН'!$I$6-'СЕТ СН'!$I$19</f>
        <v>1376.70049096</v>
      </c>
      <c r="W123" s="36">
        <f>SUMIFS(СВЦЭМ!$C$33:$C$776,СВЦЭМ!$A$33:$A$776,$A123,СВЦЭМ!$B$33:$B$776,W$119)+'СЕТ СН'!$I$9+СВЦЭМ!$D$10+'СЕТ СН'!$I$6-'СЕТ СН'!$I$19</f>
        <v>1377.2848163600001</v>
      </c>
      <c r="X123" s="36">
        <f>SUMIFS(СВЦЭМ!$C$33:$C$776,СВЦЭМ!$A$33:$A$776,$A123,СВЦЭМ!$B$33:$B$776,X$119)+'СЕТ СН'!$I$9+СВЦЭМ!$D$10+'СЕТ СН'!$I$6-'СЕТ СН'!$I$19</f>
        <v>1415.0995072400001</v>
      </c>
      <c r="Y123" s="36">
        <f>SUMIFS(СВЦЭМ!$C$33:$C$776,СВЦЭМ!$A$33:$A$776,$A123,СВЦЭМ!$B$33:$B$776,Y$119)+'СЕТ СН'!$I$9+СВЦЭМ!$D$10+'СЕТ СН'!$I$6-'СЕТ СН'!$I$19</f>
        <v>1497.1367071700001</v>
      </c>
    </row>
    <row r="124" spans="1:27" ht="15.75" x14ac:dyDescent="0.2">
      <c r="A124" s="35">
        <f t="shared" si="3"/>
        <v>43956</v>
      </c>
      <c r="B124" s="36">
        <f>SUMIFS(СВЦЭМ!$C$33:$C$776,СВЦЭМ!$A$33:$A$776,$A124,СВЦЭМ!$B$33:$B$776,B$119)+'СЕТ СН'!$I$9+СВЦЭМ!$D$10+'СЕТ СН'!$I$6-'СЕТ СН'!$I$19</f>
        <v>1580.71645758</v>
      </c>
      <c r="C124" s="36">
        <f>SUMIFS(СВЦЭМ!$C$33:$C$776,СВЦЭМ!$A$33:$A$776,$A124,СВЦЭМ!$B$33:$B$776,C$119)+'СЕТ СН'!$I$9+СВЦЭМ!$D$10+'СЕТ СН'!$I$6-'СЕТ СН'!$I$19</f>
        <v>1606.2583102799999</v>
      </c>
      <c r="D124" s="36">
        <f>SUMIFS(СВЦЭМ!$C$33:$C$776,СВЦЭМ!$A$33:$A$776,$A124,СВЦЭМ!$B$33:$B$776,D$119)+'СЕТ СН'!$I$9+СВЦЭМ!$D$10+'СЕТ СН'!$I$6-'СЕТ СН'!$I$19</f>
        <v>1602.36509026</v>
      </c>
      <c r="E124" s="36">
        <f>SUMIFS(СВЦЭМ!$C$33:$C$776,СВЦЭМ!$A$33:$A$776,$A124,СВЦЭМ!$B$33:$B$776,E$119)+'СЕТ СН'!$I$9+СВЦЭМ!$D$10+'СЕТ СН'!$I$6-'СЕТ СН'!$I$19</f>
        <v>1599.6096233399999</v>
      </c>
      <c r="F124" s="36">
        <f>SUMIFS(СВЦЭМ!$C$33:$C$776,СВЦЭМ!$A$33:$A$776,$A124,СВЦЭМ!$B$33:$B$776,F$119)+'СЕТ СН'!$I$9+СВЦЭМ!$D$10+'СЕТ СН'!$I$6-'СЕТ СН'!$I$19</f>
        <v>1588.6260438499999</v>
      </c>
      <c r="G124" s="36">
        <f>SUMIFS(СВЦЭМ!$C$33:$C$776,СВЦЭМ!$A$33:$A$776,$A124,СВЦЭМ!$B$33:$B$776,G$119)+'СЕТ СН'!$I$9+СВЦЭМ!$D$10+'СЕТ СН'!$I$6-'СЕТ СН'!$I$19</f>
        <v>1597.1007347899999</v>
      </c>
      <c r="H124" s="36">
        <f>SUMIFS(СВЦЭМ!$C$33:$C$776,СВЦЭМ!$A$33:$A$776,$A124,СВЦЭМ!$B$33:$B$776,H$119)+'СЕТ СН'!$I$9+СВЦЭМ!$D$10+'СЕТ СН'!$I$6-'СЕТ СН'!$I$19</f>
        <v>1599.2862942000002</v>
      </c>
      <c r="I124" s="36">
        <f>SUMIFS(СВЦЭМ!$C$33:$C$776,СВЦЭМ!$A$33:$A$776,$A124,СВЦЭМ!$B$33:$B$776,I$119)+'СЕТ СН'!$I$9+СВЦЭМ!$D$10+'СЕТ СН'!$I$6-'СЕТ СН'!$I$19</f>
        <v>1594.7566767000001</v>
      </c>
      <c r="J124" s="36">
        <f>SUMIFS(СВЦЭМ!$C$33:$C$776,СВЦЭМ!$A$33:$A$776,$A124,СВЦЭМ!$B$33:$B$776,J$119)+'СЕТ СН'!$I$9+СВЦЭМ!$D$10+'СЕТ СН'!$I$6-'СЕТ СН'!$I$19</f>
        <v>1563.97382823</v>
      </c>
      <c r="K124" s="36">
        <f>SUMIFS(СВЦЭМ!$C$33:$C$776,СВЦЭМ!$A$33:$A$776,$A124,СВЦЭМ!$B$33:$B$776,K$119)+'СЕТ СН'!$I$9+СВЦЭМ!$D$10+'СЕТ СН'!$I$6-'СЕТ СН'!$I$19</f>
        <v>1521.5961601600002</v>
      </c>
      <c r="L124" s="36">
        <f>SUMIFS(СВЦЭМ!$C$33:$C$776,СВЦЭМ!$A$33:$A$776,$A124,СВЦЭМ!$B$33:$B$776,L$119)+'СЕТ СН'!$I$9+СВЦЭМ!$D$10+'СЕТ СН'!$I$6-'СЕТ СН'!$I$19</f>
        <v>1512.8874081600002</v>
      </c>
      <c r="M124" s="36">
        <f>SUMIFS(СВЦЭМ!$C$33:$C$776,СВЦЭМ!$A$33:$A$776,$A124,СВЦЭМ!$B$33:$B$776,M$119)+'СЕТ СН'!$I$9+СВЦЭМ!$D$10+'СЕТ СН'!$I$6-'СЕТ СН'!$I$19</f>
        <v>1471.5316100099999</v>
      </c>
      <c r="N124" s="36">
        <f>SUMIFS(СВЦЭМ!$C$33:$C$776,СВЦЭМ!$A$33:$A$776,$A124,СВЦЭМ!$B$33:$B$776,N$119)+'СЕТ СН'!$I$9+СВЦЭМ!$D$10+'СЕТ СН'!$I$6-'СЕТ СН'!$I$19</f>
        <v>1414.2032350300001</v>
      </c>
      <c r="O124" s="36">
        <f>SUMIFS(СВЦЭМ!$C$33:$C$776,СВЦЭМ!$A$33:$A$776,$A124,СВЦЭМ!$B$33:$B$776,O$119)+'СЕТ СН'!$I$9+СВЦЭМ!$D$10+'СЕТ СН'!$I$6-'СЕТ СН'!$I$19</f>
        <v>1409.88609726</v>
      </c>
      <c r="P124" s="36">
        <f>SUMIFS(СВЦЭМ!$C$33:$C$776,СВЦЭМ!$A$33:$A$776,$A124,СВЦЭМ!$B$33:$B$776,P$119)+'СЕТ СН'!$I$9+СВЦЭМ!$D$10+'СЕТ СН'!$I$6-'СЕТ СН'!$I$19</f>
        <v>1417.29529052</v>
      </c>
      <c r="Q124" s="36">
        <f>SUMIFS(СВЦЭМ!$C$33:$C$776,СВЦЭМ!$A$33:$A$776,$A124,СВЦЭМ!$B$33:$B$776,Q$119)+'СЕТ СН'!$I$9+СВЦЭМ!$D$10+'СЕТ СН'!$I$6-'СЕТ СН'!$I$19</f>
        <v>1419.42195066</v>
      </c>
      <c r="R124" s="36">
        <f>SUMIFS(СВЦЭМ!$C$33:$C$776,СВЦЭМ!$A$33:$A$776,$A124,СВЦЭМ!$B$33:$B$776,R$119)+'СЕТ СН'!$I$9+СВЦЭМ!$D$10+'СЕТ СН'!$I$6-'СЕТ СН'!$I$19</f>
        <v>1420.5216704200002</v>
      </c>
      <c r="S124" s="36">
        <f>SUMIFS(СВЦЭМ!$C$33:$C$776,СВЦЭМ!$A$33:$A$776,$A124,СВЦЭМ!$B$33:$B$776,S$119)+'СЕТ СН'!$I$9+СВЦЭМ!$D$10+'СЕТ СН'!$I$6-'СЕТ СН'!$I$19</f>
        <v>1421.9367861200001</v>
      </c>
      <c r="T124" s="36">
        <f>SUMIFS(СВЦЭМ!$C$33:$C$776,СВЦЭМ!$A$33:$A$776,$A124,СВЦЭМ!$B$33:$B$776,T$119)+'СЕТ СН'!$I$9+СВЦЭМ!$D$10+'СЕТ СН'!$I$6-'СЕТ СН'!$I$19</f>
        <v>1409.5227933199999</v>
      </c>
      <c r="U124" s="36">
        <f>SUMIFS(СВЦЭМ!$C$33:$C$776,СВЦЭМ!$A$33:$A$776,$A124,СВЦЭМ!$B$33:$B$776,U$119)+'СЕТ СН'!$I$9+СВЦЭМ!$D$10+'СЕТ СН'!$I$6-'СЕТ СН'!$I$19</f>
        <v>1389.5466551700001</v>
      </c>
      <c r="V124" s="36">
        <f>SUMIFS(СВЦЭМ!$C$33:$C$776,СВЦЭМ!$A$33:$A$776,$A124,СВЦЭМ!$B$33:$B$776,V$119)+'СЕТ СН'!$I$9+СВЦЭМ!$D$10+'СЕТ СН'!$I$6-'СЕТ СН'!$I$19</f>
        <v>1353.3815107099999</v>
      </c>
      <c r="W124" s="36">
        <f>SUMIFS(СВЦЭМ!$C$33:$C$776,СВЦЭМ!$A$33:$A$776,$A124,СВЦЭМ!$B$33:$B$776,W$119)+'СЕТ СН'!$I$9+СВЦЭМ!$D$10+'СЕТ СН'!$I$6-'СЕТ СН'!$I$19</f>
        <v>1367.3637919299999</v>
      </c>
      <c r="X124" s="36">
        <f>SUMIFS(СВЦЭМ!$C$33:$C$776,СВЦЭМ!$A$33:$A$776,$A124,СВЦЭМ!$B$33:$B$776,X$119)+'СЕТ СН'!$I$9+СВЦЭМ!$D$10+'СЕТ СН'!$I$6-'СЕТ СН'!$I$19</f>
        <v>1405.03354706</v>
      </c>
      <c r="Y124" s="36">
        <f>SUMIFS(СВЦЭМ!$C$33:$C$776,СВЦЭМ!$A$33:$A$776,$A124,СВЦЭМ!$B$33:$B$776,Y$119)+'СЕТ СН'!$I$9+СВЦЭМ!$D$10+'СЕТ СН'!$I$6-'СЕТ СН'!$I$19</f>
        <v>1492.0329036399999</v>
      </c>
    </row>
    <row r="125" spans="1:27" ht="15.75" x14ac:dyDescent="0.2">
      <c r="A125" s="35">
        <f t="shared" si="3"/>
        <v>43957</v>
      </c>
      <c r="B125" s="36">
        <f>SUMIFS(СВЦЭМ!$C$33:$C$776,СВЦЭМ!$A$33:$A$776,$A125,СВЦЭМ!$B$33:$B$776,B$119)+'СЕТ СН'!$I$9+СВЦЭМ!$D$10+'СЕТ СН'!$I$6-'СЕТ СН'!$I$19</f>
        <v>1563.3297035099999</v>
      </c>
      <c r="C125" s="36">
        <f>SUMIFS(СВЦЭМ!$C$33:$C$776,СВЦЭМ!$A$33:$A$776,$A125,СВЦЭМ!$B$33:$B$776,C$119)+'СЕТ СН'!$I$9+СВЦЭМ!$D$10+'СЕТ СН'!$I$6-'СЕТ СН'!$I$19</f>
        <v>1594.2476271599999</v>
      </c>
      <c r="D125" s="36">
        <f>SUMIFS(СВЦЭМ!$C$33:$C$776,СВЦЭМ!$A$33:$A$776,$A125,СВЦЭМ!$B$33:$B$776,D$119)+'СЕТ СН'!$I$9+СВЦЭМ!$D$10+'СЕТ СН'!$I$6-'СЕТ СН'!$I$19</f>
        <v>1615.50854863</v>
      </c>
      <c r="E125" s="36">
        <f>SUMIFS(СВЦЭМ!$C$33:$C$776,СВЦЭМ!$A$33:$A$776,$A125,СВЦЭМ!$B$33:$B$776,E$119)+'СЕТ СН'!$I$9+СВЦЭМ!$D$10+'СЕТ СН'!$I$6-'СЕТ СН'!$I$19</f>
        <v>1614.82756034</v>
      </c>
      <c r="F125" s="36">
        <f>SUMIFS(СВЦЭМ!$C$33:$C$776,СВЦЭМ!$A$33:$A$776,$A125,СВЦЭМ!$B$33:$B$776,F$119)+'СЕТ СН'!$I$9+СВЦЭМ!$D$10+'СЕТ СН'!$I$6-'СЕТ СН'!$I$19</f>
        <v>1607.7501739300001</v>
      </c>
      <c r="G125" s="36">
        <f>SUMIFS(СВЦЭМ!$C$33:$C$776,СВЦЭМ!$A$33:$A$776,$A125,СВЦЭМ!$B$33:$B$776,G$119)+'СЕТ СН'!$I$9+СВЦЭМ!$D$10+'СЕТ СН'!$I$6-'СЕТ СН'!$I$19</f>
        <v>1535.6840660400001</v>
      </c>
      <c r="H125" s="36">
        <f>SUMIFS(СВЦЭМ!$C$33:$C$776,СВЦЭМ!$A$33:$A$776,$A125,СВЦЭМ!$B$33:$B$776,H$119)+'СЕТ СН'!$I$9+СВЦЭМ!$D$10+'СЕТ СН'!$I$6-'СЕТ СН'!$I$19</f>
        <v>1561.12029476</v>
      </c>
      <c r="I125" s="36">
        <f>SUMIFS(СВЦЭМ!$C$33:$C$776,СВЦЭМ!$A$33:$A$776,$A125,СВЦЭМ!$B$33:$B$776,I$119)+'СЕТ СН'!$I$9+СВЦЭМ!$D$10+'СЕТ СН'!$I$6-'СЕТ СН'!$I$19</f>
        <v>1570.3850479600001</v>
      </c>
      <c r="J125" s="36">
        <f>SUMIFS(СВЦЭМ!$C$33:$C$776,СВЦЭМ!$A$33:$A$776,$A125,СВЦЭМ!$B$33:$B$776,J$119)+'СЕТ СН'!$I$9+СВЦЭМ!$D$10+'СЕТ СН'!$I$6-'СЕТ СН'!$I$19</f>
        <v>1523.52672396</v>
      </c>
      <c r="K125" s="36">
        <f>SUMIFS(СВЦЭМ!$C$33:$C$776,СВЦЭМ!$A$33:$A$776,$A125,СВЦЭМ!$B$33:$B$776,K$119)+'СЕТ СН'!$I$9+СВЦЭМ!$D$10+'СЕТ СН'!$I$6-'СЕТ СН'!$I$19</f>
        <v>1503.83250466</v>
      </c>
      <c r="L125" s="36">
        <f>SUMIFS(СВЦЭМ!$C$33:$C$776,СВЦЭМ!$A$33:$A$776,$A125,СВЦЭМ!$B$33:$B$776,L$119)+'СЕТ СН'!$I$9+СВЦЭМ!$D$10+'СЕТ СН'!$I$6-'СЕТ СН'!$I$19</f>
        <v>1497.05458542</v>
      </c>
      <c r="M125" s="36">
        <f>SUMIFS(СВЦЭМ!$C$33:$C$776,СВЦЭМ!$A$33:$A$776,$A125,СВЦЭМ!$B$33:$B$776,M$119)+'СЕТ СН'!$I$9+СВЦЭМ!$D$10+'СЕТ СН'!$I$6-'СЕТ СН'!$I$19</f>
        <v>1454.49610392</v>
      </c>
      <c r="N125" s="36">
        <f>SUMIFS(СВЦЭМ!$C$33:$C$776,СВЦЭМ!$A$33:$A$776,$A125,СВЦЭМ!$B$33:$B$776,N$119)+'СЕТ СН'!$I$9+СВЦЭМ!$D$10+'СЕТ СН'!$I$6-'СЕТ СН'!$I$19</f>
        <v>1399.0246256300002</v>
      </c>
      <c r="O125" s="36">
        <f>SUMIFS(СВЦЭМ!$C$33:$C$776,СВЦЭМ!$A$33:$A$776,$A125,СВЦЭМ!$B$33:$B$776,O$119)+'СЕТ СН'!$I$9+СВЦЭМ!$D$10+'СЕТ СН'!$I$6-'СЕТ СН'!$I$19</f>
        <v>1438.6554265499999</v>
      </c>
      <c r="P125" s="36">
        <f>SUMIFS(СВЦЭМ!$C$33:$C$776,СВЦЭМ!$A$33:$A$776,$A125,СВЦЭМ!$B$33:$B$776,P$119)+'СЕТ СН'!$I$9+СВЦЭМ!$D$10+'СЕТ СН'!$I$6-'СЕТ СН'!$I$19</f>
        <v>1445.3121929900001</v>
      </c>
      <c r="Q125" s="36">
        <f>SUMIFS(СВЦЭМ!$C$33:$C$776,СВЦЭМ!$A$33:$A$776,$A125,СВЦЭМ!$B$33:$B$776,Q$119)+'СЕТ СН'!$I$9+СВЦЭМ!$D$10+'СЕТ СН'!$I$6-'СЕТ СН'!$I$19</f>
        <v>1446.9323146300001</v>
      </c>
      <c r="R125" s="36">
        <f>SUMIFS(СВЦЭМ!$C$33:$C$776,СВЦЭМ!$A$33:$A$776,$A125,СВЦЭМ!$B$33:$B$776,R$119)+'СЕТ СН'!$I$9+СВЦЭМ!$D$10+'СЕТ СН'!$I$6-'СЕТ СН'!$I$19</f>
        <v>1455.2682171500001</v>
      </c>
      <c r="S125" s="36">
        <f>SUMIFS(СВЦЭМ!$C$33:$C$776,СВЦЭМ!$A$33:$A$776,$A125,СВЦЭМ!$B$33:$B$776,S$119)+'СЕТ СН'!$I$9+СВЦЭМ!$D$10+'СЕТ СН'!$I$6-'СЕТ СН'!$I$19</f>
        <v>1462.39289672</v>
      </c>
      <c r="T125" s="36">
        <f>SUMIFS(СВЦЭМ!$C$33:$C$776,СВЦЭМ!$A$33:$A$776,$A125,СВЦЭМ!$B$33:$B$776,T$119)+'СЕТ СН'!$I$9+СВЦЭМ!$D$10+'СЕТ СН'!$I$6-'СЕТ СН'!$I$19</f>
        <v>1469.9750419699999</v>
      </c>
      <c r="U125" s="36">
        <f>SUMIFS(СВЦЭМ!$C$33:$C$776,СВЦЭМ!$A$33:$A$776,$A125,СВЦЭМ!$B$33:$B$776,U$119)+'СЕТ СН'!$I$9+СВЦЭМ!$D$10+'СЕТ СН'!$I$6-'СЕТ СН'!$I$19</f>
        <v>1471.7111705900002</v>
      </c>
      <c r="V125" s="36">
        <f>SUMIFS(СВЦЭМ!$C$33:$C$776,СВЦЭМ!$A$33:$A$776,$A125,СВЦЭМ!$B$33:$B$776,V$119)+'СЕТ СН'!$I$9+СВЦЭМ!$D$10+'СЕТ СН'!$I$6-'СЕТ СН'!$I$19</f>
        <v>1463.0693180799999</v>
      </c>
      <c r="W125" s="36">
        <f>SUMIFS(СВЦЭМ!$C$33:$C$776,СВЦЭМ!$A$33:$A$776,$A125,СВЦЭМ!$B$33:$B$776,W$119)+'СЕТ СН'!$I$9+СВЦЭМ!$D$10+'СЕТ СН'!$I$6-'СЕТ СН'!$I$19</f>
        <v>1464.07130957</v>
      </c>
      <c r="X125" s="36">
        <f>SUMIFS(СВЦЭМ!$C$33:$C$776,СВЦЭМ!$A$33:$A$776,$A125,СВЦЭМ!$B$33:$B$776,X$119)+'СЕТ СН'!$I$9+СВЦЭМ!$D$10+'СЕТ СН'!$I$6-'СЕТ СН'!$I$19</f>
        <v>1454.82528101</v>
      </c>
      <c r="Y125" s="36">
        <f>SUMIFS(СВЦЭМ!$C$33:$C$776,СВЦЭМ!$A$33:$A$776,$A125,СВЦЭМ!$B$33:$B$776,Y$119)+'СЕТ СН'!$I$9+СВЦЭМ!$D$10+'СЕТ СН'!$I$6-'СЕТ СН'!$I$19</f>
        <v>1505.43693484</v>
      </c>
    </row>
    <row r="126" spans="1:27" ht="15.75" x14ac:dyDescent="0.2">
      <c r="A126" s="35">
        <f t="shared" si="3"/>
        <v>43958</v>
      </c>
      <c r="B126" s="36">
        <f>SUMIFS(СВЦЭМ!$C$33:$C$776,СВЦЭМ!$A$33:$A$776,$A126,СВЦЭМ!$B$33:$B$776,B$119)+'СЕТ СН'!$I$9+СВЦЭМ!$D$10+'СЕТ СН'!$I$6-'СЕТ СН'!$I$19</f>
        <v>1598.7071526700001</v>
      </c>
      <c r="C126" s="36">
        <f>SUMIFS(СВЦЭМ!$C$33:$C$776,СВЦЭМ!$A$33:$A$776,$A126,СВЦЭМ!$B$33:$B$776,C$119)+'СЕТ СН'!$I$9+СВЦЭМ!$D$10+'СЕТ СН'!$I$6-'СЕТ СН'!$I$19</f>
        <v>1608.3282741</v>
      </c>
      <c r="D126" s="36">
        <f>SUMIFS(СВЦЭМ!$C$33:$C$776,СВЦЭМ!$A$33:$A$776,$A126,СВЦЭМ!$B$33:$B$776,D$119)+'СЕТ СН'!$I$9+СВЦЭМ!$D$10+'СЕТ СН'!$I$6-'СЕТ СН'!$I$19</f>
        <v>1604.5983472400001</v>
      </c>
      <c r="E126" s="36">
        <f>SUMIFS(СВЦЭМ!$C$33:$C$776,СВЦЭМ!$A$33:$A$776,$A126,СВЦЭМ!$B$33:$B$776,E$119)+'СЕТ СН'!$I$9+СВЦЭМ!$D$10+'СЕТ СН'!$I$6-'СЕТ СН'!$I$19</f>
        <v>1599.66398824</v>
      </c>
      <c r="F126" s="36">
        <f>SUMIFS(СВЦЭМ!$C$33:$C$776,СВЦЭМ!$A$33:$A$776,$A126,СВЦЭМ!$B$33:$B$776,F$119)+'СЕТ СН'!$I$9+СВЦЭМ!$D$10+'СЕТ СН'!$I$6-'СЕТ СН'!$I$19</f>
        <v>1590.6498704099999</v>
      </c>
      <c r="G126" s="36">
        <f>SUMIFS(СВЦЭМ!$C$33:$C$776,СВЦЭМ!$A$33:$A$776,$A126,СВЦЭМ!$B$33:$B$776,G$119)+'СЕТ СН'!$I$9+СВЦЭМ!$D$10+'СЕТ СН'!$I$6-'СЕТ СН'!$I$19</f>
        <v>1613.6709606200002</v>
      </c>
      <c r="H126" s="36">
        <f>SUMIFS(СВЦЭМ!$C$33:$C$776,СВЦЭМ!$A$33:$A$776,$A126,СВЦЭМ!$B$33:$B$776,H$119)+'СЕТ СН'!$I$9+СВЦЭМ!$D$10+'СЕТ СН'!$I$6-'СЕТ СН'!$I$19</f>
        <v>1612.4865461100001</v>
      </c>
      <c r="I126" s="36">
        <f>SUMIFS(СВЦЭМ!$C$33:$C$776,СВЦЭМ!$A$33:$A$776,$A126,СВЦЭМ!$B$33:$B$776,I$119)+'СЕТ СН'!$I$9+СВЦЭМ!$D$10+'СЕТ СН'!$I$6-'СЕТ СН'!$I$19</f>
        <v>1594.26663457</v>
      </c>
      <c r="J126" s="36">
        <f>SUMIFS(СВЦЭМ!$C$33:$C$776,СВЦЭМ!$A$33:$A$776,$A126,СВЦЭМ!$B$33:$B$776,J$119)+'СЕТ СН'!$I$9+СВЦЭМ!$D$10+'СЕТ СН'!$I$6-'СЕТ СН'!$I$19</f>
        <v>1557.3505658300001</v>
      </c>
      <c r="K126" s="36">
        <f>SUMIFS(СВЦЭМ!$C$33:$C$776,СВЦЭМ!$A$33:$A$776,$A126,СВЦЭМ!$B$33:$B$776,K$119)+'СЕТ СН'!$I$9+СВЦЭМ!$D$10+'СЕТ СН'!$I$6-'СЕТ СН'!$I$19</f>
        <v>1549.5369265200002</v>
      </c>
      <c r="L126" s="36">
        <f>SUMIFS(СВЦЭМ!$C$33:$C$776,СВЦЭМ!$A$33:$A$776,$A126,СВЦЭМ!$B$33:$B$776,L$119)+'СЕТ СН'!$I$9+СВЦЭМ!$D$10+'СЕТ СН'!$I$6-'СЕТ СН'!$I$19</f>
        <v>1545.1577731100001</v>
      </c>
      <c r="M126" s="36">
        <f>SUMIFS(СВЦЭМ!$C$33:$C$776,СВЦЭМ!$A$33:$A$776,$A126,СВЦЭМ!$B$33:$B$776,M$119)+'СЕТ СН'!$I$9+СВЦЭМ!$D$10+'СЕТ СН'!$I$6-'СЕТ СН'!$I$19</f>
        <v>1495.8549893700001</v>
      </c>
      <c r="N126" s="36">
        <f>SUMIFS(СВЦЭМ!$C$33:$C$776,СВЦЭМ!$A$33:$A$776,$A126,СВЦЭМ!$B$33:$B$776,N$119)+'СЕТ СН'!$I$9+СВЦЭМ!$D$10+'СЕТ СН'!$I$6-'СЕТ СН'!$I$19</f>
        <v>1443.0716336300002</v>
      </c>
      <c r="O126" s="36">
        <f>SUMIFS(СВЦЭМ!$C$33:$C$776,СВЦЭМ!$A$33:$A$776,$A126,СВЦЭМ!$B$33:$B$776,O$119)+'СЕТ СН'!$I$9+СВЦЭМ!$D$10+'СЕТ СН'!$I$6-'СЕТ СН'!$I$19</f>
        <v>1427.12043182</v>
      </c>
      <c r="P126" s="36">
        <f>SUMIFS(СВЦЭМ!$C$33:$C$776,СВЦЭМ!$A$33:$A$776,$A126,СВЦЭМ!$B$33:$B$776,P$119)+'СЕТ СН'!$I$9+СВЦЭМ!$D$10+'СЕТ СН'!$I$6-'СЕТ СН'!$I$19</f>
        <v>1432.49959098</v>
      </c>
      <c r="Q126" s="36">
        <f>SUMIFS(СВЦЭМ!$C$33:$C$776,СВЦЭМ!$A$33:$A$776,$A126,СВЦЭМ!$B$33:$B$776,Q$119)+'СЕТ СН'!$I$9+СВЦЭМ!$D$10+'СЕТ СН'!$I$6-'СЕТ СН'!$I$19</f>
        <v>1437.84841095</v>
      </c>
      <c r="R126" s="36">
        <f>SUMIFS(СВЦЭМ!$C$33:$C$776,СВЦЭМ!$A$33:$A$776,$A126,СВЦЭМ!$B$33:$B$776,R$119)+'СЕТ СН'!$I$9+СВЦЭМ!$D$10+'СЕТ СН'!$I$6-'СЕТ СН'!$I$19</f>
        <v>1432.87935917</v>
      </c>
      <c r="S126" s="36">
        <f>SUMIFS(СВЦЭМ!$C$33:$C$776,СВЦЭМ!$A$33:$A$776,$A126,СВЦЭМ!$B$33:$B$776,S$119)+'СЕТ СН'!$I$9+СВЦЭМ!$D$10+'СЕТ СН'!$I$6-'СЕТ СН'!$I$19</f>
        <v>1424.0433352800001</v>
      </c>
      <c r="T126" s="36">
        <f>SUMIFS(СВЦЭМ!$C$33:$C$776,СВЦЭМ!$A$33:$A$776,$A126,СВЦЭМ!$B$33:$B$776,T$119)+'СЕТ СН'!$I$9+СВЦЭМ!$D$10+'СЕТ СН'!$I$6-'СЕТ СН'!$I$19</f>
        <v>1394.5335384700002</v>
      </c>
      <c r="U126" s="36">
        <f>SUMIFS(СВЦЭМ!$C$33:$C$776,СВЦЭМ!$A$33:$A$776,$A126,СВЦЭМ!$B$33:$B$776,U$119)+'СЕТ СН'!$I$9+СВЦЭМ!$D$10+'СЕТ СН'!$I$6-'СЕТ СН'!$I$19</f>
        <v>1370.4187153400001</v>
      </c>
      <c r="V126" s="36">
        <f>SUMIFS(СВЦЭМ!$C$33:$C$776,СВЦЭМ!$A$33:$A$776,$A126,СВЦЭМ!$B$33:$B$776,V$119)+'СЕТ СН'!$I$9+СВЦЭМ!$D$10+'СЕТ СН'!$I$6-'СЕТ СН'!$I$19</f>
        <v>1351.38609195</v>
      </c>
      <c r="W126" s="36">
        <f>SUMIFS(СВЦЭМ!$C$33:$C$776,СВЦЭМ!$A$33:$A$776,$A126,СВЦЭМ!$B$33:$B$776,W$119)+'СЕТ СН'!$I$9+СВЦЭМ!$D$10+'СЕТ СН'!$I$6-'СЕТ СН'!$I$19</f>
        <v>1357.53866739</v>
      </c>
      <c r="X126" s="36">
        <f>SUMIFS(СВЦЭМ!$C$33:$C$776,СВЦЭМ!$A$33:$A$776,$A126,СВЦЭМ!$B$33:$B$776,X$119)+'СЕТ СН'!$I$9+СВЦЭМ!$D$10+'СЕТ СН'!$I$6-'СЕТ СН'!$I$19</f>
        <v>1402.4706975399999</v>
      </c>
      <c r="Y126" s="36">
        <f>SUMIFS(СВЦЭМ!$C$33:$C$776,СВЦЭМ!$A$33:$A$776,$A126,СВЦЭМ!$B$33:$B$776,Y$119)+'СЕТ СН'!$I$9+СВЦЭМ!$D$10+'СЕТ СН'!$I$6-'СЕТ СН'!$I$19</f>
        <v>1474.0587891600001</v>
      </c>
    </row>
    <row r="127" spans="1:27" ht="15.75" x14ac:dyDescent="0.2">
      <c r="A127" s="35">
        <f t="shared" si="3"/>
        <v>43959</v>
      </c>
      <c r="B127" s="36">
        <f>SUMIFS(СВЦЭМ!$C$33:$C$776,СВЦЭМ!$A$33:$A$776,$A127,СВЦЭМ!$B$33:$B$776,B$119)+'СЕТ СН'!$I$9+СВЦЭМ!$D$10+'СЕТ СН'!$I$6-'СЕТ СН'!$I$19</f>
        <v>1591.60120022</v>
      </c>
      <c r="C127" s="36">
        <f>SUMIFS(СВЦЭМ!$C$33:$C$776,СВЦЭМ!$A$33:$A$776,$A127,СВЦЭМ!$B$33:$B$776,C$119)+'СЕТ СН'!$I$9+СВЦЭМ!$D$10+'СЕТ СН'!$I$6-'СЕТ СН'!$I$19</f>
        <v>1596.8562497100002</v>
      </c>
      <c r="D127" s="36">
        <f>SUMIFS(СВЦЭМ!$C$33:$C$776,СВЦЭМ!$A$33:$A$776,$A127,СВЦЭМ!$B$33:$B$776,D$119)+'СЕТ СН'!$I$9+СВЦЭМ!$D$10+'СЕТ СН'!$I$6-'СЕТ СН'!$I$19</f>
        <v>1589.0562568</v>
      </c>
      <c r="E127" s="36">
        <f>SUMIFS(СВЦЭМ!$C$33:$C$776,СВЦЭМ!$A$33:$A$776,$A127,СВЦЭМ!$B$33:$B$776,E$119)+'СЕТ СН'!$I$9+СВЦЭМ!$D$10+'СЕТ СН'!$I$6-'СЕТ СН'!$I$19</f>
        <v>1590.0271138100002</v>
      </c>
      <c r="F127" s="36">
        <f>SUMIFS(СВЦЭМ!$C$33:$C$776,СВЦЭМ!$A$33:$A$776,$A127,СВЦЭМ!$B$33:$B$776,F$119)+'СЕТ СН'!$I$9+СВЦЭМ!$D$10+'СЕТ СН'!$I$6-'СЕТ СН'!$I$19</f>
        <v>1583.1873115600001</v>
      </c>
      <c r="G127" s="36">
        <f>SUMIFS(СВЦЭМ!$C$33:$C$776,СВЦЭМ!$A$33:$A$776,$A127,СВЦЭМ!$B$33:$B$776,G$119)+'СЕТ СН'!$I$9+СВЦЭМ!$D$10+'СЕТ СН'!$I$6-'СЕТ СН'!$I$19</f>
        <v>1586.8274193100001</v>
      </c>
      <c r="H127" s="36">
        <f>SUMIFS(СВЦЭМ!$C$33:$C$776,СВЦЭМ!$A$33:$A$776,$A127,СВЦЭМ!$B$33:$B$776,H$119)+'СЕТ СН'!$I$9+СВЦЭМ!$D$10+'СЕТ СН'!$I$6-'СЕТ СН'!$I$19</f>
        <v>1576.8423235800001</v>
      </c>
      <c r="I127" s="36">
        <f>SUMIFS(СВЦЭМ!$C$33:$C$776,СВЦЭМ!$A$33:$A$776,$A127,СВЦЭМ!$B$33:$B$776,I$119)+'СЕТ СН'!$I$9+СВЦЭМ!$D$10+'СЕТ СН'!$I$6-'СЕТ СН'!$I$19</f>
        <v>1552.21570232</v>
      </c>
      <c r="J127" s="36">
        <f>SUMIFS(СВЦЭМ!$C$33:$C$776,СВЦЭМ!$A$33:$A$776,$A127,СВЦЭМ!$B$33:$B$776,J$119)+'СЕТ СН'!$I$9+СВЦЭМ!$D$10+'СЕТ СН'!$I$6-'СЕТ СН'!$I$19</f>
        <v>1524.12703377</v>
      </c>
      <c r="K127" s="36">
        <f>SUMIFS(СВЦЭМ!$C$33:$C$776,СВЦЭМ!$A$33:$A$776,$A127,СВЦЭМ!$B$33:$B$776,K$119)+'СЕТ СН'!$I$9+СВЦЭМ!$D$10+'СЕТ СН'!$I$6-'СЕТ СН'!$I$19</f>
        <v>1525.58180264</v>
      </c>
      <c r="L127" s="36">
        <f>SUMIFS(СВЦЭМ!$C$33:$C$776,СВЦЭМ!$A$33:$A$776,$A127,СВЦЭМ!$B$33:$B$776,L$119)+'СЕТ СН'!$I$9+СВЦЭМ!$D$10+'СЕТ СН'!$I$6-'СЕТ СН'!$I$19</f>
        <v>1523.4959091800001</v>
      </c>
      <c r="M127" s="36">
        <f>SUMIFS(СВЦЭМ!$C$33:$C$776,СВЦЭМ!$A$33:$A$776,$A127,СВЦЭМ!$B$33:$B$776,M$119)+'СЕТ СН'!$I$9+СВЦЭМ!$D$10+'СЕТ СН'!$I$6-'СЕТ СН'!$I$19</f>
        <v>1474.9569724</v>
      </c>
      <c r="N127" s="36">
        <f>SUMIFS(СВЦЭМ!$C$33:$C$776,СВЦЭМ!$A$33:$A$776,$A127,СВЦЭМ!$B$33:$B$776,N$119)+'СЕТ СН'!$I$9+СВЦЭМ!$D$10+'СЕТ СН'!$I$6-'СЕТ СН'!$I$19</f>
        <v>1410.4348077499999</v>
      </c>
      <c r="O127" s="36">
        <f>SUMIFS(СВЦЭМ!$C$33:$C$776,СВЦЭМ!$A$33:$A$776,$A127,СВЦЭМ!$B$33:$B$776,O$119)+'СЕТ СН'!$I$9+СВЦЭМ!$D$10+'СЕТ СН'!$I$6-'СЕТ СН'!$I$19</f>
        <v>1403.09560018</v>
      </c>
      <c r="P127" s="36">
        <f>SUMIFS(СВЦЭМ!$C$33:$C$776,СВЦЭМ!$A$33:$A$776,$A127,СВЦЭМ!$B$33:$B$776,P$119)+'СЕТ СН'!$I$9+СВЦЭМ!$D$10+'СЕТ СН'!$I$6-'СЕТ СН'!$I$19</f>
        <v>1408.7605376400002</v>
      </c>
      <c r="Q127" s="36">
        <f>SUMIFS(СВЦЭМ!$C$33:$C$776,СВЦЭМ!$A$33:$A$776,$A127,СВЦЭМ!$B$33:$B$776,Q$119)+'СЕТ СН'!$I$9+СВЦЭМ!$D$10+'СЕТ СН'!$I$6-'СЕТ СН'!$I$19</f>
        <v>1409.6163926300001</v>
      </c>
      <c r="R127" s="36">
        <f>SUMIFS(СВЦЭМ!$C$33:$C$776,СВЦЭМ!$A$33:$A$776,$A127,СВЦЭМ!$B$33:$B$776,R$119)+'СЕТ СН'!$I$9+СВЦЭМ!$D$10+'СЕТ СН'!$I$6-'СЕТ СН'!$I$19</f>
        <v>1407.4355399199999</v>
      </c>
      <c r="S127" s="36">
        <f>SUMIFS(СВЦЭМ!$C$33:$C$776,СВЦЭМ!$A$33:$A$776,$A127,СВЦЭМ!$B$33:$B$776,S$119)+'СЕТ СН'!$I$9+СВЦЭМ!$D$10+'СЕТ СН'!$I$6-'СЕТ СН'!$I$19</f>
        <v>1415.05472878</v>
      </c>
      <c r="T127" s="36">
        <f>SUMIFS(СВЦЭМ!$C$33:$C$776,СВЦЭМ!$A$33:$A$776,$A127,СВЦЭМ!$B$33:$B$776,T$119)+'СЕТ СН'!$I$9+СВЦЭМ!$D$10+'СЕТ СН'!$I$6-'СЕТ СН'!$I$19</f>
        <v>1406.3920874</v>
      </c>
      <c r="U127" s="36">
        <f>SUMIFS(СВЦЭМ!$C$33:$C$776,СВЦЭМ!$A$33:$A$776,$A127,СВЦЭМ!$B$33:$B$776,U$119)+'СЕТ СН'!$I$9+СВЦЭМ!$D$10+'СЕТ СН'!$I$6-'СЕТ СН'!$I$19</f>
        <v>1387.1353864100001</v>
      </c>
      <c r="V127" s="36">
        <f>SUMIFS(СВЦЭМ!$C$33:$C$776,СВЦЭМ!$A$33:$A$776,$A127,СВЦЭМ!$B$33:$B$776,V$119)+'СЕТ СН'!$I$9+СВЦЭМ!$D$10+'СЕТ СН'!$I$6-'СЕТ СН'!$I$19</f>
        <v>1356.2753504299999</v>
      </c>
      <c r="W127" s="36">
        <f>SUMIFS(СВЦЭМ!$C$33:$C$776,СВЦЭМ!$A$33:$A$776,$A127,СВЦЭМ!$B$33:$B$776,W$119)+'СЕТ СН'!$I$9+СВЦЭМ!$D$10+'СЕТ СН'!$I$6-'СЕТ СН'!$I$19</f>
        <v>1350.34827292</v>
      </c>
      <c r="X127" s="36">
        <f>SUMIFS(СВЦЭМ!$C$33:$C$776,СВЦЭМ!$A$33:$A$776,$A127,СВЦЭМ!$B$33:$B$776,X$119)+'СЕТ СН'!$I$9+СВЦЭМ!$D$10+'СЕТ СН'!$I$6-'СЕТ СН'!$I$19</f>
        <v>1397.1735274900002</v>
      </c>
      <c r="Y127" s="36">
        <f>SUMIFS(СВЦЭМ!$C$33:$C$776,СВЦЭМ!$A$33:$A$776,$A127,СВЦЭМ!$B$33:$B$776,Y$119)+'СЕТ СН'!$I$9+СВЦЭМ!$D$10+'СЕТ СН'!$I$6-'СЕТ СН'!$I$19</f>
        <v>1472.61181113</v>
      </c>
    </row>
    <row r="128" spans="1:27" ht="15.75" x14ac:dyDescent="0.2">
      <c r="A128" s="35">
        <f t="shared" si="3"/>
        <v>43960</v>
      </c>
      <c r="B128" s="36">
        <f>SUMIFS(СВЦЭМ!$C$33:$C$776,СВЦЭМ!$A$33:$A$776,$A128,СВЦЭМ!$B$33:$B$776,B$119)+'СЕТ СН'!$I$9+СВЦЭМ!$D$10+'СЕТ СН'!$I$6-'СЕТ СН'!$I$19</f>
        <v>1582.4840927300002</v>
      </c>
      <c r="C128" s="36">
        <f>SUMIFS(СВЦЭМ!$C$33:$C$776,СВЦЭМ!$A$33:$A$776,$A128,СВЦЭМ!$B$33:$B$776,C$119)+'СЕТ СН'!$I$9+СВЦЭМ!$D$10+'СЕТ СН'!$I$6-'СЕТ СН'!$I$19</f>
        <v>1570.3992292200001</v>
      </c>
      <c r="D128" s="36">
        <f>SUMIFS(СВЦЭМ!$C$33:$C$776,СВЦЭМ!$A$33:$A$776,$A128,СВЦЭМ!$B$33:$B$776,D$119)+'СЕТ СН'!$I$9+СВЦЭМ!$D$10+'СЕТ СН'!$I$6-'СЕТ СН'!$I$19</f>
        <v>1552.10942017</v>
      </c>
      <c r="E128" s="36">
        <f>SUMIFS(СВЦЭМ!$C$33:$C$776,СВЦЭМ!$A$33:$A$776,$A128,СВЦЭМ!$B$33:$B$776,E$119)+'СЕТ СН'!$I$9+СВЦЭМ!$D$10+'СЕТ СН'!$I$6-'СЕТ СН'!$I$19</f>
        <v>1547.7782957700001</v>
      </c>
      <c r="F128" s="36">
        <f>SUMIFS(СВЦЭМ!$C$33:$C$776,СВЦЭМ!$A$33:$A$776,$A128,СВЦЭМ!$B$33:$B$776,F$119)+'СЕТ СН'!$I$9+СВЦЭМ!$D$10+'СЕТ СН'!$I$6-'СЕТ СН'!$I$19</f>
        <v>1537.35092738</v>
      </c>
      <c r="G128" s="36">
        <f>SUMIFS(СВЦЭМ!$C$33:$C$776,СВЦЭМ!$A$33:$A$776,$A128,СВЦЭМ!$B$33:$B$776,G$119)+'СЕТ СН'!$I$9+СВЦЭМ!$D$10+'СЕТ СН'!$I$6-'СЕТ СН'!$I$19</f>
        <v>1538.3278411900001</v>
      </c>
      <c r="H128" s="36">
        <f>SUMIFS(СВЦЭМ!$C$33:$C$776,СВЦЭМ!$A$33:$A$776,$A128,СВЦЭМ!$B$33:$B$776,H$119)+'СЕТ СН'!$I$9+СВЦЭМ!$D$10+'СЕТ СН'!$I$6-'СЕТ СН'!$I$19</f>
        <v>1544.0042107700001</v>
      </c>
      <c r="I128" s="36">
        <f>SUMIFS(СВЦЭМ!$C$33:$C$776,СВЦЭМ!$A$33:$A$776,$A128,СВЦЭМ!$B$33:$B$776,I$119)+'СЕТ СН'!$I$9+СВЦЭМ!$D$10+'СЕТ СН'!$I$6-'СЕТ СН'!$I$19</f>
        <v>1546.86221219</v>
      </c>
      <c r="J128" s="36">
        <f>SUMIFS(СВЦЭМ!$C$33:$C$776,СВЦЭМ!$A$33:$A$776,$A128,СВЦЭМ!$B$33:$B$776,J$119)+'СЕТ СН'!$I$9+СВЦЭМ!$D$10+'СЕТ СН'!$I$6-'СЕТ СН'!$I$19</f>
        <v>1548.11122492</v>
      </c>
      <c r="K128" s="36">
        <f>SUMIFS(СВЦЭМ!$C$33:$C$776,СВЦЭМ!$A$33:$A$776,$A128,СВЦЭМ!$B$33:$B$776,K$119)+'СЕТ СН'!$I$9+СВЦЭМ!$D$10+'СЕТ СН'!$I$6-'СЕТ СН'!$I$19</f>
        <v>1521.42508477</v>
      </c>
      <c r="L128" s="36">
        <f>SUMIFS(СВЦЭМ!$C$33:$C$776,СВЦЭМ!$A$33:$A$776,$A128,СВЦЭМ!$B$33:$B$776,L$119)+'СЕТ СН'!$I$9+СВЦЭМ!$D$10+'СЕТ СН'!$I$6-'СЕТ СН'!$I$19</f>
        <v>1533.8299899200001</v>
      </c>
      <c r="M128" s="36">
        <f>SUMIFS(СВЦЭМ!$C$33:$C$776,СВЦЭМ!$A$33:$A$776,$A128,СВЦЭМ!$B$33:$B$776,M$119)+'СЕТ СН'!$I$9+СВЦЭМ!$D$10+'СЕТ СН'!$I$6-'СЕТ СН'!$I$19</f>
        <v>1476.73692271</v>
      </c>
      <c r="N128" s="36">
        <f>SUMIFS(СВЦЭМ!$C$33:$C$776,СВЦЭМ!$A$33:$A$776,$A128,СВЦЭМ!$B$33:$B$776,N$119)+'СЕТ СН'!$I$9+СВЦЭМ!$D$10+'СЕТ СН'!$I$6-'СЕТ СН'!$I$19</f>
        <v>1421.8959247100001</v>
      </c>
      <c r="O128" s="36">
        <f>SUMIFS(СВЦЭМ!$C$33:$C$776,СВЦЭМ!$A$33:$A$776,$A128,СВЦЭМ!$B$33:$B$776,O$119)+'СЕТ СН'!$I$9+СВЦЭМ!$D$10+'СЕТ СН'!$I$6-'СЕТ СН'!$I$19</f>
        <v>1403.61431195</v>
      </c>
      <c r="P128" s="36">
        <f>SUMIFS(СВЦЭМ!$C$33:$C$776,СВЦЭМ!$A$33:$A$776,$A128,СВЦЭМ!$B$33:$B$776,P$119)+'СЕТ СН'!$I$9+СВЦЭМ!$D$10+'СЕТ СН'!$I$6-'СЕТ СН'!$I$19</f>
        <v>1411.42478957</v>
      </c>
      <c r="Q128" s="36">
        <f>SUMIFS(СВЦЭМ!$C$33:$C$776,СВЦЭМ!$A$33:$A$776,$A128,СВЦЭМ!$B$33:$B$776,Q$119)+'СЕТ СН'!$I$9+СВЦЭМ!$D$10+'СЕТ СН'!$I$6-'СЕТ СН'!$I$19</f>
        <v>1403.1347965800001</v>
      </c>
      <c r="R128" s="36">
        <f>SUMIFS(СВЦЭМ!$C$33:$C$776,СВЦЭМ!$A$33:$A$776,$A128,СВЦЭМ!$B$33:$B$776,R$119)+'СЕТ СН'!$I$9+СВЦЭМ!$D$10+'СЕТ СН'!$I$6-'СЕТ СН'!$I$19</f>
        <v>1405.08706319</v>
      </c>
      <c r="S128" s="36">
        <f>SUMIFS(СВЦЭМ!$C$33:$C$776,СВЦЭМ!$A$33:$A$776,$A128,СВЦЭМ!$B$33:$B$776,S$119)+'СЕТ СН'!$I$9+СВЦЭМ!$D$10+'СЕТ СН'!$I$6-'СЕТ СН'!$I$19</f>
        <v>1415.7834125499999</v>
      </c>
      <c r="T128" s="36">
        <f>SUMIFS(СВЦЭМ!$C$33:$C$776,СВЦЭМ!$A$33:$A$776,$A128,СВЦЭМ!$B$33:$B$776,T$119)+'СЕТ СН'!$I$9+СВЦЭМ!$D$10+'СЕТ СН'!$I$6-'СЕТ СН'!$I$19</f>
        <v>1405.19139724</v>
      </c>
      <c r="U128" s="36">
        <f>SUMIFS(СВЦЭМ!$C$33:$C$776,СВЦЭМ!$A$33:$A$776,$A128,СВЦЭМ!$B$33:$B$776,U$119)+'СЕТ СН'!$I$9+СВЦЭМ!$D$10+'СЕТ СН'!$I$6-'СЕТ СН'!$I$19</f>
        <v>1399.08945322</v>
      </c>
      <c r="V128" s="36">
        <f>SUMIFS(СВЦЭМ!$C$33:$C$776,СВЦЭМ!$A$33:$A$776,$A128,СВЦЭМ!$B$33:$B$776,V$119)+'СЕТ СН'!$I$9+СВЦЭМ!$D$10+'СЕТ СН'!$I$6-'СЕТ СН'!$I$19</f>
        <v>1386.4956140200002</v>
      </c>
      <c r="W128" s="36">
        <f>SUMIFS(СВЦЭМ!$C$33:$C$776,СВЦЭМ!$A$33:$A$776,$A128,СВЦЭМ!$B$33:$B$776,W$119)+'СЕТ СН'!$I$9+СВЦЭМ!$D$10+'СЕТ СН'!$I$6-'СЕТ СН'!$I$19</f>
        <v>1378.38043634</v>
      </c>
      <c r="X128" s="36">
        <f>SUMIFS(СВЦЭМ!$C$33:$C$776,СВЦЭМ!$A$33:$A$776,$A128,СВЦЭМ!$B$33:$B$776,X$119)+'СЕТ СН'!$I$9+СВЦЭМ!$D$10+'СЕТ СН'!$I$6-'СЕТ СН'!$I$19</f>
        <v>1422.35478734</v>
      </c>
      <c r="Y128" s="36">
        <f>SUMIFS(СВЦЭМ!$C$33:$C$776,СВЦЭМ!$A$33:$A$776,$A128,СВЦЭМ!$B$33:$B$776,Y$119)+'СЕТ СН'!$I$9+СВЦЭМ!$D$10+'СЕТ СН'!$I$6-'СЕТ СН'!$I$19</f>
        <v>1513.0695673600001</v>
      </c>
    </row>
    <row r="129" spans="1:25" ht="15.75" x14ac:dyDescent="0.2">
      <c r="A129" s="35">
        <f t="shared" si="3"/>
        <v>43961</v>
      </c>
      <c r="B129" s="36">
        <f>SUMIFS(СВЦЭМ!$C$33:$C$776,СВЦЭМ!$A$33:$A$776,$A129,СВЦЭМ!$B$33:$B$776,B$119)+'СЕТ СН'!$I$9+СВЦЭМ!$D$10+'СЕТ СН'!$I$6-'СЕТ СН'!$I$19</f>
        <v>1556.64609326</v>
      </c>
      <c r="C129" s="36">
        <f>SUMIFS(СВЦЭМ!$C$33:$C$776,СВЦЭМ!$A$33:$A$776,$A129,СВЦЭМ!$B$33:$B$776,C$119)+'СЕТ СН'!$I$9+СВЦЭМ!$D$10+'СЕТ СН'!$I$6-'СЕТ СН'!$I$19</f>
        <v>1587.1578056600001</v>
      </c>
      <c r="D129" s="36">
        <f>SUMIFS(СВЦЭМ!$C$33:$C$776,СВЦЭМ!$A$33:$A$776,$A129,СВЦЭМ!$B$33:$B$776,D$119)+'СЕТ СН'!$I$9+СВЦЭМ!$D$10+'СЕТ СН'!$I$6-'СЕТ СН'!$I$19</f>
        <v>1594.20473391</v>
      </c>
      <c r="E129" s="36">
        <f>SUMIFS(СВЦЭМ!$C$33:$C$776,СВЦЭМ!$A$33:$A$776,$A129,СВЦЭМ!$B$33:$B$776,E$119)+'СЕТ СН'!$I$9+СВЦЭМ!$D$10+'СЕТ СН'!$I$6-'СЕТ СН'!$I$19</f>
        <v>1615.3047014200001</v>
      </c>
      <c r="F129" s="36">
        <f>SUMIFS(СВЦЭМ!$C$33:$C$776,СВЦЭМ!$A$33:$A$776,$A129,СВЦЭМ!$B$33:$B$776,F$119)+'СЕТ СН'!$I$9+СВЦЭМ!$D$10+'СЕТ СН'!$I$6-'СЕТ СН'!$I$19</f>
        <v>1607.73564855</v>
      </c>
      <c r="G129" s="36">
        <f>SUMIFS(СВЦЭМ!$C$33:$C$776,СВЦЭМ!$A$33:$A$776,$A129,СВЦЭМ!$B$33:$B$776,G$119)+'СЕТ СН'!$I$9+СВЦЭМ!$D$10+'СЕТ СН'!$I$6-'СЕТ СН'!$I$19</f>
        <v>1605.6084673800001</v>
      </c>
      <c r="H129" s="36">
        <f>SUMIFS(СВЦЭМ!$C$33:$C$776,СВЦЭМ!$A$33:$A$776,$A129,СВЦЭМ!$B$33:$B$776,H$119)+'СЕТ СН'!$I$9+СВЦЭМ!$D$10+'СЕТ СН'!$I$6-'СЕТ СН'!$I$19</f>
        <v>1598.74059336</v>
      </c>
      <c r="I129" s="36">
        <f>SUMIFS(СВЦЭМ!$C$33:$C$776,СВЦЭМ!$A$33:$A$776,$A129,СВЦЭМ!$B$33:$B$776,I$119)+'СЕТ СН'!$I$9+СВЦЭМ!$D$10+'СЕТ СН'!$I$6-'СЕТ СН'!$I$19</f>
        <v>1569.8497276100002</v>
      </c>
      <c r="J129" s="36">
        <f>SUMIFS(СВЦЭМ!$C$33:$C$776,СВЦЭМ!$A$33:$A$776,$A129,СВЦЭМ!$B$33:$B$776,J$119)+'СЕТ СН'!$I$9+СВЦЭМ!$D$10+'СЕТ СН'!$I$6-'СЕТ СН'!$I$19</f>
        <v>1563.46596492</v>
      </c>
      <c r="K129" s="36">
        <f>SUMIFS(СВЦЭМ!$C$33:$C$776,СВЦЭМ!$A$33:$A$776,$A129,СВЦЭМ!$B$33:$B$776,K$119)+'СЕТ СН'!$I$9+СВЦЭМ!$D$10+'СЕТ СН'!$I$6-'СЕТ СН'!$I$19</f>
        <v>1532.0816401500001</v>
      </c>
      <c r="L129" s="36">
        <f>SUMIFS(СВЦЭМ!$C$33:$C$776,СВЦЭМ!$A$33:$A$776,$A129,СВЦЭМ!$B$33:$B$776,L$119)+'СЕТ СН'!$I$9+СВЦЭМ!$D$10+'СЕТ СН'!$I$6-'СЕТ СН'!$I$19</f>
        <v>1524.53288129</v>
      </c>
      <c r="M129" s="36">
        <f>SUMIFS(СВЦЭМ!$C$33:$C$776,СВЦЭМ!$A$33:$A$776,$A129,СВЦЭМ!$B$33:$B$776,M$119)+'СЕТ СН'!$I$9+СВЦЭМ!$D$10+'СЕТ СН'!$I$6-'СЕТ СН'!$I$19</f>
        <v>1479.8074476000002</v>
      </c>
      <c r="N129" s="36">
        <f>SUMIFS(СВЦЭМ!$C$33:$C$776,СВЦЭМ!$A$33:$A$776,$A129,СВЦЭМ!$B$33:$B$776,N$119)+'СЕТ СН'!$I$9+СВЦЭМ!$D$10+'СЕТ СН'!$I$6-'СЕТ СН'!$I$19</f>
        <v>1424.8333327999999</v>
      </c>
      <c r="O129" s="36">
        <f>SUMIFS(СВЦЭМ!$C$33:$C$776,СВЦЭМ!$A$33:$A$776,$A129,СВЦЭМ!$B$33:$B$776,O$119)+'СЕТ СН'!$I$9+СВЦЭМ!$D$10+'СЕТ СН'!$I$6-'СЕТ СН'!$I$19</f>
        <v>1408.3926840700001</v>
      </c>
      <c r="P129" s="36">
        <f>SUMIFS(СВЦЭМ!$C$33:$C$776,СВЦЭМ!$A$33:$A$776,$A129,СВЦЭМ!$B$33:$B$776,P$119)+'СЕТ СН'!$I$9+СВЦЭМ!$D$10+'СЕТ СН'!$I$6-'СЕТ СН'!$I$19</f>
        <v>1410.6376777599999</v>
      </c>
      <c r="Q129" s="36">
        <f>SUMIFS(СВЦЭМ!$C$33:$C$776,СВЦЭМ!$A$33:$A$776,$A129,СВЦЭМ!$B$33:$B$776,Q$119)+'СЕТ СН'!$I$9+СВЦЭМ!$D$10+'СЕТ СН'!$I$6-'СЕТ СН'!$I$19</f>
        <v>1415.38053184</v>
      </c>
      <c r="R129" s="36">
        <f>SUMIFS(СВЦЭМ!$C$33:$C$776,СВЦЭМ!$A$33:$A$776,$A129,СВЦЭМ!$B$33:$B$776,R$119)+'СЕТ СН'!$I$9+СВЦЭМ!$D$10+'СЕТ СН'!$I$6-'СЕТ СН'!$I$19</f>
        <v>1415.91478695</v>
      </c>
      <c r="S129" s="36">
        <f>SUMIFS(СВЦЭМ!$C$33:$C$776,СВЦЭМ!$A$33:$A$776,$A129,СВЦЭМ!$B$33:$B$776,S$119)+'СЕТ СН'!$I$9+СВЦЭМ!$D$10+'СЕТ СН'!$I$6-'СЕТ СН'!$I$19</f>
        <v>1415.22707986</v>
      </c>
      <c r="T129" s="36">
        <f>SUMIFS(СВЦЭМ!$C$33:$C$776,СВЦЭМ!$A$33:$A$776,$A129,СВЦЭМ!$B$33:$B$776,T$119)+'СЕТ СН'!$I$9+СВЦЭМ!$D$10+'СЕТ СН'!$I$6-'СЕТ СН'!$I$19</f>
        <v>1403.64485023</v>
      </c>
      <c r="U129" s="36">
        <f>SUMIFS(СВЦЭМ!$C$33:$C$776,СВЦЭМ!$A$33:$A$776,$A129,СВЦЭМ!$B$33:$B$776,U$119)+'СЕТ СН'!$I$9+СВЦЭМ!$D$10+'СЕТ СН'!$I$6-'СЕТ СН'!$I$19</f>
        <v>1394.1555729699999</v>
      </c>
      <c r="V129" s="36">
        <f>SUMIFS(СВЦЭМ!$C$33:$C$776,СВЦЭМ!$A$33:$A$776,$A129,СВЦЭМ!$B$33:$B$776,V$119)+'СЕТ СН'!$I$9+СВЦЭМ!$D$10+'СЕТ СН'!$I$6-'СЕТ СН'!$I$19</f>
        <v>1376.3664034600001</v>
      </c>
      <c r="W129" s="36">
        <f>SUMIFS(СВЦЭМ!$C$33:$C$776,СВЦЭМ!$A$33:$A$776,$A129,СВЦЭМ!$B$33:$B$776,W$119)+'СЕТ СН'!$I$9+СВЦЭМ!$D$10+'СЕТ СН'!$I$6-'СЕТ СН'!$I$19</f>
        <v>1368.0468340100001</v>
      </c>
      <c r="X129" s="36">
        <f>SUMIFS(СВЦЭМ!$C$33:$C$776,СВЦЭМ!$A$33:$A$776,$A129,СВЦЭМ!$B$33:$B$776,X$119)+'СЕТ СН'!$I$9+СВЦЭМ!$D$10+'СЕТ СН'!$I$6-'СЕТ СН'!$I$19</f>
        <v>1411.4727950700001</v>
      </c>
      <c r="Y129" s="36">
        <f>SUMIFS(СВЦЭМ!$C$33:$C$776,СВЦЭМ!$A$33:$A$776,$A129,СВЦЭМ!$B$33:$B$776,Y$119)+'СЕТ СН'!$I$9+СВЦЭМ!$D$10+'СЕТ СН'!$I$6-'СЕТ СН'!$I$19</f>
        <v>1497.84967377</v>
      </c>
    </row>
    <row r="130" spans="1:25" ht="15.75" x14ac:dyDescent="0.2">
      <c r="A130" s="35">
        <f t="shared" si="3"/>
        <v>43962</v>
      </c>
      <c r="B130" s="36">
        <f>SUMIFS(СВЦЭМ!$C$33:$C$776,СВЦЭМ!$A$33:$A$776,$A130,СВЦЭМ!$B$33:$B$776,B$119)+'СЕТ СН'!$I$9+СВЦЭМ!$D$10+'СЕТ СН'!$I$6-'СЕТ СН'!$I$19</f>
        <v>1480.3374496599999</v>
      </c>
      <c r="C130" s="36">
        <f>SUMIFS(СВЦЭМ!$C$33:$C$776,СВЦЭМ!$A$33:$A$776,$A130,СВЦЭМ!$B$33:$B$776,C$119)+'СЕТ СН'!$I$9+СВЦЭМ!$D$10+'СЕТ СН'!$I$6-'СЕТ СН'!$I$19</f>
        <v>1561.42955072</v>
      </c>
      <c r="D130" s="36">
        <f>SUMIFS(СВЦЭМ!$C$33:$C$776,СВЦЭМ!$A$33:$A$776,$A130,СВЦЭМ!$B$33:$B$776,D$119)+'СЕТ СН'!$I$9+СВЦЭМ!$D$10+'СЕТ СН'!$I$6-'СЕТ СН'!$I$19</f>
        <v>1597.6866398100001</v>
      </c>
      <c r="E130" s="36">
        <f>SUMIFS(СВЦЭМ!$C$33:$C$776,СВЦЭМ!$A$33:$A$776,$A130,СВЦЭМ!$B$33:$B$776,E$119)+'СЕТ СН'!$I$9+СВЦЭМ!$D$10+'СЕТ СН'!$I$6-'СЕТ СН'!$I$19</f>
        <v>1582.6239816900002</v>
      </c>
      <c r="F130" s="36">
        <f>SUMIFS(СВЦЭМ!$C$33:$C$776,СВЦЭМ!$A$33:$A$776,$A130,СВЦЭМ!$B$33:$B$776,F$119)+'СЕТ СН'!$I$9+СВЦЭМ!$D$10+'СЕТ СН'!$I$6-'СЕТ СН'!$I$19</f>
        <v>1576.4516011000001</v>
      </c>
      <c r="G130" s="36">
        <f>SUMIFS(СВЦЭМ!$C$33:$C$776,СВЦЭМ!$A$33:$A$776,$A130,СВЦЭМ!$B$33:$B$776,G$119)+'СЕТ СН'!$I$9+СВЦЭМ!$D$10+'СЕТ СН'!$I$6-'СЕТ СН'!$I$19</f>
        <v>1578.5611939</v>
      </c>
      <c r="H130" s="36">
        <f>SUMIFS(СВЦЭМ!$C$33:$C$776,СВЦЭМ!$A$33:$A$776,$A130,СВЦЭМ!$B$33:$B$776,H$119)+'СЕТ СН'!$I$9+СВЦЭМ!$D$10+'СЕТ СН'!$I$6-'СЕТ СН'!$I$19</f>
        <v>1590.3696131199999</v>
      </c>
      <c r="I130" s="36">
        <f>SUMIFS(СВЦЭМ!$C$33:$C$776,СВЦЭМ!$A$33:$A$776,$A130,СВЦЭМ!$B$33:$B$776,I$119)+'СЕТ СН'!$I$9+СВЦЭМ!$D$10+'СЕТ СН'!$I$6-'СЕТ СН'!$I$19</f>
        <v>1603.53933454</v>
      </c>
      <c r="J130" s="36">
        <f>SUMIFS(СВЦЭМ!$C$33:$C$776,СВЦЭМ!$A$33:$A$776,$A130,СВЦЭМ!$B$33:$B$776,J$119)+'СЕТ СН'!$I$9+СВЦЭМ!$D$10+'СЕТ СН'!$I$6-'СЕТ СН'!$I$19</f>
        <v>1548.2770639600001</v>
      </c>
      <c r="K130" s="36">
        <f>SUMIFS(СВЦЭМ!$C$33:$C$776,СВЦЭМ!$A$33:$A$776,$A130,СВЦЭМ!$B$33:$B$776,K$119)+'СЕТ СН'!$I$9+СВЦЭМ!$D$10+'СЕТ СН'!$I$6-'СЕТ СН'!$I$19</f>
        <v>1492.1863505599999</v>
      </c>
      <c r="L130" s="36">
        <f>SUMIFS(СВЦЭМ!$C$33:$C$776,СВЦЭМ!$A$33:$A$776,$A130,СВЦЭМ!$B$33:$B$776,L$119)+'СЕТ СН'!$I$9+СВЦЭМ!$D$10+'СЕТ СН'!$I$6-'СЕТ СН'!$I$19</f>
        <v>1483.6118883200002</v>
      </c>
      <c r="M130" s="36">
        <f>SUMIFS(СВЦЭМ!$C$33:$C$776,СВЦЭМ!$A$33:$A$776,$A130,СВЦЭМ!$B$33:$B$776,M$119)+'СЕТ СН'!$I$9+СВЦЭМ!$D$10+'СЕТ СН'!$I$6-'СЕТ СН'!$I$19</f>
        <v>1483.2752744499999</v>
      </c>
      <c r="N130" s="36">
        <f>SUMIFS(СВЦЭМ!$C$33:$C$776,СВЦЭМ!$A$33:$A$776,$A130,СВЦЭМ!$B$33:$B$776,N$119)+'СЕТ СН'!$I$9+СВЦЭМ!$D$10+'СЕТ СН'!$I$6-'СЕТ СН'!$I$19</f>
        <v>1495.13268565</v>
      </c>
      <c r="O130" s="36">
        <f>SUMIFS(СВЦЭМ!$C$33:$C$776,СВЦЭМ!$A$33:$A$776,$A130,СВЦЭМ!$B$33:$B$776,O$119)+'СЕТ СН'!$I$9+СВЦЭМ!$D$10+'СЕТ СН'!$I$6-'СЕТ СН'!$I$19</f>
        <v>1495.1915748400002</v>
      </c>
      <c r="P130" s="36">
        <f>SUMIFS(СВЦЭМ!$C$33:$C$776,СВЦЭМ!$A$33:$A$776,$A130,СВЦЭМ!$B$33:$B$776,P$119)+'СЕТ СН'!$I$9+СВЦЭМ!$D$10+'СЕТ СН'!$I$6-'СЕТ СН'!$I$19</f>
        <v>1508.9860095899999</v>
      </c>
      <c r="Q130" s="36">
        <f>SUMIFS(СВЦЭМ!$C$33:$C$776,СВЦЭМ!$A$33:$A$776,$A130,СВЦЭМ!$B$33:$B$776,Q$119)+'СЕТ СН'!$I$9+СВЦЭМ!$D$10+'СЕТ СН'!$I$6-'СЕТ СН'!$I$19</f>
        <v>1517.44965598</v>
      </c>
      <c r="R130" s="36">
        <f>SUMIFS(СВЦЭМ!$C$33:$C$776,СВЦЭМ!$A$33:$A$776,$A130,СВЦЭМ!$B$33:$B$776,R$119)+'СЕТ СН'!$I$9+СВЦЭМ!$D$10+'СЕТ СН'!$I$6-'СЕТ СН'!$I$19</f>
        <v>1513.28407881</v>
      </c>
      <c r="S130" s="36">
        <f>SUMIFS(СВЦЭМ!$C$33:$C$776,СВЦЭМ!$A$33:$A$776,$A130,СВЦЭМ!$B$33:$B$776,S$119)+'СЕТ СН'!$I$9+СВЦЭМ!$D$10+'СЕТ СН'!$I$6-'СЕТ СН'!$I$19</f>
        <v>1519.2564995600001</v>
      </c>
      <c r="T130" s="36">
        <f>SUMIFS(СВЦЭМ!$C$33:$C$776,СВЦЭМ!$A$33:$A$776,$A130,СВЦЭМ!$B$33:$B$776,T$119)+'СЕТ СН'!$I$9+СВЦЭМ!$D$10+'СЕТ СН'!$I$6-'СЕТ СН'!$I$19</f>
        <v>1503.0370641899999</v>
      </c>
      <c r="U130" s="36">
        <f>SUMIFS(СВЦЭМ!$C$33:$C$776,СВЦЭМ!$A$33:$A$776,$A130,СВЦЭМ!$B$33:$B$776,U$119)+'СЕТ СН'!$I$9+СВЦЭМ!$D$10+'СЕТ СН'!$I$6-'СЕТ СН'!$I$19</f>
        <v>1461.8718850499999</v>
      </c>
      <c r="V130" s="36">
        <f>SUMIFS(СВЦЭМ!$C$33:$C$776,СВЦЭМ!$A$33:$A$776,$A130,СВЦЭМ!$B$33:$B$776,V$119)+'СЕТ СН'!$I$9+СВЦЭМ!$D$10+'СЕТ СН'!$I$6-'СЕТ СН'!$I$19</f>
        <v>1430.7631955400002</v>
      </c>
      <c r="W130" s="36">
        <f>SUMIFS(СВЦЭМ!$C$33:$C$776,СВЦЭМ!$A$33:$A$776,$A130,СВЦЭМ!$B$33:$B$776,W$119)+'СЕТ СН'!$I$9+СВЦЭМ!$D$10+'СЕТ СН'!$I$6-'СЕТ СН'!$I$19</f>
        <v>1417.29250834</v>
      </c>
      <c r="X130" s="36">
        <f>SUMIFS(СВЦЭМ!$C$33:$C$776,СВЦЭМ!$A$33:$A$776,$A130,СВЦЭМ!$B$33:$B$776,X$119)+'СЕТ СН'!$I$9+СВЦЭМ!$D$10+'СЕТ СН'!$I$6-'СЕТ СН'!$I$19</f>
        <v>1411.4236004300001</v>
      </c>
      <c r="Y130" s="36">
        <f>SUMIFS(СВЦЭМ!$C$33:$C$776,СВЦЭМ!$A$33:$A$776,$A130,СВЦЭМ!$B$33:$B$776,Y$119)+'СЕТ СН'!$I$9+СВЦЭМ!$D$10+'СЕТ СН'!$I$6-'СЕТ СН'!$I$19</f>
        <v>1460.86326622</v>
      </c>
    </row>
    <row r="131" spans="1:25" ht="15.75" x14ac:dyDescent="0.2">
      <c r="A131" s="35">
        <f t="shared" si="3"/>
        <v>43963</v>
      </c>
      <c r="B131" s="36">
        <f>SUMIFS(СВЦЭМ!$C$33:$C$776,СВЦЭМ!$A$33:$A$776,$A131,СВЦЭМ!$B$33:$B$776,B$119)+'СЕТ СН'!$I$9+СВЦЭМ!$D$10+'СЕТ СН'!$I$6-'СЕТ СН'!$I$19</f>
        <v>1593.7649851800002</v>
      </c>
      <c r="C131" s="36">
        <f>SUMIFS(СВЦЭМ!$C$33:$C$776,СВЦЭМ!$A$33:$A$776,$A131,СВЦЭМ!$B$33:$B$776,C$119)+'СЕТ СН'!$I$9+СВЦЭМ!$D$10+'СЕТ СН'!$I$6-'СЕТ СН'!$I$19</f>
        <v>1636.8522053000002</v>
      </c>
      <c r="D131" s="36">
        <f>SUMIFS(СВЦЭМ!$C$33:$C$776,СВЦЭМ!$A$33:$A$776,$A131,СВЦЭМ!$B$33:$B$776,D$119)+'СЕТ СН'!$I$9+СВЦЭМ!$D$10+'СЕТ СН'!$I$6-'СЕТ СН'!$I$19</f>
        <v>1621.6353532200001</v>
      </c>
      <c r="E131" s="36">
        <f>SUMIFS(СВЦЭМ!$C$33:$C$776,СВЦЭМ!$A$33:$A$776,$A131,СВЦЭМ!$B$33:$B$776,E$119)+'СЕТ СН'!$I$9+СВЦЭМ!$D$10+'СЕТ СН'!$I$6-'СЕТ СН'!$I$19</f>
        <v>1623.9186053600001</v>
      </c>
      <c r="F131" s="36">
        <f>SUMIFS(СВЦЭМ!$C$33:$C$776,СВЦЭМ!$A$33:$A$776,$A131,СВЦЭМ!$B$33:$B$776,F$119)+'СЕТ СН'!$I$9+СВЦЭМ!$D$10+'СЕТ СН'!$I$6-'СЕТ СН'!$I$19</f>
        <v>1626.8053568800001</v>
      </c>
      <c r="G131" s="36">
        <f>SUMIFS(СВЦЭМ!$C$33:$C$776,СВЦЭМ!$A$33:$A$776,$A131,СВЦЭМ!$B$33:$B$776,G$119)+'СЕТ СН'!$I$9+СВЦЭМ!$D$10+'СЕТ СН'!$I$6-'СЕТ СН'!$I$19</f>
        <v>1620.9800058800001</v>
      </c>
      <c r="H131" s="36">
        <f>SUMIFS(СВЦЭМ!$C$33:$C$776,СВЦЭМ!$A$33:$A$776,$A131,СВЦЭМ!$B$33:$B$776,H$119)+'СЕТ СН'!$I$9+СВЦЭМ!$D$10+'СЕТ СН'!$I$6-'СЕТ СН'!$I$19</f>
        <v>1630.8449206999999</v>
      </c>
      <c r="I131" s="36">
        <f>SUMIFS(СВЦЭМ!$C$33:$C$776,СВЦЭМ!$A$33:$A$776,$A131,СВЦЭМ!$B$33:$B$776,I$119)+'СЕТ СН'!$I$9+СВЦЭМ!$D$10+'СЕТ СН'!$I$6-'СЕТ СН'!$I$19</f>
        <v>1586.56910537</v>
      </c>
      <c r="J131" s="36">
        <f>SUMIFS(СВЦЭМ!$C$33:$C$776,СВЦЭМ!$A$33:$A$776,$A131,СВЦЭМ!$B$33:$B$776,J$119)+'СЕТ СН'!$I$9+СВЦЭМ!$D$10+'СЕТ СН'!$I$6-'СЕТ СН'!$I$19</f>
        <v>1539.8093017400001</v>
      </c>
      <c r="K131" s="36">
        <f>SUMIFS(СВЦЭМ!$C$33:$C$776,СВЦЭМ!$A$33:$A$776,$A131,СВЦЭМ!$B$33:$B$776,K$119)+'СЕТ СН'!$I$9+СВЦЭМ!$D$10+'СЕТ СН'!$I$6-'СЕТ СН'!$I$19</f>
        <v>1520.50683626</v>
      </c>
      <c r="L131" s="36">
        <f>SUMIFS(СВЦЭМ!$C$33:$C$776,СВЦЭМ!$A$33:$A$776,$A131,СВЦЭМ!$B$33:$B$776,L$119)+'СЕТ СН'!$I$9+СВЦЭМ!$D$10+'СЕТ СН'!$I$6-'СЕТ СН'!$I$19</f>
        <v>1522.0024153700001</v>
      </c>
      <c r="M131" s="36">
        <f>SUMIFS(СВЦЭМ!$C$33:$C$776,СВЦЭМ!$A$33:$A$776,$A131,СВЦЭМ!$B$33:$B$776,M$119)+'СЕТ СН'!$I$9+СВЦЭМ!$D$10+'СЕТ СН'!$I$6-'СЕТ СН'!$I$19</f>
        <v>1494.67242276</v>
      </c>
      <c r="N131" s="36">
        <f>SUMIFS(СВЦЭМ!$C$33:$C$776,СВЦЭМ!$A$33:$A$776,$A131,СВЦЭМ!$B$33:$B$776,N$119)+'СЕТ СН'!$I$9+СВЦЭМ!$D$10+'СЕТ СН'!$I$6-'СЕТ СН'!$I$19</f>
        <v>1492.4934120299999</v>
      </c>
      <c r="O131" s="36">
        <f>SUMIFS(СВЦЭМ!$C$33:$C$776,СВЦЭМ!$A$33:$A$776,$A131,СВЦЭМ!$B$33:$B$776,O$119)+'СЕТ СН'!$I$9+СВЦЭМ!$D$10+'СЕТ СН'!$I$6-'СЕТ СН'!$I$19</f>
        <v>1500.3532336399999</v>
      </c>
      <c r="P131" s="36">
        <f>SUMIFS(СВЦЭМ!$C$33:$C$776,СВЦЭМ!$A$33:$A$776,$A131,СВЦЭМ!$B$33:$B$776,P$119)+'СЕТ СН'!$I$9+СВЦЭМ!$D$10+'СЕТ СН'!$I$6-'СЕТ СН'!$I$19</f>
        <v>1510.86568803</v>
      </c>
      <c r="Q131" s="36">
        <f>SUMIFS(СВЦЭМ!$C$33:$C$776,СВЦЭМ!$A$33:$A$776,$A131,СВЦЭМ!$B$33:$B$776,Q$119)+'СЕТ СН'!$I$9+СВЦЭМ!$D$10+'СЕТ СН'!$I$6-'СЕТ СН'!$I$19</f>
        <v>1510.0791923100001</v>
      </c>
      <c r="R131" s="36">
        <f>SUMIFS(СВЦЭМ!$C$33:$C$776,СВЦЭМ!$A$33:$A$776,$A131,СВЦЭМ!$B$33:$B$776,R$119)+'СЕТ СН'!$I$9+СВЦЭМ!$D$10+'СЕТ СН'!$I$6-'СЕТ СН'!$I$19</f>
        <v>1510.54596709</v>
      </c>
      <c r="S131" s="36">
        <f>SUMIFS(СВЦЭМ!$C$33:$C$776,СВЦЭМ!$A$33:$A$776,$A131,СВЦЭМ!$B$33:$B$776,S$119)+'СЕТ СН'!$I$9+СВЦЭМ!$D$10+'СЕТ СН'!$I$6-'СЕТ СН'!$I$19</f>
        <v>1512.33144021</v>
      </c>
      <c r="T131" s="36">
        <f>SUMIFS(СВЦЭМ!$C$33:$C$776,СВЦЭМ!$A$33:$A$776,$A131,СВЦЭМ!$B$33:$B$776,T$119)+'СЕТ СН'!$I$9+СВЦЭМ!$D$10+'СЕТ СН'!$I$6-'СЕТ СН'!$I$19</f>
        <v>1517.1665301100002</v>
      </c>
      <c r="U131" s="36">
        <f>SUMIFS(СВЦЭМ!$C$33:$C$776,СВЦЭМ!$A$33:$A$776,$A131,СВЦЭМ!$B$33:$B$776,U$119)+'СЕТ СН'!$I$9+СВЦЭМ!$D$10+'СЕТ СН'!$I$6-'СЕТ СН'!$I$19</f>
        <v>1515.7221266700001</v>
      </c>
      <c r="V131" s="36">
        <f>SUMIFS(СВЦЭМ!$C$33:$C$776,СВЦЭМ!$A$33:$A$776,$A131,СВЦЭМ!$B$33:$B$776,V$119)+'СЕТ СН'!$I$9+СВЦЭМ!$D$10+'СЕТ СН'!$I$6-'СЕТ СН'!$I$19</f>
        <v>1482.9148544899999</v>
      </c>
      <c r="W131" s="36">
        <f>SUMIFS(СВЦЭМ!$C$33:$C$776,СВЦЭМ!$A$33:$A$776,$A131,СВЦЭМ!$B$33:$B$776,W$119)+'СЕТ СН'!$I$9+СВЦЭМ!$D$10+'СЕТ СН'!$I$6-'СЕТ СН'!$I$19</f>
        <v>1481.63864268</v>
      </c>
      <c r="X131" s="36">
        <f>SUMIFS(СВЦЭМ!$C$33:$C$776,СВЦЭМ!$A$33:$A$776,$A131,СВЦЭМ!$B$33:$B$776,X$119)+'СЕТ СН'!$I$9+СВЦЭМ!$D$10+'СЕТ СН'!$I$6-'СЕТ СН'!$I$19</f>
        <v>1503.5054397700001</v>
      </c>
      <c r="Y131" s="36">
        <f>SUMIFS(СВЦЭМ!$C$33:$C$776,СВЦЭМ!$A$33:$A$776,$A131,СВЦЭМ!$B$33:$B$776,Y$119)+'СЕТ СН'!$I$9+СВЦЭМ!$D$10+'СЕТ СН'!$I$6-'СЕТ СН'!$I$19</f>
        <v>1517.3427374</v>
      </c>
    </row>
    <row r="132" spans="1:25" ht="15.75" x14ac:dyDescent="0.2">
      <c r="A132" s="35">
        <f t="shared" si="3"/>
        <v>43964</v>
      </c>
      <c r="B132" s="36">
        <f>SUMIFS(СВЦЭМ!$C$33:$C$776,СВЦЭМ!$A$33:$A$776,$A132,СВЦЭМ!$B$33:$B$776,B$119)+'СЕТ СН'!$I$9+СВЦЭМ!$D$10+'СЕТ СН'!$I$6-'СЕТ СН'!$I$19</f>
        <v>1541.96350192</v>
      </c>
      <c r="C132" s="36">
        <f>SUMIFS(СВЦЭМ!$C$33:$C$776,СВЦЭМ!$A$33:$A$776,$A132,СВЦЭМ!$B$33:$B$776,C$119)+'СЕТ СН'!$I$9+СВЦЭМ!$D$10+'СЕТ СН'!$I$6-'СЕТ СН'!$I$19</f>
        <v>1586.4959562500001</v>
      </c>
      <c r="D132" s="36">
        <f>SUMIFS(СВЦЭМ!$C$33:$C$776,СВЦЭМ!$A$33:$A$776,$A132,СВЦЭМ!$B$33:$B$776,D$119)+'СЕТ СН'!$I$9+СВЦЭМ!$D$10+'СЕТ СН'!$I$6-'СЕТ СН'!$I$19</f>
        <v>1598.3231869900001</v>
      </c>
      <c r="E132" s="36">
        <f>SUMIFS(СВЦЭМ!$C$33:$C$776,СВЦЭМ!$A$33:$A$776,$A132,СВЦЭМ!$B$33:$B$776,E$119)+'СЕТ СН'!$I$9+СВЦЭМ!$D$10+'СЕТ СН'!$I$6-'СЕТ СН'!$I$19</f>
        <v>1598.52289378</v>
      </c>
      <c r="F132" s="36">
        <f>SUMIFS(СВЦЭМ!$C$33:$C$776,СВЦЭМ!$A$33:$A$776,$A132,СВЦЭМ!$B$33:$B$776,F$119)+'СЕТ СН'!$I$9+СВЦЭМ!$D$10+'СЕТ СН'!$I$6-'СЕТ СН'!$I$19</f>
        <v>1591.7803680299999</v>
      </c>
      <c r="G132" s="36">
        <f>SUMIFS(СВЦЭМ!$C$33:$C$776,СВЦЭМ!$A$33:$A$776,$A132,СВЦЭМ!$B$33:$B$776,G$119)+'СЕТ СН'!$I$9+СВЦЭМ!$D$10+'СЕТ СН'!$I$6-'СЕТ СН'!$I$19</f>
        <v>1598.2995201200001</v>
      </c>
      <c r="H132" s="36">
        <f>SUMIFS(СВЦЭМ!$C$33:$C$776,СВЦЭМ!$A$33:$A$776,$A132,СВЦЭМ!$B$33:$B$776,H$119)+'СЕТ СН'!$I$9+СВЦЭМ!$D$10+'СЕТ СН'!$I$6-'СЕТ СН'!$I$19</f>
        <v>1594.5186773400001</v>
      </c>
      <c r="I132" s="36">
        <f>SUMIFS(СВЦЭМ!$C$33:$C$776,СВЦЭМ!$A$33:$A$776,$A132,СВЦЭМ!$B$33:$B$776,I$119)+'СЕТ СН'!$I$9+СВЦЭМ!$D$10+'СЕТ СН'!$I$6-'СЕТ СН'!$I$19</f>
        <v>1547.29600435</v>
      </c>
      <c r="J132" s="36">
        <f>SUMIFS(СВЦЭМ!$C$33:$C$776,СВЦЭМ!$A$33:$A$776,$A132,СВЦЭМ!$B$33:$B$776,J$119)+'СЕТ СН'!$I$9+СВЦЭМ!$D$10+'СЕТ СН'!$I$6-'СЕТ СН'!$I$19</f>
        <v>1493.0104496700001</v>
      </c>
      <c r="K132" s="36">
        <f>SUMIFS(СВЦЭМ!$C$33:$C$776,СВЦЭМ!$A$33:$A$776,$A132,СВЦЭМ!$B$33:$B$776,K$119)+'СЕТ СН'!$I$9+СВЦЭМ!$D$10+'СЕТ СН'!$I$6-'СЕТ СН'!$I$19</f>
        <v>1484.78282089</v>
      </c>
      <c r="L132" s="36">
        <f>SUMIFS(СВЦЭМ!$C$33:$C$776,СВЦЭМ!$A$33:$A$776,$A132,СВЦЭМ!$B$33:$B$776,L$119)+'СЕТ СН'!$I$9+СВЦЭМ!$D$10+'СЕТ СН'!$I$6-'СЕТ СН'!$I$19</f>
        <v>1475.79720238</v>
      </c>
      <c r="M132" s="36">
        <f>SUMIFS(СВЦЭМ!$C$33:$C$776,СВЦЭМ!$A$33:$A$776,$A132,СВЦЭМ!$B$33:$B$776,M$119)+'СЕТ СН'!$I$9+СВЦЭМ!$D$10+'СЕТ СН'!$I$6-'СЕТ СН'!$I$19</f>
        <v>1470.33961568</v>
      </c>
      <c r="N132" s="36">
        <f>SUMIFS(СВЦЭМ!$C$33:$C$776,СВЦЭМ!$A$33:$A$776,$A132,СВЦЭМ!$B$33:$B$776,N$119)+'СЕТ СН'!$I$9+СВЦЭМ!$D$10+'СЕТ СН'!$I$6-'СЕТ СН'!$I$19</f>
        <v>1479.2769829900001</v>
      </c>
      <c r="O132" s="36">
        <f>SUMIFS(СВЦЭМ!$C$33:$C$776,СВЦЭМ!$A$33:$A$776,$A132,СВЦЭМ!$B$33:$B$776,O$119)+'СЕТ СН'!$I$9+СВЦЭМ!$D$10+'СЕТ СН'!$I$6-'СЕТ СН'!$I$19</f>
        <v>1486.95410197</v>
      </c>
      <c r="P132" s="36">
        <f>SUMIFS(СВЦЭМ!$C$33:$C$776,СВЦЭМ!$A$33:$A$776,$A132,СВЦЭМ!$B$33:$B$776,P$119)+'СЕТ СН'!$I$9+СВЦЭМ!$D$10+'СЕТ СН'!$I$6-'СЕТ СН'!$I$19</f>
        <v>1497.91161915</v>
      </c>
      <c r="Q132" s="36">
        <f>SUMIFS(СВЦЭМ!$C$33:$C$776,СВЦЭМ!$A$33:$A$776,$A132,СВЦЭМ!$B$33:$B$776,Q$119)+'СЕТ СН'!$I$9+СВЦЭМ!$D$10+'СЕТ СН'!$I$6-'СЕТ СН'!$I$19</f>
        <v>1490.3764133099999</v>
      </c>
      <c r="R132" s="36">
        <f>SUMIFS(СВЦЭМ!$C$33:$C$776,СВЦЭМ!$A$33:$A$776,$A132,СВЦЭМ!$B$33:$B$776,R$119)+'СЕТ СН'!$I$9+СВЦЭМ!$D$10+'СЕТ СН'!$I$6-'СЕТ СН'!$I$19</f>
        <v>1484.1514029800001</v>
      </c>
      <c r="S132" s="36">
        <f>SUMIFS(СВЦЭМ!$C$33:$C$776,СВЦЭМ!$A$33:$A$776,$A132,СВЦЭМ!$B$33:$B$776,S$119)+'СЕТ СН'!$I$9+СВЦЭМ!$D$10+'СЕТ СН'!$I$6-'СЕТ СН'!$I$19</f>
        <v>1498.09026623</v>
      </c>
      <c r="T132" s="36">
        <f>SUMIFS(СВЦЭМ!$C$33:$C$776,СВЦЭМ!$A$33:$A$776,$A132,СВЦЭМ!$B$33:$B$776,T$119)+'СЕТ СН'!$I$9+СВЦЭМ!$D$10+'СЕТ СН'!$I$6-'СЕТ СН'!$I$19</f>
        <v>1469.8376638300001</v>
      </c>
      <c r="U132" s="36">
        <f>SUMIFS(СВЦЭМ!$C$33:$C$776,СВЦЭМ!$A$33:$A$776,$A132,СВЦЭМ!$B$33:$B$776,U$119)+'СЕТ СН'!$I$9+СВЦЭМ!$D$10+'СЕТ СН'!$I$6-'СЕТ СН'!$I$19</f>
        <v>1437.5955784800001</v>
      </c>
      <c r="V132" s="36">
        <f>SUMIFS(СВЦЭМ!$C$33:$C$776,СВЦЭМ!$A$33:$A$776,$A132,СВЦЭМ!$B$33:$B$776,V$119)+'СЕТ СН'!$I$9+СВЦЭМ!$D$10+'СЕТ СН'!$I$6-'СЕТ СН'!$I$19</f>
        <v>1422.0208416400001</v>
      </c>
      <c r="W132" s="36">
        <f>SUMIFS(СВЦЭМ!$C$33:$C$776,СВЦЭМ!$A$33:$A$776,$A132,СВЦЭМ!$B$33:$B$776,W$119)+'СЕТ СН'!$I$9+СВЦЭМ!$D$10+'СЕТ СН'!$I$6-'СЕТ СН'!$I$19</f>
        <v>1417.78355293</v>
      </c>
      <c r="X132" s="36">
        <f>SUMIFS(СВЦЭМ!$C$33:$C$776,СВЦЭМ!$A$33:$A$776,$A132,СВЦЭМ!$B$33:$B$776,X$119)+'СЕТ СН'!$I$9+СВЦЭМ!$D$10+'СЕТ СН'!$I$6-'СЕТ СН'!$I$19</f>
        <v>1430.74391285</v>
      </c>
      <c r="Y132" s="36">
        <f>SUMIFS(СВЦЭМ!$C$33:$C$776,СВЦЭМ!$A$33:$A$776,$A132,СВЦЭМ!$B$33:$B$776,Y$119)+'СЕТ СН'!$I$9+СВЦЭМ!$D$10+'СЕТ СН'!$I$6-'СЕТ СН'!$I$19</f>
        <v>1452.12628728</v>
      </c>
    </row>
    <row r="133" spans="1:25" ht="15.75" x14ac:dyDescent="0.2">
      <c r="A133" s="35">
        <f t="shared" si="3"/>
        <v>43965</v>
      </c>
      <c r="B133" s="36">
        <f>SUMIFS(СВЦЭМ!$C$33:$C$776,СВЦЭМ!$A$33:$A$776,$A133,СВЦЭМ!$B$33:$B$776,B$119)+'СЕТ СН'!$I$9+СВЦЭМ!$D$10+'СЕТ СН'!$I$6-'СЕТ СН'!$I$19</f>
        <v>1520.0998654099999</v>
      </c>
      <c r="C133" s="36">
        <f>SUMIFS(СВЦЭМ!$C$33:$C$776,СВЦЭМ!$A$33:$A$776,$A133,СВЦЭМ!$B$33:$B$776,C$119)+'СЕТ СН'!$I$9+СВЦЭМ!$D$10+'СЕТ СН'!$I$6-'СЕТ СН'!$I$19</f>
        <v>1558.9391332800001</v>
      </c>
      <c r="D133" s="36">
        <f>SUMIFS(СВЦЭМ!$C$33:$C$776,СВЦЭМ!$A$33:$A$776,$A133,СВЦЭМ!$B$33:$B$776,D$119)+'СЕТ СН'!$I$9+СВЦЭМ!$D$10+'СЕТ СН'!$I$6-'СЕТ СН'!$I$19</f>
        <v>1567.5948450199999</v>
      </c>
      <c r="E133" s="36">
        <f>SUMIFS(СВЦЭМ!$C$33:$C$776,СВЦЭМ!$A$33:$A$776,$A133,СВЦЭМ!$B$33:$B$776,E$119)+'СЕТ СН'!$I$9+СВЦЭМ!$D$10+'СЕТ СН'!$I$6-'СЕТ СН'!$I$19</f>
        <v>1600.45334155</v>
      </c>
      <c r="F133" s="36">
        <f>SUMIFS(СВЦЭМ!$C$33:$C$776,СВЦЭМ!$A$33:$A$776,$A133,СВЦЭМ!$B$33:$B$776,F$119)+'СЕТ СН'!$I$9+СВЦЭМ!$D$10+'СЕТ СН'!$I$6-'СЕТ СН'!$I$19</f>
        <v>1573.56959007</v>
      </c>
      <c r="G133" s="36">
        <f>SUMIFS(СВЦЭМ!$C$33:$C$776,СВЦЭМ!$A$33:$A$776,$A133,СВЦЭМ!$B$33:$B$776,G$119)+'СЕТ СН'!$I$9+СВЦЭМ!$D$10+'СЕТ СН'!$I$6-'СЕТ СН'!$I$19</f>
        <v>1566.8835614</v>
      </c>
      <c r="H133" s="36">
        <f>SUMIFS(СВЦЭМ!$C$33:$C$776,СВЦЭМ!$A$33:$A$776,$A133,СВЦЭМ!$B$33:$B$776,H$119)+'СЕТ СН'!$I$9+СВЦЭМ!$D$10+'СЕТ СН'!$I$6-'СЕТ СН'!$I$19</f>
        <v>1569.65449988</v>
      </c>
      <c r="I133" s="36">
        <f>SUMIFS(СВЦЭМ!$C$33:$C$776,СВЦЭМ!$A$33:$A$776,$A133,СВЦЭМ!$B$33:$B$776,I$119)+'СЕТ СН'!$I$9+СВЦЭМ!$D$10+'СЕТ СН'!$I$6-'СЕТ СН'!$I$19</f>
        <v>1527.7481904800002</v>
      </c>
      <c r="J133" s="36">
        <f>SUMIFS(СВЦЭМ!$C$33:$C$776,СВЦЭМ!$A$33:$A$776,$A133,СВЦЭМ!$B$33:$B$776,J$119)+'СЕТ СН'!$I$9+СВЦЭМ!$D$10+'СЕТ СН'!$I$6-'СЕТ СН'!$I$19</f>
        <v>1480.4682440700001</v>
      </c>
      <c r="K133" s="36">
        <f>SUMIFS(СВЦЭМ!$C$33:$C$776,СВЦЭМ!$A$33:$A$776,$A133,СВЦЭМ!$B$33:$B$776,K$119)+'СЕТ СН'!$I$9+СВЦЭМ!$D$10+'СЕТ СН'!$I$6-'СЕТ СН'!$I$19</f>
        <v>1463.73111455</v>
      </c>
      <c r="L133" s="36">
        <f>SUMIFS(СВЦЭМ!$C$33:$C$776,СВЦЭМ!$A$33:$A$776,$A133,СВЦЭМ!$B$33:$B$776,L$119)+'СЕТ СН'!$I$9+СВЦЭМ!$D$10+'СЕТ СН'!$I$6-'СЕТ СН'!$I$19</f>
        <v>1453.2705173899999</v>
      </c>
      <c r="M133" s="36">
        <f>SUMIFS(СВЦЭМ!$C$33:$C$776,СВЦЭМ!$A$33:$A$776,$A133,СВЦЭМ!$B$33:$B$776,M$119)+'СЕТ СН'!$I$9+СВЦЭМ!$D$10+'СЕТ СН'!$I$6-'СЕТ СН'!$I$19</f>
        <v>1453.87691522</v>
      </c>
      <c r="N133" s="36">
        <f>SUMIFS(СВЦЭМ!$C$33:$C$776,СВЦЭМ!$A$33:$A$776,$A133,СВЦЭМ!$B$33:$B$776,N$119)+'СЕТ СН'!$I$9+СВЦЭМ!$D$10+'СЕТ СН'!$I$6-'СЕТ СН'!$I$19</f>
        <v>1448.86608073</v>
      </c>
      <c r="O133" s="36">
        <f>SUMIFS(СВЦЭМ!$C$33:$C$776,СВЦЭМ!$A$33:$A$776,$A133,СВЦЭМ!$B$33:$B$776,O$119)+'СЕТ СН'!$I$9+СВЦЭМ!$D$10+'СЕТ СН'!$I$6-'СЕТ СН'!$I$19</f>
        <v>1463.27937015</v>
      </c>
      <c r="P133" s="36">
        <f>SUMIFS(СВЦЭМ!$C$33:$C$776,СВЦЭМ!$A$33:$A$776,$A133,СВЦЭМ!$B$33:$B$776,P$119)+'СЕТ СН'!$I$9+СВЦЭМ!$D$10+'СЕТ СН'!$I$6-'СЕТ СН'!$I$19</f>
        <v>1488.4595166200002</v>
      </c>
      <c r="Q133" s="36">
        <f>SUMIFS(СВЦЭМ!$C$33:$C$776,СВЦЭМ!$A$33:$A$776,$A133,СВЦЭМ!$B$33:$B$776,Q$119)+'СЕТ СН'!$I$9+СВЦЭМ!$D$10+'СЕТ СН'!$I$6-'СЕТ СН'!$I$19</f>
        <v>1477.59331428</v>
      </c>
      <c r="R133" s="36">
        <f>SUMIFS(СВЦЭМ!$C$33:$C$776,СВЦЭМ!$A$33:$A$776,$A133,СВЦЭМ!$B$33:$B$776,R$119)+'СЕТ СН'!$I$9+СВЦЭМ!$D$10+'СЕТ СН'!$I$6-'СЕТ СН'!$I$19</f>
        <v>1473.1960361700001</v>
      </c>
      <c r="S133" s="36">
        <f>SUMIFS(СВЦЭМ!$C$33:$C$776,СВЦЭМ!$A$33:$A$776,$A133,СВЦЭМ!$B$33:$B$776,S$119)+'СЕТ СН'!$I$9+СВЦЭМ!$D$10+'СЕТ СН'!$I$6-'СЕТ СН'!$I$19</f>
        <v>1493.0037235</v>
      </c>
      <c r="T133" s="36">
        <f>SUMIFS(СВЦЭМ!$C$33:$C$776,СВЦЭМ!$A$33:$A$776,$A133,СВЦЭМ!$B$33:$B$776,T$119)+'СЕТ СН'!$I$9+СВЦЭМ!$D$10+'СЕТ СН'!$I$6-'СЕТ СН'!$I$19</f>
        <v>1471.7138568600001</v>
      </c>
      <c r="U133" s="36">
        <f>SUMIFS(СВЦЭМ!$C$33:$C$776,СВЦЭМ!$A$33:$A$776,$A133,СВЦЭМ!$B$33:$B$776,U$119)+'СЕТ СН'!$I$9+СВЦЭМ!$D$10+'СЕТ СН'!$I$6-'СЕТ СН'!$I$19</f>
        <v>1441.2546624000001</v>
      </c>
      <c r="V133" s="36">
        <f>SUMIFS(СВЦЭМ!$C$33:$C$776,СВЦЭМ!$A$33:$A$776,$A133,СВЦЭМ!$B$33:$B$776,V$119)+'СЕТ СН'!$I$9+СВЦЭМ!$D$10+'СЕТ СН'!$I$6-'СЕТ СН'!$I$19</f>
        <v>1416.5584082400001</v>
      </c>
      <c r="W133" s="36">
        <f>SUMIFS(СВЦЭМ!$C$33:$C$776,СВЦЭМ!$A$33:$A$776,$A133,СВЦЭМ!$B$33:$B$776,W$119)+'СЕТ СН'!$I$9+СВЦЭМ!$D$10+'СЕТ СН'!$I$6-'СЕТ СН'!$I$19</f>
        <v>1407.4029167200001</v>
      </c>
      <c r="X133" s="36">
        <f>SUMIFS(СВЦЭМ!$C$33:$C$776,СВЦЭМ!$A$33:$A$776,$A133,СВЦЭМ!$B$33:$B$776,X$119)+'СЕТ СН'!$I$9+СВЦЭМ!$D$10+'СЕТ СН'!$I$6-'СЕТ СН'!$I$19</f>
        <v>1413.75260484</v>
      </c>
      <c r="Y133" s="36">
        <f>SUMIFS(СВЦЭМ!$C$33:$C$776,СВЦЭМ!$A$33:$A$776,$A133,СВЦЭМ!$B$33:$B$776,Y$119)+'СЕТ СН'!$I$9+СВЦЭМ!$D$10+'СЕТ СН'!$I$6-'СЕТ СН'!$I$19</f>
        <v>1445.60828487</v>
      </c>
    </row>
    <row r="134" spans="1:25" ht="15.75" x14ac:dyDescent="0.2">
      <c r="A134" s="35">
        <f t="shared" si="3"/>
        <v>43966</v>
      </c>
      <c r="B134" s="36">
        <f>SUMIFS(СВЦЭМ!$C$33:$C$776,СВЦЭМ!$A$33:$A$776,$A134,СВЦЭМ!$B$33:$B$776,B$119)+'СЕТ СН'!$I$9+СВЦЭМ!$D$10+'СЕТ СН'!$I$6-'СЕТ СН'!$I$19</f>
        <v>1505.90332182</v>
      </c>
      <c r="C134" s="36">
        <f>SUMIFS(СВЦЭМ!$C$33:$C$776,СВЦЭМ!$A$33:$A$776,$A134,СВЦЭМ!$B$33:$B$776,C$119)+'СЕТ СН'!$I$9+СВЦЭМ!$D$10+'СЕТ СН'!$I$6-'СЕТ СН'!$I$19</f>
        <v>1561.6026984099999</v>
      </c>
      <c r="D134" s="36">
        <f>SUMIFS(СВЦЭМ!$C$33:$C$776,СВЦЭМ!$A$33:$A$776,$A134,СВЦЭМ!$B$33:$B$776,D$119)+'СЕТ СН'!$I$9+СВЦЭМ!$D$10+'СЕТ СН'!$I$6-'СЕТ СН'!$I$19</f>
        <v>1586.8846557300001</v>
      </c>
      <c r="E134" s="36">
        <f>SUMIFS(СВЦЭМ!$C$33:$C$776,СВЦЭМ!$A$33:$A$776,$A134,СВЦЭМ!$B$33:$B$776,E$119)+'СЕТ СН'!$I$9+СВЦЭМ!$D$10+'СЕТ СН'!$I$6-'СЕТ СН'!$I$19</f>
        <v>1585.59803573</v>
      </c>
      <c r="F134" s="36">
        <f>SUMIFS(СВЦЭМ!$C$33:$C$776,СВЦЭМ!$A$33:$A$776,$A134,СВЦЭМ!$B$33:$B$776,F$119)+'СЕТ СН'!$I$9+СВЦЭМ!$D$10+'СЕТ СН'!$I$6-'СЕТ СН'!$I$19</f>
        <v>1578.62409785</v>
      </c>
      <c r="G134" s="36">
        <f>SUMIFS(СВЦЭМ!$C$33:$C$776,СВЦЭМ!$A$33:$A$776,$A134,СВЦЭМ!$B$33:$B$776,G$119)+'СЕТ СН'!$I$9+СВЦЭМ!$D$10+'СЕТ СН'!$I$6-'СЕТ СН'!$I$19</f>
        <v>1586.60377393</v>
      </c>
      <c r="H134" s="36">
        <f>SUMIFS(СВЦЭМ!$C$33:$C$776,СВЦЭМ!$A$33:$A$776,$A134,СВЦЭМ!$B$33:$B$776,H$119)+'СЕТ СН'!$I$9+СВЦЭМ!$D$10+'СЕТ СН'!$I$6-'СЕТ СН'!$I$19</f>
        <v>1593.47392285</v>
      </c>
      <c r="I134" s="36">
        <f>SUMIFS(СВЦЭМ!$C$33:$C$776,СВЦЭМ!$A$33:$A$776,$A134,СВЦЭМ!$B$33:$B$776,I$119)+'СЕТ СН'!$I$9+СВЦЭМ!$D$10+'СЕТ СН'!$I$6-'СЕТ СН'!$I$19</f>
        <v>1550.67819721</v>
      </c>
      <c r="J134" s="36">
        <f>SUMIFS(СВЦЭМ!$C$33:$C$776,СВЦЭМ!$A$33:$A$776,$A134,СВЦЭМ!$B$33:$B$776,J$119)+'СЕТ СН'!$I$9+СВЦЭМ!$D$10+'СЕТ СН'!$I$6-'СЕТ СН'!$I$19</f>
        <v>1486.4380197200001</v>
      </c>
      <c r="K134" s="36">
        <f>SUMIFS(СВЦЭМ!$C$33:$C$776,СВЦЭМ!$A$33:$A$776,$A134,СВЦЭМ!$B$33:$B$776,K$119)+'СЕТ СН'!$I$9+СВЦЭМ!$D$10+'СЕТ СН'!$I$6-'СЕТ СН'!$I$19</f>
        <v>1423.40482855</v>
      </c>
      <c r="L134" s="36">
        <f>SUMIFS(СВЦЭМ!$C$33:$C$776,СВЦЭМ!$A$33:$A$776,$A134,СВЦЭМ!$B$33:$B$776,L$119)+'СЕТ СН'!$I$9+СВЦЭМ!$D$10+'СЕТ СН'!$I$6-'СЕТ СН'!$I$19</f>
        <v>1415.5909580100001</v>
      </c>
      <c r="M134" s="36">
        <f>SUMIFS(СВЦЭМ!$C$33:$C$776,СВЦЭМ!$A$33:$A$776,$A134,СВЦЭМ!$B$33:$B$776,M$119)+'СЕТ СН'!$I$9+СВЦЭМ!$D$10+'СЕТ СН'!$I$6-'СЕТ СН'!$I$19</f>
        <v>1436.5854948000001</v>
      </c>
      <c r="N134" s="36">
        <f>SUMIFS(СВЦЭМ!$C$33:$C$776,СВЦЭМ!$A$33:$A$776,$A134,СВЦЭМ!$B$33:$B$776,N$119)+'СЕТ СН'!$I$9+СВЦЭМ!$D$10+'СЕТ СН'!$I$6-'СЕТ СН'!$I$19</f>
        <v>1441.7144600500001</v>
      </c>
      <c r="O134" s="36">
        <f>SUMIFS(СВЦЭМ!$C$33:$C$776,СВЦЭМ!$A$33:$A$776,$A134,СВЦЭМ!$B$33:$B$776,O$119)+'СЕТ СН'!$I$9+СВЦЭМ!$D$10+'СЕТ СН'!$I$6-'СЕТ СН'!$I$19</f>
        <v>1443.4797431299999</v>
      </c>
      <c r="P134" s="36">
        <f>SUMIFS(СВЦЭМ!$C$33:$C$776,СВЦЭМ!$A$33:$A$776,$A134,СВЦЭМ!$B$33:$B$776,P$119)+'СЕТ СН'!$I$9+СВЦЭМ!$D$10+'СЕТ СН'!$I$6-'СЕТ СН'!$I$19</f>
        <v>1448.6073608900001</v>
      </c>
      <c r="Q134" s="36">
        <f>SUMIFS(СВЦЭМ!$C$33:$C$776,СВЦЭМ!$A$33:$A$776,$A134,СВЦЭМ!$B$33:$B$776,Q$119)+'СЕТ СН'!$I$9+СВЦЭМ!$D$10+'СЕТ СН'!$I$6-'СЕТ СН'!$I$19</f>
        <v>1443.0954007099999</v>
      </c>
      <c r="R134" s="36">
        <f>SUMIFS(СВЦЭМ!$C$33:$C$776,СВЦЭМ!$A$33:$A$776,$A134,СВЦЭМ!$B$33:$B$776,R$119)+'СЕТ СН'!$I$9+СВЦЭМ!$D$10+'СЕТ СН'!$I$6-'СЕТ СН'!$I$19</f>
        <v>1437.30313961</v>
      </c>
      <c r="S134" s="36">
        <f>SUMIFS(СВЦЭМ!$C$33:$C$776,СВЦЭМ!$A$33:$A$776,$A134,СВЦЭМ!$B$33:$B$776,S$119)+'СЕТ СН'!$I$9+СВЦЭМ!$D$10+'СЕТ СН'!$I$6-'СЕТ СН'!$I$19</f>
        <v>1447.5761512700001</v>
      </c>
      <c r="T134" s="36">
        <f>SUMIFS(СВЦЭМ!$C$33:$C$776,СВЦЭМ!$A$33:$A$776,$A134,СВЦЭМ!$B$33:$B$776,T$119)+'СЕТ СН'!$I$9+СВЦЭМ!$D$10+'СЕТ СН'!$I$6-'СЕТ СН'!$I$19</f>
        <v>1441.84580744</v>
      </c>
      <c r="U134" s="36">
        <f>SUMIFS(СВЦЭМ!$C$33:$C$776,СВЦЭМ!$A$33:$A$776,$A134,СВЦЭМ!$B$33:$B$776,U$119)+'СЕТ СН'!$I$9+СВЦЭМ!$D$10+'СЕТ СН'!$I$6-'СЕТ СН'!$I$19</f>
        <v>1444.8598417399999</v>
      </c>
      <c r="V134" s="36">
        <f>SUMIFS(СВЦЭМ!$C$33:$C$776,СВЦЭМ!$A$33:$A$776,$A134,СВЦЭМ!$B$33:$B$776,V$119)+'СЕТ СН'!$I$9+СВЦЭМ!$D$10+'СЕТ СН'!$I$6-'СЕТ СН'!$I$19</f>
        <v>1437.0787701500001</v>
      </c>
      <c r="W134" s="36">
        <f>SUMIFS(СВЦЭМ!$C$33:$C$776,СВЦЭМ!$A$33:$A$776,$A134,СВЦЭМ!$B$33:$B$776,W$119)+'СЕТ СН'!$I$9+СВЦЭМ!$D$10+'СЕТ СН'!$I$6-'СЕТ СН'!$I$19</f>
        <v>1424.45874134</v>
      </c>
      <c r="X134" s="36">
        <f>SUMIFS(СВЦЭМ!$C$33:$C$776,СВЦЭМ!$A$33:$A$776,$A134,СВЦЭМ!$B$33:$B$776,X$119)+'СЕТ СН'!$I$9+СВЦЭМ!$D$10+'СЕТ СН'!$I$6-'СЕТ СН'!$I$19</f>
        <v>1426.63734537</v>
      </c>
      <c r="Y134" s="36">
        <f>SUMIFS(СВЦЭМ!$C$33:$C$776,СВЦЭМ!$A$33:$A$776,$A134,СВЦЭМ!$B$33:$B$776,Y$119)+'СЕТ СН'!$I$9+СВЦЭМ!$D$10+'СЕТ СН'!$I$6-'СЕТ СН'!$I$19</f>
        <v>1430.7323753200001</v>
      </c>
    </row>
    <row r="135" spans="1:25" ht="15.75" x14ac:dyDescent="0.2">
      <c r="A135" s="35">
        <f t="shared" si="3"/>
        <v>43967</v>
      </c>
      <c r="B135" s="36">
        <f>SUMIFS(СВЦЭМ!$C$33:$C$776,СВЦЭМ!$A$33:$A$776,$A135,СВЦЭМ!$B$33:$B$776,B$119)+'СЕТ СН'!$I$9+СВЦЭМ!$D$10+'СЕТ СН'!$I$6-'СЕТ СН'!$I$19</f>
        <v>1541.19151218</v>
      </c>
      <c r="C135" s="36">
        <f>SUMIFS(СВЦЭМ!$C$33:$C$776,СВЦЭМ!$A$33:$A$776,$A135,СВЦЭМ!$B$33:$B$776,C$119)+'СЕТ СН'!$I$9+СВЦЭМ!$D$10+'СЕТ СН'!$I$6-'СЕТ СН'!$I$19</f>
        <v>1579.4486121099999</v>
      </c>
      <c r="D135" s="36">
        <f>SUMIFS(СВЦЭМ!$C$33:$C$776,СВЦЭМ!$A$33:$A$776,$A135,СВЦЭМ!$B$33:$B$776,D$119)+'СЕТ СН'!$I$9+СВЦЭМ!$D$10+'СЕТ СН'!$I$6-'СЕТ СН'!$I$19</f>
        <v>1582.1851343399999</v>
      </c>
      <c r="E135" s="36">
        <f>SUMIFS(СВЦЭМ!$C$33:$C$776,СВЦЭМ!$A$33:$A$776,$A135,СВЦЭМ!$B$33:$B$776,E$119)+'СЕТ СН'!$I$9+СВЦЭМ!$D$10+'СЕТ СН'!$I$6-'СЕТ СН'!$I$19</f>
        <v>1594.8156436200002</v>
      </c>
      <c r="F135" s="36">
        <f>SUMIFS(СВЦЭМ!$C$33:$C$776,СВЦЭМ!$A$33:$A$776,$A135,СВЦЭМ!$B$33:$B$776,F$119)+'СЕТ СН'!$I$9+СВЦЭМ!$D$10+'СЕТ СН'!$I$6-'СЕТ СН'!$I$19</f>
        <v>1595.0626334399999</v>
      </c>
      <c r="G135" s="36">
        <f>SUMIFS(СВЦЭМ!$C$33:$C$776,СВЦЭМ!$A$33:$A$776,$A135,СВЦЭМ!$B$33:$B$776,G$119)+'СЕТ СН'!$I$9+СВЦЭМ!$D$10+'СЕТ СН'!$I$6-'СЕТ СН'!$I$19</f>
        <v>1595.2050895100001</v>
      </c>
      <c r="H135" s="36">
        <f>SUMIFS(СВЦЭМ!$C$33:$C$776,СВЦЭМ!$A$33:$A$776,$A135,СВЦЭМ!$B$33:$B$776,H$119)+'СЕТ СН'!$I$9+СВЦЭМ!$D$10+'СЕТ СН'!$I$6-'СЕТ СН'!$I$19</f>
        <v>1603.04733693</v>
      </c>
      <c r="I135" s="36">
        <f>SUMIFS(СВЦЭМ!$C$33:$C$776,СВЦЭМ!$A$33:$A$776,$A135,СВЦЭМ!$B$33:$B$776,I$119)+'СЕТ СН'!$I$9+СВЦЭМ!$D$10+'СЕТ СН'!$I$6-'СЕТ СН'!$I$19</f>
        <v>1534.4642542700001</v>
      </c>
      <c r="J135" s="36">
        <f>SUMIFS(СВЦЭМ!$C$33:$C$776,СВЦЭМ!$A$33:$A$776,$A135,СВЦЭМ!$B$33:$B$776,J$119)+'СЕТ СН'!$I$9+СВЦЭМ!$D$10+'СЕТ СН'!$I$6-'СЕТ СН'!$I$19</f>
        <v>1464.03493628</v>
      </c>
      <c r="K135" s="36">
        <f>SUMIFS(СВЦЭМ!$C$33:$C$776,СВЦЭМ!$A$33:$A$776,$A135,СВЦЭМ!$B$33:$B$776,K$119)+'СЕТ СН'!$I$9+СВЦЭМ!$D$10+'СЕТ СН'!$I$6-'СЕТ СН'!$I$19</f>
        <v>1463.26714726</v>
      </c>
      <c r="L135" s="36">
        <f>SUMIFS(СВЦЭМ!$C$33:$C$776,СВЦЭМ!$A$33:$A$776,$A135,СВЦЭМ!$B$33:$B$776,L$119)+'СЕТ СН'!$I$9+СВЦЭМ!$D$10+'СЕТ СН'!$I$6-'СЕТ СН'!$I$19</f>
        <v>1468.3489036199999</v>
      </c>
      <c r="M135" s="36">
        <f>SUMIFS(СВЦЭМ!$C$33:$C$776,СВЦЭМ!$A$33:$A$776,$A135,СВЦЭМ!$B$33:$B$776,M$119)+'СЕТ СН'!$I$9+СВЦЭМ!$D$10+'СЕТ СН'!$I$6-'СЕТ СН'!$I$19</f>
        <v>1463.6300515</v>
      </c>
      <c r="N135" s="36">
        <f>SUMIFS(СВЦЭМ!$C$33:$C$776,СВЦЭМ!$A$33:$A$776,$A135,СВЦЭМ!$B$33:$B$776,N$119)+'СЕТ СН'!$I$9+СВЦЭМ!$D$10+'СЕТ СН'!$I$6-'СЕТ СН'!$I$19</f>
        <v>1452.92899328</v>
      </c>
      <c r="O135" s="36">
        <f>SUMIFS(СВЦЭМ!$C$33:$C$776,СВЦЭМ!$A$33:$A$776,$A135,СВЦЭМ!$B$33:$B$776,O$119)+'СЕТ СН'!$I$9+СВЦЭМ!$D$10+'СЕТ СН'!$I$6-'СЕТ СН'!$I$19</f>
        <v>1442.9596226600002</v>
      </c>
      <c r="P135" s="36">
        <f>SUMIFS(СВЦЭМ!$C$33:$C$776,СВЦЭМ!$A$33:$A$776,$A135,СВЦЭМ!$B$33:$B$776,P$119)+'СЕТ СН'!$I$9+СВЦЭМ!$D$10+'СЕТ СН'!$I$6-'СЕТ СН'!$I$19</f>
        <v>1453.3269664700001</v>
      </c>
      <c r="Q135" s="36">
        <f>SUMIFS(СВЦЭМ!$C$33:$C$776,СВЦЭМ!$A$33:$A$776,$A135,СВЦЭМ!$B$33:$B$776,Q$119)+'СЕТ СН'!$I$9+СВЦЭМ!$D$10+'СЕТ СН'!$I$6-'СЕТ СН'!$I$19</f>
        <v>1450.9023275700001</v>
      </c>
      <c r="R135" s="36">
        <f>SUMIFS(СВЦЭМ!$C$33:$C$776,СВЦЭМ!$A$33:$A$776,$A135,СВЦЭМ!$B$33:$B$776,R$119)+'СЕТ СН'!$I$9+СВЦЭМ!$D$10+'СЕТ СН'!$I$6-'СЕТ СН'!$I$19</f>
        <v>1445.64701264</v>
      </c>
      <c r="S135" s="36">
        <f>SUMIFS(СВЦЭМ!$C$33:$C$776,СВЦЭМ!$A$33:$A$776,$A135,СВЦЭМ!$B$33:$B$776,S$119)+'СЕТ СН'!$I$9+СВЦЭМ!$D$10+'СЕТ СН'!$I$6-'СЕТ СН'!$I$19</f>
        <v>1442.0602549</v>
      </c>
      <c r="T135" s="36">
        <f>SUMIFS(СВЦЭМ!$C$33:$C$776,СВЦЭМ!$A$33:$A$776,$A135,СВЦЭМ!$B$33:$B$776,T$119)+'СЕТ СН'!$I$9+СВЦЭМ!$D$10+'СЕТ СН'!$I$6-'СЕТ СН'!$I$19</f>
        <v>1438.5216835800002</v>
      </c>
      <c r="U135" s="36">
        <f>SUMIFS(СВЦЭМ!$C$33:$C$776,СВЦЭМ!$A$33:$A$776,$A135,СВЦЭМ!$B$33:$B$776,U$119)+'СЕТ СН'!$I$9+СВЦЭМ!$D$10+'СЕТ СН'!$I$6-'СЕТ СН'!$I$19</f>
        <v>1430.2682279400001</v>
      </c>
      <c r="V135" s="36">
        <f>SUMIFS(СВЦЭМ!$C$33:$C$776,СВЦЭМ!$A$33:$A$776,$A135,СВЦЭМ!$B$33:$B$776,V$119)+'СЕТ СН'!$I$9+СВЦЭМ!$D$10+'СЕТ СН'!$I$6-'СЕТ СН'!$I$19</f>
        <v>1428.49930679</v>
      </c>
      <c r="W135" s="36">
        <f>SUMIFS(СВЦЭМ!$C$33:$C$776,СВЦЭМ!$A$33:$A$776,$A135,СВЦЭМ!$B$33:$B$776,W$119)+'СЕТ СН'!$I$9+СВЦЭМ!$D$10+'СЕТ СН'!$I$6-'СЕТ СН'!$I$19</f>
        <v>1435.3253961800001</v>
      </c>
      <c r="X135" s="36">
        <f>SUMIFS(СВЦЭМ!$C$33:$C$776,СВЦЭМ!$A$33:$A$776,$A135,СВЦЭМ!$B$33:$B$776,X$119)+'СЕТ СН'!$I$9+СВЦЭМ!$D$10+'СЕТ СН'!$I$6-'СЕТ СН'!$I$19</f>
        <v>1433.51496984</v>
      </c>
      <c r="Y135" s="36">
        <f>SUMIFS(СВЦЭМ!$C$33:$C$776,СВЦЭМ!$A$33:$A$776,$A135,СВЦЭМ!$B$33:$B$776,Y$119)+'СЕТ СН'!$I$9+СВЦЭМ!$D$10+'СЕТ СН'!$I$6-'СЕТ СН'!$I$19</f>
        <v>1454.25257818</v>
      </c>
    </row>
    <row r="136" spans="1:25" ht="15.75" x14ac:dyDescent="0.2">
      <c r="A136" s="35">
        <f t="shared" si="3"/>
        <v>43968</v>
      </c>
      <c r="B136" s="36">
        <f>SUMIFS(СВЦЭМ!$C$33:$C$776,СВЦЭМ!$A$33:$A$776,$A136,СВЦЭМ!$B$33:$B$776,B$119)+'СЕТ СН'!$I$9+СВЦЭМ!$D$10+'СЕТ СН'!$I$6-'СЕТ СН'!$I$19</f>
        <v>1543.57029173</v>
      </c>
      <c r="C136" s="36">
        <f>SUMIFS(СВЦЭМ!$C$33:$C$776,СВЦЭМ!$A$33:$A$776,$A136,СВЦЭМ!$B$33:$B$776,C$119)+'СЕТ СН'!$I$9+СВЦЭМ!$D$10+'СЕТ СН'!$I$6-'СЕТ СН'!$I$19</f>
        <v>1578.3375876600001</v>
      </c>
      <c r="D136" s="36">
        <f>SUMIFS(СВЦЭМ!$C$33:$C$776,СВЦЭМ!$A$33:$A$776,$A136,СВЦЭМ!$B$33:$B$776,D$119)+'СЕТ СН'!$I$9+СВЦЭМ!$D$10+'СЕТ СН'!$I$6-'СЕТ СН'!$I$19</f>
        <v>1585.6358028099999</v>
      </c>
      <c r="E136" s="36">
        <f>SUMIFS(СВЦЭМ!$C$33:$C$776,СВЦЭМ!$A$33:$A$776,$A136,СВЦЭМ!$B$33:$B$776,E$119)+'СЕТ СН'!$I$9+СВЦЭМ!$D$10+'СЕТ СН'!$I$6-'СЕТ СН'!$I$19</f>
        <v>1587.46367115</v>
      </c>
      <c r="F136" s="36">
        <f>SUMIFS(СВЦЭМ!$C$33:$C$776,СВЦЭМ!$A$33:$A$776,$A136,СВЦЭМ!$B$33:$B$776,F$119)+'СЕТ СН'!$I$9+СВЦЭМ!$D$10+'СЕТ СН'!$I$6-'СЕТ СН'!$I$19</f>
        <v>1583.30675746</v>
      </c>
      <c r="G136" s="36">
        <f>SUMIFS(СВЦЭМ!$C$33:$C$776,СВЦЭМ!$A$33:$A$776,$A136,СВЦЭМ!$B$33:$B$776,G$119)+'СЕТ СН'!$I$9+СВЦЭМ!$D$10+'СЕТ СН'!$I$6-'СЕТ СН'!$I$19</f>
        <v>1587.69321403</v>
      </c>
      <c r="H136" s="36">
        <f>SUMIFS(СВЦЭМ!$C$33:$C$776,СВЦЭМ!$A$33:$A$776,$A136,СВЦЭМ!$B$33:$B$776,H$119)+'СЕТ СН'!$I$9+СВЦЭМ!$D$10+'СЕТ СН'!$I$6-'СЕТ СН'!$I$19</f>
        <v>1592.87163848</v>
      </c>
      <c r="I136" s="36">
        <f>SUMIFS(СВЦЭМ!$C$33:$C$776,СВЦЭМ!$A$33:$A$776,$A136,СВЦЭМ!$B$33:$B$776,I$119)+'СЕТ СН'!$I$9+СВЦЭМ!$D$10+'СЕТ СН'!$I$6-'СЕТ СН'!$I$19</f>
        <v>1552.62443224</v>
      </c>
      <c r="J136" s="36">
        <f>SUMIFS(СВЦЭМ!$C$33:$C$776,СВЦЭМ!$A$33:$A$776,$A136,СВЦЭМ!$B$33:$B$776,J$119)+'СЕТ СН'!$I$9+СВЦЭМ!$D$10+'СЕТ СН'!$I$6-'СЕТ СН'!$I$19</f>
        <v>1484.82911872</v>
      </c>
      <c r="K136" s="36">
        <f>SUMIFS(СВЦЭМ!$C$33:$C$776,СВЦЭМ!$A$33:$A$776,$A136,СВЦЭМ!$B$33:$B$776,K$119)+'СЕТ СН'!$I$9+СВЦЭМ!$D$10+'СЕТ СН'!$I$6-'СЕТ СН'!$I$19</f>
        <v>1455.47869143</v>
      </c>
      <c r="L136" s="36">
        <f>SUMIFS(СВЦЭМ!$C$33:$C$776,СВЦЭМ!$A$33:$A$776,$A136,СВЦЭМ!$B$33:$B$776,L$119)+'СЕТ СН'!$I$9+СВЦЭМ!$D$10+'СЕТ СН'!$I$6-'СЕТ СН'!$I$19</f>
        <v>1455.3392669</v>
      </c>
      <c r="M136" s="36">
        <f>SUMIFS(СВЦЭМ!$C$33:$C$776,СВЦЭМ!$A$33:$A$776,$A136,СВЦЭМ!$B$33:$B$776,M$119)+'СЕТ СН'!$I$9+СВЦЭМ!$D$10+'СЕТ СН'!$I$6-'СЕТ СН'!$I$19</f>
        <v>1453.9952645799999</v>
      </c>
      <c r="N136" s="36">
        <f>SUMIFS(СВЦЭМ!$C$33:$C$776,СВЦЭМ!$A$33:$A$776,$A136,СВЦЭМ!$B$33:$B$776,N$119)+'СЕТ СН'!$I$9+СВЦЭМ!$D$10+'СЕТ СН'!$I$6-'СЕТ СН'!$I$19</f>
        <v>1450.7160760900001</v>
      </c>
      <c r="O136" s="36">
        <f>SUMIFS(СВЦЭМ!$C$33:$C$776,СВЦЭМ!$A$33:$A$776,$A136,СВЦЭМ!$B$33:$B$776,O$119)+'СЕТ СН'!$I$9+СВЦЭМ!$D$10+'СЕТ СН'!$I$6-'СЕТ СН'!$I$19</f>
        <v>1450.58886826</v>
      </c>
      <c r="P136" s="36">
        <f>SUMIFS(СВЦЭМ!$C$33:$C$776,СВЦЭМ!$A$33:$A$776,$A136,СВЦЭМ!$B$33:$B$776,P$119)+'СЕТ СН'!$I$9+СВЦЭМ!$D$10+'СЕТ СН'!$I$6-'СЕТ СН'!$I$19</f>
        <v>1452.5660840099999</v>
      </c>
      <c r="Q136" s="36">
        <f>SUMIFS(СВЦЭМ!$C$33:$C$776,СВЦЭМ!$A$33:$A$776,$A136,СВЦЭМ!$B$33:$B$776,Q$119)+'СЕТ СН'!$I$9+СВЦЭМ!$D$10+'СЕТ СН'!$I$6-'СЕТ СН'!$I$19</f>
        <v>1457.7373065400002</v>
      </c>
      <c r="R136" s="36">
        <f>SUMIFS(СВЦЭМ!$C$33:$C$776,СВЦЭМ!$A$33:$A$776,$A136,СВЦЭМ!$B$33:$B$776,R$119)+'СЕТ СН'!$I$9+СВЦЭМ!$D$10+'СЕТ СН'!$I$6-'СЕТ СН'!$I$19</f>
        <v>1454.8132312100001</v>
      </c>
      <c r="S136" s="36">
        <f>SUMIFS(СВЦЭМ!$C$33:$C$776,СВЦЭМ!$A$33:$A$776,$A136,СВЦЭМ!$B$33:$B$776,S$119)+'СЕТ СН'!$I$9+СВЦЭМ!$D$10+'СЕТ СН'!$I$6-'СЕТ СН'!$I$19</f>
        <v>1456.0550914600001</v>
      </c>
      <c r="T136" s="36">
        <f>SUMIFS(СВЦЭМ!$C$33:$C$776,СВЦЭМ!$A$33:$A$776,$A136,СВЦЭМ!$B$33:$B$776,T$119)+'СЕТ СН'!$I$9+СВЦЭМ!$D$10+'СЕТ СН'!$I$6-'СЕТ СН'!$I$19</f>
        <v>1440.7207763000001</v>
      </c>
      <c r="U136" s="36">
        <f>SUMIFS(СВЦЭМ!$C$33:$C$776,СВЦЭМ!$A$33:$A$776,$A136,СВЦЭМ!$B$33:$B$776,U$119)+'СЕТ СН'!$I$9+СВЦЭМ!$D$10+'СЕТ СН'!$I$6-'СЕТ СН'!$I$19</f>
        <v>1430.86281437</v>
      </c>
      <c r="V136" s="36">
        <f>SUMIFS(СВЦЭМ!$C$33:$C$776,СВЦЭМ!$A$33:$A$776,$A136,СВЦЭМ!$B$33:$B$776,V$119)+'СЕТ СН'!$I$9+СВЦЭМ!$D$10+'СЕТ СН'!$I$6-'СЕТ СН'!$I$19</f>
        <v>1392.8217359999999</v>
      </c>
      <c r="W136" s="36">
        <f>SUMIFS(СВЦЭМ!$C$33:$C$776,СВЦЭМ!$A$33:$A$776,$A136,СВЦЭМ!$B$33:$B$776,W$119)+'СЕТ СН'!$I$9+СВЦЭМ!$D$10+'СЕТ СН'!$I$6-'СЕТ СН'!$I$19</f>
        <v>1398.1155471699999</v>
      </c>
      <c r="X136" s="36">
        <f>SUMIFS(СВЦЭМ!$C$33:$C$776,СВЦЭМ!$A$33:$A$776,$A136,СВЦЭМ!$B$33:$B$776,X$119)+'СЕТ СН'!$I$9+СВЦЭМ!$D$10+'СЕТ СН'!$I$6-'СЕТ СН'!$I$19</f>
        <v>1393.6995102800001</v>
      </c>
      <c r="Y136" s="36">
        <f>SUMIFS(СВЦЭМ!$C$33:$C$776,СВЦЭМ!$A$33:$A$776,$A136,СВЦЭМ!$B$33:$B$776,Y$119)+'СЕТ СН'!$I$9+СВЦЭМ!$D$10+'СЕТ СН'!$I$6-'СЕТ СН'!$I$19</f>
        <v>1424.45812312</v>
      </c>
    </row>
    <row r="137" spans="1:25" ht="15.75" x14ac:dyDescent="0.2">
      <c r="A137" s="35">
        <f t="shared" si="3"/>
        <v>43969</v>
      </c>
      <c r="B137" s="36">
        <f>SUMIFS(СВЦЭМ!$C$33:$C$776,СВЦЭМ!$A$33:$A$776,$A137,СВЦЭМ!$B$33:$B$776,B$119)+'СЕТ СН'!$I$9+СВЦЭМ!$D$10+'СЕТ СН'!$I$6-'СЕТ СН'!$I$19</f>
        <v>1547.63509748</v>
      </c>
      <c r="C137" s="36">
        <f>SUMIFS(СВЦЭМ!$C$33:$C$776,СВЦЭМ!$A$33:$A$776,$A137,СВЦЭМ!$B$33:$B$776,C$119)+'СЕТ СН'!$I$9+СВЦЭМ!$D$10+'СЕТ СН'!$I$6-'СЕТ СН'!$I$19</f>
        <v>1565.8648694600001</v>
      </c>
      <c r="D137" s="36">
        <f>SUMIFS(СВЦЭМ!$C$33:$C$776,СВЦЭМ!$A$33:$A$776,$A137,СВЦЭМ!$B$33:$B$776,D$119)+'СЕТ СН'!$I$9+СВЦЭМ!$D$10+'СЕТ СН'!$I$6-'СЕТ СН'!$I$19</f>
        <v>1554.0620565500001</v>
      </c>
      <c r="E137" s="36">
        <f>SUMIFS(СВЦЭМ!$C$33:$C$776,СВЦЭМ!$A$33:$A$776,$A137,СВЦЭМ!$B$33:$B$776,E$119)+'СЕТ СН'!$I$9+СВЦЭМ!$D$10+'СЕТ СН'!$I$6-'СЕТ СН'!$I$19</f>
        <v>1565.4422805200002</v>
      </c>
      <c r="F137" s="36">
        <f>SUMIFS(СВЦЭМ!$C$33:$C$776,СВЦЭМ!$A$33:$A$776,$A137,СВЦЭМ!$B$33:$B$776,F$119)+'СЕТ СН'!$I$9+СВЦЭМ!$D$10+'СЕТ СН'!$I$6-'СЕТ СН'!$I$19</f>
        <v>1561.2946393000002</v>
      </c>
      <c r="G137" s="36">
        <f>SUMIFS(СВЦЭМ!$C$33:$C$776,СВЦЭМ!$A$33:$A$776,$A137,СВЦЭМ!$B$33:$B$776,G$119)+'СЕТ СН'!$I$9+СВЦЭМ!$D$10+'СЕТ СН'!$I$6-'СЕТ СН'!$I$19</f>
        <v>1564.3109791300001</v>
      </c>
      <c r="H137" s="36">
        <f>SUMIFS(СВЦЭМ!$C$33:$C$776,СВЦЭМ!$A$33:$A$776,$A137,СВЦЭМ!$B$33:$B$776,H$119)+'СЕТ СН'!$I$9+СВЦЭМ!$D$10+'СЕТ СН'!$I$6-'СЕТ СН'!$I$19</f>
        <v>1562.3430538600001</v>
      </c>
      <c r="I137" s="36">
        <f>SUMIFS(СВЦЭМ!$C$33:$C$776,СВЦЭМ!$A$33:$A$776,$A137,СВЦЭМ!$B$33:$B$776,I$119)+'СЕТ СН'!$I$9+СВЦЭМ!$D$10+'СЕТ СН'!$I$6-'СЕТ СН'!$I$19</f>
        <v>1532.6804375000002</v>
      </c>
      <c r="J137" s="36">
        <f>SUMIFS(СВЦЭМ!$C$33:$C$776,СВЦЭМ!$A$33:$A$776,$A137,СВЦЭМ!$B$33:$B$776,J$119)+'СЕТ СН'!$I$9+СВЦЭМ!$D$10+'СЕТ СН'!$I$6-'СЕТ СН'!$I$19</f>
        <v>1440.9793166499999</v>
      </c>
      <c r="K137" s="36">
        <f>SUMIFS(СВЦЭМ!$C$33:$C$776,СВЦЭМ!$A$33:$A$776,$A137,СВЦЭМ!$B$33:$B$776,K$119)+'СЕТ СН'!$I$9+СВЦЭМ!$D$10+'СЕТ СН'!$I$6-'СЕТ СН'!$I$19</f>
        <v>1424.15786103</v>
      </c>
      <c r="L137" s="36">
        <f>SUMIFS(СВЦЭМ!$C$33:$C$776,СВЦЭМ!$A$33:$A$776,$A137,СВЦЭМ!$B$33:$B$776,L$119)+'СЕТ СН'!$I$9+СВЦЭМ!$D$10+'СЕТ СН'!$I$6-'СЕТ СН'!$I$19</f>
        <v>1431.1716171100002</v>
      </c>
      <c r="M137" s="36">
        <f>SUMIFS(СВЦЭМ!$C$33:$C$776,СВЦЭМ!$A$33:$A$776,$A137,СВЦЭМ!$B$33:$B$776,M$119)+'СЕТ СН'!$I$9+СВЦЭМ!$D$10+'СЕТ СН'!$I$6-'СЕТ СН'!$I$19</f>
        <v>1429.01136806</v>
      </c>
      <c r="N137" s="36">
        <f>SUMIFS(СВЦЭМ!$C$33:$C$776,СВЦЭМ!$A$33:$A$776,$A137,СВЦЭМ!$B$33:$B$776,N$119)+'СЕТ СН'!$I$9+СВЦЭМ!$D$10+'СЕТ СН'!$I$6-'СЕТ СН'!$I$19</f>
        <v>1425.4652009599999</v>
      </c>
      <c r="O137" s="36">
        <f>SUMIFS(СВЦЭМ!$C$33:$C$776,СВЦЭМ!$A$33:$A$776,$A137,СВЦЭМ!$B$33:$B$776,O$119)+'СЕТ СН'!$I$9+СВЦЭМ!$D$10+'СЕТ СН'!$I$6-'СЕТ СН'!$I$19</f>
        <v>1427.31274839</v>
      </c>
      <c r="P137" s="36">
        <f>SUMIFS(СВЦЭМ!$C$33:$C$776,СВЦЭМ!$A$33:$A$776,$A137,СВЦЭМ!$B$33:$B$776,P$119)+'СЕТ СН'!$I$9+СВЦЭМ!$D$10+'СЕТ СН'!$I$6-'СЕТ СН'!$I$19</f>
        <v>1442.47030576</v>
      </c>
      <c r="Q137" s="36">
        <f>SUMIFS(СВЦЭМ!$C$33:$C$776,СВЦЭМ!$A$33:$A$776,$A137,СВЦЭМ!$B$33:$B$776,Q$119)+'СЕТ СН'!$I$9+СВЦЭМ!$D$10+'СЕТ СН'!$I$6-'СЕТ СН'!$I$19</f>
        <v>1430.45269097</v>
      </c>
      <c r="R137" s="36">
        <f>SUMIFS(СВЦЭМ!$C$33:$C$776,СВЦЭМ!$A$33:$A$776,$A137,СВЦЭМ!$B$33:$B$776,R$119)+'СЕТ СН'!$I$9+СВЦЭМ!$D$10+'СЕТ СН'!$I$6-'СЕТ СН'!$I$19</f>
        <v>1430.63199033</v>
      </c>
      <c r="S137" s="36">
        <f>SUMIFS(СВЦЭМ!$C$33:$C$776,СВЦЭМ!$A$33:$A$776,$A137,СВЦЭМ!$B$33:$B$776,S$119)+'СЕТ СН'!$I$9+СВЦЭМ!$D$10+'СЕТ СН'!$I$6-'СЕТ СН'!$I$19</f>
        <v>1443.77337964</v>
      </c>
      <c r="T137" s="36">
        <f>SUMIFS(СВЦЭМ!$C$33:$C$776,СВЦЭМ!$A$33:$A$776,$A137,СВЦЭМ!$B$33:$B$776,T$119)+'СЕТ СН'!$I$9+СВЦЭМ!$D$10+'СЕТ СН'!$I$6-'СЕТ СН'!$I$19</f>
        <v>1437.7388684100001</v>
      </c>
      <c r="U137" s="36">
        <f>SUMIFS(СВЦЭМ!$C$33:$C$776,СВЦЭМ!$A$33:$A$776,$A137,СВЦЭМ!$B$33:$B$776,U$119)+'СЕТ СН'!$I$9+СВЦЭМ!$D$10+'СЕТ СН'!$I$6-'СЕТ СН'!$I$19</f>
        <v>1427.0503974399999</v>
      </c>
      <c r="V137" s="36">
        <f>SUMIFS(СВЦЭМ!$C$33:$C$776,СВЦЭМ!$A$33:$A$776,$A137,СВЦЭМ!$B$33:$B$776,V$119)+'СЕТ СН'!$I$9+СВЦЭМ!$D$10+'СЕТ СН'!$I$6-'СЕТ СН'!$I$19</f>
        <v>1401.5924540599999</v>
      </c>
      <c r="W137" s="36">
        <f>SUMIFS(СВЦЭМ!$C$33:$C$776,СВЦЭМ!$A$33:$A$776,$A137,СВЦЭМ!$B$33:$B$776,W$119)+'СЕТ СН'!$I$9+СВЦЭМ!$D$10+'СЕТ СН'!$I$6-'СЕТ СН'!$I$19</f>
        <v>1405.2489936000002</v>
      </c>
      <c r="X137" s="36">
        <f>SUMIFS(СВЦЭМ!$C$33:$C$776,СВЦЭМ!$A$33:$A$776,$A137,СВЦЭМ!$B$33:$B$776,X$119)+'СЕТ СН'!$I$9+СВЦЭМ!$D$10+'СЕТ СН'!$I$6-'СЕТ СН'!$I$19</f>
        <v>1404.9426462599999</v>
      </c>
      <c r="Y137" s="36">
        <f>SUMIFS(СВЦЭМ!$C$33:$C$776,СВЦЭМ!$A$33:$A$776,$A137,СВЦЭМ!$B$33:$B$776,Y$119)+'СЕТ СН'!$I$9+СВЦЭМ!$D$10+'СЕТ СН'!$I$6-'СЕТ СН'!$I$19</f>
        <v>1429.9944583900001</v>
      </c>
    </row>
    <row r="138" spans="1:25" ht="15.75" x14ac:dyDescent="0.2">
      <c r="A138" s="35">
        <f t="shared" si="3"/>
        <v>43970</v>
      </c>
      <c r="B138" s="36">
        <f>SUMIFS(СВЦЭМ!$C$33:$C$776,СВЦЭМ!$A$33:$A$776,$A138,СВЦЭМ!$B$33:$B$776,B$119)+'СЕТ СН'!$I$9+СВЦЭМ!$D$10+'СЕТ СН'!$I$6-'СЕТ СН'!$I$19</f>
        <v>1559.46135164</v>
      </c>
      <c r="C138" s="36">
        <f>SUMIFS(СВЦЭМ!$C$33:$C$776,СВЦЭМ!$A$33:$A$776,$A138,СВЦЭМ!$B$33:$B$776,C$119)+'СЕТ СН'!$I$9+СВЦЭМ!$D$10+'СЕТ СН'!$I$6-'СЕТ СН'!$I$19</f>
        <v>1586.8233585</v>
      </c>
      <c r="D138" s="36">
        <f>SUMIFS(СВЦЭМ!$C$33:$C$776,СВЦЭМ!$A$33:$A$776,$A138,СВЦЭМ!$B$33:$B$776,D$119)+'СЕТ СН'!$I$9+СВЦЭМ!$D$10+'СЕТ СН'!$I$6-'СЕТ СН'!$I$19</f>
        <v>1576.7250892900001</v>
      </c>
      <c r="E138" s="36">
        <f>SUMIFS(СВЦЭМ!$C$33:$C$776,СВЦЭМ!$A$33:$A$776,$A138,СВЦЭМ!$B$33:$B$776,E$119)+'СЕТ СН'!$I$9+СВЦЭМ!$D$10+'СЕТ СН'!$I$6-'СЕТ СН'!$I$19</f>
        <v>1572.2523242</v>
      </c>
      <c r="F138" s="36">
        <f>SUMIFS(СВЦЭМ!$C$33:$C$776,СВЦЭМ!$A$33:$A$776,$A138,СВЦЭМ!$B$33:$B$776,F$119)+'СЕТ СН'!$I$9+СВЦЭМ!$D$10+'СЕТ СН'!$I$6-'СЕТ СН'!$I$19</f>
        <v>1567.2260815700001</v>
      </c>
      <c r="G138" s="36">
        <f>SUMIFS(СВЦЭМ!$C$33:$C$776,СВЦЭМ!$A$33:$A$776,$A138,СВЦЭМ!$B$33:$B$776,G$119)+'СЕТ СН'!$I$9+СВЦЭМ!$D$10+'СЕТ СН'!$I$6-'СЕТ СН'!$I$19</f>
        <v>1575.9627937099999</v>
      </c>
      <c r="H138" s="36">
        <f>SUMIFS(СВЦЭМ!$C$33:$C$776,СВЦЭМ!$A$33:$A$776,$A138,СВЦЭМ!$B$33:$B$776,H$119)+'СЕТ СН'!$I$9+СВЦЭМ!$D$10+'СЕТ СН'!$I$6-'СЕТ СН'!$I$19</f>
        <v>1576.8077001000001</v>
      </c>
      <c r="I138" s="36">
        <f>SUMIFS(СВЦЭМ!$C$33:$C$776,СВЦЭМ!$A$33:$A$776,$A138,СВЦЭМ!$B$33:$B$776,I$119)+'СЕТ СН'!$I$9+СВЦЭМ!$D$10+'СЕТ СН'!$I$6-'СЕТ СН'!$I$19</f>
        <v>1550.7002870199999</v>
      </c>
      <c r="J138" s="36">
        <f>SUMIFS(СВЦЭМ!$C$33:$C$776,СВЦЭМ!$A$33:$A$776,$A138,СВЦЭМ!$B$33:$B$776,J$119)+'СЕТ СН'!$I$9+СВЦЭМ!$D$10+'СЕТ СН'!$I$6-'СЕТ СН'!$I$19</f>
        <v>1454.4838911900001</v>
      </c>
      <c r="K138" s="36">
        <f>SUMIFS(СВЦЭМ!$C$33:$C$776,СВЦЭМ!$A$33:$A$776,$A138,СВЦЭМ!$B$33:$B$776,K$119)+'СЕТ СН'!$I$9+СВЦЭМ!$D$10+'СЕТ СН'!$I$6-'СЕТ СН'!$I$19</f>
        <v>1437.69868509</v>
      </c>
      <c r="L138" s="36">
        <f>SUMIFS(СВЦЭМ!$C$33:$C$776,СВЦЭМ!$A$33:$A$776,$A138,СВЦЭМ!$B$33:$B$776,L$119)+'СЕТ СН'!$I$9+СВЦЭМ!$D$10+'СЕТ СН'!$I$6-'СЕТ СН'!$I$19</f>
        <v>1432.4053508100001</v>
      </c>
      <c r="M138" s="36">
        <f>SUMIFS(СВЦЭМ!$C$33:$C$776,СВЦЭМ!$A$33:$A$776,$A138,СВЦЭМ!$B$33:$B$776,M$119)+'СЕТ СН'!$I$9+СВЦЭМ!$D$10+'СЕТ СН'!$I$6-'СЕТ СН'!$I$19</f>
        <v>1418.3867801800002</v>
      </c>
      <c r="N138" s="36">
        <f>SUMIFS(СВЦЭМ!$C$33:$C$776,СВЦЭМ!$A$33:$A$776,$A138,СВЦЭМ!$B$33:$B$776,N$119)+'СЕТ СН'!$I$9+СВЦЭМ!$D$10+'СЕТ СН'!$I$6-'СЕТ СН'!$I$19</f>
        <v>1417.28775827</v>
      </c>
      <c r="O138" s="36">
        <f>SUMIFS(СВЦЭМ!$C$33:$C$776,СВЦЭМ!$A$33:$A$776,$A138,СВЦЭМ!$B$33:$B$776,O$119)+'СЕТ СН'!$I$9+СВЦЭМ!$D$10+'СЕТ СН'!$I$6-'СЕТ СН'!$I$19</f>
        <v>1425.4564343699999</v>
      </c>
      <c r="P138" s="36">
        <f>SUMIFS(СВЦЭМ!$C$33:$C$776,СВЦЭМ!$A$33:$A$776,$A138,СВЦЭМ!$B$33:$B$776,P$119)+'СЕТ СН'!$I$9+СВЦЭМ!$D$10+'СЕТ СН'!$I$6-'СЕТ СН'!$I$19</f>
        <v>1432.09887245</v>
      </c>
      <c r="Q138" s="36">
        <f>SUMIFS(СВЦЭМ!$C$33:$C$776,СВЦЭМ!$A$33:$A$776,$A138,СВЦЭМ!$B$33:$B$776,Q$119)+'СЕТ СН'!$I$9+СВЦЭМ!$D$10+'СЕТ СН'!$I$6-'СЕТ СН'!$I$19</f>
        <v>1437.0419614900002</v>
      </c>
      <c r="R138" s="36">
        <f>SUMIFS(СВЦЭМ!$C$33:$C$776,СВЦЭМ!$A$33:$A$776,$A138,СВЦЭМ!$B$33:$B$776,R$119)+'СЕТ СН'!$I$9+СВЦЭМ!$D$10+'СЕТ СН'!$I$6-'СЕТ СН'!$I$19</f>
        <v>1439.3114441100001</v>
      </c>
      <c r="S138" s="36">
        <f>SUMIFS(СВЦЭМ!$C$33:$C$776,СВЦЭМ!$A$33:$A$776,$A138,СВЦЭМ!$B$33:$B$776,S$119)+'СЕТ СН'!$I$9+СВЦЭМ!$D$10+'СЕТ СН'!$I$6-'СЕТ СН'!$I$19</f>
        <v>1448.8041471199999</v>
      </c>
      <c r="T138" s="36">
        <f>SUMIFS(СВЦЭМ!$C$33:$C$776,СВЦЭМ!$A$33:$A$776,$A138,СВЦЭМ!$B$33:$B$776,T$119)+'СЕТ СН'!$I$9+СВЦЭМ!$D$10+'СЕТ СН'!$I$6-'СЕТ СН'!$I$19</f>
        <v>1445.04427463</v>
      </c>
      <c r="U138" s="36">
        <f>SUMIFS(СВЦЭМ!$C$33:$C$776,СВЦЭМ!$A$33:$A$776,$A138,СВЦЭМ!$B$33:$B$776,U$119)+'СЕТ СН'!$I$9+СВЦЭМ!$D$10+'СЕТ СН'!$I$6-'СЕТ СН'!$I$19</f>
        <v>1429.3596165500001</v>
      </c>
      <c r="V138" s="36">
        <f>SUMIFS(СВЦЭМ!$C$33:$C$776,СВЦЭМ!$A$33:$A$776,$A138,СВЦЭМ!$B$33:$B$776,V$119)+'СЕТ СН'!$I$9+СВЦЭМ!$D$10+'СЕТ СН'!$I$6-'СЕТ СН'!$I$19</f>
        <v>1424.4486685699999</v>
      </c>
      <c r="W138" s="36">
        <f>SUMIFS(СВЦЭМ!$C$33:$C$776,СВЦЭМ!$A$33:$A$776,$A138,СВЦЭМ!$B$33:$B$776,W$119)+'СЕТ СН'!$I$9+СВЦЭМ!$D$10+'СЕТ СН'!$I$6-'СЕТ СН'!$I$19</f>
        <v>1430.34883408</v>
      </c>
      <c r="X138" s="36">
        <f>SUMIFS(СВЦЭМ!$C$33:$C$776,СВЦЭМ!$A$33:$A$776,$A138,СВЦЭМ!$B$33:$B$776,X$119)+'СЕТ СН'!$I$9+СВЦЭМ!$D$10+'СЕТ СН'!$I$6-'СЕТ СН'!$I$19</f>
        <v>1425.0796283099999</v>
      </c>
      <c r="Y138" s="36">
        <f>SUMIFS(СВЦЭМ!$C$33:$C$776,СВЦЭМ!$A$33:$A$776,$A138,СВЦЭМ!$B$33:$B$776,Y$119)+'СЕТ СН'!$I$9+СВЦЭМ!$D$10+'СЕТ СН'!$I$6-'СЕТ СН'!$I$19</f>
        <v>1440.4164653500002</v>
      </c>
    </row>
    <row r="139" spans="1:25" ht="15.75" x14ac:dyDescent="0.2">
      <c r="A139" s="35">
        <f t="shared" si="3"/>
        <v>43971</v>
      </c>
      <c r="B139" s="36">
        <f>SUMIFS(СВЦЭМ!$C$33:$C$776,СВЦЭМ!$A$33:$A$776,$A139,СВЦЭМ!$B$33:$B$776,B$119)+'СЕТ СН'!$I$9+СВЦЭМ!$D$10+'СЕТ СН'!$I$6-'СЕТ СН'!$I$19</f>
        <v>1523.60668373</v>
      </c>
      <c r="C139" s="36">
        <f>SUMIFS(СВЦЭМ!$C$33:$C$776,СВЦЭМ!$A$33:$A$776,$A139,СВЦЭМ!$B$33:$B$776,C$119)+'СЕТ СН'!$I$9+СВЦЭМ!$D$10+'СЕТ СН'!$I$6-'СЕТ СН'!$I$19</f>
        <v>1534.8343632599999</v>
      </c>
      <c r="D139" s="36">
        <f>SUMIFS(СВЦЭМ!$C$33:$C$776,СВЦЭМ!$A$33:$A$776,$A139,СВЦЭМ!$B$33:$B$776,D$119)+'СЕТ СН'!$I$9+СВЦЭМ!$D$10+'СЕТ СН'!$I$6-'СЕТ СН'!$I$19</f>
        <v>1552.8313246</v>
      </c>
      <c r="E139" s="36">
        <f>SUMIFS(СВЦЭМ!$C$33:$C$776,СВЦЭМ!$A$33:$A$776,$A139,СВЦЭМ!$B$33:$B$776,E$119)+'СЕТ СН'!$I$9+СВЦЭМ!$D$10+'СЕТ СН'!$I$6-'СЕТ СН'!$I$19</f>
        <v>1548.5031671000002</v>
      </c>
      <c r="F139" s="36">
        <f>SUMIFS(СВЦЭМ!$C$33:$C$776,СВЦЭМ!$A$33:$A$776,$A139,СВЦЭМ!$B$33:$B$776,F$119)+'СЕТ СН'!$I$9+СВЦЭМ!$D$10+'СЕТ СН'!$I$6-'СЕТ СН'!$I$19</f>
        <v>1541.7720017199999</v>
      </c>
      <c r="G139" s="36">
        <f>SUMIFS(СВЦЭМ!$C$33:$C$776,СВЦЭМ!$A$33:$A$776,$A139,СВЦЭМ!$B$33:$B$776,G$119)+'СЕТ СН'!$I$9+СВЦЭМ!$D$10+'СЕТ СН'!$I$6-'СЕТ СН'!$I$19</f>
        <v>1552.8315661900001</v>
      </c>
      <c r="H139" s="36">
        <f>SUMIFS(СВЦЭМ!$C$33:$C$776,СВЦЭМ!$A$33:$A$776,$A139,СВЦЭМ!$B$33:$B$776,H$119)+'СЕТ СН'!$I$9+СВЦЭМ!$D$10+'СЕТ СН'!$I$6-'СЕТ СН'!$I$19</f>
        <v>1559.5120881500002</v>
      </c>
      <c r="I139" s="36">
        <f>SUMIFS(СВЦЭМ!$C$33:$C$776,СВЦЭМ!$A$33:$A$776,$A139,СВЦЭМ!$B$33:$B$776,I$119)+'СЕТ СН'!$I$9+СВЦЭМ!$D$10+'СЕТ СН'!$I$6-'СЕТ СН'!$I$19</f>
        <v>1545.0112275800002</v>
      </c>
      <c r="J139" s="36">
        <f>SUMIFS(СВЦЭМ!$C$33:$C$776,СВЦЭМ!$A$33:$A$776,$A139,СВЦЭМ!$B$33:$B$776,J$119)+'СЕТ СН'!$I$9+СВЦЭМ!$D$10+'СЕТ СН'!$I$6-'СЕТ СН'!$I$19</f>
        <v>1441.44970627</v>
      </c>
      <c r="K139" s="36">
        <f>SUMIFS(СВЦЭМ!$C$33:$C$776,СВЦЭМ!$A$33:$A$776,$A139,СВЦЭМ!$B$33:$B$776,K$119)+'СЕТ СН'!$I$9+СВЦЭМ!$D$10+'СЕТ СН'!$I$6-'СЕТ СН'!$I$19</f>
        <v>1446.4248355499999</v>
      </c>
      <c r="L139" s="36">
        <f>SUMIFS(СВЦЭМ!$C$33:$C$776,СВЦЭМ!$A$33:$A$776,$A139,СВЦЭМ!$B$33:$B$776,L$119)+'СЕТ СН'!$I$9+СВЦЭМ!$D$10+'СЕТ СН'!$I$6-'СЕТ СН'!$I$19</f>
        <v>1448.85305167</v>
      </c>
      <c r="M139" s="36">
        <f>SUMIFS(СВЦЭМ!$C$33:$C$776,СВЦЭМ!$A$33:$A$776,$A139,СВЦЭМ!$B$33:$B$776,M$119)+'СЕТ СН'!$I$9+СВЦЭМ!$D$10+'СЕТ СН'!$I$6-'СЕТ СН'!$I$19</f>
        <v>1452.5980620099999</v>
      </c>
      <c r="N139" s="36">
        <f>SUMIFS(СВЦЭМ!$C$33:$C$776,СВЦЭМ!$A$33:$A$776,$A139,СВЦЭМ!$B$33:$B$776,N$119)+'СЕТ СН'!$I$9+СВЦЭМ!$D$10+'СЕТ СН'!$I$6-'СЕТ СН'!$I$19</f>
        <v>1452.24150048</v>
      </c>
      <c r="O139" s="36">
        <f>SUMIFS(СВЦЭМ!$C$33:$C$776,СВЦЭМ!$A$33:$A$776,$A139,СВЦЭМ!$B$33:$B$776,O$119)+'СЕТ СН'!$I$9+СВЦЭМ!$D$10+'СЕТ СН'!$I$6-'СЕТ СН'!$I$19</f>
        <v>1456.2620065800002</v>
      </c>
      <c r="P139" s="36">
        <f>SUMIFS(СВЦЭМ!$C$33:$C$776,СВЦЭМ!$A$33:$A$776,$A139,СВЦЭМ!$B$33:$B$776,P$119)+'СЕТ СН'!$I$9+СВЦЭМ!$D$10+'СЕТ СН'!$I$6-'СЕТ СН'!$I$19</f>
        <v>1458.3592009399999</v>
      </c>
      <c r="Q139" s="36">
        <f>SUMIFS(СВЦЭМ!$C$33:$C$776,СВЦЭМ!$A$33:$A$776,$A139,СВЦЭМ!$B$33:$B$776,Q$119)+'СЕТ СН'!$I$9+СВЦЭМ!$D$10+'СЕТ СН'!$I$6-'СЕТ СН'!$I$19</f>
        <v>1459.5617683400001</v>
      </c>
      <c r="R139" s="36">
        <f>SUMIFS(СВЦЭМ!$C$33:$C$776,СВЦЭМ!$A$33:$A$776,$A139,СВЦЭМ!$B$33:$B$776,R$119)+'СЕТ СН'!$I$9+СВЦЭМ!$D$10+'СЕТ СН'!$I$6-'СЕТ СН'!$I$19</f>
        <v>1462.28178847</v>
      </c>
      <c r="S139" s="36">
        <f>SUMIFS(СВЦЭМ!$C$33:$C$776,СВЦЭМ!$A$33:$A$776,$A139,СВЦЭМ!$B$33:$B$776,S$119)+'СЕТ СН'!$I$9+СВЦЭМ!$D$10+'СЕТ СН'!$I$6-'СЕТ СН'!$I$19</f>
        <v>1466.56124875</v>
      </c>
      <c r="T139" s="36">
        <f>SUMIFS(СВЦЭМ!$C$33:$C$776,СВЦЭМ!$A$33:$A$776,$A139,СВЦЭМ!$B$33:$B$776,T$119)+'СЕТ СН'!$I$9+СВЦЭМ!$D$10+'СЕТ СН'!$I$6-'СЕТ СН'!$I$19</f>
        <v>1464.2110009200001</v>
      </c>
      <c r="U139" s="36">
        <f>SUMIFS(СВЦЭМ!$C$33:$C$776,СВЦЭМ!$A$33:$A$776,$A139,СВЦЭМ!$B$33:$B$776,U$119)+'СЕТ СН'!$I$9+СВЦЭМ!$D$10+'СЕТ СН'!$I$6-'СЕТ СН'!$I$19</f>
        <v>1449.54637914</v>
      </c>
      <c r="V139" s="36">
        <f>SUMIFS(СВЦЭМ!$C$33:$C$776,СВЦЭМ!$A$33:$A$776,$A139,СВЦЭМ!$B$33:$B$776,V$119)+'СЕТ СН'!$I$9+СВЦЭМ!$D$10+'СЕТ СН'!$I$6-'СЕТ СН'!$I$19</f>
        <v>1445.1441052099999</v>
      </c>
      <c r="W139" s="36">
        <f>SUMIFS(СВЦЭМ!$C$33:$C$776,СВЦЭМ!$A$33:$A$776,$A139,СВЦЭМ!$B$33:$B$776,W$119)+'СЕТ СН'!$I$9+СВЦЭМ!$D$10+'СЕТ СН'!$I$6-'СЕТ СН'!$I$19</f>
        <v>1448.2156184200001</v>
      </c>
      <c r="X139" s="36">
        <f>SUMIFS(СВЦЭМ!$C$33:$C$776,СВЦЭМ!$A$33:$A$776,$A139,СВЦЭМ!$B$33:$B$776,X$119)+'СЕТ СН'!$I$9+СВЦЭМ!$D$10+'СЕТ СН'!$I$6-'СЕТ СН'!$I$19</f>
        <v>1447.4239972</v>
      </c>
      <c r="Y139" s="36">
        <f>SUMIFS(СВЦЭМ!$C$33:$C$776,СВЦЭМ!$A$33:$A$776,$A139,СВЦЭМ!$B$33:$B$776,Y$119)+'СЕТ СН'!$I$9+СВЦЭМ!$D$10+'СЕТ СН'!$I$6-'СЕТ СН'!$I$19</f>
        <v>1451.7268834900001</v>
      </c>
    </row>
    <row r="140" spans="1:25" ht="15.75" x14ac:dyDescent="0.2">
      <c r="A140" s="35">
        <f t="shared" si="3"/>
        <v>43972</v>
      </c>
      <c r="B140" s="36">
        <f>SUMIFS(СВЦЭМ!$C$33:$C$776,СВЦЭМ!$A$33:$A$776,$A140,СВЦЭМ!$B$33:$B$776,B$119)+'СЕТ СН'!$I$9+СВЦЭМ!$D$10+'СЕТ СН'!$I$6-'СЕТ СН'!$I$19</f>
        <v>1513.1494068900001</v>
      </c>
      <c r="C140" s="36">
        <f>SUMIFS(СВЦЭМ!$C$33:$C$776,СВЦЭМ!$A$33:$A$776,$A140,СВЦЭМ!$B$33:$B$776,C$119)+'СЕТ СН'!$I$9+СВЦЭМ!$D$10+'СЕТ СН'!$I$6-'СЕТ СН'!$I$19</f>
        <v>1549.71840838</v>
      </c>
      <c r="D140" s="36">
        <f>SUMIFS(СВЦЭМ!$C$33:$C$776,СВЦЭМ!$A$33:$A$776,$A140,СВЦЭМ!$B$33:$B$776,D$119)+'СЕТ СН'!$I$9+СВЦЭМ!$D$10+'СЕТ СН'!$I$6-'СЕТ СН'!$I$19</f>
        <v>1571.76457858</v>
      </c>
      <c r="E140" s="36">
        <f>SUMIFS(СВЦЭМ!$C$33:$C$776,СВЦЭМ!$A$33:$A$776,$A140,СВЦЭМ!$B$33:$B$776,E$119)+'СЕТ СН'!$I$9+СВЦЭМ!$D$10+'СЕТ СН'!$I$6-'СЕТ СН'!$I$19</f>
        <v>1570.3728439900001</v>
      </c>
      <c r="F140" s="36">
        <f>SUMIFS(СВЦЭМ!$C$33:$C$776,СВЦЭМ!$A$33:$A$776,$A140,СВЦЭМ!$B$33:$B$776,F$119)+'СЕТ СН'!$I$9+СВЦЭМ!$D$10+'СЕТ СН'!$I$6-'СЕТ СН'!$I$19</f>
        <v>1564.5307259800002</v>
      </c>
      <c r="G140" s="36">
        <f>SUMIFS(СВЦЭМ!$C$33:$C$776,СВЦЭМ!$A$33:$A$776,$A140,СВЦЭМ!$B$33:$B$776,G$119)+'СЕТ СН'!$I$9+СВЦЭМ!$D$10+'СЕТ СН'!$I$6-'СЕТ СН'!$I$19</f>
        <v>1575.1545627300002</v>
      </c>
      <c r="H140" s="36">
        <f>SUMIFS(СВЦЭМ!$C$33:$C$776,СВЦЭМ!$A$33:$A$776,$A140,СВЦЭМ!$B$33:$B$776,H$119)+'СЕТ СН'!$I$9+СВЦЭМ!$D$10+'СЕТ СН'!$I$6-'СЕТ СН'!$I$19</f>
        <v>1564.91110807</v>
      </c>
      <c r="I140" s="36">
        <f>SUMIFS(СВЦЭМ!$C$33:$C$776,СВЦЭМ!$A$33:$A$776,$A140,СВЦЭМ!$B$33:$B$776,I$119)+'СЕТ СН'!$I$9+СВЦЭМ!$D$10+'СЕТ СН'!$I$6-'СЕТ СН'!$I$19</f>
        <v>1549.7286681</v>
      </c>
      <c r="J140" s="36">
        <f>SUMIFS(СВЦЭМ!$C$33:$C$776,СВЦЭМ!$A$33:$A$776,$A140,СВЦЭМ!$B$33:$B$776,J$119)+'СЕТ СН'!$I$9+СВЦЭМ!$D$10+'СЕТ СН'!$I$6-'СЕТ СН'!$I$19</f>
        <v>1509.7564608500002</v>
      </c>
      <c r="K140" s="36">
        <f>SUMIFS(СВЦЭМ!$C$33:$C$776,СВЦЭМ!$A$33:$A$776,$A140,СВЦЭМ!$B$33:$B$776,K$119)+'СЕТ СН'!$I$9+СВЦЭМ!$D$10+'СЕТ СН'!$I$6-'СЕТ СН'!$I$19</f>
        <v>1504.2722659999999</v>
      </c>
      <c r="L140" s="36">
        <f>SUMIFS(СВЦЭМ!$C$33:$C$776,СВЦЭМ!$A$33:$A$776,$A140,СВЦЭМ!$B$33:$B$776,L$119)+'СЕТ СН'!$I$9+СВЦЭМ!$D$10+'СЕТ СН'!$I$6-'СЕТ СН'!$I$19</f>
        <v>1506.7039864000001</v>
      </c>
      <c r="M140" s="36">
        <f>SUMIFS(СВЦЭМ!$C$33:$C$776,СВЦЭМ!$A$33:$A$776,$A140,СВЦЭМ!$B$33:$B$776,M$119)+'СЕТ СН'!$I$9+СВЦЭМ!$D$10+'СЕТ СН'!$I$6-'СЕТ СН'!$I$19</f>
        <v>1459.73778459</v>
      </c>
      <c r="N140" s="36">
        <f>SUMIFS(СВЦЭМ!$C$33:$C$776,СВЦЭМ!$A$33:$A$776,$A140,СВЦЭМ!$B$33:$B$776,N$119)+'СЕТ СН'!$I$9+СВЦЭМ!$D$10+'СЕТ СН'!$I$6-'СЕТ СН'!$I$19</f>
        <v>1403.0745223900001</v>
      </c>
      <c r="O140" s="36">
        <f>SUMIFS(СВЦЭМ!$C$33:$C$776,СВЦЭМ!$A$33:$A$776,$A140,СВЦЭМ!$B$33:$B$776,O$119)+'СЕТ СН'!$I$9+СВЦЭМ!$D$10+'СЕТ СН'!$I$6-'СЕТ СН'!$I$19</f>
        <v>1378.07582409</v>
      </c>
      <c r="P140" s="36">
        <f>SUMIFS(СВЦЭМ!$C$33:$C$776,СВЦЭМ!$A$33:$A$776,$A140,СВЦЭМ!$B$33:$B$776,P$119)+'СЕТ СН'!$I$9+СВЦЭМ!$D$10+'СЕТ СН'!$I$6-'СЕТ СН'!$I$19</f>
        <v>1375.82610062</v>
      </c>
      <c r="Q140" s="36">
        <f>SUMIFS(СВЦЭМ!$C$33:$C$776,СВЦЭМ!$A$33:$A$776,$A140,СВЦЭМ!$B$33:$B$776,Q$119)+'СЕТ СН'!$I$9+СВЦЭМ!$D$10+'СЕТ СН'!$I$6-'СЕТ СН'!$I$19</f>
        <v>1380.73880059</v>
      </c>
      <c r="R140" s="36">
        <f>SUMIFS(СВЦЭМ!$C$33:$C$776,СВЦЭМ!$A$33:$A$776,$A140,СВЦЭМ!$B$33:$B$776,R$119)+'СЕТ СН'!$I$9+СВЦЭМ!$D$10+'СЕТ СН'!$I$6-'СЕТ СН'!$I$19</f>
        <v>1376.7031699200002</v>
      </c>
      <c r="S140" s="36">
        <f>SUMIFS(СВЦЭМ!$C$33:$C$776,СВЦЭМ!$A$33:$A$776,$A140,СВЦЭМ!$B$33:$B$776,S$119)+'СЕТ СН'!$I$9+СВЦЭМ!$D$10+'СЕТ СН'!$I$6-'СЕТ СН'!$I$19</f>
        <v>1385.7402399699999</v>
      </c>
      <c r="T140" s="36">
        <f>SUMIFS(СВЦЭМ!$C$33:$C$776,СВЦЭМ!$A$33:$A$776,$A140,СВЦЭМ!$B$33:$B$776,T$119)+'СЕТ СН'!$I$9+СВЦЭМ!$D$10+'СЕТ СН'!$I$6-'СЕТ СН'!$I$19</f>
        <v>1383.9874918999999</v>
      </c>
      <c r="U140" s="36">
        <f>SUMIFS(СВЦЭМ!$C$33:$C$776,СВЦЭМ!$A$33:$A$776,$A140,СВЦЭМ!$B$33:$B$776,U$119)+'СЕТ СН'!$I$9+СВЦЭМ!$D$10+'СЕТ СН'!$I$6-'СЕТ СН'!$I$19</f>
        <v>1381.4166680600001</v>
      </c>
      <c r="V140" s="36">
        <f>SUMIFS(СВЦЭМ!$C$33:$C$776,СВЦЭМ!$A$33:$A$776,$A140,СВЦЭМ!$B$33:$B$776,V$119)+'СЕТ СН'!$I$9+СВЦЭМ!$D$10+'СЕТ СН'!$I$6-'СЕТ СН'!$I$19</f>
        <v>1378.02826258</v>
      </c>
      <c r="W140" s="36">
        <f>SUMIFS(СВЦЭМ!$C$33:$C$776,СВЦЭМ!$A$33:$A$776,$A140,СВЦЭМ!$B$33:$B$776,W$119)+'СЕТ СН'!$I$9+СВЦЭМ!$D$10+'СЕТ СН'!$I$6-'СЕТ СН'!$I$19</f>
        <v>1347.0880338699999</v>
      </c>
      <c r="X140" s="36">
        <f>SUMIFS(СВЦЭМ!$C$33:$C$776,СВЦЭМ!$A$33:$A$776,$A140,СВЦЭМ!$B$33:$B$776,X$119)+'СЕТ СН'!$I$9+СВЦЭМ!$D$10+'СЕТ СН'!$I$6-'СЕТ СН'!$I$19</f>
        <v>1387.7487224900001</v>
      </c>
      <c r="Y140" s="36">
        <f>SUMIFS(СВЦЭМ!$C$33:$C$776,СВЦЭМ!$A$33:$A$776,$A140,СВЦЭМ!$B$33:$B$776,Y$119)+'СЕТ СН'!$I$9+СВЦЭМ!$D$10+'СЕТ СН'!$I$6-'СЕТ СН'!$I$19</f>
        <v>1435.41320595</v>
      </c>
    </row>
    <row r="141" spans="1:25" ht="15.75" x14ac:dyDescent="0.2">
      <c r="A141" s="35">
        <f t="shared" si="3"/>
        <v>43973</v>
      </c>
      <c r="B141" s="36">
        <f>SUMIFS(СВЦЭМ!$C$33:$C$776,СВЦЭМ!$A$33:$A$776,$A141,СВЦЭМ!$B$33:$B$776,B$119)+'СЕТ СН'!$I$9+СВЦЭМ!$D$10+'СЕТ СН'!$I$6-'СЕТ СН'!$I$19</f>
        <v>1516.4806362200002</v>
      </c>
      <c r="C141" s="36">
        <f>SUMIFS(СВЦЭМ!$C$33:$C$776,СВЦЭМ!$A$33:$A$776,$A141,СВЦЭМ!$B$33:$B$776,C$119)+'СЕТ СН'!$I$9+СВЦЭМ!$D$10+'СЕТ СН'!$I$6-'СЕТ СН'!$I$19</f>
        <v>1558.32203942</v>
      </c>
      <c r="D141" s="36">
        <f>SUMIFS(СВЦЭМ!$C$33:$C$776,СВЦЭМ!$A$33:$A$776,$A141,СВЦЭМ!$B$33:$B$776,D$119)+'СЕТ СН'!$I$9+СВЦЭМ!$D$10+'СЕТ СН'!$I$6-'СЕТ СН'!$I$19</f>
        <v>1578.4235724</v>
      </c>
      <c r="E141" s="36">
        <f>SUMIFS(СВЦЭМ!$C$33:$C$776,СВЦЭМ!$A$33:$A$776,$A141,СВЦЭМ!$B$33:$B$776,E$119)+'СЕТ СН'!$I$9+СВЦЭМ!$D$10+'СЕТ СН'!$I$6-'СЕТ СН'!$I$19</f>
        <v>1575.28876906</v>
      </c>
      <c r="F141" s="36">
        <f>SUMIFS(СВЦЭМ!$C$33:$C$776,СВЦЭМ!$A$33:$A$776,$A141,СВЦЭМ!$B$33:$B$776,F$119)+'СЕТ СН'!$I$9+СВЦЭМ!$D$10+'СЕТ СН'!$I$6-'СЕТ СН'!$I$19</f>
        <v>1569.2198983799999</v>
      </c>
      <c r="G141" s="36">
        <f>SUMIFS(СВЦЭМ!$C$33:$C$776,СВЦЭМ!$A$33:$A$776,$A141,СВЦЭМ!$B$33:$B$776,G$119)+'СЕТ СН'!$I$9+СВЦЭМ!$D$10+'СЕТ СН'!$I$6-'СЕТ СН'!$I$19</f>
        <v>1578.9353880799999</v>
      </c>
      <c r="H141" s="36">
        <f>SUMIFS(СВЦЭМ!$C$33:$C$776,СВЦЭМ!$A$33:$A$776,$A141,СВЦЭМ!$B$33:$B$776,H$119)+'СЕТ СН'!$I$9+СВЦЭМ!$D$10+'СЕТ СН'!$I$6-'СЕТ СН'!$I$19</f>
        <v>1580.6768856399999</v>
      </c>
      <c r="I141" s="36">
        <f>SUMIFS(СВЦЭМ!$C$33:$C$776,СВЦЭМ!$A$33:$A$776,$A141,СВЦЭМ!$B$33:$B$776,I$119)+'СЕТ СН'!$I$9+СВЦЭМ!$D$10+'СЕТ СН'!$I$6-'СЕТ СН'!$I$19</f>
        <v>1543.8082316700002</v>
      </c>
      <c r="J141" s="36">
        <f>SUMIFS(СВЦЭМ!$C$33:$C$776,СВЦЭМ!$A$33:$A$776,$A141,СВЦЭМ!$B$33:$B$776,J$119)+'СЕТ СН'!$I$9+СВЦЭМ!$D$10+'СЕТ СН'!$I$6-'СЕТ СН'!$I$19</f>
        <v>1496.0708380800002</v>
      </c>
      <c r="K141" s="36">
        <f>SUMIFS(СВЦЭМ!$C$33:$C$776,СВЦЭМ!$A$33:$A$776,$A141,СВЦЭМ!$B$33:$B$776,K$119)+'СЕТ СН'!$I$9+СВЦЭМ!$D$10+'СЕТ СН'!$I$6-'СЕТ СН'!$I$19</f>
        <v>1479.93350848</v>
      </c>
      <c r="L141" s="36">
        <f>SUMIFS(СВЦЭМ!$C$33:$C$776,СВЦЭМ!$A$33:$A$776,$A141,СВЦЭМ!$B$33:$B$776,L$119)+'СЕТ СН'!$I$9+СВЦЭМ!$D$10+'СЕТ СН'!$I$6-'СЕТ СН'!$I$19</f>
        <v>1469.0305920599999</v>
      </c>
      <c r="M141" s="36">
        <f>SUMIFS(СВЦЭМ!$C$33:$C$776,СВЦЭМ!$A$33:$A$776,$A141,СВЦЭМ!$B$33:$B$776,M$119)+'СЕТ СН'!$I$9+СВЦЭМ!$D$10+'СЕТ СН'!$I$6-'СЕТ СН'!$I$19</f>
        <v>1420.9389959</v>
      </c>
      <c r="N141" s="36">
        <f>SUMIFS(СВЦЭМ!$C$33:$C$776,СВЦЭМ!$A$33:$A$776,$A141,СВЦЭМ!$B$33:$B$776,N$119)+'СЕТ СН'!$I$9+СВЦЭМ!$D$10+'СЕТ СН'!$I$6-'СЕТ СН'!$I$19</f>
        <v>1368.8745243100002</v>
      </c>
      <c r="O141" s="36">
        <f>SUMIFS(СВЦЭМ!$C$33:$C$776,СВЦЭМ!$A$33:$A$776,$A141,СВЦЭМ!$B$33:$B$776,O$119)+'СЕТ СН'!$I$9+СВЦЭМ!$D$10+'СЕТ СН'!$I$6-'СЕТ СН'!$I$19</f>
        <v>1353.5339838</v>
      </c>
      <c r="P141" s="36">
        <f>SUMIFS(СВЦЭМ!$C$33:$C$776,СВЦЭМ!$A$33:$A$776,$A141,СВЦЭМ!$B$33:$B$776,P$119)+'СЕТ СН'!$I$9+СВЦЭМ!$D$10+'СЕТ СН'!$I$6-'СЕТ СН'!$I$19</f>
        <v>1371.33342659</v>
      </c>
      <c r="Q141" s="36">
        <f>SUMIFS(СВЦЭМ!$C$33:$C$776,СВЦЭМ!$A$33:$A$776,$A141,СВЦЭМ!$B$33:$B$776,Q$119)+'СЕТ СН'!$I$9+СВЦЭМ!$D$10+'СЕТ СН'!$I$6-'СЕТ СН'!$I$19</f>
        <v>1375.6494023099999</v>
      </c>
      <c r="R141" s="36">
        <f>SUMIFS(СВЦЭМ!$C$33:$C$776,СВЦЭМ!$A$33:$A$776,$A141,СВЦЭМ!$B$33:$B$776,R$119)+'СЕТ СН'!$I$9+СВЦЭМ!$D$10+'СЕТ СН'!$I$6-'СЕТ СН'!$I$19</f>
        <v>1376.04326829</v>
      </c>
      <c r="S141" s="36">
        <f>SUMIFS(СВЦЭМ!$C$33:$C$776,СВЦЭМ!$A$33:$A$776,$A141,СВЦЭМ!$B$33:$B$776,S$119)+'СЕТ СН'!$I$9+СВЦЭМ!$D$10+'СЕТ СН'!$I$6-'СЕТ СН'!$I$19</f>
        <v>1380.16669826</v>
      </c>
      <c r="T141" s="36">
        <f>SUMIFS(СВЦЭМ!$C$33:$C$776,СВЦЭМ!$A$33:$A$776,$A141,СВЦЭМ!$B$33:$B$776,T$119)+'СЕТ СН'!$I$9+СВЦЭМ!$D$10+'СЕТ СН'!$I$6-'СЕТ СН'!$I$19</f>
        <v>1368.04744465</v>
      </c>
      <c r="U141" s="36">
        <f>SUMIFS(СВЦЭМ!$C$33:$C$776,СВЦЭМ!$A$33:$A$776,$A141,СВЦЭМ!$B$33:$B$776,U$119)+'СЕТ СН'!$I$9+СВЦЭМ!$D$10+'СЕТ СН'!$I$6-'СЕТ СН'!$I$19</f>
        <v>1356.1308444800002</v>
      </c>
      <c r="V141" s="36">
        <f>SUMIFS(СВЦЭМ!$C$33:$C$776,СВЦЭМ!$A$33:$A$776,$A141,СВЦЭМ!$B$33:$B$776,V$119)+'СЕТ СН'!$I$9+СВЦЭМ!$D$10+'СЕТ СН'!$I$6-'СЕТ СН'!$I$19</f>
        <v>1339.8519931800001</v>
      </c>
      <c r="W141" s="36">
        <f>SUMIFS(СВЦЭМ!$C$33:$C$776,СВЦЭМ!$A$33:$A$776,$A141,СВЦЭМ!$B$33:$B$776,W$119)+'СЕТ СН'!$I$9+СВЦЭМ!$D$10+'СЕТ СН'!$I$6-'СЕТ СН'!$I$19</f>
        <v>1331.6814013000001</v>
      </c>
      <c r="X141" s="36">
        <f>SUMIFS(СВЦЭМ!$C$33:$C$776,СВЦЭМ!$A$33:$A$776,$A141,СВЦЭМ!$B$33:$B$776,X$119)+'СЕТ СН'!$I$9+СВЦЭМ!$D$10+'СЕТ СН'!$I$6-'СЕТ СН'!$I$19</f>
        <v>1350.3139169599999</v>
      </c>
      <c r="Y141" s="36">
        <f>SUMIFS(СВЦЭМ!$C$33:$C$776,СВЦЭМ!$A$33:$A$776,$A141,СВЦЭМ!$B$33:$B$776,Y$119)+'СЕТ СН'!$I$9+СВЦЭМ!$D$10+'СЕТ СН'!$I$6-'СЕТ СН'!$I$19</f>
        <v>1388.2172202900001</v>
      </c>
    </row>
    <row r="142" spans="1:25" ht="15.75" x14ac:dyDescent="0.2">
      <c r="A142" s="35">
        <f t="shared" si="3"/>
        <v>43974</v>
      </c>
      <c r="B142" s="36">
        <f>SUMIFS(СВЦЭМ!$C$33:$C$776,СВЦЭМ!$A$33:$A$776,$A142,СВЦЭМ!$B$33:$B$776,B$119)+'СЕТ СН'!$I$9+СВЦЭМ!$D$10+'СЕТ СН'!$I$6-'СЕТ СН'!$I$19</f>
        <v>1488.9740130999999</v>
      </c>
      <c r="C142" s="36">
        <f>SUMIFS(СВЦЭМ!$C$33:$C$776,СВЦЭМ!$A$33:$A$776,$A142,СВЦЭМ!$B$33:$B$776,C$119)+'СЕТ СН'!$I$9+СВЦЭМ!$D$10+'СЕТ СН'!$I$6-'СЕТ СН'!$I$19</f>
        <v>1525.7370037599999</v>
      </c>
      <c r="D142" s="36">
        <f>SUMIFS(СВЦЭМ!$C$33:$C$776,СВЦЭМ!$A$33:$A$776,$A142,СВЦЭМ!$B$33:$B$776,D$119)+'СЕТ СН'!$I$9+СВЦЭМ!$D$10+'СЕТ СН'!$I$6-'СЕТ СН'!$I$19</f>
        <v>1545.7882179200001</v>
      </c>
      <c r="E142" s="36">
        <f>SUMIFS(СВЦЭМ!$C$33:$C$776,СВЦЭМ!$A$33:$A$776,$A142,СВЦЭМ!$B$33:$B$776,E$119)+'СЕТ СН'!$I$9+СВЦЭМ!$D$10+'СЕТ СН'!$I$6-'СЕТ СН'!$I$19</f>
        <v>1560.16003619</v>
      </c>
      <c r="F142" s="36">
        <f>SUMIFS(СВЦЭМ!$C$33:$C$776,СВЦЭМ!$A$33:$A$776,$A142,СВЦЭМ!$B$33:$B$776,F$119)+'СЕТ СН'!$I$9+СВЦЭМ!$D$10+'СЕТ СН'!$I$6-'СЕТ СН'!$I$19</f>
        <v>1563.9540017300001</v>
      </c>
      <c r="G142" s="36">
        <f>SUMIFS(СВЦЭМ!$C$33:$C$776,СВЦЭМ!$A$33:$A$776,$A142,СВЦЭМ!$B$33:$B$776,G$119)+'СЕТ СН'!$I$9+СВЦЭМ!$D$10+'СЕТ СН'!$I$6-'СЕТ СН'!$I$19</f>
        <v>1562.76773095</v>
      </c>
      <c r="H142" s="36">
        <f>SUMIFS(СВЦЭМ!$C$33:$C$776,СВЦЭМ!$A$33:$A$776,$A142,СВЦЭМ!$B$33:$B$776,H$119)+'СЕТ СН'!$I$9+СВЦЭМ!$D$10+'СЕТ СН'!$I$6-'СЕТ СН'!$I$19</f>
        <v>1555.1841968799999</v>
      </c>
      <c r="I142" s="36">
        <f>SUMIFS(СВЦЭМ!$C$33:$C$776,СВЦЭМ!$A$33:$A$776,$A142,СВЦЭМ!$B$33:$B$776,I$119)+'СЕТ СН'!$I$9+СВЦЭМ!$D$10+'СЕТ СН'!$I$6-'СЕТ СН'!$I$19</f>
        <v>1530.60663174</v>
      </c>
      <c r="J142" s="36">
        <f>SUMIFS(СВЦЭМ!$C$33:$C$776,СВЦЭМ!$A$33:$A$776,$A142,СВЦЭМ!$B$33:$B$776,J$119)+'СЕТ СН'!$I$9+СВЦЭМ!$D$10+'СЕТ СН'!$I$6-'СЕТ СН'!$I$19</f>
        <v>1493.7135670500002</v>
      </c>
      <c r="K142" s="36">
        <f>SUMIFS(СВЦЭМ!$C$33:$C$776,СВЦЭМ!$A$33:$A$776,$A142,СВЦЭМ!$B$33:$B$776,K$119)+'СЕТ СН'!$I$9+СВЦЭМ!$D$10+'СЕТ СН'!$I$6-'СЕТ СН'!$I$19</f>
        <v>1455.6464027500001</v>
      </c>
      <c r="L142" s="36">
        <f>SUMIFS(СВЦЭМ!$C$33:$C$776,СВЦЭМ!$A$33:$A$776,$A142,СВЦЭМ!$B$33:$B$776,L$119)+'СЕТ СН'!$I$9+СВЦЭМ!$D$10+'СЕТ СН'!$I$6-'СЕТ СН'!$I$19</f>
        <v>1433.67214986</v>
      </c>
      <c r="M142" s="36">
        <f>SUMIFS(СВЦЭМ!$C$33:$C$776,СВЦЭМ!$A$33:$A$776,$A142,СВЦЭМ!$B$33:$B$776,M$119)+'СЕТ СН'!$I$9+СВЦЭМ!$D$10+'СЕТ СН'!$I$6-'СЕТ СН'!$I$19</f>
        <v>1377.9157569399999</v>
      </c>
      <c r="N142" s="36">
        <f>SUMIFS(СВЦЭМ!$C$33:$C$776,СВЦЭМ!$A$33:$A$776,$A142,СВЦЭМ!$B$33:$B$776,N$119)+'СЕТ СН'!$I$9+СВЦЭМ!$D$10+'СЕТ СН'!$I$6-'СЕТ СН'!$I$19</f>
        <v>1324.2811001800001</v>
      </c>
      <c r="O142" s="36">
        <f>SUMIFS(СВЦЭМ!$C$33:$C$776,СВЦЭМ!$A$33:$A$776,$A142,СВЦЭМ!$B$33:$B$776,O$119)+'СЕТ СН'!$I$9+СВЦЭМ!$D$10+'СЕТ СН'!$I$6-'СЕТ СН'!$I$19</f>
        <v>1317.07145618</v>
      </c>
      <c r="P142" s="36">
        <f>SUMIFS(СВЦЭМ!$C$33:$C$776,СВЦЭМ!$A$33:$A$776,$A142,СВЦЭМ!$B$33:$B$776,P$119)+'СЕТ СН'!$I$9+СВЦЭМ!$D$10+'СЕТ СН'!$I$6-'СЕТ СН'!$I$19</f>
        <v>1341.48743816</v>
      </c>
      <c r="Q142" s="36">
        <f>SUMIFS(СВЦЭМ!$C$33:$C$776,СВЦЭМ!$A$33:$A$776,$A142,СВЦЭМ!$B$33:$B$776,Q$119)+'СЕТ СН'!$I$9+СВЦЭМ!$D$10+'СЕТ СН'!$I$6-'СЕТ СН'!$I$19</f>
        <v>1344.9089464200001</v>
      </c>
      <c r="R142" s="36">
        <f>SUMIFS(СВЦЭМ!$C$33:$C$776,СВЦЭМ!$A$33:$A$776,$A142,СВЦЭМ!$B$33:$B$776,R$119)+'СЕТ СН'!$I$9+СВЦЭМ!$D$10+'СЕТ СН'!$I$6-'СЕТ СН'!$I$19</f>
        <v>1353.0824241400001</v>
      </c>
      <c r="S142" s="36">
        <f>SUMIFS(СВЦЭМ!$C$33:$C$776,СВЦЭМ!$A$33:$A$776,$A142,СВЦЭМ!$B$33:$B$776,S$119)+'СЕТ СН'!$I$9+СВЦЭМ!$D$10+'СЕТ СН'!$I$6-'СЕТ СН'!$I$19</f>
        <v>1363.3354527700001</v>
      </c>
      <c r="T142" s="36">
        <f>SUMIFS(СВЦЭМ!$C$33:$C$776,СВЦЭМ!$A$33:$A$776,$A142,СВЦЭМ!$B$33:$B$776,T$119)+'СЕТ СН'!$I$9+СВЦЭМ!$D$10+'СЕТ СН'!$I$6-'СЕТ СН'!$I$19</f>
        <v>1373.04418824</v>
      </c>
      <c r="U142" s="36">
        <f>SUMIFS(СВЦЭМ!$C$33:$C$776,СВЦЭМ!$A$33:$A$776,$A142,СВЦЭМ!$B$33:$B$776,U$119)+'СЕТ СН'!$I$9+СВЦЭМ!$D$10+'СЕТ СН'!$I$6-'СЕТ СН'!$I$19</f>
        <v>1374.2542756299999</v>
      </c>
      <c r="V142" s="36">
        <f>SUMIFS(СВЦЭМ!$C$33:$C$776,СВЦЭМ!$A$33:$A$776,$A142,СВЦЭМ!$B$33:$B$776,V$119)+'СЕТ СН'!$I$9+СВЦЭМ!$D$10+'СЕТ СН'!$I$6-'СЕТ СН'!$I$19</f>
        <v>1367.52376024</v>
      </c>
      <c r="W142" s="36">
        <f>SUMIFS(СВЦЭМ!$C$33:$C$776,СВЦЭМ!$A$33:$A$776,$A142,СВЦЭМ!$B$33:$B$776,W$119)+'СЕТ СН'!$I$9+СВЦЭМ!$D$10+'СЕТ СН'!$I$6-'СЕТ СН'!$I$19</f>
        <v>1361.61211338</v>
      </c>
      <c r="X142" s="36">
        <f>SUMIFS(СВЦЭМ!$C$33:$C$776,СВЦЭМ!$A$33:$A$776,$A142,СВЦЭМ!$B$33:$B$776,X$119)+'СЕТ СН'!$I$9+СВЦЭМ!$D$10+'СЕТ СН'!$I$6-'СЕТ СН'!$I$19</f>
        <v>1388.3694782900002</v>
      </c>
      <c r="Y142" s="36">
        <f>SUMIFS(СВЦЭМ!$C$33:$C$776,СВЦЭМ!$A$33:$A$776,$A142,СВЦЭМ!$B$33:$B$776,Y$119)+'СЕТ СН'!$I$9+СВЦЭМ!$D$10+'СЕТ СН'!$I$6-'СЕТ СН'!$I$19</f>
        <v>1463.8816946500001</v>
      </c>
    </row>
    <row r="143" spans="1:25" ht="15.75" x14ac:dyDescent="0.2">
      <c r="A143" s="35">
        <f t="shared" si="3"/>
        <v>43975</v>
      </c>
      <c r="B143" s="36">
        <f>SUMIFS(СВЦЭМ!$C$33:$C$776,СВЦЭМ!$A$33:$A$776,$A143,СВЦЭМ!$B$33:$B$776,B$119)+'СЕТ СН'!$I$9+СВЦЭМ!$D$10+'СЕТ СН'!$I$6-'СЕТ СН'!$I$19</f>
        <v>1532.0785211699999</v>
      </c>
      <c r="C143" s="36">
        <f>SUMIFS(СВЦЭМ!$C$33:$C$776,СВЦЭМ!$A$33:$A$776,$A143,СВЦЭМ!$B$33:$B$776,C$119)+'СЕТ СН'!$I$9+СВЦЭМ!$D$10+'СЕТ СН'!$I$6-'СЕТ СН'!$I$19</f>
        <v>1557.0382601000001</v>
      </c>
      <c r="D143" s="36">
        <f>SUMIFS(СВЦЭМ!$C$33:$C$776,СВЦЭМ!$A$33:$A$776,$A143,СВЦЭМ!$B$33:$B$776,D$119)+'СЕТ СН'!$I$9+СВЦЭМ!$D$10+'СЕТ СН'!$I$6-'СЕТ СН'!$I$19</f>
        <v>1566.0831308100001</v>
      </c>
      <c r="E143" s="36">
        <f>SUMIFS(СВЦЭМ!$C$33:$C$776,СВЦЭМ!$A$33:$A$776,$A143,СВЦЭМ!$B$33:$B$776,E$119)+'СЕТ СН'!$I$9+СВЦЭМ!$D$10+'СЕТ СН'!$I$6-'СЕТ СН'!$I$19</f>
        <v>1562.3117010199999</v>
      </c>
      <c r="F143" s="36">
        <f>SUMIFS(СВЦЭМ!$C$33:$C$776,СВЦЭМ!$A$33:$A$776,$A143,СВЦЭМ!$B$33:$B$776,F$119)+'СЕТ СН'!$I$9+СВЦЭМ!$D$10+'СЕТ СН'!$I$6-'СЕТ СН'!$I$19</f>
        <v>1558.17317226</v>
      </c>
      <c r="G143" s="36">
        <f>SUMIFS(СВЦЭМ!$C$33:$C$776,СВЦЭМ!$A$33:$A$776,$A143,СВЦЭМ!$B$33:$B$776,G$119)+'СЕТ СН'!$I$9+СВЦЭМ!$D$10+'СЕТ СН'!$I$6-'СЕТ СН'!$I$19</f>
        <v>1557.04651085</v>
      </c>
      <c r="H143" s="36">
        <f>SUMIFS(СВЦЭМ!$C$33:$C$776,СВЦЭМ!$A$33:$A$776,$A143,СВЦЭМ!$B$33:$B$776,H$119)+'СЕТ СН'!$I$9+СВЦЭМ!$D$10+'СЕТ СН'!$I$6-'СЕТ СН'!$I$19</f>
        <v>1546.83130893</v>
      </c>
      <c r="I143" s="36">
        <f>SUMIFS(СВЦЭМ!$C$33:$C$776,СВЦЭМ!$A$33:$A$776,$A143,СВЦЭМ!$B$33:$B$776,I$119)+'СЕТ СН'!$I$9+СВЦЭМ!$D$10+'СЕТ СН'!$I$6-'СЕТ СН'!$I$19</f>
        <v>1514.2860726700001</v>
      </c>
      <c r="J143" s="36">
        <f>SUMIFS(СВЦЭМ!$C$33:$C$776,СВЦЭМ!$A$33:$A$776,$A143,СВЦЭМ!$B$33:$B$776,J$119)+'СЕТ СН'!$I$9+СВЦЭМ!$D$10+'СЕТ СН'!$I$6-'СЕТ СН'!$I$19</f>
        <v>1502.6927599599999</v>
      </c>
      <c r="K143" s="36">
        <f>SUMIFS(СВЦЭМ!$C$33:$C$776,СВЦЭМ!$A$33:$A$776,$A143,СВЦЭМ!$B$33:$B$776,K$119)+'СЕТ СН'!$I$9+СВЦЭМ!$D$10+'СЕТ СН'!$I$6-'СЕТ СН'!$I$19</f>
        <v>1472.9102030500001</v>
      </c>
      <c r="L143" s="36">
        <f>SUMIFS(СВЦЭМ!$C$33:$C$776,СВЦЭМ!$A$33:$A$776,$A143,СВЦЭМ!$B$33:$B$776,L$119)+'СЕТ СН'!$I$9+СВЦЭМ!$D$10+'СЕТ СН'!$I$6-'СЕТ СН'!$I$19</f>
        <v>1484.2150749299999</v>
      </c>
      <c r="M143" s="36">
        <f>SUMIFS(СВЦЭМ!$C$33:$C$776,СВЦЭМ!$A$33:$A$776,$A143,СВЦЭМ!$B$33:$B$776,M$119)+'СЕТ СН'!$I$9+СВЦЭМ!$D$10+'СЕТ СН'!$I$6-'СЕТ СН'!$I$19</f>
        <v>1446.91876897</v>
      </c>
      <c r="N143" s="36">
        <f>SUMIFS(СВЦЭМ!$C$33:$C$776,СВЦЭМ!$A$33:$A$776,$A143,СВЦЭМ!$B$33:$B$776,N$119)+'СЕТ СН'!$I$9+СВЦЭМ!$D$10+'СЕТ СН'!$I$6-'СЕТ СН'!$I$19</f>
        <v>1400.5538164700001</v>
      </c>
      <c r="O143" s="36">
        <f>SUMIFS(СВЦЭМ!$C$33:$C$776,СВЦЭМ!$A$33:$A$776,$A143,СВЦЭМ!$B$33:$B$776,O$119)+'СЕТ СН'!$I$9+СВЦЭМ!$D$10+'СЕТ СН'!$I$6-'СЕТ СН'!$I$19</f>
        <v>1371.04263242</v>
      </c>
      <c r="P143" s="36">
        <f>SUMIFS(СВЦЭМ!$C$33:$C$776,СВЦЭМ!$A$33:$A$776,$A143,СВЦЭМ!$B$33:$B$776,P$119)+'СЕТ СН'!$I$9+СВЦЭМ!$D$10+'СЕТ СН'!$I$6-'СЕТ СН'!$I$19</f>
        <v>1376.3896322200001</v>
      </c>
      <c r="Q143" s="36">
        <f>SUMIFS(СВЦЭМ!$C$33:$C$776,СВЦЭМ!$A$33:$A$776,$A143,СВЦЭМ!$B$33:$B$776,Q$119)+'СЕТ СН'!$I$9+СВЦЭМ!$D$10+'СЕТ СН'!$I$6-'СЕТ СН'!$I$19</f>
        <v>1381.0972510700001</v>
      </c>
      <c r="R143" s="36">
        <f>SUMIFS(СВЦЭМ!$C$33:$C$776,СВЦЭМ!$A$33:$A$776,$A143,СВЦЭМ!$B$33:$B$776,R$119)+'СЕТ СН'!$I$9+СВЦЭМ!$D$10+'СЕТ СН'!$I$6-'СЕТ СН'!$I$19</f>
        <v>1368.52184637</v>
      </c>
      <c r="S143" s="36">
        <f>SUMIFS(СВЦЭМ!$C$33:$C$776,СВЦЭМ!$A$33:$A$776,$A143,СВЦЭМ!$B$33:$B$776,S$119)+'СЕТ СН'!$I$9+СВЦЭМ!$D$10+'СЕТ СН'!$I$6-'СЕТ СН'!$I$19</f>
        <v>1375.0155917900001</v>
      </c>
      <c r="T143" s="36">
        <f>SUMIFS(СВЦЭМ!$C$33:$C$776,СВЦЭМ!$A$33:$A$776,$A143,СВЦЭМ!$B$33:$B$776,T$119)+'СЕТ СН'!$I$9+СВЦЭМ!$D$10+'СЕТ СН'!$I$6-'СЕТ СН'!$I$19</f>
        <v>1371.1515674</v>
      </c>
      <c r="U143" s="36">
        <f>SUMIFS(СВЦЭМ!$C$33:$C$776,СВЦЭМ!$A$33:$A$776,$A143,СВЦЭМ!$B$33:$B$776,U$119)+'СЕТ СН'!$I$9+СВЦЭМ!$D$10+'СЕТ СН'!$I$6-'СЕТ СН'!$I$19</f>
        <v>1356.96316525</v>
      </c>
      <c r="V143" s="36">
        <f>SUMIFS(СВЦЭМ!$C$33:$C$776,СВЦЭМ!$A$33:$A$776,$A143,СВЦЭМ!$B$33:$B$776,V$119)+'СЕТ СН'!$I$9+СВЦЭМ!$D$10+'СЕТ СН'!$I$6-'СЕТ СН'!$I$19</f>
        <v>1323.52781039</v>
      </c>
      <c r="W143" s="36">
        <f>SUMIFS(СВЦЭМ!$C$33:$C$776,СВЦЭМ!$A$33:$A$776,$A143,СВЦЭМ!$B$33:$B$776,W$119)+'СЕТ СН'!$I$9+СВЦЭМ!$D$10+'СЕТ СН'!$I$6-'СЕТ СН'!$I$19</f>
        <v>1327.4116276300001</v>
      </c>
      <c r="X143" s="36">
        <f>SUMIFS(СВЦЭМ!$C$33:$C$776,СВЦЭМ!$A$33:$A$776,$A143,СВЦЭМ!$B$33:$B$776,X$119)+'СЕТ СН'!$I$9+СВЦЭМ!$D$10+'СЕТ СН'!$I$6-'СЕТ СН'!$I$19</f>
        <v>1353.4959085300002</v>
      </c>
      <c r="Y143" s="36">
        <f>SUMIFS(СВЦЭМ!$C$33:$C$776,СВЦЭМ!$A$33:$A$776,$A143,СВЦЭМ!$B$33:$B$776,Y$119)+'СЕТ СН'!$I$9+СВЦЭМ!$D$10+'СЕТ СН'!$I$6-'СЕТ СН'!$I$19</f>
        <v>1432.61503397</v>
      </c>
    </row>
    <row r="144" spans="1:25" ht="15.75" x14ac:dyDescent="0.2">
      <c r="A144" s="35">
        <f t="shared" si="3"/>
        <v>43976</v>
      </c>
      <c r="B144" s="36">
        <f>SUMIFS(СВЦЭМ!$C$33:$C$776,СВЦЭМ!$A$33:$A$776,$A144,СВЦЭМ!$B$33:$B$776,B$119)+'СЕТ СН'!$I$9+СВЦЭМ!$D$10+'СЕТ СН'!$I$6-'СЕТ СН'!$I$19</f>
        <v>1582.1082287700001</v>
      </c>
      <c r="C144" s="36">
        <f>SUMIFS(СВЦЭМ!$C$33:$C$776,СВЦЭМ!$A$33:$A$776,$A144,СВЦЭМ!$B$33:$B$776,C$119)+'СЕТ СН'!$I$9+СВЦЭМ!$D$10+'СЕТ СН'!$I$6-'СЕТ СН'!$I$19</f>
        <v>1577.14443368</v>
      </c>
      <c r="D144" s="36">
        <f>SUMIFS(СВЦЭМ!$C$33:$C$776,СВЦЭМ!$A$33:$A$776,$A144,СВЦЭМ!$B$33:$B$776,D$119)+'СЕТ СН'!$I$9+СВЦЭМ!$D$10+'СЕТ СН'!$I$6-'СЕТ СН'!$I$19</f>
        <v>1565.50348751</v>
      </c>
      <c r="E144" s="36">
        <f>SUMIFS(СВЦЭМ!$C$33:$C$776,СВЦЭМ!$A$33:$A$776,$A144,СВЦЭМ!$B$33:$B$776,E$119)+'СЕТ СН'!$I$9+СВЦЭМ!$D$10+'СЕТ СН'!$I$6-'СЕТ СН'!$I$19</f>
        <v>1558.60987963</v>
      </c>
      <c r="F144" s="36">
        <f>SUMIFS(СВЦЭМ!$C$33:$C$776,СВЦЭМ!$A$33:$A$776,$A144,СВЦЭМ!$B$33:$B$776,F$119)+'СЕТ СН'!$I$9+СВЦЭМ!$D$10+'СЕТ СН'!$I$6-'СЕТ СН'!$I$19</f>
        <v>1557.87791743</v>
      </c>
      <c r="G144" s="36">
        <f>SUMIFS(СВЦЭМ!$C$33:$C$776,СВЦЭМ!$A$33:$A$776,$A144,СВЦЭМ!$B$33:$B$776,G$119)+'СЕТ СН'!$I$9+СВЦЭМ!$D$10+'СЕТ СН'!$I$6-'СЕТ СН'!$I$19</f>
        <v>1560.83888127</v>
      </c>
      <c r="H144" s="36">
        <f>SUMIFS(СВЦЭМ!$C$33:$C$776,СВЦЭМ!$A$33:$A$776,$A144,СВЦЭМ!$B$33:$B$776,H$119)+'СЕТ СН'!$I$9+СВЦЭМ!$D$10+'СЕТ СН'!$I$6-'СЕТ СН'!$I$19</f>
        <v>1563.5907462700002</v>
      </c>
      <c r="I144" s="36">
        <f>SUMIFS(СВЦЭМ!$C$33:$C$776,СВЦЭМ!$A$33:$A$776,$A144,СВЦЭМ!$B$33:$B$776,I$119)+'СЕТ СН'!$I$9+СВЦЭМ!$D$10+'СЕТ СН'!$I$6-'СЕТ СН'!$I$19</f>
        <v>1538.25065004</v>
      </c>
      <c r="J144" s="36">
        <f>SUMIFS(СВЦЭМ!$C$33:$C$776,СВЦЭМ!$A$33:$A$776,$A144,СВЦЭМ!$B$33:$B$776,J$119)+'СЕТ СН'!$I$9+СВЦЭМ!$D$10+'СЕТ СН'!$I$6-'СЕТ СН'!$I$19</f>
        <v>1499.7727234899999</v>
      </c>
      <c r="K144" s="36">
        <f>SUMIFS(СВЦЭМ!$C$33:$C$776,СВЦЭМ!$A$33:$A$776,$A144,СВЦЭМ!$B$33:$B$776,K$119)+'СЕТ СН'!$I$9+СВЦЭМ!$D$10+'СЕТ СН'!$I$6-'СЕТ СН'!$I$19</f>
        <v>1493.4438190999999</v>
      </c>
      <c r="L144" s="36">
        <f>SUMIFS(СВЦЭМ!$C$33:$C$776,СВЦЭМ!$A$33:$A$776,$A144,СВЦЭМ!$B$33:$B$776,L$119)+'СЕТ СН'!$I$9+СВЦЭМ!$D$10+'СЕТ СН'!$I$6-'СЕТ СН'!$I$19</f>
        <v>1486.1947655600002</v>
      </c>
      <c r="M144" s="36">
        <f>SUMIFS(СВЦЭМ!$C$33:$C$776,СВЦЭМ!$A$33:$A$776,$A144,СВЦЭМ!$B$33:$B$776,M$119)+'СЕТ СН'!$I$9+СВЦЭМ!$D$10+'СЕТ СН'!$I$6-'СЕТ СН'!$I$19</f>
        <v>1423.67790674</v>
      </c>
      <c r="N144" s="36">
        <f>SUMIFS(СВЦЭМ!$C$33:$C$776,СВЦЭМ!$A$33:$A$776,$A144,СВЦЭМ!$B$33:$B$776,N$119)+'СЕТ СН'!$I$9+СВЦЭМ!$D$10+'СЕТ СН'!$I$6-'СЕТ СН'!$I$19</f>
        <v>1372.8363708699999</v>
      </c>
      <c r="O144" s="36">
        <f>SUMIFS(СВЦЭМ!$C$33:$C$776,СВЦЭМ!$A$33:$A$776,$A144,СВЦЭМ!$B$33:$B$776,O$119)+'СЕТ СН'!$I$9+СВЦЭМ!$D$10+'СЕТ СН'!$I$6-'СЕТ СН'!$I$19</f>
        <v>1352.5231949200002</v>
      </c>
      <c r="P144" s="36">
        <f>SUMIFS(СВЦЭМ!$C$33:$C$776,СВЦЭМ!$A$33:$A$776,$A144,СВЦЭМ!$B$33:$B$776,P$119)+'СЕТ СН'!$I$9+СВЦЭМ!$D$10+'СЕТ СН'!$I$6-'СЕТ СН'!$I$19</f>
        <v>1358.49249577</v>
      </c>
      <c r="Q144" s="36">
        <f>SUMIFS(СВЦЭМ!$C$33:$C$776,СВЦЭМ!$A$33:$A$776,$A144,СВЦЭМ!$B$33:$B$776,Q$119)+'СЕТ СН'!$I$9+СВЦЭМ!$D$10+'СЕТ СН'!$I$6-'СЕТ СН'!$I$19</f>
        <v>1359.7339318100001</v>
      </c>
      <c r="R144" s="36">
        <f>SUMIFS(СВЦЭМ!$C$33:$C$776,СВЦЭМ!$A$33:$A$776,$A144,СВЦЭМ!$B$33:$B$776,R$119)+'СЕТ СН'!$I$9+СВЦЭМ!$D$10+'СЕТ СН'!$I$6-'СЕТ СН'!$I$19</f>
        <v>1368.19090325</v>
      </c>
      <c r="S144" s="36">
        <f>SUMIFS(СВЦЭМ!$C$33:$C$776,СВЦЭМ!$A$33:$A$776,$A144,СВЦЭМ!$B$33:$B$776,S$119)+'СЕТ СН'!$I$9+СВЦЭМ!$D$10+'СЕТ СН'!$I$6-'СЕТ СН'!$I$19</f>
        <v>1365.96797315</v>
      </c>
      <c r="T144" s="36">
        <f>SUMIFS(СВЦЭМ!$C$33:$C$776,СВЦЭМ!$A$33:$A$776,$A144,СВЦЭМ!$B$33:$B$776,T$119)+'СЕТ СН'!$I$9+СВЦЭМ!$D$10+'СЕТ СН'!$I$6-'СЕТ СН'!$I$19</f>
        <v>1362.92499114</v>
      </c>
      <c r="U144" s="36">
        <f>SUMIFS(СВЦЭМ!$C$33:$C$776,СВЦЭМ!$A$33:$A$776,$A144,СВЦЭМ!$B$33:$B$776,U$119)+'СЕТ СН'!$I$9+СВЦЭМ!$D$10+'СЕТ СН'!$I$6-'СЕТ СН'!$I$19</f>
        <v>1358.6519062900002</v>
      </c>
      <c r="V144" s="36">
        <f>SUMIFS(СВЦЭМ!$C$33:$C$776,СВЦЭМ!$A$33:$A$776,$A144,СВЦЭМ!$B$33:$B$776,V$119)+'СЕТ СН'!$I$9+СВЦЭМ!$D$10+'СЕТ СН'!$I$6-'СЕТ СН'!$I$19</f>
        <v>1346.1930756100001</v>
      </c>
      <c r="W144" s="36">
        <f>SUMIFS(СВЦЭМ!$C$33:$C$776,СВЦЭМ!$A$33:$A$776,$A144,СВЦЭМ!$B$33:$B$776,W$119)+'СЕТ СН'!$I$9+СВЦЭМ!$D$10+'СЕТ СН'!$I$6-'СЕТ СН'!$I$19</f>
        <v>1350.34238022</v>
      </c>
      <c r="X144" s="36">
        <f>SUMIFS(СВЦЭМ!$C$33:$C$776,СВЦЭМ!$A$33:$A$776,$A144,СВЦЭМ!$B$33:$B$776,X$119)+'СЕТ СН'!$I$9+СВЦЭМ!$D$10+'СЕТ СН'!$I$6-'СЕТ СН'!$I$19</f>
        <v>1366.91306523</v>
      </c>
      <c r="Y144" s="36">
        <f>SUMIFS(СВЦЭМ!$C$33:$C$776,СВЦЭМ!$A$33:$A$776,$A144,СВЦЭМ!$B$33:$B$776,Y$119)+'СЕТ СН'!$I$9+СВЦЭМ!$D$10+'СЕТ СН'!$I$6-'СЕТ СН'!$I$19</f>
        <v>1449.4932350200002</v>
      </c>
    </row>
    <row r="145" spans="1:26" ht="15.75" x14ac:dyDescent="0.2">
      <c r="A145" s="35">
        <f t="shared" si="3"/>
        <v>43977</v>
      </c>
      <c r="B145" s="36">
        <f>SUMIFS(СВЦЭМ!$C$33:$C$776,СВЦЭМ!$A$33:$A$776,$A145,СВЦЭМ!$B$33:$B$776,B$119)+'СЕТ СН'!$I$9+СВЦЭМ!$D$10+'СЕТ СН'!$I$6-'СЕТ СН'!$I$19</f>
        <v>1534.0972593800002</v>
      </c>
      <c r="C145" s="36">
        <f>SUMIFS(СВЦЭМ!$C$33:$C$776,СВЦЭМ!$A$33:$A$776,$A145,СВЦЭМ!$B$33:$B$776,C$119)+'СЕТ СН'!$I$9+СВЦЭМ!$D$10+'СЕТ СН'!$I$6-'СЕТ СН'!$I$19</f>
        <v>1564.4472273700001</v>
      </c>
      <c r="D145" s="36">
        <f>SUMIFS(СВЦЭМ!$C$33:$C$776,СВЦЭМ!$A$33:$A$776,$A145,СВЦЭМ!$B$33:$B$776,D$119)+'СЕТ СН'!$I$9+СВЦЭМ!$D$10+'СЕТ СН'!$I$6-'СЕТ СН'!$I$19</f>
        <v>1555.67187109</v>
      </c>
      <c r="E145" s="36">
        <f>SUMIFS(СВЦЭМ!$C$33:$C$776,СВЦЭМ!$A$33:$A$776,$A145,СВЦЭМ!$B$33:$B$776,E$119)+'СЕТ СН'!$I$9+СВЦЭМ!$D$10+'СЕТ СН'!$I$6-'СЕТ СН'!$I$19</f>
        <v>1546.4133373700001</v>
      </c>
      <c r="F145" s="36">
        <f>SUMIFS(СВЦЭМ!$C$33:$C$776,СВЦЭМ!$A$33:$A$776,$A145,СВЦЭМ!$B$33:$B$776,F$119)+'СЕТ СН'!$I$9+СВЦЭМ!$D$10+'СЕТ СН'!$I$6-'СЕТ СН'!$I$19</f>
        <v>1544.3811384000001</v>
      </c>
      <c r="G145" s="36">
        <f>SUMIFS(СВЦЭМ!$C$33:$C$776,СВЦЭМ!$A$33:$A$776,$A145,СВЦЭМ!$B$33:$B$776,G$119)+'СЕТ СН'!$I$9+СВЦЭМ!$D$10+'СЕТ СН'!$I$6-'СЕТ СН'!$I$19</f>
        <v>1551.4502228400002</v>
      </c>
      <c r="H145" s="36">
        <f>SUMIFS(СВЦЭМ!$C$33:$C$776,СВЦЭМ!$A$33:$A$776,$A145,СВЦЭМ!$B$33:$B$776,H$119)+'СЕТ СН'!$I$9+СВЦЭМ!$D$10+'СЕТ СН'!$I$6-'СЕТ СН'!$I$19</f>
        <v>1561.91990895</v>
      </c>
      <c r="I145" s="36">
        <f>SUMIFS(СВЦЭМ!$C$33:$C$776,СВЦЭМ!$A$33:$A$776,$A145,СВЦЭМ!$B$33:$B$776,I$119)+'СЕТ СН'!$I$9+СВЦЭМ!$D$10+'СЕТ СН'!$I$6-'СЕТ СН'!$I$19</f>
        <v>1532.5562512700001</v>
      </c>
      <c r="J145" s="36">
        <f>SUMIFS(СВЦЭМ!$C$33:$C$776,СВЦЭМ!$A$33:$A$776,$A145,СВЦЭМ!$B$33:$B$776,J$119)+'СЕТ СН'!$I$9+СВЦЭМ!$D$10+'СЕТ СН'!$I$6-'СЕТ СН'!$I$19</f>
        <v>1498.8946897199999</v>
      </c>
      <c r="K145" s="36">
        <f>SUMIFS(СВЦЭМ!$C$33:$C$776,СВЦЭМ!$A$33:$A$776,$A145,СВЦЭМ!$B$33:$B$776,K$119)+'СЕТ СН'!$I$9+СВЦЭМ!$D$10+'СЕТ СН'!$I$6-'СЕТ СН'!$I$19</f>
        <v>1484.19762627</v>
      </c>
      <c r="L145" s="36">
        <f>SUMIFS(СВЦЭМ!$C$33:$C$776,СВЦЭМ!$A$33:$A$776,$A145,СВЦЭМ!$B$33:$B$776,L$119)+'СЕТ СН'!$I$9+СВЦЭМ!$D$10+'СЕТ СН'!$I$6-'СЕТ СН'!$I$19</f>
        <v>1486.8935594899999</v>
      </c>
      <c r="M145" s="36">
        <f>SUMIFS(СВЦЭМ!$C$33:$C$776,СВЦЭМ!$A$33:$A$776,$A145,СВЦЭМ!$B$33:$B$776,M$119)+'СЕТ СН'!$I$9+СВЦЭМ!$D$10+'СЕТ СН'!$I$6-'СЕТ СН'!$I$19</f>
        <v>1429.6790374299999</v>
      </c>
      <c r="N145" s="36">
        <f>SUMIFS(СВЦЭМ!$C$33:$C$776,СВЦЭМ!$A$33:$A$776,$A145,СВЦЭМ!$B$33:$B$776,N$119)+'СЕТ СН'!$I$9+СВЦЭМ!$D$10+'СЕТ СН'!$I$6-'СЕТ СН'!$I$19</f>
        <v>1381.2736875000001</v>
      </c>
      <c r="O145" s="36">
        <f>SUMIFS(СВЦЭМ!$C$33:$C$776,СВЦЭМ!$A$33:$A$776,$A145,СВЦЭМ!$B$33:$B$776,O$119)+'СЕТ СН'!$I$9+СВЦЭМ!$D$10+'СЕТ СН'!$I$6-'СЕТ СН'!$I$19</f>
        <v>1361.3005787900001</v>
      </c>
      <c r="P145" s="36">
        <f>SUMIFS(СВЦЭМ!$C$33:$C$776,СВЦЭМ!$A$33:$A$776,$A145,СВЦЭМ!$B$33:$B$776,P$119)+'СЕТ СН'!$I$9+СВЦЭМ!$D$10+'СЕТ СН'!$I$6-'СЕТ СН'!$I$19</f>
        <v>1366.3264303400001</v>
      </c>
      <c r="Q145" s="36">
        <f>SUMIFS(СВЦЭМ!$C$33:$C$776,СВЦЭМ!$A$33:$A$776,$A145,СВЦЭМ!$B$33:$B$776,Q$119)+'СЕТ СН'!$I$9+СВЦЭМ!$D$10+'СЕТ СН'!$I$6-'СЕТ СН'!$I$19</f>
        <v>1372.0828544999999</v>
      </c>
      <c r="R145" s="36">
        <f>SUMIFS(СВЦЭМ!$C$33:$C$776,СВЦЭМ!$A$33:$A$776,$A145,СВЦЭМ!$B$33:$B$776,R$119)+'СЕТ СН'!$I$9+СВЦЭМ!$D$10+'СЕТ СН'!$I$6-'СЕТ СН'!$I$19</f>
        <v>1371.0363383600002</v>
      </c>
      <c r="S145" s="36">
        <f>SUMIFS(СВЦЭМ!$C$33:$C$776,СВЦЭМ!$A$33:$A$776,$A145,СВЦЭМ!$B$33:$B$776,S$119)+'СЕТ СН'!$I$9+СВЦЭМ!$D$10+'СЕТ СН'!$I$6-'СЕТ СН'!$I$19</f>
        <v>1371.32744439</v>
      </c>
      <c r="T145" s="36">
        <f>SUMIFS(СВЦЭМ!$C$33:$C$776,СВЦЭМ!$A$33:$A$776,$A145,СВЦЭМ!$B$33:$B$776,T$119)+'СЕТ СН'!$I$9+СВЦЭМ!$D$10+'СЕТ СН'!$I$6-'СЕТ СН'!$I$19</f>
        <v>1366.79605597</v>
      </c>
      <c r="U145" s="36">
        <f>SUMIFS(СВЦЭМ!$C$33:$C$776,СВЦЭМ!$A$33:$A$776,$A145,СВЦЭМ!$B$33:$B$776,U$119)+'СЕТ СН'!$I$9+СВЦЭМ!$D$10+'СЕТ СН'!$I$6-'СЕТ СН'!$I$19</f>
        <v>1353.5038133400001</v>
      </c>
      <c r="V145" s="36">
        <f>SUMIFS(СВЦЭМ!$C$33:$C$776,СВЦЭМ!$A$33:$A$776,$A145,СВЦЭМ!$B$33:$B$776,V$119)+'СЕТ СН'!$I$9+СВЦЭМ!$D$10+'СЕТ СН'!$I$6-'СЕТ СН'!$I$19</f>
        <v>1347.0270851999999</v>
      </c>
      <c r="W145" s="36">
        <f>SUMIFS(СВЦЭМ!$C$33:$C$776,СВЦЭМ!$A$33:$A$776,$A145,СВЦЭМ!$B$33:$B$776,W$119)+'СЕТ СН'!$I$9+СВЦЭМ!$D$10+'СЕТ СН'!$I$6-'СЕТ СН'!$I$19</f>
        <v>1342.2316964400002</v>
      </c>
      <c r="X145" s="36">
        <f>SUMIFS(СВЦЭМ!$C$33:$C$776,СВЦЭМ!$A$33:$A$776,$A145,СВЦЭМ!$B$33:$B$776,X$119)+'СЕТ СН'!$I$9+СВЦЭМ!$D$10+'СЕТ СН'!$I$6-'СЕТ СН'!$I$19</f>
        <v>1364.15972704</v>
      </c>
      <c r="Y145" s="36">
        <f>SUMIFS(СВЦЭМ!$C$33:$C$776,СВЦЭМ!$A$33:$A$776,$A145,СВЦЭМ!$B$33:$B$776,Y$119)+'СЕТ СН'!$I$9+СВЦЭМ!$D$10+'СЕТ СН'!$I$6-'СЕТ СН'!$I$19</f>
        <v>1431.9154783899999</v>
      </c>
    </row>
    <row r="146" spans="1:26" ht="15.75" x14ac:dyDescent="0.2">
      <c r="A146" s="35">
        <f t="shared" si="3"/>
        <v>43978</v>
      </c>
      <c r="B146" s="36">
        <f>SUMIFS(СВЦЭМ!$C$33:$C$776,СВЦЭМ!$A$33:$A$776,$A146,СВЦЭМ!$B$33:$B$776,B$119)+'СЕТ СН'!$I$9+СВЦЭМ!$D$10+'СЕТ СН'!$I$6-'СЕТ СН'!$I$19</f>
        <v>1517.7065119200001</v>
      </c>
      <c r="C146" s="36">
        <f>SUMIFS(СВЦЭМ!$C$33:$C$776,СВЦЭМ!$A$33:$A$776,$A146,СВЦЭМ!$B$33:$B$776,C$119)+'СЕТ СН'!$I$9+СВЦЭМ!$D$10+'СЕТ СН'!$I$6-'СЕТ СН'!$I$19</f>
        <v>1553.1542077399999</v>
      </c>
      <c r="D146" s="36">
        <f>SUMIFS(СВЦЭМ!$C$33:$C$776,СВЦЭМ!$A$33:$A$776,$A146,СВЦЭМ!$B$33:$B$776,D$119)+'СЕТ СН'!$I$9+СВЦЭМ!$D$10+'СЕТ СН'!$I$6-'СЕТ СН'!$I$19</f>
        <v>1571.7372166</v>
      </c>
      <c r="E146" s="36">
        <f>SUMIFS(СВЦЭМ!$C$33:$C$776,СВЦЭМ!$A$33:$A$776,$A146,СВЦЭМ!$B$33:$B$776,E$119)+'СЕТ СН'!$I$9+СВЦЭМ!$D$10+'СЕТ СН'!$I$6-'СЕТ СН'!$I$19</f>
        <v>1580.5906150199999</v>
      </c>
      <c r="F146" s="36">
        <f>SUMIFS(СВЦЭМ!$C$33:$C$776,СВЦЭМ!$A$33:$A$776,$A146,СВЦЭМ!$B$33:$B$776,F$119)+'СЕТ СН'!$I$9+СВЦЭМ!$D$10+'СЕТ СН'!$I$6-'СЕТ СН'!$I$19</f>
        <v>1574.3830760999999</v>
      </c>
      <c r="G146" s="36">
        <f>SUMIFS(СВЦЭМ!$C$33:$C$776,СВЦЭМ!$A$33:$A$776,$A146,СВЦЭМ!$B$33:$B$776,G$119)+'СЕТ СН'!$I$9+СВЦЭМ!$D$10+'СЕТ СН'!$I$6-'СЕТ СН'!$I$19</f>
        <v>1581.1215819500001</v>
      </c>
      <c r="H146" s="36">
        <f>SUMIFS(СВЦЭМ!$C$33:$C$776,СВЦЭМ!$A$33:$A$776,$A146,СВЦЭМ!$B$33:$B$776,H$119)+'СЕТ СН'!$I$9+СВЦЭМ!$D$10+'СЕТ СН'!$I$6-'СЕТ СН'!$I$19</f>
        <v>1563.5176572</v>
      </c>
      <c r="I146" s="36">
        <f>SUMIFS(СВЦЭМ!$C$33:$C$776,СВЦЭМ!$A$33:$A$776,$A146,СВЦЭМ!$B$33:$B$776,I$119)+'СЕТ СН'!$I$9+СВЦЭМ!$D$10+'СЕТ СН'!$I$6-'СЕТ СН'!$I$19</f>
        <v>1548.9422841200001</v>
      </c>
      <c r="J146" s="36">
        <f>SUMIFS(СВЦЭМ!$C$33:$C$776,СВЦЭМ!$A$33:$A$776,$A146,СВЦЭМ!$B$33:$B$776,J$119)+'СЕТ СН'!$I$9+СВЦЭМ!$D$10+'СЕТ СН'!$I$6-'СЕТ СН'!$I$19</f>
        <v>1514.0606026300002</v>
      </c>
      <c r="K146" s="36">
        <f>SUMIFS(СВЦЭМ!$C$33:$C$776,СВЦЭМ!$A$33:$A$776,$A146,СВЦЭМ!$B$33:$B$776,K$119)+'СЕТ СН'!$I$9+СВЦЭМ!$D$10+'СЕТ СН'!$I$6-'СЕТ СН'!$I$19</f>
        <v>1494.08409016</v>
      </c>
      <c r="L146" s="36">
        <f>SUMIFS(СВЦЭМ!$C$33:$C$776,СВЦЭМ!$A$33:$A$776,$A146,СВЦЭМ!$B$33:$B$776,L$119)+'СЕТ СН'!$I$9+СВЦЭМ!$D$10+'СЕТ СН'!$I$6-'СЕТ СН'!$I$19</f>
        <v>1474.0707116900001</v>
      </c>
      <c r="M146" s="36">
        <f>SUMIFS(СВЦЭМ!$C$33:$C$776,СВЦЭМ!$A$33:$A$776,$A146,СВЦЭМ!$B$33:$B$776,M$119)+'СЕТ СН'!$I$9+СВЦЭМ!$D$10+'СЕТ СН'!$I$6-'СЕТ СН'!$I$19</f>
        <v>1420.6043597400001</v>
      </c>
      <c r="N146" s="36">
        <f>SUMIFS(СВЦЭМ!$C$33:$C$776,СВЦЭМ!$A$33:$A$776,$A146,СВЦЭМ!$B$33:$B$776,N$119)+'СЕТ СН'!$I$9+СВЦЭМ!$D$10+'СЕТ СН'!$I$6-'СЕТ СН'!$I$19</f>
        <v>1361.7260697400002</v>
      </c>
      <c r="O146" s="36">
        <f>SUMIFS(СВЦЭМ!$C$33:$C$776,СВЦЭМ!$A$33:$A$776,$A146,СВЦЭМ!$B$33:$B$776,O$119)+'СЕТ СН'!$I$9+СВЦЭМ!$D$10+'СЕТ СН'!$I$6-'СЕТ СН'!$I$19</f>
        <v>1344.0602804999999</v>
      </c>
      <c r="P146" s="36">
        <f>SUMIFS(СВЦЭМ!$C$33:$C$776,СВЦЭМ!$A$33:$A$776,$A146,СВЦЭМ!$B$33:$B$776,P$119)+'СЕТ СН'!$I$9+СВЦЭМ!$D$10+'СЕТ СН'!$I$6-'СЕТ СН'!$I$19</f>
        <v>1339.07050112</v>
      </c>
      <c r="Q146" s="36">
        <f>SUMIFS(СВЦЭМ!$C$33:$C$776,СВЦЭМ!$A$33:$A$776,$A146,СВЦЭМ!$B$33:$B$776,Q$119)+'СЕТ СН'!$I$9+СВЦЭМ!$D$10+'СЕТ СН'!$I$6-'СЕТ СН'!$I$19</f>
        <v>1343.05222198</v>
      </c>
      <c r="R146" s="36">
        <f>SUMIFS(СВЦЭМ!$C$33:$C$776,СВЦЭМ!$A$33:$A$776,$A146,СВЦЭМ!$B$33:$B$776,R$119)+'СЕТ СН'!$I$9+СВЦЭМ!$D$10+'СЕТ СН'!$I$6-'СЕТ СН'!$I$19</f>
        <v>1346.59057525</v>
      </c>
      <c r="S146" s="36">
        <f>SUMIFS(СВЦЭМ!$C$33:$C$776,СВЦЭМ!$A$33:$A$776,$A146,СВЦЭМ!$B$33:$B$776,S$119)+'СЕТ СН'!$I$9+СВЦЭМ!$D$10+'СЕТ СН'!$I$6-'СЕТ СН'!$I$19</f>
        <v>1351.17883495</v>
      </c>
      <c r="T146" s="36">
        <f>SUMIFS(СВЦЭМ!$C$33:$C$776,СВЦЭМ!$A$33:$A$776,$A146,СВЦЭМ!$B$33:$B$776,T$119)+'СЕТ СН'!$I$9+СВЦЭМ!$D$10+'СЕТ СН'!$I$6-'СЕТ СН'!$I$19</f>
        <v>1346.8960537600001</v>
      </c>
      <c r="U146" s="36">
        <f>SUMIFS(СВЦЭМ!$C$33:$C$776,СВЦЭМ!$A$33:$A$776,$A146,СВЦЭМ!$B$33:$B$776,U$119)+'СЕТ СН'!$I$9+СВЦЭМ!$D$10+'СЕТ СН'!$I$6-'СЕТ СН'!$I$19</f>
        <v>1335.9708513099999</v>
      </c>
      <c r="V146" s="36">
        <f>SUMIFS(СВЦЭМ!$C$33:$C$776,СВЦЭМ!$A$33:$A$776,$A146,СВЦЭМ!$B$33:$B$776,V$119)+'СЕТ СН'!$I$9+СВЦЭМ!$D$10+'СЕТ СН'!$I$6-'СЕТ СН'!$I$19</f>
        <v>1325.6115337800002</v>
      </c>
      <c r="W146" s="36">
        <f>SUMIFS(СВЦЭМ!$C$33:$C$776,СВЦЭМ!$A$33:$A$776,$A146,СВЦЭМ!$B$33:$B$776,W$119)+'СЕТ СН'!$I$9+СВЦЭМ!$D$10+'СЕТ СН'!$I$6-'СЕТ СН'!$I$19</f>
        <v>1321.4476819400002</v>
      </c>
      <c r="X146" s="36">
        <f>SUMIFS(СВЦЭМ!$C$33:$C$776,СВЦЭМ!$A$33:$A$776,$A146,СВЦЭМ!$B$33:$B$776,X$119)+'СЕТ СН'!$I$9+СВЦЭМ!$D$10+'СЕТ СН'!$I$6-'СЕТ СН'!$I$19</f>
        <v>1359.0168735100001</v>
      </c>
      <c r="Y146" s="36">
        <f>SUMIFS(СВЦЭМ!$C$33:$C$776,СВЦЭМ!$A$33:$A$776,$A146,СВЦЭМ!$B$33:$B$776,Y$119)+'СЕТ СН'!$I$9+СВЦЭМ!$D$10+'СЕТ СН'!$I$6-'СЕТ СН'!$I$19</f>
        <v>1417.97825072</v>
      </c>
    </row>
    <row r="147" spans="1:26" ht="15.75" x14ac:dyDescent="0.2">
      <c r="A147" s="35">
        <f t="shared" si="3"/>
        <v>43979</v>
      </c>
      <c r="B147" s="36">
        <f>SUMIFS(СВЦЭМ!$C$33:$C$776,СВЦЭМ!$A$33:$A$776,$A147,СВЦЭМ!$B$33:$B$776,B$119)+'СЕТ СН'!$I$9+СВЦЭМ!$D$10+'СЕТ СН'!$I$6-'СЕТ СН'!$I$19</f>
        <v>1455.78367695</v>
      </c>
      <c r="C147" s="36">
        <f>SUMIFS(СВЦЭМ!$C$33:$C$776,СВЦЭМ!$A$33:$A$776,$A147,СВЦЭМ!$B$33:$B$776,C$119)+'СЕТ СН'!$I$9+СВЦЭМ!$D$10+'СЕТ СН'!$I$6-'СЕТ СН'!$I$19</f>
        <v>1471.3300028900001</v>
      </c>
      <c r="D147" s="36">
        <f>SUMIFS(СВЦЭМ!$C$33:$C$776,СВЦЭМ!$A$33:$A$776,$A147,СВЦЭМ!$B$33:$B$776,D$119)+'СЕТ СН'!$I$9+СВЦЭМ!$D$10+'СЕТ СН'!$I$6-'СЕТ СН'!$I$19</f>
        <v>1498.6332392200002</v>
      </c>
      <c r="E147" s="36">
        <f>SUMIFS(СВЦЭМ!$C$33:$C$776,СВЦЭМ!$A$33:$A$776,$A147,СВЦЭМ!$B$33:$B$776,E$119)+'СЕТ СН'!$I$9+СВЦЭМ!$D$10+'СЕТ СН'!$I$6-'СЕТ СН'!$I$19</f>
        <v>1514.8428815</v>
      </c>
      <c r="F147" s="36">
        <f>SUMIFS(СВЦЭМ!$C$33:$C$776,СВЦЭМ!$A$33:$A$776,$A147,СВЦЭМ!$B$33:$B$776,F$119)+'СЕТ СН'!$I$9+СВЦЭМ!$D$10+'СЕТ СН'!$I$6-'СЕТ СН'!$I$19</f>
        <v>1510.7008231899999</v>
      </c>
      <c r="G147" s="36">
        <f>SUMIFS(СВЦЭМ!$C$33:$C$776,СВЦЭМ!$A$33:$A$776,$A147,СВЦЭМ!$B$33:$B$776,G$119)+'СЕТ СН'!$I$9+СВЦЭМ!$D$10+'СЕТ СН'!$I$6-'СЕТ СН'!$I$19</f>
        <v>1515.1963410399999</v>
      </c>
      <c r="H147" s="36">
        <f>SUMIFS(СВЦЭМ!$C$33:$C$776,СВЦЭМ!$A$33:$A$776,$A147,СВЦЭМ!$B$33:$B$776,H$119)+'СЕТ СН'!$I$9+СВЦЭМ!$D$10+'СЕТ СН'!$I$6-'СЕТ СН'!$I$19</f>
        <v>1499.27619798</v>
      </c>
      <c r="I147" s="36">
        <f>SUMIFS(СВЦЭМ!$C$33:$C$776,СВЦЭМ!$A$33:$A$776,$A147,СВЦЭМ!$B$33:$B$776,I$119)+'СЕТ СН'!$I$9+СВЦЭМ!$D$10+'СЕТ СН'!$I$6-'СЕТ СН'!$I$19</f>
        <v>1502.12915643</v>
      </c>
      <c r="J147" s="36">
        <f>SUMIFS(СВЦЭМ!$C$33:$C$776,СВЦЭМ!$A$33:$A$776,$A147,СВЦЭМ!$B$33:$B$776,J$119)+'СЕТ СН'!$I$9+СВЦЭМ!$D$10+'СЕТ СН'!$I$6-'СЕТ СН'!$I$19</f>
        <v>1457.424812</v>
      </c>
      <c r="K147" s="36">
        <f>SUMIFS(СВЦЭМ!$C$33:$C$776,СВЦЭМ!$A$33:$A$776,$A147,СВЦЭМ!$B$33:$B$776,K$119)+'СЕТ СН'!$I$9+СВЦЭМ!$D$10+'СЕТ СН'!$I$6-'СЕТ СН'!$I$19</f>
        <v>1445.2063964899999</v>
      </c>
      <c r="L147" s="36">
        <f>SUMIFS(СВЦЭМ!$C$33:$C$776,СВЦЭМ!$A$33:$A$776,$A147,СВЦЭМ!$B$33:$B$776,L$119)+'СЕТ СН'!$I$9+СВЦЭМ!$D$10+'СЕТ СН'!$I$6-'СЕТ СН'!$I$19</f>
        <v>1453.6264214799999</v>
      </c>
      <c r="M147" s="36">
        <f>SUMIFS(СВЦЭМ!$C$33:$C$776,СВЦЭМ!$A$33:$A$776,$A147,СВЦЭМ!$B$33:$B$776,M$119)+'СЕТ СН'!$I$9+СВЦЭМ!$D$10+'СЕТ СН'!$I$6-'СЕТ СН'!$I$19</f>
        <v>1430.63099012</v>
      </c>
      <c r="N147" s="36">
        <f>SUMIFS(СВЦЭМ!$C$33:$C$776,СВЦЭМ!$A$33:$A$776,$A147,СВЦЭМ!$B$33:$B$776,N$119)+'СЕТ СН'!$I$9+СВЦЭМ!$D$10+'СЕТ СН'!$I$6-'СЕТ СН'!$I$19</f>
        <v>1382.8021915300001</v>
      </c>
      <c r="O147" s="36">
        <f>SUMIFS(СВЦЭМ!$C$33:$C$776,СВЦЭМ!$A$33:$A$776,$A147,СВЦЭМ!$B$33:$B$776,O$119)+'СЕТ СН'!$I$9+СВЦЭМ!$D$10+'СЕТ СН'!$I$6-'СЕТ СН'!$I$19</f>
        <v>1360.5782785700001</v>
      </c>
      <c r="P147" s="36">
        <f>SUMIFS(СВЦЭМ!$C$33:$C$776,СВЦЭМ!$A$33:$A$776,$A147,СВЦЭМ!$B$33:$B$776,P$119)+'СЕТ СН'!$I$9+СВЦЭМ!$D$10+'СЕТ СН'!$I$6-'СЕТ СН'!$I$19</f>
        <v>1367.2628387</v>
      </c>
      <c r="Q147" s="36">
        <f>SUMIFS(СВЦЭМ!$C$33:$C$776,СВЦЭМ!$A$33:$A$776,$A147,СВЦЭМ!$B$33:$B$776,Q$119)+'СЕТ СН'!$I$9+СВЦЭМ!$D$10+'СЕТ СН'!$I$6-'СЕТ СН'!$I$19</f>
        <v>1368.8767804500001</v>
      </c>
      <c r="R147" s="36">
        <f>SUMIFS(СВЦЭМ!$C$33:$C$776,СВЦЭМ!$A$33:$A$776,$A147,СВЦЭМ!$B$33:$B$776,R$119)+'СЕТ СН'!$I$9+СВЦЭМ!$D$10+'СЕТ СН'!$I$6-'СЕТ СН'!$I$19</f>
        <v>1366.89657422</v>
      </c>
      <c r="S147" s="36">
        <f>SUMIFS(СВЦЭМ!$C$33:$C$776,СВЦЭМ!$A$33:$A$776,$A147,СВЦЭМ!$B$33:$B$776,S$119)+'СЕТ СН'!$I$9+СВЦЭМ!$D$10+'СЕТ СН'!$I$6-'СЕТ СН'!$I$19</f>
        <v>1372.9091171800001</v>
      </c>
      <c r="T147" s="36">
        <f>SUMIFS(СВЦЭМ!$C$33:$C$776,СВЦЭМ!$A$33:$A$776,$A147,СВЦЭМ!$B$33:$B$776,T$119)+'СЕТ СН'!$I$9+СВЦЭМ!$D$10+'СЕТ СН'!$I$6-'СЕТ СН'!$I$19</f>
        <v>1375.15682019</v>
      </c>
      <c r="U147" s="36">
        <f>SUMIFS(СВЦЭМ!$C$33:$C$776,СВЦЭМ!$A$33:$A$776,$A147,СВЦЭМ!$B$33:$B$776,U$119)+'СЕТ СН'!$I$9+СВЦЭМ!$D$10+'СЕТ СН'!$I$6-'СЕТ СН'!$I$19</f>
        <v>1368.6438982</v>
      </c>
      <c r="V147" s="36">
        <f>SUMIFS(СВЦЭМ!$C$33:$C$776,СВЦЭМ!$A$33:$A$776,$A147,СВЦЭМ!$B$33:$B$776,V$119)+'СЕТ СН'!$I$9+СВЦЭМ!$D$10+'СЕТ СН'!$I$6-'СЕТ СН'!$I$19</f>
        <v>1355.48394031</v>
      </c>
      <c r="W147" s="36">
        <f>SUMIFS(СВЦЭМ!$C$33:$C$776,СВЦЭМ!$A$33:$A$776,$A147,СВЦЭМ!$B$33:$B$776,W$119)+'СЕТ СН'!$I$9+СВЦЭМ!$D$10+'СЕТ СН'!$I$6-'СЕТ СН'!$I$19</f>
        <v>1352.5149546600001</v>
      </c>
      <c r="X147" s="36">
        <f>SUMIFS(СВЦЭМ!$C$33:$C$776,СВЦЭМ!$A$33:$A$776,$A147,СВЦЭМ!$B$33:$B$776,X$119)+'СЕТ СН'!$I$9+СВЦЭМ!$D$10+'СЕТ СН'!$I$6-'СЕТ СН'!$I$19</f>
        <v>1395.12954577</v>
      </c>
      <c r="Y147" s="36">
        <f>SUMIFS(СВЦЭМ!$C$33:$C$776,СВЦЭМ!$A$33:$A$776,$A147,СВЦЭМ!$B$33:$B$776,Y$119)+'СЕТ СН'!$I$9+СВЦЭМ!$D$10+'СЕТ СН'!$I$6-'СЕТ СН'!$I$19</f>
        <v>1461.92059382</v>
      </c>
    </row>
    <row r="148" spans="1:26" ht="15.75" x14ac:dyDescent="0.2">
      <c r="A148" s="35">
        <f t="shared" si="3"/>
        <v>43980</v>
      </c>
      <c r="B148" s="36">
        <f>SUMIFS(СВЦЭМ!$C$33:$C$776,СВЦЭМ!$A$33:$A$776,$A148,СВЦЭМ!$B$33:$B$776,B$119)+'СЕТ СН'!$I$9+СВЦЭМ!$D$10+'СЕТ СН'!$I$6-'СЕТ СН'!$I$19</f>
        <v>1472.6777288100002</v>
      </c>
      <c r="C148" s="36">
        <f>SUMIFS(СВЦЭМ!$C$33:$C$776,СВЦЭМ!$A$33:$A$776,$A148,СВЦЭМ!$B$33:$B$776,C$119)+'СЕТ СН'!$I$9+СВЦЭМ!$D$10+'СЕТ СН'!$I$6-'СЕТ СН'!$I$19</f>
        <v>1497.85397921</v>
      </c>
      <c r="D148" s="36">
        <f>SUMIFS(СВЦЭМ!$C$33:$C$776,СВЦЭМ!$A$33:$A$776,$A148,СВЦЭМ!$B$33:$B$776,D$119)+'СЕТ СН'!$I$9+СВЦЭМ!$D$10+'СЕТ СН'!$I$6-'СЕТ СН'!$I$19</f>
        <v>1495.2514024699999</v>
      </c>
      <c r="E148" s="36">
        <f>SUMIFS(СВЦЭМ!$C$33:$C$776,СВЦЭМ!$A$33:$A$776,$A148,СВЦЭМ!$B$33:$B$776,E$119)+'СЕТ СН'!$I$9+СВЦЭМ!$D$10+'СЕТ СН'!$I$6-'СЕТ СН'!$I$19</f>
        <v>1495.0838008200001</v>
      </c>
      <c r="F148" s="36">
        <f>SUMIFS(СВЦЭМ!$C$33:$C$776,СВЦЭМ!$A$33:$A$776,$A148,СВЦЭМ!$B$33:$B$776,F$119)+'СЕТ СН'!$I$9+СВЦЭМ!$D$10+'СЕТ СН'!$I$6-'СЕТ СН'!$I$19</f>
        <v>1496.6516643300001</v>
      </c>
      <c r="G148" s="36">
        <f>SUMIFS(СВЦЭМ!$C$33:$C$776,СВЦЭМ!$A$33:$A$776,$A148,СВЦЭМ!$B$33:$B$776,G$119)+'СЕТ СН'!$I$9+СВЦЭМ!$D$10+'СЕТ СН'!$I$6-'СЕТ СН'!$I$19</f>
        <v>1501.8620552500001</v>
      </c>
      <c r="H148" s="36">
        <f>SUMIFS(СВЦЭМ!$C$33:$C$776,СВЦЭМ!$A$33:$A$776,$A148,СВЦЭМ!$B$33:$B$776,H$119)+'СЕТ СН'!$I$9+СВЦЭМ!$D$10+'СЕТ СН'!$I$6-'СЕТ СН'!$I$19</f>
        <v>1506.40329492</v>
      </c>
      <c r="I148" s="36">
        <f>SUMIFS(СВЦЭМ!$C$33:$C$776,СВЦЭМ!$A$33:$A$776,$A148,СВЦЭМ!$B$33:$B$776,I$119)+'СЕТ СН'!$I$9+СВЦЭМ!$D$10+'СЕТ СН'!$I$6-'СЕТ СН'!$I$19</f>
        <v>1487.30376426</v>
      </c>
      <c r="J148" s="36">
        <f>SUMIFS(СВЦЭМ!$C$33:$C$776,СВЦЭМ!$A$33:$A$776,$A148,СВЦЭМ!$B$33:$B$776,J$119)+'СЕТ СН'!$I$9+СВЦЭМ!$D$10+'СЕТ СН'!$I$6-'СЕТ СН'!$I$19</f>
        <v>1438.2581293000001</v>
      </c>
      <c r="K148" s="36">
        <f>SUMIFS(СВЦЭМ!$C$33:$C$776,СВЦЭМ!$A$33:$A$776,$A148,СВЦЭМ!$B$33:$B$776,K$119)+'СЕТ СН'!$I$9+СВЦЭМ!$D$10+'СЕТ СН'!$I$6-'СЕТ СН'!$I$19</f>
        <v>1421.9936929099999</v>
      </c>
      <c r="L148" s="36">
        <f>SUMIFS(СВЦЭМ!$C$33:$C$776,СВЦЭМ!$A$33:$A$776,$A148,СВЦЭМ!$B$33:$B$776,L$119)+'СЕТ СН'!$I$9+СВЦЭМ!$D$10+'СЕТ СН'!$I$6-'СЕТ СН'!$I$19</f>
        <v>1451.6614829999999</v>
      </c>
      <c r="M148" s="36">
        <f>SUMIFS(СВЦЭМ!$C$33:$C$776,СВЦЭМ!$A$33:$A$776,$A148,СВЦЭМ!$B$33:$B$776,M$119)+'СЕТ СН'!$I$9+СВЦЭМ!$D$10+'СЕТ СН'!$I$6-'СЕТ СН'!$I$19</f>
        <v>1376.80934303</v>
      </c>
      <c r="N148" s="36">
        <f>SUMIFS(СВЦЭМ!$C$33:$C$776,СВЦЭМ!$A$33:$A$776,$A148,СВЦЭМ!$B$33:$B$776,N$119)+'СЕТ СН'!$I$9+СВЦЭМ!$D$10+'СЕТ СН'!$I$6-'СЕТ СН'!$I$19</f>
        <v>1315.7547996100002</v>
      </c>
      <c r="O148" s="36">
        <f>SUMIFS(СВЦЭМ!$C$33:$C$776,СВЦЭМ!$A$33:$A$776,$A148,СВЦЭМ!$B$33:$B$776,O$119)+'СЕТ СН'!$I$9+СВЦЭМ!$D$10+'СЕТ СН'!$I$6-'СЕТ СН'!$I$19</f>
        <v>1304.45833997</v>
      </c>
      <c r="P148" s="36">
        <f>SUMIFS(СВЦЭМ!$C$33:$C$776,СВЦЭМ!$A$33:$A$776,$A148,СВЦЭМ!$B$33:$B$776,P$119)+'СЕТ СН'!$I$9+СВЦЭМ!$D$10+'СЕТ СН'!$I$6-'СЕТ СН'!$I$19</f>
        <v>1310.73535737</v>
      </c>
      <c r="Q148" s="36">
        <f>SUMIFS(СВЦЭМ!$C$33:$C$776,СВЦЭМ!$A$33:$A$776,$A148,СВЦЭМ!$B$33:$B$776,Q$119)+'СЕТ СН'!$I$9+СВЦЭМ!$D$10+'СЕТ СН'!$I$6-'СЕТ СН'!$I$19</f>
        <v>1303.8291319499999</v>
      </c>
      <c r="R148" s="36">
        <f>SUMIFS(СВЦЭМ!$C$33:$C$776,СВЦЭМ!$A$33:$A$776,$A148,СВЦЭМ!$B$33:$B$776,R$119)+'СЕТ СН'!$I$9+СВЦЭМ!$D$10+'СЕТ СН'!$I$6-'СЕТ СН'!$I$19</f>
        <v>1306.3864582900001</v>
      </c>
      <c r="S148" s="36">
        <f>SUMIFS(СВЦЭМ!$C$33:$C$776,СВЦЭМ!$A$33:$A$776,$A148,СВЦЭМ!$B$33:$B$776,S$119)+'СЕТ СН'!$I$9+СВЦЭМ!$D$10+'СЕТ СН'!$I$6-'СЕТ СН'!$I$19</f>
        <v>1315.54126178</v>
      </c>
      <c r="T148" s="36">
        <f>SUMIFS(СВЦЭМ!$C$33:$C$776,СВЦЭМ!$A$33:$A$776,$A148,СВЦЭМ!$B$33:$B$776,T$119)+'СЕТ СН'!$I$9+СВЦЭМ!$D$10+'СЕТ СН'!$I$6-'СЕТ СН'!$I$19</f>
        <v>1327.83176974</v>
      </c>
      <c r="U148" s="36">
        <f>SUMIFS(СВЦЭМ!$C$33:$C$776,СВЦЭМ!$A$33:$A$776,$A148,СВЦЭМ!$B$33:$B$776,U$119)+'СЕТ СН'!$I$9+СВЦЭМ!$D$10+'СЕТ СН'!$I$6-'СЕТ СН'!$I$19</f>
        <v>1334.09978454</v>
      </c>
      <c r="V148" s="36">
        <f>SUMIFS(СВЦЭМ!$C$33:$C$776,СВЦЭМ!$A$33:$A$776,$A148,СВЦЭМ!$B$33:$B$776,V$119)+'СЕТ СН'!$I$9+СВЦЭМ!$D$10+'СЕТ СН'!$I$6-'СЕТ СН'!$I$19</f>
        <v>1368.95022406</v>
      </c>
      <c r="W148" s="36">
        <f>SUMIFS(СВЦЭМ!$C$33:$C$776,СВЦЭМ!$A$33:$A$776,$A148,СВЦЭМ!$B$33:$B$776,W$119)+'СЕТ СН'!$I$9+СВЦЭМ!$D$10+'СЕТ СН'!$I$6-'СЕТ СН'!$I$19</f>
        <v>1401.99370359</v>
      </c>
      <c r="X148" s="36">
        <f>SUMIFS(СВЦЭМ!$C$33:$C$776,СВЦЭМ!$A$33:$A$776,$A148,СВЦЭМ!$B$33:$B$776,X$119)+'СЕТ СН'!$I$9+СВЦЭМ!$D$10+'СЕТ СН'!$I$6-'СЕТ СН'!$I$19</f>
        <v>1386.43233336</v>
      </c>
      <c r="Y148" s="36">
        <f>SUMIFS(СВЦЭМ!$C$33:$C$776,СВЦЭМ!$A$33:$A$776,$A148,СВЦЭМ!$B$33:$B$776,Y$119)+'СЕТ СН'!$I$9+СВЦЭМ!$D$10+'СЕТ СН'!$I$6-'СЕТ СН'!$I$19</f>
        <v>1428.5082539099999</v>
      </c>
    </row>
    <row r="149" spans="1:26" ht="15.75" x14ac:dyDescent="0.2">
      <c r="A149" s="35">
        <f t="shared" si="3"/>
        <v>43981</v>
      </c>
      <c r="B149" s="36">
        <f>SUMIFS(СВЦЭМ!$C$33:$C$776,СВЦЭМ!$A$33:$A$776,$A149,СВЦЭМ!$B$33:$B$776,B$119)+'СЕТ СН'!$I$9+СВЦЭМ!$D$10+'СЕТ СН'!$I$6-'СЕТ СН'!$I$19</f>
        <v>1509.5768546700001</v>
      </c>
      <c r="C149" s="36">
        <f>SUMIFS(СВЦЭМ!$C$33:$C$776,СВЦЭМ!$A$33:$A$776,$A149,СВЦЭМ!$B$33:$B$776,C$119)+'СЕТ СН'!$I$9+СВЦЭМ!$D$10+'СЕТ СН'!$I$6-'СЕТ СН'!$I$19</f>
        <v>1515.7042064</v>
      </c>
      <c r="D149" s="36">
        <f>SUMIFS(СВЦЭМ!$C$33:$C$776,СВЦЭМ!$A$33:$A$776,$A149,СВЦЭМ!$B$33:$B$776,D$119)+'СЕТ СН'!$I$9+СВЦЭМ!$D$10+'СЕТ СН'!$I$6-'СЕТ СН'!$I$19</f>
        <v>1517.3003534200002</v>
      </c>
      <c r="E149" s="36">
        <f>SUMIFS(СВЦЭМ!$C$33:$C$776,СВЦЭМ!$A$33:$A$776,$A149,СВЦЭМ!$B$33:$B$776,E$119)+'СЕТ СН'!$I$9+СВЦЭМ!$D$10+'СЕТ СН'!$I$6-'СЕТ СН'!$I$19</f>
        <v>1515.11944034</v>
      </c>
      <c r="F149" s="36">
        <f>SUMIFS(СВЦЭМ!$C$33:$C$776,СВЦЭМ!$A$33:$A$776,$A149,СВЦЭМ!$B$33:$B$776,F$119)+'СЕТ СН'!$I$9+СВЦЭМ!$D$10+'СЕТ СН'!$I$6-'СЕТ СН'!$I$19</f>
        <v>1514.3229611500001</v>
      </c>
      <c r="G149" s="36">
        <f>SUMIFS(СВЦЭМ!$C$33:$C$776,СВЦЭМ!$A$33:$A$776,$A149,СВЦЭМ!$B$33:$B$776,G$119)+'СЕТ СН'!$I$9+СВЦЭМ!$D$10+'СЕТ СН'!$I$6-'СЕТ СН'!$I$19</f>
        <v>1514.98057255</v>
      </c>
      <c r="H149" s="36">
        <f>SUMIFS(СВЦЭМ!$C$33:$C$776,СВЦЭМ!$A$33:$A$776,$A149,СВЦЭМ!$B$33:$B$776,H$119)+'СЕТ СН'!$I$9+СВЦЭМ!$D$10+'СЕТ СН'!$I$6-'СЕТ СН'!$I$19</f>
        <v>1502.18655812</v>
      </c>
      <c r="I149" s="36">
        <f>SUMIFS(СВЦЭМ!$C$33:$C$776,СВЦЭМ!$A$33:$A$776,$A149,СВЦЭМ!$B$33:$B$776,I$119)+'СЕТ СН'!$I$9+СВЦЭМ!$D$10+'СЕТ СН'!$I$6-'СЕТ СН'!$I$19</f>
        <v>1483.6317473899999</v>
      </c>
      <c r="J149" s="36">
        <f>SUMIFS(СВЦЭМ!$C$33:$C$776,СВЦЭМ!$A$33:$A$776,$A149,СВЦЭМ!$B$33:$B$776,J$119)+'СЕТ СН'!$I$9+СВЦЭМ!$D$10+'СЕТ СН'!$I$6-'СЕТ СН'!$I$19</f>
        <v>1452.46187551</v>
      </c>
      <c r="K149" s="36">
        <f>SUMIFS(СВЦЭМ!$C$33:$C$776,СВЦЭМ!$A$33:$A$776,$A149,СВЦЭМ!$B$33:$B$776,K$119)+'СЕТ СН'!$I$9+СВЦЭМ!$D$10+'СЕТ СН'!$I$6-'СЕТ СН'!$I$19</f>
        <v>1439.9914351500001</v>
      </c>
      <c r="L149" s="36">
        <f>SUMIFS(СВЦЭМ!$C$33:$C$776,СВЦЭМ!$A$33:$A$776,$A149,СВЦЭМ!$B$33:$B$776,L$119)+'СЕТ СН'!$I$9+СВЦЭМ!$D$10+'СЕТ СН'!$I$6-'СЕТ СН'!$I$19</f>
        <v>1431.0146754299999</v>
      </c>
      <c r="M149" s="36">
        <f>SUMIFS(СВЦЭМ!$C$33:$C$776,СВЦЭМ!$A$33:$A$776,$A149,СВЦЭМ!$B$33:$B$776,M$119)+'СЕТ СН'!$I$9+СВЦЭМ!$D$10+'СЕТ СН'!$I$6-'СЕТ СН'!$I$19</f>
        <v>1377.1213162899999</v>
      </c>
      <c r="N149" s="36">
        <f>SUMIFS(СВЦЭМ!$C$33:$C$776,СВЦЭМ!$A$33:$A$776,$A149,СВЦЭМ!$B$33:$B$776,N$119)+'СЕТ СН'!$I$9+СВЦЭМ!$D$10+'СЕТ СН'!$I$6-'СЕТ СН'!$I$19</f>
        <v>1326.51352509</v>
      </c>
      <c r="O149" s="36">
        <f>SUMIFS(СВЦЭМ!$C$33:$C$776,СВЦЭМ!$A$33:$A$776,$A149,СВЦЭМ!$B$33:$B$776,O$119)+'СЕТ СН'!$I$9+СВЦЭМ!$D$10+'СЕТ СН'!$I$6-'СЕТ СН'!$I$19</f>
        <v>1318.38600092</v>
      </c>
      <c r="P149" s="36">
        <f>SUMIFS(СВЦЭМ!$C$33:$C$776,СВЦЭМ!$A$33:$A$776,$A149,СВЦЭМ!$B$33:$B$776,P$119)+'СЕТ СН'!$I$9+СВЦЭМ!$D$10+'СЕТ СН'!$I$6-'СЕТ СН'!$I$19</f>
        <v>1321.08565946</v>
      </c>
      <c r="Q149" s="36">
        <f>SUMIFS(СВЦЭМ!$C$33:$C$776,СВЦЭМ!$A$33:$A$776,$A149,СВЦЭМ!$B$33:$B$776,Q$119)+'СЕТ СН'!$I$9+СВЦЭМ!$D$10+'СЕТ СН'!$I$6-'СЕТ СН'!$I$19</f>
        <v>1320.5283111700001</v>
      </c>
      <c r="R149" s="36">
        <f>SUMIFS(СВЦЭМ!$C$33:$C$776,СВЦЭМ!$A$33:$A$776,$A149,СВЦЭМ!$B$33:$B$776,R$119)+'СЕТ СН'!$I$9+СВЦЭМ!$D$10+'СЕТ СН'!$I$6-'СЕТ СН'!$I$19</f>
        <v>1319.61116423</v>
      </c>
      <c r="S149" s="36">
        <f>SUMIFS(СВЦЭМ!$C$33:$C$776,СВЦЭМ!$A$33:$A$776,$A149,СВЦЭМ!$B$33:$B$776,S$119)+'СЕТ СН'!$I$9+СВЦЭМ!$D$10+'СЕТ СН'!$I$6-'СЕТ СН'!$I$19</f>
        <v>1316.9002666000001</v>
      </c>
      <c r="T149" s="36">
        <f>SUMIFS(СВЦЭМ!$C$33:$C$776,СВЦЭМ!$A$33:$A$776,$A149,СВЦЭМ!$B$33:$B$776,T$119)+'СЕТ СН'!$I$9+СВЦЭМ!$D$10+'СЕТ СН'!$I$6-'СЕТ СН'!$I$19</f>
        <v>1316.5544343400002</v>
      </c>
      <c r="U149" s="36">
        <f>SUMIFS(СВЦЭМ!$C$33:$C$776,СВЦЭМ!$A$33:$A$776,$A149,СВЦЭМ!$B$33:$B$776,U$119)+'СЕТ СН'!$I$9+СВЦЭМ!$D$10+'СЕТ СН'!$I$6-'СЕТ СН'!$I$19</f>
        <v>1307.4724738499999</v>
      </c>
      <c r="V149" s="36">
        <f>SUMIFS(СВЦЭМ!$C$33:$C$776,СВЦЭМ!$A$33:$A$776,$A149,СВЦЭМ!$B$33:$B$776,V$119)+'СЕТ СН'!$I$9+СВЦЭМ!$D$10+'СЕТ СН'!$I$6-'СЕТ СН'!$I$19</f>
        <v>1314.5940447500002</v>
      </c>
      <c r="W149" s="36">
        <f>SUMIFS(СВЦЭМ!$C$33:$C$776,СВЦЭМ!$A$33:$A$776,$A149,СВЦЭМ!$B$33:$B$776,W$119)+'СЕТ СН'!$I$9+СВЦЭМ!$D$10+'СЕТ СН'!$I$6-'СЕТ СН'!$I$19</f>
        <v>1320.5365094600002</v>
      </c>
      <c r="X149" s="36">
        <f>SUMIFS(СВЦЭМ!$C$33:$C$776,СВЦЭМ!$A$33:$A$776,$A149,СВЦЭМ!$B$33:$B$776,X$119)+'СЕТ СН'!$I$9+СВЦЭМ!$D$10+'СЕТ СН'!$I$6-'СЕТ СН'!$I$19</f>
        <v>1323.7437102200001</v>
      </c>
      <c r="Y149" s="36">
        <f>SUMIFS(СВЦЭМ!$C$33:$C$776,СВЦЭМ!$A$33:$A$776,$A149,СВЦЭМ!$B$33:$B$776,Y$119)+'СЕТ СН'!$I$9+СВЦЭМ!$D$10+'СЕТ СН'!$I$6-'СЕТ СН'!$I$19</f>
        <v>1391.0726920900001</v>
      </c>
    </row>
    <row r="150" spans="1:26" ht="15.75" x14ac:dyDescent="0.2">
      <c r="A150" s="35">
        <f t="shared" si="3"/>
        <v>43982</v>
      </c>
      <c r="B150" s="36">
        <f>SUMIFS(СВЦЭМ!$C$33:$C$776,СВЦЭМ!$A$33:$A$776,$A150,СВЦЭМ!$B$33:$B$776,B$119)+'СЕТ СН'!$I$9+СВЦЭМ!$D$10+'СЕТ СН'!$I$6-'СЕТ СН'!$I$19</f>
        <v>1477.0345067600001</v>
      </c>
      <c r="C150" s="36">
        <f>SUMIFS(СВЦЭМ!$C$33:$C$776,СВЦЭМ!$A$33:$A$776,$A150,СВЦЭМ!$B$33:$B$776,C$119)+'СЕТ СН'!$I$9+СВЦЭМ!$D$10+'СЕТ СН'!$I$6-'СЕТ СН'!$I$19</f>
        <v>1485.86276453</v>
      </c>
      <c r="D150" s="36">
        <f>SUMIFS(СВЦЭМ!$C$33:$C$776,СВЦЭМ!$A$33:$A$776,$A150,СВЦЭМ!$B$33:$B$776,D$119)+'СЕТ СН'!$I$9+СВЦЭМ!$D$10+'СЕТ СН'!$I$6-'СЕТ СН'!$I$19</f>
        <v>1494.54966857</v>
      </c>
      <c r="E150" s="36">
        <f>SUMIFS(СВЦЭМ!$C$33:$C$776,СВЦЭМ!$A$33:$A$776,$A150,СВЦЭМ!$B$33:$B$776,E$119)+'СЕТ СН'!$I$9+СВЦЭМ!$D$10+'СЕТ СН'!$I$6-'СЕТ СН'!$I$19</f>
        <v>1489.3907106300001</v>
      </c>
      <c r="F150" s="36">
        <f>SUMIFS(СВЦЭМ!$C$33:$C$776,СВЦЭМ!$A$33:$A$776,$A150,СВЦЭМ!$B$33:$B$776,F$119)+'СЕТ СН'!$I$9+СВЦЭМ!$D$10+'СЕТ СН'!$I$6-'СЕТ СН'!$I$19</f>
        <v>1479.2025468000002</v>
      </c>
      <c r="G150" s="36">
        <f>SUMIFS(СВЦЭМ!$C$33:$C$776,СВЦЭМ!$A$33:$A$776,$A150,СВЦЭМ!$B$33:$B$776,G$119)+'СЕТ СН'!$I$9+СВЦЭМ!$D$10+'СЕТ СН'!$I$6-'СЕТ СН'!$I$19</f>
        <v>1482.78491259</v>
      </c>
      <c r="H150" s="36">
        <f>SUMIFS(СВЦЭМ!$C$33:$C$776,СВЦЭМ!$A$33:$A$776,$A150,СВЦЭМ!$B$33:$B$776,H$119)+'СЕТ СН'!$I$9+СВЦЭМ!$D$10+'СЕТ СН'!$I$6-'СЕТ СН'!$I$19</f>
        <v>1487.43061173</v>
      </c>
      <c r="I150" s="36">
        <f>SUMIFS(СВЦЭМ!$C$33:$C$776,СВЦЭМ!$A$33:$A$776,$A150,СВЦЭМ!$B$33:$B$776,I$119)+'СЕТ СН'!$I$9+СВЦЭМ!$D$10+'СЕТ СН'!$I$6-'СЕТ СН'!$I$19</f>
        <v>1464.6606137600002</v>
      </c>
      <c r="J150" s="36">
        <f>SUMIFS(СВЦЭМ!$C$33:$C$776,СВЦЭМ!$A$33:$A$776,$A150,СВЦЭМ!$B$33:$B$776,J$119)+'СЕТ СН'!$I$9+СВЦЭМ!$D$10+'СЕТ СН'!$I$6-'СЕТ СН'!$I$19</f>
        <v>1443.8517748300001</v>
      </c>
      <c r="K150" s="36">
        <f>SUMIFS(СВЦЭМ!$C$33:$C$776,СВЦЭМ!$A$33:$A$776,$A150,СВЦЭМ!$B$33:$B$776,K$119)+'СЕТ СН'!$I$9+СВЦЭМ!$D$10+'СЕТ СН'!$I$6-'СЕТ СН'!$I$19</f>
        <v>1452.5086440099999</v>
      </c>
      <c r="L150" s="36">
        <f>SUMIFS(СВЦЭМ!$C$33:$C$776,СВЦЭМ!$A$33:$A$776,$A150,СВЦЭМ!$B$33:$B$776,L$119)+'СЕТ СН'!$I$9+СВЦЭМ!$D$10+'СЕТ СН'!$I$6-'СЕТ СН'!$I$19</f>
        <v>1451.04664886</v>
      </c>
      <c r="M150" s="36">
        <f>SUMIFS(СВЦЭМ!$C$33:$C$776,СВЦЭМ!$A$33:$A$776,$A150,СВЦЭМ!$B$33:$B$776,M$119)+'СЕТ СН'!$I$9+СВЦЭМ!$D$10+'СЕТ СН'!$I$6-'СЕТ СН'!$I$19</f>
        <v>1402.52376252</v>
      </c>
      <c r="N150" s="36">
        <f>SUMIFS(СВЦЭМ!$C$33:$C$776,СВЦЭМ!$A$33:$A$776,$A150,СВЦЭМ!$B$33:$B$776,N$119)+'СЕТ СН'!$I$9+СВЦЭМ!$D$10+'СЕТ СН'!$I$6-'СЕТ СН'!$I$19</f>
        <v>1333.6257805700002</v>
      </c>
      <c r="O150" s="36">
        <f>SUMIFS(СВЦЭМ!$C$33:$C$776,СВЦЭМ!$A$33:$A$776,$A150,СВЦЭМ!$B$33:$B$776,O$119)+'СЕТ СН'!$I$9+СВЦЭМ!$D$10+'СЕТ СН'!$I$6-'СЕТ СН'!$I$19</f>
        <v>1310.66389054</v>
      </c>
      <c r="P150" s="36">
        <f>SUMIFS(СВЦЭМ!$C$33:$C$776,СВЦЭМ!$A$33:$A$776,$A150,СВЦЭМ!$B$33:$B$776,P$119)+'СЕТ СН'!$I$9+СВЦЭМ!$D$10+'СЕТ СН'!$I$6-'СЕТ СН'!$I$19</f>
        <v>1319.68538199</v>
      </c>
      <c r="Q150" s="36">
        <f>SUMIFS(СВЦЭМ!$C$33:$C$776,СВЦЭМ!$A$33:$A$776,$A150,СВЦЭМ!$B$33:$B$776,Q$119)+'СЕТ СН'!$I$9+СВЦЭМ!$D$10+'СЕТ СН'!$I$6-'СЕТ СН'!$I$19</f>
        <v>1318.9851914599999</v>
      </c>
      <c r="R150" s="36">
        <f>SUMIFS(СВЦЭМ!$C$33:$C$776,СВЦЭМ!$A$33:$A$776,$A150,СВЦЭМ!$B$33:$B$776,R$119)+'СЕТ СН'!$I$9+СВЦЭМ!$D$10+'СЕТ СН'!$I$6-'СЕТ СН'!$I$19</f>
        <v>1321.0259589</v>
      </c>
      <c r="S150" s="36">
        <f>SUMIFS(СВЦЭМ!$C$33:$C$776,СВЦЭМ!$A$33:$A$776,$A150,СВЦЭМ!$B$33:$B$776,S$119)+'СЕТ СН'!$I$9+СВЦЭМ!$D$10+'СЕТ СН'!$I$6-'СЕТ СН'!$I$19</f>
        <v>1332.0523552700001</v>
      </c>
      <c r="T150" s="36">
        <f>SUMIFS(СВЦЭМ!$C$33:$C$776,СВЦЭМ!$A$33:$A$776,$A150,СВЦЭМ!$B$33:$B$776,T$119)+'СЕТ СН'!$I$9+СВЦЭМ!$D$10+'СЕТ СН'!$I$6-'СЕТ СН'!$I$19</f>
        <v>1315.6588289900001</v>
      </c>
      <c r="U150" s="36">
        <f>SUMIFS(СВЦЭМ!$C$33:$C$776,СВЦЭМ!$A$33:$A$776,$A150,СВЦЭМ!$B$33:$B$776,U$119)+'СЕТ СН'!$I$9+СВЦЭМ!$D$10+'СЕТ СН'!$I$6-'СЕТ СН'!$I$19</f>
        <v>1294.9502966499999</v>
      </c>
      <c r="V150" s="36">
        <f>SUMIFS(СВЦЭМ!$C$33:$C$776,СВЦЭМ!$A$33:$A$776,$A150,СВЦЭМ!$B$33:$B$776,V$119)+'СЕТ СН'!$I$9+СВЦЭМ!$D$10+'СЕТ СН'!$I$6-'СЕТ СН'!$I$19</f>
        <v>1256.9572467200001</v>
      </c>
      <c r="W150" s="36">
        <f>SUMIFS(СВЦЭМ!$C$33:$C$776,СВЦЭМ!$A$33:$A$776,$A150,СВЦЭМ!$B$33:$B$776,W$119)+'СЕТ СН'!$I$9+СВЦЭМ!$D$10+'СЕТ СН'!$I$6-'СЕТ СН'!$I$19</f>
        <v>1251.9607434899999</v>
      </c>
      <c r="X150" s="36">
        <f>SUMIFS(СВЦЭМ!$C$33:$C$776,СВЦЭМ!$A$33:$A$776,$A150,СВЦЭМ!$B$33:$B$776,X$119)+'СЕТ СН'!$I$9+СВЦЭМ!$D$10+'СЕТ СН'!$I$6-'СЕТ СН'!$I$19</f>
        <v>1282.6956421700002</v>
      </c>
      <c r="Y150" s="36">
        <f>SUMIFS(СВЦЭМ!$C$33:$C$776,СВЦЭМ!$A$33:$A$776,$A150,СВЦЭМ!$B$33:$B$776,Y$119)+'СЕТ СН'!$I$9+СВЦЭМ!$D$10+'СЕТ СН'!$I$6-'СЕТ СН'!$I$19</f>
        <v>1352.9538335500001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75" x14ac:dyDescent="0.25">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2"/>
      <c r="W154" s="32"/>
      <c r="X154" s="32"/>
      <c r="Y154" s="32"/>
    </row>
    <row r="155" spans="1:26" ht="15.75" x14ac:dyDescent="0.2">
      <c r="A155" s="119"/>
      <c r="B155" s="119"/>
      <c r="C155" s="119"/>
      <c r="D155" s="119"/>
      <c r="E155" s="119"/>
      <c r="F155" s="119"/>
      <c r="G155" s="119"/>
      <c r="H155" s="119"/>
      <c r="I155" s="119"/>
      <c r="J155" s="119"/>
      <c r="K155" s="119"/>
      <c r="L155" s="119"/>
      <c r="M155" s="119"/>
      <c r="N155" s="122">
        <f>СВЦЭМ!$D$12+'СЕТ СН'!$F$10-'СЕТ СН'!$F$20</f>
        <v>527230.7394998786</v>
      </c>
      <c r="O155" s="123"/>
      <c r="P155" s="122">
        <f>СВЦЭМ!$D$12+'СЕТ СН'!$F$10-'СЕТ СН'!$G$20</f>
        <v>527230.7394998786</v>
      </c>
      <c r="Q155" s="123"/>
      <c r="R155" s="122">
        <f>СВЦЭМ!$D$12+'СЕТ СН'!$F$10-'СЕТ СН'!$H$20</f>
        <v>527230.7394998786</v>
      </c>
      <c r="S155" s="123"/>
      <c r="T155" s="122">
        <f>СВЦЭМ!$D$12+'СЕТ СН'!$F$10-'СЕТ СН'!$I$20</f>
        <v>527230.7394998786</v>
      </c>
      <c r="U155" s="123"/>
      <c r="V155" s="40"/>
      <c r="W155" s="40"/>
      <c r="X155" s="40"/>
      <c r="Y155" s="40"/>
    </row>
    <row r="156" spans="1:26" x14ac:dyDescent="0.25">
      <c r="A156" s="147"/>
      <c r="B156" s="147"/>
      <c r="C156" s="147"/>
      <c r="D156" s="147"/>
      <c r="E156" s="147"/>
      <c r="F156" s="148"/>
      <c r="G156" s="148"/>
      <c r="H156" s="148"/>
      <c r="I156" s="148"/>
      <c r="J156" s="148"/>
      <c r="K156" s="148"/>
      <c r="L156" s="148"/>
      <c r="M156" s="148"/>
    </row>
    <row r="157" spans="1:26" ht="15.75" x14ac:dyDescent="0.25">
      <c r="A157" s="138" t="s">
        <v>78</v>
      </c>
      <c r="B157" s="139"/>
      <c r="C157" s="139"/>
      <c r="D157" s="139"/>
      <c r="E157" s="139"/>
      <c r="F157" s="139"/>
      <c r="G157" s="139"/>
      <c r="H157" s="139"/>
      <c r="I157" s="139"/>
      <c r="J157" s="139"/>
      <c r="K157" s="139"/>
      <c r="L157" s="139"/>
      <c r="M157" s="140"/>
      <c r="N157" s="120" t="s">
        <v>29</v>
      </c>
      <c r="O157" s="120"/>
      <c r="P157" s="120"/>
      <c r="Q157" s="120"/>
      <c r="R157" s="120"/>
      <c r="S157" s="120"/>
      <c r="T157" s="120"/>
      <c r="U157" s="120"/>
    </row>
    <row r="158" spans="1:26" ht="15.75" x14ac:dyDescent="0.25">
      <c r="A158" s="141"/>
      <c r="B158" s="142"/>
      <c r="C158" s="142"/>
      <c r="D158" s="142"/>
      <c r="E158" s="142"/>
      <c r="F158" s="142"/>
      <c r="G158" s="142"/>
      <c r="H158" s="142"/>
      <c r="I158" s="142"/>
      <c r="J158" s="142"/>
      <c r="K158" s="142"/>
      <c r="L158" s="142"/>
      <c r="M158" s="143"/>
      <c r="N158" s="121" t="s">
        <v>0</v>
      </c>
      <c r="O158" s="121"/>
      <c r="P158" s="121" t="s">
        <v>1</v>
      </c>
      <c r="Q158" s="121"/>
      <c r="R158" s="121" t="s">
        <v>2</v>
      </c>
      <c r="S158" s="121"/>
      <c r="T158" s="121" t="s">
        <v>3</v>
      </c>
      <c r="U158" s="121"/>
    </row>
    <row r="159" spans="1:26" ht="15.75" x14ac:dyDescent="0.25">
      <c r="A159" s="144"/>
      <c r="B159" s="145"/>
      <c r="C159" s="145"/>
      <c r="D159" s="145"/>
      <c r="E159" s="145"/>
      <c r="F159" s="145"/>
      <c r="G159" s="145"/>
      <c r="H159" s="145"/>
      <c r="I159" s="145"/>
      <c r="J159" s="145"/>
      <c r="K159" s="145"/>
      <c r="L159" s="145"/>
      <c r="M159" s="146"/>
      <c r="N159" s="137">
        <f>'СЕТ СН'!$F$7</f>
        <v>1433491.35</v>
      </c>
      <c r="O159" s="137"/>
      <c r="P159" s="137">
        <f>'СЕТ СН'!$G$7</f>
        <v>980880.36</v>
      </c>
      <c r="Q159" s="137"/>
      <c r="R159" s="137">
        <f>'СЕТ СН'!$H$7</f>
        <v>1301035.3799999999</v>
      </c>
      <c r="S159" s="137"/>
      <c r="T159" s="137">
        <f>'СЕТ СН'!$I$7</f>
        <v>1236276.94</v>
      </c>
      <c r="U159" s="137"/>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6" t="s">
        <v>40</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10</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01.05.2020</v>
      </c>
      <c r="B12" s="36">
        <f>SUMIFS(СВЦЭМ!$D$33:$D$776,СВЦЭМ!$A$33:$A$776,$A12,СВЦЭМ!$B$33:$B$776,B$11)+'СЕТ СН'!$F$11+СВЦЭМ!$D$10+'СЕТ СН'!$F$5-'СЕТ СН'!$F$21</f>
        <v>3463.95488041</v>
      </c>
      <c r="C12" s="36">
        <f>SUMIFS(СВЦЭМ!$D$33:$D$776,СВЦЭМ!$A$33:$A$776,$A12,СВЦЭМ!$B$33:$B$776,C$11)+'СЕТ СН'!$F$11+СВЦЭМ!$D$10+'СЕТ СН'!$F$5-'СЕТ СН'!$F$21</f>
        <v>3505.0237786099997</v>
      </c>
      <c r="D12" s="36">
        <f>SUMIFS(СВЦЭМ!$D$33:$D$776,СВЦЭМ!$A$33:$A$776,$A12,СВЦЭМ!$B$33:$B$776,D$11)+'СЕТ СН'!$F$11+СВЦЭМ!$D$10+'СЕТ СН'!$F$5-'СЕТ СН'!$F$21</f>
        <v>3502.5739140799997</v>
      </c>
      <c r="E12" s="36">
        <f>SUMIFS(СВЦЭМ!$D$33:$D$776,СВЦЭМ!$A$33:$A$776,$A12,СВЦЭМ!$B$33:$B$776,E$11)+'СЕТ СН'!$F$11+СВЦЭМ!$D$10+'СЕТ СН'!$F$5-'СЕТ СН'!$F$21</f>
        <v>3498.2829781</v>
      </c>
      <c r="F12" s="36">
        <f>SUMIFS(СВЦЭМ!$D$33:$D$776,СВЦЭМ!$A$33:$A$776,$A12,СВЦЭМ!$B$33:$B$776,F$11)+'СЕТ СН'!$F$11+СВЦЭМ!$D$10+'СЕТ СН'!$F$5-'СЕТ СН'!$F$21</f>
        <v>3515.9341943199997</v>
      </c>
      <c r="G12" s="36">
        <f>SUMIFS(СВЦЭМ!$D$33:$D$776,СВЦЭМ!$A$33:$A$776,$A12,СВЦЭМ!$B$33:$B$776,G$11)+'СЕТ СН'!$F$11+СВЦЭМ!$D$10+'СЕТ СН'!$F$5-'СЕТ СН'!$F$21</f>
        <v>3508.7478192099998</v>
      </c>
      <c r="H12" s="36">
        <f>SUMIFS(СВЦЭМ!$D$33:$D$776,СВЦЭМ!$A$33:$A$776,$A12,СВЦЭМ!$B$33:$B$776,H$11)+'СЕТ СН'!$F$11+СВЦЭМ!$D$10+'СЕТ СН'!$F$5-'СЕТ СН'!$F$21</f>
        <v>3503.3079779899999</v>
      </c>
      <c r="I12" s="36">
        <f>SUMIFS(СВЦЭМ!$D$33:$D$776,СВЦЭМ!$A$33:$A$776,$A12,СВЦЭМ!$B$33:$B$776,I$11)+'СЕТ СН'!$F$11+СВЦЭМ!$D$10+'СЕТ СН'!$F$5-'СЕТ СН'!$F$21</f>
        <v>3478.29939436</v>
      </c>
      <c r="J12" s="36">
        <f>SUMIFS(СВЦЭМ!$D$33:$D$776,СВЦЭМ!$A$33:$A$776,$A12,СВЦЭМ!$B$33:$B$776,J$11)+'СЕТ СН'!$F$11+СВЦЭМ!$D$10+'СЕТ СН'!$F$5-'СЕТ СН'!$F$21</f>
        <v>3462.2195477499999</v>
      </c>
      <c r="K12" s="36">
        <f>SUMIFS(СВЦЭМ!$D$33:$D$776,СВЦЭМ!$A$33:$A$776,$A12,СВЦЭМ!$B$33:$B$776,K$11)+'СЕТ СН'!$F$11+СВЦЭМ!$D$10+'СЕТ СН'!$F$5-'СЕТ СН'!$F$21</f>
        <v>3461.4193727900001</v>
      </c>
      <c r="L12" s="36">
        <f>SUMIFS(СВЦЭМ!$D$33:$D$776,СВЦЭМ!$A$33:$A$776,$A12,СВЦЭМ!$B$33:$B$776,L$11)+'СЕТ СН'!$F$11+СВЦЭМ!$D$10+'СЕТ СН'!$F$5-'СЕТ СН'!$F$21</f>
        <v>3441.19332261</v>
      </c>
      <c r="M12" s="36">
        <f>SUMIFS(СВЦЭМ!$D$33:$D$776,СВЦЭМ!$A$33:$A$776,$A12,СВЦЭМ!$B$33:$B$776,M$11)+'СЕТ СН'!$F$11+СВЦЭМ!$D$10+'СЕТ СН'!$F$5-'СЕТ СН'!$F$21</f>
        <v>3378.2520734700001</v>
      </c>
      <c r="N12" s="36">
        <f>SUMIFS(СВЦЭМ!$D$33:$D$776,СВЦЭМ!$A$33:$A$776,$A12,СВЦЭМ!$B$33:$B$776,N$11)+'СЕТ СН'!$F$11+СВЦЭМ!$D$10+'СЕТ СН'!$F$5-'СЕТ СН'!$F$21</f>
        <v>3315.4897818300001</v>
      </c>
      <c r="O12" s="36">
        <f>SUMIFS(СВЦЭМ!$D$33:$D$776,СВЦЭМ!$A$33:$A$776,$A12,СВЦЭМ!$B$33:$B$776,O$11)+'СЕТ СН'!$F$11+СВЦЭМ!$D$10+'СЕТ СН'!$F$5-'СЕТ СН'!$F$21</f>
        <v>3295.67097453</v>
      </c>
      <c r="P12" s="36">
        <f>SUMIFS(СВЦЭМ!$D$33:$D$776,СВЦЭМ!$A$33:$A$776,$A12,СВЦЭМ!$B$33:$B$776,P$11)+'СЕТ СН'!$F$11+СВЦЭМ!$D$10+'СЕТ СН'!$F$5-'СЕТ СН'!$F$21</f>
        <v>3304.3497673500001</v>
      </c>
      <c r="Q12" s="36">
        <f>SUMIFS(СВЦЭМ!$D$33:$D$776,СВЦЭМ!$A$33:$A$776,$A12,СВЦЭМ!$B$33:$B$776,Q$11)+'СЕТ СН'!$F$11+СВЦЭМ!$D$10+'СЕТ СН'!$F$5-'СЕТ СН'!$F$21</f>
        <v>3307.0431233999998</v>
      </c>
      <c r="R12" s="36">
        <f>SUMIFS(СВЦЭМ!$D$33:$D$776,СВЦЭМ!$A$33:$A$776,$A12,СВЦЭМ!$B$33:$B$776,R$11)+'СЕТ СН'!$F$11+СВЦЭМ!$D$10+'СЕТ СН'!$F$5-'СЕТ СН'!$F$21</f>
        <v>3304.77104646</v>
      </c>
      <c r="S12" s="36">
        <f>SUMIFS(СВЦЭМ!$D$33:$D$776,СВЦЭМ!$A$33:$A$776,$A12,СВЦЭМ!$B$33:$B$776,S$11)+'СЕТ СН'!$F$11+СВЦЭМ!$D$10+'СЕТ СН'!$F$5-'СЕТ СН'!$F$21</f>
        <v>3302.33790916</v>
      </c>
      <c r="T12" s="36">
        <f>SUMIFS(СВЦЭМ!$D$33:$D$776,СВЦЭМ!$A$33:$A$776,$A12,СВЦЭМ!$B$33:$B$776,T$11)+'СЕТ СН'!$F$11+СВЦЭМ!$D$10+'СЕТ СН'!$F$5-'СЕТ СН'!$F$21</f>
        <v>3291.99171828</v>
      </c>
      <c r="U12" s="36">
        <f>SUMIFS(СВЦЭМ!$D$33:$D$776,СВЦЭМ!$A$33:$A$776,$A12,СВЦЭМ!$B$33:$B$776,U$11)+'СЕТ СН'!$F$11+СВЦЭМ!$D$10+'СЕТ СН'!$F$5-'СЕТ СН'!$F$21</f>
        <v>3273.5890325099999</v>
      </c>
      <c r="V12" s="36">
        <f>SUMIFS(СВЦЭМ!$D$33:$D$776,СВЦЭМ!$A$33:$A$776,$A12,СВЦЭМ!$B$33:$B$776,V$11)+'СЕТ СН'!$F$11+СВЦЭМ!$D$10+'СЕТ СН'!$F$5-'СЕТ СН'!$F$21</f>
        <v>3263.51910967</v>
      </c>
      <c r="W12" s="36">
        <f>SUMIFS(СВЦЭМ!$D$33:$D$776,СВЦЭМ!$A$33:$A$776,$A12,СВЦЭМ!$B$33:$B$776,W$11)+'СЕТ СН'!$F$11+СВЦЭМ!$D$10+'СЕТ СН'!$F$5-'СЕТ СН'!$F$21</f>
        <v>3270.2179843700001</v>
      </c>
      <c r="X12" s="36">
        <f>SUMIFS(СВЦЭМ!$D$33:$D$776,СВЦЭМ!$A$33:$A$776,$A12,СВЦЭМ!$B$33:$B$776,X$11)+'СЕТ СН'!$F$11+СВЦЭМ!$D$10+'СЕТ СН'!$F$5-'СЕТ СН'!$F$21</f>
        <v>3301.84881494</v>
      </c>
      <c r="Y12" s="36">
        <f>SUMIFS(СВЦЭМ!$D$33:$D$776,СВЦЭМ!$A$33:$A$776,$A12,СВЦЭМ!$B$33:$B$776,Y$11)+'СЕТ СН'!$F$11+СВЦЭМ!$D$10+'СЕТ СН'!$F$5-'СЕТ СН'!$F$21</f>
        <v>3404.5080729900001</v>
      </c>
      <c r="AA12" s="45"/>
    </row>
    <row r="13" spans="1:27" ht="15.75" x14ac:dyDescent="0.2">
      <c r="A13" s="35">
        <f>A12+1</f>
        <v>43953</v>
      </c>
      <c r="B13" s="36">
        <f>SUMIFS(СВЦЭМ!$D$33:$D$776,СВЦЭМ!$A$33:$A$776,$A13,СВЦЭМ!$B$33:$B$776,B$11)+'СЕТ СН'!$F$11+СВЦЭМ!$D$10+'СЕТ СН'!$F$5-'СЕТ СН'!$F$21</f>
        <v>3496.7002701000001</v>
      </c>
      <c r="C13" s="36">
        <f>SUMIFS(СВЦЭМ!$D$33:$D$776,СВЦЭМ!$A$33:$A$776,$A13,СВЦЭМ!$B$33:$B$776,C$11)+'СЕТ СН'!$F$11+СВЦЭМ!$D$10+'СЕТ СН'!$F$5-'СЕТ СН'!$F$21</f>
        <v>3519.57458989</v>
      </c>
      <c r="D13" s="36">
        <f>SUMIFS(СВЦЭМ!$D$33:$D$776,СВЦЭМ!$A$33:$A$776,$A13,СВЦЭМ!$B$33:$B$776,D$11)+'СЕТ СН'!$F$11+СВЦЭМ!$D$10+'СЕТ СН'!$F$5-'СЕТ СН'!$F$21</f>
        <v>3532.0047076999999</v>
      </c>
      <c r="E13" s="36">
        <f>SUMIFS(СВЦЭМ!$D$33:$D$776,СВЦЭМ!$A$33:$A$776,$A13,СВЦЭМ!$B$33:$B$776,E$11)+'СЕТ СН'!$F$11+СВЦЭМ!$D$10+'СЕТ СН'!$F$5-'СЕТ СН'!$F$21</f>
        <v>3527.9278912</v>
      </c>
      <c r="F13" s="36">
        <f>SUMIFS(СВЦЭМ!$D$33:$D$776,СВЦЭМ!$A$33:$A$776,$A13,СВЦЭМ!$B$33:$B$776,F$11)+'СЕТ СН'!$F$11+СВЦЭМ!$D$10+'СЕТ СН'!$F$5-'СЕТ СН'!$F$21</f>
        <v>3523.9970042599998</v>
      </c>
      <c r="G13" s="36">
        <f>SUMIFS(СВЦЭМ!$D$33:$D$776,СВЦЭМ!$A$33:$A$776,$A13,СВЦЭМ!$B$33:$B$776,G$11)+'СЕТ СН'!$F$11+СВЦЭМ!$D$10+'СЕТ СН'!$F$5-'СЕТ СН'!$F$21</f>
        <v>3525.9950822800001</v>
      </c>
      <c r="H13" s="36">
        <f>SUMIFS(СВЦЭМ!$D$33:$D$776,СВЦЭМ!$A$33:$A$776,$A13,СВЦЭМ!$B$33:$B$776,H$11)+'СЕТ СН'!$F$11+СВЦЭМ!$D$10+'СЕТ СН'!$F$5-'СЕТ СН'!$F$21</f>
        <v>3524.2285521599997</v>
      </c>
      <c r="I13" s="36">
        <f>SUMIFS(СВЦЭМ!$D$33:$D$776,СВЦЭМ!$A$33:$A$776,$A13,СВЦЭМ!$B$33:$B$776,I$11)+'СЕТ СН'!$F$11+СВЦЭМ!$D$10+'СЕТ СН'!$F$5-'СЕТ СН'!$F$21</f>
        <v>3512.3151771899998</v>
      </c>
      <c r="J13" s="36">
        <f>SUMIFS(СВЦЭМ!$D$33:$D$776,СВЦЭМ!$A$33:$A$776,$A13,СВЦЭМ!$B$33:$B$776,J$11)+'СЕТ СН'!$F$11+СВЦЭМ!$D$10+'СЕТ СН'!$F$5-'СЕТ СН'!$F$21</f>
        <v>3469.2953223200002</v>
      </c>
      <c r="K13" s="36">
        <f>SUMIFS(СВЦЭМ!$D$33:$D$776,СВЦЭМ!$A$33:$A$776,$A13,СВЦЭМ!$B$33:$B$776,K$11)+'СЕТ СН'!$F$11+СВЦЭМ!$D$10+'СЕТ СН'!$F$5-'СЕТ СН'!$F$21</f>
        <v>3443.7725936300003</v>
      </c>
      <c r="L13" s="36">
        <f>SUMIFS(СВЦЭМ!$D$33:$D$776,СВЦЭМ!$A$33:$A$776,$A13,СВЦЭМ!$B$33:$B$776,L$11)+'СЕТ СН'!$F$11+СВЦЭМ!$D$10+'СЕТ СН'!$F$5-'СЕТ СН'!$F$21</f>
        <v>3427.67691956</v>
      </c>
      <c r="M13" s="36">
        <f>SUMIFS(СВЦЭМ!$D$33:$D$776,СВЦЭМ!$A$33:$A$776,$A13,СВЦЭМ!$B$33:$B$776,M$11)+'СЕТ СН'!$F$11+СВЦЭМ!$D$10+'СЕТ СН'!$F$5-'СЕТ СН'!$F$21</f>
        <v>3367.8455926199999</v>
      </c>
      <c r="N13" s="36">
        <f>SUMIFS(СВЦЭМ!$D$33:$D$776,СВЦЭМ!$A$33:$A$776,$A13,СВЦЭМ!$B$33:$B$776,N$11)+'СЕТ СН'!$F$11+СВЦЭМ!$D$10+'СЕТ СН'!$F$5-'СЕТ СН'!$F$21</f>
        <v>3313.7137979899999</v>
      </c>
      <c r="O13" s="36">
        <f>SUMIFS(СВЦЭМ!$D$33:$D$776,СВЦЭМ!$A$33:$A$776,$A13,СВЦЭМ!$B$33:$B$776,O$11)+'СЕТ СН'!$F$11+СВЦЭМ!$D$10+'СЕТ СН'!$F$5-'СЕТ СН'!$F$21</f>
        <v>3292.57319224</v>
      </c>
      <c r="P13" s="36">
        <f>SUMIFS(СВЦЭМ!$D$33:$D$776,СВЦЭМ!$A$33:$A$776,$A13,СВЦЭМ!$B$33:$B$776,P$11)+'СЕТ СН'!$F$11+СВЦЭМ!$D$10+'СЕТ СН'!$F$5-'СЕТ СН'!$F$21</f>
        <v>3298.7452278300002</v>
      </c>
      <c r="Q13" s="36">
        <f>SUMIFS(СВЦЭМ!$D$33:$D$776,СВЦЭМ!$A$33:$A$776,$A13,СВЦЭМ!$B$33:$B$776,Q$11)+'СЕТ СН'!$F$11+СВЦЭМ!$D$10+'СЕТ СН'!$F$5-'СЕТ СН'!$F$21</f>
        <v>3301.26008447</v>
      </c>
      <c r="R13" s="36">
        <f>SUMIFS(СВЦЭМ!$D$33:$D$776,СВЦЭМ!$A$33:$A$776,$A13,СВЦЭМ!$B$33:$B$776,R$11)+'СЕТ СН'!$F$11+СВЦЭМ!$D$10+'СЕТ СН'!$F$5-'СЕТ СН'!$F$21</f>
        <v>3307.5101694300001</v>
      </c>
      <c r="S13" s="36">
        <f>SUMIFS(СВЦЭМ!$D$33:$D$776,СВЦЭМ!$A$33:$A$776,$A13,СВЦЭМ!$B$33:$B$776,S$11)+'СЕТ СН'!$F$11+СВЦЭМ!$D$10+'СЕТ СН'!$F$5-'СЕТ СН'!$F$21</f>
        <v>3307.5918247</v>
      </c>
      <c r="T13" s="36">
        <f>SUMIFS(СВЦЭМ!$D$33:$D$776,СВЦЭМ!$A$33:$A$776,$A13,СВЦЭМ!$B$33:$B$776,T$11)+'СЕТ СН'!$F$11+СВЦЭМ!$D$10+'СЕТ СН'!$F$5-'СЕТ СН'!$F$21</f>
        <v>3301.2476780400002</v>
      </c>
      <c r="U13" s="36">
        <f>SUMIFS(СВЦЭМ!$D$33:$D$776,СВЦЭМ!$A$33:$A$776,$A13,СВЦЭМ!$B$33:$B$776,U$11)+'СЕТ СН'!$F$11+СВЦЭМ!$D$10+'СЕТ СН'!$F$5-'СЕТ СН'!$F$21</f>
        <v>3294.0397652700003</v>
      </c>
      <c r="V13" s="36">
        <f>SUMIFS(СВЦЭМ!$D$33:$D$776,СВЦЭМ!$A$33:$A$776,$A13,СВЦЭМ!$B$33:$B$776,V$11)+'СЕТ СН'!$F$11+СВЦЭМ!$D$10+'СЕТ СН'!$F$5-'СЕТ СН'!$F$21</f>
        <v>3275.37971105</v>
      </c>
      <c r="W13" s="36">
        <f>SUMIFS(СВЦЭМ!$D$33:$D$776,СВЦЭМ!$A$33:$A$776,$A13,СВЦЭМ!$B$33:$B$776,W$11)+'СЕТ СН'!$F$11+СВЦЭМ!$D$10+'СЕТ СН'!$F$5-'СЕТ СН'!$F$21</f>
        <v>3260.44794112</v>
      </c>
      <c r="X13" s="36">
        <f>SUMIFS(СВЦЭМ!$D$33:$D$776,СВЦЭМ!$A$33:$A$776,$A13,СВЦЭМ!$B$33:$B$776,X$11)+'СЕТ СН'!$F$11+СВЦЭМ!$D$10+'СЕТ СН'!$F$5-'СЕТ СН'!$F$21</f>
        <v>3296.3749055200001</v>
      </c>
      <c r="Y13" s="36">
        <f>SUMIFS(СВЦЭМ!$D$33:$D$776,СВЦЭМ!$A$33:$A$776,$A13,СВЦЭМ!$B$33:$B$776,Y$11)+'СЕТ СН'!$F$11+СВЦЭМ!$D$10+'СЕТ СН'!$F$5-'СЕТ СН'!$F$21</f>
        <v>3378.3039122300002</v>
      </c>
    </row>
    <row r="14" spans="1:27" ht="15.75" x14ac:dyDescent="0.2">
      <c r="A14" s="35">
        <f t="shared" ref="A14:A42" si="0">A13+1</f>
        <v>43954</v>
      </c>
      <c r="B14" s="36">
        <f>SUMIFS(СВЦЭМ!$D$33:$D$776,СВЦЭМ!$A$33:$A$776,$A14,СВЦЭМ!$B$33:$B$776,B$11)+'СЕТ СН'!$F$11+СВЦЭМ!$D$10+'СЕТ СН'!$F$5-'СЕТ СН'!$F$21</f>
        <v>3408.2694770400003</v>
      </c>
      <c r="C14" s="36">
        <f>SUMIFS(СВЦЭМ!$D$33:$D$776,СВЦЭМ!$A$33:$A$776,$A14,СВЦЭМ!$B$33:$B$776,C$11)+'СЕТ СН'!$F$11+СВЦЭМ!$D$10+'СЕТ СН'!$F$5-'СЕТ СН'!$F$21</f>
        <v>3420.3908015400002</v>
      </c>
      <c r="D14" s="36">
        <f>SUMIFS(СВЦЭМ!$D$33:$D$776,СВЦЭМ!$A$33:$A$776,$A14,СВЦЭМ!$B$33:$B$776,D$11)+'СЕТ СН'!$F$11+СВЦЭМ!$D$10+'СЕТ СН'!$F$5-'СЕТ СН'!$F$21</f>
        <v>3418.8458180799998</v>
      </c>
      <c r="E14" s="36">
        <f>SUMIFS(СВЦЭМ!$D$33:$D$776,СВЦЭМ!$A$33:$A$776,$A14,СВЦЭМ!$B$33:$B$776,E$11)+'СЕТ СН'!$F$11+СВЦЭМ!$D$10+'СЕТ СН'!$F$5-'СЕТ СН'!$F$21</f>
        <v>3416.0675936799998</v>
      </c>
      <c r="F14" s="36">
        <f>SUMIFS(СВЦЭМ!$D$33:$D$776,СВЦЭМ!$A$33:$A$776,$A14,СВЦЭМ!$B$33:$B$776,F$11)+'СЕТ СН'!$F$11+СВЦЭМ!$D$10+'СЕТ СН'!$F$5-'СЕТ СН'!$F$21</f>
        <v>3413.70520601</v>
      </c>
      <c r="G14" s="36">
        <f>SUMIFS(СВЦЭМ!$D$33:$D$776,СВЦЭМ!$A$33:$A$776,$A14,СВЦЭМ!$B$33:$B$776,G$11)+'СЕТ СН'!$F$11+СВЦЭМ!$D$10+'СЕТ СН'!$F$5-'СЕТ СН'!$F$21</f>
        <v>3416.9229911299999</v>
      </c>
      <c r="H14" s="36">
        <f>SUMIFS(СВЦЭМ!$D$33:$D$776,СВЦЭМ!$A$33:$A$776,$A14,СВЦЭМ!$B$33:$B$776,H$11)+'СЕТ СН'!$F$11+СВЦЭМ!$D$10+'СЕТ СН'!$F$5-'СЕТ СН'!$F$21</f>
        <v>3423.2626392800003</v>
      </c>
      <c r="I14" s="36">
        <f>SUMIFS(СВЦЭМ!$D$33:$D$776,СВЦЭМ!$A$33:$A$776,$A14,СВЦЭМ!$B$33:$B$776,I$11)+'СЕТ СН'!$F$11+СВЦЭМ!$D$10+'СЕТ СН'!$F$5-'СЕТ СН'!$F$21</f>
        <v>3419.49652126</v>
      </c>
      <c r="J14" s="36">
        <f>SUMIFS(СВЦЭМ!$D$33:$D$776,СВЦЭМ!$A$33:$A$776,$A14,СВЦЭМ!$B$33:$B$776,J$11)+'СЕТ СН'!$F$11+СВЦЭМ!$D$10+'СЕТ СН'!$F$5-'СЕТ СН'!$F$21</f>
        <v>3412.4179714500001</v>
      </c>
      <c r="K14" s="36">
        <f>SUMIFS(СВЦЭМ!$D$33:$D$776,СВЦЭМ!$A$33:$A$776,$A14,СВЦЭМ!$B$33:$B$776,K$11)+'СЕТ СН'!$F$11+СВЦЭМ!$D$10+'СЕТ СН'!$F$5-'СЕТ СН'!$F$21</f>
        <v>3385.0380448800001</v>
      </c>
      <c r="L14" s="36">
        <f>SUMIFS(СВЦЭМ!$D$33:$D$776,СВЦЭМ!$A$33:$A$776,$A14,СВЦЭМ!$B$33:$B$776,L$11)+'СЕТ СН'!$F$11+СВЦЭМ!$D$10+'СЕТ СН'!$F$5-'СЕТ СН'!$F$21</f>
        <v>3351.92062012</v>
      </c>
      <c r="M14" s="36">
        <f>SUMIFS(СВЦЭМ!$D$33:$D$776,СВЦЭМ!$A$33:$A$776,$A14,СВЦЭМ!$B$33:$B$776,M$11)+'СЕТ СН'!$F$11+СВЦЭМ!$D$10+'СЕТ СН'!$F$5-'СЕТ СН'!$F$21</f>
        <v>3296.89539367</v>
      </c>
      <c r="N14" s="36">
        <f>SUMIFS(СВЦЭМ!$D$33:$D$776,СВЦЭМ!$A$33:$A$776,$A14,СВЦЭМ!$B$33:$B$776,N$11)+'СЕТ СН'!$F$11+СВЦЭМ!$D$10+'СЕТ СН'!$F$5-'СЕТ СН'!$F$21</f>
        <v>3255.1545498400001</v>
      </c>
      <c r="O14" s="36">
        <f>SUMIFS(СВЦЭМ!$D$33:$D$776,СВЦЭМ!$A$33:$A$776,$A14,СВЦЭМ!$B$33:$B$776,O$11)+'СЕТ СН'!$F$11+СВЦЭМ!$D$10+'СЕТ СН'!$F$5-'СЕТ СН'!$F$21</f>
        <v>3265.7779199400002</v>
      </c>
      <c r="P14" s="36">
        <f>SUMIFS(СВЦЭМ!$D$33:$D$776,СВЦЭМ!$A$33:$A$776,$A14,СВЦЭМ!$B$33:$B$776,P$11)+'СЕТ СН'!$F$11+СВЦЭМ!$D$10+'СЕТ СН'!$F$5-'СЕТ СН'!$F$21</f>
        <v>3291.9744285100001</v>
      </c>
      <c r="Q14" s="36">
        <f>SUMIFS(СВЦЭМ!$D$33:$D$776,СВЦЭМ!$A$33:$A$776,$A14,СВЦЭМ!$B$33:$B$776,Q$11)+'СЕТ СН'!$F$11+СВЦЭМ!$D$10+'СЕТ СН'!$F$5-'СЕТ СН'!$F$21</f>
        <v>3314.7574736699999</v>
      </c>
      <c r="R14" s="36">
        <f>SUMIFS(СВЦЭМ!$D$33:$D$776,СВЦЭМ!$A$33:$A$776,$A14,СВЦЭМ!$B$33:$B$776,R$11)+'СЕТ СН'!$F$11+СВЦЭМ!$D$10+'СЕТ СН'!$F$5-'СЕТ СН'!$F$21</f>
        <v>3327.1589109900001</v>
      </c>
      <c r="S14" s="36">
        <f>SUMIFS(СВЦЭМ!$D$33:$D$776,СВЦЭМ!$A$33:$A$776,$A14,СВЦЭМ!$B$33:$B$776,S$11)+'СЕТ СН'!$F$11+СВЦЭМ!$D$10+'СЕТ СН'!$F$5-'СЕТ СН'!$F$21</f>
        <v>3327.1295949599998</v>
      </c>
      <c r="T14" s="36">
        <f>SUMIFS(СВЦЭМ!$D$33:$D$776,СВЦЭМ!$A$33:$A$776,$A14,СВЦЭМ!$B$33:$B$776,T$11)+'СЕТ СН'!$F$11+СВЦЭМ!$D$10+'СЕТ СН'!$F$5-'СЕТ СН'!$F$21</f>
        <v>3314.6992849500002</v>
      </c>
      <c r="U14" s="36">
        <f>SUMIFS(СВЦЭМ!$D$33:$D$776,СВЦЭМ!$A$33:$A$776,$A14,СВЦЭМ!$B$33:$B$776,U$11)+'СЕТ СН'!$F$11+СВЦЭМ!$D$10+'СЕТ СН'!$F$5-'СЕТ СН'!$F$21</f>
        <v>3298.7482156000001</v>
      </c>
      <c r="V14" s="36">
        <f>SUMIFS(СВЦЭМ!$D$33:$D$776,СВЦЭМ!$A$33:$A$776,$A14,СВЦЭМ!$B$33:$B$776,V$11)+'СЕТ СН'!$F$11+СВЦЭМ!$D$10+'СЕТ СН'!$F$5-'СЕТ СН'!$F$21</f>
        <v>3249.8890494000002</v>
      </c>
      <c r="W14" s="36">
        <f>SUMIFS(СВЦЭМ!$D$33:$D$776,СВЦЭМ!$A$33:$A$776,$A14,СВЦЭМ!$B$33:$B$776,W$11)+'СЕТ СН'!$F$11+СВЦЭМ!$D$10+'СЕТ СН'!$F$5-'СЕТ СН'!$F$21</f>
        <v>3244.24211732</v>
      </c>
      <c r="X14" s="36">
        <f>SUMIFS(СВЦЭМ!$D$33:$D$776,СВЦЭМ!$A$33:$A$776,$A14,СВЦЭМ!$B$33:$B$776,X$11)+'СЕТ СН'!$F$11+СВЦЭМ!$D$10+'СЕТ СН'!$F$5-'СЕТ СН'!$F$21</f>
        <v>3286.6090950100001</v>
      </c>
      <c r="Y14" s="36">
        <f>SUMIFS(СВЦЭМ!$D$33:$D$776,СВЦЭМ!$A$33:$A$776,$A14,СВЦЭМ!$B$33:$B$776,Y$11)+'СЕТ СН'!$F$11+СВЦЭМ!$D$10+'СЕТ СН'!$F$5-'СЕТ СН'!$F$21</f>
        <v>3381.3987079500002</v>
      </c>
    </row>
    <row r="15" spans="1:27" ht="15.75" x14ac:dyDescent="0.2">
      <c r="A15" s="35">
        <f t="shared" si="0"/>
        <v>43955</v>
      </c>
      <c r="B15" s="36">
        <f>SUMIFS(СВЦЭМ!$D$33:$D$776,СВЦЭМ!$A$33:$A$776,$A15,СВЦЭМ!$B$33:$B$776,B$11)+'СЕТ СН'!$F$11+СВЦЭМ!$D$10+'СЕТ СН'!$F$5-'СЕТ СН'!$F$21</f>
        <v>3446.5452910700001</v>
      </c>
      <c r="C15" s="36">
        <f>SUMIFS(СВЦЭМ!$D$33:$D$776,СВЦЭМ!$A$33:$A$776,$A15,СВЦЭМ!$B$33:$B$776,C$11)+'СЕТ СН'!$F$11+СВЦЭМ!$D$10+'СЕТ СН'!$F$5-'СЕТ СН'!$F$21</f>
        <v>3447.2600812300002</v>
      </c>
      <c r="D15" s="36">
        <f>SUMIFS(СВЦЭМ!$D$33:$D$776,СВЦЭМ!$A$33:$A$776,$A15,СВЦЭМ!$B$33:$B$776,D$11)+'СЕТ СН'!$F$11+СВЦЭМ!$D$10+'СЕТ СН'!$F$5-'СЕТ СН'!$F$21</f>
        <v>3432.0757455600001</v>
      </c>
      <c r="E15" s="36">
        <f>SUMIFS(СВЦЭМ!$D$33:$D$776,СВЦЭМ!$A$33:$A$776,$A15,СВЦЭМ!$B$33:$B$776,E$11)+'СЕТ СН'!$F$11+СВЦЭМ!$D$10+'СЕТ СН'!$F$5-'СЕТ СН'!$F$21</f>
        <v>3428.5945221699999</v>
      </c>
      <c r="F15" s="36">
        <f>SUMIFS(СВЦЭМ!$D$33:$D$776,СВЦЭМ!$A$33:$A$776,$A15,СВЦЭМ!$B$33:$B$776,F$11)+'СЕТ СН'!$F$11+СВЦЭМ!$D$10+'СЕТ СН'!$F$5-'СЕТ СН'!$F$21</f>
        <v>3423.4844741000002</v>
      </c>
      <c r="G15" s="36">
        <f>SUMIFS(СВЦЭМ!$D$33:$D$776,СВЦЭМ!$A$33:$A$776,$A15,СВЦЭМ!$B$33:$B$776,G$11)+'СЕТ СН'!$F$11+СВЦЭМ!$D$10+'СЕТ СН'!$F$5-'СЕТ СН'!$F$21</f>
        <v>3429.9282119</v>
      </c>
      <c r="H15" s="36">
        <f>SUMIFS(СВЦЭМ!$D$33:$D$776,СВЦЭМ!$A$33:$A$776,$A15,СВЦЭМ!$B$33:$B$776,H$11)+'СЕТ СН'!$F$11+СВЦЭМ!$D$10+'СЕТ СН'!$F$5-'СЕТ СН'!$F$21</f>
        <v>3432.3938658100001</v>
      </c>
      <c r="I15" s="36">
        <f>SUMIFS(СВЦЭМ!$D$33:$D$776,СВЦЭМ!$A$33:$A$776,$A15,СВЦЭМ!$B$33:$B$776,I$11)+'СЕТ СН'!$F$11+СВЦЭМ!$D$10+'СЕТ СН'!$F$5-'СЕТ СН'!$F$21</f>
        <v>3443.4601028500001</v>
      </c>
      <c r="J15" s="36">
        <f>SUMIFS(СВЦЭМ!$D$33:$D$776,СВЦЭМ!$A$33:$A$776,$A15,СВЦЭМ!$B$33:$B$776,J$11)+'СЕТ СН'!$F$11+СВЦЭМ!$D$10+'СЕТ СН'!$F$5-'СЕТ СН'!$F$21</f>
        <v>3435.1499322600002</v>
      </c>
      <c r="K15" s="36">
        <f>SUMIFS(СВЦЭМ!$D$33:$D$776,СВЦЭМ!$A$33:$A$776,$A15,СВЦЭМ!$B$33:$B$776,K$11)+'СЕТ СН'!$F$11+СВЦЭМ!$D$10+'СЕТ СН'!$F$5-'СЕТ СН'!$F$21</f>
        <v>3395.3797760500001</v>
      </c>
      <c r="L15" s="36">
        <f>SUMIFS(СВЦЭМ!$D$33:$D$776,СВЦЭМ!$A$33:$A$776,$A15,СВЦЭМ!$B$33:$B$776,L$11)+'СЕТ СН'!$F$11+СВЦЭМ!$D$10+'СЕТ СН'!$F$5-'СЕТ СН'!$F$21</f>
        <v>3383.96968874</v>
      </c>
      <c r="M15" s="36">
        <f>SUMIFS(СВЦЭМ!$D$33:$D$776,СВЦЭМ!$A$33:$A$776,$A15,СВЦЭМ!$B$33:$B$776,M$11)+'СЕТ СН'!$F$11+СВЦЭМ!$D$10+'СЕТ СН'!$F$5-'СЕТ СН'!$F$21</f>
        <v>3316.8172696900001</v>
      </c>
      <c r="N15" s="36">
        <f>SUMIFS(СВЦЭМ!$D$33:$D$776,СВЦЭМ!$A$33:$A$776,$A15,СВЦЭМ!$B$33:$B$776,N$11)+'СЕТ СН'!$F$11+СВЦЭМ!$D$10+'СЕТ СН'!$F$5-'СЕТ СН'!$F$21</f>
        <v>3263.6618481800001</v>
      </c>
      <c r="O15" s="36">
        <f>SUMIFS(СВЦЭМ!$D$33:$D$776,СВЦЭМ!$A$33:$A$776,$A15,СВЦЭМ!$B$33:$B$776,O$11)+'СЕТ СН'!$F$11+СВЦЭМ!$D$10+'СЕТ СН'!$F$5-'СЕТ СН'!$F$21</f>
        <v>3246.4412682000002</v>
      </c>
      <c r="P15" s="36">
        <f>SUMIFS(СВЦЭМ!$D$33:$D$776,СВЦЭМ!$A$33:$A$776,$A15,СВЦЭМ!$B$33:$B$776,P$11)+'СЕТ СН'!$F$11+СВЦЭМ!$D$10+'СЕТ СН'!$F$5-'СЕТ СН'!$F$21</f>
        <v>3258.3806927400001</v>
      </c>
      <c r="Q15" s="36">
        <f>SUMIFS(СВЦЭМ!$D$33:$D$776,СВЦЭМ!$A$33:$A$776,$A15,СВЦЭМ!$B$33:$B$776,Q$11)+'СЕТ СН'!$F$11+СВЦЭМ!$D$10+'СЕТ СН'!$F$5-'СЕТ СН'!$F$21</f>
        <v>3265.66875024</v>
      </c>
      <c r="R15" s="36">
        <f>SUMIFS(СВЦЭМ!$D$33:$D$776,СВЦЭМ!$A$33:$A$776,$A15,СВЦЭМ!$B$33:$B$776,R$11)+'СЕТ СН'!$F$11+СВЦЭМ!$D$10+'СЕТ СН'!$F$5-'СЕТ СН'!$F$21</f>
        <v>3245.61039471</v>
      </c>
      <c r="S15" s="36">
        <f>SUMIFS(СВЦЭМ!$D$33:$D$776,СВЦЭМ!$A$33:$A$776,$A15,СВЦЭМ!$B$33:$B$776,S$11)+'СЕТ СН'!$F$11+СВЦЭМ!$D$10+'СЕТ СН'!$F$5-'СЕТ СН'!$F$21</f>
        <v>3244.40502006</v>
      </c>
      <c r="T15" s="36">
        <f>SUMIFS(СВЦЭМ!$D$33:$D$776,СВЦЭМ!$A$33:$A$776,$A15,СВЦЭМ!$B$33:$B$776,T$11)+'СЕТ СН'!$F$11+СВЦЭМ!$D$10+'СЕТ СН'!$F$5-'СЕТ СН'!$F$21</f>
        <v>3232.07262588</v>
      </c>
      <c r="U15" s="36">
        <f>SUMIFS(СВЦЭМ!$D$33:$D$776,СВЦЭМ!$A$33:$A$776,$A15,СВЦЭМ!$B$33:$B$776,U$11)+'СЕТ СН'!$F$11+СВЦЭМ!$D$10+'СЕТ СН'!$F$5-'СЕТ СН'!$F$21</f>
        <v>3218.17211395</v>
      </c>
      <c r="V15" s="36">
        <f>SUMIFS(СВЦЭМ!$D$33:$D$776,СВЦЭМ!$A$33:$A$776,$A15,СВЦЭМ!$B$33:$B$776,V$11)+'СЕТ СН'!$F$11+СВЦЭМ!$D$10+'СЕТ СН'!$F$5-'СЕТ СН'!$F$21</f>
        <v>3207.71868275</v>
      </c>
      <c r="W15" s="36">
        <f>SUMIFS(СВЦЭМ!$D$33:$D$776,СВЦЭМ!$A$33:$A$776,$A15,СВЦЭМ!$B$33:$B$776,W$11)+'СЕТ СН'!$F$11+СВЦЭМ!$D$10+'СЕТ СН'!$F$5-'СЕТ СН'!$F$21</f>
        <v>3209.62998457</v>
      </c>
      <c r="X15" s="36">
        <f>SUMIFS(СВЦЭМ!$D$33:$D$776,СВЦЭМ!$A$33:$A$776,$A15,СВЦЭМ!$B$33:$B$776,X$11)+'СЕТ СН'!$F$11+СВЦЭМ!$D$10+'СЕТ СН'!$F$5-'СЕТ СН'!$F$21</f>
        <v>3244.64063738</v>
      </c>
      <c r="Y15" s="36">
        <f>SUMIFS(СВЦЭМ!$D$33:$D$776,СВЦЭМ!$A$33:$A$776,$A15,СВЦЭМ!$B$33:$B$776,Y$11)+'СЕТ СН'!$F$11+СВЦЭМ!$D$10+'СЕТ СН'!$F$5-'СЕТ СН'!$F$21</f>
        <v>3331.9530721000001</v>
      </c>
    </row>
    <row r="16" spans="1:27" ht="15.75" x14ac:dyDescent="0.2">
      <c r="A16" s="35">
        <f t="shared" si="0"/>
        <v>43956</v>
      </c>
      <c r="B16" s="36">
        <f>SUMIFS(СВЦЭМ!$D$33:$D$776,СВЦЭМ!$A$33:$A$776,$A16,СВЦЭМ!$B$33:$B$776,B$11)+'СЕТ СН'!$F$11+СВЦЭМ!$D$10+'СЕТ СН'!$F$5-'СЕТ СН'!$F$21</f>
        <v>3410.4516541900002</v>
      </c>
      <c r="C16" s="36">
        <f>SUMIFS(СВЦЭМ!$D$33:$D$776,СВЦЭМ!$A$33:$A$776,$A16,СВЦЭМ!$B$33:$B$776,C$11)+'СЕТ СН'!$F$11+СВЦЭМ!$D$10+'СЕТ СН'!$F$5-'СЕТ СН'!$F$21</f>
        <v>3439.3887992800001</v>
      </c>
      <c r="D16" s="36">
        <f>SUMIFS(СВЦЭМ!$D$33:$D$776,СВЦЭМ!$A$33:$A$776,$A16,СВЦЭМ!$B$33:$B$776,D$11)+'СЕТ СН'!$F$11+СВЦЭМ!$D$10+'СЕТ СН'!$F$5-'СЕТ СН'!$F$21</f>
        <v>3436.0049882900003</v>
      </c>
      <c r="E16" s="36">
        <f>SUMIFS(СВЦЭМ!$D$33:$D$776,СВЦЭМ!$A$33:$A$776,$A16,СВЦЭМ!$B$33:$B$776,E$11)+'СЕТ СН'!$F$11+СВЦЭМ!$D$10+'СЕТ СН'!$F$5-'СЕТ СН'!$F$21</f>
        <v>3430.19469428</v>
      </c>
      <c r="F16" s="36">
        <f>SUMIFS(СВЦЭМ!$D$33:$D$776,СВЦЭМ!$A$33:$A$776,$A16,СВЦЭМ!$B$33:$B$776,F$11)+'СЕТ СН'!$F$11+СВЦЭМ!$D$10+'СЕТ СН'!$F$5-'СЕТ СН'!$F$21</f>
        <v>3422.40443981</v>
      </c>
      <c r="G16" s="36">
        <f>SUMIFS(СВЦЭМ!$D$33:$D$776,СВЦЭМ!$A$33:$A$776,$A16,СВЦЭМ!$B$33:$B$776,G$11)+'СЕТ СН'!$F$11+СВЦЭМ!$D$10+'СЕТ СН'!$F$5-'СЕТ СН'!$F$21</f>
        <v>3426.9109954200003</v>
      </c>
      <c r="H16" s="36">
        <f>SUMIFS(СВЦЭМ!$D$33:$D$776,СВЦЭМ!$A$33:$A$776,$A16,СВЦЭМ!$B$33:$B$776,H$11)+'СЕТ СН'!$F$11+СВЦЭМ!$D$10+'СЕТ СН'!$F$5-'СЕТ СН'!$F$21</f>
        <v>3426.1625159</v>
      </c>
      <c r="I16" s="36">
        <f>SUMIFS(СВЦЭМ!$D$33:$D$776,СВЦЭМ!$A$33:$A$776,$A16,СВЦЭМ!$B$33:$B$776,I$11)+'СЕТ СН'!$F$11+СВЦЭМ!$D$10+'СЕТ СН'!$F$5-'СЕТ СН'!$F$21</f>
        <v>3422.7262835800002</v>
      </c>
      <c r="J16" s="36">
        <f>SUMIFS(СВЦЭМ!$D$33:$D$776,СВЦЭМ!$A$33:$A$776,$A16,СВЦЭМ!$B$33:$B$776,J$11)+'СЕТ СН'!$F$11+СВЦЭМ!$D$10+'СЕТ СН'!$F$5-'СЕТ СН'!$F$21</f>
        <v>3392.3327579900001</v>
      </c>
      <c r="K16" s="36">
        <f>SUMIFS(СВЦЭМ!$D$33:$D$776,СВЦЭМ!$A$33:$A$776,$A16,СВЦЭМ!$B$33:$B$776,K$11)+'СЕТ СН'!$F$11+СВЦЭМ!$D$10+'СЕТ СН'!$F$5-'СЕТ СН'!$F$21</f>
        <v>3356.6503844099998</v>
      </c>
      <c r="L16" s="36">
        <f>SUMIFS(СВЦЭМ!$D$33:$D$776,СВЦЭМ!$A$33:$A$776,$A16,СВЦЭМ!$B$33:$B$776,L$11)+'СЕТ СН'!$F$11+СВЦЭМ!$D$10+'СЕТ СН'!$F$5-'СЕТ СН'!$F$21</f>
        <v>3347.1907417800003</v>
      </c>
      <c r="M16" s="36">
        <f>SUMIFS(СВЦЭМ!$D$33:$D$776,СВЦЭМ!$A$33:$A$776,$A16,СВЦЭМ!$B$33:$B$776,M$11)+'СЕТ СН'!$F$11+СВЦЭМ!$D$10+'СЕТ СН'!$F$5-'СЕТ СН'!$F$21</f>
        <v>3300.0883111200001</v>
      </c>
      <c r="N16" s="36">
        <f>SUMIFS(СВЦЭМ!$D$33:$D$776,СВЦЭМ!$A$33:$A$776,$A16,СВЦЭМ!$B$33:$B$776,N$11)+'СЕТ СН'!$F$11+СВЦЭМ!$D$10+'СЕТ СН'!$F$5-'СЕТ СН'!$F$21</f>
        <v>3243.1487273500002</v>
      </c>
      <c r="O16" s="36">
        <f>SUMIFS(СВЦЭМ!$D$33:$D$776,СВЦЭМ!$A$33:$A$776,$A16,СВЦЭМ!$B$33:$B$776,O$11)+'СЕТ СН'!$F$11+СВЦЭМ!$D$10+'СЕТ СН'!$F$5-'СЕТ СН'!$F$21</f>
        <v>3239.1676557199999</v>
      </c>
      <c r="P16" s="36">
        <f>SUMIFS(СВЦЭМ!$D$33:$D$776,СВЦЭМ!$A$33:$A$776,$A16,СВЦЭМ!$B$33:$B$776,P$11)+'СЕТ СН'!$F$11+СВЦЭМ!$D$10+'СЕТ СН'!$F$5-'СЕТ СН'!$F$21</f>
        <v>3245.76771138</v>
      </c>
      <c r="Q16" s="36">
        <f>SUMIFS(СВЦЭМ!$D$33:$D$776,СВЦЭМ!$A$33:$A$776,$A16,СВЦЭМ!$B$33:$B$776,Q$11)+'СЕТ СН'!$F$11+СВЦЭМ!$D$10+'СЕТ СН'!$F$5-'СЕТ СН'!$F$21</f>
        <v>3248.3535476799998</v>
      </c>
      <c r="R16" s="36">
        <f>SUMIFS(СВЦЭМ!$D$33:$D$776,СВЦЭМ!$A$33:$A$776,$A16,СВЦЭМ!$B$33:$B$776,R$11)+'СЕТ СН'!$F$11+СВЦЭМ!$D$10+'СЕТ СН'!$F$5-'СЕТ СН'!$F$21</f>
        <v>3249.9032414399999</v>
      </c>
      <c r="S16" s="36">
        <f>SUMIFS(СВЦЭМ!$D$33:$D$776,СВЦЭМ!$A$33:$A$776,$A16,СВЦЭМ!$B$33:$B$776,S$11)+'СЕТ СН'!$F$11+СВЦЭМ!$D$10+'СЕТ СН'!$F$5-'СЕТ СН'!$F$21</f>
        <v>3251.0720556599999</v>
      </c>
      <c r="T16" s="36">
        <f>SUMIFS(СВЦЭМ!$D$33:$D$776,СВЦЭМ!$A$33:$A$776,$A16,СВЦЭМ!$B$33:$B$776,T$11)+'СЕТ СН'!$F$11+СВЦЭМ!$D$10+'СЕТ СН'!$F$5-'СЕТ СН'!$F$21</f>
        <v>3238.64140997</v>
      </c>
      <c r="U16" s="36">
        <f>SUMIFS(СВЦЭМ!$D$33:$D$776,СВЦЭМ!$A$33:$A$776,$A16,СВЦЭМ!$B$33:$B$776,U$11)+'СЕТ СН'!$F$11+СВЦЭМ!$D$10+'СЕТ СН'!$F$5-'СЕТ СН'!$F$21</f>
        <v>3219.30266837</v>
      </c>
      <c r="V16" s="36">
        <f>SUMIFS(СВЦЭМ!$D$33:$D$776,СВЦЭМ!$A$33:$A$776,$A16,СВЦЭМ!$B$33:$B$776,V$11)+'СЕТ СН'!$F$11+СВЦЭМ!$D$10+'СЕТ СН'!$F$5-'СЕТ СН'!$F$21</f>
        <v>3182.9391440499999</v>
      </c>
      <c r="W16" s="36">
        <f>SUMIFS(СВЦЭМ!$D$33:$D$776,СВЦЭМ!$A$33:$A$776,$A16,СВЦЭМ!$B$33:$B$776,W$11)+'СЕТ СН'!$F$11+СВЦЭМ!$D$10+'СЕТ СН'!$F$5-'СЕТ СН'!$F$21</f>
        <v>3194.1252135100003</v>
      </c>
      <c r="X16" s="36">
        <f>SUMIFS(СВЦЭМ!$D$33:$D$776,СВЦЭМ!$A$33:$A$776,$A16,СВЦЭМ!$B$33:$B$776,X$11)+'СЕТ СН'!$F$11+СВЦЭМ!$D$10+'СЕТ СН'!$F$5-'СЕТ СН'!$F$21</f>
        <v>3232.48008764</v>
      </c>
      <c r="Y16" s="36">
        <f>SUMIFS(СВЦЭМ!$D$33:$D$776,СВЦЭМ!$A$33:$A$776,$A16,СВЦЭМ!$B$33:$B$776,Y$11)+'СЕТ СН'!$F$11+СВЦЭМ!$D$10+'СЕТ СН'!$F$5-'СЕТ СН'!$F$21</f>
        <v>3320.5731365199999</v>
      </c>
    </row>
    <row r="17" spans="1:25" ht="15.75" x14ac:dyDescent="0.2">
      <c r="A17" s="35">
        <f t="shared" si="0"/>
        <v>43957</v>
      </c>
      <c r="B17" s="36">
        <f>SUMIFS(СВЦЭМ!$D$33:$D$776,СВЦЭМ!$A$33:$A$776,$A17,СВЦЭМ!$B$33:$B$776,B$11)+'СЕТ СН'!$F$11+СВЦЭМ!$D$10+'СЕТ СН'!$F$5-'СЕТ СН'!$F$21</f>
        <v>3392.8022436000001</v>
      </c>
      <c r="C17" s="36">
        <f>SUMIFS(СВЦЭМ!$D$33:$D$776,СВЦЭМ!$A$33:$A$776,$A17,СВЦЭМ!$B$33:$B$776,C$11)+'СЕТ СН'!$F$11+СВЦЭМ!$D$10+'СЕТ СН'!$F$5-'СЕТ СН'!$F$21</f>
        <v>3422.3972771200001</v>
      </c>
      <c r="D17" s="36">
        <f>SUMIFS(СВЦЭМ!$D$33:$D$776,СВЦЭМ!$A$33:$A$776,$A17,СВЦЭМ!$B$33:$B$776,D$11)+'СЕТ СН'!$F$11+СВЦЭМ!$D$10+'СЕТ СН'!$F$5-'СЕТ СН'!$F$21</f>
        <v>3443.29331572</v>
      </c>
      <c r="E17" s="36">
        <f>SUMIFS(СВЦЭМ!$D$33:$D$776,СВЦЭМ!$A$33:$A$776,$A17,СВЦЭМ!$B$33:$B$776,E$11)+'СЕТ СН'!$F$11+СВЦЭМ!$D$10+'СЕТ СН'!$F$5-'СЕТ СН'!$F$21</f>
        <v>3442.83832768</v>
      </c>
      <c r="F17" s="36">
        <f>SUMIFS(СВЦЭМ!$D$33:$D$776,СВЦЭМ!$A$33:$A$776,$A17,СВЦЭМ!$B$33:$B$776,F$11)+'СЕТ СН'!$F$11+СВЦЭМ!$D$10+'СЕТ СН'!$F$5-'СЕТ СН'!$F$21</f>
        <v>3437.4676069699999</v>
      </c>
      <c r="G17" s="36">
        <f>SUMIFS(СВЦЭМ!$D$33:$D$776,СВЦЭМ!$A$33:$A$776,$A17,СВЦЭМ!$B$33:$B$776,G$11)+'СЕТ СН'!$F$11+СВЦЭМ!$D$10+'СЕТ СН'!$F$5-'СЕТ СН'!$F$21</f>
        <v>3366.81668326</v>
      </c>
      <c r="H17" s="36">
        <f>SUMIFS(СВЦЭМ!$D$33:$D$776,СВЦЭМ!$A$33:$A$776,$A17,СВЦЭМ!$B$33:$B$776,H$11)+'СЕТ СН'!$F$11+СВЦЭМ!$D$10+'СЕТ СН'!$F$5-'СЕТ СН'!$F$21</f>
        <v>3389.5423634899998</v>
      </c>
      <c r="I17" s="36">
        <f>SUMIFS(СВЦЭМ!$D$33:$D$776,СВЦЭМ!$A$33:$A$776,$A17,СВЦЭМ!$B$33:$B$776,I$11)+'СЕТ СН'!$F$11+СВЦЭМ!$D$10+'СЕТ СН'!$F$5-'СЕТ СН'!$F$21</f>
        <v>3399.9317279000002</v>
      </c>
      <c r="J17" s="36">
        <f>SUMIFS(СВЦЭМ!$D$33:$D$776,СВЦЭМ!$A$33:$A$776,$A17,СВЦЭМ!$B$33:$B$776,J$11)+'СЕТ СН'!$F$11+СВЦЭМ!$D$10+'СЕТ СН'!$F$5-'СЕТ СН'!$F$21</f>
        <v>3351.9896313500003</v>
      </c>
      <c r="K17" s="36">
        <f>SUMIFS(СВЦЭМ!$D$33:$D$776,СВЦЭМ!$A$33:$A$776,$A17,СВЦЭМ!$B$33:$B$776,K$11)+'СЕТ СН'!$F$11+СВЦЭМ!$D$10+'СЕТ СН'!$F$5-'СЕТ СН'!$F$21</f>
        <v>3331.96938297</v>
      </c>
      <c r="L17" s="36">
        <f>SUMIFS(СВЦЭМ!$D$33:$D$776,СВЦЭМ!$A$33:$A$776,$A17,СВЦЭМ!$B$33:$B$776,L$11)+'СЕТ СН'!$F$11+СВЦЭМ!$D$10+'СЕТ СН'!$F$5-'СЕТ СН'!$F$21</f>
        <v>3322.8551058100002</v>
      </c>
      <c r="M17" s="36">
        <f>SUMIFS(СВЦЭМ!$D$33:$D$776,СВЦЭМ!$A$33:$A$776,$A17,СВЦЭМ!$B$33:$B$776,M$11)+'СЕТ СН'!$F$11+СВЦЭМ!$D$10+'СЕТ СН'!$F$5-'СЕТ СН'!$F$21</f>
        <v>3280.1095329999998</v>
      </c>
      <c r="N17" s="36">
        <f>SUMIFS(СВЦЭМ!$D$33:$D$776,СВЦЭМ!$A$33:$A$776,$A17,СВЦЭМ!$B$33:$B$776,N$11)+'СЕТ СН'!$F$11+СВЦЭМ!$D$10+'СЕТ СН'!$F$5-'СЕТ СН'!$F$21</f>
        <v>3225.6696242500002</v>
      </c>
      <c r="O17" s="36">
        <f>SUMIFS(СВЦЭМ!$D$33:$D$776,СВЦЭМ!$A$33:$A$776,$A17,СВЦЭМ!$B$33:$B$776,O$11)+'СЕТ СН'!$F$11+СВЦЭМ!$D$10+'СЕТ СН'!$F$5-'СЕТ СН'!$F$21</f>
        <v>3265.0584081300003</v>
      </c>
      <c r="P17" s="36">
        <f>SUMIFS(СВЦЭМ!$D$33:$D$776,СВЦЭМ!$A$33:$A$776,$A17,СВЦЭМ!$B$33:$B$776,P$11)+'СЕТ СН'!$F$11+СВЦЭМ!$D$10+'СЕТ СН'!$F$5-'СЕТ СН'!$F$21</f>
        <v>3272.5007784700001</v>
      </c>
      <c r="Q17" s="36">
        <f>SUMIFS(СВЦЭМ!$D$33:$D$776,СВЦЭМ!$A$33:$A$776,$A17,СВЦЭМ!$B$33:$B$776,Q$11)+'СЕТ СН'!$F$11+СВЦЭМ!$D$10+'СЕТ СН'!$F$5-'СЕТ СН'!$F$21</f>
        <v>3273.8277548000001</v>
      </c>
      <c r="R17" s="36">
        <f>SUMIFS(СВЦЭМ!$D$33:$D$776,СВЦЭМ!$A$33:$A$776,$A17,СВЦЭМ!$B$33:$B$776,R$11)+'СЕТ СН'!$F$11+СВЦЭМ!$D$10+'СЕТ СН'!$F$5-'СЕТ СН'!$F$21</f>
        <v>3281.93940677</v>
      </c>
      <c r="S17" s="36">
        <f>SUMIFS(СВЦЭМ!$D$33:$D$776,СВЦЭМ!$A$33:$A$776,$A17,СВЦЭМ!$B$33:$B$776,S$11)+'СЕТ СН'!$F$11+СВЦЭМ!$D$10+'СЕТ СН'!$F$5-'СЕТ СН'!$F$21</f>
        <v>3288.9700258900002</v>
      </c>
      <c r="T17" s="36">
        <f>SUMIFS(СВЦЭМ!$D$33:$D$776,СВЦЭМ!$A$33:$A$776,$A17,СВЦЭМ!$B$33:$B$776,T$11)+'СЕТ СН'!$F$11+СВЦЭМ!$D$10+'СЕТ СН'!$F$5-'СЕТ СН'!$F$21</f>
        <v>3297.1489024800003</v>
      </c>
      <c r="U17" s="36">
        <f>SUMIFS(СВЦЭМ!$D$33:$D$776,СВЦЭМ!$A$33:$A$776,$A17,СВЦЭМ!$B$33:$B$776,U$11)+'СЕТ СН'!$F$11+СВЦЭМ!$D$10+'СЕТ СН'!$F$5-'СЕТ СН'!$F$21</f>
        <v>3298.9138441800001</v>
      </c>
      <c r="V17" s="36">
        <f>SUMIFS(СВЦЭМ!$D$33:$D$776,СВЦЭМ!$A$33:$A$776,$A17,СВЦЭМ!$B$33:$B$776,V$11)+'СЕТ СН'!$F$11+СВЦЭМ!$D$10+'СЕТ СН'!$F$5-'СЕТ СН'!$F$21</f>
        <v>3290.3918057299998</v>
      </c>
      <c r="W17" s="36">
        <f>SUMIFS(СВЦЭМ!$D$33:$D$776,СВЦЭМ!$A$33:$A$776,$A17,СВЦЭМ!$B$33:$B$776,W$11)+'СЕТ СН'!$F$11+СВЦЭМ!$D$10+'СЕТ СН'!$F$5-'СЕТ СН'!$F$21</f>
        <v>3291.6061822299998</v>
      </c>
      <c r="X17" s="36">
        <f>SUMIFS(СВЦЭМ!$D$33:$D$776,СВЦЭМ!$A$33:$A$776,$A17,СВЦЭМ!$B$33:$B$776,X$11)+'СЕТ СН'!$F$11+СВЦЭМ!$D$10+'СЕТ СН'!$F$5-'СЕТ СН'!$F$21</f>
        <v>3280.81786969</v>
      </c>
      <c r="Y17" s="36">
        <f>SUMIFS(СВЦЭМ!$D$33:$D$776,СВЦЭМ!$A$33:$A$776,$A17,СВЦЭМ!$B$33:$B$776,Y$11)+'СЕТ СН'!$F$11+СВЦЭМ!$D$10+'СЕТ СН'!$F$5-'СЕТ СН'!$F$21</f>
        <v>3332.1806852</v>
      </c>
    </row>
    <row r="18" spans="1:25" ht="15.75" x14ac:dyDescent="0.2">
      <c r="A18" s="35">
        <f t="shared" si="0"/>
        <v>43958</v>
      </c>
      <c r="B18" s="36">
        <f>SUMIFS(СВЦЭМ!$D$33:$D$776,СВЦЭМ!$A$33:$A$776,$A18,СВЦЭМ!$B$33:$B$776,B$11)+'СЕТ СН'!$F$11+СВЦЭМ!$D$10+'СЕТ СН'!$F$5-'СЕТ СН'!$F$21</f>
        <v>3426.1796843100001</v>
      </c>
      <c r="C18" s="36">
        <f>SUMIFS(СВЦЭМ!$D$33:$D$776,СВЦЭМ!$A$33:$A$776,$A18,СВЦЭМ!$B$33:$B$776,C$11)+'СЕТ СН'!$F$11+СВЦЭМ!$D$10+'СЕТ СН'!$F$5-'СЕТ СН'!$F$21</f>
        <v>3436.0149348</v>
      </c>
      <c r="D18" s="36">
        <f>SUMIFS(СВЦЭМ!$D$33:$D$776,СВЦЭМ!$A$33:$A$776,$A18,СВЦЭМ!$B$33:$B$776,D$11)+'СЕТ СН'!$F$11+СВЦЭМ!$D$10+'СЕТ СН'!$F$5-'СЕТ СН'!$F$21</f>
        <v>3431.92827747</v>
      </c>
      <c r="E18" s="36">
        <f>SUMIFS(СВЦЭМ!$D$33:$D$776,СВЦЭМ!$A$33:$A$776,$A18,СВЦЭМ!$B$33:$B$776,E$11)+'СЕТ СН'!$F$11+СВЦЭМ!$D$10+'СЕТ СН'!$F$5-'СЕТ СН'!$F$21</f>
        <v>3426.9665450100001</v>
      </c>
      <c r="F18" s="36">
        <f>SUMIFS(СВЦЭМ!$D$33:$D$776,СВЦЭМ!$A$33:$A$776,$A18,СВЦЭМ!$B$33:$B$776,F$11)+'СЕТ СН'!$F$11+СВЦЭМ!$D$10+'СЕТ СН'!$F$5-'СЕТ СН'!$F$21</f>
        <v>3424.2665436500001</v>
      </c>
      <c r="G18" s="36">
        <f>SUMIFS(СВЦЭМ!$D$33:$D$776,СВЦЭМ!$A$33:$A$776,$A18,СВЦЭМ!$B$33:$B$776,G$11)+'СЕТ СН'!$F$11+СВЦЭМ!$D$10+'СЕТ СН'!$F$5-'СЕТ СН'!$F$21</f>
        <v>3439.1408281200002</v>
      </c>
      <c r="H18" s="36">
        <f>SUMIFS(СВЦЭМ!$D$33:$D$776,СВЦЭМ!$A$33:$A$776,$A18,СВЦЭМ!$B$33:$B$776,H$11)+'СЕТ СН'!$F$11+СВЦЭМ!$D$10+'СЕТ СН'!$F$5-'СЕТ СН'!$F$21</f>
        <v>3439.2035176600002</v>
      </c>
      <c r="I18" s="36">
        <f>SUMIFS(СВЦЭМ!$D$33:$D$776,СВЦЭМ!$A$33:$A$776,$A18,СВЦЭМ!$B$33:$B$776,I$11)+'СЕТ СН'!$F$11+СВЦЭМ!$D$10+'СЕТ СН'!$F$5-'СЕТ СН'!$F$21</f>
        <v>3427.1706513700001</v>
      </c>
      <c r="J18" s="36">
        <f>SUMIFS(СВЦЭМ!$D$33:$D$776,СВЦЭМ!$A$33:$A$776,$A18,СВЦЭМ!$B$33:$B$776,J$11)+'СЕТ СН'!$F$11+СВЦЭМ!$D$10+'СЕТ СН'!$F$5-'СЕТ СН'!$F$21</f>
        <v>3385.5819003800002</v>
      </c>
      <c r="K18" s="36">
        <f>SUMIFS(СВЦЭМ!$D$33:$D$776,СВЦЭМ!$A$33:$A$776,$A18,СВЦЭМ!$B$33:$B$776,K$11)+'СЕТ СН'!$F$11+СВЦЭМ!$D$10+'СЕТ СН'!$F$5-'СЕТ СН'!$F$21</f>
        <v>3377.3079681300001</v>
      </c>
      <c r="L18" s="36">
        <f>SUMIFS(СВЦЭМ!$D$33:$D$776,СВЦЭМ!$A$33:$A$776,$A18,СВЦЭМ!$B$33:$B$776,L$11)+'СЕТ СН'!$F$11+СВЦЭМ!$D$10+'СЕТ СН'!$F$5-'СЕТ СН'!$F$21</f>
        <v>3370.0764330900001</v>
      </c>
      <c r="M18" s="36">
        <f>SUMIFS(СВЦЭМ!$D$33:$D$776,СВЦЭМ!$A$33:$A$776,$A18,СВЦЭМ!$B$33:$B$776,M$11)+'СЕТ СН'!$F$11+СВЦЭМ!$D$10+'СЕТ СН'!$F$5-'СЕТ СН'!$F$21</f>
        <v>3314.92193219</v>
      </c>
      <c r="N18" s="36">
        <f>SUMIFS(СВЦЭМ!$D$33:$D$776,СВЦЭМ!$A$33:$A$776,$A18,СВЦЭМ!$B$33:$B$776,N$11)+'СЕТ СН'!$F$11+СВЦЭМ!$D$10+'СЕТ СН'!$F$5-'СЕТ СН'!$F$21</f>
        <v>3262.4294392400002</v>
      </c>
      <c r="O18" s="36">
        <f>SUMIFS(СВЦЭМ!$D$33:$D$776,СВЦЭМ!$A$33:$A$776,$A18,СВЦЭМ!$B$33:$B$776,O$11)+'СЕТ СН'!$F$11+СВЦЭМ!$D$10+'СЕТ СН'!$F$5-'СЕТ СН'!$F$21</f>
        <v>3251.2762607499999</v>
      </c>
      <c r="P18" s="36">
        <f>SUMIFS(СВЦЭМ!$D$33:$D$776,СВЦЭМ!$A$33:$A$776,$A18,СВЦЭМ!$B$33:$B$776,P$11)+'СЕТ СН'!$F$11+СВЦЭМ!$D$10+'СЕТ СН'!$F$5-'СЕТ СН'!$F$21</f>
        <v>3260.4953165300003</v>
      </c>
      <c r="Q18" s="36">
        <f>SUMIFS(СВЦЭМ!$D$33:$D$776,СВЦЭМ!$A$33:$A$776,$A18,СВЦЭМ!$B$33:$B$776,Q$11)+'СЕТ СН'!$F$11+СВЦЭМ!$D$10+'СЕТ СН'!$F$5-'СЕТ СН'!$F$21</f>
        <v>3265.8454866100001</v>
      </c>
      <c r="R18" s="36">
        <f>SUMIFS(СВЦЭМ!$D$33:$D$776,СВЦЭМ!$A$33:$A$776,$A18,СВЦЭМ!$B$33:$B$776,R$11)+'СЕТ СН'!$F$11+СВЦЭМ!$D$10+'СЕТ СН'!$F$5-'СЕТ СН'!$F$21</f>
        <v>3259.9397106199999</v>
      </c>
      <c r="S18" s="36">
        <f>SUMIFS(СВЦЭМ!$D$33:$D$776,СВЦЭМ!$A$33:$A$776,$A18,СВЦЭМ!$B$33:$B$776,S$11)+'СЕТ СН'!$F$11+СВЦЭМ!$D$10+'СЕТ СН'!$F$5-'СЕТ СН'!$F$21</f>
        <v>3252.8058459499998</v>
      </c>
      <c r="T18" s="36">
        <f>SUMIFS(СВЦЭМ!$D$33:$D$776,СВЦЭМ!$A$33:$A$776,$A18,СВЦЭМ!$B$33:$B$776,T$11)+'СЕТ СН'!$F$11+СВЦЭМ!$D$10+'СЕТ СН'!$F$5-'СЕТ СН'!$F$21</f>
        <v>3223.99915934</v>
      </c>
      <c r="U18" s="36">
        <f>SUMIFS(СВЦЭМ!$D$33:$D$776,СВЦЭМ!$A$33:$A$776,$A18,СВЦЭМ!$B$33:$B$776,U$11)+'СЕТ СН'!$F$11+СВЦЭМ!$D$10+'СЕТ СН'!$F$5-'СЕТ СН'!$F$21</f>
        <v>3200.02942648</v>
      </c>
      <c r="V18" s="36">
        <f>SUMIFS(СВЦЭМ!$D$33:$D$776,СВЦЭМ!$A$33:$A$776,$A18,СВЦЭМ!$B$33:$B$776,V$11)+'СЕТ СН'!$F$11+СВЦЭМ!$D$10+'СЕТ СН'!$F$5-'СЕТ СН'!$F$21</f>
        <v>3181.1025884800001</v>
      </c>
      <c r="W18" s="36">
        <f>SUMIFS(СВЦЭМ!$D$33:$D$776,СВЦЭМ!$A$33:$A$776,$A18,СВЦЭМ!$B$33:$B$776,W$11)+'СЕТ СН'!$F$11+СВЦЭМ!$D$10+'СЕТ СН'!$F$5-'СЕТ СН'!$F$21</f>
        <v>3186.8706854399998</v>
      </c>
      <c r="X18" s="36">
        <f>SUMIFS(СВЦЭМ!$D$33:$D$776,СВЦЭМ!$A$33:$A$776,$A18,СВЦЭМ!$B$33:$B$776,X$11)+'СЕТ СН'!$F$11+СВЦЭМ!$D$10+'СЕТ СН'!$F$5-'СЕТ СН'!$F$21</f>
        <v>3231.6653623399998</v>
      </c>
      <c r="Y18" s="36">
        <f>SUMIFS(СВЦЭМ!$D$33:$D$776,СВЦЭМ!$A$33:$A$776,$A18,СВЦЭМ!$B$33:$B$776,Y$11)+'СЕТ СН'!$F$11+СВЦЭМ!$D$10+'СЕТ СН'!$F$5-'СЕТ СН'!$F$21</f>
        <v>3301.9649290400002</v>
      </c>
    </row>
    <row r="19" spans="1:25" ht="15.75" x14ac:dyDescent="0.2">
      <c r="A19" s="35">
        <f t="shared" si="0"/>
        <v>43959</v>
      </c>
      <c r="B19" s="36">
        <f>SUMIFS(СВЦЭМ!$D$33:$D$776,СВЦЭМ!$A$33:$A$776,$A19,СВЦЭМ!$B$33:$B$776,B$11)+'СЕТ СН'!$F$11+СВЦЭМ!$D$10+'СЕТ СН'!$F$5-'СЕТ СН'!$F$21</f>
        <v>3418.8264463999999</v>
      </c>
      <c r="C19" s="36">
        <f>SUMIFS(СВЦЭМ!$D$33:$D$776,СВЦЭМ!$A$33:$A$776,$A19,СВЦЭМ!$B$33:$B$776,C$11)+'СЕТ СН'!$F$11+СВЦЭМ!$D$10+'СЕТ СН'!$F$5-'СЕТ СН'!$F$21</f>
        <v>3423.6037206800002</v>
      </c>
      <c r="D19" s="36">
        <f>SUMIFS(СВЦЭМ!$D$33:$D$776,СВЦЭМ!$A$33:$A$776,$A19,СВЦЭМ!$B$33:$B$776,D$11)+'СЕТ СН'!$F$11+СВЦЭМ!$D$10+'СЕТ СН'!$F$5-'СЕТ СН'!$F$21</f>
        <v>3415.77516053</v>
      </c>
      <c r="E19" s="36">
        <f>SUMIFS(СВЦЭМ!$D$33:$D$776,СВЦЭМ!$A$33:$A$776,$A19,СВЦЭМ!$B$33:$B$776,E$11)+'СЕТ СН'!$F$11+СВЦЭМ!$D$10+'СЕТ СН'!$F$5-'СЕТ СН'!$F$21</f>
        <v>3417.0205652599998</v>
      </c>
      <c r="F19" s="36">
        <f>SUMIFS(СВЦЭМ!$D$33:$D$776,СВЦЭМ!$A$33:$A$776,$A19,СВЦЭМ!$B$33:$B$776,F$11)+'СЕТ СН'!$F$11+СВЦЭМ!$D$10+'СЕТ СН'!$F$5-'СЕТ СН'!$F$21</f>
        <v>3410.1003834000003</v>
      </c>
      <c r="G19" s="36">
        <f>SUMIFS(СВЦЭМ!$D$33:$D$776,СВЦЭМ!$A$33:$A$776,$A19,СВЦЭМ!$B$33:$B$776,G$11)+'СЕТ СН'!$F$11+СВЦЭМ!$D$10+'СЕТ СН'!$F$5-'СЕТ СН'!$F$21</f>
        <v>3419.7264052800001</v>
      </c>
      <c r="H19" s="36">
        <f>SUMIFS(СВЦЭМ!$D$33:$D$776,СВЦЭМ!$A$33:$A$776,$A19,СВЦЭМ!$B$33:$B$776,H$11)+'СЕТ СН'!$F$11+СВЦЭМ!$D$10+'СЕТ СН'!$F$5-'СЕТ СН'!$F$21</f>
        <v>3407.3305679300001</v>
      </c>
      <c r="I19" s="36">
        <f>SUMIFS(СВЦЭМ!$D$33:$D$776,СВЦЭМ!$A$33:$A$776,$A19,СВЦЭМ!$B$33:$B$776,I$11)+'СЕТ СН'!$F$11+СВЦЭМ!$D$10+'СЕТ СН'!$F$5-'СЕТ СН'!$F$21</f>
        <v>3382.1249162899999</v>
      </c>
      <c r="J19" s="36">
        <f>SUMIFS(СВЦЭМ!$D$33:$D$776,СВЦЭМ!$A$33:$A$776,$A19,СВЦЭМ!$B$33:$B$776,J$11)+'СЕТ СН'!$F$11+СВЦЭМ!$D$10+'СЕТ СН'!$F$5-'СЕТ СН'!$F$21</f>
        <v>3354.2771334200002</v>
      </c>
      <c r="K19" s="36">
        <f>SUMIFS(СВЦЭМ!$D$33:$D$776,СВЦЭМ!$A$33:$A$776,$A19,СВЦЭМ!$B$33:$B$776,K$11)+'СЕТ СН'!$F$11+СВЦЭМ!$D$10+'СЕТ СН'!$F$5-'СЕТ СН'!$F$21</f>
        <v>3355.74704475</v>
      </c>
      <c r="L19" s="36">
        <f>SUMIFS(СВЦЭМ!$D$33:$D$776,СВЦЭМ!$A$33:$A$776,$A19,СВЦЭМ!$B$33:$B$776,L$11)+'СЕТ СН'!$F$11+СВЦЭМ!$D$10+'СЕТ СН'!$F$5-'СЕТ СН'!$F$21</f>
        <v>3353.8307055800001</v>
      </c>
      <c r="M19" s="36">
        <f>SUMIFS(СВЦЭМ!$D$33:$D$776,СВЦЭМ!$A$33:$A$776,$A19,СВЦЭМ!$B$33:$B$776,M$11)+'СЕТ СН'!$F$11+СВЦЭМ!$D$10+'СЕТ СН'!$F$5-'СЕТ СН'!$F$21</f>
        <v>3304.68256698</v>
      </c>
      <c r="N19" s="36">
        <f>SUMIFS(СВЦЭМ!$D$33:$D$776,СВЦЭМ!$A$33:$A$776,$A19,СВЦЭМ!$B$33:$B$776,N$11)+'СЕТ СН'!$F$11+СВЦЭМ!$D$10+'СЕТ СН'!$F$5-'СЕТ СН'!$F$21</f>
        <v>3244.5819145</v>
      </c>
      <c r="O19" s="36">
        <f>SUMIFS(СВЦЭМ!$D$33:$D$776,СВЦЭМ!$A$33:$A$776,$A19,СВЦЭМ!$B$33:$B$776,O$11)+'СЕТ СН'!$F$11+СВЦЭМ!$D$10+'СЕТ СН'!$F$5-'СЕТ СН'!$F$21</f>
        <v>3233.4121800900002</v>
      </c>
      <c r="P19" s="36">
        <f>SUMIFS(СВЦЭМ!$D$33:$D$776,СВЦЭМ!$A$33:$A$776,$A19,СВЦЭМ!$B$33:$B$776,P$11)+'СЕТ СН'!$F$11+СВЦЭМ!$D$10+'СЕТ СН'!$F$5-'СЕТ СН'!$F$21</f>
        <v>3239.1417953800001</v>
      </c>
      <c r="Q19" s="36">
        <f>SUMIFS(СВЦЭМ!$D$33:$D$776,СВЦЭМ!$A$33:$A$776,$A19,СВЦЭМ!$B$33:$B$776,Q$11)+'СЕТ СН'!$F$11+СВЦЭМ!$D$10+'СЕТ СН'!$F$5-'СЕТ СН'!$F$21</f>
        <v>3241.8871645899999</v>
      </c>
      <c r="R19" s="36">
        <f>SUMIFS(СВЦЭМ!$D$33:$D$776,СВЦЭМ!$A$33:$A$776,$A19,СВЦЭМ!$B$33:$B$776,R$11)+'СЕТ СН'!$F$11+СВЦЭМ!$D$10+'СЕТ СН'!$F$5-'СЕТ СН'!$F$21</f>
        <v>3239.27784772</v>
      </c>
      <c r="S19" s="36">
        <f>SUMIFS(СВЦЭМ!$D$33:$D$776,СВЦЭМ!$A$33:$A$776,$A19,СВЦЭМ!$B$33:$B$776,S$11)+'СЕТ СН'!$F$11+СВЦЭМ!$D$10+'СЕТ СН'!$F$5-'СЕТ СН'!$F$21</f>
        <v>3244.2724819300001</v>
      </c>
      <c r="T19" s="36">
        <f>SUMIFS(СВЦЭМ!$D$33:$D$776,СВЦЭМ!$A$33:$A$776,$A19,СВЦЭМ!$B$33:$B$776,T$11)+'СЕТ СН'!$F$11+СВЦЭМ!$D$10+'СЕТ СН'!$F$5-'СЕТ СН'!$F$21</f>
        <v>3235.99640494</v>
      </c>
      <c r="U19" s="36">
        <f>SUMIFS(СВЦЭМ!$D$33:$D$776,СВЦЭМ!$A$33:$A$776,$A19,СВЦЭМ!$B$33:$B$776,U$11)+'СЕТ СН'!$F$11+СВЦЭМ!$D$10+'СЕТ СН'!$F$5-'СЕТ СН'!$F$21</f>
        <v>3216.9136305800002</v>
      </c>
      <c r="V19" s="36">
        <f>SUMIFS(СВЦЭМ!$D$33:$D$776,СВЦЭМ!$A$33:$A$776,$A19,СВЦЭМ!$B$33:$B$776,V$11)+'СЕТ СН'!$F$11+СВЦЭМ!$D$10+'СЕТ СН'!$F$5-'СЕТ СН'!$F$21</f>
        <v>3188.3020844000002</v>
      </c>
      <c r="W19" s="36">
        <f>SUMIFS(СВЦЭМ!$D$33:$D$776,СВЦЭМ!$A$33:$A$776,$A19,СВЦЭМ!$B$33:$B$776,W$11)+'СЕТ СН'!$F$11+СВЦЭМ!$D$10+'СЕТ СН'!$F$5-'СЕТ СН'!$F$21</f>
        <v>3185.25027765</v>
      </c>
      <c r="X19" s="36">
        <f>SUMIFS(СВЦЭМ!$D$33:$D$776,СВЦЭМ!$A$33:$A$776,$A19,СВЦЭМ!$B$33:$B$776,X$11)+'СЕТ СН'!$F$11+СВЦЭМ!$D$10+'СЕТ СН'!$F$5-'СЕТ СН'!$F$21</f>
        <v>3231.65871427</v>
      </c>
      <c r="Y19" s="36">
        <f>SUMIFS(СВЦЭМ!$D$33:$D$776,СВЦЭМ!$A$33:$A$776,$A19,СВЦЭМ!$B$33:$B$776,Y$11)+'СЕТ СН'!$F$11+СВЦЭМ!$D$10+'СЕТ СН'!$F$5-'СЕТ СН'!$F$21</f>
        <v>3306.6493321200001</v>
      </c>
    </row>
    <row r="20" spans="1:25" ht="15.75" x14ac:dyDescent="0.2">
      <c r="A20" s="35">
        <f t="shared" si="0"/>
        <v>43960</v>
      </c>
      <c r="B20" s="36">
        <f>SUMIFS(СВЦЭМ!$D$33:$D$776,СВЦЭМ!$A$33:$A$776,$A20,СВЦЭМ!$B$33:$B$776,B$11)+'СЕТ СН'!$F$11+СВЦЭМ!$D$10+'СЕТ СН'!$F$5-'СЕТ СН'!$F$21</f>
        <v>3410.2546315700001</v>
      </c>
      <c r="C20" s="36">
        <f>SUMIFS(СВЦЭМ!$D$33:$D$776,СВЦЭМ!$A$33:$A$776,$A20,СВЦЭМ!$B$33:$B$776,C$11)+'СЕТ СН'!$F$11+СВЦЭМ!$D$10+'СЕТ СН'!$F$5-'СЕТ СН'!$F$21</f>
        <v>3397.6037302200002</v>
      </c>
      <c r="D20" s="36">
        <f>SUMIFS(СВЦЭМ!$D$33:$D$776,СВЦЭМ!$A$33:$A$776,$A20,СВЦЭМ!$B$33:$B$776,D$11)+'СЕТ СН'!$F$11+СВЦЭМ!$D$10+'СЕТ СН'!$F$5-'СЕТ СН'!$F$21</f>
        <v>3379.49229823</v>
      </c>
      <c r="E20" s="36">
        <f>SUMIFS(СВЦЭМ!$D$33:$D$776,СВЦЭМ!$A$33:$A$776,$A20,СВЦЭМ!$B$33:$B$776,E$11)+'СЕТ СН'!$F$11+СВЦЭМ!$D$10+'СЕТ СН'!$F$5-'СЕТ СН'!$F$21</f>
        <v>3375.8506065900001</v>
      </c>
      <c r="F20" s="36">
        <f>SUMIFS(СВЦЭМ!$D$33:$D$776,СВЦЭМ!$A$33:$A$776,$A20,СВЦЭМ!$B$33:$B$776,F$11)+'СЕТ СН'!$F$11+СВЦЭМ!$D$10+'СЕТ СН'!$F$5-'СЕТ СН'!$F$21</f>
        <v>3366.7010161100002</v>
      </c>
      <c r="G20" s="36">
        <f>SUMIFS(СВЦЭМ!$D$33:$D$776,СВЦЭМ!$A$33:$A$776,$A20,СВЦЭМ!$B$33:$B$776,G$11)+'СЕТ СН'!$F$11+СВЦЭМ!$D$10+'СЕТ СН'!$F$5-'СЕТ СН'!$F$21</f>
        <v>3368.3079235200003</v>
      </c>
      <c r="H20" s="36">
        <f>SUMIFS(СВЦЭМ!$D$33:$D$776,СВЦЭМ!$A$33:$A$776,$A20,СВЦЭМ!$B$33:$B$776,H$11)+'СЕТ СН'!$F$11+СВЦЭМ!$D$10+'СЕТ СН'!$F$5-'СЕТ СН'!$F$21</f>
        <v>3374.1773563100001</v>
      </c>
      <c r="I20" s="36">
        <f>SUMIFS(СВЦЭМ!$D$33:$D$776,СВЦЭМ!$A$33:$A$776,$A20,СВЦЭМ!$B$33:$B$776,I$11)+'СЕТ СН'!$F$11+СВЦЭМ!$D$10+'СЕТ СН'!$F$5-'СЕТ СН'!$F$21</f>
        <v>3380.2391687300001</v>
      </c>
      <c r="J20" s="36">
        <f>SUMIFS(СВЦЭМ!$D$33:$D$776,СВЦЭМ!$A$33:$A$776,$A20,СВЦЭМ!$B$33:$B$776,J$11)+'СЕТ СН'!$F$11+СВЦЭМ!$D$10+'СЕТ СН'!$F$5-'СЕТ СН'!$F$21</f>
        <v>3380.69885221</v>
      </c>
      <c r="K20" s="36">
        <f>SUMIFS(СВЦЭМ!$D$33:$D$776,СВЦЭМ!$A$33:$A$776,$A20,СВЦЭМ!$B$33:$B$776,K$11)+'СЕТ СН'!$F$11+СВЦЭМ!$D$10+'СЕТ СН'!$F$5-'СЕТ СН'!$F$21</f>
        <v>3354.1486786700002</v>
      </c>
      <c r="L20" s="36">
        <f>SUMIFS(СВЦЭМ!$D$33:$D$776,СВЦЭМ!$A$33:$A$776,$A20,СВЦЭМ!$B$33:$B$776,L$11)+'СЕТ СН'!$F$11+СВЦЭМ!$D$10+'СЕТ СН'!$F$5-'СЕТ СН'!$F$21</f>
        <v>3363.2263885900002</v>
      </c>
      <c r="M20" s="36">
        <f>SUMIFS(СВЦЭМ!$D$33:$D$776,СВЦЭМ!$A$33:$A$776,$A20,СВЦЭМ!$B$33:$B$776,M$11)+'СЕТ СН'!$F$11+СВЦЭМ!$D$10+'СЕТ СН'!$F$5-'СЕТ СН'!$F$21</f>
        <v>3310.8315120000002</v>
      </c>
      <c r="N20" s="36">
        <f>SUMIFS(СВЦЭМ!$D$33:$D$776,СВЦЭМ!$A$33:$A$776,$A20,СВЦЭМ!$B$33:$B$776,N$11)+'СЕТ СН'!$F$11+СВЦЭМ!$D$10+'СЕТ СН'!$F$5-'СЕТ СН'!$F$21</f>
        <v>3256.11316936</v>
      </c>
      <c r="O20" s="36">
        <f>SUMIFS(СВЦЭМ!$D$33:$D$776,СВЦЭМ!$A$33:$A$776,$A20,СВЦЭМ!$B$33:$B$776,O$11)+'СЕТ СН'!$F$11+СВЦЭМ!$D$10+'СЕТ СН'!$F$5-'СЕТ СН'!$F$21</f>
        <v>3236.2698849799999</v>
      </c>
      <c r="P20" s="36">
        <f>SUMIFS(СВЦЭМ!$D$33:$D$776,СВЦЭМ!$A$33:$A$776,$A20,СВЦЭМ!$B$33:$B$776,P$11)+'СЕТ СН'!$F$11+СВЦЭМ!$D$10+'СЕТ СН'!$F$5-'СЕТ СН'!$F$21</f>
        <v>3241.5801075500003</v>
      </c>
      <c r="Q20" s="36">
        <f>SUMIFS(СВЦЭМ!$D$33:$D$776,СВЦЭМ!$A$33:$A$776,$A20,СВЦЭМ!$B$33:$B$776,Q$11)+'СЕТ СН'!$F$11+СВЦЭМ!$D$10+'СЕТ СН'!$F$5-'СЕТ СН'!$F$21</f>
        <v>3233.6057484100002</v>
      </c>
      <c r="R20" s="36">
        <f>SUMIFS(СВЦЭМ!$D$33:$D$776,СВЦЭМ!$A$33:$A$776,$A20,СВЦЭМ!$B$33:$B$776,R$11)+'СЕТ СН'!$F$11+СВЦЭМ!$D$10+'СЕТ СН'!$F$5-'СЕТ СН'!$F$21</f>
        <v>3236.1192115600002</v>
      </c>
      <c r="S20" s="36">
        <f>SUMIFS(СВЦЭМ!$D$33:$D$776,СВЦЭМ!$A$33:$A$776,$A20,СВЦЭМ!$B$33:$B$776,S$11)+'СЕТ СН'!$F$11+СВЦЭМ!$D$10+'СЕТ СН'!$F$5-'СЕТ СН'!$F$21</f>
        <v>3247.4459150900002</v>
      </c>
      <c r="T20" s="36">
        <f>SUMIFS(СВЦЭМ!$D$33:$D$776,СВЦЭМ!$A$33:$A$776,$A20,СВЦЭМ!$B$33:$B$776,T$11)+'СЕТ СН'!$F$11+СВЦЭМ!$D$10+'СЕТ СН'!$F$5-'СЕТ СН'!$F$21</f>
        <v>3237.8145897700001</v>
      </c>
      <c r="U20" s="36">
        <f>SUMIFS(СВЦЭМ!$D$33:$D$776,СВЦЭМ!$A$33:$A$776,$A20,СВЦЭМ!$B$33:$B$776,U$11)+'СЕТ СН'!$F$11+СВЦЭМ!$D$10+'СЕТ СН'!$F$5-'СЕТ СН'!$F$21</f>
        <v>3229.5243924000001</v>
      </c>
      <c r="V20" s="36">
        <f>SUMIFS(СВЦЭМ!$D$33:$D$776,СВЦЭМ!$A$33:$A$776,$A20,СВЦЭМ!$B$33:$B$776,V$11)+'СЕТ СН'!$F$11+СВЦЭМ!$D$10+'СЕТ СН'!$F$5-'СЕТ СН'!$F$21</f>
        <v>3217.4159343900001</v>
      </c>
      <c r="W20" s="36">
        <f>SUMIFS(СВЦЭМ!$D$33:$D$776,СВЦЭМ!$A$33:$A$776,$A20,СВЦЭМ!$B$33:$B$776,W$11)+'СЕТ СН'!$F$11+СВЦЭМ!$D$10+'СЕТ СН'!$F$5-'СЕТ СН'!$F$21</f>
        <v>3209.3363328300002</v>
      </c>
      <c r="X20" s="36">
        <f>SUMIFS(СВЦЭМ!$D$33:$D$776,СВЦЭМ!$A$33:$A$776,$A20,СВЦЭМ!$B$33:$B$776,X$11)+'СЕТ СН'!$F$11+СВЦЭМ!$D$10+'СЕТ СН'!$F$5-'СЕТ СН'!$F$21</f>
        <v>3252.7792852100001</v>
      </c>
      <c r="Y20" s="36">
        <f>SUMIFS(СВЦЭМ!$D$33:$D$776,СВЦЭМ!$A$33:$A$776,$A20,СВЦЭМ!$B$33:$B$776,Y$11)+'СЕТ СН'!$F$11+СВЦЭМ!$D$10+'СЕТ СН'!$F$5-'СЕТ СН'!$F$21</f>
        <v>3343.0223086800002</v>
      </c>
    </row>
    <row r="21" spans="1:25" ht="15.75" x14ac:dyDescent="0.2">
      <c r="A21" s="35">
        <f t="shared" si="0"/>
        <v>43961</v>
      </c>
      <c r="B21" s="36">
        <f>SUMIFS(СВЦЭМ!$D$33:$D$776,СВЦЭМ!$A$33:$A$776,$A21,СВЦЭМ!$B$33:$B$776,B$11)+'СЕТ СН'!$F$11+СВЦЭМ!$D$10+'СЕТ СН'!$F$5-'СЕТ СН'!$F$21</f>
        <v>3386.6050344499999</v>
      </c>
      <c r="C21" s="36">
        <f>SUMIFS(СВЦЭМ!$D$33:$D$776,СВЦЭМ!$A$33:$A$776,$A21,СВЦЭМ!$B$33:$B$776,C$11)+'СЕТ СН'!$F$11+СВЦЭМ!$D$10+'СЕТ СН'!$F$5-'СЕТ СН'!$F$21</f>
        <v>3416.4951819500002</v>
      </c>
      <c r="D21" s="36">
        <f>SUMIFS(СВЦЭМ!$D$33:$D$776,СВЦЭМ!$A$33:$A$776,$A21,СВЦЭМ!$B$33:$B$776,D$11)+'СЕТ СН'!$F$11+СВЦЭМ!$D$10+'СЕТ СН'!$F$5-'СЕТ СН'!$F$21</f>
        <v>3423.1295275699999</v>
      </c>
      <c r="E21" s="36">
        <f>SUMIFS(СВЦЭМ!$D$33:$D$776,СВЦЭМ!$A$33:$A$776,$A21,СВЦЭМ!$B$33:$B$776,E$11)+'СЕТ СН'!$F$11+СВЦЭМ!$D$10+'СЕТ СН'!$F$5-'СЕТ СН'!$F$21</f>
        <v>3444.3240055300002</v>
      </c>
      <c r="F21" s="36">
        <f>SUMIFS(СВЦЭМ!$D$33:$D$776,СВЦЭМ!$A$33:$A$776,$A21,СВЦЭМ!$B$33:$B$776,F$11)+'СЕТ СН'!$F$11+СВЦЭМ!$D$10+'СЕТ СН'!$F$5-'СЕТ СН'!$F$21</f>
        <v>3436.7832180599999</v>
      </c>
      <c r="G21" s="36">
        <f>SUMIFS(СВЦЭМ!$D$33:$D$776,СВЦЭМ!$A$33:$A$776,$A21,СВЦЭМ!$B$33:$B$776,G$11)+'СЕТ СН'!$F$11+СВЦЭМ!$D$10+'СЕТ СН'!$F$5-'СЕТ СН'!$F$21</f>
        <v>3434.7658363099999</v>
      </c>
      <c r="H21" s="36">
        <f>SUMIFS(СВЦЭМ!$D$33:$D$776,СВЦЭМ!$A$33:$A$776,$A21,СВЦЭМ!$B$33:$B$776,H$11)+'СЕТ СН'!$F$11+СВЦЭМ!$D$10+'СЕТ СН'!$F$5-'СЕТ СН'!$F$21</f>
        <v>3427.7860255400001</v>
      </c>
      <c r="I21" s="36">
        <f>SUMIFS(СВЦЭМ!$D$33:$D$776,СВЦЭМ!$A$33:$A$776,$A21,СВЦЭМ!$B$33:$B$776,I$11)+'СЕТ СН'!$F$11+СВЦЭМ!$D$10+'СЕТ СН'!$F$5-'СЕТ СН'!$F$21</f>
        <v>3399.1257095299998</v>
      </c>
      <c r="J21" s="36">
        <f>SUMIFS(СВЦЭМ!$D$33:$D$776,СВЦЭМ!$A$33:$A$776,$A21,СВЦЭМ!$B$33:$B$776,J$11)+'СЕТ СН'!$F$11+СВЦЭМ!$D$10+'СЕТ СН'!$F$5-'СЕТ СН'!$F$21</f>
        <v>3393.0521631500001</v>
      </c>
      <c r="K21" s="36">
        <f>SUMIFS(СВЦЭМ!$D$33:$D$776,СВЦЭМ!$A$33:$A$776,$A21,СВЦЭМ!$B$33:$B$776,K$11)+'СЕТ СН'!$F$11+СВЦЭМ!$D$10+'СЕТ СН'!$F$5-'СЕТ СН'!$F$21</f>
        <v>3362.3227034199999</v>
      </c>
      <c r="L21" s="36">
        <f>SUMIFS(СВЦЭМ!$D$33:$D$776,СВЦЭМ!$A$33:$A$776,$A21,СВЦЭМ!$B$33:$B$776,L$11)+'СЕТ СН'!$F$11+СВЦЭМ!$D$10+'СЕТ СН'!$F$5-'СЕТ СН'!$F$21</f>
        <v>3354.6837616100001</v>
      </c>
      <c r="M21" s="36">
        <f>SUMIFS(СВЦЭМ!$D$33:$D$776,СВЦЭМ!$A$33:$A$776,$A21,СВЦЭМ!$B$33:$B$776,M$11)+'СЕТ СН'!$F$11+СВЦЭМ!$D$10+'СЕТ СН'!$F$5-'СЕТ СН'!$F$21</f>
        <v>3309.61736088</v>
      </c>
      <c r="N21" s="36">
        <f>SUMIFS(СВЦЭМ!$D$33:$D$776,СВЦЭМ!$A$33:$A$776,$A21,СВЦЭМ!$B$33:$B$776,N$11)+'СЕТ СН'!$F$11+СВЦЭМ!$D$10+'СЕТ СН'!$F$5-'СЕТ СН'!$F$21</f>
        <v>3255.2447506399999</v>
      </c>
      <c r="O21" s="36">
        <f>SUMIFS(СВЦЭМ!$D$33:$D$776,СВЦЭМ!$A$33:$A$776,$A21,СВЦЭМ!$B$33:$B$776,O$11)+'СЕТ СН'!$F$11+СВЦЭМ!$D$10+'СЕТ СН'!$F$5-'СЕТ СН'!$F$21</f>
        <v>3238.8896421700001</v>
      </c>
      <c r="P21" s="36">
        <f>SUMIFS(СВЦЭМ!$D$33:$D$776,СВЦЭМ!$A$33:$A$776,$A21,СВЦЭМ!$B$33:$B$776,P$11)+'СЕТ СН'!$F$11+СВЦЭМ!$D$10+'СЕТ СН'!$F$5-'СЕТ СН'!$F$21</f>
        <v>3241.0739435</v>
      </c>
      <c r="Q21" s="36">
        <f>SUMIFS(СВЦЭМ!$D$33:$D$776,СВЦЭМ!$A$33:$A$776,$A21,СВЦЭМ!$B$33:$B$776,Q$11)+'СЕТ СН'!$F$11+СВЦЭМ!$D$10+'СЕТ СН'!$F$5-'СЕТ СН'!$F$21</f>
        <v>3248.7024132400002</v>
      </c>
      <c r="R21" s="36">
        <f>SUMIFS(СВЦЭМ!$D$33:$D$776,СВЦЭМ!$A$33:$A$776,$A21,СВЦЭМ!$B$33:$B$776,R$11)+'СЕТ СН'!$F$11+СВЦЭМ!$D$10+'СЕТ СН'!$F$5-'СЕТ СН'!$F$21</f>
        <v>3246.1301065799998</v>
      </c>
      <c r="S21" s="36">
        <f>SUMIFS(СВЦЭМ!$D$33:$D$776,СВЦЭМ!$A$33:$A$776,$A21,СВЦЭМ!$B$33:$B$776,S$11)+'СЕТ СН'!$F$11+СВЦЭМ!$D$10+'СЕТ СН'!$F$5-'СЕТ СН'!$F$21</f>
        <v>3248.7126377700001</v>
      </c>
      <c r="T21" s="36">
        <f>SUMIFS(СВЦЭМ!$D$33:$D$776,СВЦЭМ!$A$33:$A$776,$A21,СВЦЭМ!$B$33:$B$776,T$11)+'СЕТ СН'!$F$11+СВЦЭМ!$D$10+'СЕТ СН'!$F$5-'СЕТ СН'!$F$21</f>
        <v>3238.5964141499999</v>
      </c>
      <c r="U21" s="36">
        <f>SUMIFS(СВЦЭМ!$D$33:$D$776,СВЦЭМ!$A$33:$A$776,$A21,СВЦЭМ!$B$33:$B$776,U$11)+'СЕТ СН'!$F$11+СВЦЭМ!$D$10+'СЕТ СН'!$F$5-'СЕТ СН'!$F$21</f>
        <v>3225.8359205300003</v>
      </c>
      <c r="V21" s="36">
        <f>SUMIFS(СВЦЭМ!$D$33:$D$776,СВЦЭМ!$A$33:$A$776,$A21,СВЦЭМ!$B$33:$B$776,V$11)+'СЕТ СН'!$F$11+СВЦЭМ!$D$10+'СЕТ СН'!$F$5-'СЕТ СН'!$F$21</f>
        <v>3206.757877</v>
      </c>
      <c r="W21" s="36">
        <f>SUMIFS(СВЦЭМ!$D$33:$D$776,СВЦЭМ!$A$33:$A$776,$A21,СВЦЭМ!$B$33:$B$776,W$11)+'СЕТ СН'!$F$11+СВЦЭМ!$D$10+'СЕТ СН'!$F$5-'СЕТ СН'!$F$21</f>
        <v>3203.1938111999998</v>
      </c>
      <c r="X21" s="36">
        <f>SUMIFS(СВЦЭМ!$D$33:$D$776,СВЦЭМ!$A$33:$A$776,$A21,СВЦЭМ!$B$33:$B$776,X$11)+'СЕТ СН'!$F$11+СВЦЭМ!$D$10+'СЕТ СН'!$F$5-'СЕТ СН'!$F$21</f>
        <v>3240.97821862</v>
      </c>
      <c r="Y21" s="36">
        <f>SUMIFS(СВЦЭМ!$D$33:$D$776,СВЦЭМ!$A$33:$A$776,$A21,СВЦЭМ!$B$33:$B$776,Y$11)+'СЕТ СН'!$F$11+СВЦЭМ!$D$10+'СЕТ СН'!$F$5-'СЕТ СН'!$F$21</f>
        <v>3331.7644476099999</v>
      </c>
    </row>
    <row r="22" spans="1:25" ht="15.75" x14ac:dyDescent="0.2">
      <c r="A22" s="35">
        <f t="shared" si="0"/>
        <v>43962</v>
      </c>
      <c r="B22" s="36">
        <f>SUMIFS(СВЦЭМ!$D$33:$D$776,СВЦЭМ!$A$33:$A$776,$A22,СВЦЭМ!$B$33:$B$776,B$11)+'СЕТ СН'!$F$11+СВЦЭМ!$D$10+'СЕТ СН'!$F$5-'СЕТ СН'!$F$21</f>
        <v>3310.31880542</v>
      </c>
      <c r="C22" s="36">
        <f>SUMIFS(СВЦЭМ!$D$33:$D$776,СВЦЭМ!$A$33:$A$776,$A22,СВЦЭМ!$B$33:$B$776,C$11)+'СЕТ СН'!$F$11+СВЦЭМ!$D$10+'СЕТ СН'!$F$5-'СЕТ СН'!$F$21</f>
        <v>3390.6535312699998</v>
      </c>
      <c r="D22" s="36">
        <f>SUMIFS(СВЦЭМ!$D$33:$D$776,СВЦЭМ!$A$33:$A$776,$A22,СВЦЭМ!$B$33:$B$776,D$11)+'СЕТ СН'!$F$11+СВЦЭМ!$D$10+'СЕТ СН'!$F$5-'СЕТ СН'!$F$21</f>
        <v>3425.56205662</v>
      </c>
      <c r="E22" s="36">
        <f>SUMIFS(СВЦЭМ!$D$33:$D$776,СВЦЭМ!$A$33:$A$776,$A22,СВЦЭМ!$B$33:$B$776,E$11)+'СЕТ СН'!$F$11+СВЦЭМ!$D$10+'СЕТ СН'!$F$5-'СЕТ СН'!$F$21</f>
        <v>3416.83623098</v>
      </c>
      <c r="F22" s="36">
        <f>SUMIFS(СВЦЭМ!$D$33:$D$776,СВЦЭМ!$A$33:$A$776,$A22,СВЦЭМ!$B$33:$B$776,F$11)+'СЕТ СН'!$F$11+СВЦЭМ!$D$10+'СЕТ СН'!$F$5-'СЕТ СН'!$F$21</f>
        <v>3410.0248738499999</v>
      </c>
      <c r="G22" s="36">
        <f>SUMIFS(СВЦЭМ!$D$33:$D$776,СВЦЭМ!$A$33:$A$776,$A22,СВЦЭМ!$B$33:$B$776,G$11)+'СЕТ СН'!$F$11+СВЦЭМ!$D$10+'СЕТ СН'!$F$5-'СЕТ СН'!$F$21</f>
        <v>3412.4262672200002</v>
      </c>
      <c r="H22" s="36">
        <f>SUMIFS(СВЦЭМ!$D$33:$D$776,СВЦЭМ!$A$33:$A$776,$A22,СВЦЭМ!$B$33:$B$776,H$11)+'СЕТ СН'!$F$11+СВЦЭМ!$D$10+'СЕТ СН'!$F$5-'СЕТ СН'!$F$21</f>
        <v>3419.2529399</v>
      </c>
      <c r="I22" s="36">
        <f>SUMIFS(СВЦЭМ!$D$33:$D$776,СВЦЭМ!$A$33:$A$776,$A22,СВЦЭМ!$B$33:$B$776,I$11)+'СЕТ СН'!$F$11+СВЦЭМ!$D$10+'СЕТ СН'!$F$5-'СЕТ СН'!$F$21</f>
        <v>3432.7520565499999</v>
      </c>
      <c r="J22" s="36">
        <f>SUMIFS(СВЦЭМ!$D$33:$D$776,СВЦЭМ!$A$33:$A$776,$A22,СВЦЭМ!$B$33:$B$776,J$11)+'СЕТ СН'!$F$11+СВЦЭМ!$D$10+'СЕТ СН'!$F$5-'СЕТ СН'!$F$21</f>
        <v>3382.2937812</v>
      </c>
      <c r="K22" s="36">
        <f>SUMIFS(СВЦЭМ!$D$33:$D$776,СВЦЭМ!$A$33:$A$776,$A22,СВЦЭМ!$B$33:$B$776,K$11)+'СЕТ СН'!$F$11+СВЦЭМ!$D$10+'СЕТ СН'!$F$5-'СЕТ СН'!$F$21</f>
        <v>3321.7876974000001</v>
      </c>
      <c r="L22" s="36">
        <f>SUMIFS(СВЦЭМ!$D$33:$D$776,СВЦЭМ!$A$33:$A$776,$A22,СВЦЭМ!$B$33:$B$776,L$11)+'СЕТ СН'!$F$11+СВЦЭМ!$D$10+'СЕТ СН'!$F$5-'СЕТ СН'!$F$21</f>
        <v>3313.2934610000002</v>
      </c>
      <c r="M22" s="36">
        <f>SUMIFS(СВЦЭМ!$D$33:$D$776,СВЦЭМ!$A$33:$A$776,$A22,СВЦЭМ!$B$33:$B$776,M$11)+'СЕТ СН'!$F$11+СВЦЭМ!$D$10+'СЕТ СН'!$F$5-'СЕТ СН'!$F$21</f>
        <v>3313.6464779600001</v>
      </c>
      <c r="N22" s="36">
        <f>SUMIFS(СВЦЭМ!$D$33:$D$776,СВЦЭМ!$A$33:$A$776,$A22,СВЦЭМ!$B$33:$B$776,N$11)+'СЕТ СН'!$F$11+СВЦЭМ!$D$10+'СЕТ СН'!$F$5-'СЕТ СН'!$F$21</f>
        <v>3325.68396304</v>
      </c>
      <c r="O22" s="36">
        <f>SUMIFS(СВЦЭМ!$D$33:$D$776,СВЦЭМ!$A$33:$A$776,$A22,СВЦЭМ!$B$33:$B$776,O$11)+'СЕТ СН'!$F$11+СВЦЭМ!$D$10+'СЕТ СН'!$F$5-'СЕТ СН'!$F$21</f>
        <v>3324.0055634099999</v>
      </c>
      <c r="P22" s="36">
        <f>SUMIFS(СВЦЭМ!$D$33:$D$776,СВЦЭМ!$A$33:$A$776,$A22,СВЦЭМ!$B$33:$B$776,P$11)+'СЕТ СН'!$F$11+СВЦЭМ!$D$10+'СЕТ СН'!$F$5-'СЕТ СН'!$F$21</f>
        <v>3341.79555953</v>
      </c>
      <c r="Q22" s="36">
        <f>SUMIFS(СВЦЭМ!$D$33:$D$776,СВЦЭМ!$A$33:$A$776,$A22,СВЦЭМ!$B$33:$B$776,Q$11)+'СЕТ СН'!$F$11+СВЦЭМ!$D$10+'СЕТ СН'!$F$5-'СЕТ СН'!$F$21</f>
        <v>3349.8161086499999</v>
      </c>
      <c r="R22" s="36">
        <f>SUMIFS(СВЦЭМ!$D$33:$D$776,СВЦЭМ!$A$33:$A$776,$A22,СВЦЭМ!$B$33:$B$776,R$11)+'СЕТ СН'!$F$11+СВЦЭМ!$D$10+'СЕТ СН'!$F$5-'СЕТ СН'!$F$21</f>
        <v>3344.2095780899999</v>
      </c>
      <c r="S22" s="36">
        <f>SUMIFS(СВЦЭМ!$D$33:$D$776,СВЦЭМ!$A$33:$A$776,$A22,СВЦЭМ!$B$33:$B$776,S$11)+'СЕТ СН'!$F$11+СВЦЭМ!$D$10+'СЕТ СН'!$F$5-'СЕТ СН'!$F$21</f>
        <v>3347.8658489899999</v>
      </c>
      <c r="T22" s="36">
        <f>SUMIFS(СВЦЭМ!$D$33:$D$776,СВЦЭМ!$A$33:$A$776,$A22,СВЦЭМ!$B$33:$B$776,T$11)+'СЕТ СН'!$F$11+СВЦЭМ!$D$10+'СЕТ СН'!$F$5-'СЕТ СН'!$F$21</f>
        <v>3334.0942222200001</v>
      </c>
      <c r="U22" s="36">
        <f>SUMIFS(СВЦЭМ!$D$33:$D$776,СВЦЭМ!$A$33:$A$776,$A22,СВЦЭМ!$B$33:$B$776,U$11)+'СЕТ СН'!$F$11+СВЦЭМ!$D$10+'СЕТ СН'!$F$5-'СЕТ СН'!$F$21</f>
        <v>3296.4779144899999</v>
      </c>
      <c r="V22" s="36">
        <f>SUMIFS(СВЦЭМ!$D$33:$D$776,СВЦЭМ!$A$33:$A$776,$A22,СВЦЭМ!$B$33:$B$776,V$11)+'СЕТ СН'!$F$11+СВЦЭМ!$D$10+'СЕТ СН'!$F$5-'СЕТ СН'!$F$21</f>
        <v>3264.1151468799999</v>
      </c>
      <c r="W22" s="36">
        <f>SUMIFS(СВЦЭМ!$D$33:$D$776,СВЦЭМ!$A$33:$A$776,$A22,СВЦЭМ!$B$33:$B$776,W$11)+'СЕТ СН'!$F$11+СВЦЭМ!$D$10+'СЕТ СН'!$F$5-'СЕТ СН'!$F$21</f>
        <v>3246.6952916400001</v>
      </c>
      <c r="X22" s="36">
        <f>SUMIFS(СВЦЭМ!$D$33:$D$776,СВЦЭМ!$A$33:$A$776,$A22,СВЦЭМ!$B$33:$B$776,X$11)+'СЕТ СН'!$F$11+СВЦЭМ!$D$10+'СЕТ СН'!$F$5-'СЕТ СН'!$F$21</f>
        <v>3243.22588662</v>
      </c>
      <c r="Y22" s="36">
        <f>SUMIFS(СВЦЭМ!$D$33:$D$776,СВЦЭМ!$A$33:$A$776,$A22,СВЦЭМ!$B$33:$B$776,Y$11)+'СЕТ СН'!$F$11+СВЦЭМ!$D$10+'СЕТ СН'!$F$5-'СЕТ СН'!$F$21</f>
        <v>3295.7638716000001</v>
      </c>
    </row>
    <row r="23" spans="1:25" ht="15.75" x14ac:dyDescent="0.2">
      <c r="A23" s="35">
        <f t="shared" si="0"/>
        <v>43963</v>
      </c>
      <c r="B23" s="36">
        <f>SUMIFS(СВЦЭМ!$D$33:$D$776,СВЦЭМ!$A$33:$A$776,$A23,СВЦЭМ!$B$33:$B$776,B$11)+'СЕТ СН'!$F$11+СВЦЭМ!$D$10+'СЕТ СН'!$F$5-'СЕТ СН'!$F$21</f>
        <v>3426.2230697499999</v>
      </c>
      <c r="C23" s="36">
        <f>SUMIFS(СВЦЭМ!$D$33:$D$776,СВЦЭМ!$A$33:$A$776,$A23,СВЦЭМ!$B$33:$B$776,C$11)+'СЕТ СН'!$F$11+СВЦЭМ!$D$10+'СЕТ СН'!$F$5-'СЕТ СН'!$F$21</f>
        <v>3465.4177884000001</v>
      </c>
      <c r="D23" s="36">
        <f>SUMIFS(СВЦЭМ!$D$33:$D$776,СВЦЭМ!$A$33:$A$776,$A23,СВЦЭМ!$B$33:$B$776,D$11)+'СЕТ СН'!$F$11+СВЦЭМ!$D$10+'СЕТ СН'!$F$5-'СЕТ СН'!$F$21</f>
        <v>3453.3955807399998</v>
      </c>
      <c r="E23" s="36">
        <f>SUMIFS(СВЦЭМ!$D$33:$D$776,СВЦЭМ!$A$33:$A$776,$A23,СВЦЭМ!$B$33:$B$776,E$11)+'СЕТ СН'!$F$11+СВЦЭМ!$D$10+'СЕТ СН'!$F$5-'СЕТ СН'!$F$21</f>
        <v>3452.5702780500001</v>
      </c>
      <c r="F23" s="36">
        <f>SUMIFS(СВЦЭМ!$D$33:$D$776,СВЦЭМ!$A$33:$A$776,$A23,СВЦЭМ!$B$33:$B$776,F$11)+'СЕТ СН'!$F$11+СВЦЭМ!$D$10+'СЕТ СН'!$F$5-'СЕТ СН'!$F$21</f>
        <v>3460.34784648</v>
      </c>
      <c r="G23" s="36">
        <f>SUMIFS(СВЦЭМ!$D$33:$D$776,СВЦЭМ!$A$33:$A$776,$A23,СВЦЭМ!$B$33:$B$776,G$11)+'СЕТ СН'!$F$11+СВЦЭМ!$D$10+'СЕТ СН'!$F$5-'СЕТ СН'!$F$21</f>
        <v>3449.5631706899999</v>
      </c>
      <c r="H23" s="36">
        <f>SUMIFS(СВЦЭМ!$D$33:$D$776,СВЦЭМ!$A$33:$A$776,$A23,СВЦЭМ!$B$33:$B$776,H$11)+'СЕТ СН'!$F$11+СВЦЭМ!$D$10+'СЕТ СН'!$F$5-'СЕТ СН'!$F$21</f>
        <v>3458.7807817799999</v>
      </c>
      <c r="I23" s="36">
        <f>SUMIFS(СВЦЭМ!$D$33:$D$776,СВЦЭМ!$A$33:$A$776,$A23,СВЦЭМ!$B$33:$B$776,I$11)+'СЕТ СН'!$F$11+СВЦЭМ!$D$10+'СЕТ СН'!$F$5-'СЕТ СН'!$F$21</f>
        <v>3420.2011690899999</v>
      </c>
      <c r="J23" s="36">
        <f>SUMIFS(СВЦЭМ!$D$33:$D$776,СВЦЭМ!$A$33:$A$776,$A23,СВЦЭМ!$B$33:$B$776,J$11)+'СЕТ СН'!$F$11+СВЦЭМ!$D$10+'СЕТ СН'!$F$5-'СЕТ СН'!$F$21</f>
        <v>3372.7536525699998</v>
      </c>
      <c r="K23" s="36">
        <f>SUMIFS(СВЦЭМ!$D$33:$D$776,СВЦЭМ!$A$33:$A$776,$A23,СВЦЭМ!$B$33:$B$776,K$11)+'СЕТ СН'!$F$11+СВЦЭМ!$D$10+'СЕТ СН'!$F$5-'СЕТ СН'!$F$21</f>
        <v>3353.1538621099999</v>
      </c>
      <c r="L23" s="36">
        <f>SUMIFS(СВЦЭМ!$D$33:$D$776,СВЦЭМ!$A$33:$A$776,$A23,СВЦЭМ!$B$33:$B$776,L$11)+'СЕТ СН'!$F$11+СВЦЭМ!$D$10+'СЕТ СН'!$F$5-'СЕТ СН'!$F$21</f>
        <v>3350.3904684899999</v>
      </c>
      <c r="M23" s="36">
        <f>SUMIFS(СВЦЭМ!$D$33:$D$776,СВЦЭМ!$A$33:$A$776,$A23,СВЦЭМ!$B$33:$B$776,M$11)+'СЕТ СН'!$F$11+СВЦЭМ!$D$10+'СЕТ СН'!$F$5-'СЕТ СН'!$F$21</f>
        <v>3322.68756747</v>
      </c>
      <c r="N23" s="36">
        <f>SUMIFS(СВЦЭМ!$D$33:$D$776,СВЦЭМ!$A$33:$A$776,$A23,СВЦЭМ!$B$33:$B$776,N$11)+'СЕТ СН'!$F$11+СВЦЭМ!$D$10+'СЕТ СН'!$F$5-'СЕТ СН'!$F$21</f>
        <v>3321.05155298</v>
      </c>
      <c r="O23" s="36">
        <f>SUMIFS(СВЦЭМ!$D$33:$D$776,СВЦЭМ!$A$33:$A$776,$A23,СВЦЭМ!$B$33:$B$776,O$11)+'СЕТ СН'!$F$11+СВЦЭМ!$D$10+'СЕТ СН'!$F$5-'СЕТ СН'!$F$21</f>
        <v>3328.4206409799999</v>
      </c>
      <c r="P23" s="36">
        <f>SUMIFS(СВЦЭМ!$D$33:$D$776,СВЦЭМ!$A$33:$A$776,$A23,СВЦЭМ!$B$33:$B$776,P$11)+'СЕТ СН'!$F$11+СВЦЭМ!$D$10+'СЕТ СН'!$F$5-'СЕТ СН'!$F$21</f>
        <v>3339.2592559300001</v>
      </c>
      <c r="Q23" s="36">
        <f>SUMIFS(СВЦЭМ!$D$33:$D$776,СВЦЭМ!$A$33:$A$776,$A23,СВЦЭМ!$B$33:$B$776,Q$11)+'СЕТ СН'!$F$11+СВЦЭМ!$D$10+'СЕТ СН'!$F$5-'СЕТ СН'!$F$21</f>
        <v>3338.2558204300003</v>
      </c>
      <c r="R23" s="36">
        <f>SUMIFS(СВЦЭМ!$D$33:$D$776,СВЦЭМ!$A$33:$A$776,$A23,СВЦЭМ!$B$33:$B$776,R$11)+'СЕТ СН'!$F$11+СВЦЭМ!$D$10+'СЕТ СН'!$F$5-'СЕТ СН'!$F$21</f>
        <v>3339.1434281000002</v>
      </c>
      <c r="S23" s="36">
        <f>SUMIFS(СВЦЭМ!$D$33:$D$776,СВЦЭМ!$A$33:$A$776,$A23,СВЦЭМ!$B$33:$B$776,S$11)+'СЕТ СН'!$F$11+СВЦЭМ!$D$10+'СЕТ СН'!$F$5-'СЕТ СН'!$F$21</f>
        <v>3340.0763065000001</v>
      </c>
      <c r="T23" s="36">
        <f>SUMIFS(СВЦЭМ!$D$33:$D$776,СВЦЭМ!$A$33:$A$776,$A23,СВЦЭМ!$B$33:$B$776,T$11)+'СЕТ СН'!$F$11+СВЦЭМ!$D$10+'СЕТ СН'!$F$5-'СЕТ СН'!$F$21</f>
        <v>3345.1793533300001</v>
      </c>
      <c r="U23" s="36">
        <f>SUMIFS(СВЦЭМ!$D$33:$D$776,СВЦЭМ!$A$33:$A$776,$A23,СВЦЭМ!$B$33:$B$776,U$11)+'СЕТ СН'!$F$11+СВЦЭМ!$D$10+'СЕТ СН'!$F$5-'СЕТ СН'!$F$21</f>
        <v>3343.4402502600001</v>
      </c>
      <c r="V23" s="36">
        <f>SUMIFS(СВЦЭМ!$D$33:$D$776,СВЦЭМ!$A$33:$A$776,$A23,СВЦЭМ!$B$33:$B$776,V$11)+'СЕТ СН'!$F$11+СВЦЭМ!$D$10+'СЕТ СН'!$F$5-'СЕТ СН'!$F$21</f>
        <v>3311.3411391300001</v>
      </c>
      <c r="W23" s="36">
        <f>SUMIFS(СВЦЭМ!$D$33:$D$776,СВЦЭМ!$A$33:$A$776,$A23,СВЦЭМ!$B$33:$B$776,W$11)+'СЕТ СН'!$F$11+СВЦЭМ!$D$10+'СЕТ СН'!$F$5-'СЕТ СН'!$F$21</f>
        <v>3309.9102062100001</v>
      </c>
      <c r="X23" s="36">
        <f>SUMIFS(СВЦЭМ!$D$33:$D$776,СВЦЭМ!$A$33:$A$776,$A23,СВЦЭМ!$B$33:$B$776,X$11)+'СЕТ СН'!$F$11+СВЦЭМ!$D$10+'СЕТ СН'!$F$5-'СЕТ СН'!$F$21</f>
        <v>3332.11761346</v>
      </c>
      <c r="Y23" s="36">
        <f>SUMIFS(СВЦЭМ!$D$33:$D$776,СВЦЭМ!$A$33:$A$776,$A23,СВЦЭМ!$B$33:$B$776,Y$11)+'СЕТ СН'!$F$11+СВЦЭМ!$D$10+'СЕТ СН'!$F$5-'СЕТ СН'!$F$21</f>
        <v>3351.8613195100002</v>
      </c>
    </row>
    <row r="24" spans="1:25" ht="15.75" x14ac:dyDescent="0.2">
      <c r="A24" s="35">
        <f t="shared" si="0"/>
        <v>43964</v>
      </c>
      <c r="B24" s="36">
        <f>SUMIFS(СВЦЭМ!$D$33:$D$776,СВЦЭМ!$A$33:$A$776,$A24,СВЦЭМ!$B$33:$B$776,B$11)+'СЕТ СН'!$F$11+СВЦЭМ!$D$10+'СЕТ СН'!$F$5-'СЕТ СН'!$F$21</f>
        <v>3373.8320853800001</v>
      </c>
      <c r="C24" s="36">
        <f>SUMIFS(СВЦЭМ!$D$33:$D$776,СВЦЭМ!$A$33:$A$776,$A24,СВЦЭМ!$B$33:$B$776,C$11)+'СЕТ СН'!$F$11+СВЦЭМ!$D$10+'СЕТ СН'!$F$5-'СЕТ СН'!$F$21</f>
        <v>3417.6976439</v>
      </c>
      <c r="D24" s="36">
        <f>SUMIFS(СВЦЭМ!$D$33:$D$776,СВЦЭМ!$A$33:$A$776,$A24,СВЦЭМ!$B$33:$B$776,D$11)+'СЕТ СН'!$F$11+СВЦЭМ!$D$10+'СЕТ СН'!$F$5-'СЕТ СН'!$F$21</f>
        <v>3425.14356451</v>
      </c>
      <c r="E24" s="36">
        <f>SUMIFS(СВЦЭМ!$D$33:$D$776,СВЦЭМ!$A$33:$A$776,$A24,СВЦЭМ!$B$33:$B$776,E$11)+'СЕТ СН'!$F$11+СВЦЭМ!$D$10+'СЕТ СН'!$F$5-'СЕТ СН'!$F$21</f>
        <v>3425.0283789</v>
      </c>
      <c r="F24" s="36">
        <f>SUMIFS(СВЦЭМ!$D$33:$D$776,СВЦЭМ!$A$33:$A$776,$A24,СВЦЭМ!$B$33:$B$776,F$11)+'СЕТ СН'!$F$11+СВЦЭМ!$D$10+'СЕТ СН'!$F$5-'СЕТ СН'!$F$21</f>
        <v>3418.2371643900001</v>
      </c>
      <c r="G24" s="36">
        <f>SUMIFS(СВЦЭМ!$D$33:$D$776,СВЦЭМ!$A$33:$A$776,$A24,СВЦЭМ!$B$33:$B$776,G$11)+'СЕТ СН'!$F$11+СВЦЭМ!$D$10+'СЕТ СН'!$F$5-'СЕТ СН'!$F$21</f>
        <v>3425.76218926</v>
      </c>
      <c r="H24" s="36">
        <f>SUMIFS(СВЦЭМ!$D$33:$D$776,СВЦЭМ!$A$33:$A$776,$A24,СВЦЭМ!$B$33:$B$776,H$11)+'СЕТ СН'!$F$11+СВЦЭМ!$D$10+'СЕТ СН'!$F$5-'СЕТ СН'!$F$21</f>
        <v>3422.2083560900001</v>
      </c>
      <c r="I24" s="36">
        <f>SUMIFS(СВЦЭМ!$D$33:$D$776,СВЦЭМ!$A$33:$A$776,$A24,СВЦЭМ!$B$33:$B$776,I$11)+'СЕТ СН'!$F$11+СВЦЭМ!$D$10+'СЕТ СН'!$F$5-'СЕТ СН'!$F$21</f>
        <v>3375.5046629200001</v>
      </c>
      <c r="J24" s="36">
        <f>SUMIFS(СВЦЭМ!$D$33:$D$776,СВЦЭМ!$A$33:$A$776,$A24,СВЦЭМ!$B$33:$B$776,J$11)+'СЕТ СН'!$F$11+СВЦЭМ!$D$10+'СЕТ СН'!$F$5-'СЕТ СН'!$F$21</f>
        <v>3321.53077278</v>
      </c>
      <c r="K24" s="36">
        <f>SUMIFS(СВЦЭМ!$D$33:$D$776,СВЦЭМ!$A$33:$A$776,$A24,СВЦЭМ!$B$33:$B$776,K$11)+'СЕТ СН'!$F$11+СВЦЭМ!$D$10+'СЕТ СН'!$F$5-'СЕТ СН'!$F$21</f>
        <v>3313.2855673899999</v>
      </c>
      <c r="L24" s="36">
        <f>SUMIFS(СВЦЭМ!$D$33:$D$776,СВЦЭМ!$A$33:$A$776,$A24,СВЦЭМ!$B$33:$B$776,L$11)+'СЕТ СН'!$F$11+СВЦЭМ!$D$10+'СЕТ СН'!$F$5-'СЕТ СН'!$F$21</f>
        <v>3304.2445857500002</v>
      </c>
      <c r="M24" s="36">
        <f>SUMIFS(СВЦЭМ!$D$33:$D$776,СВЦЭМ!$A$33:$A$776,$A24,СВЦЭМ!$B$33:$B$776,M$11)+'СЕТ СН'!$F$11+СВЦЭМ!$D$10+'СЕТ СН'!$F$5-'СЕТ СН'!$F$21</f>
        <v>3298.29633294</v>
      </c>
      <c r="N24" s="36">
        <f>SUMIFS(СВЦЭМ!$D$33:$D$776,СВЦЭМ!$A$33:$A$776,$A24,СВЦЭМ!$B$33:$B$776,N$11)+'СЕТ СН'!$F$11+СВЦЭМ!$D$10+'СЕТ СН'!$F$5-'СЕТ СН'!$F$21</f>
        <v>3307.2764335500001</v>
      </c>
      <c r="O24" s="36">
        <f>SUMIFS(СВЦЭМ!$D$33:$D$776,СВЦЭМ!$A$33:$A$776,$A24,СВЦЭМ!$B$33:$B$776,O$11)+'СЕТ СН'!$F$11+СВЦЭМ!$D$10+'СЕТ СН'!$F$5-'СЕТ СН'!$F$21</f>
        <v>3315.3896329099998</v>
      </c>
      <c r="P24" s="36">
        <f>SUMIFS(СВЦЭМ!$D$33:$D$776,СВЦЭМ!$A$33:$A$776,$A24,СВЦЭМ!$B$33:$B$776,P$11)+'СЕТ СН'!$F$11+СВЦЭМ!$D$10+'СЕТ СН'!$F$5-'СЕТ СН'!$F$21</f>
        <v>3326.3470180200002</v>
      </c>
      <c r="Q24" s="36">
        <f>SUMIFS(СВЦЭМ!$D$33:$D$776,СВЦЭМ!$A$33:$A$776,$A24,СВЦЭМ!$B$33:$B$776,Q$11)+'СЕТ СН'!$F$11+СВЦЭМ!$D$10+'СЕТ СН'!$F$5-'СЕТ СН'!$F$21</f>
        <v>3317.9568364799998</v>
      </c>
      <c r="R24" s="36">
        <f>SUMIFS(СВЦЭМ!$D$33:$D$776,СВЦЭМ!$A$33:$A$776,$A24,СВЦЭМ!$B$33:$B$776,R$11)+'СЕТ СН'!$F$11+СВЦЭМ!$D$10+'СЕТ СН'!$F$5-'СЕТ СН'!$F$21</f>
        <v>3312.8513957</v>
      </c>
      <c r="S24" s="36">
        <f>SUMIFS(СВЦЭМ!$D$33:$D$776,СВЦЭМ!$A$33:$A$776,$A24,СВЦЭМ!$B$33:$B$776,S$11)+'СЕТ СН'!$F$11+СВЦЭМ!$D$10+'СЕТ СН'!$F$5-'СЕТ СН'!$F$21</f>
        <v>3326.54561853</v>
      </c>
      <c r="T24" s="36">
        <f>SUMIFS(СВЦЭМ!$D$33:$D$776,СВЦЭМ!$A$33:$A$776,$A24,СВЦЭМ!$B$33:$B$776,T$11)+'СЕТ СН'!$F$11+СВЦЭМ!$D$10+'СЕТ СН'!$F$5-'СЕТ СН'!$F$21</f>
        <v>3298.8796307800003</v>
      </c>
      <c r="U24" s="36">
        <f>SUMIFS(СВЦЭМ!$D$33:$D$776,СВЦЭМ!$A$33:$A$776,$A24,СВЦЭМ!$B$33:$B$776,U$11)+'СЕТ СН'!$F$11+СВЦЭМ!$D$10+'СЕТ СН'!$F$5-'СЕТ СН'!$F$21</f>
        <v>3266.9942668600002</v>
      </c>
      <c r="V24" s="36">
        <f>SUMIFS(СВЦЭМ!$D$33:$D$776,СВЦЭМ!$A$33:$A$776,$A24,СВЦЭМ!$B$33:$B$776,V$11)+'СЕТ СН'!$F$11+СВЦЭМ!$D$10+'СЕТ СН'!$F$5-'СЕТ СН'!$F$21</f>
        <v>3251.3370753999998</v>
      </c>
      <c r="W24" s="36">
        <f>SUMIFS(СВЦЭМ!$D$33:$D$776,СВЦЭМ!$A$33:$A$776,$A24,СВЦЭМ!$B$33:$B$776,W$11)+'СЕТ СН'!$F$11+СВЦЭМ!$D$10+'СЕТ СН'!$F$5-'СЕТ СН'!$F$21</f>
        <v>3246.9692553300001</v>
      </c>
      <c r="X24" s="36">
        <f>SUMIFS(СВЦЭМ!$D$33:$D$776,СВЦЭМ!$A$33:$A$776,$A24,СВЦЭМ!$B$33:$B$776,X$11)+'СЕТ СН'!$F$11+СВЦЭМ!$D$10+'СЕТ СН'!$F$5-'СЕТ СН'!$F$21</f>
        <v>3259.7802525000002</v>
      </c>
      <c r="Y24" s="36">
        <f>SUMIFS(СВЦЭМ!$D$33:$D$776,СВЦЭМ!$A$33:$A$776,$A24,СВЦЭМ!$B$33:$B$776,Y$11)+'СЕТ СН'!$F$11+СВЦЭМ!$D$10+'СЕТ СН'!$F$5-'СЕТ СН'!$F$21</f>
        <v>3280.9396252400002</v>
      </c>
    </row>
    <row r="25" spans="1:25" ht="15.75" x14ac:dyDescent="0.2">
      <c r="A25" s="35">
        <f t="shared" si="0"/>
        <v>43965</v>
      </c>
      <c r="B25" s="36">
        <f>SUMIFS(СВЦЭМ!$D$33:$D$776,СВЦЭМ!$A$33:$A$776,$A25,СВЦЭМ!$B$33:$B$776,B$11)+'СЕТ СН'!$F$11+СВЦЭМ!$D$10+'СЕТ СН'!$F$5-'СЕТ СН'!$F$21</f>
        <v>3347.2638973900002</v>
      </c>
      <c r="C25" s="36">
        <f>SUMIFS(СВЦЭМ!$D$33:$D$776,СВЦЭМ!$A$33:$A$776,$A25,СВЦЭМ!$B$33:$B$776,C$11)+'СЕТ СН'!$F$11+СВЦЭМ!$D$10+'СЕТ СН'!$F$5-'СЕТ СН'!$F$21</f>
        <v>3385.6475465399999</v>
      </c>
      <c r="D25" s="36">
        <f>SUMIFS(СВЦЭМ!$D$33:$D$776,СВЦЭМ!$A$33:$A$776,$A25,СВЦЭМ!$B$33:$B$776,D$11)+'СЕТ СН'!$F$11+СВЦЭМ!$D$10+'СЕТ СН'!$F$5-'СЕТ СН'!$F$21</f>
        <v>3393.8710406300002</v>
      </c>
      <c r="E25" s="36">
        <f>SUMIFS(СВЦЭМ!$D$33:$D$776,СВЦЭМ!$A$33:$A$776,$A25,СВЦЭМ!$B$33:$B$776,E$11)+'СЕТ СН'!$F$11+СВЦЭМ!$D$10+'СЕТ СН'!$F$5-'СЕТ СН'!$F$21</f>
        <v>3428.3345231499998</v>
      </c>
      <c r="F25" s="36">
        <f>SUMIFS(СВЦЭМ!$D$33:$D$776,СВЦЭМ!$A$33:$A$776,$A25,СВЦЭМ!$B$33:$B$776,F$11)+'СЕТ СН'!$F$11+СВЦЭМ!$D$10+'СЕТ СН'!$F$5-'СЕТ СН'!$F$21</f>
        <v>3408.3193231599998</v>
      </c>
      <c r="G25" s="36">
        <f>SUMIFS(СВЦЭМ!$D$33:$D$776,СВЦЭМ!$A$33:$A$776,$A25,СВЦЭМ!$B$33:$B$776,G$11)+'СЕТ СН'!$F$11+СВЦЭМ!$D$10+'СЕТ СН'!$F$5-'СЕТ СН'!$F$21</f>
        <v>3401.36137641</v>
      </c>
      <c r="H25" s="36">
        <f>SUMIFS(СВЦЭМ!$D$33:$D$776,СВЦЭМ!$A$33:$A$776,$A25,СВЦЭМ!$B$33:$B$776,H$11)+'СЕТ СН'!$F$11+СВЦЭМ!$D$10+'СЕТ СН'!$F$5-'СЕТ СН'!$F$21</f>
        <v>3397.9310038100002</v>
      </c>
      <c r="I25" s="36">
        <f>SUMIFS(СВЦЭМ!$D$33:$D$776,СВЦЭМ!$A$33:$A$776,$A25,СВЦЭМ!$B$33:$B$776,I$11)+'СЕТ СН'!$F$11+СВЦЭМ!$D$10+'СЕТ СН'!$F$5-'СЕТ СН'!$F$21</f>
        <v>3360.5821005299999</v>
      </c>
      <c r="J25" s="36">
        <f>SUMIFS(СВЦЭМ!$D$33:$D$776,СВЦЭМ!$A$33:$A$776,$A25,СВЦЭМ!$B$33:$B$776,J$11)+'СЕТ СН'!$F$11+СВЦЭМ!$D$10+'СЕТ СН'!$F$5-'СЕТ СН'!$F$21</f>
        <v>3312.69626518</v>
      </c>
      <c r="K25" s="36">
        <f>SUMIFS(СВЦЭМ!$D$33:$D$776,СВЦЭМ!$A$33:$A$776,$A25,СВЦЭМ!$B$33:$B$776,K$11)+'СЕТ СН'!$F$11+СВЦЭМ!$D$10+'СЕТ СН'!$F$5-'СЕТ СН'!$F$21</f>
        <v>3292.3118009600003</v>
      </c>
      <c r="L25" s="36">
        <f>SUMIFS(СВЦЭМ!$D$33:$D$776,СВЦЭМ!$A$33:$A$776,$A25,СВЦЭМ!$B$33:$B$776,L$11)+'СЕТ СН'!$F$11+СВЦЭМ!$D$10+'СЕТ СН'!$F$5-'СЕТ СН'!$F$21</f>
        <v>3281.98757338</v>
      </c>
      <c r="M25" s="36">
        <f>SUMIFS(СВЦЭМ!$D$33:$D$776,СВЦЭМ!$A$33:$A$776,$A25,СВЦЭМ!$B$33:$B$776,M$11)+'СЕТ СН'!$F$11+СВЦЭМ!$D$10+'СЕТ СН'!$F$5-'СЕТ СН'!$F$21</f>
        <v>3282.9902154400002</v>
      </c>
      <c r="N25" s="36">
        <f>SUMIFS(СВЦЭМ!$D$33:$D$776,СВЦЭМ!$A$33:$A$776,$A25,СВЦЭМ!$B$33:$B$776,N$11)+'СЕТ СН'!$F$11+СВЦЭМ!$D$10+'СЕТ СН'!$F$5-'СЕТ СН'!$F$21</f>
        <v>3277.8958217899999</v>
      </c>
      <c r="O25" s="36">
        <f>SUMIFS(СВЦЭМ!$D$33:$D$776,СВЦЭМ!$A$33:$A$776,$A25,СВЦЭМ!$B$33:$B$776,O$11)+'СЕТ СН'!$F$11+СВЦЭМ!$D$10+'СЕТ СН'!$F$5-'СЕТ СН'!$F$21</f>
        <v>3291.7110989800003</v>
      </c>
      <c r="P25" s="36">
        <f>SUMIFS(СВЦЭМ!$D$33:$D$776,СВЦЭМ!$A$33:$A$776,$A25,СВЦЭМ!$B$33:$B$776,P$11)+'СЕТ СН'!$F$11+СВЦЭМ!$D$10+'СЕТ СН'!$F$5-'СЕТ СН'!$F$21</f>
        <v>3316.1612694300002</v>
      </c>
      <c r="Q25" s="36">
        <f>SUMIFS(СВЦЭМ!$D$33:$D$776,СВЦЭМ!$A$33:$A$776,$A25,СВЦЭМ!$B$33:$B$776,Q$11)+'СЕТ СН'!$F$11+СВЦЭМ!$D$10+'СЕТ СН'!$F$5-'СЕТ СН'!$F$21</f>
        <v>3305.4056797399999</v>
      </c>
      <c r="R25" s="36">
        <f>SUMIFS(СВЦЭМ!$D$33:$D$776,СВЦЭМ!$A$33:$A$776,$A25,СВЦЭМ!$B$33:$B$776,R$11)+'СЕТ СН'!$F$11+СВЦЭМ!$D$10+'СЕТ СН'!$F$5-'СЕТ СН'!$F$21</f>
        <v>3301.6107652599999</v>
      </c>
      <c r="S25" s="36">
        <f>SUMIFS(СВЦЭМ!$D$33:$D$776,СВЦЭМ!$A$33:$A$776,$A25,СВЦЭМ!$B$33:$B$776,S$11)+'СЕТ СН'!$F$11+СВЦЭМ!$D$10+'СЕТ СН'!$F$5-'СЕТ СН'!$F$21</f>
        <v>3320.5181081300002</v>
      </c>
      <c r="T25" s="36">
        <f>SUMIFS(СВЦЭМ!$D$33:$D$776,СВЦЭМ!$A$33:$A$776,$A25,СВЦЭМ!$B$33:$B$776,T$11)+'СЕТ СН'!$F$11+СВЦЭМ!$D$10+'СЕТ СН'!$F$5-'СЕТ СН'!$F$21</f>
        <v>3299.7350496500003</v>
      </c>
      <c r="U25" s="36">
        <f>SUMIFS(СВЦЭМ!$D$33:$D$776,СВЦЭМ!$A$33:$A$776,$A25,СВЦЭМ!$B$33:$B$776,U$11)+'СЕТ СН'!$F$11+СВЦЭМ!$D$10+'СЕТ СН'!$F$5-'СЕТ СН'!$F$21</f>
        <v>3269.9152609800003</v>
      </c>
      <c r="V25" s="36">
        <f>SUMIFS(СВЦЭМ!$D$33:$D$776,СВЦЭМ!$A$33:$A$776,$A25,СВЦЭМ!$B$33:$B$776,V$11)+'СЕТ СН'!$F$11+СВЦЭМ!$D$10+'СЕТ СН'!$F$5-'СЕТ СН'!$F$21</f>
        <v>3246.0084895499999</v>
      </c>
      <c r="W25" s="36">
        <f>SUMIFS(СВЦЭМ!$D$33:$D$776,СВЦЭМ!$A$33:$A$776,$A25,СВЦЭМ!$B$33:$B$776,W$11)+'СЕТ СН'!$F$11+СВЦЭМ!$D$10+'СЕТ СН'!$F$5-'СЕТ СН'!$F$21</f>
        <v>3236.9081046599999</v>
      </c>
      <c r="X25" s="36">
        <f>SUMIFS(СВЦЭМ!$D$33:$D$776,СВЦЭМ!$A$33:$A$776,$A25,СВЦЭМ!$B$33:$B$776,X$11)+'СЕТ СН'!$F$11+СВЦЭМ!$D$10+'СЕТ СН'!$F$5-'СЕТ СН'!$F$21</f>
        <v>3244.3715055600001</v>
      </c>
      <c r="Y25" s="36">
        <f>SUMIFS(СВЦЭМ!$D$33:$D$776,СВЦЭМ!$A$33:$A$776,$A25,СВЦЭМ!$B$33:$B$776,Y$11)+'СЕТ СН'!$F$11+СВЦЭМ!$D$10+'СЕТ СН'!$F$5-'СЕТ СН'!$F$21</f>
        <v>3275.6494892599999</v>
      </c>
    </row>
    <row r="26" spans="1:25" ht="15.75" x14ac:dyDescent="0.2">
      <c r="A26" s="35">
        <f t="shared" si="0"/>
        <v>43966</v>
      </c>
      <c r="B26" s="36">
        <f>SUMIFS(СВЦЭМ!$D$33:$D$776,СВЦЭМ!$A$33:$A$776,$A26,СВЦЭМ!$B$33:$B$776,B$11)+'СЕТ СН'!$F$11+СВЦЭМ!$D$10+'СЕТ СН'!$F$5-'СЕТ СН'!$F$21</f>
        <v>3335.9718356600001</v>
      </c>
      <c r="C26" s="36">
        <f>SUMIFS(СВЦЭМ!$D$33:$D$776,СВЦЭМ!$A$33:$A$776,$A26,СВЦЭМ!$B$33:$B$776,C$11)+'СЕТ СН'!$F$11+СВЦЭМ!$D$10+'СЕТ СН'!$F$5-'СЕТ СН'!$F$21</f>
        <v>3389.9841301800002</v>
      </c>
      <c r="D26" s="36">
        <f>SUMIFS(СВЦЭМ!$D$33:$D$776,СВЦЭМ!$A$33:$A$776,$A26,СВЦЭМ!$B$33:$B$776,D$11)+'СЕТ СН'!$F$11+СВЦЭМ!$D$10+'СЕТ СН'!$F$5-'СЕТ СН'!$F$21</f>
        <v>3413.6322449300001</v>
      </c>
      <c r="E26" s="36">
        <f>SUMIFS(СВЦЭМ!$D$33:$D$776,СВЦЭМ!$A$33:$A$776,$A26,СВЦЭМ!$B$33:$B$776,E$11)+'СЕТ СН'!$F$11+СВЦЭМ!$D$10+'СЕТ СН'!$F$5-'СЕТ СН'!$F$21</f>
        <v>3412.3550118799999</v>
      </c>
      <c r="F26" s="36">
        <f>SUMIFS(СВЦЭМ!$D$33:$D$776,СВЦЭМ!$A$33:$A$776,$A26,СВЦЭМ!$B$33:$B$776,F$11)+'СЕТ СН'!$F$11+СВЦЭМ!$D$10+'СЕТ СН'!$F$5-'СЕТ СН'!$F$21</f>
        <v>3404.6553337999999</v>
      </c>
      <c r="G26" s="36">
        <f>SUMIFS(СВЦЭМ!$D$33:$D$776,СВЦЭМ!$A$33:$A$776,$A26,СВЦЭМ!$B$33:$B$776,G$11)+'СЕТ СН'!$F$11+СВЦЭМ!$D$10+'СЕТ СН'!$F$5-'СЕТ СН'!$F$21</f>
        <v>3413.8041221900003</v>
      </c>
      <c r="H26" s="36">
        <f>SUMIFS(СВЦЭМ!$D$33:$D$776,СВЦЭМ!$A$33:$A$776,$A26,СВЦЭМ!$B$33:$B$776,H$11)+'СЕТ СН'!$F$11+СВЦЭМ!$D$10+'СЕТ СН'!$F$5-'СЕТ СН'!$F$21</f>
        <v>3421.0148696800002</v>
      </c>
      <c r="I26" s="36">
        <f>SUMIFS(СВЦЭМ!$D$33:$D$776,СВЦЭМ!$A$33:$A$776,$A26,СВЦЭМ!$B$33:$B$776,I$11)+'СЕТ СН'!$F$11+СВЦЭМ!$D$10+'СЕТ СН'!$F$5-'СЕТ СН'!$F$21</f>
        <v>3377.9334186999999</v>
      </c>
      <c r="J26" s="36">
        <f>SUMIFS(СВЦЭМ!$D$33:$D$776,СВЦЭМ!$A$33:$A$776,$A26,СВЦЭМ!$B$33:$B$776,J$11)+'СЕТ СН'!$F$11+СВЦЭМ!$D$10+'СЕТ СН'!$F$5-'СЕТ СН'!$F$21</f>
        <v>3318.0074365999999</v>
      </c>
      <c r="K26" s="36">
        <f>SUMIFS(СВЦЭМ!$D$33:$D$776,СВЦЭМ!$A$33:$A$776,$A26,СВЦЭМ!$B$33:$B$776,K$11)+'СЕТ СН'!$F$11+СВЦЭМ!$D$10+'СЕТ СН'!$F$5-'СЕТ СН'!$F$21</f>
        <v>3252.0001444499999</v>
      </c>
      <c r="L26" s="36">
        <f>SUMIFS(СВЦЭМ!$D$33:$D$776,СВЦЭМ!$A$33:$A$776,$A26,СВЦЭМ!$B$33:$B$776,L$11)+'СЕТ СН'!$F$11+СВЦЭМ!$D$10+'СЕТ СН'!$F$5-'СЕТ СН'!$F$21</f>
        <v>3241.1163513000001</v>
      </c>
      <c r="M26" s="36">
        <f>SUMIFS(СВЦЭМ!$D$33:$D$776,СВЦЭМ!$A$33:$A$776,$A26,СВЦЭМ!$B$33:$B$776,M$11)+'СЕТ СН'!$F$11+СВЦЭМ!$D$10+'СЕТ СН'!$F$5-'СЕТ СН'!$F$21</f>
        <v>3261.12522184</v>
      </c>
      <c r="N26" s="36">
        <f>SUMIFS(СВЦЭМ!$D$33:$D$776,СВЦЭМ!$A$33:$A$776,$A26,СВЦЭМ!$B$33:$B$776,N$11)+'СЕТ СН'!$F$11+СВЦЭМ!$D$10+'СЕТ СН'!$F$5-'СЕТ СН'!$F$21</f>
        <v>3266.7345991800003</v>
      </c>
      <c r="O26" s="36">
        <f>SUMIFS(СВЦЭМ!$D$33:$D$776,СВЦЭМ!$A$33:$A$776,$A26,СВЦЭМ!$B$33:$B$776,O$11)+'СЕТ СН'!$F$11+СВЦЭМ!$D$10+'СЕТ СН'!$F$5-'СЕТ СН'!$F$21</f>
        <v>3269.1076175400003</v>
      </c>
      <c r="P26" s="36">
        <f>SUMIFS(СВЦЭМ!$D$33:$D$776,СВЦЭМ!$A$33:$A$776,$A26,СВЦЭМ!$B$33:$B$776,P$11)+'СЕТ СН'!$F$11+СВЦЭМ!$D$10+'СЕТ СН'!$F$5-'СЕТ СН'!$F$21</f>
        <v>3275.2814482600002</v>
      </c>
      <c r="Q26" s="36">
        <f>SUMIFS(СВЦЭМ!$D$33:$D$776,СВЦЭМ!$A$33:$A$776,$A26,СВЦЭМ!$B$33:$B$776,Q$11)+'СЕТ СН'!$F$11+СВЦЭМ!$D$10+'СЕТ СН'!$F$5-'СЕТ СН'!$F$21</f>
        <v>3270.6704013799999</v>
      </c>
      <c r="R26" s="36">
        <f>SUMIFS(СВЦЭМ!$D$33:$D$776,СВЦЭМ!$A$33:$A$776,$A26,СВЦЭМ!$B$33:$B$776,R$11)+'СЕТ СН'!$F$11+СВЦЭМ!$D$10+'СЕТ СН'!$F$5-'СЕТ СН'!$F$21</f>
        <v>3266.31820702</v>
      </c>
      <c r="S26" s="36">
        <f>SUMIFS(СВЦЭМ!$D$33:$D$776,СВЦЭМ!$A$33:$A$776,$A26,СВЦЭМ!$B$33:$B$776,S$11)+'СЕТ СН'!$F$11+СВЦЭМ!$D$10+'СЕТ СН'!$F$5-'СЕТ СН'!$F$21</f>
        <v>3275.93246679</v>
      </c>
      <c r="T26" s="36">
        <f>SUMIFS(СВЦЭМ!$D$33:$D$776,СВЦЭМ!$A$33:$A$776,$A26,СВЦЭМ!$B$33:$B$776,T$11)+'СЕТ СН'!$F$11+СВЦЭМ!$D$10+'СЕТ СН'!$F$5-'СЕТ СН'!$F$21</f>
        <v>3270.4662276700001</v>
      </c>
      <c r="U26" s="36">
        <f>SUMIFS(СВЦЭМ!$D$33:$D$776,СВЦЭМ!$A$33:$A$776,$A26,СВЦЭМ!$B$33:$B$776,U$11)+'СЕТ СН'!$F$11+СВЦЭМ!$D$10+'СЕТ СН'!$F$5-'СЕТ СН'!$F$21</f>
        <v>3273.41724402</v>
      </c>
      <c r="V26" s="36">
        <f>SUMIFS(СВЦЭМ!$D$33:$D$776,СВЦЭМ!$A$33:$A$776,$A26,СВЦЭМ!$B$33:$B$776,V$11)+'СЕТ СН'!$F$11+СВЦЭМ!$D$10+'СЕТ СН'!$F$5-'СЕТ СН'!$F$21</f>
        <v>3266.1793168700001</v>
      </c>
      <c r="W26" s="36">
        <f>SUMIFS(СВЦЭМ!$D$33:$D$776,СВЦЭМ!$A$33:$A$776,$A26,СВЦЭМ!$B$33:$B$776,W$11)+'СЕТ СН'!$F$11+СВЦЭМ!$D$10+'СЕТ СН'!$F$5-'СЕТ СН'!$F$21</f>
        <v>3253.7098853699999</v>
      </c>
      <c r="X26" s="36">
        <f>SUMIFS(СВЦЭМ!$D$33:$D$776,СВЦЭМ!$A$33:$A$776,$A26,СВЦЭМ!$B$33:$B$776,X$11)+'СЕТ СН'!$F$11+СВЦЭМ!$D$10+'СЕТ СН'!$F$5-'СЕТ СН'!$F$21</f>
        <v>3255.9255918600002</v>
      </c>
      <c r="Y26" s="36">
        <f>SUMIFS(СВЦЭМ!$D$33:$D$776,СВЦЭМ!$A$33:$A$776,$A26,СВЦЭМ!$B$33:$B$776,Y$11)+'СЕТ СН'!$F$11+СВЦЭМ!$D$10+'СЕТ СН'!$F$5-'СЕТ СН'!$F$21</f>
        <v>3259.68208663</v>
      </c>
    </row>
    <row r="27" spans="1:25" ht="15.75" x14ac:dyDescent="0.2">
      <c r="A27" s="35">
        <f t="shared" si="0"/>
        <v>43967</v>
      </c>
      <c r="B27" s="36">
        <f>SUMIFS(СВЦЭМ!$D$33:$D$776,СВЦЭМ!$A$33:$A$776,$A27,СВЦЭМ!$B$33:$B$776,B$11)+'СЕТ СН'!$F$11+СВЦЭМ!$D$10+'СЕТ СН'!$F$5-'СЕТ СН'!$F$21</f>
        <v>3369.4441550800002</v>
      </c>
      <c r="C27" s="36">
        <f>SUMIFS(СВЦЭМ!$D$33:$D$776,СВЦЭМ!$A$33:$A$776,$A27,СВЦЭМ!$B$33:$B$776,C$11)+'СЕТ СН'!$F$11+СВЦЭМ!$D$10+'СЕТ СН'!$F$5-'СЕТ СН'!$F$21</f>
        <v>3408.6668375899999</v>
      </c>
      <c r="D27" s="36">
        <f>SUMIFS(СВЦЭМ!$D$33:$D$776,СВЦЭМ!$A$33:$A$776,$A27,СВЦЭМ!$B$33:$B$776,D$11)+'СЕТ СН'!$F$11+СВЦЭМ!$D$10+'СЕТ СН'!$F$5-'СЕТ СН'!$F$21</f>
        <v>3410.1455805099999</v>
      </c>
      <c r="E27" s="36">
        <f>SUMIFS(СВЦЭМ!$D$33:$D$776,СВЦЭМ!$A$33:$A$776,$A27,СВЦЭМ!$B$33:$B$776,E$11)+'СЕТ СН'!$F$11+СВЦЭМ!$D$10+'СЕТ СН'!$F$5-'СЕТ СН'!$F$21</f>
        <v>3422.78395159</v>
      </c>
      <c r="F27" s="36">
        <f>SUMIFS(СВЦЭМ!$D$33:$D$776,СВЦЭМ!$A$33:$A$776,$A27,СВЦЭМ!$B$33:$B$776,F$11)+'СЕТ СН'!$F$11+СВЦЭМ!$D$10+'СЕТ СН'!$F$5-'СЕТ СН'!$F$21</f>
        <v>3422.79922498</v>
      </c>
      <c r="G27" s="36">
        <f>SUMIFS(СВЦЭМ!$D$33:$D$776,СВЦЭМ!$A$33:$A$776,$A27,СВЦЭМ!$B$33:$B$776,G$11)+'СЕТ СН'!$F$11+СВЦЭМ!$D$10+'СЕТ СН'!$F$5-'СЕТ СН'!$F$21</f>
        <v>3422.6573914400001</v>
      </c>
      <c r="H27" s="36">
        <f>SUMIFS(СВЦЭМ!$D$33:$D$776,СВЦЭМ!$A$33:$A$776,$A27,СВЦЭМ!$B$33:$B$776,H$11)+'СЕТ СН'!$F$11+СВЦЭМ!$D$10+'СЕТ СН'!$F$5-'СЕТ СН'!$F$21</f>
        <v>3429.9645410500002</v>
      </c>
      <c r="I27" s="36">
        <f>SUMIFS(СВЦЭМ!$D$33:$D$776,СВЦЭМ!$A$33:$A$776,$A27,СВЦЭМ!$B$33:$B$776,I$11)+'СЕТ СН'!$F$11+СВЦЭМ!$D$10+'СЕТ СН'!$F$5-'СЕТ СН'!$F$21</f>
        <v>3362.9203018400003</v>
      </c>
      <c r="J27" s="36">
        <f>SUMIFS(СВЦЭМ!$D$33:$D$776,СВЦЭМ!$A$33:$A$776,$A27,СВЦЭМ!$B$33:$B$776,J$11)+'СЕТ СН'!$F$11+СВЦЭМ!$D$10+'СЕТ СН'!$F$5-'СЕТ СН'!$F$21</f>
        <v>3292.42849983</v>
      </c>
      <c r="K27" s="36">
        <f>SUMIFS(СВЦЭМ!$D$33:$D$776,СВЦЭМ!$A$33:$A$776,$A27,СВЦЭМ!$B$33:$B$776,K$11)+'СЕТ СН'!$F$11+СВЦЭМ!$D$10+'СЕТ СН'!$F$5-'СЕТ СН'!$F$21</f>
        <v>3291.3675773599998</v>
      </c>
      <c r="L27" s="36">
        <f>SUMIFS(СВЦЭМ!$D$33:$D$776,СВЦЭМ!$A$33:$A$776,$A27,СВЦЭМ!$B$33:$B$776,L$11)+'СЕТ СН'!$F$11+СВЦЭМ!$D$10+'СЕТ СН'!$F$5-'СЕТ СН'!$F$21</f>
        <v>3296.2343657900001</v>
      </c>
      <c r="M27" s="36">
        <f>SUMIFS(СВЦЭМ!$D$33:$D$776,СВЦЭМ!$A$33:$A$776,$A27,СВЦЭМ!$B$33:$B$776,M$11)+'СЕТ СН'!$F$11+СВЦЭМ!$D$10+'СЕТ СН'!$F$5-'СЕТ СН'!$F$21</f>
        <v>3292.10797998</v>
      </c>
      <c r="N27" s="36">
        <f>SUMIFS(СВЦЭМ!$D$33:$D$776,СВЦЭМ!$A$33:$A$776,$A27,СВЦЭМ!$B$33:$B$776,N$11)+'СЕТ СН'!$F$11+СВЦЭМ!$D$10+'СЕТ СН'!$F$5-'СЕТ СН'!$F$21</f>
        <v>3282.18782822</v>
      </c>
      <c r="O27" s="36">
        <f>SUMIFS(СВЦЭМ!$D$33:$D$776,СВЦЭМ!$A$33:$A$776,$A27,СВЦЭМ!$B$33:$B$776,O$11)+'СЕТ СН'!$F$11+СВЦЭМ!$D$10+'СЕТ СН'!$F$5-'СЕТ СН'!$F$21</f>
        <v>3277.0053480800002</v>
      </c>
      <c r="P27" s="36">
        <f>SUMIFS(СВЦЭМ!$D$33:$D$776,СВЦЭМ!$A$33:$A$776,$A27,СВЦЭМ!$B$33:$B$776,P$11)+'СЕТ СН'!$F$11+СВЦЭМ!$D$10+'СЕТ СН'!$F$5-'СЕТ СН'!$F$21</f>
        <v>3282.47497376</v>
      </c>
      <c r="Q27" s="36">
        <f>SUMIFS(СВЦЭМ!$D$33:$D$776,СВЦЭМ!$A$33:$A$776,$A27,СВЦЭМ!$B$33:$B$776,Q$11)+'СЕТ СН'!$F$11+СВЦЭМ!$D$10+'СЕТ СН'!$F$5-'СЕТ СН'!$F$21</f>
        <v>3279.79505883</v>
      </c>
      <c r="R27" s="36">
        <f>SUMIFS(СВЦЭМ!$D$33:$D$776,СВЦЭМ!$A$33:$A$776,$A27,СВЦЭМ!$B$33:$B$776,R$11)+'СЕТ СН'!$F$11+СВЦЭМ!$D$10+'СЕТ СН'!$F$5-'СЕТ СН'!$F$21</f>
        <v>3275.9436472100001</v>
      </c>
      <c r="S27" s="36">
        <f>SUMIFS(СВЦЭМ!$D$33:$D$776,СВЦЭМ!$A$33:$A$776,$A27,СВЦЭМ!$B$33:$B$776,S$11)+'СЕТ СН'!$F$11+СВЦЭМ!$D$10+'СЕТ СН'!$F$5-'СЕТ СН'!$F$21</f>
        <v>3272.33029506</v>
      </c>
      <c r="T27" s="36">
        <f>SUMIFS(СВЦЭМ!$D$33:$D$776,СВЦЭМ!$A$33:$A$776,$A27,СВЦЭМ!$B$33:$B$776,T$11)+'СЕТ СН'!$F$11+СВЦЭМ!$D$10+'СЕТ СН'!$F$5-'СЕТ СН'!$F$21</f>
        <v>3271.3090738199999</v>
      </c>
      <c r="U27" s="36">
        <f>SUMIFS(СВЦЭМ!$D$33:$D$776,СВЦЭМ!$A$33:$A$776,$A27,СВЦЭМ!$B$33:$B$776,U$11)+'СЕТ СН'!$F$11+СВЦЭМ!$D$10+'СЕТ СН'!$F$5-'СЕТ СН'!$F$21</f>
        <v>3264.0104348200002</v>
      </c>
      <c r="V27" s="36">
        <f>SUMIFS(СВЦЭМ!$D$33:$D$776,СВЦЭМ!$A$33:$A$776,$A27,СВЦЭМ!$B$33:$B$776,V$11)+'СЕТ СН'!$F$11+СВЦЭМ!$D$10+'СЕТ СН'!$F$5-'СЕТ СН'!$F$21</f>
        <v>3263.1432094900001</v>
      </c>
      <c r="W27" s="36">
        <f>SUMIFS(СВЦЭМ!$D$33:$D$776,СВЦЭМ!$A$33:$A$776,$A27,СВЦЭМ!$B$33:$B$776,W$11)+'СЕТ СН'!$F$11+СВЦЭМ!$D$10+'СЕТ СН'!$F$5-'СЕТ СН'!$F$21</f>
        <v>3264.6384358800001</v>
      </c>
      <c r="X27" s="36">
        <f>SUMIFS(СВЦЭМ!$D$33:$D$776,СВЦЭМ!$A$33:$A$776,$A27,СВЦЭМ!$B$33:$B$776,X$11)+'СЕТ СН'!$F$11+СВЦЭМ!$D$10+'СЕТ СН'!$F$5-'СЕТ СН'!$F$21</f>
        <v>3265.5508436499999</v>
      </c>
      <c r="Y27" s="36">
        <f>SUMIFS(СВЦЭМ!$D$33:$D$776,СВЦЭМ!$A$33:$A$776,$A27,СВЦЭМ!$B$33:$B$776,Y$11)+'СЕТ СН'!$F$11+СВЦЭМ!$D$10+'СЕТ СН'!$F$5-'СЕТ СН'!$F$21</f>
        <v>3284.2774257299998</v>
      </c>
    </row>
    <row r="28" spans="1:25" ht="15.75" x14ac:dyDescent="0.2">
      <c r="A28" s="35">
        <f t="shared" si="0"/>
        <v>43968</v>
      </c>
      <c r="B28" s="36">
        <f>SUMIFS(СВЦЭМ!$D$33:$D$776,СВЦЭМ!$A$33:$A$776,$A28,СВЦЭМ!$B$33:$B$776,B$11)+'СЕТ СН'!$F$11+СВЦЭМ!$D$10+'СЕТ СН'!$F$5-'СЕТ СН'!$F$21</f>
        <v>3373.46698457</v>
      </c>
      <c r="C28" s="36">
        <f>SUMIFS(СВЦЭМ!$D$33:$D$776,СВЦЭМ!$A$33:$A$776,$A28,СВЦЭМ!$B$33:$B$776,C$11)+'СЕТ СН'!$F$11+СВЦЭМ!$D$10+'СЕТ СН'!$F$5-'СЕТ СН'!$F$21</f>
        <v>3407.8541967700003</v>
      </c>
      <c r="D28" s="36">
        <f>SUMIFS(СВЦЭМ!$D$33:$D$776,СВЦЭМ!$A$33:$A$776,$A28,СВЦЭМ!$B$33:$B$776,D$11)+'СЕТ СН'!$F$11+СВЦЭМ!$D$10+'СЕТ СН'!$F$5-'СЕТ СН'!$F$21</f>
        <v>3415.1535136900002</v>
      </c>
      <c r="E28" s="36">
        <f>SUMIFS(СВЦЭМ!$D$33:$D$776,СВЦЭМ!$A$33:$A$776,$A28,СВЦЭМ!$B$33:$B$776,E$11)+'СЕТ СН'!$F$11+СВЦЭМ!$D$10+'СЕТ СН'!$F$5-'СЕТ СН'!$F$21</f>
        <v>3422.5905595700001</v>
      </c>
      <c r="F28" s="36">
        <f>SUMIFS(СВЦЭМ!$D$33:$D$776,СВЦЭМ!$A$33:$A$776,$A28,СВЦЭМ!$B$33:$B$776,F$11)+'СЕТ СН'!$F$11+СВЦЭМ!$D$10+'СЕТ СН'!$F$5-'СЕТ СН'!$F$21</f>
        <v>3415.7482698700001</v>
      </c>
      <c r="G28" s="36">
        <f>SUMIFS(СВЦЭМ!$D$33:$D$776,СВЦЭМ!$A$33:$A$776,$A28,СВЦЭМ!$B$33:$B$776,G$11)+'СЕТ СН'!$F$11+СВЦЭМ!$D$10+'СЕТ СН'!$F$5-'СЕТ СН'!$F$21</f>
        <v>3417.1313669199999</v>
      </c>
      <c r="H28" s="36">
        <f>SUMIFS(СВЦЭМ!$D$33:$D$776,СВЦЭМ!$A$33:$A$776,$A28,СВЦЭМ!$B$33:$B$776,H$11)+'СЕТ СН'!$F$11+СВЦЭМ!$D$10+'СЕТ СН'!$F$5-'СЕТ СН'!$F$21</f>
        <v>3422.5203160199999</v>
      </c>
      <c r="I28" s="36">
        <f>SUMIFS(СВЦЭМ!$D$33:$D$776,СВЦЭМ!$A$33:$A$776,$A28,СВЦЭМ!$B$33:$B$776,I$11)+'СЕТ СН'!$F$11+СВЦЭМ!$D$10+'СЕТ СН'!$F$5-'СЕТ СН'!$F$21</f>
        <v>3381.93495889</v>
      </c>
      <c r="J28" s="36">
        <f>SUMIFS(СВЦЭМ!$D$33:$D$776,СВЦЭМ!$A$33:$A$776,$A28,СВЦЭМ!$B$33:$B$776,J$11)+'СЕТ СН'!$F$11+СВЦЭМ!$D$10+'СЕТ СН'!$F$5-'СЕТ СН'!$F$21</f>
        <v>3314.4531936000003</v>
      </c>
      <c r="K28" s="36">
        <f>SUMIFS(СВЦЭМ!$D$33:$D$776,СВЦЭМ!$A$33:$A$776,$A28,СВЦЭМ!$B$33:$B$776,K$11)+'СЕТ СН'!$F$11+СВЦЭМ!$D$10+'СЕТ СН'!$F$5-'СЕТ СН'!$F$21</f>
        <v>3285.3509222000002</v>
      </c>
      <c r="L28" s="36">
        <f>SUMIFS(СВЦЭМ!$D$33:$D$776,СВЦЭМ!$A$33:$A$776,$A28,СВЦЭМ!$B$33:$B$776,L$11)+'СЕТ СН'!$F$11+СВЦЭМ!$D$10+'СЕТ СН'!$F$5-'СЕТ СН'!$F$21</f>
        <v>3285.3525914900001</v>
      </c>
      <c r="M28" s="36">
        <f>SUMIFS(СВЦЭМ!$D$33:$D$776,СВЦЭМ!$A$33:$A$776,$A28,СВЦЭМ!$B$33:$B$776,M$11)+'СЕТ СН'!$F$11+СВЦЭМ!$D$10+'СЕТ СН'!$F$5-'СЕТ СН'!$F$21</f>
        <v>3283.89445858</v>
      </c>
      <c r="N28" s="36">
        <f>SUMIFS(СВЦЭМ!$D$33:$D$776,СВЦЭМ!$A$33:$A$776,$A28,СВЦЭМ!$B$33:$B$776,N$11)+'СЕТ СН'!$F$11+СВЦЭМ!$D$10+'СЕТ СН'!$F$5-'СЕТ СН'!$F$21</f>
        <v>3279.8627019599999</v>
      </c>
      <c r="O28" s="36">
        <f>SUMIFS(СВЦЭМ!$D$33:$D$776,СВЦЭМ!$A$33:$A$776,$A28,СВЦЭМ!$B$33:$B$776,O$11)+'СЕТ СН'!$F$11+СВЦЭМ!$D$10+'СЕТ СН'!$F$5-'СЕТ СН'!$F$21</f>
        <v>3279.6838027200001</v>
      </c>
      <c r="P28" s="36">
        <f>SUMIFS(СВЦЭМ!$D$33:$D$776,СВЦЭМ!$A$33:$A$776,$A28,СВЦЭМ!$B$33:$B$776,P$11)+'СЕТ СН'!$F$11+СВЦЭМ!$D$10+'СЕТ СН'!$F$5-'СЕТ СН'!$F$21</f>
        <v>3285.2863758600001</v>
      </c>
      <c r="Q28" s="36">
        <f>SUMIFS(СВЦЭМ!$D$33:$D$776,СВЦЭМ!$A$33:$A$776,$A28,СВЦЭМ!$B$33:$B$776,Q$11)+'СЕТ СН'!$F$11+СВЦЭМ!$D$10+'СЕТ СН'!$F$5-'СЕТ СН'!$F$21</f>
        <v>3287.8201725899999</v>
      </c>
      <c r="R28" s="36">
        <f>SUMIFS(СВЦЭМ!$D$33:$D$776,СВЦЭМ!$A$33:$A$776,$A28,СВЦЭМ!$B$33:$B$776,R$11)+'СЕТ СН'!$F$11+СВЦЭМ!$D$10+'СЕТ СН'!$F$5-'СЕТ СН'!$F$21</f>
        <v>3284.7248905800002</v>
      </c>
      <c r="S28" s="36">
        <f>SUMIFS(СВЦЭМ!$D$33:$D$776,СВЦЭМ!$A$33:$A$776,$A28,СВЦЭМ!$B$33:$B$776,S$11)+'СЕТ СН'!$F$11+СВЦЭМ!$D$10+'СЕТ СН'!$F$5-'СЕТ СН'!$F$21</f>
        <v>3286.2926791099999</v>
      </c>
      <c r="T28" s="36">
        <f>SUMIFS(СВЦЭМ!$D$33:$D$776,СВЦЭМ!$A$33:$A$776,$A28,СВЦЭМ!$B$33:$B$776,T$11)+'СЕТ СН'!$F$11+СВЦЭМ!$D$10+'СЕТ СН'!$F$5-'СЕТ СН'!$F$21</f>
        <v>3275.8790511100001</v>
      </c>
      <c r="U28" s="36">
        <f>SUMIFS(СВЦЭМ!$D$33:$D$776,СВЦЭМ!$A$33:$A$776,$A28,СВЦЭМ!$B$33:$B$776,U$11)+'СЕТ СН'!$F$11+СВЦЭМ!$D$10+'СЕТ СН'!$F$5-'СЕТ СН'!$F$21</f>
        <v>3260.2825865499999</v>
      </c>
      <c r="V28" s="36">
        <f>SUMIFS(СВЦЭМ!$D$33:$D$776,СВЦЭМ!$A$33:$A$776,$A28,СВЦЭМ!$B$33:$B$776,V$11)+'СЕТ СН'!$F$11+СВЦЭМ!$D$10+'СЕТ СН'!$F$5-'СЕТ СН'!$F$21</f>
        <v>3223.1591384499998</v>
      </c>
      <c r="W28" s="36">
        <f>SUMIFS(СВЦЭМ!$D$33:$D$776,СВЦЭМ!$A$33:$A$776,$A28,СВЦЭМ!$B$33:$B$776,W$11)+'СЕТ СН'!$F$11+СВЦЭМ!$D$10+'СЕТ СН'!$F$5-'СЕТ СН'!$F$21</f>
        <v>3228.5692301500003</v>
      </c>
      <c r="X28" s="36">
        <f>SUMIFS(СВЦЭМ!$D$33:$D$776,СВЦЭМ!$A$33:$A$776,$A28,СВЦЭМ!$B$33:$B$776,X$11)+'СЕТ СН'!$F$11+СВЦЭМ!$D$10+'СЕТ СН'!$F$5-'СЕТ СН'!$F$21</f>
        <v>3228.5406093900001</v>
      </c>
      <c r="Y28" s="36">
        <f>SUMIFS(СВЦЭМ!$D$33:$D$776,СВЦЭМ!$A$33:$A$776,$A28,СВЦЭМ!$B$33:$B$776,Y$11)+'СЕТ СН'!$F$11+СВЦЭМ!$D$10+'СЕТ СН'!$F$5-'СЕТ СН'!$F$21</f>
        <v>3259.10679643</v>
      </c>
    </row>
    <row r="29" spans="1:25" ht="15.75" x14ac:dyDescent="0.2">
      <c r="A29" s="35">
        <f t="shared" si="0"/>
        <v>43969</v>
      </c>
      <c r="B29" s="36">
        <f>SUMIFS(СВЦЭМ!$D$33:$D$776,СВЦЭМ!$A$33:$A$776,$A29,СВЦЭМ!$B$33:$B$776,B$11)+'СЕТ СН'!$F$11+СВЦЭМ!$D$10+'СЕТ СН'!$F$5-'СЕТ СН'!$F$21</f>
        <v>3377.2932759599998</v>
      </c>
      <c r="C29" s="36">
        <f>SUMIFS(СВЦЭМ!$D$33:$D$776,СВЦЭМ!$A$33:$A$776,$A29,СВЦЭМ!$B$33:$B$776,C$11)+'СЕТ СН'!$F$11+СВЦЭМ!$D$10+'СЕТ СН'!$F$5-'СЕТ СН'!$F$21</f>
        <v>3395.5970531000003</v>
      </c>
      <c r="D29" s="36">
        <f>SUMIFS(СВЦЭМ!$D$33:$D$776,СВЦЭМ!$A$33:$A$776,$A29,СВЦЭМ!$B$33:$B$776,D$11)+'СЕТ СН'!$F$11+СВЦЭМ!$D$10+'СЕТ СН'!$F$5-'СЕТ СН'!$F$21</f>
        <v>3383.9353528700003</v>
      </c>
      <c r="E29" s="36">
        <f>SUMIFS(СВЦЭМ!$D$33:$D$776,СВЦЭМ!$A$33:$A$776,$A29,СВЦЭМ!$B$33:$B$776,E$11)+'СЕТ СН'!$F$11+СВЦЭМ!$D$10+'СЕТ СН'!$F$5-'СЕТ СН'!$F$21</f>
        <v>3394.5173323700001</v>
      </c>
      <c r="F29" s="36">
        <f>SUMIFS(СВЦЭМ!$D$33:$D$776,СВЦЭМ!$A$33:$A$776,$A29,СВЦЭМ!$B$33:$B$776,F$11)+'СЕТ СН'!$F$11+СВЦЭМ!$D$10+'СЕТ СН'!$F$5-'СЕТ СН'!$F$21</f>
        <v>3390.5566071399999</v>
      </c>
      <c r="G29" s="36">
        <f>SUMIFS(СВЦЭМ!$D$33:$D$776,СВЦЭМ!$A$33:$A$776,$A29,СВЦЭМ!$B$33:$B$776,G$11)+'СЕТ СН'!$F$11+СВЦЭМ!$D$10+'СЕТ СН'!$F$5-'СЕТ СН'!$F$21</f>
        <v>3393.9289228600001</v>
      </c>
      <c r="H29" s="36">
        <f>SUMIFS(СВЦЭМ!$D$33:$D$776,СВЦЭМ!$A$33:$A$776,$A29,СВЦЭМ!$B$33:$B$776,H$11)+'СЕТ СН'!$F$11+СВЦЭМ!$D$10+'СЕТ СН'!$F$5-'СЕТ СН'!$F$21</f>
        <v>3391.7085460100002</v>
      </c>
      <c r="I29" s="36">
        <f>SUMIFS(СВЦЭМ!$D$33:$D$776,СВЦЭМ!$A$33:$A$776,$A29,СВЦЭМ!$B$33:$B$776,I$11)+'СЕТ СН'!$F$11+СВЦЭМ!$D$10+'СЕТ СН'!$F$5-'СЕТ СН'!$F$21</f>
        <v>3362.1260963700001</v>
      </c>
      <c r="J29" s="36">
        <f>SUMIFS(СВЦЭМ!$D$33:$D$776,СВЦЭМ!$A$33:$A$776,$A29,СВЦЭМ!$B$33:$B$776,J$11)+'СЕТ СН'!$F$11+СВЦЭМ!$D$10+'СЕТ СН'!$F$5-'СЕТ СН'!$F$21</f>
        <v>3271.1391290700003</v>
      </c>
      <c r="K29" s="36">
        <f>SUMIFS(СВЦЭМ!$D$33:$D$776,СВЦЭМ!$A$33:$A$776,$A29,СВЦЭМ!$B$33:$B$776,K$11)+'СЕТ СН'!$F$11+СВЦЭМ!$D$10+'СЕТ СН'!$F$5-'СЕТ СН'!$F$21</f>
        <v>3254.3798876599999</v>
      </c>
      <c r="L29" s="36">
        <f>SUMIFS(СВЦЭМ!$D$33:$D$776,СВЦЭМ!$A$33:$A$776,$A29,СВЦЭМ!$B$33:$B$776,L$11)+'СЕТ СН'!$F$11+СВЦЭМ!$D$10+'СЕТ СН'!$F$5-'СЕТ СН'!$F$21</f>
        <v>3262.1019831600001</v>
      </c>
      <c r="M29" s="36">
        <f>SUMIFS(СВЦЭМ!$D$33:$D$776,СВЦЭМ!$A$33:$A$776,$A29,СВЦЭМ!$B$33:$B$776,M$11)+'СЕТ СН'!$F$11+СВЦЭМ!$D$10+'СЕТ СН'!$F$5-'СЕТ СН'!$F$21</f>
        <v>3263.1615815599998</v>
      </c>
      <c r="N29" s="36">
        <f>SUMIFS(СВЦЭМ!$D$33:$D$776,СВЦЭМ!$A$33:$A$776,$A29,СВЦЭМ!$B$33:$B$776,N$11)+'СЕТ СН'!$F$11+СВЦЭМ!$D$10+'СЕТ СН'!$F$5-'СЕТ СН'!$F$21</f>
        <v>3253.8417923000002</v>
      </c>
      <c r="O29" s="36">
        <f>SUMIFS(СВЦЭМ!$D$33:$D$776,СВЦЭМ!$A$33:$A$776,$A29,СВЦЭМ!$B$33:$B$776,O$11)+'СЕТ СН'!$F$11+СВЦЭМ!$D$10+'СЕТ СН'!$F$5-'СЕТ СН'!$F$21</f>
        <v>3254.90744197</v>
      </c>
      <c r="P29" s="36">
        <f>SUMIFS(СВЦЭМ!$D$33:$D$776,СВЦЭМ!$A$33:$A$776,$A29,СВЦЭМ!$B$33:$B$776,P$11)+'СЕТ СН'!$F$11+СВЦЭМ!$D$10+'СЕТ СН'!$F$5-'СЕТ СН'!$F$21</f>
        <v>3273.5597302900001</v>
      </c>
      <c r="Q29" s="36">
        <f>SUMIFS(СВЦЭМ!$D$33:$D$776,СВЦЭМ!$A$33:$A$776,$A29,СВЦЭМ!$B$33:$B$776,Q$11)+'СЕТ СН'!$F$11+СВЦЭМ!$D$10+'СЕТ СН'!$F$5-'СЕТ СН'!$F$21</f>
        <v>3261.10524713</v>
      </c>
      <c r="R29" s="36">
        <f>SUMIFS(СВЦЭМ!$D$33:$D$776,СВЦЭМ!$A$33:$A$776,$A29,СВЦЭМ!$B$33:$B$776,R$11)+'СЕТ СН'!$F$11+СВЦЭМ!$D$10+'СЕТ СН'!$F$5-'СЕТ СН'!$F$21</f>
        <v>3261.1187479800001</v>
      </c>
      <c r="S29" s="36">
        <f>SUMIFS(СВЦЭМ!$D$33:$D$776,СВЦЭМ!$A$33:$A$776,$A29,СВЦЭМ!$B$33:$B$776,S$11)+'СЕТ СН'!$F$11+СВЦЭМ!$D$10+'СЕТ СН'!$F$5-'СЕТ СН'!$F$21</f>
        <v>3276.29543831</v>
      </c>
      <c r="T29" s="36">
        <f>SUMIFS(СВЦЭМ!$D$33:$D$776,СВЦЭМ!$A$33:$A$776,$A29,СВЦЭМ!$B$33:$B$776,T$11)+'СЕТ СН'!$F$11+СВЦЭМ!$D$10+'СЕТ СН'!$F$5-'СЕТ СН'!$F$21</f>
        <v>3266.91498942</v>
      </c>
      <c r="U29" s="36">
        <f>SUMIFS(СВЦЭМ!$D$33:$D$776,СВЦЭМ!$A$33:$A$776,$A29,СВЦЭМ!$B$33:$B$776,U$11)+'СЕТ СН'!$F$11+СВЦЭМ!$D$10+'СЕТ СН'!$F$5-'СЕТ СН'!$F$21</f>
        <v>3257.1785620000001</v>
      </c>
      <c r="V29" s="36">
        <f>SUMIFS(СВЦЭМ!$D$33:$D$776,СВЦЭМ!$A$33:$A$776,$A29,СВЦЭМ!$B$33:$B$776,V$11)+'СЕТ СН'!$F$11+СВЦЭМ!$D$10+'СЕТ СН'!$F$5-'СЕТ СН'!$F$21</f>
        <v>3231.9327588800002</v>
      </c>
      <c r="W29" s="36">
        <f>SUMIFS(СВЦЭМ!$D$33:$D$776,СВЦЭМ!$A$33:$A$776,$A29,СВЦЭМ!$B$33:$B$776,W$11)+'СЕТ СН'!$F$11+СВЦЭМ!$D$10+'СЕТ СН'!$F$5-'СЕТ СН'!$F$21</f>
        <v>3235.9430224900002</v>
      </c>
      <c r="X29" s="36">
        <f>SUMIFS(СВЦЭМ!$D$33:$D$776,СВЦЭМ!$A$33:$A$776,$A29,СВЦЭМ!$B$33:$B$776,X$11)+'СЕТ СН'!$F$11+СВЦЭМ!$D$10+'СЕТ СН'!$F$5-'СЕТ СН'!$F$21</f>
        <v>3235.4447020799998</v>
      </c>
      <c r="Y29" s="36">
        <f>SUMIFS(СВЦЭМ!$D$33:$D$776,СВЦЭМ!$A$33:$A$776,$A29,СВЦЭМ!$B$33:$B$776,Y$11)+'СЕТ СН'!$F$11+СВЦЭМ!$D$10+'СЕТ СН'!$F$5-'СЕТ СН'!$F$21</f>
        <v>3260.3156509199998</v>
      </c>
    </row>
    <row r="30" spans="1:25" ht="15.75" x14ac:dyDescent="0.2">
      <c r="A30" s="35">
        <f t="shared" si="0"/>
        <v>43970</v>
      </c>
      <c r="B30" s="36">
        <f>SUMIFS(СВЦЭМ!$D$33:$D$776,СВЦЭМ!$A$33:$A$776,$A30,СВЦЭМ!$B$33:$B$776,B$11)+'СЕТ СН'!$F$11+СВЦЭМ!$D$10+'СЕТ СН'!$F$5-'СЕТ СН'!$F$21</f>
        <v>3388.7256569900001</v>
      </c>
      <c r="C30" s="36">
        <f>SUMIFS(СВЦЭМ!$D$33:$D$776,СВЦЭМ!$A$33:$A$776,$A30,СВЦЭМ!$B$33:$B$776,C$11)+'СЕТ СН'!$F$11+СВЦЭМ!$D$10+'СЕТ СН'!$F$5-'СЕТ СН'!$F$21</f>
        <v>3415.7766157699998</v>
      </c>
      <c r="D30" s="36">
        <f>SUMIFS(СВЦЭМ!$D$33:$D$776,СВЦЭМ!$A$33:$A$776,$A30,СВЦЭМ!$B$33:$B$776,D$11)+'СЕТ СН'!$F$11+СВЦЭМ!$D$10+'СЕТ СН'!$F$5-'СЕТ СН'!$F$21</f>
        <v>3406.9293292000002</v>
      </c>
      <c r="E30" s="36">
        <f>SUMIFS(СВЦЭМ!$D$33:$D$776,СВЦЭМ!$A$33:$A$776,$A30,СВЦЭМ!$B$33:$B$776,E$11)+'СЕТ СН'!$F$11+СВЦЭМ!$D$10+'СЕТ СН'!$F$5-'СЕТ СН'!$F$21</f>
        <v>3402.1808505899999</v>
      </c>
      <c r="F30" s="36">
        <f>SUMIFS(СВЦЭМ!$D$33:$D$776,СВЦЭМ!$A$33:$A$776,$A30,СВЦЭМ!$B$33:$B$776,F$11)+'СЕТ СН'!$F$11+СВЦЭМ!$D$10+'СЕТ СН'!$F$5-'СЕТ СН'!$F$21</f>
        <v>3396.41670204</v>
      </c>
      <c r="G30" s="36">
        <f>SUMIFS(СВЦЭМ!$D$33:$D$776,СВЦЭМ!$A$33:$A$776,$A30,СВЦЭМ!$B$33:$B$776,G$11)+'СЕТ СН'!$F$11+СВЦЭМ!$D$10+'СЕТ СН'!$F$5-'СЕТ СН'!$F$21</f>
        <v>3405.1809421100002</v>
      </c>
      <c r="H30" s="36">
        <f>SUMIFS(СВЦЭМ!$D$33:$D$776,СВЦЭМ!$A$33:$A$776,$A30,СВЦЭМ!$B$33:$B$776,H$11)+'СЕТ СН'!$F$11+СВЦЭМ!$D$10+'СЕТ СН'!$F$5-'СЕТ СН'!$F$21</f>
        <v>3405.83630584</v>
      </c>
      <c r="I30" s="36">
        <f>SUMIFS(СВЦЭМ!$D$33:$D$776,СВЦЭМ!$A$33:$A$776,$A30,СВЦЭМ!$B$33:$B$776,I$11)+'СЕТ СН'!$F$11+СВЦЭМ!$D$10+'СЕТ СН'!$F$5-'СЕТ СН'!$F$21</f>
        <v>3379.8682378900003</v>
      </c>
      <c r="J30" s="36">
        <f>SUMIFS(СВЦЭМ!$D$33:$D$776,СВЦЭМ!$A$33:$A$776,$A30,СВЦЭМ!$B$33:$B$776,J$11)+'СЕТ СН'!$F$11+СВЦЭМ!$D$10+'СЕТ СН'!$F$5-'СЕТ СН'!$F$21</f>
        <v>3284.5869725399998</v>
      </c>
      <c r="K30" s="36">
        <f>SUMIFS(СВЦЭМ!$D$33:$D$776,СВЦЭМ!$A$33:$A$776,$A30,СВЦЭМ!$B$33:$B$776,K$11)+'СЕТ СН'!$F$11+СВЦЭМ!$D$10+'СЕТ СН'!$F$5-'СЕТ СН'!$F$21</f>
        <v>3267.9167466700001</v>
      </c>
      <c r="L30" s="36">
        <f>SUMIFS(СВЦЭМ!$D$33:$D$776,СВЦЭМ!$A$33:$A$776,$A30,СВЦЭМ!$B$33:$B$776,L$11)+'СЕТ СН'!$F$11+СВЦЭМ!$D$10+'СЕТ СН'!$F$5-'СЕТ СН'!$F$21</f>
        <v>3265.0660074100001</v>
      </c>
      <c r="M30" s="36">
        <f>SUMIFS(СВЦЭМ!$D$33:$D$776,СВЦЭМ!$A$33:$A$776,$A30,СВЦЭМ!$B$33:$B$776,M$11)+'СЕТ СН'!$F$11+СВЦЭМ!$D$10+'СЕТ СН'!$F$5-'СЕТ СН'!$F$21</f>
        <v>3248.8396746899998</v>
      </c>
      <c r="N30" s="36">
        <f>SUMIFS(СВЦЭМ!$D$33:$D$776,СВЦЭМ!$A$33:$A$776,$A30,СВЦЭМ!$B$33:$B$776,N$11)+'СЕТ СН'!$F$11+СВЦЭМ!$D$10+'СЕТ СН'!$F$5-'СЕТ СН'!$F$21</f>
        <v>3248.2872362100002</v>
      </c>
      <c r="O30" s="36">
        <f>SUMIFS(СВЦЭМ!$D$33:$D$776,СВЦЭМ!$A$33:$A$776,$A30,СВЦЭМ!$B$33:$B$776,O$11)+'СЕТ СН'!$F$11+СВЦЭМ!$D$10+'СЕТ СН'!$F$5-'СЕТ СН'!$F$21</f>
        <v>3256.3692025999999</v>
      </c>
      <c r="P30" s="36">
        <f>SUMIFS(СВЦЭМ!$D$33:$D$776,СВЦЭМ!$A$33:$A$776,$A30,СВЦЭМ!$B$33:$B$776,P$11)+'СЕТ СН'!$F$11+СВЦЭМ!$D$10+'СЕТ СН'!$F$5-'СЕТ СН'!$F$21</f>
        <v>3262.7939851000001</v>
      </c>
      <c r="Q30" s="36">
        <f>SUMIFS(СВЦЭМ!$D$33:$D$776,СВЦЭМ!$A$33:$A$776,$A30,СВЦЭМ!$B$33:$B$776,Q$11)+'СЕТ СН'!$F$11+СВЦЭМ!$D$10+'СЕТ СН'!$F$5-'СЕТ СН'!$F$21</f>
        <v>3267.5627038000002</v>
      </c>
      <c r="R30" s="36">
        <f>SUMIFS(СВЦЭМ!$D$33:$D$776,СВЦЭМ!$A$33:$A$776,$A30,СВЦЭМ!$B$33:$B$776,R$11)+'СЕТ СН'!$F$11+СВЦЭМ!$D$10+'СЕТ СН'!$F$5-'СЕТ СН'!$F$21</f>
        <v>3270.2197963600001</v>
      </c>
      <c r="S30" s="36">
        <f>SUMIFS(СВЦЭМ!$D$33:$D$776,СВЦЭМ!$A$33:$A$776,$A30,СВЦЭМ!$B$33:$B$776,S$11)+'СЕТ СН'!$F$11+СВЦЭМ!$D$10+'СЕТ СН'!$F$5-'СЕТ СН'!$F$21</f>
        <v>3279.5149162400003</v>
      </c>
      <c r="T30" s="36">
        <f>SUMIFS(СВЦЭМ!$D$33:$D$776,СВЦЭМ!$A$33:$A$776,$A30,СВЦЭМ!$B$33:$B$776,T$11)+'СЕТ СН'!$F$11+СВЦЭМ!$D$10+'СЕТ СН'!$F$5-'СЕТ СН'!$F$21</f>
        <v>3275.5736003500001</v>
      </c>
      <c r="U30" s="36">
        <f>SUMIFS(СВЦЭМ!$D$33:$D$776,СВЦЭМ!$A$33:$A$776,$A30,СВЦЭМ!$B$33:$B$776,U$11)+'СЕТ СН'!$F$11+СВЦЭМ!$D$10+'СЕТ СН'!$F$5-'СЕТ СН'!$F$21</f>
        <v>3259.8415827099998</v>
      </c>
      <c r="V30" s="36">
        <f>SUMIFS(СВЦЭМ!$D$33:$D$776,СВЦЭМ!$A$33:$A$776,$A30,СВЦЭМ!$B$33:$B$776,V$11)+'СЕТ СН'!$F$11+СВЦЭМ!$D$10+'СЕТ СН'!$F$5-'СЕТ СН'!$F$21</f>
        <v>3255.07754828</v>
      </c>
      <c r="W30" s="36">
        <f>SUMIFS(СВЦЭМ!$D$33:$D$776,СВЦЭМ!$A$33:$A$776,$A30,СВЦЭМ!$B$33:$B$776,W$11)+'СЕТ СН'!$F$11+СВЦЭМ!$D$10+'СЕТ СН'!$F$5-'СЕТ СН'!$F$21</f>
        <v>3260.7837442099999</v>
      </c>
      <c r="X30" s="36">
        <f>SUMIFS(СВЦЭМ!$D$33:$D$776,СВЦЭМ!$A$33:$A$776,$A30,СВЦЭМ!$B$33:$B$776,X$11)+'СЕТ СН'!$F$11+СВЦЭМ!$D$10+'СЕТ СН'!$F$5-'СЕТ СН'!$F$21</f>
        <v>3254.29738903</v>
      </c>
      <c r="Y30" s="36">
        <f>SUMIFS(СВЦЭМ!$D$33:$D$776,СВЦЭМ!$A$33:$A$776,$A30,СВЦЭМ!$B$33:$B$776,Y$11)+'СЕТ СН'!$F$11+СВЦЭМ!$D$10+'СЕТ СН'!$F$5-'СЕТ СН'!$F$21</f>
        <v>3268.2016205800001</v>
      </c>
    </row>
    <row r="31" spans="1:25" ht="15.75" x14ac:dyDescent="0.2">
      <c r="A31" s="35">
        <f t="shared" si="0"/>
        <v>43971</v>
      </c>
      <c r="B31" s="36">
        <f>SUMIFS(СВЦЭМ!$D$33:$D$776,СВЦЭМ!$A$33:$A$776,$A31,СВЦЭМ!$B$33:$B$776,B$11)+'СЕТ СН'!$F$11+СВЦЭМ!$D$10+'СЕТ СН'!$F$5-'СЕТ СН'!$F$21</f>
        <v>3348.52519639</v>
      </c>
      <c r="C31" s="36">
        <f>SUMIFS(СВЦЭМ!$D$33:$D$776,СВЦЭМ!$A$33:$A$776,$A31,СВЦЭМ!$B$33:$B$776,C$11)+'СЕТ СН'!$F$11+СВЦЭМ!$D$10+'СЕТ СН'!$F$5-'СЕТ СН'!$F$21</f>
        <v>3358.5963859399999</v>
      </c>
      <c r="D31" s="36">
        <f>SUMIFS(СВЦЭМ!$D$33:$D$776,СВЦЭМ!$A$33:$A$776,$A31,СВЦЭМ!$B$33:$B$776,D$11)+'СЕТ СН'!$F$11+СВЦЭМ!$D$10+'СЕТ СН'!$F$5-'СЕТ СН'!$F$21</f>
        <v>3376.5024370299998</v>
      </c>
      <c r="E31" s="36">
        <f>SUMIFS(СВЦЭМ!$D$33:$D$776,СВЦЭМ!$A$33:$A$776,$A31,СВЦЭМ!$B$33:$B$776,E$11)+'СЕТ СН'!$F$11+СВЦЭМ!$D$10+'СЕТ СН'!$F$5-'СЕТ СН'!$F$21</f>
        <v>3371.9331898400001</v>
      </c>
      <c r="F31" s="36">
        <f>SUMIFS(СВЦЭМ!$D$33:$D$776,СВЦЭМ!$A$33:$A$776,$A31,СВЦЭМ!$B$33:$B$776,F$11)+'СЕТ СН'!$F$11+СВЦЭМ!$D$10+'СЕТ СН'!$F$5-'СЕТ СН'!$F$21</f>
        <v>3365.0861648099999</v>
      </c>
      <c r="G31" s="36">
        <f>SUMIFS(СВЦЭМ!$D$33:$D$776,СВЦЭМ!$A$33:$A$776,$A31,СВЦЭМ!$B$33:$B$776,G$11)+'СЕТ СН'!$F$11+СВЦЭМ!$D$10+'СЕТ СН'!$F$5-'СЕТ СН'!$F$21</f>
        <v>3375.1302879700002</v>
      </c>
      <c r="H31" s="36">
        <f>SUMIFS(СВЦЭМ!$D$33:$D$776,СВЦЭМ!$A$33:$A$776,$A31,СВЦЭМ!$B$33:$B$776,H$11)+'СЕТ СН'!$F$11+СВЦЭМ!$D$10+'СЕТ СН'!$F$5-'СЕТ СН'!$F$21</f>
        <v>3382.0569722499999</v>
      </c>
      <c r="I31" s="36">
        <f>SUMIFS(СВЦЭМ!$D$33:$D$776,СВЦЭМ!$A$33:$A$776,$A31,СВЦЭМ!$B$33:$B$776,I$11)+'СЕТ СН'!$F$11+СВЦЭМ!$D$10+'СЕТ СН'!$F$5-'СЕТ СН'!$F$21</f>
        <v>3367.5648393900001</v>
      </c>
      <c r="J31" s="36">
        <f>SUMIFS(СВЦЭМ!$D$33:$D$776,СВЦЭМ!$A$33:$A$776,$A31,СВЦЭМ!$B$33:$B$776,J$11)+'СЕТ СН'!$F$11+СВЦЭМ!$D$10+'СЕТ СН'!$F$5-'СЕТ СН'!$F$21</f>
        <v>3265.1587685</v>
      </c>
      <c r="K31" s="36">
        <f>SUMIFS(СВЦЭМ!$D$33:$D$776,СВЦЭМ!$A$33:$A$776,$A31,СВЦЭМ!$B$33:$B$776,K$11)+'СЕТ СН'!$F$11+СВЦЭМ!$D$10+'СЕТ СН'!$F$5-'СЕТ СН'!$F$21</f>
        <v>3270.7052161800002</v>
      </c>
      <c r="L31" s="36">
        <f>SUMIFS(СВЦЭМ!$D$33:$D$776,СВЦЭМ!$A$33:$A$776,$A31,СВЦЭМ!$B$33:$B$776,L$11)+'СЕТ СН'!$F$11+СВЦЭМ!$D$10+'СЕТ СН'!$F$5-'СЕТ СН'!$F$21</f>
        <v>3274.4139289899999</v>
      </c>
      <c r="M31" s="36">
        <f>SUMIFS(СВЦЭМ!$D$33:$D$776,СВЦЭМ!$A$33:$A$776,$A31,СВЦЭМ!$B$33:$B$776,M$11)+'СЕТ СН'!$F$11+СВЦЭМ!$D$10+'СЕТ СН'!$F$5-'СЕТ СН'!$F$21</f>
        <v>3277.1545197</v>
      </c>
      <c r="N31" s="36">
        <f>SUMIFS(СВЦЭМ!$D$33:$D$776,СВЦЭМ!$A$33:$A$776,$A31,СВЦЭМ!$B$33:$B$776,N$11)+'СЕТ СН'!$F$11+СВЦЭМ!$D$10+'СЕТ СН'!$F$5-'СЕТ СН'!$F$21</f>
        <v>3276.8743296900002</v>
      </c>
      <c r="O31" s="36">
        <f>SUMIFS(СВЦЭМ!$D$33:$D$776,СВЦЭМ!$A$33:$A$776,$A31,СВЦЭМ!$B$33:$B$776,O$11)+'СЕТ СН'!$F$11+СВЦЭМ!$D$10+'СЕТ СН'!$F$5-'СЕТ СН'!$F$21</f>
        <v>3281.8535783299999</v>
      </c>
      <c r="P31" s="36">
        <f>SUMIFS(СВЦЭМ!$D$33:$D$776,СВЦЭМ!$A$33:$A$776,$A31,СВЦЭМ!$B$33:$B$776,P$11)+'СЕТ СН'!$F$11+СВЦЭМ!$D$10+'СЕТ СН'!$F$5-'СЕТ СН'!$F$21</f>
        <v>3283.9598292999999</v>
      </c>
      <c r="Q31" s="36">
        <f>SUMIFS(СВЦЭМ!$D$33:$D$776,СВЦЭМ!$A$33:$A$776,$A31,СВЦЭМ!$B$33:$B$776,Q$11)+'СЕТ СН'!$F$11+СВЦЭМ!$D$10+'СЕТ СН'!$F$5-'СЕТ СН'!$F$21</f>
        <v>3284.7048906499999</v>
      </c>
      <c r="R31" s="36">
        <f>SUMIFS(СВЦЭМ!$D$33:$D$776,СВЦЭМ!$A$33:$A$776,$A31,СВЦЭМ!$B$33:$B$776,R$11)+'СЕТ СН'!$F$11+СВЦЭМ!$D$10+'СЕТ СН'!$F$5-'СЕТ СН'!$F$21</f>
        <v>3285.7489465600001</v>
      </c>
      <c r="S31" s="36">
        <f>SUMIFS(СВЦЭМ!$D$33:$D$776,СВЦЭМ!$A$33:$A$776,$A31,СВЦЭМ!$B$33:$B$776,S$11)+'СЕТ СН'!$F$11+СВЦЭМ!$D$10+'СЕТ СН'!$F$5-'СЕТ СН'!$F$21</f>
        <v>3287.7119401199998</v>
      </c>
      <c r="T31" s="36">
        <f>SUMIFS(СВЦЭМ!$D$33:$D$776,СВЦЭМ!$A$33:$A$776,$A31,СВЦЭМ!$B$33:$B$776,T$11)+'СЕТ СН'!$F$11+СВЦЭМ!$D$10+'СЕТ СН'!$F$5-'СЕТ СН'!$F$21</f>
        <v>3286.81373695</v>
      </c>
      <c r="U31" s="36">
        <f>SUMIFS(СВЦЭМ!$D$33:$D$776,СВЦЭМ!$A$33:$A$776,$A31,СВЦЭМ!$B$33:$B$776,U$11)+'СЕТ СН'!$F$11+СВЦЭМ!$D$10+'СЕТ СН'!$F$5-'СЕТ СН'!$F$21</f>
        <v>3273.7800773399999</v>
      </c>
      <c r="V31" s="36">
        <f>SUMIFS(СВЦЭМ!$D$33:$D$776,СВЦЭМ!$A$33:$A$776,$A31,СВЦЭМ!$B$33:$B$776,V$11)+'СЕТ СН'!$F$11+СВЦЭМ!$D$10+'СЕТ СН'!$F$5-'СЕТ СН'!$F$21</f>
        <v>3269.4763131099999</v>
      </c>
      <c r="W31" s="36">
        <f>SUMIFS(СВЦЭМ!$D$33:$D$776,СВЦЭМ!$A$33:$A$776,$A31,СВЦЭМ!$B$33:$B$776,W$11)+'СЕТ СН'!$F$11+СВЦЭМ!$D$10+'СЕТ СН'!$F$5-'СЕТ СН'!$F$21</f>
        <v>3274.0549970699999</v>
      </c>
      <c r="X31" s="36">
        <f>SUMIFS(СВЦЭМ!$D$33:$D$776,СВЦЭМ!$A$33:$A$776,$A31,СВЦЭМ!$B$33:$B$776,X$11)+'СЕТ СН'!$F$11+СВЦЭМ!$D$10+'СЕТ СН'!$F$5-'СЕТ СН'!$F$21</f>
        <v>3274.1744976099999</v>
      </c>
      <c r="Y31" s="36">
        <f>SUMIFS(СВЦЭМ!$D$33:$D$776,СВЦЭМ!$A$33:$A$776,$A31,СВЦЭМ!$B$33:$B$776,Y$11)+'СЕТ СН'!$F$11+СВЦЭМ!$D$10+'СЕТ СН'!$F$5-'СЕТ СН'!$F$21</f>
        <v>3279.1523671300001</v>
      </c>
    </row>
    <row r="32" spans="1:25" ht="15.75" x14ac:dyDescent="0.2">
      <c r="A32" s="35">
        <f t="shared" si="0"/>
        <v>43972</v>
      </c>
      <c r="B32" s="36">
        <f>SUMIFS(СВЦЭМ!$D$33:$D$776,СВЦЭМ!$A$33:$A$776,$A32,СВЦЭМ!$B$33:$B$776,B$11)+'СЕТ СН'!$F$11+СВЦЭМ!$D$10+'СЕТ СН'!$F$5-'СЕТ СН'!$F$21</f>
        <v>3346.9100696800001</v>
      </c>
      <c r="C32" s="36">
        <f>SUMIFS(СВЦЭМ!$D$33:$D$776,СВЦЭМ!$A$33:$A$776,$A32,СВЦЭМ!$B$33:$B$776,C$11)+'СЕТ СН'!$F$11+СВЦЭМ!$D$10+'СЕТ СН'!$F$5-'СЕТ СН'!$F$21</f>
        <v>3380.2894692999998</v>
      </c>
      <c r="D32" s="36">
        <f>SUMIFS(СВЦЭМ!$D$33:$D$776,СВЦЭМ!$A$33:$A$776,$A32,СВЦЭМ!$B$33:$B$776,D$11)+'СЕТ СН'!$F$11+СВЦЭМ!$D$10+'СЕТ СН'!$F$5-'СЕТ СН'!$F$21</f>
        <v>3401.3980519799998</v>
      </c>
      <c r="E32" s="36">
        <f>SUMIFS(СВЦЭМ!$D$33:$D$776,СВЦЭМ!$A$33:$A$776,$A32,СВЦЭМ!$B$33:$B$776,E$11)+'СЕТ СН'!$F$11+СВЦЭМ!$D$10+'СЕТ СН'!$F$5-'СЕТ СН'!$F$21</f>
        <v>3400.6136213099999</v>
      </c>
      <c r="F32" s="36">
        <f>SUMIFS(СВЦЭМ!$D$33:$D$776,СВЦЭМ!$A$33:$A$776,$A32,СВЦЭМ!$B$33:$B$776,F$11)+'СЕТ СН'!$F$11+СВЦЭМ!$D$10+'СЕТ СН'!$F$5-'СЕТ СН'!$F$21</f>
        <v>3395.19681881</v>
      </c>
      <c r="G32" s="36">
        <f>SUMIFS(СВЦЭМ!$D$33:$D$776,СВЦЭМ!$A$33:$A$776,$A32,СВЦЭМ!$B$33:$B$776,G$11)+'СЕТ СН'!$F$11+СВЦЭМ!$D$10+'СЕТ СН'!$F$5-'СЕТ СН'!$F$21</f>
        <v>3405.87806808</v>
      </c>
      <c r="H32" s="36">
        <f>SUMIFS(СВЦЭМ!$D$33:$D$776,СВЦЭМ!$A$33:$A$776,$A32,СВЦЭМ!$B$33:$B$776,H$11)+'СЕТ СН'!$F$11+СВЦЭМ!$D$10+'СЕТ СН'!$F$5-'СЕТ СН'!$F$21</f>
        <v>3395.5983980000001</v>
      </c>
      <c r="I32" s="36">
        <f>SUMIFS(СВЦЭМ!$D$33:$D$776,СВЦЭМ!$A$33:$A$776,$A32,СВЦЭМ!$B$33:$B$776,I$11)+'СЕТ СН'!$F$11+СВЦЭМ!$D$10+'СЕТ СН'!$F$5-'СЕТ СН'!$F$21</f>
        <v>3380.40024094</v>
      </c>
      <c r="J32" s="36">
        <f>SUMIFS(СВЦЭМ!$D$33:$D$776,СВЦЭМ!$A$33:$A$776,$A32,СВЦЭМ!$B$33:$B$776,J$11)+'СЕТ СН'!$F$11+СВЦЭМ!$D$10+'СЕТ СН'!$F$5-'СЕТ СН'!$F$21</f>
        <v>3340.55248269</v>
      </c>
      <c r="K32" s="36">
        <f>SUMIFS(СВЦЭМ!$D$33:$D$776,СВЦЭМ!$A$33:$A$776,$A32,СВЦЭМ!$B$33:$B$776,K$11)+'СЕТ СН'!$F$11+СВЦЭМ!$D$10+'СЕТ СН'!$F$5-'СЕТ СН'!$F$21</f>
        <v>3334.8943229400002</v>
      </c>
      <c r="L32" s="36">
        <f>SUMIFS(СВЦЭМ!$D$33:$D$776,СВЦЭМ!$A$33:$A$776,$A32,СВЦЭМ!$B$33:$B$776,L$11)+'СЕТ СН'!$F$11+СВЦЭМ!$D$10+'СЕТ СН'!$F$5-'СЕТ СН'!$F$21</f>
        <v>3337.5412439000002</v>
      </c>
      <c r="M32" s="36">
        <f>SUMIFS(СВЦЭМ!$D$33:$D$776,СВЦЭМ!$A$33:$A$776,$A32,СВЦЭМ!$B$33:$B$776,M$11)+'СЕТ СН'!$F$11+СВЦЭМ!$D$10+'СЕТ СН'!$F$5-'СЕТ СН'!$F$21</f>
        <v>3290.8390016000003</v>
      </c>
      <c r="N32" s="36">
        <f>SUMIFS(СВЦЭМ!$D$33:$D$776,СВЦЭМ!$A$33:$A$776,$A32,СВЦЭМ!$B$33:$B$776,N$11)+'СЕТ СН'!$F$11+СВЦЭМ!$D$10+'СЕТ СН'!$F$5-'СЕТ СН'!$F$21</f>
        <v>3234.5996693699999</v>
      </c>
      <c r="O32" s="36">
        <f>SUMIFS(СВЦЭМ!$D$33:$D$776,СВЦЭМ!$A$33:$A$776,$A32,СВЦЭМ!$B$33:$B$776,O$11)+'СЕТ СН'!$F$11+СВЦЭМ!$D$10+'СЕТ СН'!$F$5-'СЕТ СН'!$F$21</f>
        <v>3209.6616171400001</v>
      </c>
      <c r="P32" s="36">
        <f>SUMIFS(СВЦЭМ!$D$33:$D$776,СВЦЭМ!$A$33:$A$776,$A32,СВЦЭМ!$B$33:$B$776,P$11)+'СЕТ СН'!$F$11+СВЦЭМ!$D$10+'СЕТ СН'!$F$5-'СЕТ СН'!$F$21</f>
        <v>3207.6596859299998</v>
      </c>
      <c r="Q32" s="36">
        <f>SUMIFS(СВЦЭМ!$D$33:$D$776,СВЦЭМ!$A$33:$A$776,$A32,СВЦЭМ!$B$33:$B$776,Q$11)+'СЕТ СН'!$F$11+СВЦЭМ!$D$10+'СЕТ СН'!$F$5-'СЕТ СН'!$F$21</f>
        <v>3211.59392114</v>
      </c>
      <c r="R32" s="36">
        <f>SUMIFS(СВЦЭМ!$D$33:$D$776,СВЦЭМ!$A$33:$A$776,$A32,СВЦЭМ!$B$33:$B$776,R$11)+'СЕТ СН'!$F$11+СВЦЭМ!$D$10+'СЕТ СН'!$F$5-'СЕТ СН'!$F$21</f>
        <v>3206.3488376099999</v>
      </c>
      <c r="S32" s="36">
        <f>SUMIFS(СВЦЭМ!$D$33:$D$776,СВЦЭМ!$A$33:$A$776,$A32,СВЦЭМ!$B$33:$B$776,S$11)+'СЕТ СН'!$F$11+СВЦЭМ!$D$10+'СЕТ СН'!$F$5-'СЕТ СН'!$F$21</f>
        <v>3213.2879213199999</v>
      </c>
      <c r="T32" s="36">
        <f>SUMIFS(СВЦЭМ!$D$33:$D$776,СВЦЭМ!$A$33:$A$776,$A32,СВЦЭМ!$B$33:$B$776,T$11)+'СЕТ СН'!$F$11+СВЦЭМ!$D$10+'СЕТ СН'!$F$5-'СЕТ СН'!$F$21</f>
        <v>3211.4565464299999</v>
      </c>
      <c r="U32" s="36">
        <f>SUMIFS(СВЦЭМ!$D$33:$D$776,СВЦЭМ!$A$33:$A$776,$A32,СВЦЭМ!$B$33:$B$776,U$11)+'СЕТ СН'!$F$11+СВЦЭМ!$D$10+'СЕТ СН'!$F$5-'СЕТ СН'!$F$21</f>
        <v>3208.7407671700003</v>
      </c>
      <c r="V32" s="36">
        <f>SUMIFS(СВЦЭМ!$D$33:$D$776,СВЦЭМ!$A$33:$A$776,$A32,СВЦЭМ!$B$33:$B$776,V$11)+'СЕТ СН'!$F$11+СВЦЭМ!$D$10+'СЕТ СН'!$F$5-'СЕТ СН'!$F$21</f>
        <v>3205.9307428699999</v>
      </c>
      <c r="W32" s="36">
        <f>SUMIFS(СВЦЭМ!$D$33:$D$776,СВЦЭМ!$A$33:$A$776,$A32,СВЦЭМ!$B$33:$B$776,W$11)+'СЕТ СН'!$F$11+СВЦЭМ!$D$10+'СЕТ СН'!$F$5-'СЕТ СН'!$F$21</f>
        <v>3175.18713269</v>
      </c>
      <c r="X32" s="36">
        <f>SUMIFS(СВЦЭМ!$D$33:$D$776,СВЦЭМ!$A$33:$A$776,$A32,СВЦЭМ!$B$33:$B$776,X$11)+'СЕТ СН'!$F$11+СВЦЭМ!$D$10+'СЕТ СН'!$F$5-'СЕТ СН'!$F$21</f>
        <v>3215.7911718800001</v>
      </c>
      <c r="Y32" s="36">
        <f>SUMIFS(СВЦЭМ!$D$33:$D$776,СВЦЭМ!$A$33:$A$776,$A32,СВЦЭМ!$B$33:$B$776,Y$11)+'СЕТ СН'!$F$11+СВЦЭМ!$D$10+'СЕТ СН'!$F$5-'СЕТ СН'!$F$21</f>
        <v>3263.2401846100001</v>
      </c>
    </row>
    <row r="33" spans="1:27" ht="15.75" x14ac:dyDescent="0.2">
      <c r="A33" s="35">
        <f t="shared" si="0"/>
        <v>43973</v>
      </c>
      <c r="B33" s="36">
        <f>SUMIFS(СВЦЭМ!$D$33:$D$776,СВЦЭМ!$A$33:$A$776,$A33,СВЦЭМ!$B$33:$B$776,B$11)+'СЕТ СН'!$F$11+СВЦЭМ!$D$10+'СЕТ СН'!$F$5-'СЕТ СН'!$F$21</f>
        <v>3345.25476544</v>
      </c>
      <c r="C33" s="36">
        <f>SUMIFS(СВЦЭМ!$D$33:$D$776,СВЦЭМ!$A$33:$A$776,$A33,СВЦЭМ!$B$33:$B$776,C$11)+'СЕТ СН'!$F$11+СВЦЭМ!$D$10+'СЕТ СН'!$F$5-'СЕТ СН'!$F$21</f>
        <v>3386.1384262900001</v>
      </c>
      <c r="D33" s="36">
        <f>SUMIFS(СВЦЭМ!$D$33:$D$776,СВЦЭМ!$A$33:$A$776,$A33,СВЦЭМ!$B$33:$B$776,D$11)+'СЕТ СН'!$F$11+СВЦЭМ!$D$10+'СЕТ СН'!$F$5-'СЕТ СН'!$F$21</f>
        <v>3406.21832877</v>
      </c>
      <c r="E33" s="36">
        <f>SUMIFS(СВЦЭМ!$D$33:$D$776,СВЦЭМ!$A$33:$A$776,$A33,СВЦЭМ!$B$33:$B$776,E$11)+'СЕТ СН'!$F$11+СВЦЭМ!$D$10+'СЕТ СН'!$F$5-'СЕТ СН'!$F$21</f>
        <v>3403.0516388599999</v>
      </c>
      <c r="F33" s="36">
        <f>SUMIFS(СВЦЭМ!$D$33:$D$776,СВЦЭМ!$A$33:$A$776,$A33,СВЦЭМ!$B$33:$B$776,F$11)+'СЕТ СН'!$F$11+СВЦЭМ!$D$10+'СЕТ СН'!$F$5-'СЕТ СН'!$F$21</f>
        <v>3396.6839088199999</v>
      </c>
      <c r="G33" s="36">
        <f>SUMIFS(СВЦЭМ!$D$33:$D$776,СВЦЭМ!$A$33:$A$776,$A33,СВЦЭМ!$B$33:$B$776,G$11)+'СЕТ СН'!$F$11+СВЦЭМ!$D$10+'СЕТ СН'!$F$5-'СЕТ СН'!$F$21</f>
        <v>3405.9743680700003</v>
      </c>
      <c r="H33" s="36">
        <f>SUMIFS(СВЦЭМ!$D$33:$D$776,СВЦЭМ!$A$33:$A$776,$A33,СВЦЭМ!$B$33:$B$776,H$11)+'СЕТ СН'!$F$11+СВЦЭМ!$D$10+'СЕТ СН'!$F$5-'СЕТ СН'!$F$21</f>
        <v>3407.6763594399999</v>
      </c>
      <c r="I33" s="36">
        <f>SUMIFS(СВЦЭМ!$D$33:$D$776,СВЦЭМ!$A$33:$A$776,$A33,СВЦЭМ!$B$33:$B$776,I$11)+'СЕТ СН'!$F$11+СВЦЭМ!$D$10+'СЕТ СН'!$F$5-'СЕТ СН'!$F$21</f>
        <v>3370.4880762399998</v>
      </c>
      <c r="J33" s="36">
        <f>SUMIFS(СВЦЭМ!$D$33:$D$776,СВЦЭМ!$A$33:$A$776,$A33,СВЦЭМ!$B$33:$B$776,J$11)+'СЕТ СН'!$F$11+СВЦЭМ!$D$10+'СЕТ СН'!$F$5-'СЕТ СН'!$F$21</f>
        <v>3323.4433920800002</v>
      </c>
      <c r="K33" s="36">
        <f>SUMIFS(СВЦЭМ!$D$33:$D$776,СВЦЭМ!$A$33:$A$776,$A33,СВЦЭМ!$B$33:$B$776,K$11)+'СЕТ СН'!$F$11+СВЦЭМ!$D$10+'СЕТ СН'!$F$5-'СЕТ СН'!$F$21</f>
        <v>3306.5435842300003</v>
      </c>
      <c r="L33" s="36">
        <f>SUMIFS(СВЦЭМ!$D$33:$D$776,СВЦЭМ!$A$33:$A$776,$A33,СВЦЭМ!$B$33:$B$776,L$11)+'СЕТ СН'!$F$11+СВЦЭМ!$D$10+'СЕТ СН'!$F$5-'СЕТ СН'!$F$21</f>
        <v>3294.9514261300001</v>
      </c>
      <c r="M33" s="36">
        <f>SUMIFS(СВЦЭМ!$D$33:$D$776,СВЦЭМ!$A$33:$A$776,$A33,СВЦЭМ!$B$33:$B$776,M$11)+'СЕТ СН'!$F$11+СВЦЭМ!$D$10+'СЕТ СН'!$F$5-'СЕТ СН'!$F$21</f>
        <v>3246.77240029</v>
      </c>
      <c r="N33" s="36">
        <f>SUMIFS(СВЦЭМ!$D$33:$D$776,СВЦЭМ!$A$33:$A$776,$A33,СВЦЭМ!$B$33:$B$776,N$11)+'СЕТ СН'!$F$11+СВЦЭМ!$D$10+'СЕТ СН'!$F$5-'СЕТ СН'!$F$21</f>
        <v>3194.9539903200002</v>
      </c>
      <c r="O33" s="36">
        <f>SUMIFS(СВЦЭМ!$D$33:$D$776,СВЦЭМ!$A$33:$A$776,$A33,СВЦЭМ!$B$33:$B$776,O$11)+'СЕТ СН'!$F$11+СВЦЭМ!$D$10+'СЕТ СН'!$F$5-'СЕТ СН'!$F$21</f>
        <v>3180.6939814500001</v>
      </c>
      <c r="P33" s="36">
        <f>SUMIFS(СВЦЭМ!$D$33:$D$776,СВЦЭМ!$A$33:$A$776,$A33,СВЦЭМ!$B$33:$B$776,P$11)+'СЕТ СН'!$F$11+СВЦЭМ!$D$10+'СЕТ СН'!$F$5-'СЕТ СН'!$F$21</f>
        <v>3198.7180681099999</v>
      </c>
      <c r="Q33" s="36">
        <f>SUMIFS(СВЦЭМ!$D$33:$D$776,СВЦЭМ!$A$33:$A$776,$A33,СВЦЭМ!$B$33:$B$776,Q$11)+'СЕТ СН'!$F$11+СВЦЭМ!$D$10+'СЕТ СН'!$F$5-'СЕТ СН'!$F$21</f>
        <v>3203.7748384800002</v>
      </c>
      <c r="R33" s="36">
        <f>SUMIFS(СВЦЭМ!$D$33:$D$776,СВЦЭМ!$A$33:$A$776,$A33,СВЦЭМ!$B$33:$B$776,R$11)+'СЕТ СН'!$F$11+СВЦЭМ!$D$10+'СЕТ СН'!$F$5-'СЕТ СН'!$F$21</f>
        <v>3204.2128507900002</v>
      </c>
      <c r="S33" s="36">
        <f>SUMIFS(СВЦЭМ!$D$33:$D$776,СВЦЭМ!$A$33:$A$776,$A33,СВЦЭМ!$B$33:$B$776,S$11)+'СЕТ СН'!$F$11+СВЦЭМ!$D$10+'СЕТ СН'!$F$5-'СЕТ СН'!$F$21</f>
        <v>3208.29769536</v>
      </c>
      <c r="T33" s="36">
        <f>SUMIFS(СВЦЭМ!$D$33:$D$776,СВЦЭМ!$A$33:$A$776,$A33,СВЦЭМ!$B$33:$B$776,T$11)+'СЕТ СН'!$F$11+СВЦЭМ!$D$10+'СЕТ СН'!$F$5-'СЕТ СН'!$F$21</f>
        <v>3195.44722336</v>
      </c>
      <c r="U33" s="36">
        <f>SUMIFS(СВЦЭМ!$D$33:$D$776,СВЦЭМ!$A$33:$A$776,$A33,СВЦЭМ!$B$33:$B$776,U$11)+'СЕТ СН'!$F$11+СВЦЭМ!$D$10+'СЕТ СН'!$F$5-'СЕТ СН'!$F$21</f>
        <v>3183.6205775799999</v>
      </c>
      <c r="V33" s="36">
        <f>SUMIFS(СВЦЭМ!$D$33:$D$776,СВЦЭМ!$A$33:$A$776,$A33,СВЦЭМ!$B$33:$B$776,V$11)+'СЕТ СН'!$F$11+СВЦЭМ!$D$10+'СЕТ СН'!$F$5-'СЕТ СН'!$F$21</f>
        <v>3167.0198703300002</v>
      </c>
      <c r="W33" s="36">
        <f>SUMIFS(СВЦЭМ!$D$33:$D$776,СВЦЭМ!$A$33:$A$776,$A33,СВЦЭМ!$B$33:$B$776,W$11)+'СЕТ СН'!$F$11+СВЦЭМ!$D$10+'СЕТ СН'!$F$5-'СЕТ СН'!$F$21</f>
        <v>3159.1423893900001</v>
      </c>
      <c r="X33" s="36">
        <f>SUMIFS(СВЦЭМ!$D$33:$D$776,СВЦЭМ!$A$33:$A$776,$A33,СВЦЭМ!$B$33:$B$776,X$11)+'СЕТ СН'!$F$11+СВЦЭМ!$D$10+'СЕТ СН'!$F$5-'СЕТ СН'!$F$21</f>
        <v>3177.7249980300003</v>
      </c>
      <c r="Y33" s="36">
        <f>SUMIFS(СВЦЭМ!$D$33:$D$776,СВЦЭМ!$A$33:$A$776,$A33,СВЦЭМ!$B$33:$B$776,Y$11)+'СЕТ СН'!$F$11+СВЦЭМ!$D$10+'СЕТ СН'!$F$5-'СЕТ СН'!$F$21</f>
        <v>3215.5950945200002</v>
      </c>
    </row>
    <row r="34" spans="1:27" ht="15.75" x14ac:dyDescent="0.2">
      <c r="A34" s="35">
        <f t="shared" si="0"/>
        <v>43974</v>
      </c>
      <c r="B34" s="36">
        <f>SUMIFS(СВЦЭМ!$D$33:$D$776,СВЦЭМ!$A$33:$A$776,$A34,СВЦЭМ!$B$33:$B$776,B$11)+'СЕТ СН'!$F$11+СВЦЭМ!$D$10+'СЕТ СН'!$F$5-'СЕТ СН'!$F$21</f>
        <v>3317.4000895600002</v>
      </c>
      <c r="C34" s="36">
        <f>SUMIFS(СВЦЭМ!$D$33:$D$776,СВЦЭМ!$A$33:$A$776,$A34,СВЦЭМ!$B$33:$B$776,C$11)+'СЕТ СН'!$F$11+СВЦЭМ!$D$10+'СЕТ СН'!$F$5-'СЕТ СН'!$F$21</f>
        <v>3353.6986254600001</v>
      </c>
      <c r="D34" s="36">
        <f>SUMIFS(СВЦЭМ!$D$33:$D$776,СВЦЭМ!$A$33:$A$776,$A34,СВЦЭМ!$B$33:$B$776,D$11)+'СЕТ СН'!$F$11+СВЦЭМ!$D$10+'СЕТ СН'!$F$5-'СЕТ СН'!$F$21</f>
        <v>3374.23500044</v>
      </c>
      <c r="E34" s="36">
        <f>SUMIFS(СВЦЭМ!$D$33:$D$776,СВЦЭМ!$A$33:$A$776,$A34,СВЦЭМ!$B$33:$B$776,E$11)+'СЕТ СН'!$F$11+СВЦЭМ!$D$10+'СЕТ СН'!$F$5-'СЕТ СН'!$F$21</f>
        <v>3388.3654941700001</v>
      </c>
      <c r="F34" s="36">
        <f>SUMIFS(СВЦЭМ!$D$33:$D$776,СВЦЭМ!$A$33:$A$776,$A34,СВЦЭМ!$B$33:$B$776,F$11)+'СЕТ СН'!$F$11+СВЦЭМ!$D$10+'СЕТ СН'!$F$5-'СЕТ СН'!$F$21</f>
        <v>3392.2570646100003</v>
      </c>
      <c r="G34" s="36">
        <f>SUMIFS(СВЦЭМ!$D$33:$D$776,СВЦЭМ!$A$33:$A$776,$A34,СВЦЭМ!$B$33:$B$776,G$11)+'СЕТ СН'!$F$11+СВЦЭМ!$D$10+'СЕТ СН'!$F$5-'СЕТ СН'!$F$21</f>
        <v>3390.2665916699998</v>
      </c>
      <c r="H34" s="36">
        <f>SUMIFS(СВЦЭМ!$D$33:$D$776,СВЦЭМ!$A$33:$A$776,$A34,СВЦЭМ!$B$33:$B$776,H$11)+'СЕТ СН'!$F$11+СВЦЭМ!$D$10+'СЕТ СН'!$F$5-'СЕТ СН'!$F$21</f>
        <v>3382.2790190599999</v>
      </c>
      <c r="I34" s="36">
        <f>SUMIFS(СВЦЭМ!$D$33:$D$776,СВЦЭМ!$A$33:$A$776,$A34,СВЦЭМ!$B$33:$B$776,I$11)+'СЕТ СН'!$F$11+СВЦЭМ!$D$10+'СЕТ СН'!$F$5-'СЕТ СН'!$F$21</f>
        <v>3357.9648495900001</v>
      </c>
      <c r="J34" s="36">
        <f>SUMIFS(СВЦЭМ!$D$33:$D$776,СВЦЭМ!$A$33:$A$776,$A34,СВЦЭМ!$B$33:$B$776,J$11)+'СЕТ СН'!$F$11+СВЦЭМ!$D$10+'СЕТ СН'!$F$5-'СЕТ СН'!$F$21</f>
        <v>3321.83443769</v>
      </c>
      <c r="K34" s="36">
        <f>SUMIFS(СВЦЭМ!$D$33:$D$776,СВЦЭМ!$A$33:$A$776,$A34,СВЦЭМ!$B$33:$B$776,K$11)+'СЕТ СН'!$F$11+СВЦЭМ!$D$10+'СЕТ СН'!$F$5-'СЕТ СН'!$F$21</f>
        <v>3284.2453071</v>
      </c>
      <c r="L34" s="36">
        <f>SUMIFS(СВЦЭМ!$D$33:$D$776,СВЦЭМ!$A$33:$A$776,$A34,СВЦЭМ!$B$33:$B$776,L$11)+'СЕТ СН'!$F$11+СВЦЭМ!$D$10+'СЕТ СН'!$F$5-'СЕТ СН'!$F$21</f>
        <v>3264.5407398100001</v>
      </c>
      <c r="M34" s="36">
        <f>SUMIFS(СВЦЭМ!$D$33:$D$776,СВЦЭМ!$A$33:$A$776,$A34,СВЦЭМ!$B$33:$B$776,M$11)+'СЕТ СН'!$F$11+СВЦЭМ!$D$10+'СЕТ СН'!$F$5-'СЕТ СН'!$F$21</f>
        <v>3210.4618806799999</v>
      </c>
      <c r="N34" s="36">
        <f>SUMIFS(СВЦЭМ!$D$33:$D$776,СВЦЭМ!$A$33:$A$776,$A34,СВЦЭМ!$B$33:$B$776,N$11)+'СЕТ СН'!$F$11+СВЦЭМ!$D$10+'СЕТ СН'!$F$5-'СЕТ СН'!$F$21</f>
        <v>3158.8076459200001</v>
      </c>
      <c r="O34" s="36">
        <f>SUMIFS(СВЦЭМ!$D$33:$D$776,СВЦЭМ!$A$33:$A$776,$A34,СВЦЭМ!$B$33:$B$776,O$11)+'СЕТ СН'!$F$11+СВЦЭМ!$D$10+'СЕТ СН'!$F$5-'СЕТ СН'!$F$21</f>
        <v>3149.5928069000001</v>
      </c>
      <c r="P34" s="36">
        <f>SUMIFS(СВЦЭМ!$D$33:$D$776,СВЦЭМ!$A$33:$A$776,$A34,СВЦЭМ!$B$33:$B$776,P$11)+'СЕТ СН'!$F$11+СВЦЭМ!$D$10+'СЕТ СН'!$F$5-'СЕТ СН'!$F$21</f>
        <v>3174.7982423900003</v>
      </c>
      <c r="Q34" s="36">
        <f>SUMIFS(СВЦЭМ!$D$33:$D$776,СВЦЭМ!$A$33:$A$776,$A34,СВЦЭМ!$B$33:$B$776,Q$11)+'СЕТ СН'!$F$11+СВЦЭМ!$D$10+'СЕТ СН'!$F$5-'СЕТ СН'!$F$21</f>
        <v>3177.3132658</v>
      </c>
      <c r="R34" s="36">
        <f>SUMIFS(СВЦЭМ!$D$33:$D$776,СВЦЭМ!$A$33:$A$776,$A34,СВЦЭМ!$B$33:$B$776,R$11)+'СЕТ СН'!$F$11+СВЦЭМ!$D$10+'СЕТ СН'!$F$5-'СЕТ СН'!$F$21</f>
        <v>3182.9398260899998</v>
      </c>
      <c r="S34" s="36">
        <f>SUMIFS(СВЦЭМ!$D$33:$D$776,СВЦЭМ!$A$33:$A$776,$A34,СВЦЭМ!$B$33:$B$776,S$11)+'СЕТ СН'!$F$11+СВЦЭМ!$D$10+'СЕТ СН'!$F$5-'СЕТ СН'!$F$21</f>
        <v>3193.1223705900002</v>
      </c>
      <c r="T34" s="36">
        <f>SUMIFS(СВЦЭМ!$D$33:$D$776,СВЦЭМ!$A$33:$A$776,$A34,СВЦЭМ!$B$33:$B$776,T$11)+'СЕТ СН'!$F$11+СВЦЭМ!$D$10+'СЕТ СН'!$F$5-'СЕТ СН'!$F$21</f>
        <v>3202.6908698000002</v>
      </c>
      <c r="U34" s="36">
        <f>SUMIFS(СВЦЭМ!$D$33:$D$776,СВЦЭМ!$A$33:$A$776,$A34,СВЦЭМ!$B$33:$B$776,U$11)+'СЕТ СН'!$F$11+СВЦЭМ!$D$10+'СЕТ СН'!$F$5-'СЕТ СН'!$F$21</f>
        <v>3203.3917708200001</v>
      </c>
      <c r="V34" s="36">
        <f>SUMIFS(СВЦЭМ!$D$33:$D$776,СВЦЭМ!$A$33:$A$776,$A34,СВЦЭМ!$B$33:$B$776,V$11)+'СЕТ СН'!$F$11+СВЦЭМ!$D$10+'СЕТ СН'!$F$5-'СЕТ СН'!$F$21</f>
        <v>3196.7705436800002</v>
      </c>
      <c r="W34" s="36">
        <f>SUMIFS(СВЦЭМ!$D$33:$D$776,СВЦЭМ!$A$33:$A$776,$A34,СВЦЭМ!$B$33:$B$776,W$11)+'СЕТ СН'!$F$11+СВЦЭМ!$D$10+'СЕТ СН'!$F$5-'СЕТ СН'!$F$21</f>
        <v>3191.3503938100002</v>
      </c>
      <c r="X34" s="36">
        <f>SUMIFS(СВЦЭМ!$D$33:$D$776,СВЦЭМ!$A$33:$A$776,$A34,СВЦЭМ!$B$33:$B$776,X$11)+'СЕТ СН'!$F$11+СВЦЭМ!$D$10+'СЕТ СН'!$F$5-'СЕТ СН'!$F$21</f>
        <v>3217.7635699000002</v>
      </c>
      <c r="Y34" s="36">
        <f>SUMIFS(СВЦЭМ!$D$33:$D$776,СВЦЭМ!$A$33:$A$776,$A34,СВЦЭМ!$B$33:$B$776,Y$11)+'СЕТ СН'!$F$11+СВЦЭМ!$D$10+'СЕТ СН'!$F$5-'СЕТ СН'!$F$21</f>
        <v>3292.6454925200001</v>
      </c>
    </row>
    <row r="35" spans="1:27" ht="15.75" x14ac:dyDescent="0.2">
      <c r="A35" s="35">
        <f t="shared" si="0"/>
        <v>43975</v>
      </c>
      <c r="B35" s="36">
        <f>SUMIFS(СВЦЭМ!$D$33:$D$776,СВЦЭМ!$A$33:$A$776,$A35,СВЦЭМ!$B$33:$B$776,B$11)+'СЕТ СН'!$F$11+СВЦЭМ!$D$10+'СЕТ СН'!$F$5-'СЕТ СН'!$F$21</f>
        <v>3360.25775213</v>
      </c>
      <c r="C35" s="36">
        <f>SUMIFS(СВЦЭМ!$D$33:$D$776,СВЦЭМ!$A$33:$A$776,$A35,СВЦЭМ!$B$33:$B$776,C$11)+'СЕТ СН'!$F$11+СВЦЭМ!$D$10+'СЕТ СН'!$F$5-'СЕТ СН'!$F$21</f>
        <v>3384.4901538600002</v>
      </c>
      <c r="D35" s="36">
        <f>SUMIFS(СВЦЭМ!$D$33:$D$776,СВЦЭМ!$A$33:$A$776,$A35,СВЦЭМ!$B$33:$B$776,D$11)+'СЕТ СН'!$F$11+СВЦЭМ!$D$10+'СЕТ СН'!$F$5-'СЕТ СН'!$F$21</f>
        <v>3393.4674584599998</v>
      </c>
      <c r="E35" s="36">
        <f>SUMIFS(СВЦЭМ!$D$33:$D$776,СВЦЭМ!$A$33:$A$776,$A35,СВЦЭМ!$B$33:$B$776,E$11)+'СЕТ СН'!$F$11+СВЦЭМ!$D$10+'СЕТ СН'!$F$5-'СЕТ СН'!$F$21</f>
        <v>3389.6216337000001</v>
      </c>
      <c r="F35" s="36">
        <f>SUMIFS(СВЦЭМ!$D$33:$D$776,СВЦЭМ!$A$33:$A$776,$A35,СВЦЭМ!$B$33:$B$776,F$11)+'СЕТ СН'!$F$11+СВЦЭМ!$D$10+'СЕТ СН'!$F$5-'СЕТ СН'!$F$21</f>
        <v>3385.3277861699999</v>
      </c>
      <c r="G35" s="36">
        <f>SUMIFS(СВЦЭМ!$D$33:$D$776,СВЦЭМ!$A$33:$A$776,$A35,СВЦЭМ!$B$33:$B$776,G$11)+'СЕТ СН'!$F$11+СВЦЭМ!$D$10+'СЕТ СН'!$F$5-'СЕТ СН'!$F$21</f>
        <v>3383.86558023</v>
      </c>
      <c r="H35" s="36">
        <f>SUMIFS(СВЦЭМ!$D$33:$D$776,СВЦЭМ!$A$33:$A$776,$A35,СВЦЭМ!$B$33:$B$776,H$11)+'СЕТ СН'!$F$11+СВЦЭМ!$D$10+'СЕТ СН'!$F$5-'СЕТ СН'!$F$21</f>
        <v>3374.61934333</v>
      </c>
      <c r="I35" s="36">
        <f>SUMIFS(СВЦЭМ!$D$33:$D$776,СВЦЭМ!$A$33:$A$776,$A35,СВЦЭМ!$B$33:$B$776,I$11)+'СЕТ СН'!$F$11+СВЦЭМ!$D$10+'СЕТ СН'!$F$5-'СЕТ СН'!$F$21</f>
        <v>3342.5575527999999</v>
      </c>
      <c r="J35" s="36">
        <f>SUMIFS(СВЦЭМ!$D$33:$D$776,СВЦЭМ!$A$33:$A$776,$A35,СВЦЭМ!$B$33:$B$776,J$11)+'СЕТ СН'!$F$11+СВЦЭМ!$D$10+'СЕТ СН'!$F$5-'СЕТ СН'!$F$21</f>
        <v>3330.5564701399999</v>
      </c>
      <c r="K35" s="36">
        <f>SUMIFS(СВЦЭМ!$D$33:$D$776,СВЦЭМ!$A$33:$A$776,$A35,СВЦЭМ!$B$33:$B$776,K$11)+'СЕТ СН'!$F$11+СВЦЭМ!$D$10+'СЕТ СН'!$F$5-'СЕТ СН'!$F$21</f>
        <v>3300.94042945</v>
      </c>
      <c r="L35" s="36">
        <f>SUMIFS(СВЦЭМ!$D$33:$D$776,СВЦЭМ!$A$33:$A$776,$A35,СВЦЭМ!$B$33:$B$776,L$11)+'СЕТ СН'!$F$11+СВЦЭМ!$D$10+'СЕТ СН'!$F$5-'СЕТ СН'!$F$21</f>
        <v>3311.8100085199999</v>
      </c>
      <c r="M35" s="36">
        <f>SUMIFS(СВЦЭМ!$D$33:$D$776,СВЦЭМ!$A$33:$A$776,$A35,СВЦЭМ!$B$33:$B$776,M$11)+'СЕТ СН'!$F$11+СВЦЭМ!$D$10+'СЕТ СН'!$F$5-'СЕТ СН'!$F$21</f>
        <v>3275.66844249</v>
      </c>
      <c r="N35" s="36">
        <f>SUMIFS(СВЦЭМ!$D$33:$D$776,СВЦЭМ!$A$33:$A$776,$A35,СВЦЭМ!$B$33:$B$776,N$11)+'СЕТ СН'!$F$11+СВЦЭМ!$D$10+'СЕТ СН'!$F$5-'СЕТ СН'!$F$21</f>
        <v>3229.5214027000002</v>
      </c>
      <c r="O35" s="36">
        <f>SUMIFS(СВЦЭМ!$D$33:$D$776,СВЦЭМ!$A$33:$A$776,$A35,СВЦЭМ!$B$33:$B$776,O$11)+'СЕТ СН'!$F$11+СВЦЭМ!$D$10+'СЕТ СН'!$F$5-'СЕТ СН'!$F$21</f>
        <v>3200.0486160300002</v>
      </c>
      <c r="P35" s="36">
        <f>SUMIFS(СВЦЭМ!$D$33:$D$776,СВЦЭМ!$A$33:$A$776,$A35,СВЦЭМ!$B$33:$B$776,P$11)+'СЕТ СН'!$F$11+СВЦЭМ!$D$10+'СЕТ СН'!$F$5-'СЕТ СН'!$F$21</f>
        <v>3205.1736435500002</v>
      </c>
      <c r="Q35" s="36">
        <f>SUMIFS(СВЦЭМ!$D$33:$D$776,СВЦЭМ!$A$33:$A$776,$A35,СВЦЭМ!$B$33:$B$776,Q$11)+'СЕТ СН'!$F$11+СВЦЭМ!$D$10+'СЕТ СН'!$F$5-'СЕТ СН'!$F$21</f>
        <v>3210.5798232900001</v>
      </c>
      <c r="R35" s="36">
        <f>SUMIFS(СВЦЭМ!$D$33:$D$776,СВЦЭМ!$A$33:$A$776,$A35,СВЦЭМ!$B$33:$B$776,R$11)+'СЕТ СН'!$F$11+СВЦЭМ!$D$10+'СЕТ СН'!$F$5-'СЕТ СН'!$F$21</f>
        <v>3197.44136385</v>
      </c>
      <c r="S35" s="36">
        <f>SUMIFS(СВЦЭМ!$D$33:$D$776,СВЦЭМ!$A$33:$A$776,$A35,СВЦЭМ!$B$33:$B$776,S$11)+'СЕТ СН'!$F$11+СВЦЭМ!$D$10+'СЕТ СН'!$F$5-'СЕТ СН'!$F$21</f>
        <v>3203.6358989600003</v>
      </c>
      <c r="T35" s="36">
        <f>SUMIFS(СВЦЭМ!$D$33:$D$776,СВЦЭМ!$A$33:$A$776,$A35,СВЦЭМ!$B$33:$B$776,T$11)+'СЕТ СН'!$F$11+СВЦЭМ!$D$10+'СЕТ СН'!$F$5-'СЕТ СН'!$F$21</f>
        <v>3199.87713988</v>
      </c>
      <c r="U35" s="36">
        <f>SUMIFS(СВЦЭМ!$D$33:$D$776,СВЦЭМ!$A$33:$A$776,$A35,СВЦЭМ!$B$33:$B$776,U$11)+'СЕТ СН'!$F$11+СВЦЭМ!$D$10+'СЕТ СН'!$F$5-'СЕТ СН'!$F$21</f>
        <v>3185.83308988</v>
      </c>
      <c r="V35" s="36">
        <f>SUMIFS(СВЦЭМ!$D$33:$D$776,СВЦЭМ!$A$33:$A$776,$A35,СВЦЭМ!$B$33:$B$776,V$11)+'СЕТ СН'!$F$11+СВЦЭМ!$D$10+'СЕТ СН'!$F$5-'СЕТ СН'!$F$21</f>
        <v>3152.5052699500002</v>
      </c>
      <c r="W35" s="36">
        <f>SUMIFS(СВЦЭМ!$D$33:$D$776,СВЦЭМ!$A$33:$A$776,$A35,СВЦЭМ!$B$33:$B$776,W$11)+'СЕТ СН'!$F$11+СВЦЭМ!$D$10+'СЕТ СН'!$F$5-'СЕТ СН'!$F$21</f>
        <v>3157.0708981600001</v>
      </c>
      <c r="X35" s="36">
        <f>SUMIFS(СВЦЭМ!$D$33:$D$776,СВЦЭМ!$A$33:$A$776,$A35,СВЦЭМ!$B$33:$B$776,X$11)+'СЕТ СН'!$F$11+СВЦЭМ!$D$10+'СЕТ СН'!$F$5-'СЕТ СН'!$F$21</f>
        <v>3182.6332569900001</v>
      </c>
      <c r="Y35" s="36">
        <f>SUMIFS(СВЦЭМ!$D$33:$D$776,СВЦЭМ!$A$33:$A$776,$A35,СВЦЭМ!$B$33:$B$776,Y$11)+'СЕТ СН'!$F$11+СВЦЭМ!$D$10+'СЕТ СН'!$F$5-'СЕТ СН'!$F$21</f>
        <v>3261.4926090399999</v>
      </c>
    </row>
    <row r="36" spans="1:27" ht="15.75" x14ac:dyDescent="0.2">
      <c r="A36" s="35">
        <f t="shared" si="0"/>
        <v>43976</v>
      </c>
      <c r="B36" s="36">
        <f>SUMIFS(СВЦЭМ!$D$33:$D$776,СВЦЭМ!$A$33:$A$776,$A36,СВЦЭМ!$B$33:$B$776,B$11)+'СЕТ СН'!$F$11+СВЦЭМ!$D$10+'СЕТ СН'!$F$5-'СЕТ СН'!$F$21</f>
        <v>3409.4359189300003</v>
      </c>
      <c r="C36" s="36">
        <f>SUMIFS(СВЦЭМ!$D$33:$D$776,СВЦЭМ!$A$33:$A$776,$A36,СВЦЭМ!$B$33:$B$776,C$11)+'СЕТ СН'!$F$11+СВЦЭМ!$D$10+'СЕТ СН'!$F$5-'СЕТ СН'!$F$21</f>
        <v>3404.6508904800003</v>
      </c>
      <c r="D36" s="36">
        <f>SUMIFS(СВЦЭМ!$D$33:$D$776,СВЦЭМ!$A$33:$A$776,$A36,СВЦЭМ!$B$33:$B$776,D$11)+'СЕТ СН'!$F$11+СВЦЭМ!$D$10+'СЕТ СН'!$F$5-'СЕТ СН'!$F$21</f>
        <v>3392.5598110999999</v>
      </c>
      <c r="E36" s="36">
        <f>SUMIFS(СВЦЭМ!$D$33:$D$776,СВЦЭМ!$A$33:$A$776,$A36,СВЦЭМ!$B$33:$B$776,E$11)+'СЕТ СН'!$F$11+СВЦЭМ!$D$10+'СЕТ СН'!$F$5-'СЕТ СН'!$F$21</f>
        <v>3385.6869826500001</v>
      </c>
      <c r="F36" s="36">
        <f>SUMIFS(СВЦЭМ!$D$33:$D$776,СВЦЭМ!$A$33:$A$776,$A36,СВЦЭМ!$B$33:$B$776,F$11)+'СЕТ СН'!$F$11+СВЦЭМ!$D$10+'СЕТ СН'!$F$5-'СЕТ СН'!$F$21</f>
        <v>3383.5091367</v>
      </c>
      <c r="G36" s="36">
        <f>SUMIFS(СВЦЭМ!$D$33:$D$776,СВЦЭМ!$A$33:$A$776,$A36,СВЦЭМ!$B$33:$B$776,G$11)+'СЕТ СН'!$F$11+СВЦЭМ!$D$10+'СЕТ СН'!$F$5-'СЕТ СН'!$F$21</f>
        <v>3386.9670845000001</v>
      </c>
      <c r="H36" s="36">
        <f>SUMIFS(СВЦЭМ!$D$33:$D$776,СВЦЭМ!$A$33:$A$776,$A36,СВЦЭМ!$B$33:$B$776,H$11)+'СЕТ СН'!$F$11+СВЦЭМ!$D$10+'СЕТ СН'!$F$5-'СЕТ СН'!$F$21</f>
        <v>3390.1059448400001</v>
      </c>
      <c r="I36" s="36">
        <f>SUMIFS(СВЦЭМ!$D$33:$D$776,СВЦЭМ!$A$33:$A$776,$A36,СВЦЭМ!$B$33:$B$776,I$11)+'СЕТ СН'!$F$11+СВЦЭМ!$D$10+'СЕТ СН'!$F$5-'СЕТ СН'!$F$21</f>
        <v>3365.2472674700002</v>
      </c>
      <c r="J36" s="36">
        <f>SUMIFS(СВЦЭМ!$D$33:$D$776,СВЦЭМ!$A$33:$A$776,$A36,СВЦЭМ!$B$33:$B$776,J$11)+'СЕТ СН'!$F$11+СВЦЭМ!$D$10+'СЕТ СН'!$F$5-'СЕТ СН'!$F$21</f>
        <v>3327.6582903899998</v>
      </c>
      <c r="K36" s="36">
        <f>SUMIFS(СВЦЭМ!$D$33:$D$776,СВЦЭМ!$A$33:$A$776,$A36,СВЦЭМ!$B$33:$B$776,K$11)+'СЕТ СН'!$F$11+СВЦЭМ!$D$10+'СЕТ СН'!$F$5-'СЕТ СН'!$F$21</f>
        <v>3320.7316022599998</v>
      </c>
      <c r="L36" s="36">
        <f>SUMIFS(СВЦЭМ!$D$33:$D$776,СВЦЭМ!$A$33:$A$776,$A36,СВЦЭМ!$B$33:$B$776,L$11)+'СЕТ СН'!$F$11+СВЦЭМ!$D$10+'СЕТ СН'!$F$5-'СЕТ СН'!$F$21</f>
        <v>3313.7392436499999</v>
      </c>
      <c r="M36" s="36">
        <f>SUMIFS(СВЦЭМ!$D$33:$D$776,СВЦЭМ!$A$33:$A$776,$A36,СВЦЭМ!$B$33:$B$776,M$11)+'СЕТ СН'!$F$11+СВЦЭМ!$D$10+'СЕТ СН'!$F$5-'СЕТ СН'!$F$21</f>
        <v>3251.8921182399999</v>
      </c>
      <c r="N36" s="36">
        <f>SUMIFS(СВЦЭМ!$D$33:$D$776,СВЦЭМ!$A$33:$A$776,$A36,СВЦЭМ!$B$33:$B$776,N$11)+'СЕТ СН'!$F$11+СВЦЭМ!$D$10+'СЕТ СН'!$F$5-'СЕТ СН'!$F$21</f>
        <v>3201.8681128500002</v>
      </c>
      <c r="O36" s="36">
        <f>SUMIFS(СВЦЭМ!$D$33:$D$776,СВЦЭМ!$A$33:$A$776,$A36,СВЦЭМ!$B$33:$B$776,O$11)+'СЕТ СН'!$F$11+СВЦЭМ!$D$10+'СЕТ СН'!$F$5-'СЕТ СН'!$F$21</f>
        <v>3182.0500456300001</v>
      </c>
      <c r="P36" s="36">
        <f>SUMIFS(СВЦЭМ!$D$33:$D$776,СВЦЭМ!$A$33:$A$776,$A36,СВЦЭМ!$B$33:$B$776,P$11)+'СЕТ СН'!$F$11+СВЦЭМ!$D$10+'СЕТ СН'!$F$5-'СЕТ СН'!$F$21</f>
        <v>3187.7018798099998</v>
      </c>
      <c r="Q36" s="36">
        <f>SUMIFS(СВЦЭМ!$D$33:$D$776,СВЦЭМ!$A$33:$A$776,$A36,СВЦЭМ!$B$33:$B$776,Q$11)+'СЕТ СН'!$F$11+СВЦЭМ!$D$10+'СЕТ СН'!$F$5-'СЕТ СН'!$F$21</f>
        <v>3189.2231941800001</v>
      </c>
      <c r="R36" s="36">
        <f>SUMIFS(СВЦЭМ!$D$33:$D$776,СВЦЭМ!$A$33:$A$776,$A36,СВЦЭМ!$B$33:$B$776,R$11)+'СЕТ СН'!$F$11+СВЦЭМ!$D$10+'СЕТ СН'!$F$5-'СЕТ СН'!$F$21</f>
        <v>3197.4033998300001</v>
      </c>
      <c r="S36" s="36">
        <f>SUMIFS(СВЦЭМ!$D$33:$D$776,СВЦЭМ!$A$33:$A$776,$A36,СВЦЭМ!$B$33:$B$776,S$11)+'СЕТ СН'!$F$11+СВЦЭМ!$D$10+'СЕТ СН'!$F$5-'СЕТ СН'!$F$21</f>
        <v>3193.5781444600002</v>
      </c>
      <c r="T36" s="36">
        <f>SUMIFS(СВЦЭМ!$D$33:$D$776,СВЦЭМ!$A$33:$A$776,$A36,СВЦЭМ!$B$33:$B$776,T$11)+'СЕТ СН'!$F$11+СВЦЭМ!$D$10+'СЕТ СН'!$F$5-'СЕТ СН'!$F$21</f>
        <v>3191.57835991</v>
      </c>
      <c r="U36" s="36">
        <f>SUMIFS(СВЦЭМ!$D$33:$D$776,СВЦЭМ!$A$33:$A$776,$A36,СВЦЭМ!$B$33:$B$776,U$11)+'СЕТ СН'!$F$11+СВЦЭМ!$D$10+'СЕТ СН'!$F$5-'СЕТ СН'!$F$21</f>
        <v>3187.4722767799999</v>
      </c>
      <c r="V36" s="36">
        <f>SUMIFS(СВЦЭМ!$D$33:$D$776,СВЦЭМ!$A$33:$A$776,$A36,СВЦЭМ!$B$33:$B$776,V$11)+'СЕТ СН'!$F$11+СВЦЭМ!$D$10+'СЕТ СН'!$F$5-'СЕТ СН'!$F$21</f>
        <v>3175.3356668199999</v>
      </c>
      <c r="W36" s="36">
        <f>SUMIFS(СВЦЭМ!$D$33:$D$776,СВЦЭМ!$A$33:$A$776,$A36,СВЦЭМ!$B$33:$B$776,W$11)+'СЕТ СН'!$F$11+СВЦЭМ!$D$10+'СЕТ СН'!$F$5-'СЕТ СН'!$F$21</f>
        <v>3179.13455815</v>
      </c>
      <c r="X36" s="36">
        <f>SUMIFS(СВЦЭМ!$D$33:$D$776,СВЦЭМ!$A$33:$A$776,$A36,СВЦЭМ!$B$33:$B$776,X$11)+'СЕТ СН'!$F$11+СВЦЭМ!$D$10+'СЕТ СН'!$F$5-'СЕТ СН'!$F$21</f>
        <v>3195.70583687</v>
      </c>
      <c r="Y36" s="36">
        <f>SUMIFS(СВЦЭМ!$D$33:$D$776,СВЦЭМ!$A$33:$A$776,$A36,СВЦЭМ!$B$33:$B$776,Y$11)+'СЕТ СН'!$F$11+СВЦЭМ!$D$10+'СЕТ СН'!$F$5-'СЕТ СН'!$F$21</f>
        <v>3277.61908176</v>
      </c>
    </row>
    <row r="37" spans="1:27" ht="15.75" x14ac:dyDescent="0.2">
      <c r="A37" s="35">
        <f t="shared" si="0"/>
        <v>43977</v>
      </c>
      <c r="B37" s="36">
        <f>SUMIFS(СВЦЭМ!$D$33:$D$776,СВЦЭМ!$A$33:$A$776,$A37,СВЦЭМ!$B$33:$B$776,B$11)+'СЕТ СН'!$F$11+СВЦЭМ!$D$10+'СЕТ СН'!$F$5-'СЕТ СН'!$F$21</f>
        <v>3361.7084215700002</v>
      </c>
      <c r="C37" s="36">
        <f>SUMIFS(СВЦЭМ!$D$33:$D$776,СВЦЭМ!$A$33:$A$776,$A37,СВЦЭМ!$B$33:$B$776,C$11)+'СЕТ СН'!$F$11+СВЦЭМ!$D$10+'СЕТ СН'!$F$5-'СЕТ СН'!$F$21</f>
        <v>3391.7746832600001</v>
      </c>
      <c r="D37" s="36">
        <f>SUMIFS(СВЦЭМ!$D$33:$D$776,СВЦЭМ!$A$33:$A$776,$A37,СВЦЭМ!$B$33:$B$776,D$11)+'СЕТ СН'!$F$11+СВЦЭМ!$D$10+'СЕТ СН'!$F$5-'СЕТ СН'!$F$21</f>
        <v>3382.57989718</v>
      </c>
      <c r="E37" s="36">
        <f>SUMIFS(СВЦЭМ!$D$33:$D$776,СВЦЭМ!$A$33:$A$776,$A37,СВЦЭМ!$B$33:$B$776,E$11)+'СЕТ СН'!$F$11+СВЦЭМ!$D$10+'СЕТ СН'!$F$5-'СЕТ СН'!$F$21</f>
        <v>3373.8358978199999</v>
      </c>
      <c r="F37" s="36">
        <f>SUMIFS(СВЦЭМ!$D$33:$D$776,СВЦЭМ!$A$33:$A$776,$A37,СВЦЭМ!$B$33:$B$776,F$11)+'СЕТ СН'!$F$11+СВЦЭМ!$D$10+'СЕТ СН'!$F$5-'СЕТ СН'!$F$21</f>
        <v>3371.66739977</v>
      </c>
      <c r="G37" s="36">
        <f>SUMIFS(СВЦЭМ!$D$33:$D$776,СВЦЭМ!$A$33:$A$776,$A37,СВЦЭМ!$B$33:$B$776,G$11)+'СЕТ СН'!$F$11+СВЦЭМ!$D$10+'СЕТ СН'!$F$5-'СЕТ СН'!$F$21</f>
        <v>3378.5133648700003</v>
      </c>
      <c r="H37" s="36">
        <f>SUMIFS(СВЦЭМ!$D$33:$D$776,СВЦЭМ!$A$33:$A$776,$A37,СВЦЭМ!$B$33:$B$776,H$11)+'СЕТ СН'!$F$11+СВЦЭМ!$D$10+'СЕТ СН'!$F$5-'СЕТ СН'!$F$21</f>
        <v>3388.5081127900003</v>
      </c>
      <c r="I37" s="36">
        <f>SUMIFS(СВЦЭМ!$D$33:$D$776,СВЦЭМ!$A$33:$A$776,$A37,СВЦЭМ!$B$33:$B$776,I$11)+'СЕТ СН'!$F$11+СВЦЭМ!$D$10+'СЕТ СН'!$F$5-'СЕТ СН'!$F$21</f>
        <v>3359.3919480700001</v>
      </c>
      <c r="J37" s="36">
        <f>SUMIFS(СВЦЭМ!$D$33:$D$776,СВЦЭМ!$A$33:$A$776,$A37,СВЦЭМ!$B$33:$B$776,J$11)+'СЕТ СН'!$F$11+СВЦЭМ!$D$10+'СЕТ СН'!$F$5-'СЕТ СН'!$F$21</f>
        <v>3326.0183601200001</v>
      </c>
      <c r="K37" s="36">
        <f>SUMIFS(СВЦЭМ!$D$33:$D$776,СВЦЭМ!$A$33:$A$776,$A37,СВЦЭМ!$B$33:$B$776,K$11)+'СЕТ СН'!$F$11+СВЦЭМ!$D$10+'СЕТ СН'!$F$5-'СЕТ СН'!$F$21</f>
        <v>3312.7346156100002</v>
      </c>
      <c r="L37" s="36">
        <f>SUMIFS(СВЦЭМ!$D$33:$D$776,СВЦЭМ!$A$33:$A$776,$A37,СВЦЭМ!$B$33:$B$776,L$11)+'СЕТ СН'!$F$11+СВЦЭМ!$D$10+'СЕТ СН'!$F$5-'СЕТ СН'!$F$21</f>
        <v>3314.7929646100001</v>
      </c>
      <c r="M37" s="36">
        <f>SUMIFS(СВЦЭМ!$D$33:$D$776,СВЦЭМ!$A$33:$A$776,$A37,СВЦЭМ!$B$33:$B$776,M$11)+'СЕТ СН'!$F$11+СВЦЭМ!$D$10+'СЕТ СН'!$F$5-'СЕТ СН'!$F$21</f>
        <v>3257.8044428200001</v>
      </c>
      <c r="N37" s="36">
        <f>SUMIFS(СВЦЭМ!$D$33:$D$776,СВЦЭМ!$A$33:$A$776,$A37,СВЦЭМ!$B$33:$B$776,N$11)+'СЕТ СН'!$F$11+СВЦЭМ!$D$10+'СЕТ СН'!$F$5-'СЕТ СН'!$F$21</f>
        <v>3210.3633278299999</v>
      </c>
      <c r="O37" s="36">
        <f>SUMIFS(СВЦЭМ!$D$33:$D$776,СВЦЭМ!$A$33:$A$776,$A37,СВЦЭМ!$B$33:$B$776,O$11)+'СЕТ СН'!$F$11+СВЦЭМ!$D$10+'СЕТ СН'!$F$5-'СЕТ СН'!$F$21</f>
        <v>3190.3831992400001</v>
      </c>
      <c r="P37" s="36">
        <f>SUMIFS(СВЦЭМ!$D$33:$D$776,СВЦЭМ!$A$33:$A$776,$A37,СВЦЭМ!$B$33:$B$776,P$11)+'СЕТ СН'!$F$11+СВЦЭМ!$D$10+'СЕТ СН'!$F$5-'СЕТ СН'!$F$21</f>
        <v>3195.04222166</v>
      </c>
      <c r="Q37" s="36">
        <f>SUMIFS(СВЦЭМ!$D$33:$D$776,СВЦЭМ!$A$33:$A$776,$A37,СВЦЭМ!$B$33:$B$776,Q$11)+'СЕТ СН'!$F$11+СВЦЭМ!$D$10+'СЕТ СН'!$F$5-'СЕТ СН'!$F$21</f>
        <v>3200.2044676800001</v>
      </c>
      <c r="R37" s="36">
        <f>SUMIFS(СВЦЭМ!$D$33:$D$776,СВЦЭМ!$A$33:$A$776,$A37,СВЦЭМ!$B$33:$B$776,R$11)+'СЕТ СН'!$F$11+СВЦЭМ!$D$10+'СЕТ СН'!$F$5-'СЕТ СН'!$F$21</f>
        <v>3198.5011211000001</v>
      </c>
      <c r="S37" s="36">
        <f>SUMIFS(СВЦЭМ!$D$33:$D$776,СВЦЭМ!$A$33:$A$776,$A37,СВЦЭМ!$B$33:$B$776,S$11)+'СЕТ СН'!$F$11+СВЦЭМ!$D$10+'СЕТ СН'!$F$5-'СЕТ СН'!$F$21</f>
        <v>3197.9920447599998</v>
      </c>
      <c r="T37" s="36">
        <f>SUMIFS(СВЦЭМ!$D$33:$D$776,СВЦЭМ!$A$33:$A$776,$A37,СВЦЭМ!$B$33:$B$776,T$11)+'СЕТ СН'!$F$11+СВЦЭМ!$D$10+'СЕТ СН'!$F$5-'СЕТ СН'!$F$21</f>
        <v>3194.2667455800001</v>
      </c>
      <c r="U37" s="36">
        <f>SUMIFS(СВЦЭМ!$D$33:$D$776,СВЦЭМ!$A$33:$A$776,$A37,СВЦЭМ!$B$33:$B$776,U$11)+'СЕТ СН'!$F$11+СВЦЭМ!$D$10+'СЕТ СН'!$F$5-'СЕТ СН'!$F$21</f>
        <v>3181.6546581000002</v>
      </c>
      <c r="V37" s="36">
        <f>SUMIFS(СВЦЭМ!$D$33:$D$776,СВЦЭМ!$A$33:$A$776,$A37,СВЦЭМ!$B$33:$B$776,V$11)+'СЕТ СН'!$F$11+СВЦЭМ!$D$10+'СЕТ СН'!$F$5-'СЕТ СН'!$F$21</f>
        <v>3175.3957653100001</v>
      </c>
      <c r="W37" s="36">
        <f>SUMIFS(СВЦЭМ!$D$33:$D$776,СВЦЭМ!$A$33:$A$776,$A37,СВЦЭМ!$B$33:$B$776,W$11)+'СЕТ СН'!$F$11+СВЦЭМ!$D$10+'СЕТ СН'!$F$5-'СЕТ СН'!$F$21</f>
        <v>3170.9978454800003</v>
      </c>
      <c r="X37" s="36">
        <f>SUMIFS(СВЦЭМ!$D$33:$D$776,СВЦЭМ!$A$33:$A$776,$A37,СВЦЭМ!$B$33:$B$776,X$11)+'СЕТ СН'!$F$11+СВЦЭМ!$D$10+'СЕТ СН'!$F$5-'СЕТ СН'!$F$21</f>
        <v>3192.7086874800002</v>
      </c>
      <c r="Y37" s="36">
        <f>SUMIFS(СВЦЭМ!$D$33:$D$776,СВЦЭМ!$A$33:$A$776,$A37,СВЦЭМ!$B$33:$B$776,Y$11)+'СЕТ СН'!$F$11+СВЦЭМ!$D$10+'СЕТ СН'!$F$5-'СЕТ СН'!$F$21</f>
        <v>3259.91484803</v>
      </c>
    </row>
    <row r="38" spans="1:27" ht="15.75" x14ac:dyDescent="0.2">
      <c r="A38" s="35">
        <f t="shared" si="0"/>
        <v>43978</v>
      </c>
      <c r="B38" s="36">
        <f>SUMIFS(СВЦЭМ!$D$33:$D$776,СВЦЭМ!$A$33:$A$776,$A38,СВЦЭМ!$B$33:$B$776,B$11)+'СЕТ СН'!$F$11+СВЦЭМ!$D$10+'СЕТ СН'!$F$5-'СЕТ СН'!$F$21</f>
        <v>3345.5610566599998</v>
      </c>
      <c r="C38" s="36">
        <f>SUMIFS(СВЦЭМ!$D$33:$D$776,СВЦЭМ!$A$33:$A$776,$A38,СВЦЭМ!$B$33:$B$776,C$11)+'СЕТ СН'!$F$11+СВЦЭМ!$D$10+'СЕТ СН'!$F$5-'СЕТ СН'!$F$21</f>
        <v>3380.3648687800001</v>
      </c>
      <c r="D38" s="36">
        <f>SUMIFS(СВЦЭМ!$D$33:$D$776,СВЦЭМ!$A$33:$A$776,$A38,СВЦЭМ!$B$33:$B$776,D$11)+'СЕТ СН'!$F$11+СВЦЭМ!$D$10+'СЕТ СН'!$F$5-'СЕТ СН'!$F$21</f>
        <v>3398.9010798700001</v>
      </c>
      <c r="E38" s="36">
        <f>SUMIFS(СВЦЭМ!$D$33:$D$776,СВЦЭМ!$A$33:$A$776,$A38,СВЦЭМ!$B$33:$B$776,E$11)+'СЕТ СН'!$F$11+СВЦЭМ!$D$10+'СЕТ СН'!$F$5-'СЕТ СН'!$F$21</f>
        <v>3407.3048047800003</v>
      </c>
      <c r="F38" s="36">
        <f>SUMIFS(СВЦЭМ!$D$33:$D$776,СВЦЭМ!$A$33:$A$776,$A38,СВЦЭМ!$B$33:$B$776,F$11)+'СЕТ СН'!$F$11+СВЦЭМ!$D$10+'СЕТ СН'!$F$5-'СЕТ СН'!$F$21</f>
        <v>3401.1103033899999</v>
      </c>
      <c r="G38" s="36">
        <f>SUMIFS(СВЦЭМ!$D$33:$D$776,СВЦЭМ!$A$33:$A$776,$A38,СВЦЭМ!$B$33:$B$776,G$11)+'СЕТ СН'!$F$11+СВЦЭМ!$D$10+'СЕТ СН'!$F$5-'СЕТ СН'!$F$21</f>
        <v>3407.9436341800001</v>
      </c>
      <c r="H38" s="36">
        <f>SUMIFS(СВЦЭМ!$D$33:$D$776,СВЦЭМ!$A$33:$A$776,$A38,СВЦЭМ!$B$33:$B$776,H$11)+'СЕТ СН'!$F$11+СВЦЭМ!$D$10+'СЕТ СН'!$F$5-'СЕТ СН'!$F$21</f>
        <v>3390.4724292000001</v>
      </c>
      <c r="I38" s="36">
        <f>SUMIFS(СВЦЭМ!$D$33:$D$776,СВЦЭМ!$A$33:$A$776,$A38,СВЦЭМ!$B$33:$B$776,I$11)+'СЕТ СН'!$F$11+СВЦЭМ!$D$10+'СЕТ СН'!$F$5-'СЕТ СН'!$F$21</f>
        <v>3376.6610386299999</v>
      </c>
      <c r="J38" s="36">
        <f>SUMIFS(СВЦЭМ!$D$33:$D$776,СВЦЭМ!$A$33:$A$776,$A38,СВЦЭМ!$B$33:$B$776,J$11)+'СЕТ СН'!$F$11+СВЦЭМ!$D$10+'СЕТ СН'!$F$5-'СЕТ СН'!$F$21</f>
        <v>3341.8994816300001</v>
      </c>
      <c r="K38" s="36">
        <f>SUMIFS(СВЦЭМ!$D$33:$D$776,СВЦЭМ!$A$33:$A$776,$A38,СВЦЭМ!$B$33:$B$776,K$11)+'СЕТ СН'!$F$11+СВЦЭМ!$D$10+'СЕТ СН'!$F$5-'СЕТ СН'!$F$21</f>
        <v>3321.8761012499999</v>
      </c>
      <c r="L38" s="36">
        <f>SUMIFS(СВЦЭМ!$D$33:$D$776,СВЦЭМ!$A$33:$A$776,$A38,СВЦЭМ!$B$33:$B$776,L$11)+'СЕТ СН'!$F$11+СВЦЭМ!$D$10+'СЕТ СН'!$F$5-'СЕТ СН'!$F$21</f>
        <v>3301.8852779700001</v>
      </c>
      <c r="M38" s="36">
        <f>SUMIFS(СВЦЭМ!$D$33:$D$776,СВЦЭМ!$A$33:$A$776,$A38,СВЦЭМ!$B$33:$B$776,M$11)+'СЕТ СН'!$F$11+СВЦЭМ!$D$10+'СЕТ СН'!$F$5-'СЕТ СН'!$F$21</f>
        <v>3248.6527774699998</v>
      </c>
      <c r="N38" s="36">
        <f>SUMIFS(СВЦЭМ!$D$33:$D$776,СВЦЭМ!$A$33:$A$776,$A38,СВЦЭМ!$B$33:$B$776,N$11)+'СЕТ СН'!$F$11+СВЦЭМ!$D$10+'СЕТ СН'!$F$5-'СЕТ СН'!$F$21</f>
        <v>3190.7482980700001</v>
      </c>
      <c r="O38" s="36">
        <f>SUMIFS(СВЦЭМ!$D$33:$D$776,СВЦЭМ!$A$33:$A$776,$A38,СВЦЭМ!$B$33:$B$776,O$11)+'СЕТ СН'!$F$11+СВЦЭМ!$D$10+'СЕТ СН'!$F$5-'СЕТ СН'!$F$21</f>
        <v>3173.19906743</v>
      </c>
      <c r="P38" s="36">
        <f>SUMIFS(СВЦЭМ!$D$33:$D$776,СВЦЭМ!$A$33:$A$776,$A38,СВЦЭМ!$B$33:$B$776,P$11)+'СЕТ СН'!$F$11+СВЦЭМ!$D$10+'СЕТ СН'!$F$5-'СЕТ СН'!$F$21</f>
        <v>3167.9630051499998</v>
      </c>
      <c r="Q38" s="36">
        <f>SUMIFS(СВЦЭМ!$D$33:$D$776,СВЦЭМ!$A$33:$A$776,$A38,СВЦЭМ!$B$33:$B$776,Q$11)+'СЕТ СН'!$F$11+СВЦЭМ!$D$10+'СЕТ СН'!$F$5-'СЕТ СН'!$F$21</f>
        <v>3172.4946168199999</v>
      </c>
      <c r="R38" s="36">
        <f>SUMIFS(СВЦЭМ!$D$33:$D$776,СВЦЭМ!$A$33:$A$776,$A38,СВЦЭМ!$B$33:$B$776,R$11)+'СЕТ СН'!$F$11+СВЦЭМ!$D$10+'СЕТ СН'!$F$5-'СЕТ СН'!$F$21</f>
        <v>3176.05452702</v>
      </c>
      <c r="S38" s="36">
        <f>SUMIFS(СВЦЭМ!$D$33:$D$776,СВЦЭМ!$A$33:$A$776,$A38,СВЦЭМ!$B$33:$B$776,S$11)+'СЕТ СН'!$F$11+СВЦЭМ!$D$10+'СЕТ СН'!$F$5-'СЕТ СН'!$F$21</f>
        <v>3180.9012719000002</v>
      </c>
      <c r="T38" s="36">
        <f>SUMIFS(СВЦЭМ!$D$33:$D$776,СВЦЭМ!$A$33:$A$776,$A38,СВЦЭМ!$B$33:$B$776,T$11)+'СЕТ СН'!$F$11+СВЦЭМ!$D$10+'СЕТ СН'!$F$5-'СЕТ СН'!$F$21</f>
        <v>3176.5498846600003</v>
      </c>
      <c r="U38" s="36">
        <f>SUMIFS(СВЦЭМ!$D$33:$D$776,СВЦЭМ!$A$33:$A$776,$A38,СВЦЭМ!$B$33:$B$776,U$11)+'СЕТ СН'!$F$11+СВЦЭМ!$D$10+'СЕТ СН'!$F$5-'СЕТ СН'!$F$21</f>
        <v>3165.2118483200002</v>
      </c>
      <c r="V38" s="36">
        <f>SUMIFS(СВЦЭМ!$D$33:$D$776,СВЦЭМ!$A$33:$A$776,$A38,СВЦЭМ!$B$33:$B$776,V$11)+'СЕТ СН'!$F$11+СВЦЭМ!$D$10+'СЕТ СН'!$F$5-'СЕТ СН'!$F$21</f>
        <v>3154.9288996800001</v>
      </c>
      <c r="W38" s="36">
        <f>SUMIFS(СВЦЭМ!$D$33:$D$776,СВЦЭМ!$A$33:$A$776,$A38,СВЦЭМ!$B$33:$B$776,W$11)+'СЕТ СН'!$F$11+СВЦЭМ!$D$10+'СЕТ СН'!$F$5-'СЕТ СН'!$F$21</f>
        <v>3151.2295096600001</v>
      </c>
      <c r="X38" s="36">
        <f>SUMIFS(СВЦЭМ!$D$33:$D$776,СВЦЭМ!$A$33:$A$776,$A38,СВЦЭМ!$B$33:$B$776,X$11)+'СЕТ СН'!$F$11+СВЦЭМ!$D$10+'СЕТ СН'!$F$5-'СЕТ СН'!$F$21</f>
        <v>3188.4725952700001</v>
      </c>
      <c r="Y38" s="36">
        <f>SUMIFS(СВЦЭМ!$D$33:$D$776,СВЦЭМ!$A$33:$A$776,$A38,СВЦЭМ!$B$33:$B$776,Y$11)+'СЕТ СН'!$F$11+СВЦЭМ!$D$10+'СЕТ СН'!$F$5-'СЕТ СН'!$F$21</f>
        <v>3246.8949726299998</v>
      </c>
    </row>
    <row r="39" spans="1:27" ht="15.75" x14ac:dyDescent="0.2">
      <c r="A39" s="35">
        <f t="shared" si="0"/>
        <v>43979</v>
      </c>
      <c r="B39" s="36">
        <f>SUMIFS(СВЦЭМ!$D$33:$D$776,СВЦЭМ!$A$33:$A$776,$A39,СВЦЭМ!$B$33:$B$776,B$11)+'СЕТ СН'!$F$11+СВЦЭМ!$D$10+'СЕТ СН'!$F$5-'СЕТ СН'!$F$21</f>
        <v>3284.07057773</v>
      </c>
      <c r="C39" s="36">
        <f>SUMIFS(СВЦЭМ!$D$33:$D$776,СВЦЭМ!$A$33:$A$776,$A39,СВЦЭМ!$B$33:$B$776,C$11)+'СЕТ СН'!$F$11+СВЦЭМ!$D$10+'СЕТ СН'!$F$5-'СЕТ СН'!$F$21</f>
        <v>3299.3186508899998</v>
      </c>
      <c r="D39" s="36">
        <f>SUMIFS(СВЦЭМ!$D$33:$D$776,СВЦЭМ!$A$33:$A$776,$A39,СВЦЭМ!$B$33:$B$776,D$11)+'СЕТ СН'!$F$11+СВЦЭМ!$D$10+'СЕТ СН'!$F$5-'СЕТ СН'!$F$21</f>
        <v>3326.58604646</v>
      </c>
      <c r="E39" s="36">
        <f>SUMIFS(СВЦЭМ!$D$33:$D$776,СВЦЭМ!$A$33:$A$776,$A39,СВЦЭМ!$B$33:$B$776,E$11)+'СЕТ СН'!$F$11+СВЦЭМ!$D$10+'СЕТ СН'!$F$5-'СЕТ СН'!$F$21</f>
        <v>3342.4979220099999</v>
      </c>
      <c r="F39" s="36">
        <f>SUMIFS(СВЦЭМ!$D$33:$D$776,СВЦЭМ!$A$33:$A$776,$A39,СВЦЭМ!$B$33:$B$776,F$11)+'СЕТ СН'!$F$11+СВЦЭМ!$D$10+'СЕТ СН'!$F$5-'СЕТ СН'!$F$21</f>
        <v>3338.1294065500001</v>
      </c>
      <c r="G39" s="36">
        <f>SUMIFS(СВЦЭМ!$D$33:$D$776,СВЦЭМ!$A$33:$A$776,$A39,СВЦЭМ!$B$33:$B$776,G$11)+'СЕТ СН'!$F$11+СВЦЭМ!$D$10+'СЕТ СН'!$F$5-'СЕТ СН'!$F$21</f>
        <v>3342.7538610800002</v>
      </c>
      <c r="H39" s="36">
        <f>SUMIFS(СВЦЭМ!$D$33:$D$776,СВЦЭМ!$A$33:$A$776,$A39,СВЦЭМ!$B$33:$B$776,H$11)+'СЕТ СН'!$F$11+СВЦЭМ!$D$10+'СЕТ СН'!$F$5-'СЕТ СН'!$F$21</f>
        <v>3326.5438454</v>
      </c>
      <c r="I39" s="36">
        <f>SUMIFS(СВЦЭМ!$D$33:$D$776,СВЦЭМ!$A$33:$A$776,$A39,СВЦЭМ!$B$33:$B$776,I$11)+'СЕТ СН'!$F$11+СВЦЭМ!$D$10+'СЕТ СН'!$F$5-'СЕТ СН'!$F$21</f>
        <v>3329.3984702299999</v>
      </c>
      <c r="J39" s="36">
        <f>SUMIFS(СВЦЭМ!$D$33:$D$776,СВЦЭМ!$A$33:$A$776,$A39,СВЦЭМ!$B$33:$B$776,J$11)+'СЕТ СН'!$F$11+СВЦЭМ!$D$10+'СЕТ СН'!$F$5-'СЕТ СН'!$F$21</f>
        <v>3284.7881054899999</v>
      </c>
      <c r="K39" s="36">
        <f>SUMIFS(СВЦЭМ!$D$33:$D$776,СВЦЭМ!$A$33:$A$776,$A39,СВЦЭМ!$B$33:$B$776,K$11)+'СЕТ СН'!$F$11+СВЦЭМ!$D$10+'СЕТ СН'!$F$5-'СЕТ СН'!$F$21</f>
        <v>3272.8791097200001</v>
      </c>
      <c r="L39" s="36">
        <f>SUMIFS(СВЦЭМ!$D$33:$D$776,СВЦЭМ!$A$33:$A$776,$A39,СВЦЭМ!$B$33:$B$776,L$11)+'СЕТ СН'!$F$11+СВЦЭМ!$D$10+'СЕТ СН'!$F$5-'СЕТ СН'!$F$21</f>
        <v>3281.7143644400003</v>
      </c>
      <c r="M39" s="36">
        <f>SUMIFS(СВЦЭМ!$D$33:$D$776,СВЦЭМ!$A$33:$A$776,$A39,СВЦЭМ!$B$33:$B$776,M$11)+'СЕТ СН'!$F$11+СВЦЭМ!$D$10+'СЕТ СН'!$F$5-'СЕТ СН'!$F$21</f>
        <v>3258.6691504400001</v>
      </c>
      <c r="N39" s="36">
        <f>SUMIFS(СВЦЭМ!$D$33:$D$776,СВЦЭМ!$A$33:$A$776,$A39,СВЦЭМ!$B$33:$B$776,N$11)+'СЕТ СН'!$F$11+СВЦЭМ!$D$10+'СЕТ СН'!$F$5-'СЕТ СН'!$F$21</f>
        <v>3211.1597178500001</v>
      </c>
      <c r="O39" s="36">
        <f>SUMIFS(СВЦЭМ!$D$33:$D$776,СВЦЭМ!$A$33:$A$776,$A39,СВЦЭМ!$B$33:$B$776,O$11)+'СЕТ СН'!$F$11+СВЦЭМ!$D$10+'СЕТ СН'!$F$5-'СЕТ СН'!$F$21</f>
        <v>3188.8007978200003</v>
      </c>
      <c r="P39" s="36">
        <f>SUMIFS(СВЦЭМ!$D$33:$D$776,СВЦЭМ!$A$33:$A$776,$A39,СВЦЭМ!$B$33:$B$776,P$11)+'СЕТ СН'!$F$11+СВЦЭМ!$D$10+'СЕТ СН'!$F$5-'СЕТ СН'!$F$21</f>
        <v>3195.47282004</v>
      </c>
      <c r="Q39" s="36">
        <f>SUMIFS(СВЦЭМ!$D$33:$D$776,СВЦЭМ!$A$33:$A$776,$A39,СВЦЭМ!$B$33:$B$776,Q$11)+'СЕТ СН'!$F$11+СВЦЭМ!$D$10+'СЕТ СН'!$F$5-'СЕТ СН'!$F$21</f>
        <v>3196.7615682599999</v>
      </c>
      <c r="R39" s="36">
        <f>SUMIFS(СВЦЭМ!$D$33:$D$776,СВЦЭМ!$A$33:$A$776,$A39,СВЦЭМ!$B$33:$B$776,R$11)+'СЕТ СН'!$F$11+СВЦЭМ!$D$10+'СЕТ СН'!$F$5-'СЕТ СН'!$F$21</f>
        <v>3195.2991795400003</v>
      </c>
      <c r="S39" s="36">
        <f>SUMIFS(СВЦЭМ!$D$33:$D$776,СВЦЭМ!$A$33:$A$776,$A39,СВЦЭМ!$B$33:$B$776,S$11)+'СЕТ СН'!$F$11+СВЦЭМ!$D$10+'СЕТ СН'!$F$5-'СЕТ СН'!$F$21</f>
        <v>3201.6808035100003</v>
      </c>
      <c r="T39" s="36">
        <f>SUMIFS(СВЦЭМ!$D$33:$D$776,СВЦЭМ!$A$33:$A$776,$A39,СВЦЭМ!$B$33:$B$776,T$11)+'СЕТ СН'!$F$11+СВЦЭМ!$D$10+'СЕТ СН'!$F$5-'СЕТ СН'!$F$21</f>
        <v>3203.1354125400003</v>
      </c>
      <c r="U39" s="36">
        <f>SUMIFS(СВЦЭМ!$D$33:$D$776,СВЦЭМ!$A$33:$A$776,$A39,СВЦЭМ!$B$33:$B$776,U$11)+'СЕТ СН'!$F$11+СВЦЭМ!$D$10+'СЕТ СН'!$F$5-'СЕТ СН'!$F$21</f>
        <v>3196.2382286299999</v>
      </c>
      <c r="V39" s="36">
        <f>SUMIFS(СВЦЭМ!$D$33:$D$776,СВЦЭМ!$A$33:$A$776,$A39,СВЦЭМ!$B$33:$B$776,V$11)+'СЕТ СН'!$F$11+СВЦЭМ!$D$10+'СЕТ СН'!$F$5-'СЕТ СН'!$F$21</f>
        <v>3183.1969449100002</v>
      </c>
      <c r="W39" s="36">
        <f>SUMIFS(СВЦЭМ!$D$33:$D$776,СВЦЭМ!$A$33:$A$776,$A39,СВЦЭМ!$B$33:$B$776,W$11)+'СЕТ СН'!$F$11+СВЦЭМ!$D$10+'СЕТ СН'!$F$5-'СЕТ СН'!$F$21</f>
        <v>3180.0236660599999</v>
      </c>
      <c r="X39" s="36">
        <f>SUMIFS(СВЦЭМ!$D$33:$D$776,СВЦЭМ!$A$33:$A$776,$A39,СВЦЭМ!$B$33:$B$776,X$11)+'СЕТ СН'!$F$11+СВЦЭМ!$D$10+'СЕТ СН'!$F$5-'СЕТ СН'!$F$21</f>
        <v>3222.6766932300002</v>
      </c>
      <c r="Y39" s="36">
        <f>SUMIFS(СВЦЭМ!$D$33:$D$776,СВЦЭМ!$A$33:$A$776,$A39,СВЦЭМ!$B$33:$B$776,Y$11)+'СЕТ СН'!$F$11+СВЦЭМ!$D$10+'СЕТ СН'!$F$5-'СЕТ СН'!$F$21</f>
        <v>3288.4928864000003</v>
      </c>
    </row>
    <row r="40" spans="1:27" ht="15.75" x14ac:dyDescent="0.2">
      <c r="A40" s="35">
        <f t="shared" si="0"/>
        <v>43980</v>
      </c>
      <c r="B40" s="36">
        <f>SUMIFS(СВЦЭМ!$D$33:$D$776,СВЦЭМ!$A$33:$A$776,$A40,СВЦЭМ!$B$33:$B$776,B$11)+'СЕТ СН'!$F$11+СВЦЭМ!$D$10+'СЕТ СН'!$F$5-'СЕТ СН'!$F$21</f>
        <v>3299.4128350599999</v>
      </c>
      <c r="C40" s="36">
        <f>SUMIFS(СВЦЭМ!$D$33:$D$776,СВЦЭМ!$A$33:$A$776,$A40,СВЦЭМ!$B$33:$B$776,C$11)+'СЕТ СН'!$F$11+СВЦЭМ!$D$10+'СЕТ СН'!$F$5-'СЕТ СН'!$F$21</f>
        <v>3324.34408949</v>
      </c>
      <c r="D40" s="36">
        <f>SUMIFS(СВЦЭМ!$D$33:$D$776,СВЦЭМ!$A$33:$A$776,$A40,СВЦЭМ!$B$33:$B$776,D$11)+'СЕТ СН'!$F$11+СВЦЭМ!$D$10+'СЕТ СН'!$F$5-'СЕТ СН'!$F$21</f>
        <v>3321.8161650900001</v>
      </c>
      <c r="E40" s="36">
        <f>SUMIFS(СВЦЭМ!$D$33:$D$776,СВЦЭМ!$A$33:$A$776,$A40,СВЦЭМ!$B$33:$B$776,E$11)+'СЕТ СН'!$F$11+СВЦЭМ!$D$10+'СЕТ СН'!$F$5-'СЕТ СН'!$F$21</f>
        <v>3321.3991661600003</v>
      </c>
      <c r="F40" s="36">
        <f>SUMIFS(СВЦЭМ!$D$33:$D$776,СВЦЭМ!$A$33:$A$776,$A40,СВЦЭМ!$B$33:$B$776,F$11)+'СЕТ СН'!$F$11+СВЦЭМ!$D$10+'СЕТ СН'!$F$5-'СЕТ СН'!$F$21</f>
        <v>3322.8337329800001</v>
      </c>
      <c r="G40" s="36">
        <f>SUMIFS(СВЦЭМ!$D$33:$D$776,СВЦЭМ!$A$33:$A$776,$A40,СВЦЭМ!$B$33:$B$776,G$11)+'СЕТ СН'!$F$11+СВЦЭМ!$D$10+'СЕТ СН'!$F$5-'СЕТ СН'!$F$21</f>
        <v>3327.5679039300003</v>
      </c>
      <c r="H40" s="36">
        <f>SUMIFS(СВЦЭМ!$D$33:$D$776,СВЦЭМ!$A$33:$A$776,$A40,СВЦЭМ!$B$33:$B$776,H$11)+'СЕТ СН'!$F$11+СВЦЭМ!$D$10+'СЕТ СН'!$F$5-'СЕТ СН'!$F$21</f>
        <v>3331.7872582800001</v>
      </c>
      <c r="I40" s="36">
        <f>SUMIFS(СВЦЭМ!$D$33:$D$776,СВЦЭМ!$A$33:$A$776,$A40,СВЦЭМ!$B$33:$B$776,I$11)+'СЕТ СН'!$F$11+СВЦЭМ!$D$10+'СЕТ СН'!$F$5-'СЕТ СН'!$F$21</f>
        <v>3313.4073206900002</v>
      </c>
      <c r="J40" s="36">
        <f>SUMIFS(СВЦЭМ!$D$33:$D$776,СВЦЭМ!$A$33:$A$776,$A40,СВЦЭМ!$B$33:$B$776,J$11)+'СЕТ СН'!$F$11+СВЦЭМ!$D$10+'СЕТ СН'!$F$5-'СЕТ СН'!$F$21</f>
        <v>3266.2191597599999</v>
      </c>
      <c r="K40" s="36">
        <f>SUMIFS(СВЦЭМ!$D$33:$D$776,СВЦЭМ!$A$33:$A$776,$A40,СВЦЭМ!$B$33:$B$776,K$11)+'СЕТ СН'!$F$11+СВЦЭМ!$D$10+'СЕТ СН'!$F$5-'СЕТ СН'!$F$21</f>
        <v>3250.3388445999999</v>
      </c>
      <c r="L40" s="36">
        <f>SUMIFS(СВЦЭМ!$D$33:$D$776,СВЦЭМ!$A$33:$A$776,$A40,СВЦЭМ!$B$33:$B$776,L$11)+'СЕТ СН'!$F$11+СВЦЭМ!$D$10+'СЕТ СН'!$F$5-'СЕТ СН'!$F$21</f>
        <v>3279.85256832</v>
      </c>
      <c r="M40" s="36">
        <f>SUMIFS(СВЦЭМ!$D$33:$D$776,СВЦЭМ!$A$33:$A$776,$A40,СВЦЭМ!$B$33:$B$776,M$11)+'СЕТ СН'!$F$11+СВЦЭМ!$D$10+'СЕТ СН'!$F$5-'СЕТ СН'!$F$21</f>
        <v>3205.6496051499998</v>
      </c>
      <c r="N40" s="36">
        <f>SUMIFS(СВЦЭМ!$D$33:$D$776,СВЦЭМ!$A$33:$A$776,$A40,СВЦЭМ!$B$33:$B$776,N$11)+'СЕТ СН'!$F$11+СВЦЭМ!$D$10+'СЕТ СН'!$F$5-'СЕТ СН'!$F$21</f>
        <v>3145.5081123499999</v>
      </c>
      <c r="O40" s="36">
        <f>SUMIFS(СВЦЭМ!$D$33:$D$776,СВЦЭМ!$A$33:$A$776,$A40,СВЦЭМ!$B$33:$B$776,O$11)+'СЕТ СН'!$F$11+СВЦЭМ!$D$10+'СЕТ СН'!$F$5-'СЕТ СН'!$F$21</f>
        <v>3134.1923336700002</v>
      </c>
      <c r="P40" s="36">
        <f>SUMIFS(СВЦЭМ!$D$33:$D$776,СВЦЭМ!$A$33:$A$776,$A40,СВЦЭМ!$B$33:$B$776,P$11)+'СЕТ СН'!$F$11+СВЦЭМ!$D$10+'СЕТ СН'!$F$5-'СЕТ СН'!$F$21</f>
        <v>3140.7567523299999</v>
      </c>
      <c r="Q40" s="36">
        <f>SUMIFS(СВЦЭМ!$D$33:$D$776,СВЦЭМ!$A$33:$A$776,$A40,СВЦЭМ!$B$33:$B$776,Q$11)+'СЕТ СН'!$F$11+СВЦЭМ!$D$10+'СЕТ СН'!$F$5-'СЕТ СН'!$F$21</f>
        <v>3133.9526463399998</v>
      </c>
      <c r="R40" s="36">
        <f>SUMIFS(СВЦЭМ!$D$33:$D$776,СВЦЭМ!$A$33:$A$776,$A40,СВЦЭМ!$B$33:$B$776,R$11)+'СЕТ СН'!$F$11+СВЦЭМ!$D$10+'СЕТ СН'!$F$5-'СЕТ СН'!$F$21</f>
        <v>3137.19843386</v>
      </c>
      <c r="S40" s="36">
        <f>SUMIFS(СВЦЭМ!$D$33:$D$776,СВЦЭМ!$A$33:$A$776,$A40,СВЦЭМ!$B$33:$B$776,S$11)+'СЕТ СН'!$F$11+СВЦЭМ!$D$10+'СЕТ СН'!$F$5-'СЕТ СН'!$F$21</f>
        <v>3145.6741531100001</v>
      </c>
      <c r="T40" s="36">
        <f>SUMIFS(СВЦЭМ!$D$33:$D$776,СВЦЭМ!$A$33:$A$776,$A40,СВЦЭМ!$B$33:$B$776,T$11)+'СЕТ СН'!$F$11+СВЦЭМ!$D$10+'СЕТ СН'!$F$5-'СЕТ СН'!$F$21</f>
        <v>3157.39648399</v>
      </c>
      <c r="U40" s="36">
        <f>SUMIFS(СВЦЭМ!$D$33:$D$776,СВЦЭМ!$A$33:$A$776,$A40,СВЦЭМ!$B$33:$B$776,U$11)+'СЕТ СН'!$F$11+СВЦЭМ!$D$10+'СЕТ СН'!$F$5-'СЕТ СН'!$F$21</f>
        <v>3163.4636848099999</v>
      </c>
      <c r="V40" s="36">
        <f>SUMIFS(СВЦЭМ!$D$33:$D$776,СВЦЭМ!$A$33:$A$776,$A40,СВЦЭМ!$B$33:$B$776,V$11)+'СЕТ СН'!$F$11+СВЦЭМ!$D$10+'СЕТ СН'!$F$5-'СЕТ СН'!$F$21</f>
        <v>3198.7067283800002</v>
      </c>
      <c r="W40" s="36">
        <f>SUMIFS(СВЦЭМ!$D$33:$D$776,СВЦЭМ!$A$33:$A$776,$A40,СВЦЭМ!$B$33:$B$776,W$11)+'СЕТ СН'!$F$11+СВЦЭМ!$D$10+'СЕТ СН'!$F$5-'СЕТ СН'!$F$21</f>
        <v>3230.5347373899999</v>
      </c>
      <c r="X40" s="36">
        <f>SUMIFS(СВЦЭМ!$D$33:$D$776,СВЦЭМ!$A$33:$A$776,$A40,СВЦЭМ!$B$33:$B$776,X$11)+'СЕТ СН'!$F$11+СВЦЭМ!$D$10+'СЕТ СН'!$F$5-'СЕТ СН'!$F$21</f>
        <v>3214.50059801</v>
      </c>
      <c r="Y40" s="36">
        <f>SUMIFS(СВЦЭМ!$D$33:$D$776,СВЦЭМ!$A$33:$A$776,$A40,СВЦЭМ!$B$33:$B$776,Y$11)+'СЕТ СН'!$F$11+СВЦЭМ!$D$10+'СЕТ СН'!$F$5-'СЕТ СН'!$F$21</f>
        <v>3256.2497516600001</v>
      </c>
    </row>
    <row r="41" spans="1:27" ht="15.75" x14ac:dyDescent="0.2">
      <c r="A41" s="35">
        <f t="shared" si="0"/>
        <v>43981</v>
      </c>
      <c r="B41" s="36">
        <f>SUMIFS(СВЦЭМ!$D$33:$D$776,СВЦЭМ!$A$33:$A$776,$A41,СВЦЭМ!$B$33:$B$776,B$11)+'СЕТ СН'!$F$11+СВЦЭМ!$D$10+'СЕТ СН'!$F$5-'СЕТ СН'!$F$21</f>
        <v>3336.9635593799999</v>
      </c>
      <c r="C41" s="36">
        <f>SUMIFS(СВЦЭМ!$D$33:$D$776,СВЦЭМ!$A$33:$A$776,$A41,СВЦЭМ!$B$33:$B$776,C$11)+'СЕТ СН'!$F$11+СВЦЭМ!$D$10+'СЕТ СН'!$F$5-'СЕТ СН'!$F$21</f>
        <v>3343.6633243400001</v>
      </c>
      <c r="D41" s="36">
        <f>SUMIFS(СВЦЭМ!$D$33:$D$776,СВЦЭМ!$A$33:$A$776,$A41,СВЦЭМ!$B$33:$B$776,D$11)+'СЕТ СН'!$F$11+СВЦЭМ!$D$10+'СЕТ СН'!$F$5-'СЕТ СН'!$F$21</f>
        <v>3345.1792324600001</v>
      </c>
      <c r="E41" s="36">
        <f>SUMIFS(СВЦЭМ!$D$33:$D$776,СВЦЭМ!$A$33:$A$776,$A41,СВЦЭМ!$B$33:$B$776,E$11)+'СЕТ СН'!$F$11+СВЦЭМ!$D$10+'СЕТ СН'!$F$5-'СЕТ СН'!$F$21</f>
        <v>3342.6905543500002</v>
      </c>
      <c r="F41" s="36">
        <f>SUMIFS(СВЦЭМ!$D$33:$D$776,СВЦЭМ!$A$33:$A$776,$A41,СВЦЭМ!$B$33:$B$776,F$11)+'СЕТ СН'!$F$11+СВЦЭМ!$D$10+'СЕТ СН'!$F$5-'СЕТ СН'!$F$21</f>
        <v>3341.8966555799998</v>
      </c>
      <c r="G41" s="36">
        <f>SUMIFS(СВЦЭМ!$D$33:$D$776,СВЦЭМ!$A$33:$A$776,$A41,СВЦЭМ!$B$33:$B$776,G$11)+'СЕТ СН'!$F$11+СВЦЭМ!$D$10+'СЕТ СН'!$F$5-'СЕТ СН'!$F$21</f>
        <v>3342.3928893299999</v>
      </c>
      <c r="H41" s="36">
        <f>SUMIFS(СВЦЭМ!$D$33:$D$776,СВЦЭМ!$A$33:$A$776,$A41,СВЦЭМ!$B$33:$B$776,H$11)+'СЕТ СН'!$F$11+СВЦЭМ!$D$10+'СЕТ СН'!$F$5-'СЕТ СН'!$F$21</f>
        <v>3329.4459129300003</v>
      </c>
      <c r="I41" s="36">
        <f>SUMIFS(СВЦЭМ!$D$33:$D$776,СВЦЭМ!$A$33:$A$776,$A41,СВЦЭМ!$B$33:$B$776,I$11)+'СЕТ СН'!$F$11+СВЦЭМ!$D$10+'СЕТ СН'!$F$5-'СЕТ СН'!$F$21</f>
        <v>3311.5825365000001</v>
      </c>
      <c r="J41" s="36">
        <f>SUMIFS(СВЦЭМ!$D$33:$D$776,СВЦЭМ!$A$33:$A$776,$A41,СВЦЭМ!$B$33:$B$776,J$11)+'СЕТ СН'!$F$11+СВЦЭМ!$D$10+'СЕТ СН'!$F$5-'СЕТ СН'!$F$21</f>
        <v>3280.54597685</v>
      </c>
      <c r="K41" s="36">
        <f>SUMIFS(СВЦЭМ!$D$33:$D$776,СВЦЭМ!$A$33:$A$776,$A41,СВЦЭМ!$B$33:$B$776,K$11)+'СЕТ СН'!$F$11+СВЦЭМ!$D$10+'СЕТ СН'!$F$5-'СЕТ СН'!$F$21</f>
        <v>3269.0599281599998</v>
      </c>
      <c r="L41" s="36">
        <f>SUMIFS(СВЦЭМ!$D$33:$D$776,СВЦЭМ!$A$33:$A$776,$A41,СВЦЭМ!$B$33:$B$776,L$11)+'СЕТ СН'!$F$11+СВЦЭМ!$D$10+'СЕТ СН'!$F$5-'СЕТ СН'!$F$21</f>
        <v>3260.1310755599998</v>
      </c>
      <c r="M41" s="36">
        <f>SUMIFS(СВЦЭМ!$D$33:$D$776,СВЦЭМ!$A$33:$A$776,$A41,СВЦЭМ!$B$33:$B$776,M$11)+'СЕТ СН'!$F$11+СВЦЭМ!$D$10+'СЕТ СН'!$F$5-'СЕТ СН'!$F$21</f>
        <v>3208.4691501799998</v>
      </c>
      <c r="N41" s="36">
        <f>SUMIFS(СВЦЭМ!$D$33:$D$776,СВЦЭМ!$A$33:$A$776,$A41,СВЦЭМ!$B$33:$B$776,N$11)+'СЕТ СН'!$F$11+СВЦЭМ!$D$10+'СЕТ СН'!$F$5-'СЕТ СН'!$F$21</f>
        <v>3160.7161904200002</v>
      </c>
      <c r="O41" s="36">
        <f>SUMIFS(СВЦЭМ!$D$33:$D$776,СВЦЭМ!$A$33:$A$776,$A41,СВЦЭМ!$B$33:$B$776,O$11)+'СЕТ СН'!$F$11+СВЦЭМ!$D$10+'СЕТ СН'!$F$5-'СЕТ СН'!$F$21</f>
        <v>3148.5098400699999</v>
      </c>
      <c r="P41" s="36">
        <f>SUMIFS(СВЦЭМ!$D$33:$D$776,СВЦЭМ!$A$33:$A$776,$A41,СВЦЭМ!$B$33:$B$776,P$11)+'СЕТ СН'!$F$11+СВЦЭМ!$D$10+'СЕТ СН'!$F$5-'СЕТ СН'!$F$21</f>
        <v>3151.2725053700001</v>
      </c>
      <c r="Q41" s="36">
        <f>SUMIFS(СВЦЭМ!$D$33:$D$776,СВЦЭМ!$A$33:$A$776,$A41,СВЦЭМ!$B$33:$B$776,Q$11)+'СЕТ СН'!$F$11+СВЦЭМ!$D$10+'СЕТ СН'!$F$5-'СЕТ СН'!$F$21</f>
        <v>3150.6209319899999</v>
      </c>
      <c r="R41" s="36">
        <f>SUMIFS(СВЦЭМ!$D$33:$D$776,СВЦЭМ!$A$33:$A$776,$A41,СВЦЭМ!$B$33:$B$776,R$11)+'СЕТ СН'!$F$11+СВЦЭМ!$D$10+'СЕТ СН'!$F$5-'СЕТ СН'!$F$21</f>
        <v>3149.6756155500002</v>
      </c>
      <c r="S41" s="36">
        <f>SUMIFS(СВЦЭМ!$D$33:$D$776,СВЦЭМ!$A$33:$A$776,$A41,СВЦЭМ!$B$33:$B$776,S$11)+'СЕТ СН'!$F$11+СВЦЭМ!$D$10+'СЕТ СН'!$F$5-'СЕТ СН'!$F$21</f>
        <v>3152.05008137</v>
      </c>
      <c r="T41" s="36">
        <f>SUMIFS(СВЦЭМ!$D$33:$D$776,СВЦЭМ!$A$33:$A$776,$A41,СВЦЭМ!$B$33:$B$776,T$11)+'СЕТ СН'!$F$11+СВЦЭМ!$D$10+'СЕТ СН'!$F$5-'СЕТ СН'!$F$21</f>
        <v>3146.88964523</v>
      </c>
      <c r="U41" s="36">
        <f>SUMIFS(СВЦЭМ!$D$33:$D$776,СВЦЭМ!$A$33:$A$776,$A41,СВЦЭМ!$B$33:$B$776,U$11)+'СЕТ СН'!$F$11+СВЦЭМ!$D$10+'СЕТ СН'!$F$5-'СЕТ СН'!$F$21</f>
        <v>3137.2520881800001</v>
      </c>
      <c r="V41" s="36">
        <f>SUMIFS(СВЦЭМ!$D$33:$D$776,СВЦЭМ!$A$33:$A$776,$A41,СВЦЭМ!$B$33:$B$776,V$11)+'СЕТ СН'!$F$11+СВЦЭМ!$D$10+'СЕТ СН'!$F$5-'СЕТ СН'!$F$21</f>
        <v>3144.4073453599999</v>
      </c>
      <c r="W41" s="36">
        <f>SUMIFS(СВЦЭМ!$D$33:$D$776,СВЦЭМ!$A$33:$A$776,$A41,СВЦЭМ!$B$33:$B$776,W$11)+'СЕТ СН'!$F$11+СВЦЭМ!$D$10+'СЕТ СН'!$F$5-'СЕТ СН'!$F$21</f>
        <v>3150.55000032</v>
      </c>
      <c r="X41" s="36">
        <f>SUMIFS(СВЦЭМ!$D$33:$D$776,СВЦЭМ!$A$33:$A$776,$A41,СВЦЭМ!$B$33:$B$776,X$11)+'СЕТ СН'!$F$11+СВЦЭМ!$D$10+'СЕТ СН'!$F$5-'СЕТ СН'!$F$21</f>
        <v>3153.4628854500002</v>
      </c>
      <c r="Y41" s="36">
        <f>SUMIFS(СВЦЭМ!$D$33:$D$776,СВЦЭМ!$A$33:$A$776,$A41,СВЦЭМ!$B$33:$B$776,Y$11)+'СЕТ СН'!$F$11+СВЦЭМ!$D$10+'СЕТ СН'!$F$5-'СЕТ СН'!$F$21</f>
        <v>3220.2318727400002</v>
      </c>
    </row>
    <row r="42" spans="1:27" ht="15.75" x14ac:dyDescent="0.2">
      <c r="A42" s="35">
        <f t="shared" si="0"/>
        <v>43982</v>
      </c>
      <c r="B42" s="36">
        <f>SUMIFS(СВЦЭМ!$D$33:$D$776,СВЦЭМ!$A$33:$A$776,$A42,СВЦЭМ!$B$33:$B$776,B$11)+'СЕТ СН'!$F$11+СВЦЭМ!$D$10+'СЕТ СН'!$F$5-'СЕТ СН'!$F$21</f>
        <v>3305.6259513700002</v>
      </c>
      <c r="C42" s="36">
        <f>SUMIFS(СВЦЭМ!$D$33:$D$776,СВЦЭМ!$A$33:$A$776,$A42,СВЦЭМ!$B$33:$B$776,C$11)+'СЕТ СН'!$F$11+СВЦЭМ!$D$10+'СЕТ СН'!$F$5-'СЕТ СН'!$F$21</f>
        <v>3314.4723468800003</v>
      </c>
      <c r="D42" s="36">
        <f>SUMIFS(СВЦЭМ!$D$33:$D$776,СВЦЭМ!$A$33:$A$776,$A42,СВЦЭМ!$B$33:$B$776,D$11)+'СЕТ СН'!$F$11+СВЦЭМ!$D$10+'СЕТ СН'!$F$5-'СЕТ СН'!$F$21</f>
        <v>3322.6133587899999</v>
      </c>
      <c r="E42" s="36">
        <f>SUMIFS(СВЦЭМ!$D$33:$D$776,СВЦЭМ!$A$33:$A$776,$A42,СВЦЭМ!$B$33:$B$776,E$11)+'СЕТ СН'!$F$11+СВЦЭМ!$D$10+'СЕТ СН'!$F$5-'СЕТ СН'!$F$21</f>
        <v>3317.5378103000003</v>
      </c>
      <c r="F42" s="36">
        <f>SUMIFS(СВЦЭМ!$D$33:$D$776,СВЦЭМ!$A$33:$A$776,$A42,СВЦЭМ!$B$33:$B$776,F$11)+'СЕТ СН'!$F$11+СВЦЭМ!$D$10+'СЕТ СН'!$F$5-'СЕТ СН'!$F$21</f>
        <v>3307.2637083700001</v>
      </c>
      <c r="G42" s="36">
        <f>SUMIFS(СВЦЭМ!$D$33:$D$776,СВЦЭМ!$A$33:$A$776,$A42,СВЦЭМ!$B$33:$B$776,G$11)+'СЕТ СН'!$F$11+СВЦЭМ!$D$10+'СЕТ СН'!$F$5-'СЕТ СН'!$F$21</f>
        <v>3310.9882794200003</v>
      </c>
      <c r="H42" s="36">
        <f>SUMIFS(СВЦЭМ!$D$33:$D$776,СВЦЭМ!$A$33:$A$776,$A42,СВЦЭМ!$B$33:$B$776,H$11)+'СЕТ СН'!$F$11+СВЦЭМ!$D$10+'СЕТ СН'!$F$5-'СЕТ СН'!$F$21</f>
        <v>3315.2581170399999</v>
      </c>
      <c r="I42" s="36">
        <f>SUMIFS(СВЦЭМ!$D$33:$D$776,СВЦЭМ!$A$33:$A$776,$A42,СВЦЭМ!$B$33:$B$776,I$11)+'СЕТ СН'!$F$11+СВЦЭМ!$D$10+'СЕТ СН'!$F$5-'СЕТ СН'!$F$21</f>
        <v>3292.40712089</v>
      </c>
      <c r="J42" s="36">
        <f>SUMIFS(СВЦЭМ!$D$33:$D$776,СВЦЭМ!$A$33:$A$776,$A42,СВЦЭМ!$B$33:$B$776,J$11)+'СЕТ СН'!$F$11+СВЦЭМ!$D$10+'СЕТ СН'!$F$5-'СЕТ СН'!$F$21</f>
        <v>3271.9545076899999</v>
      </c>
      <c r="K42" s="36">
        <f>SUMIFS(СВЦЭМ!$D$33:$D$776,СВЦЭМ!$A$33:$A$776,$A42,СВЦЭМ!$B$33:$B$776,K$11)+'СЕТ СН'!$F$11+СВЦЭМ!$D$10+'СЕТ СН'!$F$5-'СЕТ СН'!$F$21</f>
        <v>3280.6463710500002</v>
      </c>
      <c r="L42" s="36">
        <f>SUMIFS(СВЦЭМ!$D$33:$D$776,СВЦЭМ!$A$33:$A$776,$A42,СВЦЭМ!$B$33:$B$776,L$11)+'СЕТ СН'!$F$11+СВЦЭМ!$D$10+'СЕТ СН'!$F$5-'СЕТ СН'!$F$21</f>
        <v>3279.5398264099999</v>
      </c>
      <c r="M42" s="36">
        <f>SUMIFS(СВЦЭМ!$D$33:$D$776,СВЦЭМ!$A$33:$A$776,$A42,СВЦЭМ!$B$33:$B$776,M$11)+'СЕТ СН'!$F$11+СВЦЭМ!$D$10+'СЕТ СН'!$F$5-'СЕТ СН'!$F$21</f>
        <v>3231.40703136</v>
      </c>
      <c r="N42" s="36">
        <f>SUMIFS(СВЦЭМ!$D$33:$D$776,СВЦЭМ!$A$33:$A$776,$A42,СВЦЭМ!$B$33:$B$776,N$11)+'СЕТ СН'!$F$11+СВЦЭМ!$D$10+'СЕТ СН'!$F$5-'СЕТ СН'!$F$21</f>
        <v>3162.7342853800001</v>
      </c>
      <c r="O42" s="36">
        <f>SUMIFS(СВЦЭМ!$D$33:$D$776,СВЦЭМ!$A$33:$A$776,$A42,СВЦЭМ!$B$33:$B$776,O$11)+'СЕТ СН'!$F$11+СВЦЭМ!$D$10+'СЕТ СН'!$F$5-'СЕТ СН'!$F$21</f>
        <v>3139.7767895000002</v>
      </c>
      <c r="P42" s="36">
        <f>SUMIFS(СВЦЭМ!$D$33:$D$776,СВЦЭМ!$A$33:$A$776,$A42,СВЦЭМ!$B$33:$B$776,P$11)+'СЕТ СН'!$F$11+СВЦЭМ!$D$10+'СЕТ СН'!$F$5-'СЕТ СН'!$F$21</f>
        <v>3148.2192542500002</v>
      </c>
      <c r="Q42" s="36">
        <f>SUMIFS(СВЦЭМ!$D$33:$D$776,СВЦЭМ!$A$33:$A$776,$A42,СВЦЭМ!$B$33:$B$776,Q$11)+'СЕТ СН'!$F$11+СВЦЭМ!$D$10+'СЕТ СН'!$F$5-'СЕТ СН'!$F$21</f>
        <v>3148.42705196</v>
      </c>
      <c r="R42" s="36">
        <f>SUMIFS(СВЦЭМ!$D$33:$D$776,СВЦЭМ!$A$33:$A$776,$A42,СВЦЭМ!$B$33:$B$776,R$11)+'СЕТ СН'!$F$11+СВЦЭМ!$D$10+'СЕТ СН'!$F$5-'СЕТ СН'!$F$21</f>
        <v>3150.9423253499999</v>
      </c>
      <c r="S42" s="36">
        <f>SUMIFS(СВЦЭМ!$D$33:$D$776,СВЦЭМ!$A$33:$A$776,$A42,СВЦЭМ!$B$33:$B$776,S$11)+'СЕТ СН'!$F$11+СВЦЭМ!$D$10+'СЕТ СН'!$F$5-'СЕТ СН'!$F$21</f>
        <v>3163.5266560700002</v>
      </c>
      <c r="T42" s="36">
        <f>SUMIFS(СВЦЭМ!$D$33:$D$776,СВЦЭМ!$A$33:$A$776,$A42,СВЦЭМ!$B$33:$B$776,T$11)+'СЕТ СН'!$F$11+СВЦЭМ!$D$10+'СЕТ СН'!$F$5-'СЕТ СН'!$F$21</f>
        <v>3145.5583736799999</v>
      </c>
      <c r="U42" s="36">
        <f>SUMIFS(СВЦЭМ!$D$33:$D$776,СВЦЭМ!$A$33:$A$776,$A42,СВЦЭМ!$B$33:$B$776,U$11)+'СЕТ СН'!$F$11+СВЦЭМ!$D$10+'СЕТ СН'!$F$5-'СЕТ СН'!$F$21</f>
        <v>3125.0925210800001</v>
      </c>
      <c r="V42" s="36">
        <f>SUMIFS(СВЦЭМ!$D$33:$D$776,СВЦЭМ!$A$33:$A$776,$A42,СВЦЭМ!$B$33:$B$776,V$11)+'СЕТ СН'!$F$11+СВЦЭМ!$D$10+'СЕТ СН'!$F$5-'СЕТ СН'!$F$21</f>
        <v>3087.5262593500001</v>
      </c>
      <c r="W42" s="36">
        <f>SUMIFS(СВЦЭМ!$D$33:$D$776,СВЦЭМ!$A$33:$A$776,$A42,СВЦЭМ!$B$33:$B$776,W$11)+'СЕТ СН'!$F$11+СВЦЭМ!$D$10+'СЕТ СН'!$F$5-'СЕТ СН'!$F$21</f>
        <v>3082.7742746200001</v>
      </c>
      <c r="X42" s="36">
        <f>SUMIFS(СВЦЭМ!$D$33:$D$776,СВЦЭМ!$A$33:$A$776,$A42,СВЦЭМ!$B$33:$B$776,X$11)+'СЕТ СН'!$F$11+СВЦЭМ!$D$10+'СЕТ СН'!$F$5-'СЕТ СН'!$F$21</f>
        <v>3114.7434176900001</v>
      </c>
      <c r="Y42" s="36">
        <f>SUMIFS(СВЦЭМ!$D$33:$D$776,СВЦЭМ!$A$33:$A$776,$A42,СВЦЭМ!$B$33:$B$776,Y$11)+'СЕТ СН'!$F$11+СВЦЭМ!$D$10+'СЕТ СН'!$F$5-'СЕТ СН'!$F$21</f>
        <v>3182.65766717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01.05.2020</v>
      </c>
      <c r="B48" s="36">
        <f>SUMIFS(СВЦЭМ!$D$33:$D$776,СВЦЭМ!$A$33:$A$776,$A48,СВЦЭМ!$B$33:$B$776,B$47)+'СЕТ СН'!$G$11+СВЦЭМ!$D$10+'СЕТ СН'!$G$5-'СЕТ СН'!$G$21</f>
        <v>3533.95488041</v>
      </c>
      <c r="C48" s="36">
        <f>SUMIFS(СВЦЭМ!$D$33:$D$776,СВЦЭМ!$A$33:$A$776,$A48,СВЦЭМ!$B$33:$B$776,C$47)+'СЕТ СН'!$G$11+СВЦЭМ!$D$10+'СЕТ СН'!$G$5-'СЕТ СН'!$G$21</f>
        <v>3575.0237786099997</v>
      </c>
      <c r="D48" s="36">
        <f>SUMIFS(СВЦЭМ!$D$33:$D$776,СВЦЭМ!$A$33:$A$776,$A48,СВЦЭМ!$B$33:$B$776,D$47)+'СЕТ СН'!$G$11+СВЦЭМ!$D$10+'СЕТ СН'!$G$5-'СЕТ СН'!$G$21</f>
        <v>3572.5739140799997</v>
      </c>
      <c r="E48" s="36">
        <f>SUMIFS(СВЦЭМ!$D$33:$D$776,СВЦЭМ!$A$33:$A$776,$A48,СВЦЭМ!$B$33:$B$776,E$47)+'СЕТ СН'!$G$11+СВЦЭМ!$D$10+'СЕТ СН'!$G$5-'СЕТ СН'!$G$21</f>
        <v>3568.2829781</v>
      </c>
      <c r="F48" s="36">
        <f>SUMIFS(СВЦЭМ!$D$33:$D$776,СВЦЭМ!$A$33:$A$776,$A48,СВЦЭМ!$B$33:$B$776,F$47)+'СЕТ СН'!$G$11+СВЦЭМ!$D$10+'СЕТ СН'!$G$5-'СЕТ СН'!$G$21</f>
        <v>3585.9341943199997</v>
      </c>
      <c r="G48" s="36">
        <f>SUMIFS(СВЦЭМ!$D$33:$D$776,СВЦЭМ!$A$33:$A$776,$A48,СВЦЭМ!$B$33:$B$776,G$47)+'СЕТ СН'!$G$11+СВЦЭМ!$D$10+'СЕТ СН'!$G$5-'СЕТ СН'!$G$21</f>
        <v>3578.7478192099998</v>
      </c>
      <c r="H48" s="36">
        <f>SUMIFS(СВЦЭМ!$D$33:$D$776,СВЦЭМ!$A$33:$A$776,$A48,СВЦЭМ!$B$33:$B$776,H$47)+'СЕТ СН'!$G$11+СВЦЭМ!$D$10+'СЕТ СН'!$G$5-'СЕТ СН'!$G$21</f>
        <v>3573.3079779899999</v>
      </c>
      <c r="I48" s="36">
        <f>SUMIFS(СВЦЭМ!$D$33:$D$776,СВЦЭМ!$A$33:$A$776,$A48,СВЦЭМ!$B$33:$B$776,I$47)+'СЕТ СН'!$G$11+СВЦЭМ!$D$10+'СЕТ СН'!$G$5-'СЕТ СН'!$G$21</f>
        <v>3548.29939436</v>
      </c>
      <c r="J48" s="36">
        <f>SUMIFS(СВЦЭМ!$D$33:$D$776,СВЦЭМ!$A$33:$A$776,$A48,СВЦЭМ!$B$33:$B$776,J$47)+'СЕТ СН'!$G$11+СВЦЭМ!$D$10+'СЕТ СН'!$G$5-'СЕТ СН'!$G$21</f>
        <v>3532.2195477499999</v>
      </c>
      <c r="K48" s="36">
        <f>SUMIFS(СВЦЭМ!$D$33:$D$776,СВЦЭМ!$A$33:$A$776,$A48,СВЦЭМ!$B$33:$B$776,K$47)+'СЕТ СН'!$G$11+СВЦЭМ!$D$10+'СЕТ СН'!$G$5-'СЕТ СН'!$G$21</f>
        <v>3531.4193727900001</v>
      </c>
      <c r="L48" s="36">
        <f>SUMIFS(СВЦЭМ!$D$33:$D$776,СВЦЭМ!$A$33:$A$776,$A48,СВЦЭМ!$B$33:$B$776,L$47)+'СЕТ СН'!$G$11+СВЦЭМ!$D$10+'СЕТ СН'!$G$5-'СЕТ СН'!$G$21</f>
        <v>3511.19332261</v>
      </c>
      <c r="M48" s="36">
        <f>SUMIFS(СВЦЭМ!$D$33:$D$776,СВЦЭМ!$A$33:$A$776,$A48,СВЦЭМ!$B$33:$B$776,M$47)+'СЕТ СН'!$G$11+СВЦЭМ!$D$10+'СЕТ СН'!$G$5-'СЕТ СН'!$G$21</f>
        <v>3448.2520734700001</v>
      </c>
      <c r="N48" s="36">
        <f>SUMIFS(СВЦЭМ!$D$33:$D$776,СВЦЭМ!$A$33:$A$776,$A48,СВЦЭМ!$B$33:$B$776,N$47)+'СЕТ СН'!$G$11+СВЦЭМ!$D$10+'СЕТ СН'!$G$5-'СЕТ СН'!$G$21</f>
        <v>3385.4897818300001</v>
      </c>
      <c r="O48" s="36">
        <f>SUMIFS(СВЦЭМ!$D$33:$D$776,СВЦЭМ!$A$33:$A$776,$A48,СВЦЭМ!$B$33:$B$776,O$47)+'СЕТ СН'!$G$11+СВЦЭМ!$D$10+'СЕТ СН'!$G$5-'СЕТ СН'!$G$21</f>
        <v>3365.67097453</v>
      </c>
      <c r="P48" s="36">
        <f>SUMIFS(СВЦЭМ!$D$33:$D$776,СВЦЭМ!$A$33:$A$776,$A48,СВЦЭМ!$B$33:$B$776,P$47)+'СЕТ СН'!$G$11+СВЦЭМ!$D$10+'СЕТ СН'!$G$5-'СЕТ СН'!$G$21</f>
        <v>3374.3497673500001</v>
      </c>
      <c r="Q48" s="36">
        <f>SUMIFS(СВЦЭМ!$D$33:$D$776,СВЦЭМ!$A$33:$A$776,$A48,СВЦЭМ!$B$33:$B$776,Q$47)+'СЕТ СН'!$G$11+СВЦЭМ!$D$10+'СЕТ СН'!$G$5-'СЕТ СН'!$G$21</f>
        <v>3377.0431233999998</v>
      </c>
      <c r="R48" s="36">
        <f>SUMIFS(СВЦЭМ!$D$33:$D$776,СВЦЭМ!$A$33:$A$776,$A48,СВЦЭМ!$B$33:$B$776,R$47)+'СЕТ СН'!$G$11+СВЦЭМ!$D$10+'СЕТ СН'!$G$5-'СЕТ СН'!$G$21</f>
        <v>3374.77104646</v>
      </c>
      <c r="S48" s="36">
        <f>SUMIFS(СВЦЭМ!$D$33:$D$776,СВЦЭМ!$A$33:$A$776,$A48,СВЦЭМ!$B$33:$B$776,S$47)+'СЕТ СН'!$G$11+СВЦЭМ!$D$10+'СЕТ СН'!$G$5-'СЕТ СН'!$G$21</f>
        <v>3372.33790916</v>
      </c>
      <c r="T48" s="36">
        <f>SUMIFS(СВЦЭМ!$D$33:$D$776,СВЦЭМ!$A$33:$A$776,$A48,СВЦЭМ!$B$33:$B$776,T$47)+'СЕТ СН'!$G$11+СВЦЭМ!$D$10+'СЕТ СН'!$G$5-'СЕТ СН'!$G$21</f>
        <v>3361.99171828</v>
      </c>
      <c r="U48" s="36">
        <f>SUMIFS(СВЦЭМ!$D$33:$D$776,СВЦЭМ!$A$33:$A$776,$A48,СВЦЭМ!$B$33:$B$776,U$47)+'СЕТ СН'!$G$11+СВЦЭМ!$D$10+'СЕТ СН'!$G$5-'СЕТ СН'!$G$21</f>
        <v>3343.5890325099999</v>
      </c>
      <c r="V48" s="36">
        <f>SUMIFS(СВЦЭМ!$D$33:$D$776,СВЦЭМ!$A$33:$A$776,$A48,СВЦЭМ!$B$33:$B$776,V$47)+'СЕТ СН'!$G$11+СВЦЭМ!$D$10+'СЕТ СН'!$G$5-'СЕТ СН'!$G$21</f>
        <v>3333.51910967</v>
      </c>
      <c r="W48" s="36">
        <f>SUMIFS(СВЦЭМ!$D$33:$D$776,СВЦЭМ!$A$33:$A$776,$A48,СВЦЭМ!$B$33:$B$776,W$47)+'СЕТ СН'!$G$11+СВЦЭМ!$D$10+'СЕТ СН'!$G$5-'СЕТ СН'!$G$21</f>
        <v>3340.2179843700001</v>
      </c>
      <c r="X48" s="36">
        <f>SUMIFS(СВЦЭМ!$D$33:$D$776,СВЦЭМ!$A$33:$A$776,$A48,СВЦЭМ!$B$33:$B$776,X$47)+'СЕТ СН'!$G$11+СВЦЭМ!$D$10+'СЕТ СН'!$G$5-'СЕТ СН'!$G$21</f>
        <v>3371.84881494</v>
      </c>
      <c r="Y48" s="36">
        <f>SUMIFS(СВЦЭМ!$D$33:$D$776,СВЦЭМ!$A$33:$A$776,$A48,СВЦЭМ!$B$33:$B$776,Y$47)+'СЕТ СН'!$G$11+СВЦЭМ!$D$10+'СЕТ СН'!$G$5-'СЕТ СН'!$G$21</f>
        <v>3474.5080729900001</v>
      </c>
      <c r="AA48" s="45"/>
    </row>
    <row r="49" spans="1:25" ht="15.75" x14ac:dyDescent="0.2">
      <c r="A49" s="35">
        <f>A48+1</f>
        <v>43953</v>
      </c>
      <c r="B49" s="36">
        <f>SUMIFS(СВЦЭМ!$D$33:$D$776,СВЦЭМ!$A$33:$A$776,$A49,СВЦЭМ!$B$33:$B$776,B$47)+'СЕТ СН'!$G$11+СВЦЭМ!$D$10+'СЕТ СН'!$G$5-'СЕТ СН'!$G$21</f>
        <v>3566.7002701000001</v>
      </c>
      <c r="C49" s="36">
        <f>SUMIFS(СВЦЭМ!$D$33:$D$776,СВЦЭМ!$A$33:$A$776,$A49,СВЦЭМ!$B$33:$B$776,C$47)+'СЕТ СН'!$G$11+СВЦЭМ!$D$10+'СЕТ СН'!$G$5-'СЕТ СН'!$G$21</f>
        <v>3589.57458989</v>
      </c>
      <c r="D49" s="36">
        <f>SUMIFS(СВЦЭМ!$D$33:$D$776,СВЦЭМ!$A$33:$A$776,$A49,СВЦЭМ!$B$33:$B$776,D$47)+'СЕТ СН'!$G$11+СВЦЭМ!$D$10+'СЕТ СН'!$G$5-'СЕТ СН'!$G$21</f>
        <v>3602.0047076999999</v>
      </c>
      <c r="E49" s="36">
        <f>SUMIFS(СВЦЭМ!$D$33:$D$776,СВЦЭМ!$A$33:$A$776,$A49,СВЦЭМ!$B$33:$B$776,E$47)+'СЕТ СН'!$G$11+СВЦЭМ!$D$10+'СЕТ СН'!$G$5-'СЕТ СН'!$G$21</f>
        <v>3597.9278912</v>
      </c>
      <c r="F49" s="36">
        <f>SUMIFS(СВЦЭМ!$D$33:$D$776,СВЦЭМ!$A$33:$A$776,$A49,СВЦЭМ!$B$33:$B$776,F$47)+'СЕТ СН'!$G$11+СВЦЭМ!$D$10+'СЕТ СН'!$G$5-'СЕТ СН'!$G$21</f>
        <v>3593.9970042599998</v>
      </c>
      <c r="G49" s="36">
        <f>SUMIFS(СВЦЭМ!$D$33:$D$776,СВЦЭМ!$A$33:$A$776,$A49,СВЦЭМ!$B$33:$B$776,G$47)+'СЕТ СН'!$G$11+СВЦЭМ!$D$10+'СЕТ СН'!$G$5-'СЕТ СН'!$G$21</f>
        <v>3595.9950822800001</v>
      </c>
      <c r="H49" s="36">
        <f>SUMIFS(СВЦЭМ!$D$33:$D$776,СВЦЭМ!$A$33:$A$776,$A49,СВЦЭМ!$B$33:$B$776,H$47)+'СЕТ СН'!$G$11+СВЦЭМ!$D$10+'СЕТ СН'!$G$5-'СЕТ СН'!$G$21</f>
        <v>3594.2285521599997</v>
      </c>
      <c r="I49" s="36">
        <f>SUMIFS(СВЦЭМ!$D$33:$D$776,СВЦЭМ!$A$33:$A$776,$A49,СВЦЭМ!$B$33:$B$776,I$47)+'СЕТ СН'!$G$11+СВЦЭМ!$D$10+'СЕТ СН'!$G$5-'СЕТ СН'!$G$21</f>
        <v>3582.3151771899998</v>
      </c>
      <c r="J49" s="36">
        <f>SUMIFS(СВЦЭМ!$D$33:$D$776,СВЦЭМ!$A$33:$A$776,$A49,СВЦЭМ!$B$33:$B$776,J$47)+'СЕТ СН'!$G$11+СВЦЭМ!$D$10+'СЕТ СН'!$G$5-'СЕТ СН'!$G$21</f>
        <v>3539.2953223200002</v>
      </c>
      <c r="K49" s="36">
        <f>SUMIFS(СВЦЭМ!$D$33:$D$776,СВЦЭМ!$A$33:$A$776,$A49,СВЦЭМ!$B$33:$B$776,K$47)+'СЕТ СН'!$G$11+СВЦЭМ!$D$10+'СЕТ СН'!$G$5-'СЕТ СН'!$G$21</f>
        <v>3513.7725936300003</v>
      </c>
      <c r="L49" s="36">
        <f>SUMIFS(СВЦЭМ!$D$33:$D$776,СВЦЭМ!$A$33:$A$776,$A49,СВЦЭМ!$B$33:$B$776,L$47)+'СЕТ СН'!$G$11+СВЦЭМ!$D$10+'СЕТ СН'!$G$5-'СЕТ СН'!$G$21</f>
        <v>3497.67691956</v>
      </c>
      <c r="M49" s="36">
        <f>SUMIFS(СВЦЭМ!$D$33:$D$776,СВЦЭМ!$A$33:$A$776,$A49,СВЦЭМ!$B$33:$B$776,M$47)+'СЕТ СН'!$G$11+СВЦЭМ!$D$10+'СЕТ СН'!$G$5-'СЕТ СН'!$G$21</f>
        <v>3437.8455926199999</v>
      </c>
      <c r="N49" s="36">
        <f>SUMIFS(СВЦЭМ!$D$33:$D$776,СВЦЭМ!$A$33:$A$776,$A49,СВЦЭМ!$B$33:$B$776,N$47)+'СЕТ СН'!$G$11+СВЦЭМ!$D$10+'СЕТ СН'!$G$5-'СЕТ СН'!$G$21</f>
        <v>3383.7137979899999</v>
      </c>
      <c r="O49" s="36">
        <f>SUMIFS(СВЦЭМ!$D$33:$D$776,СВЦЭМ!$A$33:$A$776,$A49,СВЦЭМ!$B$33:$B$776,O$47)+'СЕТ СН'!$G$11+СВЦЭМ!$D$10+'СЕТ СН'!$G$5-'СЕТ СН'!$G$21</f>
        <v>3362.57319224</v>
      </c>
      <c r="P49" s="36">
        <f>SUMIFS(СВЦЭМ!$D$33:$D$776,СВЦЭМ!$A$33:$A$776,$A49,СВЦЭМ!$B$33:$B$776,P$47)+'СЕТ СН'!$G$11+СВЦЭМ!$D$10+'СЕТ СН'!$G$5-'СЕТ СН'!$G$21</f>
        <v>3368.7452278300002</v>
      </c>
      <c r="Q49" s="36">
        <f>SUMIFS(СВЦЭМ!$D$33:$D$776,СВЦЭМ!$A$33:$A$776,$A49,СВЦЭМ!$B$33:$B$776,Q$47)+'СЕТ СН'!$G$11+СВЦЭМ!$D$10+'СЕТ СН'!$G$5-'СЕТ СН'!$G$21</f>
        <v>3371.26008447</v>
      </c>
      <c r="R49" s="36">
        <f>SUMIFS(СВЦЭМ!$D$33:$D$776,СВЦЭМ!$A$33:$A$776,$A49,СВЦЭМ!$B$33:$B$776,R$47)+'СЕТ СН'!$G$11+СВЦЭМ!$D$10+'СЕТ СН'!$G$5-'СЕТ СН'!$G$21</f>
        <v>3377.5101694300001</v>
      </c>
      <c r="S49" s="36">
        <f>SUMIFS(СВЦЭМ!$D$33:$D$776,СВЦЭМ!$A$33:$A$776,$A49,СВЦЭМ!$B$33:$B$776,S$47)+'СЕТ СН'!$G$11+СВЦЭМ!$D$10+'СЕТ СН'!$G$5-'СЕТ СН'!$G$21</f>
        <v>3377.5918247</v>
      </c>
      <c r="T49" s="36">
        <f>SUMIFS(СВЦЭМ!$D$33:$D$776,СВЦЭМ!$A$33:$A$776,$A49,СВЦЭМ!$B$33:$B$776,T$47)+'СЕТ СН'!$G$11+СВЦЭМ!$D$10+'СЕТ СН'!$G$5-'СЕТ СН'!$G$21</f>
        <v>3371.2476780400002</v>
      </c>
      <c r="U49" s="36">
        <f>SUMIFS(СВЦЭМ!$D$33:$D$776,СВЦЭМ!$A$33:$A$776,$A49,СВЦЭМ!$B$33:$B$776,U$47)+'СЕТ СН'!$G$11+СВЦЭМ!$D$10+'СЕТ СН'!$G$5-'СЕТ СН'!$G$21</f>
        <v>3364.0397652700003</v>
      </c>
      <c r="V49" s="36">
        <f>SUMIFS(СВЦЭМ!$D$33:$D$776,СВЦЭМ!$A$33:$A$776,$A49,СВЦЭМ!$B$33:$B$776,V$47)+'СЕТ СН'!$G$11+СВЦЭМ!$D$10+'СЕТ СН'!$G$5-'СЕТ СН'!$G$21</f>
        <v>3345.37971105</v>
      </c>
      <c r="W49" s="36">
        <f>SUMIFS(СВЦЭМ!$D$33:$D$776,СВЦЭМ!$A$33:$A$776,$A49,СВЦЭМ!$B$33:$B$776,W$47)+'СЕТ СН'!$G$11+СВЦЭМ!$D$10+'СЕТ СН'!$G$5-'СЕТ СН'!$G$21</f>
        <v>3330.44794112</v>
      </c>
      <c r="X49" s="36">
        <f>SUMIFS(СВЦЭМ!$D$33:$D$776,СВЦЭМ!$A$33:$A$776,$A49,СВЦЭМ!$B$33:$B$776,X$47)+'СЕТ СН'!$G$11+СВЦЭМ!$D$10+'СЕТ СН'!$G$5-'СЕТ СН'!$G$21</f>
        <v>3366.3749055200001</v>
      </c>
      <c r="Y49" s="36">
        <f>SUMIFS(СВЦЭМ!$D$33:$D$776,СВЦЭМ!$A$33:$A$776,$A49,СВЦЭМ!$B$33:$B$776,Y$47)+'СЕТ СН'!$G$11+СВЦЭМ!$D$10+'СЕТ СН'!$G$5-'СЕТ СН'!$G$21</f>
        <v>3448.3039122300002</v>
      </c>
    </row>
    <row r="50" spans="1:25" ht="15.75" x14ac:dyDescent="0.2">
      <c r="A50" s="35">
        <f t="shared" ref="A50:A78" si="1">A49+1</f>
        <v>43954</v>
      </c>
      <c r="B50" s="36">
        <f>SUMIFS(СВЦЭМ!$D$33:$D$776,СВЦЭМ!$A$33:$A$776,$A50,СВЦЭМ!$B$33:$B$776,B$47)+'СЕТ СН'!$G$11+СВЦЭМ!$D$10+'СЕТ СН'!$G$5-'СЕТ СН'!$G$21</f>
        <v>3478.2694770400003</v>
      </c>
      <c r="C50" s="36">
        <f>SUMIFS(СВЦЭМ!$D$33:$D$776,СВЦЭМ!$A$33:$A$776,$A50,СВЦЭМ!$B$33:$B$776,C$47)+'СЕТ СН'!$G$11+СВЦЭМ!$D$10+'СЕТ СН'!$G$5-'СЕТ СН'!$G$21</f>
        <v>3490.3908015400002</v>
      </c>
      <c r="D50" s="36">
        <f>SUMIFS(СВЦЭМ!$D$33:$D$776,СВЦЭМ!$A$33:$A$776,$A50,СВЦЭМ!$B$33:$B$776,D$47)+'СЕТ СН'!$G$11+СВЦЭМ!$D$10+'СЕТ СН'!$G$5-'СЕТ СН'!$G$21</f>
        <v>3488.8458180799998</v>
      </c>
      <c r="E50" s="36">
        <f>SUMIFS(СВЦЭМ!$D$33:$D$776,СВЦЭМ!$A$33:$A$776,$A50,СВЦЭМ!$B$33:$B$776,E$47)+'СЕТ СН'!$G$11+СВЦЭМ!$D$10+'СЕТ СН'!$G$5-'СЕТ СН'!$G$21</f>
        <v>3486.0675936799998</v>
      </c>
      <c r="F50" s="36">
        <f>SUMIFS(СВЦЭМ!$D$33:$D$776,СВЦЭМ!$A$33:$A$776,$A50,СВЦЭМ!$B$33:$B$776,F$47)+'СЕТ СН'!$G$11+СВЦЭМ!$D$10+'СЕТ СН'!$G$5-'СЕТ СН'!$G$21</f>
        <v>3483.70520601</v>
      </c>
      <c r="G50" s="36">
        <f>SUMIFS(СВЦЭМ!$D$33:$D$776,СВЦЭМ!$A$33:$A$776,$A50,СВЦЭМ!$B$33:$B$776,G$47)+'СЕТ СН'!$G$11+СВЦЭМ!$D$10+'СЕТ СН'!$G$5-'СЕТ СН'!$G$21</f>
        <v>3486.9229911299999</v>
      </c>
      <c r="H50" s="36">
        <f>SUMIFS(СВЦЭМ!$D$33:$D$776,СВЦЭМ!$A$33:$A$776,$A50,СВЦЭМ!$B$33:$B$776,H$47)+'СЕТ СН'!$G$11+СВЦЭМ!$D$10+'СЕТ СН'!$G$5-'СЕТ СН'!$G$21</f>
        <v>3493.2626392800003</v>
      </c>
      <c r="I50" s="36">
        <f>SUMIFS(СВЦЭМ!$D$33:$D$776,СВЦЭМ!$A$33:$A$776,$A50,СВЦЭМ!$B$33:$B$776,I$47)+'СЕТ СН'!$G$11+СВЦЭМ!$D$10+'СЕТ СН'!$G$5-'СЕТ СН'!$G$21</f>
        <v>3489.49652126</v>
      </c>
      <c r="J50" s="36">
        <f>SUMIFS(СВЦЭМ!$D$33:$D$776,СВЦЭМ!$A$33:$A$776,$A50,СВЦЭМ!$B$33:$B$776,J$47)+'СЕТ СН'!$G$11+СВЦЭМ!$D$10+'СЕТ СН'!$G$5-'СЕТ СН'!$G$21</f>
        <v>3482.4179714500001</v>
      </c>
      <c r="K50" s="36">
        <f>SUMIFS(СВЦЭМ!$D$33:$D$776,СВЦЭМ!$A$33:$A$776,$A50,СВЦЭМ!$B$33:$B$776,K$47)+'СЕТ СН'!$G$11+СВЦЭМ!$D$10+'СЕТ СН'!$G$5-'СЕТ СН'!$G$21</f>
        <v>3455.0380448800001</v>
      </c>
      <c r="L50" s="36">
        <f>SUMIFS(СВЦЭМ!$D$33:$D$776,СВЦЭМ!$A$33:$A$776,$A50,СВЦЭМ!$B$33:$B$776,L$47)+'СЕТ СН'!$G$11+СВЦЭМ!$D$10+'СЕТ СН'!$G$5-'СЕТ СН'!$G$21</f>
        <v>3421.92062012</v>
      </c>
      <c r="M50" s="36">
        <f>SUMIFS(СВЦЭМ!$D$33:$D$776,СВЦЭМ!$A$33:$A$776,$A50,СВЦЭМ!$B$33:$B$776,M$47)+'СЕТ СН'!$G$11+СВЦЭМ!$D$10+'СЕТ СН'!$G$5-'СЕТ СН'!$G$21</f>
        <v>3366.89539367</v>
      </c>
      <c r="N50" s="36">
        <f>SUMIFS(СВЦЭМ!$D$33:$D$776,СВЦЭМ!$A$33:$A$776,$A50,СВЦЭМ!$B$33:$B$776,N$47)+'СЕТ СН'!$G$11+СВЦЭМ!$D$10+'СЕТ СН'!$G$5-'СЕТ СН'!$G$21</f>
        <v>3325.1545498400001</v>
      </c>
      <c r="O50" s="36">
        <f>SUMIFS(СВЦЭМ!$D$33:$D$776,СВЦЭМ!$A$33:$A$776,$A50,СВЦЭМ!$B$33:$B$776,O$47)+'СЕТ СН'!$G$11+СВЦЭМ!$D$10+'СЕТ СН'!$G$5-'СЕТ СН'!$G$21</f>
        <v>3335.7779199400002</v>
      </c>
      <c r="P50" s="36">
        <f>SUMIFS(СВЦЭМ!$D$33:$D$776,СВЦЭМ!$A$33:$A$776,$A50,СВЦЭМ!$B$33:$B$776,P$47)+'СЕТ СН'!$G$11+СВЦЭМ!$D$10+'СЕТ СН'!$G$5-'СЕТ СН'!$G$21</f>
        <v>3361.9744285100001</v>
      </c>
      <c r="Q50" s="36">
        <f>SUMIFS(СВЦЭМ!$D$33:$D$776,СВЦЭМ!$A$33:$A$776,$A50,СВЦЭМ!$B$33:$B$776,Q$47)+'СЕТ СН'!$G$11+СВЦЭМ!$D$10+'СЕТ СН'!$G$5-'СЕТ СН'!$G$21</f>
        <v>3384.7574736699999</v>
      </c>
      <c r="R50" s="36">
        <f>SUMIFS(СВЦЭМ!$D$33:$D$776,СВЦЭМ!$A$33:$A$776,$A50,СВЦЭМ!$B$33:$B$776,R$47)+'СЕТ СН'!$G$11+СВЦЭМ!$D$10+'СЕТ СН'!$G$5-'СЕТ СН'!$G$21</f>
        <v>3397.1589109900001</v>
      </c>
      <c r="S50" s="36">
        <f>SUMIFS(СВЦЭМ!$D$33:$D$776,СВЦЭМ!$A$33:$A$776,$A50,СВЦЭМ!$B$33:$B$776,S$47)+'СЕТ СН'!$G$11+СВЦЭМ!$D$10+'СЕТ СН'!$G$5-'СЕТ СН'!$G$21</f>
        <v>3397.1295949599998</v>
      </c>
      <c r="T50" s="36">
        <f>SUMIFS(СВЦЭМ!$D$33:$D$776,СВЦЭМ!$A$33:$A$776,$A50,СВЦЭМ!$B$33:$B$776,T$47)+'СЕТ СН'!$G$11+СВЦЭМ!$D$10+'СЕТ СН'!$G$5-'СЕТ СН'!$G$21</f>
        <v>3384.6992849500002</v>
      </c>
      <c r="U50" s="36">
        <f>SUMIFS(СВЦЭМ!$D$33:$D$776,СВЦЭМ!$A$33:$A$776,$A50,СВЦЭМ!$B$33:$B$776,U$47)+'СЕТ СН'!$G$11+СВЦЭМ!$D$10+'СЕТ СН'!$G$5-'СЕТ СН'!$G$21</f>
        <v>3368.7482156000001</v>
      </c>
      <c r="V50" s="36">
        <f>SUMIFS(СВЦЭМ!$D$33:$D$776,СВЦЭМ!$A$33:$A$776,$A50,СВЦЭМ!$B$33:$B$776,V$47)+'СЕТ СН'!$G$11+СВЦЭМ!$D$10+'СЕТ СН'!$G$5-'СЕТ СН'!$G$21</f>
        <v>3319.8890494000002</v>
      </c>
      <c r="W50" s="36">
        <f>SUMIFS(СВЦЭМ!$D$33:$D$776,СВЦЭМ!$A$33:$A$776,$A50,СВЦЭМ!$B$33:$B$776,W$47)+'СЕТ СН'!$G$11+СВЦЭМ!$D$10+'СЕТ СН'!$G$5-'СЕТ СН'!$G$21</f>
        <v>3314.24211732</v>
      </c>
      <c r="X50" s="36">
        <f>SUMIFS(СВЦЭМ!$D$33:$D$776,СВЦЭМ!$A$33:$A$776,$A50,СВЦЭМ!$B$33:$B$776,X$47)+'СЕТ СН'!$G$11+СВЦЭМ!$D$10+'СЕТ СН'!$G$5-'СЕТ СН'!$G$21</f>
        <v>3356.6090950100001</v>
      </c>
      <c r="Y50" s="36">
        <f>SUMIFS(СВЦЭМ!$D$33:$D$776,СВЦЭМ!$A$33:$A$776,$A50,СВЦЭМ!$B$33:$B$776,Y$47)+'СЕТ СН'!$G$11+СВЦЭМ!$D$10+'СЕТ СН'!$G$5-'СЕТ СН'!$G$21</f>
        <v>3451.3987079500002</v>
      </c>
    </row>
    <row r="51" spans="1:25" ht="15.75" x14ac:dyDescent="0.2">
      <c r="A51" s="35">
        <f t="shared" si="1"/>
        <v>43955</v>
      </c>
      <c r="B51" s="36">
        <f>SUMIFS(СВЦЭМ!$D$33:$D$776,СВЦЭМ!$A$33:$A$776,$A51,СВЦЭМ!$B$33:$B$776,B$47)+'СЕТ СН'!$G$11+СВЦЭМ!$D$10+'СЕТ СН'!$G$5-'СЕТ СН'!$G$21</f>
        <v>3516.5452910700001</v>
      </c>
      <c r="C51" s="36">
        <f>SUMIFS(СВЦЭМ!$D$33:$D$776,СВЦЭМ!$A$33:$A$776,$A51,СВЦЭМ!$B$33:$B$776,C$47)+'СЕТ СН'!$G$11+СВЦЭМ!$D$10+'СЕТ СН'!$G$5-'СЕТ СН'!$G$21</f>
        <v>3517.2600812300002</v>
      </c>
      <c r="D51" s="36">
        <f>SUMIFS(СВЦЭМ!$D$33:$D$776,СВЦЭМ!$A$33:$A$776,$A51,СВЦЭМ!$B$33:$B$776,D$47)+'СЕТ СН'!$G$11+СВЦЭМ!$D$10+'СЕТ СН'!$G$5-'СЕТ СН'!$G$21</f>
        <v>3502.0757455600001</v>
      </c>
      <c r="E51" s="36">
        <f>SUMIFS(СВЦЭМ!$D$33:$D$776,СВЦЭМ!$A$33:$A$776,$A51,СВЦЭМ!$B$33:$B$776,E$47)+'СЕТ СН'!$G$11+СВЦЭМ!$D$10+'СЕТ СН'!$G$5-'СЕТ СН'!$G$21</f>
        <v>3498.5945221699999</v>
      </c>
      <c r="F51" s="36">
        <f>SUMIFS(СВЦЭМ!$D$33:$D$776,СВЦЭМ!$A$33:$A$776,$A51,СВЦЭМ!$B$33:$B$776,F$47)+'СЕТ СН'!$G$11+СВЦЭМ!$D$10+'СЕТ СН'!$G$5-'СЕТ СН'!$G$21</f>
        <v>3493.4844741000002</v>
      </c>
      <c r="G51" s="36">
        <f>SUMIFS(СВЦЭМ!$D$33:$D$776,СВЦЭМ!$A$33:$A$776,$A51,СВЦЭМ!$B$33:$B$776,G$47)+'СЕТ СН'!$G$11+СВЦЭМ!$D$10+'СЕТ СН'!$G$5-'СЕТ СН'!$G$21</f>
        <v>3499.9282119</v>
      </c>
      <c r="H51" s="36">
        <f>SUMIFS(СВЦЭМ!$D$33:$D$776,СВЦЭМ!$A$33:$A$776,$A51,СВЦЭМ!$B$33:$B$776,H$47)+'СЕТ СН'!$G$11+СВЦЭМ!$D$10+'СЕТ СН'!$G$5-'СЕТ СН'!$G$21</f>
        <v>3502.3938658100001</v>
      </c>
      <c r="I51" s="36">
        <f>SUMIFS(СВЦЭМ!$D$33:$D$776,СВЦЭМ!$A$33:$A$776,$A51,СВЦЭМ!$B$33:$B$776,I$47)+'СЕТ СН'!$G$11+СВЦЭМ!$D$10+'СЕТ СН'!$G$5-'СЕТ СН'!$G$21</f>
        <v>3513.4601028500001</v>
      </c>
      <c r="J51" s="36">
        <f>SUMIFS(СВЦЭМ!$D$33:$D$776,СВЦЭМ!$A$33:$A$776,$A51,СВЦЭМ!$B$33:$B$776,J$47)+'СЕТ СН'!$G$11+СВЦЭМ!$D$10+'СЕТ СН'!$G$5-'СЕТ СН'!$G$21</f>
        <v>3505.1499322600002</v>
      </c>
      <c r="K51" s="36">
        <f>SUMIFS(СВЦЭМ!$D$33:$D$776,СВЦЭМ!$A$33:$A$776,$A51,СВЦЭМ!$B$33:$B$776,K$47)+'СЕТ СН'!$G$11+СВЦЭМ!$D$10+'СЕТ СН'!$G$5-'СЕТ СН'!$G$21</f>
        <v>3465.3797760500001</v>
      </c>
      <c r="L51" s="36">
        <f>SUMIFS(СВЦЭМ!$D$33:$D$776,СВЦЭМ!$A$33:$A$776,$A51,СВЦЭМ!$B$33:$B$776,L$47)+'СЕТ СН'!$G$11+СВЦЭМ!$D$10+'СЕТ СН'!$G$5-'СЕТ СН'!$G$21</f>
        <v>3453.96968874</v>
      </c>
      <c r="M51" s="36">
        <f>SUMIFS(СВЦЭМ!$D$33:$D$776,СВЦЭМ!$A$33:$A$776,$A51,СВЦЭМ!$B$33:$B$776,M$47)+'СЕТ СН'!$G$11+СВЦЭМ!$D$10+'СЕТ СН'!$G$5-'СЕТ СН'!$G$21</f>
        <v>3386.8172696900001</v>
      </c>
      <c r="N51" s="36">
        <f>SUMIFS(СВЦЭМ!$D$33:$D$776,СВЦЭМ!$A$33:$A$776,$A51,СВЦЭМ!$B$33:$B$776,N$47)+'СЕТ СН'!$G$11+СВЦЭМ!$D$10+'СЕТ СН'!$G$5-'СЕТ СН'!$G$21</f>
        <v>3333.6618481800001</v>
      </c>
      <c r="O51" s="36">
        <f>SUMIFS(СВЦЭМ!$D$33:$D$776,СВЦЭМ!$A$33:$A$776,$A51,СВЦЭМ!$B$33:$B$776,O$47)+'СЕТ СН'!$G$11+СВЦЭМ!$D$10+'СЕТ СН'!$G$5-'СЕТ СН'!$G$21</f>
        <v>3316.4412682000002</v>
      </c>
      <c r="P51" s="36">
        <f>SUMIFS(СВЦЭМ!$D$33:$D$776,СВЦЭМ!$A$33:$A$776,$A51,СВЦЭМ!$B$33:$B$776,P$47)+'СЕТ СН'!$G$11+СВЦЭМ!$D$10+'СЕТ СН'!$G$5-'СЕТ СН'!$G$21</f>
        <v>3328.3806927400001</v>
      </c>
      <c r="Q51" s="36">
        <f>SUMIFS(СВЦЭМ!$D$33:$D$776,СВЦЭМ!$A$33:$A$776,$A51,СВЦЭМ!$B$33:$B$776,Q$47)+'СЕТ СН'!$G$11+СВЦЭМ!$D$10+'СЕТ СН'!$G$5-'СЕТ СН'!$G$21</f>
        <v>3335.66875024</v>
      </c>
      <c r="R51" s="36">
        <f>SUMIFS(СВЦЭМ!$D$33:$D$776,СВЦЭМ!$A$33:$A$776,$A51,СВЦЭМ!$B$33:$B$776,R$47)+'СЕТ СН'!$G$11+СВЦЭМ!$D$10+'СЕТ СН'!$G$5-'СЕТ СН'!$G$21</f>
        <v>3315.61039471</v>
      </c>
      <c r="S51" s="36">
        <f>SUMIFS(СВЦЭМ!$D$33:$D$776,СВЦЭМ!$A$33:$A$776,$A51,СВЦЭМ!$B$33:$B$776,S$47)+'СЕТ СН'!$G$11+СВЦЭМ!$D$10+'СЕТ СН'!$G$5-'СЕТ СН'!$G$21</f>
        <v>3314.40502006</v>
      </c>
      <c r="T51" s="36">
        <f>SUMIFS(СВЦЭМ!$D$33:$D$776,СВЦЭМ!$A$33:$A$776,$A51,СВЦЭМ!$B$33:$B$776,T$47)+'СЕТ СН'!$G$11+СВЦЭМ!$D$10+'СЕТ СН'!$G$5-'СЕТ СН'!$G$21</f>
        <v>3302.07262588</v>
      </c>
      <c r="U51" s="36">
        <f>SUMIFS(СВЦЭМ!$D$33:$D$776,СВЦЭМ!$A$33:$A$776,$A51,СВЦЭМ!$B$33:$B$776,U$47)+'СЕТ СН'!$G$11+СВЦЭМ!$D$10+'СЕТ СН'!$G$5-'СЕТ СН'!$G$21</f>
        <v>3288.17211395</v>
      </c>
      <c r="V51" s="36">
        <f>SUMIFS(СВЦЭМ!$D$33:$D$776,СВЦЭМ!$A$33:$A$776,$A51,СВЦЭМ!$B$33:$B$776,V$47)+'СЕТ СН'!$G$11+СВЦЭМ!$D$10+'СЕТ СН'!$G$5-'СЕТ СН'!$G$21</f>
        <v>3277.71868275</v>
      </c>
      <c r="W51" s="36">
        <f>SUMIFS(СВЦЭМ!$D$33:$D$776,СВЦЭМ!$A$33:$A$776,$A51,СВЦЭМ!$B$33:$B$776,W$47)+'СЕТ СН'!$G$11+СВЦЭМ!$D$10+'СЕТ СН'!$G$5-'СЕТ СН'!$G$21</f>
        <v>3279.62998457</v>
      </c>
      <c r="X51" s="36">
        <f>SUMIFS(СВЦЭМ!$D$33:$D$776,СВЦЭМ!$A$33:$A$776,$A51,СВЦЭМ!$B$33:$B$776,X$47)+'СЕТ СН'!$G$11+СВЦЭМ!$D$10+'СЕТ СН'!$G$5-'СЕТ СН'!$G$21</f>
        <v>3314.64063738</v>
      </c>
      <c r="Y51" s="36">
        <f>SUMIFS(СВЦЭМ!$D$33:$D$776,СВЦЭМ!$A$33:$A$776,$A51,СВЦЭМ!$B$33:$B$776,Y$47)+'СЕТ СН'!$G$11+СВЦЭМ!$D$10+'СЕТ СН'!$G$5-'СЕТ СН'!$G$21</f>
        <v>3401.9530721000001</v>
      </c>
    </row>
    <row r="52" spans="1:25" ht="15.75" x14ac:dyDescent="0.2">
      <c r="A52" s="35">
        <f t="shared" si="1"/>
        <v>43956</v>
      </c>
      <c r="B52" s="36">
        <f>SUMIFS(СВЦЭМ!$D$33:$D$776,СВЦЭМ!$A$33:$A$776,$A52,СВЦЭМ!$B$33:$B$776,B$47)+'СЕТ СН'!$G$11+СВЦЭМ!$D$10+'СЕТ СН'!$G$5-'СЕТ СН'!$G$21</f>
        <v>3480.4516541900002</v>
      </c>
      <c r="C52" s="36">
        <f>SUMIFS(СВЦЭМ!$D$33:$D$776,СВЦЭМ!$A$33:$A$776,$A52,СВЦЭМ!$B$33:$B$776,C$47)+'СЕТ СН'!$G$11+СВЦЭМ!$D$10+'СЕТ СН'!$G$5-'СЕТ СН'!$G$21</f>
        <v>3509.3887992800001</v>
      </c>
      <c r="D52" s="36">
        <f>SUMIFS(СВЦЭМ!$D$33:$D$776,СВЦЭМ!$A$33:$A$776,$A52,СВЦЭМ!$B$33:$B$776,D$47)+'СЕТ СН'!$G$11+СВЦЭМ!$D$10+'СЕТ СН'!$G$5-'СЕТ СН'!$G$21</f>
        <v>3506.0049882900003</v>
      </c>
      <c r="E52" s="36">
        <f>SUMIFS(СВЦЭМ!$D$33:$D$776,СВЦЭМ!$A$33:$A$776,$A52,СВЦЭМ!$B$33:$B$776,E$47)+'СЕТ СН'!$G$11+СВЦЭМ!$D$10+'СЕТ СН'!$G$5-'СЕТ СН'!$G$21</f>
        <v>3500.19469428</v>
      </c>
      <c r="F52" s="36">
        <f>SUMIFS(СВЦЭМ!$D$33:$D$776,СВЦЭМ!$A$33:$A$776,$A52,СВЦЭМ!$B$33:$B$776,F$47)+'СЕТ СН'!$G$11+СВЦЭМ!$D$10+'СЕТ СН'!$G$5-'СЕТ СН'!$G$21</f>
        <v>3492.40443981</v>
      </c>
      <c r="G52" s="36">
        <f>SUMIFS(СВЦЭМ!$D$33:$D$776,СВЦЭМ!$A$33:$A$776,$A52,СВЦЭМ!$B$33:$B$776,G$47)+'СЕТ СН'!$G$11+СВЦЭМ!$D$10+'СЕТ СН'!$G$5-'СЕТ СН'!$G$21</f>
        <v>3496.9109954200003</v>
      </c>
      <c r="H52" s="36">
        <f>SUMIFS(СВЦЭМ!$D$33:$D$776,СВЦЭМ!$A$33:$A$776,$A52,СВЦЭМ!$B$33:$B$776,H$47)+'СЕТ СН'!$G$11+СВЦЭМ!$D$10+'СЕТ СН'!$G$5-'СЕТ СН'!$G$21</f>
        <v>3496.1625159</v>
      </c>
      <c r="I52" s="36">
        <f>SUMIFS(СВЦЭМ!$D$33:$D$776,СВЦЭМ!$A$33:$A$776,$A52,СВЦЭМ!$B$33:$B$776,I$47)+'СЕТ СН'!$G$11+СВЦЭМ!$D$10+'СЕТ СН'!$G$5-'СЕТ СН'!$G$21</f>
        <v>3492.7262835800002</v>
      </c>
      <c r="J52" s="36">
        <f>SUMIFS(СВЦЭМ!$D$33:$D$776,СВЦЭМ!$A$33:$A$776,$A52,СВЦЭМ!$B$33:$B$776,J$47)+'СЕТ СН'!$G$11+СВЦЭМ!$D$10+'СЕТ СН'!$G$5-'СЕТ СН'!$G$21</f>
        <v>3462.3327579900001</v>
      </c>
      <c r="K52" s="36">
        <f>SUMIFS(СВЦЭМ!$D$33:$D$776,СВЦЭМ!$A$33:$A$776,$A52,СВЦЭМ!$B$33:$B$776,K$47)+'СЕТ СН'!$G$11+СВЦЭМ!$D$10+'СЕТ СН'!$G$5-'СЕТ СН'!$G$21</f>
        <v>3426.6503844099998</v>
      </c>
      <c r="L52" s="36">
        <f>SUMIFS(СВЦЭМ!$D$33:$D$776,СВЦЭМ!$A$33:$A$776,$A52,СВЦЭМ!$B$33:$B$776,L$47)+'СЕТ СН'!$G$11+СВЦЭМ!$D$10+'СЕТ СН'!$G$5-'СЕТ СН'!$G$21</f>
        <v>3417.1907417800003</v>
      </c>
      <c r="M52" s="36">
        <f>SUMIFS(СВЦЭМ!$D$33:$D$776,СВЦЭМ!$A$33:$A$776,$A52,СВЦЭМ!$B$33:$B$776,M$47)+'СЕТ СН'!$G$11+СВЦЭМ!$D$10+'СЕТ СН'!$G$5-'СЕТ СН'!$G$21</f>
        <v>3370.0883111200001</v>
      </c>
      <c r="N52" s="36">
        <f>SUMIFS(СВЦЭМ!$D$33:$D$776,СВЦЭМ!$A$33:$A$776,$A52,СВЦЭМ!$B$33:$B$776,N$47)+'СЕТ СН'!$G$11+СВЦЭМ!$D$10+'СЕТ СН'!$G$5-'СЕТ СН'!$G$21</f>
        <v>3313.1487273500002</v>
      </c>
      <c r="O52" s="36">
        <f>SUMIFS(СВЦЭМ!$D$33:$D$776,СВЦЭМ!$A$33:$A$776,$A52,СВЦЭМ!$B$33:$B$776,O$47)+'СЕТ СН'!$G$11+СВЦЭМ!$D$10+'СЕТ СН'!$G$5-'СЕТ СН'!$G$21</f>
        <v>3309.1676557199999</v>
      </c>
      <c r="P52" s="36">
        <f>SUMIFS(СВЦЭМ!$D$33:$D$776,СВЦЭМ!$A$33:$A$776,$A52,СВЦЭМ!$B$33:$B$776,P$47)+'СЕТ СН'!$G$11+СВЦЭМ!$D$10+'СЕТ СН'!$G$5-'СЕТ СН'!$G$21</f>
        <v>3315.76771138</v>
      </c>
      <c r="Q52" s="36">
        <f>SUMIFS(СВЦЭМ!$D$33:$D$776,СВЦЭМ!$A$33:$A$776,$A52,СВЦЭМ!$B$33:$B$776,Q$47)+'СЕТ СН'!$G$11+СВЦЭМ!$D$10+'СЕТ СН'!$G$5-'СЕТ СН'!$G$21</f>
        <v>3318.3535476799998</v>
      </c>
      <c r="R52" s="36">
        <f>SUMIFS(СВЦЭМ!$D$33:$D$776,СВЦЭМ!$A$33:$A$776,$A52,СВЦЭМ!$B$33:$B$776,R$47)+'СЕТ СН'!$G$11+СВЦЭМ!$D$10+'СЕТ СН'!$G$5-'СЕТ СН'!$G$21</f>
        <v>3319.9032414399999</v>
      </c>
      <c r="S52" s="36">
        <f>SUMIFS(СВЦЭМ!$D$33:$D$776,СВЦЭМ!$A$33:$A$776,$A52,СВЦЭМ!$B$33:$B$776,S$47)+'СЕТ СН'!$G$11+СВЦЭМ!$D$10+'СЕТ СН'!$G$5-'СЕТ СН'!$G$21</f>
        <v>3321.0720556599999</v>
      </c>
      <c r="T52" s="36">
        <f>SUMIFS(СВЦЭМ!$D$33:$D$776,СВЦЭМ!$A$33:$A$776,$A52,СВЦЭМ!$B$33:$B$776,T$47)+'СЕТ СН'!$G$11+СВЦЭМ!$D$10+'СЕТ СН'!$G$5-'СЕТ СН'!$G$21</f>
        <v>3308.64140997</v>
      </c>
      <c r="U52" s="36">
        <f>SUMIFS(СВЦЭМ!$D$33:$D$776,СВЦЭМ!$A$33:$A$776,$A52,СВЦЭМ!$B$33:$B$776,U$47)+'СЕТ СН'!$G$11+СВЦЭМ!$D$10+'СЕТ СН'!$G$5-'СЕТ СН'!$G$21</f>
        <v>3289.30266837</v>
      </c>
      <c r="V52" s="36">
        <f>SUMIFS(СВЦЭМ!$D$33:$D$776,СВЦЭМ!$A$33:$A$776,$A52,СВЦЭМ!$B$33:$B$776,V$47)+'СЕТ СН'!$G$11+СВЦЭМ!$D$10+'СЕТ СН'!$G$5-'СЕТ СН'!$G$21</f>
        <v>3252.9391440499999</v>
      </c>
      <c r="W52" s="36">
        <f>SUMIFS(СВЦЭМ!$D$33:$D$776,СВЦЭМ!$A$33:$A$776,$A52,СВЦЭМ!$B$33:$B$776,W$47)+'СЕТ СН'!$G$11+СВЦЭМ!$D$10+'СЕТ СН'!$G$5-'СЕТ СН'!$G$21</f>
        <v>3264.1252135100003</v>
      </c>
      <c r="X52" s="36">
        <f>SUMIFS(СВЦЭМ!$D$33:$D$776,СВЦЭМ!$A$33:$A$776,$A52,СВЦЭМ!$B$33:$B$776,X$47)+'СЕТ СН'!$G$11+СВЦЭМ!$D$10+'СЕТ СН'!$G$5-'СЕТ СН'!$G$21</f>
        <v>3302.48008764</v>
      </c>
      <c r="Y52" s="36">
        <f>SUMIFS(СВЦЭМ!$D$33:$D$776,СВЦЭМ!$A$33:$A$776,$A52,СВЦЭМ!$B$33:$B$776,Y$47)+'СЕТ СН'!$G$11+СВЦЭМ!$D$10+'СЕТ СН'!$G$5-'СЕТ СН'!$G$21</f>
        <v>3390.5731365199999</v>
      </c>
    </row>
    <row r="53" spans="1:25" ht="15.75" x14ac:dyDescent="0.2">
      <c r="A53" s="35">
        <f t="shared" si="1"/>
        <v>43957</v>
      </c>
      <c r="B53" s="36">
        <f>SUMIFS(СВЦЭМ!$D$33:$D$776,СВЦЭМ!$A$33:$A$776,$A53,СВЦЭМ!$B$33:$B$776,B$47)+'СЕТ СН'!$G$11+СВЦЭМ!$D$10+'СЕТ СН'!$G$5-'СЕТ СН'!$G$21</f>
        <v>3462.8022436000001</v>
      </c>
      <c r="C53" s="36">
        <f>SUMIFS(СВЦЭМ!$D$33:$D$776,СВЦЭМ!$A$33:$A$776,$A53,СВЦЭМ!$B$33:$B$776,C$47)+'СЕТ СН'!$G$11+СВЦЭМ!$D$10+'СЕТ СН'!$G$5-'СЕТ СН'!$G$21</f>
        <v>3492.3972771200001</v>
      </c>
      <c r="D53" s="36">
        <f>SUMIFS(СВЦЭМ!$D$33:$D$776,СВЦЭМ!$A$33:$A$776,$A53,СВЦЭМ!$B$33:$B$776,D$47)+'СЕТ СН'!$G$11+СВЦЭМ!$D$10+'СЕТ СН'!$G$5-'СЕТ СН'!$G$21</f>
        <v>3513.29331572</v>
      </c>
      <c r="E53" s="36">
        <f>SUMIFS(СВЦЭМ!$D$33:$D$776,СВЦЭМ!$A$33:$A$776,$A53,СВЦЭМ!$B$33:$B$776,E$47)+'СЕТ СН'!$G$11+СВЦЭМ!$D$10+'СЕТ СН'!$G$5-'СЕТ СН'!$G$21</f>
        <v>3512.83832768</v>
      </c>
      <c r="F53" s="36">
        <f>SUMIFS(СВЦЭМ!$D$33:$D$776,СВЦЭМ!$A$33:$A$776,$A53,СВЦЭМ!$B$33:$B$776,F$47)+'СЕТ СН'!$G$11+СВЦЭМ!$D$10+'СЕТ СН'!$G$5-'СЕТ СН'!$G$21</f>
        <v>3507.4676069699999</v>
      </c>
      <c r="G53" s="36">
        <f>SUMIFS(СВЦЭМ!$D$33:$D$776,СВЦЭМ!$A$33:$A$776,$A53,СВЦЭМ!$B$33:$B$776,G$47)+'СЕТ СН'!$G$11+СВЦЭМ!$D$10+'СЕТ СН'!$G$5-'СЕТ СН'!$G$21</f>
        <v>3436.81668326</v>
      </c>
      <c r="H53" s="36">
        <f>SUMIFS(СВЦЭМ!$D$33:$D$776,СВЦЭМ!$A$33:$A$776,$A53,СВЦЭМ!$B$33:$B$776,H$47)+'СЕТ СН'!$G$11+СВЦЭМ!$D$10+'СЕТ СН'!$G$5-'СЕТ СН'!$G$21</f>
        <v>3459.5423634899998</v>
      </c>
      <c r="I53" s="36">
        <f>SUMIFS(СВЦЭМ!$D$33:$D$776,СВЦЭМ!$A$33:$A$776,$A53,СВЦЭМ!$B$33:$B$776,I$47)+'СЕТ СН'!$G$11+СВЦЭМ!$D$10+'СЕТ СН'!$G$5-'СЕТ СН'!$G$21</f>
        <v>3469.9317279000002</v>
      </c>
      <c r="J53" s="36">
        <f>SUMIFS(СВЦЭМ!$D$33:$D$776,СВЦЭМ!$A$33:$A$776,$A53,СВЦЭМ!$B$33:$B$776,J$47)+'СЕТ СН'!$G$11+СВЦЭМ!$D$10+'СЕТ СН'!$G$5-'СЕТ СН'!$G$21</f>
        <v>3421.9896313500003</v>
      </c>
      <c r="K53" s="36">
        <f>SUMIFS(СВЦЭМ!$D$33:$D$776,СВЦЭМ!$A$33:$A$776,$A53,СВЦЭМ!$B$33:$B$776,K$47)+'СЕТ СН'!$G$11+СВЦЭМ!$D$10+'СЕТ СН'!$G$5-'СЕТ СН'!$G$21</f>
        <v>3401.96938297</v>
      </c>
      <c r="L53" s="36">
        <f>SUMIFS(СВЦЭМ!$D$33:$D$776,СВЦЭМ!$A$33:$A$776,$A53,СВЦЭМ!$B$33:$B$776,L$47)+'СЕТ СН'!$G$11+СВЦЭМ!$D$10+'СЕТ СН'!$G$5-'СЕТ СН'!$G$21</f>
        <v>3392.8551058100002</v>
      </c>
      <c r="M53" s="36">
        <f>SUMIFS(СВЦЭМ!$D$33:$D$776,СВЦЭМ!$A$33:$A$776,$A53,СВЦЭМ!$B$33:$B$776,M$47)+'СЕТ СН'!$G$11+СВЦЭМ!$D$10+'СЕТ СН'!$G$5-'СЕТ СН'!$G$21</f>
        <v>3350.1095329999998</v>
      </c>
      <c r="N53" s="36">
        <f>SUMIFS(СВЦЭМ!$D$33:$D$776,СВЦЭМ!$A$33:$A$776,$A53,СВЦЭМ!$B$33:$B$776,N$47)+'СЕТ СН'!$G$11+СВЦЭМ!$D$10+'СЕТ СН'!$G$5-'СЕТ СН'!$G$21</f>
        <v>3295.6696242500002</v>
      </c>
      <c r="O53" s="36">
        <f>SUMIFS(СВЦЭМ!$D$33:$D$776,СВЦЭМ!$A$33:$A$776,$A53,СВЦЭМ!$B$33:$B$776,O$47)+'СЕТ СН'!$G$11+СВЦЭМ!$D$10+'СЕТ СН'!$G$5-'СЕТ СН'!$G$21</f>
        <v>3335.0584081300003</v>
      </c>
      <c r="P53" s="36">
        <f>SUMIFS(СВЦЭМ!$D$33:$D$776,СВЦЭМ!$A$33:$A$776,$A53,СВЦЭМ!$B$33:$B$776,P$47)+'СЕТ СН'!$G$11+СВЦЭМ!$D$10+'СЕТ СН'!$G$5-'СЕТ СН'!$G$21</f>
        <v>3342.5007784700001</v>
      </c>
      <c r="Q53" s="36">
        <f>SUMIFS(СВЦЭМ!$D$33:$D$776,СВЦЭМ!$A$33:$A$776,$A53,СВЦЭМ!$B$33:$B$776,Q$47)+'СЕТ СН'!$G$11+СВЦЭМ!$D$10+'СЕТ СН'!$G$5-'СЕТ СН'!$G$21</f>
        <v>3343.8277548000001</v>
      </c>
      <c r="R53" s="36">
        <f>SUMIFS(СВЦЭМ!$D$33:$D$776,СВЦЭМ!$A$33:$A$776,$A53,СВЦЭМ!$B$33:$B$776,R$47)+'СЕТ СН'!$G$11+СВЦЭМ!$D$10+'СЕТ СН'!$G$5-'СЕТ СН'!$G$21</f>
        <v>3351.93940677</v>
      </c>
      <c r="S53" s="36">
        <f>SUMIFS(СВЦЭМ!$D$33:$D$776,СВЦЭМ!$A$33:$A$776,$A53,СВЦЭМ!$B$33:$B$776,S$47)+'СЕТ СН'!$G$11+СВЦЭМ!$D$10+'СЕТ СН'!$G$5-'СЕТ СН'!$G$21</f>
        <v>3358.9700258900002</v>
      </c>
      <c r="T53" s="36">
        <f>SUMIFS(СВЦЭМ!$D$33:$D$776,СВЦЭМ!$A$33:$A$776,$A53,СВЦЭМ!$B$33:$B$776,T$47)+'СЕТ СН'!$G$11+СВЦЭМ!$D$10+'СЕТ СН'!$G$5-'СЕТ СН'!$G$21</f>
        <v>3367.1489024800003</v>
      </c>
      <c r="U53" s="36">
        <f>SUMIFS(СВЦЭМ!$D$33:$D$776,СВЦЭМ!$A$33:$A$776,$A53,СВЦЭМ!$B$33:$B$776,U$47)+'СЕТ СН'!$G$11+СВЦЭМ!$D$10+'СЕТ СН'!$G$5-'СЕТ СН'!$G$21</f>
        <v>3368.9138441800001</v>
      </c>
      <c r="V53" s="36">
        <f>SUMIFS(СВЦЭМ!$D$33:$D$776,СВЦЭМ!$A$33:$A$776,$A53,СВЦЭМ!$B$33:$B$776,V$47)+'СЕТ СН'!$G$11+СВЦЭМ!$D$10+'СЕТ СН'!$G$5-'СЕТ СН'!$G$21</f>
        <v>3360.3918057299998</v>
      </c>
      <c r="W53" s="36">
        <f>SUMIFS(СВЦЭМ!$D$33:$D$776,СВЦЭМ!$A$33:$A$776,$A53,СВЦЭМ!$B$33:$B$776,W$47)+'СЕТ СН'!$G$11+СВЦЭМ!$D$10+'СЕТ СН'!$G$5-'СЕТ СН'!$G$21</f>
        <v>3361.6061822299998</v>
      </c>
      <c r="X53" s="36">
        <f>SUMIFS(СВЦЭМ!$D$33:$D$776,СВЦЭМ!$A$33:$A$776,$A53,СВЦЭМ!$B$33:$B$776,X$47)+'СЕТ СН'!$G$11+СВЦЭМ!$D$10+'СЕТ СН'!$G$5-'СЕТ СН'!$G$21</f>
        <v>3350.81786969</v>
      </c>
      <c r="Y53" s="36">
        <f>SUMIFS(СВЦЭМ!$D$33:$D$776,СВЦЭМ!$A$33:$A$776,$A53,СВЦЭМ!$B$33:$B$776,Y$47)+'СЕТ СН'!$G$11+СВЦЭМ!$D$10+'СЕТ СН'!$G$5-'СЕТ СН'!$G$21</f>
        <v>3402.1806852</v>
      </c>
    </row>
    <row r="54" spans="1:25" ht="15.75" x14ac:dyDescent="0.2">
      <c r="A54" s="35">
        <f t="shared" si="1"/>
        <v>43958</v>
      </c>
      <c r="B54" s="36">
        <f>SUMIFS(СВЦЭМ!$D$33:$D$776,СВЦЭМ!$A$33:$A$776,$A54,СВЦЭМ!$B$33:$B$776,B$47)+'СЕТ СН'!$G$11+СВЦЭМ!$D$10+'СЕТ СН'!$G$5-'СЕТ СН'!$G$21</f>
        <v>3496.1796843100001</v>
      </c>
      <c r="C54" s="36">
        <f>SUMIFS(СВЦЭМ!$D$33:$D$776,СВЦЭМ!$A$33:$A$776,$A54,СВЦЭМ!$B$33:$B$776,C$47)+'СЕТ СН'!$G$11+СВЦЭМ!$D$10+'СЕТ СН'!$G$5-'СЕТ СН'!$G$21</f>
        <v>3506.0149348</v>
      </c>
      <c r="D54" s="36">
        <f>SUMIFS(СВЦЭМ!$D$33:$D$776,СВЦЭМ!$A$33:$A$776,$A54,СВЦЭМ!$B$33:$B$776,D$47)+'СЕТ СН'!$G$11+СВЦЭМ!$D$10+'СЕТ СН'!$G$5-'СЕТ СН'!$G$21</f>
        <v>3501.92827747</v>
      </c>
      <c r="E54" s="36">
        <f>SUMIFS(СВЦЭМ!$D$33:$D$776,СВЦЭМ!$A$33:$A$776,$A54,СВЦЭМ!$B$33:$B$776,E$47)+'СЕТ СН'!$G$11+СВЦЭМ!$D$10+'СЕТ СН'!$G$5-'СЕТ СН'!$G$21</f>
        <v>3496.9665450100001</v>
      </c>
      <c r="F54" s="36">
        <f>SUMIFS(СВЦЭМ!$D$33:$D$776,СВЦЭМ!$A$33:$A$776,$A54,СВЦЭМ!$B$33:$B$776,F$47)+'СЕТ СН'!$G$11+СВЦЭМ!$D$10+'СЕТ СН'!$G$5-'СЕТ СН'!$G$21</f>
        <v>3494.2665436500001</v>
      </c>
      <c r="G54" s="36">
        <f>SUMIFS(СВЦЭМ!$D$33:$D$776,СВЦЭМ!$A$33:$A$776,$A54,СВЦЭМ!$B$33:$B$776,G$47)+'СЕТ СН'!$G$11+СВЦЭМ!$D$10+'СЕТ СН'!$G$5-'СЕТ СН'!$G$21</f>
        <v>3509.1408281200002</v>
      </c>
      <c r="H54" s="36">
        <f>SUMIFS(СВЦЭМ!$D$33:$D$776,СВЦЭМ!$A$33:$A$776,$A54,СВЦЭМ!$B$33:$B$776,H$47)+'СЕТ СН'!$G$11+СВЦЭМ!$D$10+'СЕТ СН'!$G$5-'СЕТ СН'!$G$21</f>
        <v>3509.2035176600002</v>
      </c>
      <c r="I54" s="36">
        <f>SUMIFS(СВЦЭМ!$D$33:$D$776,СВЦЭМ!$A$33:$A$776,$A54,СВЦЭМ!$B$33:$B$776,I$47)+'СЕТ СН'!$G$11+СВЦЭМ!$D$10+'СЕТ СН'!$G$5-'СЕТ СН'!$G$21</f>
        <v>3497.1706513700001</v>
      </c>
      <c r="J54" s="36">
        <f>SUMIFS(СВЦЭМ!$D$33:$D$776,СВЦЭМ!$A$33:$A$776,$A54,СВЦЭМ!$B$33:$B$776,J$47)+'СЕТ СН'!$G$11+СВЦЭМ!$D$10+'СЕТ СН'!$G$5-'СЕТ СН'!$G$21</f>
        <v>3455.5819003800002</v>
      </c>
      <c r="K54" s="36">
        <f>SUMIFS(СВЦЭМ!$D$33:$D$776,СВЦЭМ!$A$33:$A$776,$A54,СВЦЭМ!$B$33:$B$776,K$47)+'СЕТ СН'!$G$11+СВЦЭМ!$D$10+'СЕТ СН'!$G$5-'СЕТ СН'!$G$21</f>
        <v>3447.3079681300001</v>
      </c>
      <c r="L54" s="36">
        <f>SUMIFS(СВЦЭМ!$D$33:$D$776,СВЦЭМ!$A$33:$A$776,$A54,СВЦЭМ!$B$33:$B$776,L$47)+'СЕТ СН'!$G$11+СВЦЭМ!$D$10+'СЕТ СН'!$G$5-'СЕТ СН'!$G$21</f>
        <v>3440.0764330900001</v>
      </c>
      <c r="M54" s="36">
        <f>SUMIFS(СВЦЭМ!$D$33:$D$776,СВЦЭМ!$A$33:$A$776,$A54,СВЦЭМ!$B$33:$B$776,M$47)+'СЕТ СН'!$G$11+СВЦЭМ!$D$10+'СЕТ СН'!$G$5-'СЕТ СН'!$G$21</f>
        <v>3384.92193219</v>
      </c>
      <c r="N54" s="36">
        <f>SUMIFS(СВЦЭМ!$D$33:$D$776,СВЦЭМ!$A$33:$A$776,$A54,СВЦЭМ!$B$33:$B$776,N$47)+'СЕТ СН'!$G$11+СВЦЭМ!$D$10+'СЕТ СН'!$G$5-'СЕТ СН'!$G$21</f>
        <v>3332.4294392400002</v>
      </c>
      <c r="O54" s="36">
        <f>SUMIFS(СВЦЭМ!$D$33:$D$776,СВЦЭМ!$A$33:$A$776,$A54,СВЦЭМ!$B$33:$B$776,O$47)+'СЕТ СН'!$G$11+СВЦЭМ!$D$10+'СЕТ СН'!$G$5-'СЕТ СН'!$G$21</f>
        <v>3321.2762607499999</v>
      </c>
      <c r="P54" s="36">
        <f>SUMIFS(СВЦЭМ!$D$33:$D$776,СВЦЭМ!$A$33:$A$776,$A54,СВЦЭМ!$B$33:$B$776,P$47)+'СЕТ СН'!$G$11+СВЦЭМ!$D$10+'СЕТ СН'!$G$5-'СЕТ СН'!$G$21</f>
        <v>3330.4953165300003</v>
      </c>
      <c r="Q54" s="36">
        <f>SUMIFS(СВЦЭМ!$D$33:$D$776,СВЦЭМ!$A$33:$A$776,$A54,СВЦЭМ!$B$33:$B$776,Q$47)+'СЕТ СН'!$G$11+СВЦЭМ!$D$10+'СЕТ СН'!$G$5-'СЕТ СН'!$G$21</f>
        <v>3335.8454866100001</v>
      </c>
      <c r="R54" s="36">
        <f>SUMIFS(СВЦЭМ!$D$33:$D$776,СВЦЭМ!$A$33:$A$776,$A54,СВЦЭМ!$B$33:$B$776,R$47)+'СЕТ СН'!$G$11+СВЦЭМ!$D$10+'СЕТ СН'!$G$5-'СЕТ СН'!$G$21</f>
        <v>3329.9397106199999</v>
      </c>
      <c r="S54" s="36">
        <f>SUMIFS(СВЦЭМ!$D$33:$D$776,СВЦЭМ!$A$33:$A$776,$A54,СВЦЭМ!$B$33:$B$776,S$47)+'СЕТ СН'!$G$11+СВЦЭМ!$D$10+'СЕТ СН'!$G$5-'СЕТ СН'!$G$21</f>
        <v>3322.8058459499998</v>
      </c>
      <c r="T54" s="36">
        <f>SUMIFS(СВЦЭМ!$D$33:$D$776,СВЦЭМ!$A$33:$A$776,$A54,СВЦЭМ!$B$33:$B$776,T$47)+'СЕТ СН'!$G$11+СВЦЭМ!$D$10+'СЕТ СН'!$G$5-'СЕТ СН'!$G$21</f>
        <v>3293.99915934</v>
      </c>
      <c r="U54" s="36">
        <f>SUMIFS(СВЦЭМ!$D$33:$D$776,СВЦЭМ!$A$33:$A$776,$A54,СВЦЭМ!$B$33:$B$776,U$47)+'СЕТ СН'!$G$11+СВЦЭМ!$D$10+'СЕТ СН'!$G$5-'СЕТ СН'!$G$21</f>
        <v>3270.02942648</v>
      </c>
      <c r="V54" s="36">
        <f>SUMIFS(СВЦЭМ!$D$33:$D$776,СВЦЭМ!$A$33:$A$776,$A54,СВЦЭМ!$B$33:$B$776,V$47)+'СЕТ СН'!$G$11+СВЦЭМ!$D$10+'СЕТ СН'!$G$5-'СЕТ СН'!$G$21</f>
        <v>3251.1025884800001</v>
      </c>
      <c r="W54" s="36">
        <f>SUMIFS(СВЦЭМ!$D$33:$D$776,СВЦЭМ!$A$33:$A$776,$A54,СВЦЭМ!$B$33:$B$776,W$47)+'СЕТ СН'!$G$11+СВЦЭМ!$D$10+'СЕТ СН'!$G$5-'СЕТ СН'!$G$21</f>
        <v>3256.8706854399998</v>
      </c>
      <c r="X54" s="36">
        <f>SUMIFS(СВЦЭМ!$D$33:$D$776,СВЦЭМ!$A$33:$A$776,$A54,СВЦЭМ!$B$33:$B$776,X$47)+'СЕТ СН'!$G$11+СВЦЭМ!$D$10+'СЕТ СН'!$G$5-'СЕТ СН'!$G$21</f>
        <v>3301.6653623399998</v>
      </c>
      <c r="Y54" s="36">
        <f>SUMIFS(СВЦЭМ!$D$33:$D$776,СВЦЭМ!$A$33:$A$776,$A54,СВЦЭМ!$B$33:$B$776,Y$47)+'СЕТ СН'!$G$11+СВЦЭМ!$D$10+'СЕТ СН'!$G$5-'СЕТ СН'!$G$21</f>
        <v>3371.9649290400002</v>
      </c>
    </row>
    <row r="55" spans="1:25" ht="15.75" x14ac:dyDescent="0.2">
      <c r="A55" s="35">
        <f t="shared" si="1"/>
        <v>43959</v>
      </c>
      <c r="B55" s="36">
        <f>SUMIFS(СВЦЭМ!$D$33:$D$776,СВЦЭМ!$A$33:$A$776,$A55,СВЦЭМ!$B$33:$B$776,B$47)+'СЕТ СН'!$G$11+СВЦЭМ!$D$10+'СЕТ СН'!$G$5-'СЕТ СН'!$G$21</f>
        <v>3488.8264463999999</v>
      </c>
      <c r="C55" s="36">
        <f>SUMIFS(СВЦЭМ!$D$33:$D$776,СВЦЭМ!$A$33:$A$776,$A55,СВЦЭМ!$B$33:$B$776,C$47)+'СЕТ СН'!$G$11+СВЦЭМ!$D$10+'СЕТ СН'!$G$5-'СЕТ СН'!$G$21</f>
        <v>3493.6037206800002</v>
      </c>
      <c r="D55" s="36">
        <f>SUMIFS(СВЦЭМ!$D$33:$D$776,СВЦЭМ!$A$33:$A$776,$A55,СВЦЭМ!$B$33:$B$776,D$47)+'СЕТ СН'!$G$11+СВЦЭМ!$D$10+'СЕТ СН'!$G$5-'СЕТ СН'!$G$21</f>
        <v>3485.77516053</v>
      </c>
      <c r="E55" s="36">
        <f>SUMIFS(СВЦЭМ!$D$33:$D$776,СВЦЭМ!$A$33:$A$776,$A55,СВЦЭМ!$B$33:$B$776,E$47)+'СЕТ СН'!$G$11+СВЦЭМ!$D$10+'СЕТ СН'!$G$5-'СЕТ СН'!$G$21</f>
        <v>3487.0205652599998</v>
      </c>
      <c r="F55" s="36">
        <f>SUMIFS(СВЦЭМ!$D$33:$D$776,СВЦЭМ!$A$33:$A$776,$A55,СВЦЭМ!$B$33:$B$776,F$47)+'СЕТ СН'!$G$11+СВЦЭМ!$D$10+'СЕТ СН'!$G$5-'СЕТ СН'!$G$21</f>
        <v>3480.1003834000003</v>
      </c>
      <c r="G55" s="36">
        <f>SUMIFS(СВЦЭМ!$D$33:$D$776,СВЦЭМ!$A$33:$A$776,$A55,СВЦЭМ!$B$33:$B$776,G$47)+'СЕТ СН'!$G$11+СВЦЭМ!$D$10+'СЕТ СН'!$G$5-'СЕТ СН'!$G$21</f>
        <v>3489.7264052800001</v>
      </c>
      <c r="H55" s="36">
        <f>SUMIFS(СВЦЭМ!$D$33:$D$776,СВЦЭМ!$A$33:$A$776,$A55,СВЦЭМ!$B$33:$B$776,H$47)+'СЕТ СН'!$G$11+СВЦЭМ!$D$10+'СЕТ СН'!$G$5-'СЕТ СН'!$G$21</f>
        <v>3477.3305679300001</v>
      </c>
      <c r="I55" s="36">
        <f>SUMIFS(СВЦЭМ!$D$33:$D$776,СВЦЭМ!$A$33:$A$776,$A55,СВЦЭМ!$B$33:$B$776,I$47)+'СЕТ СН'!$G$11+СВЦЭМ!$D$10+'СЕТ СН'!$G$5-'СЕТ СН'!$G$21</f>
        <v>3452.1249162899999</v>
      </c>
      <c r="J55" s="36">
        <f>SUMIFS(СВЦЭМ!$D$33:$D$776,СВЦЭМ!$A$33:$A$776,$A55,СВЦЭМ!$B$33:$B$776,J$47)+'СЕТ СН'!$G$11+СВЦЭМ!$D$10+'СЕТ СН'!$G$5-'СЕТ СН'!$G$21</f>
        <v>3424.2771334200002</v>
      </c>
      <c r="K55" s="36">
        <f>SUMIFS(СВЦЭМ!$D$33:$D$776,СВЦЭМ!$A$33:$A$776,$A55,СВЦЭМ!$B$33:$B$776,K$47)+'СЕТ СН'!$G$11+СВЦЭМ!$D$10+'СЕТ СН'!$G$5-'СЕТ СН'!$G$21</f>
        <v>3425.74704475</v>
      </c>
      <c r="L55" s="36">
        <f>SUMIFS(СВЦЭМ!$D$33:$D$776,СВЦЭМ!$A$33:$A$776,$A55,СВЦЭМ!$B$33:$B$776,L$47)+'СЕТ СН'!$G$11+СВЦЭМ!$D$10+'СЕТ СН'!$G$5-'СЕТ СН'!$G$21</f>
        <v>3423.8307055800001</v>
      </c>
      <c r="M55" s="36">
        <f>SUMIFS(СВЦЭМ!$D$33:$D$776,СВЦЭМ!$A$33:$A$776,$A55,СВЦЭМ!$B$33:$B$776,M$47)+'СЕТ СН'!$G$11+СВЦЭМ!$D$10+'СЕТ СН'!$G$5-'СЕТ СН'!$G$21</f>
        <v>3374.68256698</v>
      </c>
      <c r="N55" s="36">
        <f>SUMIFS(СВЦЭМ!$D$33:$D$776,СВЦЭМ!$A$33:$A$776,$A55,СВЦЭМ!$B$33:$B$776,N$47)+'СЕТ СН'!$G$11+СВЦЭМ!$D$10+'СЕТ СН'!$G$5-'СЕТ СН'!$G$21</f>
        <v>3314.5819145</v>
      </c>
      <c r="O55" s="36">
        <f>SUMIFS(СВЦЭМ!$D$33:$D$776,СВЦЭМ!$A$33:$A$776,$A55,СВЦЭМ!$B$33:$B$776,O$47)+'СЕТ СН'!$G$11+СВЦЭМ!$D$10+'СЕТ СН'!$G$5-'СЕТ СН'!$G$21</f>
        <v>3303.4121800900002</v>
      </c>
      <c r="P55" s="36">
        <f>SUMIFS(СВЦЭМ!$D$33:$D$776,СВЦЭМ!$A$33:$A$776,$A55,СВЦЭМ!$B$33:$B$776,P$47)+'СЕТ СН'!$G$11+СВЦЭМ!$D$10+'СЕТ СН'!$G$5-'СЕТ СН'!$G$21</f>
        <v>3309.1417953800001</v>
      </c>
      <c r="Q55" s="36">
        <f>SUMIFS(СВЦЭМ!$D$33:$D$776,СВЦЭМ!$A$33:$A$776,$A55,СВЦЭМ!$B$33:$B$776,Q$47)+'СЕТ СН'!$G$11+СВЦЭМ!$D$10+'СЕТ СН'!$G$5-'СЕТ СН'!$G$21</f>
        <v>3311.8871645899999</v>
      </c>
      <c r="R55" s="36">
        <f>SUMIFS(СВЦЭМ!$D$33:$D$776,СВЦЭМ!$A$33:$A$776,$A55,СВЦЭМ!$B$33:$B$776,R$47)+'СЕТ СН'!$G$11+СВЦЭМ!$D$10+'СЕТ СН'!$G$5-'СЕТ СН'!$G$21</f>
        <v>3309.27784772</v>
      </c>
      <c r="S55" s="36">
        <f>SUMIFS(СВЦЭМ!$D$33:$D$776,СВЦЭМ!$A$33:$A$776,$A55,СВЦЭМ!$B$33:$B$776,S$47)+'СЕТ СН'!$G$11+СВЦЭМ!$D$10+'СЕТ СН'!$G$5-'СЕТ СН'!$G$21</f>
        <v>3314.2724819300001</v>
      </c>
      <c r="T55" s="36">
        <f>SUMIFS(СВЦЭМ!$D$33:$D$776,СВЦЭМ!$A$33:$A$776,$A55,СВЦЭМ!$B$33:$B$776,T$47)+'СЕТ СН'!$G$11+СВЦЭМ!$D$10+'СЕТ СН'!$G$5-'СЕТ СН'!$G$21</f>
        <v>3305.99640494</v>
      </c>
      <c r="U55" s="36">
        <f>SUMIFS(СВЦЭМ!$D$33:$D$776,СВЦЭМ!$A$33:$A$776,$A55,СВЦЭМ!$B$33:$B$776,U$47)+'СЕТ СН'!$G$11+СВЦЭМ!$D$10+'СЕТ СН'!$G$5-'СЕТ СН'!$G$21</f>
        <v>3286.9136305800002</v>
      </c>
      <c r="V55" s="36">
        <f>SUMIFS(СВЦЭМ!$D$33:$D$776,СВЦЭМ!$A$33:$A$776,$A55,СВЦЭМ!$B$33:$B$776,V$47)+'СЕТ СН'!$G$11+СВЦЭМ!$D$10+'СЕТ СН'!$G$5-'СЕТ СН'!$G$21</f>
        <v>3258.3020844000002</v>
      </c>
      <c r="W55" s="36">
        <f>SUMIFS(СВЦЭМ!$D$33:$D$776,СВЦЭМ!$A$33:$A$776,$A55,СВЦЭМ!$B$33:$B$776,W$47)+'СЕТ СН'!$G$11+СВЦЭМ!$D$10+'СЕТ СН'!$G$5-'СЕТ СН'!$G$21</f>
        <v>3255.25027765</v>
      </c>
      <c r="X55" s="36">
        <f>SUMIFS(СВЦЭМ!$D$33:$D$776,СВЦЭМ!$A$33:$A$776,$A55,СВЦЭМ!$B$33:$B$776,X$47)+'СЕТ СН'!$G$11+СВЦЭМ!$D$10+'СЕТ СН'!$G$5-'СЕТ СН'!$G$21</f>
        <v>3301.65871427</v>
      </c>
      <c r="Y55" s="36">
        <f>SUMIFS(СВЦЭМ!$D$33:$D$776,СВЦЭМ!$A$33:$A$776,$A55,СВЦЭМ!$B$33:$B$776,Y$47)+'СЕТ СН'!$G$11+СВЦЭМ!$D$10+'СЕТ СН'!$G$5-'СЕТ СН'!$G$21</f>
        <v>3376.6493321200001</v>
      </c>
    </row>
    <row r="56" spans="1:25" ht="15.75" x14ac:dyDescent="0.2">
      <c r="A56" s="35">
        <f t="shared" si="1"/>
        <v>43960</v>
      </c>
      <c r="B56" s="36">
        <f>SUMIFS(СВЦЭМ!$D$33:$D$776,СВЦЭМ!$A$33:$A$776,$A56,СВЦЭМ!$B$33:$B$776,B$47)+'СЕТ СН'!$G$11+СВЦЭМ!$D$10+'СЕТ СН'!$G$5-'СЕТ СН'!$G$21</f>
        <v>3480.2546315700001</v>
      </c>
      <c r="C56" s="36">
        <f>SUMIFS(СВЦЭМ!$D$33:$D$776,СВЦЭМ!$A$33:$A$776,$A56,СВЦЭМ!$B$33:$B$776,C$47)+'СЕТ СН'!$G$11+СВЦЭМ!$D$10+'СЕТ СН'!$G$5-'СЕТ СН'!$G$21</f>
        <v>3467.6037302200002</v>
      </c>
      <c r="D56" s="36">
        <f>SUMIFS(СВЦЭМ!$D$33:$D$776,СВЦЭМ!$A$33:$A$776,$A56,СВЦЭМ!$B$33:$B$776,D$47)+'СЕТ СН'!$G$11+СВЦЭМ!$D$10+'СЕТ СН'!$G$5-'СЕТ СН'!$G$21</f>
        <v>3449.49229823</v>
      </c>
      <c r="E56" s="36">
        <f>SUMIFS(СВЦЭМ!$D$33:$D$776,СВЦЭМ!$A$33:$A$776,$A56,СВЦЭМ!$B$33:$B$776,E$47)+'СЕТ СН'!$G$11+СВЦЭМ!$D$10+'СЕТ СН'!$G$5-'СЕТ СН'!$G$21</f>
        <v>3445.8506065900001</v>
      </c>
      <c r="F56" s="36">
        <f>SUMIFS(СВЦЭМ!$D$33:$D$776,СВЦЭМ!$A$33:$A$776,$A56,СВЦЭМ!$B$33:$B$776,F$47)+'СЕТ СН'!$G$11+СВЦЭМ!$D$10+'СЕТ СН'!$G$5-'СЕТ СН'!$G$21</f>
        <v>3436.7010161100002</v>
      </c>
      <c r="G56" s="36">
        <f>SUMIFS(СВЦЭМ!$D$33:$D$776,СВЦЭМ!$A$33:$A$776,$A56,СВЦЭМ!$B$33:$B$776,G$47)+'СЕТ СН'!$G$11+СВЦЭМ!$D$10+'СЕТ СН'!$G$5-'СЕТ СН'!$G$21</f>
        <v>3438.3079235200003</v>
      </c>
      <c r="H56" s="36">
        <f>SUMIFS(СВЦЭМ!$D$33:$D$776,СВЦЭМ!$A$33:$A$776,$A56,СВЦЭМ!$B$33:$B$776,H$47)+'СЕТ СН'!$G$11+СВЦЭМ!$D$10+'СЕТ СН'!$G$5-'СЕТ СН'!$G$21</f>
        <v>3444.1773563100001</v>
      </c>
      <c r="I56" s="36">
        <f>SUMIFS(СВЦЭМ!$D$33:$D$776,СВЦЭМ!$A$33:$A$776,$A56,СВЦЭМ!$B$33:$B$776,I$47)+'СЕТ СН'!$G$11+СВЦЭМ!$D$10+'СЕТ СН'!$G$5-'СЕТ СН'!$G$21</f>
        <v>3450.2391687300001</v>
      </c>
      <c r="J56" s="36">
        <f>SUMIFS(СВЦЭМ!$D$33:$D$776,СВЦЭМ!$A$33:$A$776,$A56,СВЦЭМ!$B$33:$B$776,J$47)+'СЕТ СН'!$G$11+СВЦЭМ!$D$10+'СЕТ СН'!$G$5-'СЕТ СН'!$G$21</f>
        <v>3450.69885221</v>
      </c>
      <c r="K56" s="36">
        <f>SUMIFS(СВЦЭМ!$D$33:$D$776,СВЦЭМ!$A$33:$A$776,$A56,СВЦЭМ!$B$33:$B$776,K$47)+'СЕТ СН'!$G$11+СВЦЭМ!$D$10+'СЕТ СН'!$G$5-'СЕТ СН'!$G$21</f>
        <v>3424.1486786700002</v>
      </c>
      <c r="L56" s="36">
        <f>SUMIFS(СВЦЭМ!$D$33:$D$776,СВЦЭМ!$A$33:$A$776,$A56,СВЦЭМ!$B$33:$B$776,L$47)+'СЕТ СН'!$G$11+СВЦЭМ!$D$10+'СЕТ СН'!$G$5-'СЕТ СН'!$G$21</f>
        <v>3433.2263885900002</v>
      </c>
      <c r="M56" s="36">
        <f>SUMIFS(СВЦЭМ!$D$33:$D$776,СВЦЭМ!$A$33:$A$776,$A56,СВЦЭМ!$B$33:$B$776,M$47)+'СЕТ СН'!$G$11+СВЦЭМ!$D$10+'СЕТ СН'!$G$5-'СЕТ СН'!$G$21</f>
        <v>3380.8315120000002</v>
      </c>
      <c r="N56" s="36">
        <f>SUMIFS(СВЦЭМ!$D$33:$D$776,СВЦЭМ!$A$33:$A$776,$A56,СВЦЭМ!$B$33:$B$776,N$47)+'СЕТ СН'!$G$11+СВЦЭМ!$D$10+'СЕТ СН'!$G$5-'СЕТ СН'!$G$21</f>
        <v>3326.11316936</v>
      </c>
      <c r="O56" s="36">
        <f>SUMIFS(СВЦЭМ!$D$33:$D$776,СВЦЭМ!$A$33:$A$776,$A56,СВЦЭМ!$B$33:$B$776,O$47)+'СЕТ СН'!$G$11+СВЦЭМ!$D$10+'СЕТ СН'!$G$5-'СЕТ СН'!$G$21</f>
        <v>3306.2698849799999</v>
      </c>
      <c r="P56" s="36">
        <f>SUMIFS(СВЦЭМ!$D$33:$D$776,СВЦЭМ!$A$33:$A$776,$A56,СВЦЭМ!$B$33:$B$776,P$47)+'СЕТ СН'!$G$11+СВЦЭМ!$D$10+'СЕТ СН'!$G$5-'СЕТ СН'!$G$21</f>
        <v>3311.5801075500003</v>
      </c>
      <c r="Q56" s="36">
        <f>SUMIFS(СВЦЭМ!$D$33:$D$776,СВЦЭМ!$A$33:$A$776,$A56,СВЦЭМ!$B$33:$B$776,Q$47)+'СЕТ СН'!$G$11+СВЦЭМ!$D$10+'СЕТ СН'!$G$5-'СЕТ СН'!$G$21</f>
        <v>3303.6057484100002</v>
      </c>
      <c r="R56" s="36">
        <f>SUMIFS(СВЦЭМ!$D$33:$D$776,СВЦЭМ!$A$33:$A$776,$A56,СВЦЭМ!$B$33:$B$776,R$47)+'СЕТ СН'!$G$11+СВЦЭМ!$D$10+'СЕТ СН'!$G$5-'СЕТ СН'!$G$21</f>
        <v>3306.1192115600002</v>
      </c>
      <c r="S56" s="36">
        <f>SUMIFS(СВЦЭМ!$D$33:$D$776,СВЦЭМ!$A$33:$A$776,$A56,СВЦЭМ!$B$33:$B$776,S$47)+'СЕТ СН'!$G$11+СВЦЭМ!$D$10+'СЕТ СН'!$G$5-'СЕТ СН'!$G$21</f>
        <v>3317.4459150900002</v>
      </c>
      <c r="T56" s="36">
        <f>SUMIFS(СВЦЭМ!$D$33:$D$776,СВЦЭМ!$A$33:$A$776,$A56,СВЦЭМ!$B$33:$B$776,T$47)+'СЕТ СН'!$G$11+СВЦЭМ!$D$10+'СЕТ СН'!$G$5-'СЕТ СН'!$G$21</f>
        <v>3307.8145897700001</v>
      </c>
      <c r="U56" s="36">
        <f>SUMIFS(СВЦЭМ!$D$33:$D$776,СВЦЭМ!$A$33:$A$776,$A56,СВЦЭМ!$B$33:$B$776,U$47)+'СЕТ СН'!$G$11+СВЦЭМ!$D$10+'СЕТ СН'!$G$5-'СЕТ СН'!$G$21</f>
        <v>3299.5243924000001</v>
      </c>
      <c r="V56" s="36">
        <f>SUMIFS(СВЦЭМ!$D$33:$D$776,СВЦЭМ!$A$33:$A$776,$A56,СВЦЭМ!$B$33:$B$776,V$47)+'СЕТ СН'!$G$11+СВЦЭМ!$D$10+'СЕТ СН'!$G$5-'СЕТ СН'!$G$21</f>
        <v>3287.4159343900001</v>
      </c>
      <c r="W56" s="36">
        <f>SUMIFS(СВЦЭМ!$D$33:$D$776,СВЦЭМ!$A$33:$A$776,$A56,СВЦЭМ!$B$33:$B$776,W$47)+'СЕТ СН'!$G$11+СВЦЭМ!$D$10+'СЕТ СН'!$G$5-'СЕТ СН'!$G$21</f>
        <v>3279.3363328300002</v>
      </c>
      <c r="X56" s="36">
        <f>SUMIFS(СВЦЭМ!$D$33:$D$776,СВЦЭМ!$A$33:$A$776,$A56,СВЦЭМ!$B$33:$B$776,X$47)+'СЕТ СН'!$G$11+СВЦЭМ!$D$10+'СЕТ СН'!$G$5-'СЕТ СН'!$G$21</f>
        <v>3322.7792852100001</v>
      </c>
      <c r="Y56" s="36">
        <f>SUMIFS(СВЦЭМ!$D$33:$D$776,СВЦЭМ!$A$33:$A$776,$A56,СВЦЭМ!$B$33:$B$776,Y$47)+'СЕТ СН'!$G$11+СВЦЭМ!$D$10+'СЕТ СН'!$G$5-'СЕТ СН'!$G$21</f>
        <v>3413.0223086800002</v>
      </c>
    </row>
    <row r="57" spans="1:25" ht="15.75" x14ac:dyDescent="0.2">
      <c r="A57" s="35">
        <f t="shared" si="1"/>
        <v>43961</v>
      </c>
      <c r="B57" s="36">
        <f>SUMIFS(СВЦЭМ!$D$33:$D$776,СВЦЭМ!$A$33:$A$776,$A57,СВЦЭМ!$B$33:$B$776,B$47)+'СЕТ СН'!$G$11+СВЦЭМ!$D$10+'СЕТ СН'!$G$5-'СЕТ СН'!$G$21</f>
        <v>3456.6050344499999</v>
      </c>
      <c r="C57" s="36">
        <f>SUMIFS(СВЦЭМ!$D$33:$D$776,СВЦЭМ!$A$33:$A$776,$A57,СВЦЭМ!$B$33:$B$776,C$47)+'СЕТ СН'!$G$11+СВЦЭМ!$D$10+'СЕТ СН'!$G$5-'СЕТ СН'!$G$21</f>
        <v>3486.4951819500002</v>
      </c>
      <c r="D57" s="36">
        <f>SUMIFS(СВЦЭМ!$D$33:$D$776,СВЦЭМ!$A$33:$A$776,$A57,СВЦЭМ!$B$33:$B$776,D$47)+'СЕТ СН'!$G$11+СВЦЭМ!$D$10+'СЕТ СН'!$G$5-'СЕТ СН'!$G$21</f>
        <v>3493.1295275699999</v>
      </c>
      <c r="E57" s="36">
        <f>SUMIFS(СВЦЭМ!$D$33:$D$776,СВЦЭМ!$A$33:$A$776,$A57,СВЦЭМ!$B$33:$B$776,E$47)+'СЕТ СН'!$G$11+СВЦЭМ!$D$10+'СЕТ СН'!$G$5-'СЕТ СН'!$G$21</f>
        <v>3514.3240055300002</v>
      </c>
      <c r="F57" s="36">
        <f>SUMIFS(СВЦЭМ!$D$33:$D$776,СВЦЭМ!$A$33:$A$776,$A57,СВЦЭМ!$B$33:$B$776,F$47)+'СЕТ СН'!$G$11+СВЦЭМ!$D$10+'СЕТ СН'!$G$5-'СЕТ СН'!$G$21</f>
        <v>3506.7832180599999</v>
      </c>
      <c r="G57" s="36">
        <f>SUMIFS(СВЦЭМ!$D$33:$D$776,СВЦЭМ!$A$33:$A$776,$A57,СВЦЭМ!$B$33:$B$776,G$47)+'СЕТ СН'!$G$11+СВЦЭМ!$D$10+'СЕТ СН'!$G$5-'СЕТ СН'!$G$21</f>
        <v>3504.7658363099999</v>
      </c>
      <c r="H57" s="36">
        <f>SUMIFS(СВЦЭМ!$D$33:$D$776,СВЦЭМ!$A$33:$A$776,$A57,СВЦЭМ!$B$33:$B$776,H$47)+'СЕТ СН'!$G$11+СВЦЭМ!$D$10+'СЕТ СН'!$G$5-'СЕТ СН'!$G$21</f>
        <v>3497.7860255400001</v>
      </c>
      <c r="I57" s="36">
        <f>SUMIFS(СВЦЭМ!$D$33:$D$776,СВЦЭМ!$A$33:$A$776,$A57,СВЦЭМ!$B$33:$B$776,I$47)+'СЕТ СН'!$G$11+СВЦЭМ!$D$10+'СЕТ СН'!$G$5-'СЕТ СН'!$G$21</f>
        <v>3469.1257095299998</v>
      </c>
      <c r="J57" s="36">
        <f>SUMIFS(СВЦЭМ!$D$33:$D$776,СВЦЭМ!$A$33:$A$776,$A57,СВЦЭМ!$B$33:$B$776,J$47)+'СЕТ СН'!$G$11+СВЦЭМ!$D$10+'СЕТ СН'!$G$5-'СЕТ СН'!$G$21</f>
        <v>3463.0521631500001</v>
      </c>
      <c r="K57" s="36">
        <f>SUMIFS(СВЦЭМ!$D$33:$D$776,СВЦЭМ!$A$33:$A$776,$A57,СВЦЭМ!$B$33:$B$776,K$47)+'СЕТ СН'!$G$11+СВЦЭМ!$D$10+'СЕТ СН'!$G$5-'СЕТ СН'!$G$21</f>
        <v>3432.3227034199999</v>
      </c>
      <c r="L57" s="36">
        <f>SUMIFS(СВЦЭМ!$D$33:$D$776,СВЦЭМ!$A$33:$A$776,$A57,СВЦЭМ!$B$33:$B$776,L$47)+'СЕТ СН'!$G$11+СВЦЭМ!$D$10+'СЕТ СН'!$G$5-'СЕТ СН'!$G$21</f>
        <v>3424.6837616100001</v>
      </c>
      <c r="M57" s="36">
        <f>SUMIFS(СВЦЭМ!$D$33:$D$776,СВЦЭМ!$A$33:$A$776,$A57,СВЦЭМ!$B$33:$B$776,M$47)+'СЕТ СН'!$G$11+СВЦЭМ!$D$10+'СЕТ СН'!$G$5-'СЕТ СН'!$G$21</f>
        <v>3379.61736088</v>
      </c>
      <c r="N57" s="36">
        <f>SUMIFS(СВЦЭМ!$D$33:$D$776,СВЦЭМ!$A$33:$A$776,$A57,СВЦЭМ!$B$33:$B$776,N$47)+'СЕТ СН'!$G$11+СВЦЭМ!$D$10+'СЕТ СН'!$G$5-'СЕТ СН'!$G$21</f>
        <v>3325.2447506399999</v>
      </c>
      <c r="O57" s="36">
        <f>SUMIFS(СВЦЭМ!$D$33:$D$776,СВЦЭМ!$A$33:$A$776,$A57,СВЦЭМ!$B$33:$B$776,O$47)+'СЕТ СН'!$G$11+СВЦЭМ!$D$10+'СЕТ СН'!$G$5-'СЕТ СН'!$G$21</f>
        <v>3308.8896421700001</v>
      </c>
      <c r="P57" s="36">
        <f>SUMIFS(СВЦЭМ!$D$33:$D$776,СВЦЭМ!$A$33:$A$776,$A57,СВЦЭМ!$B$33:$B$776,P$47)+'СЕТ СН'!$G$11+СВЦЭМ!$D$10+'СЕТ СН'!$G$5-'СЕТ СН'!$G$21</f>
        <v>3311.0739435</v>
      </c>
      <c r="Q57" s="36">
        <f>SUMIFS(СВЦЭМ!$D$33:$D$776,СВЦЭМ!$A$33:$A$776,$A57,СВЦЭМ!$B$33:$B$776,Q$47)+'СЕТ СН'!$G$11+СВЦЭМ!$D$10+'СЕТ СН'!$G$5-'СЕТ СН'!$G$21</f>
        <v>3318.7024132400002</v>
      </c>
      <c r="R57" s="36">
        <f>SUMIFS(СВЦЭМ!$D$33:$D$776,СВЦЭМ!$A$33:$A$776,$A57,СВЦЭМ!$B$33:$B$776,R$47)+'СЕТ СН'!$G$11+СВЦЭМ!$D$10+'СЕТ СН'!$G$5-'СЕТ СН'!$G$21</f>
        <v>3316.1301065799998</v>
      </c>
      <c r="S57" s="36">
        <f>SUMIFS(СВЦЭМ!$D$33:$D$776,СВЦЭМ!$A$33:$A$776,$A57,СВЦЭМ!$B$33:$B$776,S$47)+'СЕТ СН'!$G$11+СВЦЭМ!$D$10+'СЕТ СН'!$G$5-'СЕТ СН'!$G$21</f>
        <v>3318.7126377700001</v>
      </c>
      <c r="T57" s="36">
        <f>SUMIFS(СВЦЭМ!$D$33:$D$776,СВЦЭМ!$A$33:$A$776,$A57,СВЦЭМ!$B$33:$B$776,T$47)+'СЕТ СН'!$G$11+СВЦЭМ!$D$10+'СЕТ СН'!$G$5-'СЕТ СН'!$G$21</f>
        <v>3308.5964141499999</v>
      </c>
      <c r="U57" s="36">
        <f>SUMIFS(СВЦЭМ!$D$33:$D$776,СВЦЭМ!$A$33:$A$776,$A57,СВЦЭМ!$B$33:$B$776,U$47)+'СЕТ СН'!$G$11+СВЦЭМ!$D$10+'СЕТ СН'!$G$5-'СЕТ СН'!$G$21</f>
        <v>3295.8359205300003</v>
      </c>
      <c r="V57" s="36">
        <f>SUMIFS(СВЦЭМ!$D$33:$D$776,СВЦЭМ!$A$33:$A$776,$A57,СВЦЭМ!$B$33:$B$776,V$47)+'СЕТ СН'!$G$11+СВЦЭМ!$D$10+'СЕТ СН'!$G$5-'СЕТ СН'!$G$21</f>
        <v>3276.757877</v>
      </c>
      <c r="W57" s="36">
        <f>SUMIFS(СВЦЭМ!$D$33:$D$776,СВЦЭМ!$A$33:$A$776,$A57,СВЦЭМ!$B$33:$B$776,W$47)+'СЕТ СН'!$G$11+СВЦЭМ!$D$10+'СЕТ СН'!$G$5-'СЕТ СН'!$G$21</f>
        <v>3273.1938111999998</v>
      </c>
      <c r="X57" s="36">
        <f>SUMIFS(СВЦЭМ!$D$33:$D$776,СВЦЭМ!$A$33:$A$776,$A57,СВЦЭМ!$B$33:$B$776,X$47)+'СЕТ СН'!$G$11+СВЦЭМ!$D$10+'СЕТ СН'!$G$5-'СЕТ СН'!$G$21</f>
        <v>3310.97821862</v>
      </c>
      <c r="Y57" s="36">
        <f>SUMIFS(СВЦЭМ!$D$33:$D$776,СВЦЭМ!$A$33:$A$776,$A57,СВЦЭМ!$B$33:$B$776,Y$47)+'СЕТ СН'!$G$11+СВЦЭМ!$D$10+'СЕТ СН'!$G$5-'СЕТ СН'!$G$21</f>
        <v>3401.7644476099999</v>
      </c>
    </row>
    <row r="58" spans="1:25" ht="15.75" x14ac:dyDescent="0.2">
      <c r="A58" s="35">
        <f t="shared" si="1"/>
        <v>43962</v>
      </c>
      <c r="B58" s="36">
        <f>SUMIFS(СВЦЭМ!$D$33:$D$776,СВЦЭМ!$A$33:$A$776,$A58,СВЦЭМ!$B$33:$B$776,B$47)+'СЕТ СН'!$G$11+СВЦЭМ!$D$10+'СЕТ СН'!$G$5-'СЕТ СН'!$G$21</f>
        <v>3380.31880542</v>
      </c>
      <c r="C58" s="36">
        <f>SUMIFS(СВЦЭМ!$D$33:$D$776,СВЦЭМ!$A$33:$A$776,$A58,СВЦЭМ!$B$33:$B$776,C$47)+'СЕТ СН'!$G$11+СВЦЭМ!$D$10+'СЕТ СН'!$G$5-'СЕТ СН'!$G$21</f>
        <v>3460.6535312699998</v>
      </c>
      <c r="D58" s="36">
        <f>SUMIFS(СВЦЭМ!$D$33:$D$776,СВЦЭМ!$A$33:$A$776,$A58,СВЦЭМ!$B$33:$B$776,D$47)+'СЕТ СН'!$G$11+СВЦЭМ!$D$10+'СЕТ СН'!$G$5-'СЕТ СН'!$G$21</f>
        <v>3495.56205662</v>
      </c>
      <c r="E58" s="36">
        <f>SUMIFS(СВЦЭМ!$D$33:$D$776,СВЦЭМ!$A$33:$A$776,$A58,СВЦЭМ!$B$33:$B$776,E$47)+'СЕТ СН'!$G$11+СВЦЭМ!$D$10+'СЕТ СН'!$G$5-'СЕТ СН'!$G$21</f>
        <v>3486.83623098</v>
      </c>
      <c r="F58" s="36">
        <f>SUMIFS(СВЦЭМ!$D$33:$D$776,СВЦЭМ!$A$33:$A$776,$A58,СВЦЭМ!$B$33:$B$776,F$47)+'СЕТ СН'!$G$11+СВЦЭМ!$D$10+'СЕТ СН'!$G$5-'СЕТ СН'!$G$21</f>
        <v>3480.0248738499999</v>
      </c>
      <c r="G58" s="36">
        <f>SUMIFS(СВЦЭМ!$D$33:$D$776,СВЦЭМ!$A$33:$A$776,$A58,СВЦЭМ!$B$33:$B$776,G$47)+'СЕТ СН'!$G$11+СВЦЭМ!$D$10+'СЕТ СН'!$G$5-'СЕТ СН'!$G$21</f>
        <v>3482.4262672200002</v>
      </c>
      <c r="H58" s="36">
        <f>SUMIFS(СВЦЭМ!$D$33:$D$776,СВЦЭМ!$A$33:$A$776,$A58,СВЦЭМ!$B$33:$B$776,H$47)+'СЕТ СН'!$G$11+СВЦЭМ!$D$10+'СЕТ СН'!$G$5-'СЕТ СН'!$G$21</f>
        <v>3489.2529399</v>
      </c>
      <c r="I58" s="36">
        <f>SUMIFS(СВЦЭМ!$D$33:$D$776,СВЦЭМ!$A$33:$A$776,$A58,СВЦЭМ!$B$33:$B$776,I$47)+'СЕТ СН'!$G$11+СВЦЭМ!$D$10+'СЕТ СН'!$G$5-'СЕТ СН'!$G$21</f>
        <v>3502.7520565499999</v>
      </c>
      <c r="J58" s="36">
        <f>SUMIFS(СВЦЭМ!$D$33:$D$776,СВЦЭМ!$A$33:$A$776,$A58,СВЦЭМ!$B$33:$B$776,J$47)+'СЕТ СН'!$G$11+СВЦЭМ!$D$10+'СЕТ СН'!$G$5-'СЕТ СН'!$G$21</f>
        <v>3452.2937812</v>
      </c>
      <c r="K58" s="36">
        <f>SUMIFS(СВЦЭМ!$D$33:$D$776,СВЦЭМ!$A$33:$A$776,$A58,СВЦЭМ!$B$33:$B$776,K$47)+'СЕТ СН'!$G$11+СВЦЭМ!$D$10+'СЕТ СН'!$G$5-'СЕТ СН'!$G$21</f>
        <v>3391.7876974000001</v>
      </c>
      <c r="L58" s="36">
        <f>SUMIFS(СВЦЭМ!$D$33:$D$776,СВЦЭМ!$A$33:$A$776,$A58,СВЦЭМ!$B$33:$B$776,L$47)+'СЕТ СН'!$G$11+СВЦЭМ!$D$10+'СЕТ СН'!$G$5-'СЕТ СН'!$G$21</f>
        <v>3383.2934610000002</v>
      </c>
      <c r="M58" s="36">
        <f>SUMIFS(СВЦЭМ!$D$33:$D$776,СВЦЭМ!$A$33:$A$776,$A58,СВЦЭМ!$B$33:$B$776,M$47)+'СЕТ СН'!$G$11+СВЦЭМ!$D$10+'СЕТ СН'!$G$5-'СЕТ СН'!$G$21</f>
        <v>3383.6464779600001</v>
      </c>
      <c r="N58" s="36">
        <f>SUMIFS(СВЦЭМ!$D$33:$D$776,СВЦЭМ!$A$33:$A$776,$A58,СВЦЭМ!$B$33:$B$776,N$47)+'СЕТ СН'!$G$11+СВЦЭМ!$D$10+'СЕТ СН'!$G$5-'СЕТ СН'!$G$21</f>
        <v>3395.68396304</v>
      </c>
      <c r="O58" s="36">
        <f>SUMIFS(СВЦЭМ!$D$33:$D$776,СВЦЭМ!$A$33:$A$776,$A58,СВЦЭМ!$B$33:$B$776,O$47)+'СЕТ СН'!$G$11+СВЦЭМ!$D$10+'СЕТ СН'!$G$5-'СЕТ СН'!$G$21</f>
        <v>3394.0055634099999</v>
      </c>
      <c r="P58" s="36">
        <f>SUMIFS(СВЦЭМ!$D$33:$D$776,СВЦЭМ!$A$33:$A$776,$A58,СВЦЭМ!$B$33:$B$776,P$47)+'СЕТ СН'!$G$11+СВЦЭМ!$D$10+'СЕТ СН'!$G$5-'СЕТ СН'!$G$21</f>
        <v>3411.79555953</v>
      </c>
      <c r="Q58" s="36">
        <f>SUMIFS(СВЦЭМ!$D$33:$D$776,СВЦЭМ!$A$33:$A$776,$A58,СВЦЭМ!$B$33:$B$776,Q$47)+'СЕТ СН'!$G$11+СВЦЭМ!$D$10+'СЕТ СН'!$G$5-'СЕТ СН'!$G$21</f>
        <v>3419.8161086499999</v>
      </c>
      <c r="R58" s="36">
        <f>SUMIFS(СВЦЭМ!$D$33:$D$776,СВЦЭМ!$A$33:$A$776,$A58,СВЦЭМ!$B$33:$B$776,R$47)+'СЕТ СН'!$G$11+СВЦЭМ!$D$10+'СЕТ СН'!$G$5-'СЕТ СН'!$G$21</f>
        <v>3414.2095780899999</v>
      </c>
      <c r="S58" s="36">
        <f>SUMIFS(СВЦЭМ!$D$33:$D$776,СВЦЭМ!$A$33:$A$776,$A58,СВЦЭМ!$B$33:$B$776,S$47)+'СЕТ СН'!$G$11+СВЦЭМ!$D$10+'СЕТ СН'!$G$5-'СЕТ СН'!$G$21</f>
        <v>3417.8658489899999</v>
      </c>
      <c r="T58" s="36">
        <f>SUMIFS(СВЦЭМ!$D$33:$D$776,СВЦЭМ!$A$33:$A$776,$A58,СВЦЭМ!$B$33:$B$776,T$47)+'СЕТ СН'!$G$11+СВЦЭМ!$D$10+'СЕТ СН'!$G$5-'СЕТ СН'!$G$21</f>
        <v>3404.0942222200001</v>
      </c>
      <c r="U58" s="36">
        <f>SUMIFS(СВЦЭМ!$D$33:$D$776,СВЦЭМ!$A$33:$A$776,$A58,СВЦЭМ!$B$33:$B$776,U$47)+'СЕТ СН'!$G$11+СВЦЭМ!$D$10+'СЕТ СН'!$G$5-'СЕТ СН'!$G$21</f>
        <v>3366.4779144899999</v>
      </c>
      <c r="V58" s="36">
        <f>SUMIFS(СВЦЭМ!$D$33:$D$776,СВЦЭМ!$A$33:$A$776,$A58,СВЦЭМ!$B$33:$B$776,V$47)+'СЕТ СН'!$G$11+СВЦЭМ!$D$10+'СЕТ СН'!$G$5-'СЕТ СН'!$G$21</f>
        <v>3334.1151468799999</v>
      </c>
      <c r="W58" s="36">
        <f>SUMIFS(СВЦЭМ!$D$33:$D$776,СВЦЭМ!$A$33:$A$776,$A58,СВЦЭМ!$B$33:$B$776,W$47)+'СЕТ СН'!$G$11+СВЦЭМ!$D$10+'СЕТ СН'!$G$5-'СЕТ СН'!$G$21</f>
        <v>3316.6952916400001</v>
      </c>
      <c r="X58" s="36">
        <f>SUMIFS(СВЦЭМ!$D$33:$D$776,СВЦЭМ!$A$33:$A$776,$A58,СВЦЭМ!$B$33:$B$776,X$47)+'СЕТ СН'!$G$11+СВЦЭМ!$D$10+'СЕТ СН'!$G$5-'СЕТ СН'!$G$21</f>
        <v>3313.22588662</v>
      </c>
      <c r="Y58" s="36">
        <f>SUMIFS(СВЦЭМ!$D$33:$D$776,СВЦЭМ!$A$33:$A$776,$A58,СВЦЭМ!$B$33:$B$776,Y$47)+'СЕТ СН'!$G$11+СВЦЭМ!$D$10+'СЕТ СН'!$G$5-'СЕТ СН'!$G$21</f>
        <v>3365.7638716000001</v>
      </c>
    </row>
    <row r="59" spans="1:25" ht="15.75" x14ac:dyDescent="0.2">
      <c r="A59" s="35">
        <f t="shared" si="1"/>
        <v>43963</v>
      </c>
      <c r="B59" s="36">
        <f>SUMIFS(СВЦЭМ!$D$33:$D$776,СВЦЭМ!$A$33:$A$776,$A59,СВЦЭМ!$B$33:$B$776,B$47)+'СЕТ СН'!$G$11+СВЦЭМ!$D$10+'СЕТ СН'!$G$5-'СЕТ СН'!$G$21</f>
        <v>3496.2230697499999</v>
      </c>
      <c r="C59" s="36">
        <f>SUMIFS(СВЦЭМ!$D$33:$D$776,СВЦЭМ!$A$33:$A$776,$A59,СВЦЭМ!$B$33:$B$776,C$47)+'СЕТ СН'!$G$11+СВЦЭМ!$D$10+'СЕТ СН'!$G$5-'СЕТ СН'!$G$21</f>
        <v>3535.4177884000001</v>
      </c>
      <c r="D59" s="36">
        <f>SUMIFS(СВЦЭМ!$D$33:$D$776,СВЦЭМ!$A$33:$A$776,$A59,СВЦЭМ!$B$33:$B$776,D$47)+'СЕТ СН'!$G$11+СВЦЭМ!$D$10+'СЕТ СН'!$G$5-'СЕТ СН'!$G$21</f>
        <v>3523.3955807399998</v>
      </c>
      <c r="E59" s="36">
        <f>SUMIFS(СВЦЭМ!$D$33:$D$776,СВЦЭМ!$A$33:$A$776,$A59,СВЦЭМ!$B$33:$B$776,E$47)+'СЕТ СН'!$G$11+СВЦЭМ!$D$10+'СЕТ СН'!$G$5-'СЕТ СН'!$G$21</f>
        <v>3522.5702780500001</v>
      </c>
      <c r="F59" s="36">
        <f>SUMIFS(СВЦЭМ!$D$33:$D$776,СВЦЭМ!$A$33:$A$776,$A59,СВЦЭМ!$B$33:$B$776,F$47)+'СЕТ СН'!$G$11+СВЦЭМ!$D$10+'СЕТ СН'!$G$5-'СЕТ СН'!$G$21</f>
        <v>3530.34784648</v>
      </c>
      <c r="G59" s="36">
        <f>SUMIFS(СВЦЭМ!$D$33:$D$776,СВЦЭМ!$A$33:$A$776,$A59,СВЦЭМ!$B$33:$B$776,G$47)+'СЕТ СН'!$G$11+СВЦЭМ!$D$10+'СЕТ СН'!$G$5-'СЕТ СН'!$G$21</f>
        <v>3519.5631706899999</v>
      </c>
      <c r="H59" s="36">
        <f>SUMIFS(СВЦЭМ!$D$33:$D$776,СВЦЭМ!$A$33:$A$776,$A59,СВЦЭМ!$B$33:$B$776,H$47)+'СЕТ СН'!$G$11+СВЦЭМ!$D$10+'СЕТ СН'!$G$5-'СЕТ СН'!$G$21</f>
        <v>3528.7807817799999</v>
      </c>
      <c r="I59" s="36">
        <f>SUMIFS(СВЦЭМ!$D$33:$D$776,СВЦЭМ!$A$33:$A$776,$A59,СВЦЭМ!$B$33:$B$776,I$47)+'СЕТ СН'!$G$11+СВЦЭМ!$D$10+'СЕТ СН'!$G$5-'СЕТ СН'!$G$21</f>
        <v>3490.2011690899999</v>
      </c>
      <c r="J59" s="36">
        <f>SUMIFS(СВЦЭМ!$D$33:$D$776,СВЦЭМ!$A$33:$A$776,$A59,СВЦЭМ!$B$33:$B$776,J$47)+'СЕТ СН'!$G$11+СВЦЭМ!$D$10+'СЕТ СН'!$G$5-'СЕТ СН'!$G$21</f>
        <v>3442.7536525699998</v>
      </c>
      <c r="K59" s="36">
        <f>SUMIFS(СВЦЭМ!$D$33:$D$776,СВЦЭМ!$A$33:$A$776,$A59,СВЦЭМ!$B$33:$B$776,K$47)+'СЕТ СН'!$G$11+СВЦЭМ!$D$10+'СЕТ СН'!$G$5-'СЕТ СН'!$G$21</f>
        <v>3423.1538621099999</v>
      </c>
      <c r="L59" s="36">
        <f>SUMIFS(СВЦЭМ!$D$33:$D$776,СВЦЭМ!$A$33:$A$776,$A59,СВЦЭМ!$B$33:$B$776,L$47)+'СЕТ СН'!$G$11+СВЦЭМ!$D$10+'СЕТ СН'!$G$5-'СЕТ СН'!$G$21</f>
        <v>3420.3904684899999</v>
      </c>
      <c r="M59" s="36">
        <f>SUMIFS(СВЦЭМ!$D$33:$D$776,СВЦЭМ!$A$33:$A$776,$A59,СВЦЭМ!$B$33:$B$776,M$47)+'СЕТ СН'!$G$11+СВЦЭМ!$D$10+'СЕТ СН'!$G$5-'СЕТ СН'!$G$21</f>
        <v>3392.68756747</v>
      </c>
      <c r="N59" s="36">
        <f>SUMIFS(СВЦЭМ!$D$33:$D$776,СВЦЭМ!$A$33:$A$776,$A59,СВЦЭМ!$B$33:$B$776,N$47)+'СЕТ СН'!$G$11+СВЦЭМ!$D$10+'СЕТ СН'!$G$5-'СЕТ СН'!$G$21</f>
        <v>3391.05155298</v>
      </c>
      <c r="O59" s="36">
        <f>SUMIFS(СВЦЭМ!$D$33:$D$776,СВЦЭМ!$A$33:$A$776,$A59,СВЦЭМ!$B$33:$B$776,O$47)+'СЕТ СН'!$G$11+СВЦЭМ!$D$10+'СЕТ СН'!$G$5-'СЕТ СН'!$G$21</f>
        <v>3398.4206409799999</v>
      </c>
      <c r="P59" s="36">
        <f>SUMIFS(СВЦЭМ!$D$33:$D$776,СВЦЭМ!$A$33:$A$776,$A59,СВЦЭМ!$B$33:$B$776,P$47)+'СЕТ СН'!$G$11+СВЦЭМ!$D$10+'СЕТ СН'!$G$5-'СЕТ СН'!$G$21</f>
        <v>3409.2592559300001</v>
      </c>
      <c r="Q59" s="36">
        <f>SUMIFS(СВЦЭМ!$D$33:$D$776,СВЦЭМ!$A$33:$A$776,$A59,СВЦЭМ!$B$33:$B$776,Q$47)+'СЕТ СН'!$G$11+СВЦЭМ!$D$10+'СЕТ СН'!$G$5-'СЕТ СН'!$G$21</f>
        <v>3408.2558204300003</v>
      </c>
      <c r="R59" s="36">
        <f>SUMIFS(СВЦЭМ!$D$33:$D$776,СВЦЭМ!$A$33:$A$776,$A59,СВЦЭМ!$B$33:$B$776,R$47)+'СЕТ СН'!$G$11+СВЦЭМ!$D$10+'СЕТ СН'!$G$5-'СЕТ СН'!$G$21</f>
        <v>3409.1434281000002</v>
      </c>
      <c r="S59" s="36">
        <f>SUMIFS(СВЦЭМ!$D$33:$D$776,СВЦЭМ!$A$33:$A$776,$A59,СВЦЭМ!$B$33:$B$776,S$47)+'СЕТ СН'!$G$11+СВЦЭМ!$D$10+'СЕТ СН'!$G$5-'СЕТ СН'!$G$21</f>
        <v>3410.0763065000001</v>
      </c>
      <c r="T59" s="36">
        <f>SUMIFS(СВЦЭМ!$D$33:$D$776,СВЦЭМ!$A$33:$A$776,$A59,СВЦЭМ!$B$33:$B$776,T$47)+'СЕТ СН'!$G$11+СВЦЭМ!$D$10+'СЕТ СН'!$G$5-'СЕТ СН'!$G$21</f>
        <v>3415.1793533300001</v>
      </c>
      <c r="U59" s="36">
        <f>SUMIFS(СВЦЭМ!$D$33:$D$776,СВЦЭМ!$A$33:$A$776,$A59,СВЦЭМ!$B$33:$B$776,U$47)+'СЕТ СН'!$G$11+СВЦЭМ!$D$10+'СЕТ СН'!$G$5-'СЕТ СН'!$G$21</f>
        <v>3413.4402502600001</v>
      </c>
      <c r="V59" s="36">
        <f>SUMIFS(СВЦЭМ!$D$33:$D$776,СВЦЭМ!$A$33:$A$776,$A59,СВЦЭМ!$B$33:$B$776,V$47)+'СЕТ СН'!$G$11+СВЦЭМ!$D$10+'СЕТ СН'!$G$5-'СЕТ СН'!$G$21</f>
        <v>3381.3411391300001</v>
      </c>
      <c r="W59" s="36">
        <f>SUMIFS(СВЦЭМ!$D$33:$D$776,СВЦЭМ!$A$33:$A$776,$A59,СВЦЭМ!$B$33:$B$776,W$47)+'СЕТ СН'!$G$11+СВЦЭМ!$D$10+'СЕТ СН'!$G$5-'СЕТ СН'!$G$21</f>
        <v>3379.9102062100001</v>
      </c>
      <c r="X59" s="36">
        <f>SUMIFS(СВЦЭМ!$D$33:$D$776,СВЦЭМ!$A$33:$A$776,$A59,СВЦЭМ!$B$33:$B$776,X$47)+'СЕТ СН'!$G$11+СВЦЭМ!$D$10+'СЕТ СН'!$G$5-'СЕТ СН'!$G$21</f>
        <v>3402.11761346</v>
      </c>
      <c r="Y59" s="36">
        <f>SUMIFS(СВЦЭМ!$D$33:$D$776,СВЦЭМ!$A$33:$A$776,$A59,СВЦЭМ!$B$33:$B$776,Y$47)+'СЕТ СН'!$G$11+СВЦЭМ!$D$10+'СЕТ СН'!$G$5-'СЕТ СН'!$G$21</f>
        <v>3421.8613195100002</v>
      </c>
    </row>
    <row r="60" spans="1:25" ht="15.75" x14ac:dyDescent="0.2">
      <c r="A60" s="35">
        <f t="shared" si="1"/>
        <v>43964</v>
      </c>
      <c r="B60" s="36">
        <f>SUMIFS(СВЦЭМ!$D$33:$D$776,СВЦЭМ!$A$33:$A$776,$A60,СВЦЭМ!$B$33:$B$776,B$47)+'СЕТ СН'!$G$11+СВЦЭМ!$D$10+'СЕТ СН'!$G$5-'СЕТ СН'!$G$21</f>
        <v>3443.8320853800001</v>
      </c>
      <c r="C60" s="36">
        <f>SUMIFS(СВЦЭМ!$D$33:$D$776,СВЦЭМ!$A$33:$A$776,$A60,СВЦЭМ!$B$33:$B$776,C$47)+'СЕТ СН'!$G$11+СВЦЭМ!$D$10+'СЕТ СН'!$G$5-'СЕТ СН'!$G$21</f>
        <v>3487.6976439</v>
      </c>
      <c r="D60" s="36">
        <f>SUMIFS(СВЦЭМ!$D$33:$D$776,СВЦЭМ!$A$33:$A$776,$A60,СВЦЭМ!$B$33:$B$776,D$47)+'СЕТ СН'!$G$11+СВЦЭМ!$D$10+'СЕТ СН'!$G$5-'СЕТ СН'!$G$21</f>
        <v>3495.14356451</v>
      </c>
      <c r="E60" s="36">
        <f>SUMIFS(СВЦЭМ!$D$33:$D$776,СВЦЭМ!$A$33:$A$776,$A60,СВЦЭМ!$B$33:$B$776,E$47)+'СЕТ СН'!$G$11+СВЦЭМ!$D$10+'СЕТ СН'!$G$5-'СЕТ СН'!$G$21</f>
        <v>3495.0283789</v>
      </c>
      <c r="F60" s="36">
        <f>SUMIFS(СВЦЭМ!$D$33:$D$776,СВЦЭМ!$A$33:$A$776,$A60,СВЦЭМ!$B$33:$B$776,F$47)+'СЕТ СН'!$G$11+СВЦЭМ!$D$10+'СЕТ СН'!$G$5-'СЕТ СН'!$G$21</f>
        <v>3488.2371643900001</v>
      </c>
      <c r="G60" s="36">
        <f>SUMIFS(СВЦЭМ!$D$33:$D$776,СВЦЭМ!$A$33:$A$776,$A60,СВЦЭМ!$B$33:$B$776,G$47)+'СЕТ СН'!$G$11+СВЦЭМ!$D$10+'СЕТ СН'!$G$5-'СЕТ СН'!$G$21</f>
        <v>3495.76218926</v>
      </c>
      <c r="H60" s="36">
        <f>SUMIFS(СВЦЭМ!$D$33:$D$776,СВЦЭМ!$A$33:$A$776,$A60,СВЦЭМ!$B$33:$B$776,H$47)+'СЕТ СН'!$G$11+СВЦЭМ!$D$10+'СЕТ СН'!$G$5-'СЕТ СН'!$G$21</f>
        <v>3492.2083560900001</v>
      </c>
      <c r="I60" s="36">
        <f>SUMIFS(СВЦЭМ!$D$33:$D$776,СВЦЭМ!$A$33:$A$776,$A60,СВЦЭМ!$B$33:$B$776,I$47)+'СЕТ СН'!$G$11+СВЦЭМ!$D$10+'СЕТ СН'!$G$5-'СЕТ СН'!$G$21</f>
        <v>3445.5046629200001</v>
      </c>
      <c r="J60" s="36">
        <f>SUMIFS(СВЦЭМ!$D$33:$D$776,СВЦЭМ!$A$33:$A$776,$A60,СВЦЭМ!$B$33:$B$776,J$47)+'СЕТ СН'!$G$11+СВЦЭМ!$D$10+'СЕТ СН'!$G$5-'СЕТ СН'!$G$21</f>
        <v>3391.53077278</v>
      </c>
      <c r="K60" s="36">
        <f>SUMIFS(СВЦЭМ!$D$33:$D$776,СВЦЭМ!$A$33:$A$776,$A60,СВЦЭМ!$B$33:$B$776,K$47)+'СЕТ СН'!$G$11+СВЦЭМ!$D$10+'СЕТ СН'!$G$5-'СЕТ СН'!$G$21</f>
        <v>3383.2855673899999</v>
      </c>
      <c r="L60" s="36">
        <f>SUMIFS(СВЦЭМ!$D$33:$D$776,СВЦЭМ!$A$33:$A$776,$A60,СВЦЭМ!$B$33:$B$776,L$47)+'СЕТ СН'!$G$11+СВЦЭМ!$D$10+'СЕТ СН'!$G$5-'СЕТ СН'!$G$21</f>
        <v>3374.2445857500002</v>
      </c>
      <c r="M60" s="36">
        <f>SUMIFS(СВЦЭМ!$D$33:$D$776,СВЦЭМ!$A$33:$A$776,$A60,СВЦЭМ!$B$33:$B$776,M$47)+'СЕТ СН'!$G$11+СВЦЭМ!$D$10+'СЕТ СН'!$G$5-'СЕТ СН'!$G$21</f>
        <v>3368.29633294</v>
      </c>
      <c r="N60" s="36">
        <f>SUMIFS(СВЦЭМ!$D$33:$D$776,СВЦЭМ!$A$33:$A$776,$A60,СВЦЭМ!$B$33:$B$776,N$47)+'СЕТ СН'!$G$11+СВЦЭМ!$D$10+'СЕТ СН'!$G$5-'СЕТ СН'!$G$21</f>
        <v>3377.2764335500001</v>
      </c>
      <c r="O60" s="36">
        <f>SUMIFS(СВЦЭМ!$D$33:$D$776,СВЦЭМ!$A$33:$A$776,$A60,СВЦЭМ!$B$33:$B$776,O$47)+'СЕТ СН'!$G$11+СВЦЭМ!$D$10+'СЕТ СН'!$G$5-'СЕТ СН'!$G$21</f>
        <v>3385.3896329099998</v>
      </c>
      <c r="P60" s="36">
        <f>SUMIFS(СВЦЭМ!$D$33:$D$776,СВЦЭМ!$A$33:$A$776,$A60,СВЦЭМ!$B$33:$B$776,P$47)+'СЕТ СН'!$G$11+СВЦЭМ!$D$10+'СЕТ СН'!$G$5-'СЕТ СН'!$G$21</f>
        <v>3396.3470180200002</v>
      </c>
      <c r="Q60" s="36">
        <f>SUMIFS(СВЦЭМ!$D$33:$D$776,СВЦЭМ!$A$33:$A$776,$A60,СВЦЭМ!$B$33:$B$776,Q$47)+'СЕТ СН'!$G$11+СВЦЭМ!$D$10+'СЕТ СН'!$G$5-'СЕТ СН'!$G$21</f>
        <v>3387.9568364799998</v>
      </c>
      <c r="R60" s="36">
        <f>SUMIFS(СВЦЭМ!$D$33:$D$776,СВЦЭМ!$A$33:$A$776,$A60,СВЦЭМ!$B$33:$B$776,R$47)+'СЕТ СН'!$G$11+СВЦЭМ!$D$10+'СЕТ СН'!$G$5-'СЕТ СН'!$G$21</f>
        <v>3382.8513957</v>
      </c>
      <c r="S60" s="36">
        <f>SUMIFS(СВЦЭМ!$D$33:$D$776,СВЦЭМ!$A$33:$A$776,$A60,СВЦЭМ!$B$33:$B$776,S$47)+'СЕТ СН'!$G$11+СВЦЭМ!$D$10+'СЕТ СН'!$G$5-'СЕТ СН'!$G$21</f>
        <v>3396.54561853</v>
      </c>
      <c r="T60" s="36">
        <f>SUMIFS(СВЦЭМ!$D$33:$D$776,СВЦЭМ!$A$33:$A$776,$A60,СВЦЭМ!$B$33:$B$776,T$47)+'СЕТ СН'!$G$11+СВЦЭМ!$D$10+'СЕТ СН'!$G$5-'СЕТ СН'!$G$21</f>
        <v>3368.8796307800003</v>
      </c>
      <c r="U60" s="36">
        <f>SUMIFS(СВЦЭМ!$D$33:$D$776,СВЦЭМ!$A$33:$A$776,$A60,СВЦЭМ!$B$33:$B$776,U$47)+'СЕТ СН'!$G$11+СВЦЭМ!$D$10+'СЕТ СН'!$G$5-'СЕТ СН'!$G$21</f>
        <v>3336.9942668600002</v>
      </c>
      <c r="V60" s="36">
        <f>SUMIFS(СВЦЭМ!$D$33:$D$776,СВЦЭМ!$A$33:$A$776,$A60,СВЦЭМ!$B$33:$B$776,V$47)+'СЕТ СН'!$G$11+СВЦЭМ!$D$10+'СЕТ СН'!$G$5-'СЕТ СН'!$G$21</f>
        <v>3321.3370753999998</v>
      </c>
      <c r="W60" s="36">
        <f>SUMIFS(СВЦЭМ!$D$33:$D$776,СВЦЭМ!$A$33:$A$776,$A60,СВЦЭМ!$B$33:$B$776,W$47)+'СЕТ СН'!$G$11+СВЦЭМ!$D$10+'СЕТ СН'!$G$5-'СЕТ СН'!$G$21</f>
        <v>3316.9692553300001</v>
      </c>
      <c r="X60" s="36">
        <f>SUMIFS(СВЦЭМ!$D$33:$D$776,СВЦЭМ!$A$33:$A$776,$A60,СВЦЭМ!$B$33:$B$776,X$47)+'СЕТ СН'!$G$11+СВЦЭМ!$D$10+'СЕТ СН'!$G$5-'СЕТ СН'!$G$21</f>
        <v>3329.7802525000002</v>
      </c>
      <c r="Y60" s="36">
        <f>SUMIFS(СВЦЭМ!$D$33:$D$776,СВЦЭМ!$A$33:$A$776,$A60,СВЦЭМ!$B$33:$B$776,Y$47)+'СЕТ СН'!$G$11+СВЦЭМ!$D$10+'СЕТ СН'!$G$5-'СЕТ СН'!$G$21</f>
        <v>3350.9396252400002</v>
      </c>
    </row>
    <row r="61" spans="1:25" ht="15.75" x14ac:dyDescent="0.2">
      <c r="A61" s="35">
        <f t="shared" si="1"/>
        <v>43965</v>
      </c>
      <c r="B61" s="36">
        <f>SUMIFS(СВЦЭМ!$D$33:$D$776,СВЦЭМ!$A$33:$A$776,$A61,СВЦЭМ!$B$33:$B$776,B$47)+'СЕТ СН'!$G$11+СВЦЭМ!$D$10+'СЕТ СН'!$G$5-'СЕТ СН'!$G$21</f>
        <v>3417.2638973900002</v>
      </c>
      <c r="C61" s="36">
        <f>SUMIFS(СВЦЭМ!$D$33:$D$776,СВЦЭМ!$A$33:$A$776,$A61,СВЦЭМ!$B$33:$B$776,C$47)+'СЕТ СН'!$G$11+СВЦЭМ!$D$10+'СЕТ СН'!$G$5-'СЕТ СН'!$G$21</f>
        <v>3455.6475465399999</v>
      </c>
      <c r="D61" s="36">
        <f>SUMIFS(СВЦЭМ!$D$33:$D$776,СВЦЭМ!$A$33:$A$776,$A61,СВЦЭМ!$B$33:$B$776,D$47)+'СЕТ СН'!$G$11+СВЦЭМ!$D$10+'СЕТ СН'!$G$5-'СЕТ СН'!$G$21</f>
        <v>3463.8710406300002</v>
      </c>
      <c r="E61" s="36">
        <f>SUMIFS(СВЦЭМ!$D$33:$D$776,СВЦЭМ!$A$33:$A$776,$A61,СВЦЭМ!$B$33:$B$776,E$47)+'СЕТ СН'!$G$11+СВЦЭМ!$D$10+'СЕТ СН'!$G$5-'СЕТ СН'!$G$21</f>
        <v>3498.3345231499998</v>
      </c>
      <c r="F61" s="36">
        <f>SUMIFS(СВЦЭМ!$D$33:$D$776,СВЦЭМ!$A$33:$A$776,$A61,СВЦЭМ!$B$33:$B$776,F$47)+'СЕТ СН'!$G$11+СВЦЭМ!$D$10+'СЕТ СН'!$G$5-'СЕТ СН'!$G$21</f>
        <v>3478.3193231599998</v>
      </c>
      <c r="G61" s="36">
        <f>SUMIFS(СВЦЭМ!$D$33:$D$776,СВЦЭМ!$A$33:$A$776,$A61,СВЦЭМ!$B$33:$B$776,G$47)+'СЕТ СН'!$G$11+СВЦЭМ!$D$10+'СЕТ СН'!$G$5-'СЕТ СН'!$G$21</f>
        <v>3471.36137641</v>
      </c>
      <c r="H61" s="36">
        <f>SUMIFS(СВЦЭМ!$D$33:$D$776,СВЦЭМ!$A$33:$A$776,$A61,СВЦЭМ!$B$33:$B$776,H$47)+'СЕТ СН'!$G$11+СВЦЭМ!$D$10+'СЕТ СН'!$G$5-'СЕТ СН'!$G$21</f>
        <v>3467.9310038100002</v>
      </c>
      <c r="I61" s="36">
        <f>SUMIFS(СВЦЭМ!$D$33:$D$776,СВЦЭМ!$A$33:$A$776,$A61,СВЦЭМ!$B$33:$B$776,I$47)+'СЕТ СН'!$G$11+СВЦЭМ!$D$10+'СЕТ СН'!$G$5-'СЕТ СН'!$G$21</f>
        <v>3430.5821005299999</v>
      </c>
      <c r="J61" s="36">
        <f>SUMIFS(СВЦЭМ!$D$33:$D$776,СВЦЭМ!$A$33:$A$776,$A61,СВЦЭМ!$B$33:$B$776,J$47)+'СЕТ СН'!$G$11+СВЦЭМ!$D$10+'СЕТ СН'!$G$5-'СЕТ СН'!$G$21</f>
        <v>3382.69626518</v>
      </c>
      <c r="K61" s="36">
        <f>SUMIFS(СВЦЭМ!$D$33:$D$776,СВЦЭМ!$A$33:$A$776,$A61,СВЦЭМ!$B$33:$B$776,K$47)+'СЕТ СН'!$G$11+СВЦЭМ!$D$10+'СЕТ СН'!$G$5-'СЕТ СН'!$G$21</f>
        <v>3362.3118009600003</v>
      </c>
      <c r="L61" s="36">
        <f>SUMIFS(СВЦЭМ!$D$33:$D$776,СВЦЭМ!$A$33:$A$776,$A61,СВЦЭМ!$B$33:$B$776,L$47)+'СЕТ СН'!$G$11+СВЦЭМ!$D$10+'СЕТ СН'!$G$5-'СЕТ СН'!$G$21</f>
        <v>3351.98757338</v>
      </c>
      <c r="M61" s="36">
        <f>SUMIFS(СВЦЭМ!$D$33:$D$776,СВЦЭМ!$A$33:$A$776,$A61,СВЦЭМ!$B$33:$B$776,M$47)+'СЕТ СН'!$G$11+СВЦЭМ!$D$10+'СЕТ СН'!$G$5-'СЕТ СН'!$G$21</f>
        <v>3352.9902154400002</v>
      </c>
      <c r="N61" s="36">
        <f>SUMIFS(СВЦЭМ!$D$33:$D$776,СВЦЭМ!$A$33:$A$776,$A61,СВЦЭМ!$B$33:$B$776,N$47)+'СЕТ СН'!$G$11+СВЦЭМ!$D$10+'СЕТ СН'!$G$5-'СЕТ СН'!$G$21</f>
        <v>3347.8958217899999</v>
      </c>
      <c r="O61" s="36">
        <f>SUMIFS(СВЦЭМ!$D$33:$D$776,СВЦЭМ!$A$33:$A$776,$A61,СВЦЭМ!$B$33:$B$776,O$47)+'СЕТ СН'!$G$11+СВЦЭМ!$D$10+'СЕТ СН'!$G$5-'СЕТ СН'!$G$21</f>
        <v>3361.7110989800003</v>
      </c>
      <c r="P61" s="36">
        <f>SUMIFS(СВЦЭМ!$D$33:$D$776,СВЦЭМ!$A$33:$A$776,$A61,СВЦЭМ!$B$33:$B$776,P$47)+'СЕТ СН'!$G$11+СВЦЭМ!$D$10+'СЕТ СН'!$G$5-'СЕТ СН'!$G$21</f>
        <v>3386.1612694300002</v>
      </c>
      <c r="Q61" s="36">
        <f>SUMIFS(СВЦЭМ!$D$33:$D$776,СВЦЭМ!$A$33:$A$776,$A61,СВЦЭМ!$B$33:$B$776,Q$47)+'СЕТ СН'!$G$11+СВЦЭМ!$D$10+'СЕТ СН'!$G$5-'СЕТ СН'!$G$21</f>
        <v>3375.4056797399999</v>
      </c>
      <c r="R61" s="36">
        <f>SUMIFS(СВЦЭМ!$D$33:$D$776,СВЦЭМ!$A$33:$A$776,$A61,СВЦЭМ!$B$33:$B$776,R$47)+'СЕТ СН'!$G$11+СВЦЭМ!$D$10+'СЕТ СН'!$G$5-'СЕТ СН'!$G$21</f>
        <v>3371.6107652599999</v>
      </c>
      <c r="S61" s="36">
        <f>SUMIFS(СВЦЭМ!$D$33:$D$776,СВЦЭМ!$A$33:$A$776,$A61,СВЦЭМ!$B$33:$B$776,S$47)+'СЕТ СН'!$G$11+СВЦЭМ!$D$10+'СЕТ СН'!$G$5-'СЕТ СН'!$G$21</f>
        <v>3390.5181081300002</v>
      </c>
      <c r="T61" s="36">
        <f>SUMIFS(СВЦЭМ!$D$33:$D$776,СВЦЭМ!$A$33:$A$776,$A61,СВЦЭМ!$B$33:$B$776,T$47)+'СЕТ СН'!$G$11+СВЦЭМ!$D$10+'СЕТ СН'!$G$5-'СЕТ СН'!$G$21</f>
        <v>3369.7350496500003</v>
      </c>
      <c r="U61" s="36">
        <f>SUMIFS(СВЦЭМ!$D$33:$D$776,СВЦЭМ!$A$33:$A$776,$A61,СВЦЭМ!$B$33:$B$776,U$47)+'СЕТ СН'!$G$11+СВЦЭМ!$D$10+'СЕТ СН'!$G$5-'СЕТ СН'!$G$21</f>
        <v>3339.9152609800003</v>
      </c>
      <c r="V61" s="36">
        <f>SUMIFS(СВЦЭМ!$D$33:$D$776,СВЦЭМ!$A$33:$A$776,$A61,СВЦЭМ!$B$33:$B$776,V$47)+'СЕТ СН'!$G$11+СВЦЭМ!$D$10+'СЕТ СН'!$G$5-'СЕТ СН'!$G$21</f>
        <v>3316.0084895499999</v>
      </c>
      <c r="W61" s="36">
        <f>SUMIFS(СВЦЭМ!$D$33:$D$776,СВЦЭМ!$A$33:$A$776,$A61,СВЦЭМ!$B$33:$B$776,W$47)+'СЕТ СН'!$G$11+СВЦЭМ!$D$10+'СЕТ СН'!$G$5-'СЕТ СН'!$G$21</f>
        <v>3306.9081046599999</v>
      </c>
      <c r="X61" s="36">
        <f>SUMIFS(СВЦЭМ!$D$33:$D$776,СВЦЭМ!$A$33:$A$776,$A61,СВЦЭМ!$B$33:$B$776,X$47)+'СЕТ СН'!$G$11+СВЦЭМ!$D$10+'СЕТ СН'!$G$5-'СЕТ СН'!$G$21</f>
        <v>3314.3715055600001</v>
      </c>
      <c r="Y61" s="36">
        <f>SUMIFS(СВЦЭМ!$D$33:$D$776,СВЦЭМ!$A$33:$A$776,$A61,СВЦЭМ!$B$33:$B$776,Y$47)+'СЕТ СН'!$G$11+СВЦЭМ!$D$10+'СЕТ СН'!$G$5-'СЕТ СН'!$G$21</f>
        <v>3345.6494892599999</v>
      </c>
    </row>
    <row r="62" spans="1:25" ht="15.75" x14ac:dyDescent="0.2">
      <c r="A62" s="35">
        <f t="shared" si="1"/>
        <v>43966</v>
      </c>
      <c r="B62" s="36">
        <f>SUMIFS(СВЦЭМ!$D$33:$D$776,СВЦЭМ!$A$33:$A$776,$A62,СВЦЭМ!$B$33:$B$776,B$47)+'СЕТ СН'!$G$11+СВЦЭМ!$D$10+'СЕТ СН'!$G$5-'СЕТ СН'!$G$21</f>
        <v>3405.9718356600001</v>
      </c>
      <c r="C62" s="36">
        <f>SUMIFS(СВЦЭМ!$D$33:$D$776,СВЦЭМ!$A$33:$A$776,$A62,СВЦЭМ!$B$33:$B$776,C$47)+'СЕТ СН'!$G$11+СВЦЭМ!$D$10+'СЕТ СН'!$G$5-'СЕТ СН'!$G$21</f>
        <v>3459.9841301800002</v>
      </c>
      <c r="D62" s="36">
        <f>SUMIFS(СВЦЭМ!$D$33:$D$776,СВЦЭМ!$A$33:$A$776,$A62,СВЦЭМ!$B$33:$B$776,D$47)+'СЕТ СН'!$G$11+СВЦЭМ!$D$10+'СЕТ СН'!$G$5-'СЕТ СН'!$G$21</f>
        <v>3483.6322449300001</v>
      </c>
      <c r="E62" s="36">
        <f>SUMIFS(СВЦЭМ!$D$33:$D$776,СВЦЭМ!$A$33:$A$776,$A62,СВЦЭМ!$B$33:$B$776,E$47)+'СЕТ СН'!$G$11+СВЦЭМ!$D$10+'СЕТ СН'!$G$5-'СЕТ СН'!$G$21</f>
        <v>3482.3550118799999</v>
      </c>
      <c r="F62" s="36">
        <f>SUMIFS(СВЦЭМ!$D$33:$D$776,СВЦЭМ!$A$33:$A$776,$A62,СВЦЭМ!$B$33:$B$776,F$47)+'СЕТ СН'!$G$11+СВЦЭМ!$D$10+'СЕТ СН'!$G$5-'СЕТ СН'!$G$21</f>
        <v>3474.6553337999999</v>
      </c>
      <c r="G62" s="36">
        <f>SUMIFS(СВЦЭМ!$D$33:$D$776,СВЦЭМ!$A$33:$A$776,$A62,СВЦЭМ!$B$33:$B$776,G$47)+'СЕТ СН'!$G$11+СВЦЭМ!$D$10+'СЕТ СН'!$G$5-'СЕТ СН'!$G$21</f>
        <v>3483.8041221900003</v>
      </c>
      <c r="H62" s="36">
        <f>SUMIFS(СВЦЭМ!$D$33:$D$776,СВЦЭМ!$A$33:$A$776,$A62,СВЦЭМ!$B$33:$B$776,H$47)+'СЕТ СН'!$G$11+СВЦЭМ!$D$10+'СЕТ СН'!$G$5-'СЕТ СН'!$G$21</f>
        <v>3491.0148696800002</v>
      </c>
      <c r="I62" s="36">
        <f>SUMIFS(СВЦЭМ!$D$33:$D$776,СВЦЭМ!$A$33:$A$776,$A62,СВЦЭМ!$B$33:$B$776,I$47)+'СЕТ СН'!$G$11+СВЦЭМ!$D$10+'СЕТ СН'!$G$5-'СЕТ СН'!$G$21</f>
        <v>3447.9334186999999</v>
      </c>
      <c r="J62" s="36">
        <f>SUMIFS(СВЦЭМ!$D$33:$D$776,СВЦЭМ!$A$33:$A$776,$A62,СВЦЭМ!$B$33:$B$776,J$47)+'СЕТ СН'!$G$11+СВЦЭМ!$D$10+'СЕТ СН'!$G$5-'СЕТ СН'!$G$21</f>
        <v>3388.0074365999999</v>
      </c>
      <c r="K62" s="36">
        <f>SUMIFS(СВЦЭМ!$D$33:$D$776,СВЦЭМ!$A$33:$A$776,$A62,СВЦЭМ!$B$33:$B$776,K$47)+'СЕТ СН'!$G$11+СВЦЭМ!$D$10+'СЕТ СН'!$G$5-'СЕТ СН'!$G$21</f>
        <v>3322.0001444499999</v>
      </c>
      <c r="L62" s="36">
        <f>SUMIFS(СВЦЭМ!$D$33:$D$776,СВЦЭМ!$A$33:$A$776,$A62,СВЦЭМ!$B$33:$B$776,L$47)+'СЕТ СН'!$G$11+СВЦЭМ!$D$10+'СЕТ СН'!$G$5-'СЕТ СН'!$G$21</f>
        <v>3311.1163513000001</v>
      </c>
      <c r="M62" s="36">
        <f>SUMIFS(СВЦЭМ!$D$33:$D$776,СВЦЭМ!$A$33:$A$776,$A62,СВЦЭМ!$B$33:$B$776,M$47)+'СЕТ СН'!$G$11+СВЦЭМ!$D$10+'СЕТ СН'!$G$5-'СЕТ СН'!$G$21</f>
        <v>3331.12522184</v>
      </c>
      <c r="N62" s="36">
        <f>SUMIFS(СВЦЭМ!$D$33:$D$776,СВЦЭМ!$A$33:$A$776,$A62,СВЦЭМ!$B$33:$B$776,N$47)+'СЕТ СН'!$G$11+СВЦЭМ!$D$10+'СЕТ СН'!$G$5-'СЕТ СН'!$G$21</f>
        <v>3336.7345991800003</v>
      </c>
      <c r="O62" s="36">
        <f>SUMIFS(СВЦЭМ!$D$33:$D$776,СВЦЭМ!$A$33:$A$776,$A62,СВЦЭМ!$B$33:$B$776,O$47)+'СЕТ СН'!$G$11+СВЦЭМ!$D$10+'СЕТ СН'!$G$5-'СЕТ СН'!$G$21</f>
        <v>3339.1076175400003</v>
      </c>
      <c r="P62" s="36">
        <f>SUMIFS(СВЦЭМ!$D$33:$D$776,СВЦЭМ!$A$33:$A$776,$A62,СВЦЭМ!$B$33:$B$776,P$47)+'СЕТ СН'!$G$11+СВЦЭМ!$D$10+'СЕТ СН'!$G$5-'СЕТ СН'!$G$21</f>
        <v>3345.2814482600002</v>
      </c>
      <c r="Q62" s="36">
        <f>SUMIFS(СВЦЭМ!$D$33:$D$776,СВЦЭМ!$A$33:$A$776,$A62,СВЦЭМ!$B$33:$B$776,Q$47)+'СЕТ СН'!$G$11+СВЦЭМ!$D$10+'СЕТ СН'!$G$5-'СЕТ СН'!$G$21</f>
        <v>3340.6704013799999</v>
      </c>
      <c r="R62" s="36">
        <f>SUMIFS(СВЦЭМ!$D$33:$D$776,СВЦЭМ!$A$33:$A$776,$A62,СВЦЭМ!$B$33:$B$776,R$47)+'СЕТ СН'!$G$11+СВЦЭМ!$D$10+'СЕТ СН'!$G$5-'СЕТ СН'!$G$21</f>
        <v>3336.31820702</v>
      </c>
      <c r="S62" s="36">
        <f>SUMIFS(СВЦЭМ!$D$33:$D$776,СВЦЭМ!$A$33:$A$776,$A62,СВЦЭМ!$B$33:$B$776,S$47)+'СЕТ СН'!$G$11+СВЦЭМ!$D$10+'СЕТ СН'!$G$5-'СЕТ СН'!$G$21</f>
        <v>3345.93246679</v>
      </c>
      <c r="T62" s="36">
        <f>SUMIFS(СВЦЭМ!$D$33:$D$776,СВЦЭМ!$A$33:$A$776,$A62,СВЦЭМ!$B$33:$B$776,T$47)+'СЕТ СН'!$G$11+СВЦЭМ!$D$10+'СЕТ СН'!$G$5-'СЕТ СН'!$G$21</f>
        <v>3340.4662276700001</v>
      </c>
      <c r="U62" s="36">
        <f>SUMIFS(СВЦЭМ!$D$33:$D$776,СВЦЭМ!$A$33:$A$776,$A62,СВЦЭМ!$B$33:$B$776,U$47)+'СЕТ СН'!$G$11+СВЦЭМ!$D$10+'СЕТ СН'!$G$5-'СЕТ СН'!$G$21</f>
        <v>3343.41724402</v>
      </c>
      <c r="V62" s="36">
        <f>SUMIFS(СВЦЭМ!$D$33:$D$776,СВЦЭМ!$A$33:$A$776,$A62,СВЦЭМ!$B$33:$B$776,V$47)+'СЕТ СН'!$G$11+СВЦЭМ!$D$10+'СЕТ СН'!$G$5-'СЕТ СН'!$G$21</f>
        <v>3336.1793168700001</v>
      </c>
      <c r="W62" s="36">
        <f>SUMIFS(СВЦЭМ!$D$33:$D$776,СВЦЭМ!$A$33:$A$776,$A62,СВЦЭМ!$B$33:$B$776,W$47)+'СЕТ СН'!$G$11+СВЦЭМ!$D$10+'СЕТ СН'!$G$5-'СЕТ СН'!$G$21</f>
        <v>3323.7098853699999</v>
      </c>
      <c r="X62" s="36">
        <f>SUMIFS(СВЦЭМ!$D$33:$D$776,СВЦЭМ!$A$33:$A$776,$A62,СВЦЭМ!$B$33:$B$776,X$47)+'СЕТ СН'!$G$11+СВЦЭМ!$D$10+'СЕТ СН'!$G$5-'СЕТ СН'!$G$21</f>
        <v>3325.9255918600002</v>
      </c>
      <c r="Y62" s="36">
        <f>SUMIFS(СВЦЭМ!$D$33:$D$776,СВЦЭМ!$A$33:$A$776,$A62,СВЦЭМ!$B$33:$B$776,Y$47)+'СЕТ СН'!$G$11+СВЦЭМ!$D$10+'СЕТ СН'!$G$5-'СЕТ СН'!$G$21</f>
        <v>3329.68208663</v>
      </c>
    </row>
    <row r="63" spans="1:25" ht="15.75" x14ac:dyDescent="0.2">
      <c r="A63" s="35">
        <f t="shared" si="1"/>
        <v>43967</v>
      </c>
      <c r="B63" s="36">
        <f>SUMIFS(СВЦЭМ!$D$33:$D$776,СВЦЭМ!$A$33:$A$776,$A63,СВЦЭМ!$B$33:$B$776,B$47)+'СЕТ СН'!$G$11+СВЦЭМ!$D$10+'СЕТ СН'!$G$5-'СЕТ СН'!$G$21</f>
        <v>3439.4441550800002</v>
      </c>
      <c r="C63" s="36">
        <f>SUMIFS(СВЦЭМ!$D$33:$D$776,СВЦЭМ!$A$33:$A$776,$A63,СВЦЭМ!$B$33:$B$776,C$47)+'СЕТ СН'!$G$11+СВЦЭМ!$D$10+'СЕТ СН'!$G$5-'СЕТ СН'!$G$21</f>
        <v>3478.6668375899999</v>
      </c>
      <c r="D63" s="36">
        <f>SUMIFS(СВЦЭМ!$D$33:$D$776,СВЦЭМ!$A$33:$A$776,$A63,СВЦЭМ!$B$33:$B$776,D$47)+'СЕТ СН'!$G$11+СВЦЭМ!$D$10+'СЕТ СН'!$G$5-'СЕТ СН'!$G$21</f>
        <v>3480.1455805099999</v>
      </c>
      <c r="E63" s="36">
        <f>SUMIFS(СВЦЭМ!$D$33:$D$776,СВЦЭМ!$A$33:$A$776,$A63,СВЦЭМ!$B$33:$B$776,E$47)+'СЕТ СН'!$G$11+СВЦЭМ!$D$10+'СЕТ СН'!$G$5-'СЕТ СН'!$G$21</f>
        <v>3492.78395159</v>
      </c>
      <c r="F63" s="36">
        <f>SUMIFS(СВЦЭМ!$D$33:$D$776,СВЦЭМ!$A$33:$A$776,$A63,СВЦЭМ!$B$33:$B$776,F$47)+'СЕТ СН'!$G$11+СВЦЭМ!$D$10+'СЕТ СН'!$G$5-'СЕТ СН'!$G$21</f>
        <v>3492.79922498</v>
      </c>
      <c r="G63" s="36">
        <f>SUMIFS(СВЦЭМ!$D$33:$D$776,СВЦЭМ!$A$33:$A$776,$A63,СВЦЭМ!$B$33:$B$776,G$47)+'СЕТ СН'!$G$11+СВЦЭМ!$D$10+'СЕТ СН'!$G$5-'СЕТ СН'!$G$21</f>
        <v>3492.6573914400001</v>
      </c>
      <c r="H63" s="36">
        <f>SUMIFS(СВЦЭМ!$D$33:$D$776,СВЦЭМ!$A$33:$A$776,$A63,СВЦЭМ!$B$33:$B$776,H$47)+'СЕТ СН'!$G$11+СВЦЭМ!$D$10+'СЕТ СН'!$G$5-'СЕТ СН'!$G$21</f>
        <v>3499.9645410500002</v>
      </c>
      <c r="I63" s="36">
        <f>SUMIFS(СВЦЭМ!$D$33:$D$776,СВЦЭМ!$A$33:$A$776,$A63,СВЦЭМ!$B$33:$B$776,I$47)+'СЕТ СН'!$G$11+СВЦЭМ!$D$10+'СЕТ СН'!$G$5-'СЕТ СН'!$G$21</f>
        <v>3432.9203018400003</v>
      </c>
      <c r="J63" s="36">
        <f>SUMIFS(СВЦЭМ!$D$33:$D$776,СВЦЭМ!$A$33:$A$776,$A63,СВЦЭМ!$B$33:$B$776,J$47)+'СЕТ СН'!$G$11+СВЦЭМ!$D$10+'СЕТ СН'!$G$5-'СЕТ СН'!$G$21</f>
        <v>3362.42849983</v>
      </c>
      <c r="K63" s="36">
        <f>SUMIFS(СВЦЭМ!$D$33:$D$776,СВЦЭМ!$A$33:$A$776,$A63,СВЦЭМ!$B$33:$B$776,K$47)+'СЕТ СН'!$G$11+СВЦЭМ!$D$10+'СЕТ СН'!$G$5-'СЕТ СН'!$G$21</f>
        <v>3361.3675773599998</v>
      </c>
      <c r="L63" s="36">
        <f>SUMIFS(СВЦЭМ!$D$33:$D$776,СВЦЭМ!$A$33:$A$776,$A63,СВЦЭМ!$B$33:$B$776,L$47)+'СЕТ СН'!$G$11+СВЦЭМ!$D$10+'СЕТ СН'!$G$5-'СЕТ СН'!$G$21</f>
        <v>3366.2343657900001</v>
      </c>
      <c r="M63" s="36">
        <f>SUMIFS(СВЦЭМ!$D$33:$D$776,СВЦЭМ!$A$33:$A$776,$A63,СВЦЭМ!$B$33:$B$776,M$47)+'СЕТ СН'!$G$11+СВЦЭМ!$D$10+'СЕТ СН'!$G$5-'СЕТ СН'!$G$21</f>
        <v>3362.10797998</v>
      </c>
      <c r="N63" s="36">
        <f>SUMIFS(СВЦЭМ!$D$33:$D$776,СВЦЭМ!$A$33:$A$776,$A63,СВЦЭМ!$B$33:$B$776,N$47)+'СЕТ СН'!$G$11+СВЦЭМ!$D$10+'СЕТ СН'!$G$5-'СЕТ СН'!$G$21</f>
        <v>3352.18782822</v>
      </c>
      <c r="O63" s="36">
        <f>SUMIFS(СВЦЭМ!$D$33:$D$776,СВЦЭМ!$A$33:$A$776,$A63,СВЦЭМ!$B$33:$B$776,O$47)+'СЕТ СН'!$G$11+СВЦЭМ!$D$10+'СЕТ СН'!$G$5-'СЕТ СН'!$G$21</f>
        <v>3347.0053480800002</v>
      </c>
      <c r="P63" s="36">
        <f>SUMIFS(СВЦЭМ!$D$33:$D$776,СВЦЭМ!$A$33:$A$776,$A63,СВЦЭМ!$B$33:$B$776,P$47)+'СЕТ СН'!$G$11+СВЦЭМ!$D$10+'СЕТ СН'!$G$5-'СЕТ СН'!$G$21</f>
        <v>3352.47497376</v>
      </c>
      <c r="Q63" s="36">
        <f>SUMIFS(СВЦЭМ!$D$33:$D$776,СВЦЭМ!$A$33:$A$776,$A63,СВЦЭМ!$B$33:$B$776,Q$47)+'СЕТ СН'!$G$11+СВЦЭМ!$D$10+'СЕТ СН'!$G$5-'СЕТ СН'!$G$21</f>
        <v>3349.79505883</v>
      </c>
      <c r="R63" s="36">
        <f>SUMIFS(СВЦЭМ!$D$33:$D$776,СВЦЭМ!$A$33:$A$776,$A63,СВЦЭМ!$B$33:$B$776,R$47)+'СЕТ СН'!$G$11+СВЦЭМ!$D$10+'СЕТ СН'!$G$5-'СЕТ СН'!$G$21</f>
        <v>3345.9436472100001</v>
      </c>
      <c r="S63" s="36">
        <f>SUMIFS(СВЦЭМ!$D$33:$D$776,СВЦЭМ!$A$33:$A$776,$A63,СВЦЭМ!$B$33:$B$776,S$47)+'СЕТ СН'!$G$11+СВЦЭМ!$D$10+'СЕТ СН'!$G$5-'СЕТ СН'!$G$21</f>
        <v>3342.33029506</v>
      </c>
      <c r="T63" s="36">
        <f>SUMIFS(СВЦЭМ!$D$33:$D$776,СВЦЭМ!$A$33:$A$776,$A63,СВЦЭМ!$B$33:$B$776,T$47)+'СЕТ СН'!$G$11+СВЦЭМ!$D$10+'СЕТ СН'!$G$5-'СЕТ СН'!$G$21</f>
        <v>3341.3090738199999</v>
      </c>
      <c r="U63" s="36">
        <f>SUMIFS(СВЦЭМ!$D$33:$D$776,СВЦЭМ!$A$33:$A$776,$A63,СВЦЭМ!$B$33:$B$776,U$47)+'СЕТ СН'!$G$11+СВЦЭМ!$D$10+'СЕТ СН'!$G$5-'СЕТ СН'!$G$21</f>
        <v>3334.0104348200002</v>
      </c>
      <c r="V63" s="36">
        <f>SUMIFS(СВЦЭМ!$D$33:$D$776,СВЦЭМ!$A$33:$A$776,$A63,СВЦЭМ!$B$33:$B$776,V$47)+'СЕТ СН'!$G$11+СВЦЭМ!$D$10+'СЕТ СН'!$G$5-'СЕТ СН'!$G$21</f>
        <v>3333.1432094900001</v>
      </c>
      <c r="W63" s="36">
        <f>SUMIFS(СВЦЭМ!$D$33:$D$776,СВЦЭМ!$A$33:$A$776,$A63,СВЦЭМ!$B$33:$B$776,W$47)+'СЕТ СН'!$G$11+СВЦЭМ!$D$10+'СЕТ СН'!$G$5-'СЕТ СН'!$G$21</f>
        <v>3334.6384358800001</v>
      </c>
      <c r="X63" s="36">
        <f>SUMIFS(СВЦЭМ!$D$33:$D$776,СВЦЭМ!$A$33:$A$776,$A63,СВЦЭМ!$B$33:$B$776,X$47)+'СЕТ СН'!$G$11+СВЦЭМ!$D$10+'СЕТ СН'!$G$5-'СЕТ СН'!$G$21</f>
        <v>3335.5508436499999</v>
      </c>
      <c r="Y63" s="36">
        <f>SUMIFS(СВЦЭМ!$D$33:$D$776,СВЦЭМ!$A$33:$A$776,$A63,СВЦЭМ!$B$33:$B$776,Y$47)+'СЕТ СН'!$G$11+СВЦЭМ!$D$10+'СЕТ СН'!$G$5-'СЕТ СН'!$G$21</f>
        <v>3354.2774257299998</v>
      </c>
    </row>
    <row r="64" spans="1:25" ht="15.75" x14ac:dyDescent="0.2">
      <c r="A64" s="35">
        <f t="shared" si="1"/>
        <v>43968</v>
      </c>
      <c r="B64" s="36">
        <f>SUMIFS(СВЦЭМ!$D$33:$D$776,СВЦЭМ!$A$33:$A$776,$A64,СВЦЭМ!$B$33:$B$776,B$47)+'СЕТ СН'!$G$11+СВЦЭМ!$D$10+'СЕТ СН'!$G$5-'СЕТ СН'!$G$21</f>
        <v>3443.46698457</v>
      </c>
      <c r="C64" s="36">
        <f>SUMIFS(СВЦЭМ!$D$33:$D$776,СВЦЭМ!$A$33:$A$776,$A64,СВЦЭМ!$B$33:$B$776,C$47)+'СЕТ СН'!$G$11+СВЦЭМ!$D$10+'СЕТ СН'!$G$5-'СЕТ СН'!$G$21</f>
        <v>3477.8541967700003</v>
      </c>
      <c r="D64" s="36">
        <f>SUMIFS(СВЦЭМ!$D$33:$D$776,СВЦЭМ!$A$33:$A$776,$A64,СВЦЭМ!$B$33:$B$776,D$47)+'СЕТ СН'!$G$11+СВЦЭМ!$D$10+'СЕТ СН'!$G$5-'СЕТ СН'!$G$21</f>
        <v>3485.1535136900002</v>
      </c>
      <c r="E64" s="36">
        <f>SUMIFS(СВЦЭМ!$D$33:$D$776,СВЦЭМ!$A$33:$A$776,$A64,СВЦЭМ!$B$33:$B$776,E$47)+'СЕТ СН'!$G$11+СВЦЭМ!$D$10+'СЕТ СН'!$G$5-'СЕТ СН'!$G$21</f>
        <v>3492.5905595700001</v>
      </c>
      <c r="F64" s="36">
        <f>SUMIFS(СВЦЭМ!$D$33:$D$776,СВЦЭМ!$A$33:$A$776,$A64,СВЦЭМ!$B$33:$B$776,F$47)+'СЕТ СН'!$G$11+СВЦЭМ!$D$10+'СЕТ СН'!$G$5-'СЕТ СН'!$G$21</f>
        <v>3485.7482698700001</v>
      </c>
      <c r="G64" s="36">
        <f>SUMIFS(СВЦЭМ!$D$33:$D$776,СВЦЭМ!$A$33:$A$776,$A64,СВЦЭМ!$B$33:$B$776,G$47)+'СЕТ СН'!$G$11+СВЦЭМ!$D$10+'СЕТ СН'!$G$5-'СЕТ СН'!$G$21</f>
        <v>3487.1313669199999</v>
      </c>
      <c r="H64" s="36">
        <f>SUMIFS(СВЦЭМ!$D$33:$D$776,СВЦЭМ!$A$33:$A$776,$A64,СВЦЭМ!$B$33:$B$776,H$47)+'СЕТ СН'!$G$11+СВЦЭМ!$D$10+'СЕТ СН'!$G$5-'СЕТ СН'!$G$21</f>
        <v>3492.5203160199999</v>
      </c>
      <c r="I64" s="36">
        <f>SUMIFS(СВЦЭМ!$D$33:$D$776,СВЦЭМ!$A$33:$A$776,$A64,СВЦЭМ!$B$33:$B$776,I$47)+'СЕТ СН'!$G$11+СВЦЭМ!$D$10+'СЕТ СН'!$G$5-'СЕТ СН'!$G$21</f>
        <v>3451.93495889</v>
      </c>
      <c r="J64" s="36">
        <f>SUMIFS(СВЦЭМ!$D$33:$D$776,СВЦЭМ!$A$33:$A$776,$A64,СВЦЭМ!$B$33:$B$776,J$47)+'СЕТ СН'!$G$11+СВЦЭМ!$D$10+'СЕТ СН'!$G$5-'СЕТ СН'!$G$21</f>
        <v>3384.4531936000003</v>
      </c>
      <c r="K64" s="36">
        <f>SUMIFS(СВЦЭМ!$D$33:$D$776,СВЦЭМ!$A$33:$A$776,$A64,СВЦЭМ!$B$33:$B$776,K$47)+'СЕТ СН'!$G$11+СВЦЭМ!$D$10+'СЕТ СН'!$G$5-'СЕТ СН'!$G$21</f>
        <v>3355.3509222000002</v>
      </c>
      <c r="L64" s="36">
        <f>SUMIFS(СВЦЭМ!$D$33:$D$776,СВЦЭМ!$A$33:$A$776,$A64,СВЦЭМ!$B$33:$B$776,L$47)+'СЕТ СН'!$G$11+СВЦЭМ!$D$10+'СЕТ СН'!$G$5-'СЕТ СН'!$G$21</f>
        <v>3355.3525914900001</v>
      </c>
      <c r="M64" s="36">
        <f>SUMIFS(СВЦЭМ!$D$33:$D$776,СВЦЭМ!$A$33:$A$776,$A64,СВЦЭМ!$B$33:$B$776,M$47)+'СЕТ СН'!$G$11+СВЦЭМ!$D$10+'СЕТ СН'!$G$5-'СЕТ СН'!$G$21</f>
        <v>3353.89445858</v>
      </c>
      <c r="N64" s="36">
        <f>SUMIFS(СВЦЭМ!$D$33:$D$776,СВЦЭМ!$A$33:$A$776,$A64,СВЦЭМ!$B$33:$B$776,N$47)+'СЕТ СН'!$G$11+СВЦЭМ!$D$10+'СЕТ СН'!$G$5-'СЕТ СН'!$G$21</f>
        <v>3349.8627019599999</v>
      </c>
      <c r="O64" s="36">
        <f>SUMIFS(СВЦЭМ!$D$33:$D$776,СВЦЭМ!$A$33:$A$776,$A64,СВЦЭМ!$B$33:$B$776,O$47)+'СЕТ СН'!$G$11+СВЦЭМ!$D$10+'СЕТ СН'!$G$5-'СЕТ СН'!$G$21</f>
        <v>3349.6838027200001</v>
      </c>
      <c r="P64" s="36">
        <f>SUMIFS(СВЦЭМ!$D$33:$D$776,СВЦЭМ!$A$33:$A$776,$A64,СВЦЭМ!$B$33:$B$776,P$47)+'СЕТ СН'!$G$11+СВЦЭМ!$D$10+'СЕТ СН'!$G$5-'СЕТ СН'!$G$21</f>
        <v>3355.2863758600001</v>
      </c>
      <c r="Q64" s="36">
        <f>SUMIFS(СВЦЭМ!$D$33:$D$776,СВЦЭМ!$A$33:$A$776,$A64,СВЦЭМ!$B$33:$B$776,Q$47)+'СЕТ СН'!$G$11+СВЦЭМ!$D$10+'СЕТ СН'!$G$5-'СЕТ СН'!$G$21</f>
        <v>3357.8201725899999</v>
      </c>
      <c r="R64" s="36">
        <f>SUMIFS(СВЦЭМ!$D$33:$D$776,СВЦЭМ!$A$33:$A$776,$A64,СВЦЭМ!$B$33:$B$776,R$47)+'СЕТ СН'!$G$11+СВЦЭМ!$D$10+'СЕТ СН'!$G$5-'СЕТ СН'!$G$21</f>
        <v>3354.7248905800002</v>
      </c>
      <c r="S64" s="36">
        <f>SUMIFS(СВЦЭМ!$D$33:$D$776,СВЦЭМ!$A$33:$A$776,$A64,СВЦЭМ!$B$33:$B$776,S$47)+'СЕТ СН'!$G$11+СВЦЭМ!$D$10+'СЕТ СН'!$G$5-'СЕТ СН'!$G$21</f>
        <v>3356.2926791099999</v>
      </c>
      <c r="T64" s="36">
        <f>SUMIFS(СВЦЭМ!$D$33:$D$776,СВЦЭМ!$A$33:$A$776,$A64,СВЦЭМ!$B$33:$B$776,T$47)+'СЕТ СН'!$G$11+СВЦЭМ!$D$10+'СЕТ СН'!$G$5-'СЕТ СН'!$G$21</f>
        <v>3345.8790511100001</v>
      </c>
      <c r="U64" s="36">
        <f>SUMIFS(СВЦЭМ!$D$33:$D$776,СВЦЭМ!$A$33:$A$776,$A64,СВЦЭМ!$B$33:$B$776,U$47)+'СЕТ СН'!$G$11+СВЦЭМ!$D$10+'СЕТ СН'!$G$5-'СЕТ СН'!$G$21</f>
        <v>3330.2825865499999</v>
      </c>
      <c r="V64" s="36">
        <f>SUMIFS(СВЦЭМ!$D$33:$D$776,СВЦЭМ!$A$33:$A$776,$A64,СВЦЭМ!$B$33:$B$776,V$47)+'СЕТ СН'!$G$11+СВЦЭМ!$D$10+'СЕТ СН'!$G$5-'СЕТ СН'!$G$21</f>
        <v>3293.1591384499998</v>
      </c>
      <c r="W64" s="36">
        <f>SUMIFS(СВЦЭМ!$D$33:$D$776,СВЦЭМ!$A$33:$A$776,$A64,СВЦЭМ!$B$33:$B$776,W$47)+'СЕТ СН'!$G$11+СВЦЭМ!$D$10+'СЕТ СН'!$G$5-'СЕТ СН'!$G$21</f>
        <v>3298.5692301500003</v>
      </c>
      <c r="X64" s="36">
        <f>SUMIFS(СВЦЭМ!$D$33:$D$776,СВЦЭМ!$A$33:$A$776,$A64,СВЦЭМ!$B$33:$B$776,X$47)+'СЕТ СН'!$G$11+СВЦЭМ!$D$10+'СЕТ СН'!$G$5-'СЕТ СН'!$G$21</f>
        <v>3298.5406093900001</v>
      </c>
      <c r="Y64" s="36">
        <f>SUMIFS(СВЦЭМ!$D$33:$D$776,СВЦЭМ!$A$33:$A$776,$A64,СВЦЭМ!$B$33:$B$776,Y$47)+'СЕТ СН'!$G$11+СВЦЭМ!$D$10+'СЕТ СН'!$G$5-'СЕТ СН'!$G$21</f>
        <v>3329.10679643</v>
      </c>
    </row>
    <row r="65" spans="1:26" ht="15.75" x14ac:dyDescent="0.2">
      <c r="A65" s="35">
        <f t="shared" si="1"/>
        <v>43969</v>
      </c>
      <c r="B65" s="36">
        <f>SUMIFS(СВЦЭМ!$D$33:$D$776,СВЦЭМ!$A$33:$A$776,$A65,СВЦЭМ!$B$33:$B$776,B$47)+'СЕТ СН'!$G$11+СВЦЭМ!$D$10+'СЕТ СН'!$G$5-'СЕТ СН'!$G$21</f>
        <v>3447.2932759599998</v>
      </c>
      <c r="C65" s="36">
        <f>SUMIFS(СВЦЭМ!$D$33:$D$776,СВЦЭМ!$A$33:$A$776,$A65,СВЦЭМ!$B$33:$B$776,C$47)+'СЕТ СН'!$G$11+СВЦЭМ!$D$10+'СЕТ СН'!$G$5-'СЕТ СН'!$G$21</f>
        <v>3465.5970531000003</v>
      </c>
      <c r="D65" s="36">
        <f>SUMIFS(СВЦЭМ!$D$33:$D$776,СВЦЭМ!$A$33:$A$776,$A65,СВЦЭМ!$B$33:$B$776,D$47)+'СЕТ СН'!$G$11+СВЦЭМ!$D$10+'СЕТ СН'!$G$5-'СЕТ СН'!$G$21</f>
        <v>3453.9353528700003</v>
      </c>
      <c r="E65" s="36">
        <f>SUMIFS(СВЦЭМ!$D$33:$D$776,СВЦЭМ!$A$33:$A$776,$A65,СВЦЭМ!$B$33:$B$776,E$47)+'СЕТ СН'!$G$11+СВЦЭМ!$D$10+'СЕТ СН'!$G$5-'СЕТ СН'!$G$21</f>
        <v>3464.5173323700001</v>
      </c>
      <c r="F65" s="36">
        <f>SUMIFS(СВЦЭМ!$D$33:$D$776,СВЦЭМ!$A$33:$A$776,$A65,СВЦЭМ!$B$33:$B$776,F$47)+'СЕТ СН'!$G$11+СВЦЭМ!$D$10+'СЕТ СН'!$G$5-'СЕТ СН'!$G$21</f>
        <v>3460.5566071399999</v>
      </c>
      <c r="G65" s="36">
        <f>SUMIFS(СВЦЭМ!$D$33:$D$776,СВЦЭМ!$A$33:$A$776,$A65,СВЦЭМ!$B$33:$B$776,G$47)+'СЕТ СН'!$G$11+СВЦЭМ!$D$10+'СЕТ СН'!$G$5-'СЕТ СН'!$G$21</f>
        <v>3463.9289228600001</v>
      </c>
      <c r="H65" s="36">
        <f>SUMIFS(СВЦЭМ!$D$33:$D$776,СВЦЭМ!$A$33:$A$776,$A65,СВЦЭМ!$B$33:$B$776,H$47)+'СЕТ СН'!$G$11+СВЦЭМ!$D$10+'СЕТ СН'!$G$5-'СЕТ СН'!$G$21</f>
        <v>3461.7085460100002</v>
      </c>
      <c r="I65" s="36">
        <f>SUMIFS(СВЦЭМ!$D$33:$D$776,СВЦЭМ!$A$33:$A$776,$A65,СВЦЭМ!$B$33:$B$776,I$47)+'СЕТ СН'!$G$11+СВЦЭМ!$D$10+'СЕТ СН'!$G$5-'СЕТ СН'!$G$21</f>
        <v>3432.1260963700001</v>
      </c>
      <c r="J65" s="36">
        <f>SUMIFS(СВЦЭМ!$D$33:$D$776,СВЦЭМ!$A$33:$A$776,$A65,СВЦЭМ!$B$33:$B$776,J$47)+'СЕТ СН'!$G$11+СВЦЭМ!$D$10+'СЕТ СН'!$G$5-'СЕТ СН'!$G$21</f>
        <v>3341.1391290700003</v>
      </c>
      <c r="K65" s="36">
        <f>SUMIFS(СВЦЭМ!$D$33:$D$776,СВЦЭМ!$A$33:$A$776,$A65,СВЦЭМ!$B$33:$B$776,K$47)+'СЕТ СН'!$G$11+СВЦЭМ!$D$10+'СЕТ СН'!$G$5-'СЕТ СН'!$G$21</f>
        <v>3324.3798876599999</v>
      </c>
      <c r="L65" s="36">
        <f>SUMIFS(СВЦЭМ!$D$33:$D$776,СВЦЭМ!$A$33:$A$776,$A65,СВЦЭМ!$B$33:$B$776,L$47)+'СЕТ СН'!$G$11+СВЦЭМ!$D$10+'СЕТ СН'!$G$5-'СЕТ СН'!$G$21</f>
        <v>3332.1019831600001</v>
      </c>
      <c r="M65" s="36">
        <f>SUMIFS(СВЦЭМ!$D$33:$D$776,СВЦЭМ!$A$33:$A$776,$A65,СВЦЭМ!$B$33:$B$776,M$47)+'СЕТ СН'!$G$11+СВЦЭМ!$D$10+'СЕТ СН'!$G$5-'СЕТ СН'!$G$21</f>
        <v>3333.1615815599998</v>
      </c>
      <c r="N65" s="36">
        <f>SUMIFS(СВЦЭМ!$D$33:$D$776,СВЦЭМ!$A$33:$A$776,$A65,СВЦЭМ!$B$33:$B$776,N$47)+'СЕТ СН'!$G$11+СВЦЭМ!$D$10+'СЕТ СН'!$G$5-'СЕТ СН'!$G$21</f>
        <v>3323.8417923000002</v>
      </c>
      <c r="O65" s="36">
        <f>SUMIFS(СВЦЭМ!$D$33:$D$776,СВЦЭМ!$A$33:$A$776,$A65,СВЦЭМ!$B$33:$B$776,O$47)+'СЕТ СН'!$G$11+СВЦЭМ!$D$10+'СЕТ СН'!$G$5-'СЕТ СН'!$G$21</f>
        <v>3324.90744197</v>
      </c>
      <c r="P65" s="36">
        <f>SUMIFS(СВЦЭМ!$D$33:$D$776,СВЦЭМ!$A$33:$A$776,$A65,СВЦЭМ!$B$33:$B$776,P$47)+'СЕТ СН'!$G$11+СВЦЭМ!$D$10+'СЕТ СН'!$G$5-'СЕТ СН'!$G$21</f>
        <v>3343.5597302900001</v>
      </c>
      <c r="Q65" s="36">
        <f>SUMIFS(СВЦЭМ!$D$33:$D$776,СВЦЭМ!$A$33:$A$776,$A65,СВЦЭМ!$B$33:$B$776,Q$47)+'СЕТ СН'!$G$11+СВЦЭМ!$D$10+'СЕТ СН'!$G$5-'СЕТ СН'!$G$21</f>
        <v>3331.10524713</v>
      </c>
      <c r="R65" s="36">
        <f>SUMIFS(СВЦЭМ!$D$33:$D$776,СВЦЭМ!$A$33:$A$776,$A65,СВЦЭМ!$B$33:$B$776,R$47)+'СЕТ СН'!$G$11+СВЦЭМ!$D$10+'СЕТ СН'!$G$5-'СЕТ СН'!$G$21</f>
        <v>3331.1187479800001</v>
      </c>
      <c r="S65" s="36">
        <f>SUMIFS(СВЦЭМ!$D$33:$D$776,СВЦЭМ!$A$33:$A$776,$A65,СВЦЭМ!$B$33:$B$776,S$47)+'СЕТ СН'!$G$11+СВЦЭМ!$D$10+'СЕТ СН'!$G$5-'СЕТ СН'!$G$21</f>
        <v>3346.29543831</v>
      </c>
      <c r="T65" s="36">
        <f>SUMIFS(СВЦЭМ!$D$33:$D$776,СВЦЭМ!$A$33:$A$776,$A65,СВЦЭМ!$B$33:$B$776,T$47)+'СЕТ СН'!$G$11+СВЦЭМ!$D$10+'СЕТ СН'!$G$5-'СЕТ СН'!$G$21</f>
        <v>3336.91498942</v>
      </c>
      <c r="U65" s="36">
        <f>SUMIFS(СВЦЭМ!$D$33:$D$776,СВЦЭМ!$A$33:$A$776,$A65,СВЦЭМ!$B$33:$B$776,U$47)+'СЕТ СН'!$G$11+СВЦЭМ!$D$10+'СЕТ СН'!$G$5-'СЕТ СН'!$G$21</f>
        <v>3327.1785620000001</v>
      </c>
      <c r="V65" s="36">
        <f>SUMIFS(СВЦЭМ!$D$33:$D$776,СВЦЭМ!$A$33:$A$776,$A65,СВЦЭМ!$B$33:$B$776,V$47)+'СЕТ СН'!$G$11+СВЦЭМ!$D$10+'СЕТ СН'!$G$5-'СЕТ СН'!$G$21</f>
        <v>3301.9327588800002</v>
      </c>
      <c r="W65" s="36">
        <f>SUMIFS(СВЦЭМ!$D$33:$D$776,СВЦЭМ!$A$33:$A$776,$A65,СВЦЭМ!$B$33:$B$776,W$47)+'СЕТ СН'!$G$11+СВЦЭМ!$D$10+'СЕТ СН'!$G$5-'СЕТ СН'!$G$21</f>
        <v>3305.9430224900002</v>
      </c>
      <c r="X65" s="36">
        <f>SUMIFS(СВЦЭМ!$D$33:$D$776,СВЦЭМ!$A$33:$A$776,$A65,СВЦЭМ!$B$33:$B$776,X$47)+'СЕТ СН'!$G$11+СВЦЭМ!$D$10+'СЕТ СН'!$G$5-'СЕТ СН'!$G$21</f>
        <v>3305.4447020799998</v>
      </c>
      <c r="Y65" s="36">
        <f>SUMIFS(СВЦЭМ!$D$33:$D$776,СВЦЭМ!$A$33:$A$776,$A65,СВЦЭМ!$B$33:$B$776,Y$47)+'СЕТ СН'!$G$11+СВЦЭМ!$D$10+'СЕТ СН'!$G$5-'СЕТ СН'!$G$21</f>
        <v>3330.3156509199998</v>
      </c>
    </row>
    <row r="66" spans="1:26" ht="15.75" x14ac:dyDescent="0.2">
      <c r="A66" s="35">
        <f t="shared" si="1"/>
        <v>43970</v>
      </c>
      <c r="B66" s="36">
        <f>SUMIFS(СВЦЭМ!$D$33:$D$776,СВЦЭМ!$A$33:$A$776,$A66,СВЦЭМ!$B$33:$B$776,B$47)+'СЕТ СН'!$G$11+СВЦЭМ!$D$10+'СЕТ СН'!$G$5-'СЕТ СН'!$G$21</f>
        <v>3458.7256569900001</v>
      </c>
      <c r="C66" s="36">
        <f>SUMIFS(СВЦЭМ!$D$33:$D$776,СВЦЭМ!$A$33:$A$776,$A66,СВЦЭМ!$B$33:$B$776,C$47)+'СЕТ СН'!$G$11+СВЦЭМ!$D$10+'СЕТ СН'!$G$5-'СЕТ СН'!$G$21</f>
        <v>3485.7766157699998</v>
      </c>
      <c r="D66" s="36">
        <f>SUMIFS(СВЦЭМ!$D$33:$D$776,СВЦЭМ!$A$33:$A$776,$A66,СВЦЭМ!$B$33:$B$776,D$47)+'СЕТ СН'!$G$11+СВЦЭМ!$D$10+'СЕТ СН'!$G$5-'СЕТ СН'!$G$21</f>
        <v>3476.9293292000002</v>
      </c>
      <c r="E66" s="36">
        <f>SUMIFS(СВЦЭМ!$D$33:$D$776,СВЦЭМ!$A$33:$A$776,$A66,СВЦЭМ!$B$33:$B$776,E$47)+'СЕТ СН'!$G$11+СВЦЭМ!$D$10+'СЕТ СН'!$G$5-'СЕТ СН'!$G$21</f>
        <v>3472.1808505899999</v>
      </c>
      <c r="F66" s="36">
        <f>SUMIFS(СВЦЭМ!$D$33:$D$776,СВЦЭМ!$A$33:$A$776,$A66,СВЦЭМ!$B$33:$B$776,F$47)+'СЕТ СН'!$G$11+СВЦЭМ!$D$10+'СЕТ СН'!$G$5-'СЕТ СН'!$G$21</f>
        <v>3466.41670204</v>
      </c>
      <c r="G66" s="36">
        <f>SUMIFS(СВЦЭМ!$D$33:$D$776,СВЦЭМ!$A$33:$A$776,$A66,СВЦЭМ!$B$33:$B$776,G$47)+'СЕТ СН'!$G$11+СВЦЭМ!$D$10+'СЕТ СН'!$G$5-'СЕТ СН'!$G$21</f>
        <v>3475.1809421100002</v>
      </c>
      <c r="H66" s="36">
        <f>SUMIFS(СВЦЭМ!$D$33:$D$776,СВЦЭМ!$A$33:$A$776,$A66,СВЦЭМ!$B$33:$B$776,H$47)+'СЕТ СН'!$G$11+СВЦЭМ!$D$10+'СЕТ СН'!$G$5-'СЕТ СН'!$G$21</f>
        <v>3475.83630584</v>
      </c>
      <c r="I66" s="36">
        <f>SUMIFS(СВЦЭМ!$D$33:$D$776,СВЦЭМ!$A$33:$A$776,$A66,СВЦЭМ!$B$33:$B$776,I$47)+'СЕТ СН'!$G$11+СВЦЭМ!$D$10+'СЕТ СН'!$G$5-'СЕТ СН'!$G$21</f>
        <v>3449.8682378900003</v>
      </c>
      <c r="J66" s="36">
        <f>SUMIFS(СВЦЭМ!$D$33:$D$776,СВЦЭМ!$A$33:$A$776,$A66,СВЦЭМ!$B$33:$B$776,J$47)+'СЕТ СН'!$G$11+СВЦЭМ!$D$10+'СЕТ СН'!$G$5-'СЕТ СН'!$G$21</f>
        <v>3354.5869725399998</v>
      </c>
      <c r="K66" s="36">
        <f>SUMIFS(СВЦЭМ!$D$33:$D$776,СВЦЭМ!$A$33:$A$776,$A66,СВЦЭМ!$B$33:$B$776,K$47)+'СЕТ СН'!$G$11+СВЦЭМ!$D$10+'СЕТ СН'!$G$5-'СЕТ СН'!$G$21</f>
        <v>3337.9167466700001</v>
      </c>
      <c r="L66" s="36">
        <f>SUMIFS(СВЦЭМ!$D$33:$D$776,СВЦЭМ!$A$33:$A$776,$A66,СВЦЭМ!$B$33:$B$776,L$47)+'СЕТ СН'!$G$11+СВЦЭМ!$D$10+'СЕТ СН'!$G$5-'СЕТ СН'!$G$21</f>
        <v>3335.0660074100001</v>
      </c>
      <c r="M66" s="36">
        <f>SUMIFS(СВЦЭМ!$D$33:$D$776,СВЦЭМ!$A$33:$A$776,$A66,СВЦЭМ!$B$33:$B$776,M$47)+'СЕТ СН'!$G$11+СВЦЭМ!$D$10+'СЕТ СН'!$G$5-'СЕТ СН'!$G$21</f>
        <v>3318.8396746899998</v>
      </c>
      <c r="N66" s="36">
        <f>SUMIFS(СВЦЭМ!$D$33:$D$776,СВЦЭМ!$A$33:$A$776,$A66,СВЦЭМ!$B$33:$B$776,N$47)+'СЕТ СН'!$G$11+СВЦЭМ!$D$10+'СЕТ СН'!$G$5-'СЕТ СН'!$G$21</f>
        <v>3318.2872362100002</v>
      </c>
      <c r="O66" s="36">
        <f>SUMIFS(СВЦЭМ!$D$33:$D$776,СВЦЭМ!$A$33:$A$776,$A66,СВЦЭМ!$B$33:$B$776,O$47)+'СЕТ СН'!$G$11+СВЦЭМ!$D$10+'СЕТ СН'!$G$5-'СЕТ СН'!$G$21</f>
        <v>3326.3692025999999</v>
      </c>
      <c r="P66" s="36">
        <f>SUMIFS(СВЦЭМ!$D$33:$D$776,СВЦЭМ!$A$33:$A$776,$A66,СВЦЭМ!$B$33:$B$776,P$47)+'СЕТ СН'!$G$11+СВЦЭМ!$D$10+'СЕТ СН'!$G$5-'СЕТ СН'!$G$21</f>
        <v>3332.7939851000001</v>
      </c>
      <c r="Q66" s="36">
        <f>SUMIFS(СВЦЭМ!$D$33:$D$776,СВЦЭМ!$A$33:$A$776,$A66,СВЦЭМ!$B$33:$B$776,Q$47)+'СЕТ СН'!$G$11+СВЦЭМ!$D$10+'СЕТ СН'!$G$5-'СЕТ СН'!$G$21</f>
        <v>3337.5627038000002</v>
      </c>
      <c r="R66" s="36">
        <f>SUMIFS(СВЦЭМ!$D$33:$D$776,СВЦЭМ!$A$33:$A$776,$A66,СВЦЭМ!$B$33:$B$776,R$47)+'СЕТ СН'!$G$11+СВЦЭМ!$D$10+'СЕТ СН'!$G$5-'СЕТ СН'!$G$21</f>
        <v>3340.2197963600001</v>
      </c>
      <c r="S66" s="36">
        <f>SUMIFS(СВЦЭМ!$D$33:$D$776,СВЦЭМ!$A$33:$A$776,$A66,СВЦЭМ!$B$33:$B$776,S$47)+'СЕТ СН'!$G$11+СВЦЭМ!$D$10+'СЕТ СН'!$G$5-'СЕТ СН'!$G$21</f>
        <v>3349.5149162400003</v>
      </c>
      <c r="T66" s="36">
        <f>SUMIFS(СВЦЭМ!$D$33:$D$776,СВЦЭМ!$A$33:$A$776,$A66,СВЦЭМ!$B$33:$B$776,T$47)+'СЕТ СН'!$G$11+СВЦЭМ!$D$10+'СЕТ СН'!$G$5-'СЕТ СН'!$G$21</f>
        <v>3345.5736003500001</v>
      </c>
      <c r="U66" s="36">
        <f>SUMIFS(СВЦЭМ!$D$33:$D$776,СВЦЭМ!$A$33:$A$776,$A66,СВЦЭМ!$B$33:$B$776,U$47)+'СЕТ СН'!$G$11+СВЦЭМ!$D$10+'СЕТ СН'!$G$5-'СЕТ СН'!$G$21</f>
        <v>3329.8415827099998</v>
      </c>
      <c r="V66" s="36">
        <f>SUMIFS(СВЦЭМ!$D$33:$D$776,СВЦЭМ!$A$33:$A$776,$A66,СВЦЭМ!$B$33:$B$776,V$47)+'СЕТ СН'!$G$11+СВЦЭМ!$D$10+'СЕТ СН'!$G$5-'СЕТ СН'!$G$21</f>
        <v>3325.07754828</v>
      </c>
      <c r="W66" s="36">
        <f>SUMIFS(СВЦЭМ!$D$33:$D$776,СВЦЭМ!$A$33:$A$776,$A66,СВЦЭМ!$B$33:$B$776,W$47)+'СЕТ СН'!$G$11+СВЦЭМ!$D$10+'СЕТ СН'!$G$5-'СЕТ СН'!$G$21</f>
        <v>3330.7837442099999</v>
      </c>
      <c r="X66" s="36">
        <f>SUMIFS(СВЦЭМ!$D$33:$D$776,СВЦЭМ!$A$33:$A$776,$A66,СВЦЭМ!$B$33:$B$776,X$47)+'СЕТ СН'!$G$11+СВЦЭМ!$D$10+'СЕТ СН'!$G$5-'СЕТ СН'!$G$21</f>
        <v>3324.29738903</v>
      </c>
      <c r="Y66" s="36">
        <f>SUMIFS(СВЦЭМ!$D$33:$D$776,СВЦЭМ!$A$33:$A$776,$A66,СВЦЭМ!$B$33:$B$776,Y$47)+'СЕТ СН'!$G$11+СВЦЭМ!$D$10+'СЕТ СН'!$G$5-'СЕТ СН'!$G$21</f>
        <v>3338.2016205800001</v>
      </c>
    </row>
    <row r="67" spans="1:26" ht="15.75" x14ac:dyDescent="0.2">
      <c r="A67" s="35">
        <f t="shared" si="1"/>
        <v>43971</v>
      </c>
      <c r="B67" s="36">
        <f>SUMIFS(СВЦЭМ!$D$33:$D$776,СВЦЭМ!$A$33:$A$776,$A67,СВЦЭМ!$B$33:$B$776,B$47)+'СЕТ СН'!$G$11+СВЦЭМ!$D$10+'СЕТ СН'!$G$5-'СЕТ СН'!$G$21</f>
        <v>3418.52519639</v>
      </c>
      <c r="C67" s="36">
        <f>SUMIFS(СВЦЭМ!$D$33:$D$776,СВЦЭМ!$A$33:$A$776,$A67,СВЦЭМ!$B$33:$B$776,C$47)+'СЕТ СН'!$G$11+СВЦЭМ!$D$10+'СЕТ СН'!$G$5-'СЕТ СН'!$G$21</f>
        <v>3428.5963859399999</v>
      </c>
      <c r="D67" s="36">
        <f>SUMIFS(СВЦЭМ!$D$33:$D$776,СВЦЭМ!$A$33:$A$776,$A67,СВЦЭМ!$B$33:$B$776,D$47)+'СЕТ СН'!$G$11+СВЦЭМ!$D$10+'СЕТ СН'!$G$5-'СЕТ СН'!$G$21</f>
        <v>3446.5024370299998</v>
      </c>
      <c r="E67" s="36">
        <f>SUMIFS(СВЦЭМ!$D$33:$D$776,СВЦЭМ!$A$33:$A$776,$A67,СВЦЭМ!$B$33:$B$776,E$47)+'СЕТ СН'!$G$11+СВЦЭМ!$D$10+'СЕТ СН'!$G$5-'СЕТ СН'!$G$21</f>
        <v>3441.9331898400001</v>
      </c>
      <c r="F67" s="36">
        <f>SUMIFS(СВЦЭМ!$D$33:$D$776,СВЦЭМ!$A$33:$A$776,$A67,СВЦЭМ!$B$33:$B$776,F$47)+'СЕТ СН'!$G$11+СВЦЭМ!$D$10+'СЕТ СН'!$G$5-'СЕТ СН'!$G$21</f>
        <v>3435.0861648099999</v>
      </c>
      <c r="G67" s="36">
        <f>SUMIFS(СВЦЭМ!$D$33:$D$776,СВЦЭМ!$A$33:$A$776,$A67,СВЦЭМ!$B$33:$B$776,G$47)+'СЕТ СН'!$G$11+СВЦЭМ!$D$10+'СЕТ СН'!$G$5-'СЕТ СН'!$G$21</f>
        <v>3445.1302879700002</v>
      </c>
      <c r="H67" s="36">
        <f>SUMIFS(СВЦЭМ!$D$33:$D$776,СВЦЭМ!$A$33:$A$776,$A67,СВЦЭМ!$B$33:$B$776,H$47)+'СЕТ СН'!$G$11+СВЦЭМ!$D$10+'СЕТ СН'!$G$5-'СЕТ СН'!$G$21</f>
        <v>3452.0569722499999</v>
      </c>
      <c r="I67" s="36">
        <f>SUMIFS(СВЦЭМ!$D$33:$D$776,СВЦЭМ!$A$33:$A$776,$A67,СВЦЭМ!$B$33:$B$776,I$47)+'СЕТ СН'!$G$11+СВЦЭМ!$D$10+'СЕТ СН'!$G$5-'СЕТ СН'!$G$21</f>
        <v>3437.5648393900001</v>
      </c>
      <c r="J67" s="36">
        <f>SUMIFS(СВЦЭМ!$D$33:$D$776,СВЦЭМ!$A$33:$A$776,$A67,СВЦЭМ!$B$33:$B$776,J$47)+'СЕТ СН'!$G$11+СВЦЭМ!$D$10+'СЕТ СН'!$G$5-'СЕТ СН'!$G$21</f>
        <v>3335.1587685</v>
      </c>
      <c r="K67" s="36">
        <f>SUMIFS(СВЦЭМ!$D$33:$D$776,СВЦЭМ!$A$33:$A$776,$A67,СВЦЭМ!$B$33:$B$776,K$47)+'СЕТ СН'!$G$11+СВЦЭМ!$D$10+'СЕТ СН'!$G$5-'СЕТ СН'!$G$21</f>
        <v>3340.7052161800002</v>
      </c>
      <c r="L67" s="36">
        <f>SUMIFS(СВЦЭМ!$D$33:$D$776,СВЦЭМ!$A$33:$A$776,$A67,СВЦЭМ!$B$33:$B$776,L$47)+'СЕТ СН'!$G$11+СВЦЭМ!$D$10+'СЕТ СН'!$G$5-'СЕТ СН'!$G$21</f>
        <v>3344.4139289899999</v>
      </c>
      <c r="M67" s="36">
        <f>SUMIFS(СВЦЭМ!$D$33:$D$776,СВЦЭМ!$A$33:$A$776,$A67,СВЦЭМ!$B$33:$B$776,M$47)+'СЕТ СН'!$G$11+СВЦЭМ!$D$10+'СЕТ СН'!$G$5-'СЕТ СН'!$G$21</f>
        <v>3347.1545197</v>
      </c>
      <c r="N67" s="36">
        <f>SUMIFS(СВЦЭМ!$D$33:$D$776,СВЦЭМ!$A$33:$A$776,$A67,СВЦЭМ!$B$33:$B$776,N$47)+'СЕТ СН'!$G$11+СВЦЭМ!$D$10+'СЕТ СН'!$G$5-'СЕТ СН'!$G$21</f>
        <v>3346.8743296900002</v>
      </c>
      <c r="O67" s="36">
        <f>SUMIFS(СВЦЭМ!$D$33:$D$776,СВЦЭМ!$A$33:$A$776,$A67,СВЦЭМ!$B$33:$B$776,O$47)+'СЕТ СН'!$G$11+СВЦЭМ!$D$10+'СЕТ СН'!$G$5-'СЕТ СН'!$G$21</f>
        <v>3351.8535783299999</v>
      </c>
      <c r="P67" s="36">
        <f>SUMIFS(СВЦЭМ!$D$33:$D$776,СВЦЭМ!$A$33:$A$776,$A67,СВЦЭМ!$B$33:$B$776,P$47)+'СЕТ СН'!$G$11+СВЦЭМ!$D$10+'СЕТ СН'!$G$5-'СЕТ СН'!$G$21</f>
        <v>3353.9598292999999</v>
      </c>
      <c r="Q67" s="36">
        <f>SUMIFS(СВЦЭМ!$D$33:$D$776,СВЦЭМ!$A$33:$A$776,$A67,СВЦЭМ!$B$33:$B$776,Q$47)+'СЕТ СН'!$G$11+СВЦЭМ!$D$10+'СЕТ СН'!$G$5-'СЕТ СН'!$G$21</f>
        <v>3354.7048906499999</v>
      </c>
      <c r="R67" s="36">
        <f>SUMIFS(СВЦЭМ!$D$33:$D$776,СВЦЭМ!$A$33:$A$776,$A67,СВЦЭМ!$B$33:$B$776,R$47)+'СЕТ СН'!$G$11+СВЦЭМ!$D$10+'СЕТ СН'!$G$5-'СЕТ СН'!$G$21</f>
        <v>3355.7489465600001</v>
      </c>
      <c r="S67" s="36">
        <f>SUMIFS(СВЦЭМ!$D$33:$D$776,СВЦЭМ!$A$33:$A$776,$A67,СВЦЭМ!$B$33:$B$776,S$47)+'СЕТ СН'!$G$11+СВЦЭМ!$D$10+'СЕТ СН'!$G$5-'СЕТ СН'!$G$21</f>
        <v>3357.7119401199998</v>
      </c>
      <c r="T67" s="36">
        <f>SUMIFS(СВЦЭМ!$D$33:$D$776,СВЦЭМ!$A$33:$A$776,$A67,СВЦЭМ!$B$33:$B$776,T$47)+'СЕТ СН'!$G$11+СВЦЭМ!$D$10+'СЕТ СН'!$G$5-'СЕТ СН'!$G$21</f>
        <v>3356.81373695</v>
      </c>
      <c r="U67" s="36">
        <f>SUMIFS(СВЦЭМ!$D$33:$D$776,СВЦЭМ!$A$33:$A$776,$A67,СВЦЭМ!$B$33:$B$776,U$47)+'СЕТ СН'!$G$11+СВЦЭМ!$D$10+'СЕТ СН'!$G$5-'СЕТ СН'!$G$21</f>
        <v>3343.7800773399999</v>
      </c>
      <c r="V67" s="36">
        <f>SUMIFS(СВЦЭМ!$D$33:$D$776,СВЦЭМ!$A$33:$A$776,$A67,СВЦЭМ!$B$33:$B$776,V$47)+'СЕТ СН'!$G$11+СВЦЭМ!$D$10+'СЕТ СН'!$G$5-'СЕТ СН'!$G$21</f>
        <v>3339.4763131099999</v>
      </c>
      <c r="W67" s="36">
        <f>SUMIFS(СВЦЭМ!$D$33:$D$776,СВЦЭМ!$A$33:$A$776,$A67,СВЦЭМ!$B$33:$B$776,W$47)+'СЕТ СН'!$G$11+СВЦЭМ!$D$10+'СЕТ СН'!$G$5-'СЕТ СН'!$G$21</f>
        <v>3344.0549970699999</v>
      </c>
      <c r="X67" s="36">
        <f>SUMIFS(СВЦЭМ!$D$33:$D$776,СВЦЭМ!$A$33:$A$776,$A67,СВЦЭМ!$B$33:$B$776,X$47)+'СЕТ СН'!$G$11+СВЦЭМ!$D$10+'СЕТ СН'!$G$5-'СЕТ СН'!$G$21</f>
        <v>3344.1744976099999</v>
      </c>
      <c r="Y67" s="36">
        <f>SUMIFS(СВЦЭМ!$D$33:$D$776,СВЦЭМ!$A$33:$A$776,$A67,СВЦЭМ!$B$33:$B$776,Y$47)+'СЕТ СН'!$G$11+СВЦЭМ!$D$10+'СЕТ СН'!$G$5-'СЕТ СН'!$G$21</f>
        <v>3349.1523671300001</v>
      </c>
    </row>
    <row r="68" spans="1:26" ht="15.75" x14ac:dyDescent="0.2">
      <c r="A68" s="35">
        <f t="shared" si="1"/>
        <v>43972</v>
      </c>
      <c r="B68" s="36">
        <f>SUMIFS(СВЦЭМ!$D$33:$D$776,СВЦЭМ!$A$33:$A$776,$A68,СВЦЭМ!$B$33:$B$776,B$47)+'СЕТ СН'!$G$11+СВЦЭМ!$D$10+'СЕТ СН'!$G$5-'СЕТ СН'!$G$21</f>
        <v>3416.9100696800001</v>
      </c>
      <c r="C68" s="36">
        <f>SUMIFS(СВЦЭМ!$D$33:$D$776,СВЦЭМ!$A$33:$A$776,$A68,СВЦЭМ!$B$33:$B$776,C$47)+'СЕТ СН'!$G$11+СВЦЭМ!$D$10+'СЕТ СН'!$G$5-'СЕТ СН'!$G$21</f>
        <v>3450.2894692999998</v>
      </c>
      <c r="D68" s="36">
        <f>SUMIFS(СВЦЭМ!$D$33:$D$776,СВЦЭМ!$A$33:$A$776,$A68,СВЦЭМ!$B$33:$B$776,D$47)+'СЕТ СН'!$G$11+СВЦЭМ!$D$10+'СЕТ СН'!$G$5-'СЕТ СН'!$G$21</f>
        <v>3471.3980519799998</v>
      </c>
      <c r="E68" s="36">
        <f>SUMIFS(СВЦЭМ!$D$33:$D$776,СВЦЭМ!$A$33:$A$776,$A68,СВЦЭМ!$B$33:$B$776,E$47)+'СЕТ СН'!$G$11+СВЦЭМ!$D$10+'СЕТ СН'!$G$5-'СЕТ СН'!$G$21</f>
        <v>3470.6136213099999</v>
      </c>
      <c r="F68" s="36">
        <f>SUMIFS(СВЦЭМ!$D$33:$D$776,СВЦЭМ!$A$33:$A$776,$A68,СВЦЭМ!$B$33:$B$776,F$47)+'СЕТ СН'!$G$11+СВЦЭМ!$D$10+'СЕТ СН'!$G$5-'СЕТ СН'!$G$21</f>
        <v>3465.19681881</v>
      </c>
      <c r="G68" s="36">
        <f>SUMIFS(СВЦЭМ!$D$33:$D$776,СВЦЭМ!$A$33:$A$776,$A68,СВЦЭМ!$B$33:$B$776,G$47)+'СЕТ СН'!$G$11+СВЦЭМ!$D$10+'СЕТ СН'!$G$5-'СЕТ СН'!$G$21</f>
        <v>3475.87806808</v>
      </c>
      <c r="H68" s="36">
        <f>SUMIFS(СВЦЭМ!$D$33:$D$776,СВЦЭМ!$A$33:$A$776,$A68,СВЦЭМ!$B$33:$B$776,H$47)+'СЕТ СН'!$G$11+СВЦЭМ!$D$10+'СЕТ СН'!$G$5-'СЕТ СН'!$G$21</f>
        <v>3465.5983980000001</v>
      </c>
      <c r="I68" s="36">
        <f>SUMIFS(СВЦЭМ!$D$33:$D$776,СВЦЭМ!$A$33:$A$776,$A68,СВЦЭМ!$B$33:$B$776,I$47)+'СЕТ СН'!$G$11+СВЦЭМ!$D$10+'СЕТ СН'!$G$5-'СЕТ СН'!$G$21</f>
        <v>3450.40024094</v>
      </c>
      <c r="J68" s="36">
        <f>SUMIFS(СВЦЭМ!$D$33:$D$776,СВЦЭМ!$A$33:$A$776,$A68,СВЦЭМ!$B$33:$B$776,J$47)+'СЕТ СН'!$G$11+СВЦЭМ!$D$10+'СЕТ СН'!$G$5-'СЕТ СН'!$G$21</f>
        <v>3410.55248269</v>
      </c>
      <c r="K68" s="36">
        <f>SUMIFS(СВЦЭМ!$D$33:$D$776,СВЦЭМ!$A$33:$A$776,$A68,СВЦЭМ!$B$33:$B$776,K$47)+'СЕТ СН'!$G$11+СВЦЭМ!$D$10+'СЕТ СН'!$G$5-'СЕТ СН'!$G$21</f>
        <v>3404.8943229400002</v>
      </c>
      <c r="L68" s="36">
        <f>SUMIFS(СВЦЭМ!$D$33:$D$776,СВЦЭМ!$A$33:$A$776,$A68,СВЦЭМ!$B$33:$B$776,L$47)+'СЕТ СН'!$G$11+СВЦЭМ!$D$10+'СЕТ СН'!$G$5-'СЕТ СН'!$G$21</f>
        <v>3407.5412439000002</v>
      </c>
      <c r="M68" s="36">
        <f>SUMIFS(СВЦЭМ!$D$33:$D$776,СВЦЭМ!$A$33:$A$776,$A68,СВЦЭМ!$B$33:$B$776,M$47)+'СЕТ СН'!$G$11+СВЦЭМ!$D$10+'СЕТ СН'!$G$5-'СЕТ СН'!$G$21</f>
        <v>3360.8390016000003</v>
      </c>
      <c r="N68" s="36">
        <f>SUMIFS(СВЦЭМ!$D$33:$D$776,СВЦЭМ!$A$33:$A$776,$A68,СВЦЭМ!$B$33:$B$776,N$47)+'СЕТ СН'!$G$11+СВЦЭМ!$D$10+'СЕТ СН'!$G$5-'СЕТ СН'!$G$21</f>
        <v>3304.5996693699999</v>
      </c>
      <c r="O68" s="36">
        <f>SUMIFS(СВЦЭМ!$D$33:$D$776,СВЦЭМ!$A$33:$A$776,$A68,СВЦЭМ!$B$33:$B$776,O$47)+'СЕТ СН'!$G$11+СВЦЭМ!$D$10+'СЕТ СН'!$G$5-'СЕТ СН'!$G$21</f>
        <v>3279.6616171400001</v>
      </c>
      <c r="P68" s="36">
        <f>SUMIFS(СВЦЭМ!$D$33:$D$776,СВЦЭМ!$A$33:$A$776,$A68,СВЦЭМ!$B$33:$B$776,P$47)+'СЕТ СН'!$G$11+СВЦЭМ!$D$10+'СЕТ СН'!$G$5-'СЕТ СН'!$G$21</f>
        <v>3277.6596859299998</v>
      </c>
      <c r="Q68" s="36">
        <f>SUMIFS(СВЦЭМ!$D$33:$D$776,СВЦЭМ!$A$33:$A$776,$A68,СВЦЭМ!$B$33:$B$776,Q$47)+'СЕТ СН'!$G$11+СВЦЭМ!$D$10+'СЕТ СН'!$G$5-'СЕТ СН'!$G$21</f>
        <v>3281.59392114</v>
      </c>
      <c r="R68" s="36">
        <f>SUMIFS(СВЦЭМ!$D$33:$D$776,СВЦЭМ!$A$33:$A$776,$A68,СВЦЭМ!$B$33:$B$776,R$47)+'СЕТ СН'!$G$11+СВЦЭМ!$D$10+'СЕТ СН'!$G$5-'СЕТ СН'!$G$21</f>
        <v>3276.3488376099999</v>
      </c>
      <c r="S68" s="36">
        <f>SUMIFS(СВЦЭМ!$D$33:$D$776,СВЦЭМ!$A$33:$A$776,$A68,СВЦЭМ!$B$33:$B$776,S$47)+'СЕТ СН'!$G$11+СВЦЭМ!$D$10+'СЕТ СН'!$G$5-'СЕТ СН'!$G$21</f>
        <v>3283.2879213199999</v>
      </c>
      <c r="T68" s="36">
        <f>SUMIFS(СВЦЭМ!$D$33:$D$776,СВЦЭМ!$A$33:$A$776,$A68,СВЦЭМ!$B$33:$B$776,T$47)+'СЕТ СН'!$G$11+СВЦЭМ!$D$10+'СЕТ СН'!$G$5-'СЕТ СН'!$G$21</f>
        <v>3281.4565464299999</v>
      </c>
      <c r="U68" s="36">
        <f>SUMIFS(СВЦЭМ!$D$33:$D$776,СВЦЭМ!$A$33:$A$776,$A68,СВЦЭМ!$B$33:$B$776,U$47)+'СЕТ СН'!$G$11+СВЦЭМ!$D$10+'СЕТ СН'!$G$5-'СЕТ СН'!$G$21</f>
        <v>3278.7407671700003</v>
      </c>
      <c r="V68" s="36">
        <f>SUMIFS(СВЦЭМ!$D$33:$D$776,СВЦЭМ!$A$33:$A$776,$A68,СВЦЭМ!$B$33:$B$776,V$47)+'СЕТ СН'!$G$11+СВЦЭМ!$D$10+'СЕТ СН'!$G$5-'СЕТ СН'!$G$21</f>
        <v>3275.9307428699999</v>
      </c>
      <c r="W68" s="36">
        <f>SUMIFS(СВЦЭМ!$D$33:$D$776,СВЦЭМ!$A$33:$A$776,$A68,СВЦЭМ!$B$33:$B$776,W$47)+'СЕТ СН'!$G$11+СВЦЭМ!$D$10+'СЕТ СН'!$G$5-'СЕТ СН'!$G$21</f>
        <v>3245.18713269</v>
      </c>
      <c r="X68" s="36">
        <f>SUMIFS(СВЦЭМ!$D$33:$D$776,СВЦЭМ!$A$33:$A$776,$A68,СВЦЭМ!$B$33:$B$776,X$47)+'СЕТ СН'!$G$11+СВЦЭМ!$D$10+'СЕТ СН'!$G$5-'СЕТ СН'!$G$21</f>
        <v>3285.7911718800001</v>
      </c>
      <c r="Y68" s="36">
        <f>SUMIFS(СВЦЭМ!$D$33:$D$776,СВЦЭМ!$A$33:$A$776,$A68,СВЦЭМ!$B$33:$B$776,Y$47)+'СЕТ СН'!$G$11+СВЦЭМ!$D$10+'СЕТ СН'!$G$5-'СЕТ СН'!$G$21</f>
        <v>3333.2401846100001</v>
      </c>
    </row>
    <row r="69" spans="1:26" ht="15.75" x14ac:dyDescent="0.2">
      <c r="A69" s="35">
        <f t="shared" si="1"/>
        <v>43973</v>
      </c>
      <c r="B69" s="36">
        <f>SUMIFS(СВЦЭМ!$D$33:$D$776,СВЦЭМ!$A$33:$A$776,$A69,СВЦЭМ!$B$33:$B$776,B$47)+'СЕТ СН'!$G$11+СВЦЭМ!$D$10+'СЕТ СН'!$G$5-'СЕТ СН'!$G$21</f>
        <v>3415.25476544</v>
      </c>
      <c r="C69" s="36">
        <f>SUMIFS(СВЦЭМ!$D$33:$D$776,СВЦЭМ!$A$33:$A$776,$A69,СВЦЭМ!$B$33:$B$776,C$47)+'СЕТ СН'!$G$11+СВЦЭМ!$D$10+'СЕТ СН'!$G$5-'СЕТ СН'!$G$21</f>
        <v>3456.1384262900001</v>
      </c>
      <c r="D69" s="36">
        <f>SUMIFS(СВЦЭМ!$D$33:$D$776,СВЦЭМ!$A$33:$A$776,$A69,СВЦЭМ!$B$33:$B$776,D$47)+'СЕТ СН'!$G$11+СВЦЭМ!$D$10+'СЕТ СН'!$G$5-'СЕТ СН'!$G$21</f>
        <v>3476.21832877</v>
      </c>
      <c r="E69" s="36">
        <f>SUMIFS(СВЦЭМ!$D$33:$D$776,СВЦЭМ!$A$33:$A$776,$A69,СВЦЭМ!$B$33:$B$776,E$47)+'СЕТ СН'!$G$11+СВЦЭМ!$D$10+'СЕТ СН'!$G$5-'СЕТ СН'!$G$21</f>
        <v>3473.0516388599999</v>
      </c>
      <c r="F69" s="36">
        <f>SUMIFS(СВЦЭМ!$D$33:$D$776,СВЦЭМ!$A$33:$A$776,$A69,СВЦЭМ!$B$33:$B$776,F$47)+'СЕТ СН'!$G$11+СВЦЭМ!$D$10+'СЕТ СН'!$G$5-'СЕТ СН'!$G$21</f>
        <v>3466.6839088199999</v>
      </c>
      <c r="G69" s="36">
        <f>SUMIFS(СВЦЭМ!$D$33:$D$776,СВЦЭМ!$A$33:$A$776,$A69,СВЦЭМ!$B$33:$B$776,G$47)+'СЕТ СН'!$G$11+СВЦЭМ!$D$10+'СЕТ СН'!$G$5-'СЕТ СН'!$G$21</f>
        <v>3475.9743680700003</v>
      </c>
      <c r="H69" s="36">
        <f>SUMIFS(СВЦЭМ!$D$33:$D$776,СВЦЭМ!$A$33:$A$776,$A69,СВЦЭМ!$B$33:$B$776,H$47)+'СЕТ СН'!$G$11+СВЦЭМ!$D$10+'СЕТ СН'!$G$5-'СЕТ СН'!$G$21</f>
        <v>3477.6763594399999</v>
      </c>
      <c r="I69" s="36">
        <f>SUMIFS(СВЦЭМ!$D$33:$D$776,СВЦЭМ!$A$33:$A$776,$A69,СВЦЭМ!$B$33:$B$776,I$47)+'СЕТ СН'!$G$11+СВЦЭМ!$D$10+'СЕТ СН'!$G$5-'СЕТ СН'!$G$21</f>
        <v>3440.4880762399998</v>
      </c>
      <c r="J69" s="36">
        <f>SUMIFS(СВЦЭМ!$D$33:$D$776,СВЦЭМ!$A$33:$A$776,$A69,СВЦЭМ!$B$33:$B$776,J$47)+'СЕТ СН'!$G$11+СВЦЭМ!$D$10+'СЕТ СН'!$G$5-'СЕТ СН'!$G$21</f>
        <v>3393.4433920800002</v>
      </c>
      <c r="K69" s="36">
        <f>SUMIFS(СВЦЭМ!$D$33:$D$776,СВЦЭМ!$A$33:$A$776,$A69,СВЦЭМ!$B$33:$B$776,K$47)+'СЕТ СН'!$G$11+СВЦЭМ!$D$10+'СЕТ СН'!$G$5-'СЕТ СН'!$G$21</f>
        <v>3376.5435842300003</v>
      </c>
      <c r="L69" s="36">
        <f>SUMIFS(СВЦЭМ!$D$33:$D$776,СВЦЭМ!$A$33:$A$776,$A69,СВЦЭМ!$B$33:$B$776,L$47)+'СЕТ СН'!$G$11+СВЦЭМ!$D$10+'СЕТ СН'!$G$5-'СЕТ СН'!$G$21</f>
        <v>3364.9514261300001</v>
      </c>
      <c r="M69" s="36">
        <f>SUMIFS(СВЦЭМ!$D$33:$D$776,СВЦЭМ!$A$33:$A$776,$A69,СВЦЭМ!$B$33:$B$776,M$47)+'СЕТ СН'!$G$11+СВЦЭМ!$D$10+'СЕТ СН'!$G$5-'СЕТ СН'!$G$21</f>
        <v>3316.77240029</v>
      </c>
      <c r="N69" s="36">
        <f>SUMIFS(СВЦЭМ!$D$33:$D$776,СВЦЭМ!$A$33:$A$776,$A69,СВЦЭМ!$B$33:$B$776,N$47)+'СЕТ СН'!$G$11+СВЦЭМ!$D$10+'СЕТ СН'!$G$5-'СЕТ СН'!$G$21</f>
        <v>3264.9539903200002</v>
      </c>
      <c r="O69" s="36">
        <f>SUMIFS(СВЦЭМ!$D$33:$D$776,СВЦЭМ!$A$33:$A$776,$A69,СВЦЭМ!$B$33:$B$776,O$47)+'СЕТ СН'!$G$11+СВЦЭМ!$D$10+'СЕТ СН'!$G$5-'СЕТ СН'!$G$21</f>
        <v>3250.6939814500001</v>
      </c>
      <c r="P69" s="36">
        <f>SUMIFS(СВЦЭМ!$D$33:$D$776,СВЦЭМ!$A$33:$A$776,$A69,СВЦЭМ!$B$33:$B$776,P$47)+'СЕТ СН'!$G$11+СВЦЭМ!$D$10+'СЕТ СН'!$G$5-'СЕТ СН'!$G$21</f>
        <v>3268.7180681099999</v>
      </c>
      <c r="Q69" s="36">
        <f>SUMIFS(СВЦЭМ!$D$33:$D$776,СВЦЭМ!$A$33:$A$776,$A69,СВЦЭМ!$B$33:$B$776,Q$47)+'СЕТ СН'!$G$11+СВЦЭМ!$D$10+'СЕТ СН'!$G$5-'СЕТ СН'!$G$21</f>
        <v>3273.7748384800002</v>
      </c>
      <c r="R69" s="36">
        <f>SUMIFS(СВЦЭМ!$D$33:$D$776,СВЦЭМ!$A$33:$A$776,$A69,СВЦЭМ!$B$33:$B$776,R$47)+'СЕТ СН'!$G$11+СВЦЭМ!$D$10+'СЕТ СН'!$G$5-'СЕТ СН'!$G$21</f>
        <v>3274.2128507900002</v>
      </c>
      <c r="S69" s="36">
        <f>SUMIFS(СВЦЭМ!$D$33:$D$776,СВЦЭМ!$A$33:$A$776,$A69,СВЦЭМ!$B$33:$B$776,S$47)+'СЕТ СН'!$G$11+СВЦЭМ!$D$10+'СЕТ СН'!$G$5-'СЕТ СН'!$G$21</f>
        <v>3278.29769536</v>
      </c>
      <c r="T69" s="36">
        <f>SUMIFS(СВЦЭМ!$D$33:$D$776,СВЦЭМ!$A$33:$A$776,$A69,СВЦЭМ!$B$33:$B$776,T$47)+'СЕТ СН'!$G$11+СВЦЭМ!$D$10+'СЕТ СН'!$G$5-'СЕТ СН'!$G$21</f>
        <v>3265.44722336</v>
      </c>
      <c r="U69" s="36">
        <f>SUMIFS(СВЦЭМ!$D$33:$D$776,СВЦЭМ!$A$33:$A$776,$A69,СВЦЭМ!$B$33:$B$776,U$47)+'СЕТ СН'!$G$11+СВЦЭМ!$D$10+'СЕТ СН'!$G$5-'СЕТ СН'!$G$21</f>
        <v>3253.6205775799999</v>
      </c>
      <c r="V69" s="36">
        <f>SUMIFS(СВЦЭМ!$D$33:$D$776,СВЦЭМ!$A$33:$A$776,$A69,СВЦЭМ!$B$33:$B$776,V$47)+'СЕТ СН'!$G$11+СВЦЭМ!$D$10+'СЕТ СН'!$G$5-'СЕТ СН'!$G$21</f>
        <v>3237.0198703300002</v>
      </c>
      <c r="W69" s="36">
        <f>SUMIFS(СВЦЭМ!$D$33:$D$776,СВЦЭМ!$A$33:$A$776,$A69,СВЦЭМ!$B$33:$B$776,W$47)+'СЕТ СН'!$G$11+СВЦЭМ!$D$10+'СЕТ СН'!$G$5-'СЕТ СН'!$G$21</f>
        <v>3229.1423893900001</v>
      </c>
      <c r="X69" s="36">
        <f>SUMIFS(СВЦЭМ!$D$33:$D$776,СВЦЭМ!$A$33:$A$776,$A69,СВЦЭМ!$B$33:$B$776,X$47)+'СЕТ СН'!$G$11+СВЦЭМ!$D$10+'СЕТ СН'!$G$5-'СЕТ СН'!$G$21</f>
        <v>3247.7249980300003</v>
      </c>
      <c r="Y69" s="36">
        <f>SUMIFS(СВЦЭМ!$D$33:$D$776,СВЦЭМ!$A$33:$A$776,$A69,СВЦЭМ!$B$33:$B$776,Y$47)+'СЕТ СН'!$G$11+СВЦЭМ!$D$10+'СЕТ СН'!$G$5-'СЕТ СН'!$G$21</f>
        <v>3285.5950945200002</v>
      </c>
    </row>
    <row r="70" spans="1:26" ht="15.75" x14ac:dyDescent="0.2">
      <c r="A70" s="35">
        <f t="shared" si="1"/>
        <v>43974</v>
      </c>
      <c r="B70" s="36">
        <f>SUMIFS(СВЦЭМ!$D$33:$D$776,СВЦЭМ!$A$33:$A$776,$A70,СВЦЭМ!$B$33:$B$776,B$47)+'СЕТ СН'!$G$11+СВЦЭМ!$D$10+'СЕТ СН'!$G$5-'СЕТ СН'!$G$21</f>
        <v>3387.4000895600002</v>
      </c>
      <c r="C70" s="36">
        <f>SUMIFS(СВЦЭМ!$D$33:$D$776,СВЦЭМ!$A$33:$A$776,$A70,СВЦЭМ!$B$33:$B$776,C$47)+'СЕТ СН'!$G$11+СВЦЭМ!$D$10+'СЕТ СН'!$G$5-'СЕТ СН'!$G$21</f>
        <v>3423.6986254600001</v>
      </c>
      <c r="D70" s="36">
        <f>SUMIFS(СВЦЭМ!$D$33:$D$776,СВЦЭМ!$A$33:$A$776,$A70,СВЦЭМ!$B$33:$B$776,D$47)+'СЕТ СН'!$G$11+СВЦЭМ!$D$10+'СЕТ СН'!$G$5-'СЕТ СН'!$G$21</f>
        <v>3444.23500044</v>
      </c>
      <c r="E70" s="36">
        <f>SUMIFS(СВЦЭМ!$D$33:$D$776,СВЦЭМ!$A$33:$A$776,$A70,СВЦЭМ!$B$33:$B$776,E$47)+'СЕТ СН'!$G$11+СВЦЭМ!$D$10+'СЕТ СН'!$G$5-'СЕТ СН'!$G$21</f>
        <v>3458.3654941700001</v>
      </c>
      <c r="F70" s="36">
        <f>SUMIFS(СВЦЭМ!$D$33:$D$776,СВЦЭМ!$A$33:$A$776,$A70,СВЦЭМ!$B$33:$B$776,F$47)+'СЕТ СН'!$G$11+СВЦЭМ!$D$10+'СЕТ СН'!$G$5-'СЕТ СН'!$G$21</f>
        <v>3462.2570646100003</v>
      </c>
      <c r="G70" s="36">
        <f>SUMIFS(СВЦЭМ!$D$33:$D$776,СВЦЭМ!$A$33:$A$776,$A70,СВЦЭМ!$B$33:$B$776,G$47)+'СЕТ СН'!$G$11+СВЦЭМ!$D$10+'СЕТ СН'!$G$5-'СЕТ СН'!$G$21</f>
        <v>3460.2665916699998</v>
      </c>
      <c r="H70" s="36">
        <f>SUMIFS(СВЦЭМ!$D$33:$D$776,СВЦЭМ!$A$33:$A$776,$A70,СВЦЭМ!$B$33:$B$776,H$47)+'СЕТ СН'!$G$11+СВЦЭМ!$D$10+'СЕТ СН'!$G$5-'СЕТ СН'!$G$21</f>
        <v>3452.2790190599999</v>
      </c>
      <c r="I70" s="36">
        <f>SUMIFS(СВЦЭМ!$D$33:$D$776,СВЦЭМ!$A$33:$A$776,$A70,СВЦЭМ!$B$33:$B$776,I$47)+'СЕТ СН'!$G$11+СВЦЭМ!$D$10+'СЕТ СН'!$G$5-'СЕТ СН'!$G$21</f>
        <v>3427.9648495900001</v>
      </c>
      <c r="J70" s="36">
        <f>SUMIFS(СВЦЭМ!$D$33:$D$776,СВЦЭМ!$A$33:$A$776,$A70,СВЦЭМ!$B$33:$B$776,J$47)+'СЕТ СН'!$G$11+СВЦЭМ!$D$10+'СЕТ СН'!$G$5-'СЕТ СН'!$G$21</f>
        <v>3391.83443769</v>
      </c>
      <c r="K70" s="36">
        <f>SUMIFS(СВЦЭМ!$D$33:$D$776,СВЦЭМ!$A$33:$A$776,$A70,СВЦЭМ!$B$33:$B$776,K$47)+'СЕТ СН'!$G$11+СВЦЭМ!$D$10+'СЕТ СН'!$G$5-'СЕТ СН'!$G$21</f>
        <v>3354.2453071</v>
      </c>
      <c r="L70" s="36">
        <f>SUMIFS(СВЦЭМ!$D$33:$D$776,СВЦЭМ!$A$33:$A$776,$A70,СВЦЭМ!$B$33:$B$776,L$47)+'СЕТ СН'!$G$11+СВЦЭМ!$D$10+'СЕТ СН'!$G$5-'СЕТ СН'!$G$21</f>
        <v>3334.5407398100001</v>
      </c>
      <c r="M70" s="36">
        <f>SUMIFS(СВЦЭМ!$D$33:$D$776,СВЦЭМ!$A$33:$A$776,$A70,СВЦЭМ!$B$33:$B$776,M$47)+'СЕТ СН'!$G$11+СВЦЭМ!$D$10+'СЕТ СН'!$G$5-'СЕТ СН'!$G$21</f>
        <v>3280.4618806799999</v>
      </c>
      <c r="N70" s="36">
        <f>SUMIFS(СВЦЭМ!$D$33:$D$776,СВЦЭМ!$A$33:$A$776,$A70,СВЦЭМ!$B$33:$B$776,N$47)+'СЕТ СН'!$G$11+СВЦЭМ!$D$10+'СЕТ СН'!$G$5-'СЕТ СН'!$G$21</f>
        <v>3228.8076459200001</v>
      </c>
      <c r="O70" s="36">
        <f>SUMIFS(СВЦЭМ!$D$33:$D$776,СВЦЭМ!$A$33:$A$776,$A70,СВЦЭМ!$B$33:$B$776,O$47)+'СЕТ СН'!$G$11+СВЦЭМ!$D$10+'СЕТ СН'!$G$5-'СЕТ СН'!$G$21</f>
        <v>3219.5928069000001</v>
      </c>
      <c r="P70" s="36">
        <f>SUMIFS(СВЦЭМ!$D$33:$D$776,СВЦЭМ!$A$33:$A$776,$A70,СВЦЭМ!$B$33:$B$776,P$47)+'СЕТ СН'!$G$11+СВЦЭМ!$D$10+'СЕТ СН'!$G$5-'СЕТ СН'!$G$21</f>
        <v>3244.7982423900003</v>
      </c>
      <c r="Q70" s="36">
        <f>SUMIFS(СВЦЭМ!$D$33:$D$776,СВЦЭМ!$A$33:$A$776,$A70,СВЦЭМ!$B$33:$B$776,Q$47)+'СЕТ СН'!$G$11+СВЦЭМ!$D$10+'СЕТ СН'!$G$5-'СЕТ СН'!$G$21</f>
        <v>3247.3132658</v>
      </c>
      <c r="R70" s="36">
        <f>SUMIFS(СВЦЭМ!$D$33:$D$776,СВЦЭМ!$A$33:$A$776,$A70,СВЦЭМ!$B$33:$B$776,R$47)+'СЕТ СН'!$G$11+СВЦЭМ!$D$10+'СЕТ СН'!$G$5-'СЕТ СН'!$G$21</f>
        <v>3252.9398260899998</v>
      </c>
      <c r="S70" s="36">
        <f>SUMIFS(СВЦЭМ!$D$33:$D$776,СВЦЭМ!$A$33:$A$776,$A70,СВЦЭМ!$B$33:$B$776,S$47)+'СЕТ СН'!$G$11+СВЦЭМ!$D$10+'СЕТ СН'!$G$5-'СЕТ СН'!$G$21</f>
        <v>3263.1223705900002</v>
      </c>
      <c r="T70" s="36">
        <f>SUMIFS(СВЦЭМ!$D$33:$D$776,СВЦЭМ!$A$33:$A$776,$A70,СВЦЭМ!$B$33:$B$776,T$47)+'СЕТ СН'!$G$11+СВЦЭМ!$D$10+'СЕТ СН'!$G$5-'СЕТ СН'!$G$21</f>
        <v>3272.6908698000002</v>
      </c>
      <c r="U70" s="36">
        <f>SUMIFS(СВЦЭМ!$D$33:$D$776,СВЦЭМ!$A$33:$A$776,$A70,СВЦЭМ!$B$33:$B$776,U$47)+'СЕТ СН'!$G$11+СВЦЭМ!$D$10+'СЕТ СН'!$G$5-'СЕТ СН'!$G$21</f>
        <v>3273.3917708200001</v>
      </c>
      <c r="V70" s="36">
        <f>SUMIFS(СВЦЭМ!$D$33:$D$776,СВЦЭМ!$A$33:$A$776,$A70,СВЦЭМ!$B$33:$B$776,V$47)+'СЕТ СН'!$G$11+СВЦЭМ!$D$10+'СЕТ СН'!$G$5-'СЕТ СН'!$G$21</f>
        <v>3266.7705436800002</v>
      </c>
      <c r="W70" s="36">
        <f>SUMIFS(СВЦЭМ!$D$33:$D$776,СВЦЭМ!$A$33:$A$776,$A70,СВЦЭМ!$B$33:$B$776,W$47)+'СЕТ СН'!$G$11+СВЦЭМ!$D$10+'СЕТ СН'!$G$5-'СЕТ СН'!$G$21</f>
        <v>3261.3503938100002</v>
      </c>
      <c r="X70" s="36">
        <f>SUMIFS(СВЦЭМ!$D$33:$D$776,СВЦЭМ!$A$33:$A$776,$A70,СВЦЭМ!$B$33:$B$776,X$47)+'СЕТ СН'!$G$11+СВЦЭМ!$D$10+'СЕТ СН'!$G$5-'СЕТ СН'!$G$21</f>
        <v>3287.7635699000002</v>
      </c>
      <c r="Y70" s="36">
        <f>SUMIFS(СВЦЭМ!$D$33:$D$776,СВЦЭМ!$A$33:$A$776,$A70,СВЦЭМ!$B$33:$B$776,Y$47)+'СЕТ СН'!$G$11+СВЦЭМ!$D$10+'СЕТ СН'!$G$5-'СЕТ СН'!$G$21</f>
        <v>3362.6454925200001</v>
      </c>
    </row>
    <row r="71" spans="1:26" ht="15.75" x14ac:dyDescent="0.2">
      <c r="A71" s="35">
        <f t="shared" si="1"/>
        <v>43975</v>
      </c>
      <c r="B71" s="36">
        <f>SUMIFS(СВЦЭМ!$D$33:$D$776,СВЦЭМ!$A$33:$A$776,$A71,СВЦЭМ!$B$33:$B$776,B$47)+'СЕТ СН'!$G$11+СВЦЭМ!$D$10+'СЕТ СН'!$G$5-'СЕТ СН'!$G$21</f>
        <v>3430.25775213</v>
      </c>
      <c r="C71" s="36">
        <f>SUMIFS(СВЦЭМ!$D$33:$D$776,СВЦЭМ!$A$33:$A$776,$A71,СВЦЭМ!$B$33:$B$776,C$47)+'СЕТ СН'!$G$11+СВЦЭМ!$D$10+'СЕТ СН'!$G$5-'СЕТ СН'!$G$21</f>
        <v>3454.4901538600002</v>
      </c>
      <c r="D71" s="36">
        <f>SUMIFS(СВЦЭМ!$D$33:$D$776,СВЦЭМ!$A$33:$A$776,$A71,СВЦЭМ!$B$33:$B$776,D$47)+'СЕТ СН'!$G$11+СВЦЭМ!$D$10+'СЕТ СН'!$G$5-'СЕТ СН'!$G$21</f>
        <v>3463.4674584599998</v>
      </c>
      <c r="E71" s="36">
        <f>SUMIFS(СВЦЭМ!$D$33:$D$776,СВЦЭМ!$A$33:$A$776,$A71,СВЦЭМ!$B$33:$B$776,E$47)+'СЕТ СН'!$G$11+СВЦЭМ!$D$10+'СЕТ СН'!$G$5-'СЕТ СН'!$G$21</f>
        <v>3459.6216337000001</v>
      </c>
      <c r="F71" s="36">
        <f>SUMIFS(СВЦЭМ!$D$33:$D$776,СВЦЭМ!$A$33:$A$776,$A71,СВЦЭМ!$B$33:$B$776,F$47)+'СЕТ СН'!$G$11+СВЦЭМ!$D$10+'СЕТ СН'!$G$5-'СЕТ СН'!$G$21</f>
        <v>3455.3277861699999</v>
      </c>
      <c r="G71" s="36">
        <f>SUMIFS(СВЦЭМ!$D$33:$D$776,СВЦЭМ!$A$33:$A$776,$A71,СВЦЭМ!$B$33:$B$776,G$47)+'СЕТ СН'!$G$11+СВЦЭМ!$D$10+'СЕТ СН'!$G$5-'СЕТ СН'!$G$21</f>
        <v>3453.86558023</v>
      </c>
      <c r="H71" s="36">
        <f>SUMIFS(СВЦЭМ!$D$33:$D$776,СВЦЭМ!$A$33:$A$776,$A71,СВЦЭМ!$B$33:$B$776,H$47)+'СЕТ СН'!$G$11+СВЦЭМ!$D$10+'СЕТ СН'!$G$5-'СЕТ СН'!$G$21</f>
        <v>3444.61934333</v>
      </c>
      <c r="I71" s="36">
        <f>SUMIFS(СВЦЭМ!$D$33:$D$776,СВЦЭМ!$A$33:$A$776,$A71,СВЦЭМ!$B$33:$B$776,I$47)+'СЕТ СН'!$G$11+СВЦЭМ!$D$10+'СЕТ СН'!$G$5-'СЕТ СН'!$G$21</f>
        <v>3412.5575527999999</v>
      </c>
      <c r="J71" s="36">
        <f>SUMIFS(СВЦЭМ!$D$33:$D$776,СВЦЭМ!$A$33:$A$776,$A71,СВЦЭМ!$B$33:$B$776,J$47)+'СЕТ СН'!$G$11+СВЦЭМ!$D$10+'СЕТ СН'!$G$5-'СЕТ СН'!$G$21</f>
        <v>3400.5564701399999</v>
      </c>
      <c r="K71" s="36">
        <f>SUMIFS(СВЦЭМ!$D$33:$D$776,СВЦЭМ!$A$33:$A$776,$A71,СВЦЭМ!$B$33:$B$776,K$47)+'СЕТ СН'!$G$11+СВЦЭМ!$D$10+'СЕТ СН'!$G$5-'СЕТ СН'!$G$21</f>
        <v>3370.94042945</v>
      </c>
      <c r="L71" s="36">
        <f>SUMIFS(СВЦЭМ!$D$33:$D$776,СВЦЭМ!$A$33:$A$776,$A71,СВЦЭМ!$B$33:$B$776,L$47)+'СЕТ СН'!$G$11+СВЦЭМ!$D$10+'СЕТ СН'!$G$5-'СЕТ СН'!$G$21</f>
        <v>3381.8100085199999</v>
      </c>
      <c r="M71" s="36">
        <f>SUMIFS(СВЦЭМ!$D$33:$D$776,СВЦЭМ!$A$33:$A$776,$A71,СВЦЭМ!$B$33:$B$776,M$47)+'СЕТ СН'!$G$11+СВЦЭМ!$D$10+'СЕТ СН'!$G$5-'СЕТ СН'!$G$21</f>
        <v>3345.66844249</v>
      </c>
      <c r="N71" s="36">
        <f>SUMIFS(СВЦЭМ!$D$33:$D$776,СВЦЭМ!$A$33:$A$776,$A71,СВЦЭМ!$B$33:$B$776,N$47)+'СЕТ СН'!$G$11+СВЦЭМ!$D$10+'СЕТ СН'!$G$5-'СЕТ СН'!$G$21</f>
        <v>3299.5214027000002</v>
      </c>
      <c r="O71" s="36">
        <f>SUMIFS(СВЦЭМ!$D$33:$D$776,СВЦЭМ!$A$33:$A$776,$A71,СВЦЭМ!$B$33:$B$776,O$47)+'СЕТ СН'!$G$11+СВЦЭМ!$D$10+'СЕТ СН'!$G$5-'СЕТ СН'!$G$21</f>
        <v>3270.0486160300002</v>
      </c>
      <c r="P71" s="36">
        <f>SUMIFS(СВЦЭМ!$D$33:$D$776,СВЦЭМ!$A$33:$A$776,$A71,СВЦЭМ!$B$33:$B$776,P$47)+'СЕТ СН'!$G$11+СВЦЭМ!$D$10+'СЕТ СН'!$G$5-'СЕТ СН'!$G$21</f>
        <v>3275.1736435500002</v>
      </c>
      <c r="Q71" s="36">
        <f>SUMIFS(СВЦЭМ!$D$33:$D$776,СВЦЭМ!$A$33:$A$776,$A71,СВЦЭМ!$B$33:$B$776,Q$47)+'СЕТ СН'!$G$11+СВЦЭМ!$D$10+'СЕТ СН'!$G$5-'СЕТ СН'!$G$21</f>
        <v>3280.5798232900001</v>
      </c>
      <c r="R71" s="36">
        <f>SUMIFS(СВЦЭМ!$D$33:$D$776,СВЦЭМ!$A$33:$A$776,$A71,СВЦЭМ!$B$33:$B$776,R$47)+'СЕТ СН'!$G$11+СВЦЭМ!$D$10+'СЕТ СН'!$G$5-'СЕТ СН'!$G$21</f>
        <v>3267.44136385</v>
      </c>
      <c r="S71" s="36">
        <f>SUMIFS(СВЦЭМ!$D$33:$D$776,СВЦЭМ!$A$33:$A$776,$A71,СВЦЭМ!$B$33:$B$776,S$47)+'СЕТ СН'!$G$11+СВЦЭМ!$D$10+'СЕТ СН'!$G$5-'СЕТ СН'!$G$21</f>
        <v>3273.6358989600003</v>
      </c>
      <c r="T71" s="36">
        <f>SUMIFS(СВЦЭМ!$D$33:$D$776,СВЦЭМ!$A$33:$A$776,$A71,СВЦЭМ!$B$33:$B$776,T$47)+'СЕТ СН'!$G$11+СВЦЭМ!$D$10+'СЕТ СН'!$G$5-'СЕТ СН'!$G$21</f>
        <v>3269.87713988</v>
      </c>
      <c r="U71" s="36">
        <f>SUMIFS(СВЦЭМ!$D$33:$D$776,СВЦЭМ!$A$33:$A$776,$A71,СВЦЭМ!$B$33:$B$776,U$47)+'СЕТ СН'!$G$11+СВЦЭМ!$D$10+'СЕТ СН'!$G$5-'СЕТ СН'!$G$21</f>
        <v>3255.83308988</v>
      </c>
      <c r="V71" s="36">
        <f>SUMIFS(СВЦЭМ!$D$33:$D$776,СВЦЭМ!$A$33:$A$776,$A71,СВЦЭМ!$B$33:$B$776,V$47)+'СЕТ СН'!$G$11+СВЦЭМ!$D$10+'СЕТ СН'!$G$5-'СЕТ СН'!$G$21</f>
        <v>3222.5052699500002</v>
      </c>
      <c r="W71" s="36">
        <f>SUMIFS(СВЦЭМ!$D$33:$D$776,СВЦЭМ!$A$33:$A$776,$A71,СВЦЭМ!$B$33:$B$776,W$47)+'СЕТ СН'!$G$11+СВЦЭМ!$D$10+'СЕТ СН'!$G$5-'СЕТ СН'!$G$21</f>
        <v>3227.0708981600001</v>
      </c>
      <c r="X71" s="36">
        <f>SUMIFS(СВЦЭМ!$D$33:$D$776,СВЦЭМ!$A$33:$A$776,$A71,СВЦЭМ!$B$33:$B$776,X$47)+'СЕТ СН'!$G$11+СВЦЭМ!$D$10+'СЕТ СН'!$G$5-'СЕТ СН'!$G$21</f>
        <v>3252.6332569900001</v>
      </c>
      <c r="Y71" s="36">
        <f>SUMIFS(СВЦЭМ!$D$33:$D$776,СВЦЭМ!$A$33:$A$776,$A71,СВЦЭМ!$B$33:$B$776,Y$47)+'СЕТ СН'!$G$11+СВЦЭМ!$D$10+'СЕТ СН'!$G$5-'СЕТ СН'!$G$21</f>
        <v>3331.4926090399999</v>
      </c>
    </row>
    <row r="72" spans="1:26" ht="15.75" x14ac:dyDescent="0.2">
      <c r="A72" s="35">
        <f t="shared" si="1"/>
        <v>43976</v>
      </c>
      <c r="B72" s="36">
        <f>SUMIFS(СВЦЭМ!$D$33:$D$776,СВЦЭМ!$A$33:$A$776,$A72,СВЦЭМ!$B$33:$B$776,B$47)+'СЕТ СН'!$G$11+СВЦЭМ!$D$10+'СЕТ СН'!$G$5-'СЕТ СН'!$G$21</f>
        <v>3479.4359189300003</v>
      </c>
      <c r="C72" s="36">
        <f>SUMIFS(СВЦЭМ!$D$33:$D$776,СВЦЭМ!$A$33:$A$776,$A72,СВЦЭМ!$B$33:$B$776,C$47)+'СЕТ СН'!$G$11+СВЦЭМ!$D$10+'СЕТ СН'!$G$5-'СЕТ СН'!$G$21</f>
        <v>3474.6508904800003</v>
      </c>
      <c r="D72" s="36">
        <f>SUMIFS(СВЦЭМ!$D$33:$D$776,СВЦЭМ!$A$33:$A$776,$A72,СВЦЭМ!$B$33:$B$776,D$47)+'СЕТ СН'!$G$11+СВЦЭМ!$D$10+'СЕТ СН'!$G$5-'СЕТ СН'!$G$21</f>
        <v>3462.5598110999999</v>
      </c>
      <c r="E72" s="36">
        <f>SUMIFS(СВЦЭМ!$D$33:$D$776,СВЦЭМ!$A$33:$A$776,$A72,СВЦЭМ!$B$33:$B$776,E$47)+'СЕТ СН'!$G$11+СВЦЭМ!$D$10+'СЕТ СН'!$G$5-'СЕТ СН'!$G$21</f>
        <v>3455.6869826500001</v>
      </c>
      <c r="F72" s="36">
        <f>SUMIFS(СВЦЭМ!$D$33:$D$776,СВЦЭМ!$A$33:$A$776,$A72,СВЦЭМ!$B$33:$B$776,F$47)+'СЕТ СН'!$G$11+СВЦЭМ!$D$10+'СЕТ СН'!$G$5-'СЕТ СН'!$G$21</f>
        <v>3453.5091367</v>
      </c>
      <c r="G72" s="36">
        <f>SUMIFS(СВЦЭМ!$D$33:$D$776,СВЦЭМ!$A$33:$A$776,$A72,СВЦЭМ!$B$33:$B$776,G$47)+'СЕТ СН'!$G$11+СВЦЭМ!$D$10+'СЕТ СН'!$G$5-'СЕТ СН'!$G$21</f>
        <v>3456.9670845000001</v>
      </c>
      <c r="H72" s="36">
        <f>SUMIFS(СВЦЭМ!$D$33:$D$776,СВЦЭМ!$A$33:$A$776,$A72,СВЦЭМ!$B$33:$B$776,H$47)+'СЕТ СН'!$G$11+СВЦЭМ!$D$10+'СЕТ СН'!$G$5-'СЕТ СН'!$G$21</f>
        <v>3460.1059448400001</v>
      </c>
      <c r="I72" s="36">
        <f>SUMIFS(СВЦЭМ!$D$33:$D$776,СВЦЭМ!$A$33:$A$776,$A72,СВЦЭМ!$B$33:$B$776,I$47)+'СЕТ СН'!$G$11+СВЦЭМ!$D$10+'СЕТ СН'!$G$5-'СЕТ СН'!$G$21</f>
        <v>3435.2472674700002</v>
      </c>
      <c r="J72" s="36">
        <f>SUMIFS(СВЦЭМ!$D$33:$D$776,СВЦЭМ!$A$33:$A$776,$A72,СВЦЭМ!$B$33:$B$776,J$47)+'СЕТ СН'!$G$11+СВЦЭМ!$D$10+'СЕТ СН'!$G$5-'СЕТ СН'!$G$21</f>
        <v>3397.6582903899998</v>
      </c>
      <c r="K72" s="36">
        <f>SUMIFS(СВЦЭМ!$D$33:$D$776,СВЦЭМ!$A$33:$A$776,$A72,СВЦЭМ!$B$33:$B$776,K$47)+'СЕТ СН'!$G$11+СВЦЭМ!$D$10+'СЕТ СН'!$G$5-'СЕТ СН'!$G$21</f>
        <v>3390.7316022599998</v>
      </c>
      <c r="L72" s="36">
        <f>SUMIFS(СВЦЭМ!$D$33:$D$776,СВЦЭМ!$A$33:$A$776,$A72,СВЦЭМ!$B$33:$B$776,L$47)+'СЕТ СН'!$G$11+СВЦЭМ!$D$10+'СЕТ СН'!$G$5-'СЕТ СН'!$G$21</f>
        <v>3383.7392436499999</v>
      </c>
      <c r="M72" s="36">
        <f>SUMIFS(СВЦЭМ!$D$33:$D$776,СВЦЭМ!$A$33:$A$776,$A72,СВЦЭМ!$B$33:$B$776,M$47)+'СЕТ СН'!$G$11+СВЦЭМ!$D$10+'СЕТ СН'!$G$5-'СЕТ СН'!$G$21</f>
        <v>3321.8921182399999</v>
      </c>
      <c r="N72" s="36">
        <f>SUMIFS(СВЦЭМ!$D$33:$D$776,СВЦЭМ!$A$33:$A$776,$A72,СВЦЭМ!$B$33:$B$776,N$47)+'СЕТ СН'!$G$11+СВЦЭМ!$D$10+'СЕТ СН'!$G$5-'СЕТ СН'!$G$21</f>
        <v>3271.8681128500002</v>
      </c>
      <c r="O72" s="36">
        <f>SUMIFS(СВЦЭМ!$D$33:$D$776,СВЦЭМ!$A$33:$A$776,$A72,СВЦЭМ!$B$33:$B$776,O$47)+'СЕТ СН'!$G$11+СВЦЭМ!$D$10+'СЕТ СН'!$G$5-'СЕТ СН'!$G$21</f>
        <v>3252.0500456300001</v>
      </c>
      <c r="P72" s="36">
        <f>SUMIFS(СВЦЭМ!$D$33:$D$776,СВЦЭМ!$A$33:$A$776,$A72,СВЦЭМ!$B$33:$B$776,P$47)+'СЕТ СН'!$G$11+СВЦЭМ!$D$10+'СЕТ СН'!$G$5-'СЕТ СН'!$G$21</f>
        <v>3257.7018798099998</v>
      </c>
      <c r="Q72" s="36">
        <f>SUMIFS(СВЦЭМ!$D$33:$D$776,СВЦЭМ!$A$33:$A$776,$A72,СВЦЭМ!$B$33:$B$776,Q$47)+'СЕТ СН'!$G$11+СВЦЭМ!$D$10+'СЕТ СН'!$G$5-'СЕТ СН'!$G$21</f>
        <v>3259.2231941800001</v>
      </c>
      <c r="R72" s="36">
        <f>SUMIFS(СВЦЭМ!$D$33:$D$776,СВЦЭМ!$A$33:$A$776,$A72,СВЦЭМ!$B$33:$B$776,R$47)+'СЕТ СН'!$G$11+СВЦЭМ!$D$10+'СЕТ СН'!$G$5-'СЕТ СН'!$G$21</f>
        <v>3267.4033998300001</v>
      </c>
      <c r="S72" s="36">
        <f>SUMIFS(СВЦЭМ!$D$33:$D$776,СВЦЭМ!$A$33:$A$776,$A72,СВЦЭМ!$B$33:$B$776,S$47)+'СЕТ СН'!$G$11+СВЦЭМ!$D$10+'СЕТ СН'!$G$5-'СЕТ СН'!$G$21</f>
        <v>3263.5781444600002</v>
      </c>
      <c r="T72" s="36">
        <f>SUMIFS(СВЦЭМ!$D$33:$D$776,СВЦЭМ!$A$33:$A$776,$A72,СВЦЭМ!$B$33:$B$776,T$47)+'СЕТ СН'!$G$11+СВЦЭМ!$D$10+'СЕТ СН'!$G$5-'СЕТ СН'!$G$21</f>
        <v>3261.57835991</v>
      </c>
      <c r="U72" s="36">
        <f>SUMIFS(СВЦЭМ!$D$33:$D$776,СВЦЭМ!$A$33:$A$776,$A72,СВЦЭМ!$B$33:$B$776,U$47)+'СЕТ СН'!$G$11+СВЦЭМ!$D$10+'СЕТ СН'!$G$5-'СЕТ СН'!$G$21</f>
        <v>3257.4722767799999</v>
      </c>
      <c r="V72" s="36">
        <f>SUMIFS(СВЦЭМ!$D$33:$D$776,СВЦЭМ!$A$33:$A$776,$A72,СВЦЭМ!$B$33:$B$776,V$47)+'СЕТ СН'!$G$11+СВЦЭМ!$D$10+'СЕТ СН'!$G$5-'СЕТ СН'!$G$21</f>
        <v>3245.3356668199999</v>
      </c>
      <c r="W72" s="36">
        <f>SUMIFS(СВЦЭМ!$D$33:$D$776,СВЦЭМ!$A$33:$A$776,$A72,СВЦЭМ!$B$33:$B$776,W$47)+'СЕТ СН'!$G$11+СВЦЭМ!$D$10+'СЕТ СН'!$G$5-'СЕТ СН'!$G$21</f>
        <v>3249.13455815</v>
      </c>
      <c r="X72" s="36">
        <f>SUMIFS(СВЦЭМ!$D$33:$D$776,СВЦЭМ!$A$33:$A$776,$A72,СВЦЭМ!$B$33:$B$776,X$47)+'СЕТ СН'!$G$11+СВЦЭМ!$D$10+'СЕТ СН'!$G$5-'СЕТ СН'!$G$21</f>
        <v>3265.70583687</v>
      </c>
      <c r="Y72" s="36">
        <f>SUMIFS(СВЦЭМ!$D$33:$D$776,СВЦЭМ!$A$33:$A$776,$A72,СВЦЭМ!$B$33:$B$776,Y$47)+'СЕТ СН'!$G$11+СВЦЭМ!$D$10+'СЕТ СН'!$G$5-'СЕТ СН'!$G$21</f>
        <v>3347.61908176</v>
      </c>
    </row>
    <row r="73" spans="1:26" ht="15.75" x14ac:dyDescent="0.2">
      <c r="A73" s="35">
        <f t="shared" si="1"/>
        <v>43977</v>
      </c>
      <c r="B73" s="36">
        <f>SUMIFS(СВЦЭМ!$D$33:$D$776,СВЦЭМ!$A$33:$A$776,$A73,СВЦЭМ!$B$33:$B$776,B$47)+'СЕТ СН'!$G$11+СВЦЭМ!$D$10+'СЕТ СН'!$G$5-'СЕТ СН'!$G$21</f>
        <v>3431.7084215700002</v>
      </c>
      <c r="C73" s="36">
        <f>SUMIFS(СВЦЭМ!$D$33:$D$776,СВЦЭМ!$A$33:$A$776,$A73,СВЦЭМ!$B$33:$B$776,C$47)+'СЕТ СН'!$G$11+СВЦЭМ!$D$10+'СЕТ СН'!$G$5-'СЕТ СН'!$G$21</f>
        <v>3461.7746832600001</v>
      </c>
      <c r="D73" s="36">
        <f>SUMIFS(СВЦЭМ!$D$33:$D$776,СВЦЭМ!$A$33:$A$776,$A73,СВЦЭМ!$B$33:$B$776,D$47)+'СЕТ СН'!$G$11+СВЦЭМ!$D$10+'СЕТ СН'!$G$5-'СЕТ СН'!$G$21</f>
        <v>3452.57989718</v>
      </c>
      <c r="E73" s="36">
        <f>SUMIFS(СВЦЭМ!$D$33:$D$776,СВЦЭМ!$A$33:$A$776,$A73,СВЦЭМ!$B$33:$B$776,E$47)+'СЕТ СН'!$G$11+СВЦЭМ!$D$10+'СЕТ СН'!$G$5-'СЕТ СН'!$G$21</f>
        <v>3443.8358978199999</v>
      </c>
      <c r="F73" s="36">
        <f>SUMIFS(СВЦЭМ!$D$33:$D$776,СВЦЭМ!$A$33:$A$776,$A73,СВЦЭМ!$B$33:$B$776,F$47)+'СЕТ СН'!$G$11+СВЦЭМ!$D$10+'СЕТ СН'!$G$5-'СЕТ СН'!$G$21</f>
        <v>3441.66739977</v>
      </c>
      <c r="G73" s="36">
        <f>SUMIFS(СВЦЭМ!$D$33:$D$776,СВЦЭМ!$A$33:$A$776,$A73,СВЦЭМ!$B$33:$B$776,G$47)+'СЕТ СН'!$G$11+СВЦЭМ!$D$10+'СЕТ СН'!$G$5-'СЕТ СН'!$G$21</f>
        <v>3448.5133648700003</v>
      </c>
      <c r="H73" s="36">
        <f>SUMIFS(СВЦЭМ!$D$33:$D$776,СВЦЭМ!$A$33:$A$776,$A73,СВЦЭМ!$B$33:$B$776,H$47)+'СЕТ СН'!$G$11+СВЦЭМ!$D$10+'СЕТ СН'!$G$5-'СЕТ СН'!$G$21</f>
        <v>3458.5081127900003</v>
      </c>
      <c r="I73" s="36">
        <f>SUMIFS(СВЦЭМ!$D$33:$D$776,СВЦЭМ!$A$33:$A$776,$A73,СВЦЭМ!$B$33:$B$776,I$47)+'СЕТ СН'!$G$11+СВЦЭМ!$D$10+'СЕТ СН'!$G$5-'СЕТ СН'!$G$21</f>
        <v>3429.3919480700001</v>
      </c>
      <c r="J73" s="36">
        <f>SUMIFS(СВЦЭМ!$D$33:$D$776,СВЦЭМ!$A$33:$A$776,$A73,СВЦЭМ!$B$33:$B$776,J$47)+'СЕТ СН'!$G$11+СВЦЭМ!$D$10+'СЕТ СН'!$G$5-'СЕТ СН'!$G$21</f>
        <v>3396.0183601200001</v>
      </c>
      <c r="K73" s="36">
        <f>SUMIFS(СВЦЭМ!$D$33:$D$776,СВЦЭМ!$A$33:$A$776,$A73,СВЦЭМ!$B$33:$B$776,K$47)+'СЕТ СН'!$G$11+СВЦЭМ!$D$10+'СЕТ СН'!$G$5-'СЕТ СН'!$G$21</f>
        <v>3382.7346156100002</v>
      </c>
      <c r="L73" s="36">
        <f>SUMIFS(СВЦЭМ!$D$33:$D$776,СВЦЭМ!$A$33:$A$776,$A73,СВЦЭМ!$B$33:$B$776,L$47)+'СЕТ СН'!$G$11+СВЦЭМ!$D$10+'СЕТ СН'!$G$5-'СЕТ СН'!$G$21</f>
        <v>3384.7929646100001</v>
      </c>
      <c r="M73" s="36">
        <f>SUMIFS(СВЦЭМ!$D$33:$D$776,СВЦЭМ!$A$33:$A$776,$A73,СВЦЭМ!$B$33:$B$776,M$47)+'СЕТ СН'!$G$11+СВЦЭМ!$D$10+'СЕТ СН'!$G$5-'СЕТ СН'!$G$21</f>
        <v>3327.8044428200001</v>
      </c>
      <c r="N73" s="36">
        <f>SUMIFS(СВЦЭМ!$D$33:$D$776,СВЦЭМ!$A$33:$A$776,$A73,СВЦЭМ!$B$33:$B$776,N$47)+'СЕТ СН'!$G$11+СВЦЭМ!$D$10+'СЕТ СН'!$G$5-'СЕТ СН'!$G$21</f>
        <v>3280.3633278299999</v>
      </c>
      <c r="O73" s="36">
        <f>SUMIFS(СВЦЭМ!$D$33:$D$776,СВЦЭМ!$A$33:$A$776,$A73,СВЦЭМ!$B$33:$B$776,O$47)+'СЕТ СН'!$G$11+СВЦЭМ!$D$10+'СЕТ СН'!$G$5-'СЕТ СН'!$G$21</f>
        <v>3260.3831992400001</v>
      </c>
      <c r="P73" s="36">
        <f>SUMIFS(СВЦЭМ!$D$33:$D$776,СВЦЭМ!$A$33:$A$776,$A73,СВЦЭМ!$B$33:$B$776,P$47)+'СЕТ СН'!$G$11+СВЦЭМ!$D$10+'СЕТ СН'!$G$5-'СЕТ СН'!$G$21</f>
        <v>3265.04222166</v>
      </c>
      <c r="Q73" s="36">
        <f>SUMIFS(СВЦЭМ!$D$33:$D$776,СВЦЭМ!$A$33:$A$776,$A73,СВЦЭМ!$B$33:$B$776,Q$47)+'СЕТ СН'!$G$11+СВЦЭМ!$D$10+'СЕТ СН'!$G$5-'СЕТ СН'!$G$21</f>
        <v>3270.2044676800001</v>
      </c>
      <c r="R73" s="36">
        <f>SUMIFS(СВЦЭМ!$D$33:$D$776,СВЦЭМ!$A$33:$A$776,$A73,СВЦЭМ!$B$33:$B$776,R$47)+'СЕТ СН'!$G$11+СВЦЭМ!$D$10+'СЕТ СН'!$G$5-'СЕТ СН'!$G$21</f>
        <v>3268.5011211000001</v>
      </c>
      <c r="S73" s="36">
        <f>SUMIFS(СВЦЭМ!$D$33:$D$776,СВЦЭМ!$A$33:$A$776,$A73,СВЦЭМ!$B$33:$B$776,S$47)+'СЕТ СН'!$G$11+СВЦЭМ!$D$10+'СЕТ СН'!$G$5-'СЕТ СН'!$G$21</f>
        <v>3267.9920447599998</v>
      </c>
      <c r="T73" s="36">
        <f>SUMIFS(СВЦЭМ!$D$33:$D$776,СВЦЭМ!$A$33:$A$776,$A73,СВЦЭМ!$B$33:$B$776,T$47)+'СЕТ СН'!$G$11+СВЦЭМ!$D$10+'СЕТ СН'!$G$5-'СЕТ СН'!$G$21</f>
        <v>3264.2667455800001</v>
      </c>
      <c r="U73" s="36">
        <f>SUMIFS(СВЦЭМ!$D$33:$D$776,СВЦЭМ!$A$33:$A$776,$A73,СВЦЭМ!$B$33:$B$776,U$47)+'СЕТ СН'!$G$11+СВЦЭМ!$D$10+'СЕТ СН'!$G$5-'СЕТ СН'!$G$21</f>
        <v>3251.6546581000002</v>
      </c>
      <c r="V73" s="36">
        <f>SUMIFS(СВЦЭМ!$D$33:$D$776,СВЦЭМ!$A$33:$A$776,$A73,СВЦЭМ!$B$33:$B$776,V$47)+'СЕТ СН'!$G$11+СВЦЭМ!$D$10+'СЕТ СН'!$G$5-'СЕТ СН'!$G$21</f>
        <v>3245.3957653100001</v>
      </c>
      <c r="W73" s="36">
        <f>SUMIFS(СВЦЭМ!$D$33:$D$776,СВЦЭМ!$A$33:$A$776,$A73,СВЦЭМ!$B$33:$B$776,W$47)+'СЕТ СН'!$G$11+СВЦЭМ!$D$10+'СЕТ СН'!$G$5-'СЕТ СН'!$G$21</f>
        <v>3240.9978454800003</v>
      </c>
      <c r="X73" s="36">
        <f>SUMIFS(СВЦЭМ!$D$33:$D$776,СВЦЭМ!$A$33:$A$776,$A73,СВЦЭМ!$B$33:$B$776,X$47)+'СЕТ СН'!$G$11+СВЦЭМ!$D$10+'СЕТ СН'!$G$5-'СЕТ СН'!$G$21</f>
        <v>3262.7086874800002</v>
      </c>
      <c r="Y73" s="36">
        <f>SUMIFS(СВЦЭМ!$D$33:$D$776,СВЦЭМ!$A$33:$A$776,$A73,СВЦЭМ!$B$33:$B$776,Y$47)+'СЕТ СН'!$G$11+СВЦЭМ!$D$10+'СЕТ СН'!$G$5-'СЕТ СН'!$G$21</f>
        <v>3329.91484803</v>
      </c>
    </row>
    <row r="74" spans="1:26" ht="15.75" x14ac:dyDescent="0.2">
      <c r="A74" s="35">
        <f t="shared" si="1"/>
        <v>43978</v>
      </c>
      <c r="B74" s="36">
        <f>SUMIFS(СВЦЭМ!$D$33:$D$776,СВЦЭМ!$A$33:$A$776,$A74,СВЦЭМ!$B$33:$B$776,B$47)+'СЕТ СН'!$G$11+СВЦЭМ!$D$10+'СЕТ СН'!$G$5-'СЕТ СН'!$G$21</f>
        <v>3415.5610566599998</v>
      </c>
      <c r="C74" s="36">
        <f>SUMIFS(СВЦЭМ!$D$33:$D$776,СВЦЭМ!$A$33:$A$776,$A74,СВЦЭМ!$B$33:$B$776,C$47)+'СЕТ СН'!$G$11+СВЦЭМ!$D$10+'СЕТ СН'!$G$5-'СЕТ СН'!$G$21</f>
        <v>3450.3648687800001</v>
      </c>
      <c r="D74" s="36">
        <f>SUMIFS(СВЦЭМ!$D$33:$D$776,СВЦЭМ!$A$33:$A$776,$A74,СВЦЭМ!$B$33:$B$776,D$47)+'СЕТ СН'!$G$11+СВЦЭМ!$D$10+'СЕТ СН'!$G$5-'СЕТ СН'!$G$21</f>
        <v>3468.9010798700001</v>
      </c>
      <c r="E74" s="36">
        <f>SUMIFS(СВЦЭМ!$D$33:$D$776,СВЦЭМ!$A$33:$A$776,$A74,СВЦЭМ!$B$33:$B$776,E$47)+'СЕТ СН'!$G$11+СВЦЭМ!$D$10+'СЕТ СН'!$G$5-'СЕТ СН'!$G$21</f>
        <v>3477.3048047800003</v>
      </c>
      <c r="F74" s="36">
        <f>SUMIFS(СВЦЭМ!$D$33:$D$776,СВЦЭМ!$A$33:$A$776,$A74,СВЦЭМ!$B$33:$B$776,F$47)+'СЕТ СН'!$G$11+СВЦЭМ!$D$10+'СЕТ СН'!$G$5-'СЕТ СН'!$G$21</f>
        <v>3471.1103033899999</v>
      </c>
      <c r="G74" s="36">
        <f>SUMIFS(СВЦЭМ!$D$33:$D$776,СВЦЭМ!$A$33:$A$776,$A74,СВЦЭМ!$B$33:$B$776,G$47)+'СЕТ СН'!$G$11+СВЦЭМ!$D$10+'СЕТ СН'!$G$5-'СЕТ СН'!$G$21</f>
        <v>3477.9436341800001</v>
      </c>
      <c r="H74" s="36">
        <f>SUMIFS(СВЦЭМ!$D$33:$D$776,СВЦЭМ!$A$33:$A$776,$A74,СВЦЭМ!$B$33:$B$776,H$47)+'СЕТ СН'!$G$11+СВЦЭМ!$D$10+'СЕТ СН'!$G$5-'СЕТ СН'!$G$21</f>
        <v>3460.4724292000001</v>
      </c>
      <c r="I74" s="36">
        <f>SUMIFS(СВЦЭМ!$D$33:$D$776,СВЦЭМ!$A$33:$A$776,$A74,СВЦЭМ!$B$33:$B$776,I$47)+'СЕТ СН'!$G$11+СВЦЭМ!$D$10+'СЕТ СН'!$G$5-'СЕТ СН'!$G$21</f>
        <v>3446.6610386299999</v>
      </c>
      <c r="J74" s="36">
        <f>SUMIFS(СВЦЭМ!$D$33:$D$776,СВЦЭМ!$A$33:$A$776,$A74,СВЦЭМ!$B$33:$B$776,J$47)+'СЕТ СН'!$G$11+СВЦЭМ!$D$10+'СЕТ СН'!$G$5-'СЕТ СН'!$G$21</f>
        <v>3411.8994816300001</v>
      </c>
      <c r="K74" s="36">
        <f>SUMIFS(СВЦЭМ!$D$33:$D$776,СВЦЭМ!$A$33:$A$776,$A74,СВЦЭМ!$B$33:$B$776,K$47)+'СЕТ СН'!$G$11+СВЦЭМ!$D$10+'СЕТ СН'!$G$5-'СЕТ СН'!$G$21</f>
        <v>3391.8761012499999</v>
      </c>
      <c r="L74" s="36">
        <f>SUMIFS(СВЦЭМ!$D$33:$D$776,СВЦЭМ!$A$33:$A$776,$A74,СВЦЭМ!$B$33:$B$776,L$47)+'СЕТ СН'!$G$11+СВЦЭМ!$D$10+'СЕТ СН'!$G$5-'СЕТ СН'!$G$21</f>
        <v>3371.8852779700001</v>
      </c>
      <c r="M74" s="36">
        <f>SUMIFS(СВЦЭМ!$D$33:$D$776,СВЦЭМ!$A$33:$A$776,$A74,СВЦЭМ!$B$33:$B$776,M$47)+'СЕТ СН'!$G$11+СВЦЭМ!$D$10+'СЕТ СН'!$G$5-'СЕТ СН'!$G$21</f>
        <v>3318.6527774699998</v>
      </c>
      <c r="N74" s="36">
        <f>SUMIFS(СВЦЭМ!$D$33:$D$776,СВЦЭМ!$A$33:$A$776,$A74,СВЦЭМ!$B$33:$B$776,N$47)+'СЕТ СН'!$G$11+СВЦЭМ!$D$10+'СЕТ СН'!$G$5-'СЕТ СН'!$G$21</f>
        <v>3260.7482980700001</v>
      </c>
      <c r="O74" s="36">
        <f>SUMIFS(СВЦЭМ!$D$33:$D$776,СВЦЭМ!$A$33:$A$776,$A74,СВЦЭМ!$B$33:$B$776,O$47)+'СЕТ СН'!$G$11+СВЦЭМ!$D$10+'СЕТ СН'!$G$5-'СЕТ СН'!$G$21</f>
        <v>3243.19906743</v>
      </c>
      <c r="P74" s="36">
        <f>SUMIFS(СВЦЭМ!$D$33:$D$776,СВЦЭМ!$A$33:$A$776,$A74,СВЦЭМ!$B$33:$B$776,P$47)+'СЕТ СН'!$G$11+СВЦЭМ!$D$10+'СЕТ СН'!$G$5-'СЕТ СН'!$G$21</f>
        <v>3237.9630051499998</v>
      </c>
      <c r="Q74" s="36">
        <f>SUMIFS(СВЦЭМ!$D$33:$D$776,СВЦЭМ!$A$33:$A$776,$A74,СВЦЭМ!$B$33:$B$776,Q$47)+'СЕТ СН'!$G$11+СВЦЭМ!$D$10+'СЕТ СН'!$G$5-'СЕТ СН'!$G$21</f>
        <v>3242.4946168199999</v>
      </c>
      <c r="R74" s="36">
        <f>SUMIFS(СВЦЭМ!$D$33:$D$776,СВЦЭМ!$A$33:$A$776,$A74,СВЦЭМ!$B$33:$B$776,R$47)+'СЕТ СН'!$G$11+СВЦЭМ!$D$10+'СЕТ СН'!$G$5-'СЕТ СН'!$G$21</f>
        <v>3246.05452702</v>
      </c>
      <c r="S74" s="36">
        <f>SUMIFS(СВЦЭМ!$D$33:$D$776,СВЦЭМ!$A$33:$A$776,$A74,СВЦЭМ!$B$33:$B$776,S$47)+'СЕТ СН'!$G$11+СВЦЭМ!$D$10+'СЕТ СН'!$G$5-'СЕТ СН'!$G$21</f>
        <v>3250.9012719000002</v>
      </c>
      <c r="T74" s="36">
        <f>SUMIFS(СВЦЭМ!$D$33:$D$776,СВЦЭМ!$A$33:$A$776,$A74,СВЦЭМ!$B$33:$B$776,T$47)+'СЕТ СН'!$G$11+СВЦЭМ!$D$10+'СЕТ СН'!$G$5-'СЕТ СН'!$G$21</f>
        <v>3246.5498846600003</v>
      </c>
      <c r="U74" s="36">
        <f>SUMIFS(СВЦЭМ!$D$33:$D$776,СВЦЭМ!$A$33:$A$776,$A74,СВЦЭМ!$B$33:$B$776,U$47)+'СЕТ СН'!$G$11+СВЦЭМ!$D$10+'СЕТ СН'!$G$5-'СЕТ СН'!$G$21</f>
        <v>3235.2118483200002</v>
      </c>
      <c r="V74" s="36">
        <f>SUMIFS(СВЦЭМ!$D$33:$D$776,СВЦЭМ!$A$33:$A$776,$A74,СВЦЭМ!$B$33:$B$776,V$47)+'СЕТ СН'!$G$11+СВЦЭМ!$D$10+'СЕТ СН'!$G$5-'СЕТ СН'!$G$21</f>
        <v>3224.9288996800001</v>
      </c>
      <c r="W74" s="36">
        <f>SUMIFS(СВЦЭМ!$D$33:$D$776,СВЦЭМ!$A$33:$A$776,$A74,СВЦЭМ!$B$33:$B$776,W$47)+'СЕТ СН'!$G$11+СВЦЭМ!$D$10+'СЕТ СН'!$G$5-'СЕТ СН'!$G$21</f>
        <v>3221.2295096600001</v>
      </c>
      <c r="X74" s="36">
        <f>SUMIFS(СВЦЭМ!$D$33:$D$776,СВЦЭМ!$A$33:$A$776,$A74,СВЦЭМ!$B$33:$B$776,X$47)+'СЕТ СН'!$G$11+СВЦЭМ!$D$10+'СЕТ СН'!$G$5-'СЕТ СН'!$G$21</f>
        <v>3258.4725952700001</v>
      </c>
      <c r="Y74" s="36">
        <f>SUMIFS(СВЦЭМ!$D$33:$D$776,СВЦЭМ!$A$33:$A$776,$A74,СВЦЭМ!$B$33:$B$776,Y$47)+'СЕТ СН'!$G$11+СВЦЭМ!$D$10+'СЕТ СН'!$G$5-'СЕТ СН'!$G$21</f>
        <v>3316.8949726299998</v>
      </c>
    </row>
    <row r="75" spans="1:26" ht="15.75" x14ac:dyDescent="0.2">
      <c r="A75" s="35">
        <f t="shared" si="1"/>
        <v>43979</v>
      </c>
      <c r="B75" s="36">
        <f>SUMIFS(СВЦЭМ!$D$33:$D$776,СВЦЭМ!$A$33:$A$776,$A75,СВЦЭМ!$B$33:$B$776,B$47)+'СЕТ СН'!$G$11+СВЦЭМ!$D$10+'СЕТ СН'!$G$5-'СЕТ СН'!$G$21</f>
        <v>3354.07057773</v>
      </c>
      <c r="C75" s="36">
        <f>SUMIFS(СВЦЭМ!$D$33:$D$776,СВЦЭМ!$A$33:$A$776,$A75,СВЦЭМ!$B$33:$B$776,C$47)+'СЕТ СН'!$G$11+СВЦЭМ!$D$10+'СЕТ СН'!$G$5-'СЕТ СН'!$G$21</f>
        <v>3369.3186508899998</v>
      </c>
      <c r="D75" s="36">
        <f>SUMIFS(СВЦЭМ!$D$33:$D$776,СВЦЭМ!$A$33:$A$776,$A75,СВЦЭМ!$B$33:$B$776,D$47)+'СЕТ СН'!$G$11+СВЦЭМ!$D$10+'СЕТ СН'!$G$5-'СЕТ СН'!$G$21</f>
        <v>3396.58604646</v>
      </c>
      <c r="E75" s="36">
        <f>SUMIFS(СВЦЭМ!$D$33:$D$776,СВЦЭМ!$A$33:$A$776,$A75,СВЦЭМ!$B$33:$B$776,E$47)+'СЕТ СН'!$G$11+СВЦЭМ!$D$10+'СЕТ СН'!$G$5-'СЕТ СН'!$G$21</f>
        <v>3412.4979220099999</v>
      </c>
      <c r="F75" s="36">
        <f>SUMIFS(СВЦЭМ!$D$33:$D$776,СВЦЭМ!$A$33:$A$776,$A75,СВЦЭМ!$B$33:$B$776,F$47)+'СЕТ СН'!$G$11+СВЦЭМ!$D$10+'СЕТ СН'!$G$5-'СЕТ СН'!$G$21</f>
        <v>3408.1294065500001</v>
      </c>
      <c r="G75" s="36">
        <f>SUMIFS(СВЦЭМ!$D$33:$D$776,СВЦЭМ!$A$33:$A$776,$A75,СВЦЭМ!$B$33:$B$776,G$47)+'СЕТ СН'!$G$11+СВЦЭМ!$D$10+'СЕТ СН'!$G$5-'СЕТ СН'!$G$21</f>
        <v>3412.7538610800002</v>
      </c>
      <c r="H75" s="36">
        <f>SUMIFS(СВЦЭМ!$D$33:$D$776,СВЦЭМ!$A$33:$A$776,$A75,СВЦЭМ!$B$33:$B$776,H$47)+'СЕТ СН'!$G$11+СВЦЭМ!$D$10+'СЕТ СН'!$G$5-'СЕТ СН'!$G$21</f>
        <v>3396.5438454</v>
      </c>
      <c r="I75" s="36">
        <f>SUMIFS(СВЦЭМ!$D$33:$D$776,СВЦЭМ!$A$33:$A$776,$A75,СВЦЭМ!$B$33:$B$776,I$47)+'СЕТ СН'!$G$11+СВЦЭМ!$D$10+'СЕТ СН'!$G$5-'СЕТ СН'!$G$21</f>
        <v>3399.3984702299999</v>
      </c>
      <c r="J75" s="36">
        <f>SUMIFS(СВЦЭМ!$D$33:$D$776,СВЦЭМ!$A$33:$A$776,$A75,СВЦЭМ!$B$33:$B$776,J$47)+'СЕТ СН'!$G$11+СВЦЭМ!$D$10+'СЕТ СН'!$G$5-'СЕТ СН'!$G$21</f>
        <v>3354.7881054899999</v>
      </c>
      <c r="K75" s="36">
        <f>SUMIFS(СВЦЭМ!$D$33:$D$776,СВЦЭМ!$A$33:$A$776,$A75,СВЦЭМ!$B$33:$B$776,K$47)+'СЕТ СН'!$G$11+СВЦЭМ!$D$10+'СЕТ СН'!$G$5-'СЕТ СН'!$G$21</f>
        <v>3342.8791097200001</v>
      </c>
      <c r="L75" s="36">
        <f>SUMIFS(СВЦЭМ!$D$33:$D$776,СВЦЭМ!$A$33:$A$776,$A75,СВЦЭМ!$B$33:$B$776,L$47)+'СЕТ СН'!$G$11+СВЦЭМ!$D$10+'СЕТ СН'!$G$5-'СЕТ СН'!$G$21</f>
        <v>3351.7143644400003</v>
      </c>
      <c r="M75" s="36">
        <f>SUMIFS(СВЦЭМ!$D$33:$D$776,СВЦЭМ!$A$33:$A$776,$A75,СВЦЭМ!$B$33:$B$776,M$47)+'СЕТ СН'!$G$11+СВЦЭМ!$D$10+'СЕТ СН'!$G$5-'СЕТ СН'!$G$21</f>
        <v>3328.6691504400001</v>
      </c>
      <c r="N75" s="36">
        <f>SUMIFS(СВЦЭМ!$D$33:$D$776,СВЦЭМ!$A$33:$A$776,$A75,СВЦЭМ!$B$33:$B$776,N$47)+'СЕТ СН'!$G$11+СВЦЭМ!$D$10+'СЕТ СН'!$G$5-'СЕТ СН'!$G$21</f>
        <v>3281.1597178500001</v>
      </c>
      <c r="O75" s="36">
        <f>SUMIFS(СВЦЭМ!$D$33:$D$776,СВЦЭМ!$A$33:$A$776,$A75,СВЦЭМ!$B$33:$B$776,O$47)+'СЕТ СН'!$G$11+СВЦЭМ!$D$10+'СЕТ СН'!$G$5-'СЕТ СН'!$G$21</f>
        <v>3258.8007978200003</v>
      </c>
      <c r="P75" s="36">
        <f>SUMIFS(СВЦЭМ!$D$33:$D$776,СВЦЭМ!$A$33:$A$776,$A75,СВЦЭМ!$B$33:$B$776,P$47)+'СЕТ СН'!$G$11+СВЦЭМ!$D$10+'СЕТ СН'!$G$5-'СЕТ СН'!$G$21</f>
        <v>3265.47282004</v>
      </c>
      <c r="Q75" s="36">
        <f>SUMIFS(СВЦЭМ!$D$33:$D$776,СВЦЭМ!$A$33:$A$776,$A75,СВЦЭМ!$B$33:$B$776,Q$47)+'СЕТ СН'!$G$11+СВЦЭМ!$D$10+'СЕТ СН'!$G$5-'СЕТ СН'!$G$21</f>
        <v>3266.7615682599999</v>
      </c>
      <c r="R75" s="36">
        <f>SUMIFS(СВЦЭМ!$D$33:$D$776,СВЦЭМ!$A$33:$A$776,$A75,СВЦЭМ!$B$33:$B$776,R$47)+'СЕТ СН'!$G$11+СВЦЭМ!$D$10+'СЕТ СН'!$G$5-'СЕТ СН'!$G$21</f>
        <v>3265.2991795400003</v>
      </c>
      <c r="S75" s="36">
        <f>SUMIFS(СВЦЭМ!$D$33:$D$776,СВЦЭМ!$A$33:$A$776,$A75,СВЦЭМ!$B$33:$B$776,S$47)+'СЕТ СН'!$G$11+СВЦЭМ!$D$10+'СЕТ СН'!$G$5-'СЕТ СН'!$G$21</f>
        <v>3271.6808035100003</v>
      </c>
      <c r="T75" s="36">
        <f>SUMIFS(СВЦЭМ!$D$33:$D$776,СВЦЭМ!$A$33:$A$776,$A75,СВЦЭМ!$B$33:$B$776,T$47)+'СЕТ СН'!$G$11+СВЦЭМ!$D$10+'СЕТ СН'!$G$5-'СЕТ СН'!$G$21</f>
        <v>3273.1354125400003</v>
      </c>
      <c r="U75" s="36">
        <f>SUMIFS(СВЦЭМ!$D$33:$D$776,СВЦЭМ!$A$33:$A$776,$A75,СВЦЭМ!$B$33:$B$776,U$47)+'СЕТ СН'!$G$11+СВЦЭМ!$D$10+'СЕТ СН'!$G$5-'СЕТ СН'!$G$21</f>
        <v>3266.2382286299999</v>
      </c>
      <c r="V75" s="36">
        <f>SUMIFS(СВЦЭМ!$D$33:$D$776,СВЦЭМ!$A$33:$A$776,$A75,СВЦЭМ!$B$33:$B$776,V$47)+'СЕТ СН'!$G$11+СВЦЭМ!$D$10+'СЕТ СН'!$G$5-'СЕТ СН'!$G$21</f>
        <v>3253.1969449100002</v>
      </c>
      <c r="W75" s="36">
        <f>SUMIFS(СВЦЭМ!$D$33:$D$776,СВЦЭМ!$A$33:$A$776,$A75,СВЦЭМ!$B$33:$B$776,W$47)+'СЕТ СН'!$G$11+СВЦЭМ!$D$10+'СЕТ СН'!$G$5-'СЕТ СН'!$G$21</f>
        <v>3250.0236660599999</v>
      </c>
      <c r="X75" s="36">
        <f>SUMIFS(СВЦЭМ!$D$33:$D$776,СВЦЭМ!$A$33:$A$776,$A75,СВЦЭМ!$B$33:$B$776,X$47)+'СЕТ СН'!$G$11+СВЦЭМ!$D$10+'СЕТ СН'!$G$5-'СЕТ СН'!$G$21</f>
        <v>3292.6766932300002</v>
      </c>
      <c r="Y75" s="36">
        <f>SUMIFS(СВЦЭМ!$D$33:$D$776,СВЦЭМ!$A$33:$A$776,$A75,СВЦЭМ!$B$33:$B$776,Y$47)+'СЕТ СН'!$G$11+СВЦЭМ!$D$10+'СЕТ СН'!$G$5-'СЕТ СН'!$G$21</f>
        <v>3358.4928864000003</v>
      </c>
    </row>
    <row r="76" spans="1:26" ht="15.75" x14ac:dyDescent="0.2">
      <c r="A76" s="35">
        <f t="shared" si="1"/>
        <v>43980</v>
      </c>
      <c r="B76" s="36">
        <f>SUMIFS(СВЦЭМ!$D$33:$D$776,СВЦЭМ!$A$33:$A$776,$A76,СВЦЭМ!$B$33:$B$776,B$47)+'СЕТ СН'!$G$11+СВЦЭМ!$D$10+'СЕТ СН'!$G$5-'СЕТ СН'!$G$21</f>
        <v>3369.4128350599999</v>
      </c>
      <c r="C76" s="36">
        <f>SUMIFS(СВЦЭМ!$D$33:$D$776,СВЦЭМ!$A$33:$A$776,$A76,СВЦЭМ!$B$33:$B$776,C$47)+'СЕТ СН'!$G$11+СВЦЭМ!$D$10+'СЕТ СН'!$G$5-'СЕТ СН'!$G$21</f>
        <v>3394.34408949</v>
      </c>
      <c r="D76" s="36">
        <f>SUMIFS(СВЦЭМ!$D$33:$D$776,СВЦЭМ!$A$33:$A$776,$A76,СВЦЭМ!$B$33:$B$776,D$47)+'СЕТ СН'!$G$11+СВЦЭМ!$D$10+'СЕТ СН'!$G$5-'СЕТ СН'!$G$21</f>
        <v>3391.8161650900001</v>
      </c>
      <c r="E76" s="36">
        <f>SUMIFS(СВЦЭМ!$D$33:$D$776,СВЦЭМ!$A$33:$A$776,$A76,СВЦЭМ!$B$33:$B$776,E$47)+'СЕТ СН'!$G$11+СВЦЭМ!$D$10+'СЕТ СН'!$G$5-'СЕТ СН'!$G$21</f>
        <v>3391.3991661600003</v>
      </c>
      <c r="F76" s="36">
        <f>SUMIFS(СВЦЭМ!$D$33:$D$776,СВЦЭМ!$A$33:$A$776,$A76,СВЦЭМ!$B$33:$B$776,F$47)+'СЕТ СН'!$G$11+СВЦЭМ!$D$10+'СЕТ СН'!$G$5-'СЕТ СН'!$G$21</f>
        <v>3392.8337329800001</v>
      </c>
      <c r="G76" s="36">
        <f>SUMIFS(СВЦЭМ!$D$33:$D$776,СВЦЭМ!$A$33:$A$776,$A76,СВЦЭМ!$B$33:$B$776,G$47)+'СЕТ СН'!$G$11+СВЦЭМ!$D$10+'СЕТ СН'!$G$5-'СЕТ СН'!$G$21</f>
        <v>3397.5679039300003</v>
      </c>
      <c r="H76" s="36">
        <f>SUMIFS(СВЦЭМ!$D$33:$D$776,СВЦЭМ!$A$33:$A$776,$A76,СВЦЭМ!$B$33:$B$776,H$47)+'СЕТ СН'!$G$11+СВЦЭМ!$D$10+'СЕТ СН'!$G$5-'СЕТ СН'!$G$21</f>
        <v>3401.7872582800001</v>
      </c>
      <c r="I76" s="36">
        <f>SUMIFS(СВЦЭМ!$D$33:$D$776,СВЦЭМ!$A$33:$A$776,$A76,СВЦЭМ!$B$33:$B$776,I$47)+'СЕТ СН'!$G$11+СВЦЭМ!$D$10+'СЕТ СН'!$G$5-'СЕТ СН'!$G$21</f>
        <v>3383.4073206900002</v>
      </c>
      <c r="J76" s="36">
        <f>SUMIFS(СВЦЭМ!$D$33:$D$776,СВЦЭМ!$A$33:$A$776,$A76,СВЦЭМ!$B$33:$B$776,J$47)+'СЕТ СН'!$G$11+СВЦЭМ!$D$10+'СЕТ СН'!$G$5-'СЕТ СН'!$G$21</f>
        <v>3336.2191597599999</v>
      </c>
      <c r="K76" s="36">
        <f>SUMIFS(СВЦЭМ!$D$33:$D$776,СВЦЭМ!$A$33:$A$776,$A76,СВЦЭМ!$B$33:$B$776,K$47)+'СЕТ СН'!$G$11+СВЦЭМ!$D$10+'СЕТ СН'!$G$5-'СЕТ СН'!$G$21</f>
        <v>3320.3388445999999</v>
      </c>
      <c r="L76" s="36">
        <f>SUMIFS(СВЦЭМ!$D$33:$D$776,СВЦЭМ!$A$33:$A$776,$A76,СВЦЭМ!$B$33:$B$776,L$47)+'СЕТ СН'!$G$11+СВЦЭМ!$D$10+'СЕТ СН'!$G$5-'СЕТ СН'!$G$21</f>
        <v>3349.85256832</v>
      </c>
      <c r="M76" s="36">
        <f>SUMIFS(СВЦЭМ!$D$33:$D$776,СВЦЭМ!$A$33:$A$776,$A76,СВЦЭМ!$B$33:$B$776,M$47)+'СЕТ СН'!$G$11+СВЦЭМ!$D$10+'СЕТ СН'!$G$5-'СЕТ СН'!$G$21</f>
        <v>3275.6496051499998</v>
      </c>
      <c r="N76" s="36">
        <f>SUMIFS(СВЦЭМ!$D$33:$D$776,СВЦЭМ!$A$33:$A$776,$A76,СВЦЭМ!$B$33:$B$776,N$47)+'СЕТ СН'!$G$11+СВЦЭМ!$D$10+'СЕТ СН'!$G$5-'СЕТ СН'!$G$21</f>
        <v>3215.5081123499999</v>
      </c>
      <c r="O76" s="36">
        <f>SUMIFS(СВЦЭМ!$D$33:$D$776,СВЦЭМ!$A$33:$A$776,$A76,СВЦЭМ!$B$33:$B$776,O$47)+'СЕТ СН'!$G$11+СВЦЭМ!$D$10+'СЕТ СН'!$G$5-'СЕТ СН'!$G$21</f>
        <v>3204.1923336700002</v>
      </c>
      <c r="P76" s="36">
        <f>SUMIFS(СВЦЭМ!$D$33:$D$776,СВЦЭМ!$A$33:$A$776,$A76,СВЦЭМ!$B$33:$B$776,P$47)+'СЕТ СН'!$G$11+СВЦЭМ!$D$10+'СЕТ СН'!$G$5-'СЕТ СН'!$G$21</f>
        <v>3210.7567523299999</v>
      </c>
      <c r="Q76" s="36">
        <f>SUMIFS(СВЦЭМ!$D$33:$D$776,СВЦЭМ!$A$33:$A$776,$A76,СВЦЭМ!$B$33:$B$776,Q$47)+'СЕТ СН'!$G$11+СВЦЭМ!$D$10+'СЕТ СН'!$G$5-'СЕТ СН'!$G$21</f>
        <v>3203.9526463399998</v>
      </c>
      <c r="R76" s="36">
        <f>SUMIFS(СВЦЭМ!$D$33:$D$776,СВЦЭМ!$A$33:$A$776,$A76,СВЦЭМ!$B$33:$B$776,R$47)+'СЕТ СН'!$G$11+СВЦЭМ!$D$10+'СЕТ СН'!$G$5-'СЕТ СН'!$G$21</f>
        <v>3207.19843386</v>
      </c>
      <c r="S76" s="36">
        <f>SUMIFS(СВЦЭМ!$D$33:$D$776,СВЦЭМ!$A$33:$A$776,$A76,СВЦЭМ!$B$33:$B$776,S$47)+'СЕТ СН'!$G$11+СВЦЭМ!$D$10+'СЕТ СН'!$G$5-'СЕТ СН'!$G$21</f>
        <v>3215.6741531100001</v>
      </c>
      <c r="T76" s="36">
        <f>SUMIFS(СВЦЭМ!$D$33:$D$776,СВЦЭМ!$A$33:$A$776,$A76,СВЦЭМ!$B$33:$B$776,T$47)+'СЕТ СН'!$G$11+СВЦЭМ!$D$10+'СЕТ СН'!$G$5-'СЕТ СН'!$G$21</f>
        <v>3227.39648399</v>
      </c>
      <c r="U76" s="36">
        <f>SUMIFS(СВЦЭМ!$D$33:$D$776,СВЦЭМ!$A$33:$A$776,$A76,СВЦЭМ!$B$33:$B$776,U$47)+'СЕТ СН'!$G$11+СВЦЭМ!$D$10+'СЕТ СН'!$G$5-'СЕТ СН'!$G$21</f>
        <v>3233.4636848099999</v>
      </c>
      <c r="V76" s="36">
        <f>SUMIFS(СВЦЭМ!$D$33:$D$776,СВЦЭМ!$A$33:$A$776,$A76,СВЦЭМ!$B$33:$B$776,V$47)+'СЕТ СН'!$G$11+СВЦЭМ!$D$10+'СЕТ СН'!$G$5-'СЕТ СН'!$G$21</f>
        <v>3268.7067283800002</v>
      </c>
      <c r="W76" s="36">
        <f>SUMIFS(СВЦЭМ!$D$33:$D$776,СВЦЭМ!$A$33:$A$776,$A76,СВЦЭМ!$B$33:$B$776,W$47)+'СЕТ СН'!$G$11+СВЦЭМ!$D$10+'СЕТ СН'!$G$5-'СЕТ СН'!$G$21</f>
        <v>3300.5347373899999</v>
      </c>
      <c r="X76" s="36">
        <f>SUMIFS(СВЦЭМ!$D$33:$D$776,СВЦЭМ!$A$33:$A$776,$A76,СВЦЭМ!$B$33:$B$776,X$47)+'СЕТ СН'!$G$11+СВЦЭМ!$D$10+'СЕТ СН'!$G$5-'СЕТ СН'!$G$21</f>
        <v>3284.50059801</v>
      </c>
      <c r="Y76" s="36">
        <f>SUMIFS(СВЦЭМ!$D$33:$D$776,СВЦЭМ!$A$33:$A$776,$A76,СВЦЭМ!$B$33:$B$776,Y$47)+'СЕТ СН'!$G$11+СВЦЭМ!$D$10+'СЕТ СН'!$G$5-'СЕТ СН'!$G$21</f>
        <v>3326.2497516600001</v>
      </c>
    </row>
    <row r="77" spans="1:26" ht="15.75" x14ac:dyDescent="0.2">
      <c r="A77" s="35">
        <f t="shared" si="1"/>
        <v>43981</v>
      </c>
      <c r="B77" s="36">
        <f>SUMIFS(СВЦЭМ!$D$33:$D$776,СВЦЭМ!$A$33:$A$776,$A77,СВЦЭМ!$B$33:$B$776,B$47)+'СЕТ СН'!$G$11+СВЦЭМ!$D$10+'СЕТ СН'!$G$5-'СЕТ СН'!$G$21</f>
        <v>3406.9635593799999</v>
      </c>
      <c r="C77" s="36">
        <f>SUMIFS(СВЦЭМ!$D$33:$D$776,СВЦЭМ!$A$33:$A$776,$A77,СВЦЭМ!$B$33:$B$776,C$47)+'СЕТ СН'!$G$11+СВЦЭМ!$D$10+'СЕТ СН'!$G$5-'СЕТ СН'!$G$21</f>
        <v>3413.6633243400001</v>
      </c>
      <c r="D77" s="36">
        <f>SUMIFS(СВЦЭМ!$D$33:$D$776,СВЦЭМ!$A$33:$A$776,$A77,СВЦЭМ!$B$33:$B$776,D$47)+'СЕТ СН'!$G$11+СВЦЭМ!$D$10+'СЕТ СН'!$G$5-'СЕТ СН'!$G$21</f>
        <v>3415.1792324600001</v>
      </c>
      <c r="E77" s="36">
        <f>SUMIFS(СВЦЭМ!$D$33:$D$776,СВЦЭМ!$A$33:$A$776,$A77,СВЦЭМ!$B$33:$B$776,E$47)+'СЕТ СН'!$G$11+СВЦЭМ!$D$10+'СЕТ СН'!$G$5-'СЕТ СН'!$G$21</f>
        <v>3412.6905543500002</v>
      </c>
      <c r="F77" s="36">
        <f>SUMIFS(СВЦЭМ!$D$33:$D$776,СВЦЭМ!$A$33:$A$776,$A77,СВЦЭМ!$B$33:$B$776,F$47)+'СЕТ СН'!$G$11+СВЦЭМ!$D$10+'СЕТ СН'!$G$5-'СЕТ СН'!$G$21</f>
        <v>3411.8966555799998</v>
      </c>
      <c r="G77" s="36">
        <f>SUMIFS(СВЦЭМ!$D$33:$D$776,СВЦЭМ!$A$33:$A$776,$A77,СВЦЭМ!$B$33:$B$776,G$47)+'СЕТ СН'!$G$11+СВЦЭМ!$D$10+'СЕТ СН'!$G$5-'СЕТ СН'!$G$21</f>
        <v>3412.3928893299999</v>
      </c>
      <c r="H77" s="36">
        <f>SUMIFS(СВЦЭМ!$D$33:$D$776,СВЦЭМ!$A$33:$A$776,$A77,СВЦЭМ!$B$33:$B$776,H$47)+'СЕТ СН'!$G$11+СВЦЭМ!$D$10+'СЕТ СН'!$G$5-'СЕТ СН'!$G$21</f>
        <v>3399.4459129300003</v>
      </c>
      <c r="I77" s="36">
        <f>SUMIFS(СВЦЭМ!$D$33:$D$776,СВЦЭМ!$A$33:$A$776,$A77,СВЦЭМ!$B$33:$B$776,I$47)+'СЕТ СН'!$G$11+СВЦЭМ!$D$10+'СЕТ СН'!$G$5-'СЕТ СН'!$G$21</f>
        <v>3381.5825365000001</v>
      </c>
      <c r="J77" s="36">
        <f>SUMIFS(СВЦЭМ!$D$33:$D$776,СВЦЭМ!$A$33:$A$776,$A77,СВЦЭМ!$B$33:$B$776,J$47)+'СЕТ СН'!$G$11+СВЦЭМ!$D$10+'СЕТ СН'!$G$5-'СЕТ СН'!$G$21</f>
        <v>3350.54597685</v>
      </c>
      <c r="K77" s="36">
        <f>SUMIFS(СВЦЭМ!$D$33:$D$776,СВЦЭМ!$A$33:$A$776,$A77,СВЦЭМ!$B$33:$B$776,K$47)+'СЕТ СН'!$G$11+СВЦЭМ!$D$10+'СЕТ СН'!$G$5-'СЕТ СН'!$G$21</f>
        <v>3339.0599281599998</v>
      </c>
      <c r="L77" s="36">
        <f>SUMIFS(СВЦЭМ!$D$33:$D$776,СВЦЭМ!$A$33:$A$776,$A77,СВЦЭМ!$B$33:$B$776,L$47)+'СЕТ СН'!$G$11+СВЦЭМ!$D$10+'СЕТ СН'!$G$5-'СЕТ СН'!$G$21</f>
        <v>3330.1310755599998</v>
      </c>
      <c r="M77" s="36">
        <f>SUMIFS(СВЦЭМ!$D$33:$D$776,СВЦЭМ!$A$33:$A$776,$A77,СВЦЭМ!$B$33:$B$776,M$47)+'СЕТ СН'!$G$11+СВЦЭМ!$D$10+'СЕТ СН'!$G$5-'СЕТ СН'!$G$21</f>
        <v>3278.4691501799998</v>
      </c>
      <c r="N77" s="36">
        <f>SUMIFS(СВЦЭМ!$D$33:$D$776,СВЦЭМ!$A$33:$A$776,$A77,СВЦЭМ!$B$33:$B$776,N$47)+'СЕТ СН'!$G$11+СВЦЭМ!$D$10+'СЕТ СН'!$G$5-'СЕТ СН'!$G$21</f>
        <v>3230.7161904200002</v>
      </c>
      <c r="O77" s="36">
        <f>SUMIFS(СВЦЭМ!$D$33:$D$776,СВЦЭМ!$A$33:$A$776,$A77,СВЦЭМ!$B$33:$B$776,O$47)+'СЕТ СН'!$G$11+СВЦЭМ!$D$10+'СЕТ СН'!$G$5-'СЕТ СН'!$G$21</f>
        <v>3218.5098400699999</v>
      </c>
      <c r="P77" s="36">
        <f>SUMIFS(СВЦЭМ!$D$33:$D$776,СВЦЭМ!$A$33:$A$776,$A77,СВЦЭМ!$B$33:$B$776,P$47)+'СЕТ СН'!$G$11+СВЦЭМ!$D$10+'СЕТ СН'!$G$5-'СЕТ СН'!$G$21</f>
        <v>3221.2725053700001</v>
      </c>
      <c r="Q77" s="36">
        <f>SUMIFS(СВЦЭМ!$D$33:$D$776,СВЦЭМ!$A$33:$A$776,$A77,СВЦЭМ!$B$33:$B$776,Q$47)+'СЕТ СН'!$G$11+СВЦЭМ!$D$10+'СЕТ СН'!$G$5-'СЕТ СН'!$G$21</f>
        <v>3220.6209319899999</v>
      </c>
      <c r="R77" s="36">
        <f>SUMIFS(СВЦЭМ!$D$33:$D$776,СВЦЭМ!$A$33:$A$776,$A77,СВЦЭМ!$B$33:$B$776,R$47)+'СЕТ СН'!$G$11+СВЦЭМ!$D$10+'СЕТ СН'!$G$5-'СЕТ СН'!$G$21</f>
        <v>3219.6756155500002</v>
      </c>
      <c r="S77" s="36">
        <f>SUMIFS(СВЦЭМ!$D$33:$D$776,СВЦЭМ!$A$33:$A$776,$A77,СВЦЭМ!$B$33:$B$776,S$47)+'СЕТ СН'!$G$11+СВЦЭМ!$D$10+'СЕТ СН'!$G$5-'СЕТ СН'!$G$21</f>
        <v>3222.05008137</v>
      </c>
      <c r="T77" s="36">
        <f>SUMIFS(СВЦЭМ!$D$33:$D$776,СВЦЭМ!$A$33:$A$776,$A77,СВЦЭМ!$B$33:$B$776,T$47)+'СЕТ СН'!$G$11+СВЦЭМ!$D$10+'СЕТ СН'!$G$5-'СЕТ СН'!$G$21</f>
        <v>3216.88964523</v>
      </c>
      <c r="U77" s="36">
        <f>SUMIFS(СВЦЭМ!$D$33:$D$776,СВЦЭМ!$A$33:$A$776,$A77,СВЦЭМ!$B$33:$B$776,U$47)+'СЕТ СН'!$G$11+СВЦЭМ!$D$10+'СЕТ СН'!$G$5-'СЕТ СН'!$G$21</f>
        <v>3207.2520881800001</v>
      </c>
      <c r="V77" s="36">
        <f>SUMIFS(СВЦЭМ!$D$33:$D$776,СВЦЭМ!$A$33:$A$776,$A77,СВЦЭМ!$B$33:$B$776,V$47)+'СЕТ СН'!$G$11+СВЦЭМ!$D$10+'СЕТ СН'!$G$5-'СЕТ СН'!$G$21</f>
        <v>3214.4073453599999</v>
      </c>
      <c r="W77" s="36">
        <f>SUMIFS(СВЦЭМ!$D$33:$D$776,СВЦЭМ!$A$33:$A$776,$A77,СВЦЭМ!$B$33:$B$776,W$47)+'СЕТ СН'!$G$11+СВЦЭМ!$D$10+'СЕТ СН'!$G$5-'СЕТ СН'!$G$21</f>
        <v>3220.55000032</v>
      </c>
      <c r="X77" s="36">
        <f>SUMIFS(СВЦЭМ!$D$33:$D$776,СВЦЭМ!$A$33:$A$776,$A77,СВЦЭМ!$B$33:$B$776,X$47)+'СЕТ СН'!$G$11+СВЦЭМ!$D$10+'СЕТ СН'!$G$5-'СЕТ СН'!$G$21</f>
        <v>3223.4628854500002</v>
      </c>
      <c r="Y77" s="36">
        <f>SUMIFS(СВЦЭМ!$D$33:$D$776,СВЦЭМ!$A$33:$A$776,$A77,СВЦЭМ!$B$33:$B$776,Y$47)+'СЕТ СН'!$G$11+СВЦЭМ!$D$10+'СЕТ СН'!$G$5-'СЕТ СН'!$G$21</f>
        <v>3290.2318727400002</v>
      </c>
    </row>
    <row r="78" spans="1:26" ht="15.75" x14ac:dyDescent="0.2">
      <c r="A78" s="35">
        <f t="shared" si="1"/>
        <v>43982</v>
      </c>
      <c r="B78" s="36">
        <f>SUMIFS(СВЦЭМ!$D$33:$D$776,СВЦЭМ!$A$33:$A$776,$A78,СВЦЭМ!$B$33:$B$776,B$47)+'СЕТ СН'!$G$11+СВЦЭМ!$D$10+'СЕТ СН'!$G$5-'СЕТ СН'!$G$21</f>
        <v>3375.6259513700002</v>
      </c>
      <c r="C78" s="36">
        <f>SUMIFS(СВЦЭМ!$D$33:$D$776,СВЦЭМ!$A$33:$A$776,$A78,СВЦЭМ!$B$33:$B$776,C$47)+'СЕТ СН'!$G$11+СВЦЭМ!$D$10+'СЕТ СН'!$G$5-'СЕТ СН'!$G$21</f>
        <v>3384.4723468800003</v>
      </c>
      <c r="D78" s="36">
        <f>SUMIFS(СВЦЭМ!$D$33:$D$776,СВЦЭМ!$A$33:$A$776,$A78,СВЦЭМ!$B$33:$B$776,D$47)+'СЕТ СН'!$G$11+СВЦЭМ!$D$10+'СЕТ СН'!$G$5-'СЕТ СН'!$G$21</f>
        <v>3392.6133587899999</v>
      </c>
      <c r="E78" s="36">
        <f>SUMIFS(СВЦЭМ!$D$33:$D$776,СВЦЭМ!$A$33:$A$776,$A78,СВЦЭМ!$B$33:$B$776,E$47)+'СЕТ СН'!$G$11+СВЦЭМ!$D$10+'СЕТ СН'!$G$5-'СЕТ СН'!$G$21</f>
        <v>3387.5378103000003</v>
      </c>
      <c r="F78" s="36">
        <f>SUMIFS(СВЦЭМ!$D$33:$D$776,СВЦЭМ!$A$33:$A$776,$A78,СВЦЭМ!$B$33:$B$776,F$47)+'СЕТ СН'!$G$11+СВЦЭМ!$D$10+'СЕТ СН'!$G$5-'СЕТ СН'!$G$21</f>
        <v>3377.2637083700001</v>
      </c>
      <c r="G78" s="36">
        <f>SUMIFS(СВЦЭМ!$D$33:$D$776,СВЦЭМ!$A$33:$A$776,$A78,СВЦЭМ!$B$33:$B$776,G$47)+'СЕТ СН'!$G$11+СВЦЭМ!$D$10+'СЕТ СН'!$G$5-'СЕТ СН'!$G$21</f>
        <v>3380.9882794200003</v>
      </c>
      <c r="H78" s="36">
        <f>SUMIFS(СВЦЭМ!$D$33:$D$776,СВЦЭМ!$A$33:$A$776,$A78,СВЦЭМ!$B$33:$B$776,H$47)+'СЕТ СН'!$G$11+СВЦЭМ!$D$10+'СЕТ СН'!$G$5-'СЕТ СН'!$G$21</f>
        <v>3385.2581170399999</v>
      </c>
      <c r="I78" s="36">
        <f>SUMIFS(СВЦЭМ!$D$33:$D$776,СВЦЭМ!$A$33:$A$776,$A78,СВЦЭМ!$B$33:$B$776,I$47)+'СЕТ СН'!$G$11+СВЦЭМ!$D$10+'СЕТ СН'!$G$5-'СЕТ СН'!$G$21</f>
        <v>3362.40712089</v>
      </c>
      <c r="J78" s="36">
        <f>SUMIFS(СВЦЭМ!$D$33:$D$776,СВЦЭМ!$A$33:$A$776,$A78,СВЦЭМ!$B$33:$B$776,J$47)+'СЕТ СН'!$G$11+СВЦЭМ!$D$10+'СЕТ СН'!$G$5-'СЕТ СН'!$G$21</f>
        <v>3341.9545076899999</v>
      </c>
      <c r="K78" s="36">
        <f>SUMIFS(СВЦЭМ!$D$33:$D$776,СВЦЭМ!$A$33:$A$776,$A78,СВЦЭМ!$B$33:$B$776,K$47)+'СЕТ СН'!$G$11+СВЦЭМ!$D$10+'СЕТ СН'!$G$5-'СЕТ СН'!$G$21</f>
        <v>3350.6463710500002</v>
      </c>
      <c r="L78" s="36">
        <f>SUMIFS(СВЦЭМ!$D$33:$D$776,СВЦЭМ!$A$33:$A$776,$A78,СВЦЭМ!$B$33:$B$776,L$47)+'СЕТ СН'!$G$11+СВЦЭМ!$D$10+'СЕТ СН'!$G$5-'СЕТ СН'!$G$21</f>
        <v>3349.5398264099999</v>
      </c>
      <c r="M78" s="36">
        <f>SUMIFS(СВЦЭМ!$D$33:$D$776,СВЦЭМ!$A$33:$A$776,$A78,СВЦЭМ!$B$33:$B$776,M$47)+'СЕТ СН'!$G$11+СВЦЭМ!$D$10+'СЕТ СН'!$G$5-'СЕТ СН'!$G$21</f>
        <v>3301.40703136</v>
      </c>
      <c r="N78" s="36">
        <f>SUMIFS(СВЦЭМ!$D$33:$D$776,СВЦЭМ!$A$33:$A$776,$A78,СВЦЭМ!$B$33:$B$776,N$47)+'СЕТ СН'!$G$11+СВЦЭМ!$D$10+'СЕТ СН'!$G$5-'СЕТ СН'!$G$21</f>
        <v>3232.7342853800001</v>
      </c>
      <c r="O78" s="36">
        <f>SUMIFS(СВЦЭМ!$D$33:$D$776,СВЦЭМ!$A$33:$A$776,$A78,СВЦЭМ!$B$33:$B$776,O$47)+'СЕТ СН'!$G$11+СВЦЭМ!$D$10+'СЕТ СН'!$G$5-'СЕТ СН'!$G$21</f>
        <v>3209.7767895000002</v>
      </c>
      <c r="P78" s="36">
        <f>SUMIFS(СВЦЭМ!$D$33:$D$776,СВЦЭМ!$A$33:$A$776,$A78,СВЦЭМ!$B$33:$B$776,P$47)+'СЕТ СН'!$G$11+СВЦЭМ!$D$10+'СЕТ СН'!$G$5-'СЕТ СН'!$G$21</f>
        <v>3218.2192542500002</v>
      </c>
      <c r="Q78" s="36">
        <f>SUMIFS(СВЦЭМ!$D$33:$D$776,СВЦЭМ!$A$33:$A$776,$A78,СВЦЭМ!$B$33:$B$776,Q$47)+'СЕТ СН'!$G$11+СВЦЭМ!$D$10+'СЕТ СН'!$G$5-'СЕТ СН'!$G$21</f>
        <v>3218.42705196</v>
      </c>
      <c r="R78" s="36">
        <f>SUMIFS(СВЦЭМ!$D$33:$D$776,СВЦЭМ!$A$33:$A$776,$A78,СВЦЭМ!$B$33:$B$776,R$47)+'СЕТ СН'!$G$11+СВЦЭМ!$D$10+'СЕТ СН'!$G$5-'СЕТ СН'!$G$21</f>
        <v>3220.9423253499999</v>
      </c>
      <c r="S78" s="36">
        <f>SUMIFS(СВЦЭМ!$D$33:$D$776,СВЦЭМ!$A$33:$A$776,$A78,СВЦЭМ!$B$33:$B$776,S$47)+'СЕТ СН'!$G$11+СВЦЭМ!$D$10+'СЕТ СН'!$G$5-'СЕТ СН'!$G$21</f>
        <v>3233.5266560700002</v>
      </c>
      <c r="T78" s="36">
        <f>SUMIFS(СВЦЭМ!$D$33:$D$776,СВЦЭМ!$A$33:$A$776,$A78,СВЦЭМ!$B$33:$B$776,T$47)+'СЕТ СН'!$G$11+СВЦЭМ!$D$10+'СЕТ СН'!$G$5-'СЕТ СН'!$G$21</f>
        <v>3215.5583736799999</v>
      </c>
      <c r="U78" s="36">
        <f>SUMIFS(СВЦЭМ!$D$33:$D$776,СВЦЭМ!$A$33:$A$776,$A78,СВЦЭМ!$B$33:$B$776,U$47)+'СЕТ СН'!$G$11+СВЦЭМ!$D$10+'СЕТ СН'!$G$5-'СЕТ СН'!$G$21</f>
        <v>3195.0925210800001</v>
      </c>
      <c r="V78" s="36">
        <f>SUMIFS(СВЦЭМ!$D$33:$D$776,СВЦЭМ!$A$33:$A$776,$A78,СВЦЭМ!$B$33:$B$776,V$47)+'СЕТ СН'!$G$11+СВЦЭМ!$D$10+'СЕТ СН'!$G$5-'СЕТ СН'!$G$21</f>
        <v>3157.5262593500001</v>
      </c>
      <c r="W78" s="36">
        <f>SUMIFS(СВЦЭМ!$D$33:$D$776,СВЦЭМ!$A$33:$A$776,$A78,СВЦЭМ!$B$33:$B$776,W$47)+'СЕТ СН'!$G$11+СВЦЭМ!$D$10+'СЕТ СН'!$G$5-'СЕТ СН'!$G$21</f>
        <v>3152.7742746200001</v>
      </c>
      <c r="X78" s="36">
        <f>SUMIFS(СВЦЭМ!$D$33:$D$776,СВЦЭМ!$A$33:$A$776,$A78,СВЦЭМ!$B$33:$B$776,X$47)+'СЕТ СН'!$G$11+СВЦЭМ!$D$10+'СЕТ СН'!$G$5-'СЕТ СН'!$G$21</f>
        <v>3184.7434176900001</v>
      </c>
      <c r="Y78" s="36">
        <f>SUMIFS(СВЦЭМ!$D$33:$D$776,СВЦЭМ!$A$33:$A$776,$A78,СВЦЭМ!$B$33:$B$776,Y$47)+'СЕТ СН'!$G$11+СВЦЭМ!$D$10+'СЕТ СН'!$G$5-'СЕТ СН'!$G$21</f>
        <v>3252.65766717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01.05.2020</v>
      </c>
      <c r="B84" s="36">
        <f>SUMIFS(СВЦЭМ!$D$33:$D$776,СВЦЭМ!$A$33:$A$776,$A84,СВЦЭМ!$B$33:$B$776,B$83)+'СЕТ СН'!$H$11+СВЦЭМ!$D$10+'СЕТ СН'!$H$5-'СЕТ СН'!$H$21</f>
        <v>3593.95488041</v>
      </c>
      <c r="C84" s="36">
        <f>SUMIFS(СВЦЭМ!$D$33:$D$776,СВЦЭМ!$A$33:$A$776,$A84,СВЦЭМ!$B$33:$B$776,C$83)+'СЕТ СН'!$H$11+СВЦЭМ!$D$10+'СЕТ СН'!$H$5-'СЕТ СН'!$H$21</f>
        <v>3635.0237786099997</v>
      </c>
      <c r="D84" s="36">
        <f>SUMIFS(СВЦЭМ!$D$33:$D$776,СВЦЭМ!$A$33:$A$776,$A84,СВЦЭМ!$B$33:$B$776,D$83)+'СЕТ СН'!$H$11+СВЦЭМ!$D$10+'СЕТ СН'!$H$5-'СЕТ СН'!$H$21</f>
        <v>3632.5739140799997</v>
      </c>
      <c r="E84" s="36">
        <f>SUMIFS(СВЦЭМ!$D$33:$D$776,СВЦЭМ!$A$33:$A$776,$A84,СВЦЭМ!$B$33:$B$776,E$83)+'СЕТ СН'!$H$11+СВЦЭМ!$D$10+'СЕТ СН'!$H$5-'СЕТ СН'!$H$21</f>
        <v>3628.2829781</v>
      </c>
      <c r="F84" s="36">
        <f>SUMIFS(СВЦЭМ!$D$33:$D$776,СВЦЭМ!$A$33:$A$776,$A84,СВЦЭМ!$B$33:$B$776,F$83)+'СЕТ СН'!$H$11+СВЦЭМ!$D$10+'СЕТ СН'!$H$5-'СЕТ СН'!$H$21</f>
        <v>3645.9341943199997</v>
      </c>
      <c r="G84" s="36">
        <f>SUMIFS(СВЦЭМ!$D$33:$D$776,СВЦЭМ!$A$33:$A$776,$A84,СВЦЭМ!$B$33:$B$776,G$83)+'СЕТ СН'!$H$11+СВЦЭМ!$D$10+'СЕТ СН'!$H$5-'СЕТ СН'!$H$21</f>
        <v>3638.7478192099998</v>
      </c>
      <c r="H84" s="36">
        <f>SUMIFS(СВЦЭМ!$D$33:$D$776,СВЦЭМ!$A$33:$A$776,$A84,СВЦЭМ!$B$33:$B$776,H$83)+'СЕТ СН'!$H$11+СВЦЭМ!$D$10+'СЕТ СН'!$H$5-'СЕТ СН'!$H$21</f>
        <v>3633.3079779899999</v>
      </c>
      <c r="I84" s="36">
        <f>SUMIFS(СВЦЭМ!$D$33:$D$776,СВЦЭМ!$A$33:$A$776,$A84,СВЦЭМ!$B$33:$B$776,I$83)+'СЕТ СН'!$H$11+СВЦЭМ!$D$10+'СЕТ СН'!$H$5-'СЕТ СН'!$H$21</f>
        <v>3608.29939436</v>
      </c>
      <c r="J84" s="36">
        <f>SUMIFS(СВЦЭМ!$D$33:$D$776,СВЦЭМ!$A$33:$A$776,$A84,СВЦЭМ!$B$33:$B$776,J$83)+'СЕТ СН'!$H$11+СВЦЭМ!$D$10+'СЕТ СН'!$H$5-'СЕТ СН'!$H$21</f>
        <v>3592.2195477499999</v>
      </c>
      <c r="K84" s="36">
        <f>SUMIFS(СВЦЭМ!$D$33:$D$776,СВЦЭМ!$A$33:$A$776,$A84,СВЦЭМ!$B$33:$B$776,K$83)+'СЕТ СН'!$H$11+СВЦЭМ!$D$10+'СЕТ СН'!$H$5-'СЕТ СН'!$H$21</f>
        <v>3591.4193727900001</v>
      </c>
      <c r="L84" s="36">
        <f>SUMIFS(СВЦЭМ!$D$33:$D$776,СВЦЭМ!$A$33:$A$776,$A84,СВЦЭМ!$B$33:$B$776,L$83)+'СЕТ СН'!$H$11+СВЦЭМ!$D$10+'СЕТ СН'!$H$5-'СЕТ СН'!$H$21</f>
        <v>3571.19332261</v>
      </c>
      <c r="M84" s="36">
        <f>SUMIFS(СВЦЭМ!$D$33:$D$776,СВЦЭМ!$A$33:$A$776,$A84,СВЦЭМ!$B$33:$B$776,M$83)+'СЕТ СН'!$H$11+СВЦЭМ!$D$10+'СЕТ СН'!$H$5-'СЕТ СН'!$H$21</f>
        <v>3508.2520734700001</v>
      </c>
      <c r="N84" s="36">
        <f>SUMIFS(СВЦЭМ!$D$33:$D$776,СВЦЭМ!$A$33:$A$776,$A84,СВЦЭМ!$B$33:$B$776,N$83)+'СЕТ СН'!$H$11+СВЦЭМ!$D$10+'СЕТ СН'!$H$5-'СЕТ СН'!$H$21</f>
        <v>3445.4897818300001</v>
      </c>
      <c r="O84" s="36">
        <f>SUMIFS(СВЦЭМ!$D$33:$D$776,СВЦЭМ!$A$33:$A$776,$A84,СВЦЭМ!$B$33:$B$776,O$83)+'СЕТ СН'!$H$11+СВЦЭМ!$D$10+'СЕТ СН'!$H$5-'СЕТ СН'!$H$21</f>
        <v>3425.67097453</v>
      </c>
      <c r="P84" s="36">
        <f>SUMIFS(СВЦЭМ!$D$33:$D$776,СВЦЭМ!$A$33:$A$776,$A84,СВЦЭМ!$B$33:$B$776,P$83)+'СЕТ СН'!$H$11+СВЦЭМ!$D$10+'СЕТ СН'!$H$5-'СЕТ СН'!$H$21</f>
        <v>3434.3497673500001</v>
      </c>
      <c r="Q84" s="36">
        <f>SUMIFS(СВЦЭМ!$D$33:$D$776,СВЦЭМ!$A$33:$A$776,$A84,СВЦЭМ!$B$33:$B$776,Q$83)+'СЕТ СН'!$H$11+СВЦЭМ!$D$10+'СЕТ СН'!$H$5-'СЕТ СН'!$H$21</f>
        <v>3437.0431233999998</v>
      </c>
      <c r="R84" s="36">
        <f>SUMIFS(СВЦЭМ!$D$33:$D$776,СВЦЭМ!$A$33:$A$776,$A84,СВЦЭМ!$B$33:$B$776,R$83)+'СЕТ СН'!$H$11+СВЦЭМ!$D$10+'СЕТ СН'!$H$5-'СЕТ СН'!$H$21</f>
        <v>3434.77104646</v>
      </c>
      <c r="S84" s="36">
        <f>SUMIFS(СВЦЭМ!$D$33:$D$776,СВЦЭМ!$A$33:$A$776,$A84,СВЦЭМ!$B$33:$B$776,S$83)+'СЕТ СН'!$H$11+СВЦЭМ!$D$10+'СЕТ СН'!$H$5-'СЕТ СН'!$H$21</f>
        <v>3432.33790916</v>
      </c>
      <c r="T84" s="36">
        <f>SUMIFS(СВЦЭМ!$D$33:$D$776,СВЦЭМ!$A$33:$A$776,$A84,СВЦЭМ!$B$33:$B$776,T$83)+'СЕТ СН'!$H$11+СВЦЭМ!$D$10+'СЕТ СН'!$H$5-'СЕТ СН'!$H$21</f>
        <v>3421.99171828</v>
      </c>
      <c r="U84" s="36">
        <f>SUMIFS(СВЦЭМ!$D$33:$D$776,СВЦЭМ!$A$33:$A$776,$A84,СВЦЭМ!$B$33:$B$776,U$83)+'СЕТ СН'!$H$11+СВЦЭМ!$D$10+'СЕТ СН'!$H$5-'СЕТ СН'!$H$21</f>
        <v>3403.5890325099999</v>
      </c>
      <c r="V84" s="36">
        <f>SUMIFS(СВЦЭМ!$D$33:$D$776,СВЦЭМ!$A$33:$A$776,$A84,СВЦЭМ!$B$33:$B$776,V$83)+'СЕТ СН'!$H$11+СВЦЭМ!$D$10+'СЕТ СН'!$H$5-'СЕТ СН'!$H$21</f>
        <v>3393.51910967</v>
      </c>
      <c r="W84" s="36">
        <f>SUMIFS(СВЦЭМ!$D$33:$D$776,СВЦЭМ!$A$33:$A$776,$A84,СВЦЭМ!$B$33:$B$776,W$83)+'СЕТ СН'!$H$11+СВЦЭМ!$D$10+'СЕТ СН'!$H$5-'СЕТ СН'!$H$21</f>
        <v>3400.2179843700001</v>
      </c>
      <c r="X84" s="36">
        <f>SUMIFS(СВЦЭМ!$D$33:$D$776,СВЦЭМ!$A$33:$A$776,$A84,СВЦЭМ!$B$33:$B$776,X$83)+'СЕТ СН'!$H$11+СВЦЭМ!$D$10+'СЕТ СН'!$H$5-'СЕТ СН'!$H$21</f>
        <v>3431.84881494</v>
      </c>
      <c r="Y84" s="36">
        <f>SUMIFS(СВЦЭМ!$D$33:$D$776,СВЦЭМ!$A$33:$A$776,$A84,СВЦЭМ!$B$33:$B$776,Y$83)+'СЕТ СН'!$H$11+СВЦЭМ!$D$10+'СЕТ СН'!$H$5-'СЕТ СН'!$H$21</f>
        <v>3534.5080729900001</v>
      </c>
      <c r="AA84" s="45"/>
    </row>
    <row r="85" spans="1:27" ht="15.75" x14ac:dyDescent="0.2">
      <c r="A85" s="35">
        <f>A84+1</f>
        <v>43953</v>
      </c>
      <c r="B85" s="36">
        <f>SUMIFS(СВЦЭМ!$D$33:$D$776,СВЦЭМ!$A$33:$A$776,$A85,СВЦЭМ!$B$33:$B$776,B$83)+'СЕТ СН'!$H$11+СВЦЭМ!$D$10+'СЕТ СН'!$H$5-'СЕТ СН'!$H$21</f>
        <v>3626.7002701000001</v>
      </c>
      <c r="C85" s="36">
        <f>SUMIFS(СВЦЭМ!$D$33:$D$776,СВЦЭМ!$A$33:$A$776,$A85,СВЦЭМ!$B$33:$B$776,C$83)+'СЕТ СН'!$H$11+СВЦЭМ!$D$10+'СЕТ СН'!$H$5-'СЕТ СН'!$H$21</f>
        <v>3649.57458989</v>
      </c>
      <c r="D85" s="36">
        <f>SUMIFS(СВЦЭМ!$D$33:$D$776,СВЦЭМ!$A$33:$A$776,$A85,СВЦЭМ!$B$33:$B$776,D$83)+'СЕТ СН'!$H$11+СВЦЭМ!$D$10+'СЕТ СН'!$H$5-'СЕТ СН'!$H$21</f>
        <v>3662.0047076999999</v>
      </c>
      <c r="E85" s="36">
        <f>SUMIFS(СВЦЭМ!$D$33:$D$776,СВЦЭМ!$A$33:$A$776,$A85,СВЦЭМ!$B$33:$B$776,E$83)+'СЕТ СН'!$H$11+СВЦЭМ!$D$10+'СЕТ СН'!$H$5-'СЕТ СН'!$H$21</f>
        <v>3657.9278912</v>
      </c>
      <c r="F85" s="36">
        <f>SUMIFS(СВЦЭМ!$D$33:$D$776,СВЦЭМ!$A$33:$A$776,$A85,СВЦЭМ!$B$33:$B$776,F$83)+'СЕТ СН'!$H$11+СВЦЭМ!$D$10+'СЕТ СН'!$H$5-'СЕТ СН'!$H$21</f>
        <v>3653.9970042599998</v>
      </c>
      <c r="G85" s="36">
        <f>SUMIFS(СВЦЭМ!$D$33:$D$776,СВЦЭМ!$A$33:$A$776,$A85,СВЦЭМ!$B$33:$B$776,G$83)+'СЕТ СН'!$H$11+СВЦЭМ!$D$10+'СЕТ СН'!$H$5-'СЕТ СН'!$H$21</f>
        <v>3655.9950822800001</v>
      </c>
      <c r="H85" s="36">
        <f>SUMIFS(СВЦЭМ!$D$33:$D$776,СВЦЭМ!$A$33:$A$776,$A85,СВЦЭМ!$B$33:$B$776,H$83)+'СЕТ СН'!$H$11+СВЦЭМ!$D$10+'СЕТ СН'!$H$5-'СЕТ СН'!$H$21</f>
        <v>3654.2285521599997</v>
      </c>
      <c r="I85" s="36">
        <f>SUMIFS(СВЦЭМ!$D$33:$D$776,СВЦЭМ!$A$33:$A$776,$A85,СВЦЭМ!$B$33:$B$776,I$83)+'СЕТ СН'!$H$11+СВЦЭМ!$D$10+'СЕТ СН'!$H$5-'СЕТ СН'!$H$21</f>
        <v>3642.3151771899998</v>
      </c>
      <c r="J85" s="36">
        <f>SUMIFS(СВЦЭМ!$D$33:$D$776,СВЦЭМ!$A$33:$A$776,$A85,СВЦЭМ!$B$33:$B$776,J$83)+'СЕТ СН'!$H$11+СВЦЭМ!$D$10+'СЕТ СН'!$H$5-'СЕТ СН'!$H$21</f>
        <v>3599.2953223200002</v>
      </c>
      <c r="K85" s="36">
        <f>SUMIFS(СВЦЭМ!$D$33:$D$776,СВЦЭМ!$A$33:$A$776,$A85,СВЦЭМ!$B$33:$B$776,K$83)+'СЕТ СН'!$H$11+СВЦЭМ!$D$10+'СЕТ СН'!$H$5-'СЕТ СН'!$H$21</f>
        <v>3573.7725936300003</v>
      </c>
      <c r="L85" s="36">
        <f>SUMIFS(СВЦЭМ!$D$33:$D$776,СВЦЭМ!$A$33:$A$776,$A85,СВЦЭМ!$B$33:$B$776,L$83)+'СЕТ СН'!$H$11+СВЦЭМ!$D$10+'СЕТ СН'!$H$5-'СЕТ СН'!$H$21</f>
        <v>3557.67691956</v>
      </c>
      <c r="M85" s="36">
        <f>SUMIFS(СВЦЭМ!$D$33:$D$776,СВЦЭМ!$A$33:$A$776,$A85,СВЦЭМ!$B$33:$B$776,M$83)+'СЕТ СН'!$H$11+СВЦЭМ!$D$10+'СЕТ СН'!$H$5-'СЕТ СН'!$H$21</f>
        <v>3497.8455926199999</v>
      </c>
      <c r="N85" s="36">
        <f>SUMIFS(СВЦЭМ!$D$33:$D$776,СВЦЭМ!$A$33:$A$776,$A85,СВЦЭМ!$B$33:$B$776,N$83)+'СЕТ СН'!$H$11+СВЦЭМ!$D$10+'СЕТ СН'!$H$5-'СЕТ СН'!$H$21</f>
        <v>3443.7137979899999</v>
      </c>
      <c r="O85" s="36">
        <f>SUMIFS(СВЦЭМ!$D$33:$D$776,СВЦЭМ!$A$33:$A$776,$A85,СВЦЭМ!$B$33:$B$776,O$83)+'СЕТ СН'!$H$11+СВЦЭМ!$D$10+'СЕТ СН'!$H$5-'СЕТ СН'!$H$21</f>
        <v>3422.57319224</v>
      </c>
      <c r="P85" s="36">
        <f>SUMIFS(СВЦЭМ!$D$33:$D$776,СВЦЭМ!$A$33:$A$776,$A85,СВЦЭМ!$B$33:$B$776,P$83)+'СЕТ СН'!$H$11+СВЦЭМ!$D$10+'СЕТ СН'!$H$5-'СЕТ СН'!$H$21</f>
        <v>3428.7452278300002</v>
      </c>
      <c r="Q85" s="36">
        <f>SUMIFS(СВЦЭМ!$D$33:$D$776,СВЦЭМ!$A$33:$A$776,$A85,СВЦЭМ!$B$33:$B$776,Q$83)+'СЕТ СН'!$H$11+СВЦЭМ!$D$10+'СЕТ СН'!$H$5-'СЕТ СН'!$H$21</f>
        <v>3431.26008447</v>
      </c>
      <c r="R85" s="36">
        <f>SUMIFS(СВЦЭМ!$D$33:$D$776,СВЦЭМ!$A$33:$A$776,$A85,СВЦЭМ!$B$33:$B$776,R$83)+'СЕТ СН'!$H$11+СВЦЭМ!$D$10+'СЕТ СН'!$H$5-'СЕТ СН'!$H$21</f>
        <v>3437.5101694300001</v>
      </c>
      <c r="S85" s="36">
        <f>SUMIFS(СВЦЭМ!$D$33:$D$776,СВЦЭМ!$A$33:$A$776,$A85,СВЦЭМ!$B$33:$B$776,S$83)+'СЕТ СН'!$H$11+СВЦЭМ!$D$10+'СЕТ СН'!$H$5-'СЕТ СН'!$H$21</f>
        <v>3437.5918247</v>
      </c>
      <c r="T85" s="36">
        <f>SUMIFS(СВЦЭМ!$D$33:$D$776,СВЦЭМ!$A$33:$A$776,$A85,СВЦЭМ!$B$33:$B$776,T$83)+'СЕТ СН'!$H$11+СВЦЭМ!$D$10+'СЕТ СН'!$H$5-'СЕТ СН'!$H$21</f>
        <v>3431.2476780400002</v>
      </c>
      <c r="U85" s="36">
        <f>SUMIFS(СВЦЭМ!$D$33:$D$776,СВЦЭМ!$A$33:$A$776,$A85,СВЦЭМ!$B$33:$B$776,U$83)+'СЕТ СН'!$H$11+СВЦЭМ!$D$10+'СЕТ СН'!$H$5-'СЕТ СН'!$H$21</f>
        <v>3424.0397652700003</v>
      </c>
      <c r="V85" s="36">
        <f>SUMIFS(СВЦЭМ!$D$33:$D$776,СВЦЭМ!$A$33:$A$776,$A85,СВЦЭМ!$B$33:$B$776,V$83)+'СЕТ СН'!$H$11+СВЦЭМ!$D$10+'СЕТ СН'!$H$5-'СЕТ СН'!$H$21</f>
        <v>3405.37971105</v>
      </c>
      <c r="W85" s="36">
        <f>SUMIFS(СВЦЭМ!$D$33:$D$776,СВЦЭМ!$A$33:$A$776,$A85,СВЦЭМ!$B$33:$B$776,W$83)+'СЕТ СН'!$H$11+СВЦЭМ!$D$10+'СЕТ СН'!$H$5-'СЕТ СН'!$H$21</f>
        <v>3390.44794112</v>
      </c>
      <c r="X85" s="36">
        <f>SUMIFS(СВЦЭМ!$D$33:$D$776,СВЦЭМ!$A$33:$A$776,$A85,СВЦЭМ!$B$33:$B$776,X$83)+'СЕТ СН'!$H$11+СВЦЭМ!$D$10+'СЕТ СН'!$H$5-'СЕТ СН'!$H$21</f>
        <v>3426.3749055200001</v>
      </c>
      <c r="Y85" s="36">
        <f>SUMIFS(СВЦЭМ!$D$33:$D$776,СВЦЭМ!$A$33:$A$776,$A85,СВЦЭМ!$B$33:$B$776,Y$83)+'СЕТ СН'!$H$11+СВЦЭМ!$D$10+'СЕТ СН'!$H$5-'СЕТ СН'!$H$21</f>
        <v>3508.3039122300002</v>
      </c>
    </row>
    <row r="86" spans="1:27" ht="15.75" x14ac:dyDescent="0.2">
      <c r="A86" s="35">
        <f t="shared" ref="A86:A114" si="2">A85+1</f>
        <v>43954</v>
      </c>
      <c r="B86" s="36">
        <f>SUMIFS(СВЦЭМ!$D$33:$D$776,СВЦЭМ!$A$33:$A$776,$A86,СВЦЭМ!$B$33:$B$776,B$83)+'СЕТ СН'!$H$11+СВЦЭМ!$D$10+'СЕТ СН'!$H$5-'СЕТ СН'!$H$21</f>
        <v>3538.2694770400003</v>
      </c>
      <c r="C86" s="36">
        <f>SUMIFS(СВЦЭМ!$D$33:$D$776,СВЦЭМ!$A$33:$A$776,$A86,СВЦЭМ!$B$33:$B$776,C$83)+'СЕТ СН'!$H$11+СВЦЭМ!$D$10+'СЕТ СН'!$H$5-'СЕТ СН'!$H$21</f>
        <v>3550.3908015400002</v>
      </c>
      <c r="D86" s="36">
        <f>SUMIFS(СВЦЭМ!$D$33:$D$776,СВЦЭМ!$A$33:$A$776,$A86,СВЦЭМ!$B$33:$B$776,D$83)+'СЕТ СН'!$H$11+СВЦЭМ!$D$10+'СЕТ СН'!$H$5-'СЕТ СН'!$H$21</f>
        <v>3548.8458180799998</v>
      </c>
      <c r="E86" s="36">
        <f>SUMIFS(СВЦЭМ!$D$33:$D$776,СВЦЭМ!$A$33:$A$776,$A86,СВЦЭМ!$B$33:$B$776,E$83)+'СЕТ СН'!$H$11+СВЦЭМ!$D$10+'СЕТ СН'!$H$5-'СЕТ СН'!$H$21</f>
        <v>3546.0675936799998</v>
      </c>
      <c r="F86" s="36">
        <f>SUMIFS(СВЦЭМ!$D$33:$D$776,СВЦЭМ!$A$33:$A$776,$A86,СВЦЭМ!$B$33:$B$776,F$83)+'СЕТ СН'!$H$11+СВЦЭМ!$D$10+'СЕТ СН'!$H$5-'СЕТ СН'!$H$21</f>
        <v>3543.70520601</v>
      </c>
      <c r="G86" s="36">
        <f>SUMIFS(СВЦЭМ!$D$33:$D$776,СВЦЭМ!$A$33:$A$776,$A86,СВЦЭМ!$B$33:$B$776,G$83)+'СЕТ СН'!$H$11+СВЦЭМ!$D$10+'СЕТ СН'!$H$5-'СЕТ СН'!$H$21</f>
        <v>3546.9229911299999</v>
      </c>
      <c r="H86" s="36">
        <f>SUMIFS(СВЦЭМ!$D$33:$D$776,СВЦЭМ!$A$33:$A$776,$A86,СВЦЭМ!$B$33:$B$776,H$83)+'СЕТ СН'!$H$11+СВЦЭМ!$D$10+'СЕТ СН'!$H$5-'СЕТ СН'!$H$21</f>
        <v>3553.2626392800003</v>
      </c>
      <c r="I86" s="36">
        <f>SUMIFS(СВЦЭМ!$D$33:$D$776,СВЦЭМ!$A$33:$A$776,$A86,СВЦЭМ!$B$33:$B$776,I$83)+'СЕТ СН'!$H$11+СВЦЭМ!$D$10+'СЕТ СН'!$H$5-'СЕТ СН'!$H$21</f>
        <v>3549.49652126</v>
      </c>
      <c r="J86" s="36">
        <f>SUMIFS(СВЦЭМ!$D$33:$D$776,СВЦЭМ!$A$33:$A$776,$A86,СВЦЭМ!$B$33:$B$776,J$83)+'СЕТ СН'!$H$11+СВЦЭМ!$D$10+'СЕТ СН'!$H$5-'СЕТ СН'!$H$21</f>
        <v>3542.4179714500001</v>
      </c>
      <c r="K86" s="36">
        <f>SUMIFS(СВЦЭМ!$D$33:$D$776,СВЦЭМ!$A$33:$A$776,$A86,СВЦЭМ!$B$33:$B$776,K$83)+'СЕТ СН'!$H$11+СВЦЭМ!$D$10+'СЕТ СН'!$H$5-'СЕТ СН'!$H$21</f>
        <v>3515.0380448800001</v>
      </c>
      <c r="L86" s="36">
        <f>SUMIFS(СВЦЭМ!$D$33:$D$776,СВЦЭМ!$A$33:$A$776,$A86,СВЦЭМ!$B$33:$B$776,L$83)+'СЕТ СН'!$H$11+СВЦЭМ!$D$10+'СЕТ СН'!$H$5-'СЕТ СН'!$H$21</f>
        <v>3481.92062012</v>
      </c>
      <c r="M86" s="36">
        <f>SUMIFS(СВЦЭМ!$D$33:$D$776,СВЦЭМ!$A$33:$A$776,$A86,СВЦЭМ!$B$33:$B$776,M$83)+'СЕТ СН'!$H$11+СВЦЭМ!$D$10+'СЕТ СН'!$H$5-'СЕТ СН'!$H$21</f>
        <v>3426.89539367</v>
      </c>
      <c r="N86" s="36">
        <f>SUMIFS(СВЦЭМ!$D$33:$D$776,СВЦЭМ!$A$33:$A$776,$A86,СВЦЭМ!$B$33:$B$776,N$83)+'СЕТ СН'!$H$11+СВЦЭМ!$D$10+'СЕТ СН'!$H$5-'СЕТ СН'!$H$21</f>
        <v>3385.1545498400001</v>
      </c>
      <c r="O86" s="36">
        <f>SUMIFS(СВЦЭМ!$D$33:$D$776,СВЦЭМ!$A$33:$A$776,$A86,СВЦЭМ!$B$33:$B$776,O$83)+'СЕТ СН'!$H$11+СВЦЭМ!$D$10+'СЕТ СН'!$H$5-'СЕТ СН'!$H$21</f>
        <v>3395.7779199400002</v>
      </c>
      <c r="P86" s="36">
        <f>SUMIFS(СВЦЭМ!$D$33:$D$776,СВЦЭМ!$A$33:$A$776,$A86,СВЦЭМ!$B$33:$B$776,P$83)+'СЕТ СН'!$H$11+СВЦЭМ!$D$10+'СЕТ СН'!$H$5-'СЕТ СН'!$H$21</f>
        <v>3421.9744285100001</v>
      </c>
      <c r="Q86" s="36">
        <f>SUMIFS(СВЦЭМ!$D$33:$D$776,СВЦЭМ!$A$33:$A$776,$A86,СВЦЭМ!$B$33:$B$776,Q$83)+'СЕТ СН'!$H$11+СВЦЭМ!$D$10+'СЕТ СН'!$H$5-'СЕТ СН'!$H$21</f>
        <v>3444.7574736699999</v>
      </c>
      <c r="R86" s="36">
        <f>SUMIFS(СВЦЭМ!$D$33:$D$776,СВЦЭМ!$A$33:$A$776,$A86,СВЦЭМ!$B$33:$B$776,R$83)+'СЕТ СН'!$H$11+СВЦЭМ!$D$10+'СЕТ СН'!$H$5-'СЕТ СН'!$H$21</f>
        <v>3457.1589109900001</v>
      </c>
      <c r="S86" s="36">
        <f>SUMIFS(СВЦЭМ!$D$33:$D$776,СВЦЭМ!$A$33:$A$776,$A86,СВЦЭМ!$B$33:$B$776,S$83)+'СЕТ СН'!$H$11+СВЦЭМ!$D$10+'СЕТ СН'!$H$5-'СЕТ СН'!$H$21</f>
        <v>3457.1295949599998</v>
      </c>
      <c r="T86" s="36">
        <f>SUMIFS(СВЦЭМ!$D$33:$D$776,СВЦЭМ!$A$33:$A$776,$A86,СВЦЭМ!$B$33:$B$776,T$83)+'СЕТ СН'!$H$11+СВЦЭМ!$D$10+'СЕТ СН'!$H$5-'СЕТ СН'!$H$21</f>
        <v>3444.6992849500002</v>
      </c>
      <c r="U86" s="36">
        <f>SUMIFS(СВЦЭМ!$D$33:$D$776,СВЦЭМ!$A$33:$A$776,$A86,СВЦЭМ!$B$33:$B$776,U$83)+'СЕТ СН'!$H$11+СВЦЭМ!$D$10+'СЕТ СН'!$H$5-'СЕТ СН'!$H$21</f>
        <v>3428.7482156000001</v>
      </c>
      <c r="V86" s="36">
        <f>SUMIFS(СВЦЭМ!$D$33:$D$776,СВЦЭМ!$A$33:$A$776,$A86,СВЦЭМ!$B$33:$B$776,V$83)+'СЕТ СН'!$H$11+СВЦЭМ!$D$10+'СЕТ СН'!$H$5-'СЕТ СН'!$H$21</f>
        <v>3379.8890494000002</v>
      </c>
      <c r="W86" s="36">
        <f>SUMIFS(СВЦЭМ!$D$33:$D$776,СВЦЭМ!$A$33:$A$776,$A86,СВЦЭМ!$B$33:$B$776,W$83)+'СЕТ СН'!$H$11+СВЦЭМ!$D$10+'СЕТ СН'!$H$5-'СЕТ СН'!$H$21</f>
        <v>3374.24211732</v>
      </c>
      <c r="X86" s="36">
        <f>SUMIFS(СВЦЭМ!$D$33:$D$776,СВЦЭМ!$A$33:$A$776,$A86,СВЦЭМ!$B$33:$B$776,X$83)+'СЕТ СН'!$H$11+СВЦЭМ!$D$10+'СЕТ СН'!$H$5-'СЕТ СН'!$H$21</f>
        <v>3416.6090950100001</v>
      </c>
      <c r="Y86" s="36">
        <f>SUMIFS(СВЦЭМ!$D$33:$D$776,СВЦЭМ!$A$33:$A$776,$A86,СВЦЭМ!$B$33:$B$776,Y$83)+'СЕТ СН'!$H$11+СВЦЭМ!$D$10+'СЕТ СН'!$H$5-'СЕТ СН'!$H$21</f>
        <v>3511.3987079500002</v>
      </c>
    </row>
    <row r="87" spans="1:27" ht="15.75" x14ac:dyDescent="0.2">
      <c r="A87" s="35">
        <f t="shared" si="2"/>
        <v>43955</v>
      </c>
      <c r="B87" s="36">
        <f>SUMIFS(СВЦЭМ!$D$33:$D$776,СВЦЭМ!$A$33:$A$776,$A87,СВЦЭМ!$B$33:$B$776,B$83)+'СЕТ СН'!$H$11+СВЦЭМ!$D$10+'СЕТ СН'!$H$5-'СЕТ СН'!$H$21</f>
        <v>3576.5452910700001</v>
      </c>
      <c r="C87" s="36">
        <f>SUMIFS(СВЦЭМ!$D$33:$D$776,СВЦЭМ!$A$33:$A$776,$A87,СВЦЭМ!$B$33:$B$776,C$83)+'СЕТ СН'!$H$11+СВЦЭМ!$D$10+'СЕТ СН'!$H$5-'СЕТ СН'!$H$21</f>
        <v>3577.2600812300002</v>
      </c>
      <c r="D87" s="36">
        <f>SUMIFS(СВЦЭМ!$D$33:$D$776,СВЦЭМ!$A$33:$A$776,$A87,СВЦЭМ!$B$33:$B$776,D$83)+'СЕТ СН'!$H$11+СВЦЭМ!$D$10+'СЕТ СН'!$H$5-'СЕТ СН'!$H$21</f>
        <v>3562.0757455600001</v>
      </c>
      <c r="E87" s="36">
        <f>SUMIFS(СВЦЭМ!$D$33:$D$776,СВЦЭМ!$A$33:$A$776,$A87,СВЦЭМ!$B$33:$B$776,E$83)+'СЕТ СН'!$H$11+СВЦЭМ!$D$10+'СЕТ СН'!$H$5-'СЕТ СН'!$H$21</f>
        <v>3558.5945221699999</v>
      </c>
      <c r="F87" s="36">
        <f>SUMIFS(СВЦЭМ!$D$33:$D$776,СВЦЭМ!$A$33:$A$776,$A87,СВЦЭМ!$B$33:$B$776,F$83)+'СЕТ СН'!$H$11+СВЦЭМ!$D$10+'СЕТ СН'!$H$5-'СЕТ СН'!$H$21</f>
        <v>3553.4844741000002</v>
      </c>
      <c r="G87" s="36">
        <f>SUMIFS(СВЦЭМ!$D$33:$D$776,СВЦЭМ!$A$33:$A$776,$A87,СВЦЭМ!$B$33:$B$776,G$83)+'СЕТ СН'!$H$11+СВЦЭМ!$D$10+'СЕТ СН'!$H$5-'СЕТ СН'!$H$21</f>
        <v>3559.9282119</v>
      </c>
      <c r="H87" s="36">
        <f>SUMIFS(СВЦЭМ!$D$33:$D$776,СВЦЭМ!$A$33:$A$776,$A87,СВЦЭМ!$B$33:$B$776,H$83)+'СЕТ СН'!$H$11+СВЦЭМ!$D$10+'СЕТ СН'!$H$5-'СЕТ СН'!$H$21</f>
        <v>3562.3938658100001</v>
      </c>
      <c r="I87" s="36">
        <f>SUMIFS(СВЦЭМ!$D$33:$D$776,СВЦЭМ!$A$33:$A$776,$A87,СВЦЭМ!$B$33:$B$776,I$83)+'СЕТ СН'!$H$11+СВЦЭМ!$D$10+'СЕТ СН'!$H$5-'СЕТ СН'!$H$21</f>
        <v>3573.4601028500001</v>
      </c>
      <c r="J87" s="36">
        <f>SUMIFS(СВЦЭМ!$D$33:$D$776,СВЦЭМ!$A$33:$A$776,$A87,СВЦЭМ!$B$33:$B$776,J$83)+'СЕТ СН'!$H$11+СВЦЭМ!$D$10+'СЕТ СН'!$H$5-'СЕТ СН'!$H$21</f>
        <v>3565.1499322600002</v>
      </c>
      <c r="K87" s="36">
        <f>SUMIFS(СВЦЭМ!$D$33:$D$776,СВЦЭМ!$A$33:$A$776,$A87,СВЦЭМ!$B$33:$B$776,K$83)+'СЕТ СН'!$H$11+СВЦЭМ!$D$10+'СЕТ СН'!$H$5-'СЕТ СН'!$H$21</f>
        <v>3525.3797760500001</v>
      </c>
      <c r="L87" s="36">
        <f>SUMIFS(СВЦЭМ!$D$33:$D$776,СВЦЭМ!$A$33:$A$776,$A87,СВЦЭМ!$B$33:$B$776,L$83)+'СЕТ СН'!$H$11+СВЦЭМ!$D$10+'СЕТ СН'!$H$5-'СЕТ СН'!$H$21</f>
        <v>3513.96968874</v>
      </c>
      <c r="M87" s="36">
        <f>SUMIFS(СВЦЭМ!$D$33:$D$776,СВЦЭМ!$A$33:$A$776,$A87,СВЦЭМ!$B$33:$B$776,M$83)+'СЕТ СН'!$H$11+СВЦЭМ!$D$10+'СЕТ СН'!$H$5-'СЕТ СН'!$H$21</f>
        <v>3446.8172696900001</v>
      </c>
      <c r="N87" s="36">
        <f>SUMIFS(СВЦЭМ!$D$33:$D$776,СВЦЭМ!$A$33:$A$776,$A87,СВЦЭМ!$B$33:$B$776,N$83)+'СЕТ СН'!$H$11+СВЦЭМ!$D$10+'СЕТ СН'!$H$5-'СЕТ СН'!$H$21</f>
        <v>3393.6618481800001</v>
      </c>
      <c r="O87" s="36">
        <f>SUMIFS(СВЦЭМ!$D$33:$D$776,СВЦЭМ!$A$33:$A$776,$A87,СВЦЭМ!$B$33:$B$776,O$83)+'СЕТ СН'!$H$11+СВЦЭМ!$D$10+'СЕТ СН'!$H$5-'СЕТ СН'!$H$21</f>
        <v>3376.4412682000002</v>
      </c>
      <c r="P87" s="36">
        <f>SUMIFS(СВЦЭМ!$D$33:$D$776,СВЦЭМ!$A$33:$A$776,$A87,СВЦЭМ!$B$33:$B$776,P$83)+'СЕТ СН'!$H$11+СВЦЭМ!$D$10+'СЕТ СН'!$H$5-'СЕТ СН'!$H$21</f>
        <v>3388.3806927400001</v>
      </c>
      <c r="Q87" s="36">
        <f>SUMIFS(СВЦЭМ!$D$33:$D$776,СВЦЭМ!$A$33:$A$776,$A87,СВЦЭМ!$B$33:$B$776,Q$83)+'СЕТ СН'!$H$11+СВЦЭМ!$D$10+'СЕТ СН'!$H$5-'СЕТ СН'!$H$21</f>
        <v>3395.66875024</v>
      </c>
      <c r="R87" s="36">
        <f>SUMIFS(СВЦЭМ!$D$33:$D$776,СВЦЭМ!$A$33:$A$776,$A87,СВЦЭМ!$B$33:$B$776,R$83)+'СЕТ СН'!$H$11+СВЦЭМ!$D$10+'СЕТ СН'!$H$5-'СЕТ СН'!$H$21</f>
        <v>3375.61039471</v>
      </c>
      <c r="S87" s="36">
        <f>SUMIFS(СВЦЭМ!$D$33:$D$776,СВЦЭМ!$A$33:$A$776,$A87,СВЦЭМ!$B$33:$B$776,S$83)+'СЕТ СН'!$H$11+СВЦЭМ!$D$10+'СЕТ СН'!$H$5-'СЕТ СН'!$H$21</f>
        <v>3374.40502006</v>
      </c>
      <c r="T87" s="36">
        <f>SUMIFS(СВЦЭМ!$D$33:$D$776,СВЦЭМ!$A$33:$A$776,$A87,СВЦЭМ!$B$33:$B$776,T$83)+'СЕТ СН'!$H$11+СВЦЭМ!$D$10+'СЕТ СН'!$H$5-'СЕТ СН'!$H$21</f>
        <v>3362.07262588</v>
      </c>
      <c r="U87" s="36">
        <f>SUMIFS(СВЦЭМ!$D$33:$D$776,СВЦЭМ!$A$33:$A$776,$A87,СВЦЭМ!$B$33:$B$776,U$83)+'СЕТ СН'!$H$11+СВЦЭМ!$D$10+'СЕТ СН'!$H$5-'СЕТ СН'!$H$21</f>
        <v>3348.17211395</v>
      </c>
      <c r="V87" s="36">
        <f>SUMIFS(СВЦЭМ!$D$33:$D$776,СВЦЭМ!$A$33:$A$776,$A87,СВЦЭМ!$B$33:$B$776,V$83)+'СЕТ СН'!$H$11+СВЦЭМ!$D$10+'СЕТ СН'!$H$5-'СЕТ СН'!$H$21</f>
        <v>3337.71868275</v>
      </c>
      <c r="W87" s="36">
        <f>SUMIFS(СВЦЭМ!$D$33:$D$776,СВЦЭМ!$A$33:$A$776,$A87,СВЦЭМ!$B$33:$B$776,W$83)+'СЕТ СН'!$H$11+СВЦЭМ!$D$10+'СЕТ СН'!$H$5-'СЕТ СН'!$H$21</f>
        <v>3339.62998457</v>
      </c>
      <c r="X87" s="36">
        <f>SUMIFS(СВЦЭМ!$D$33:$D$776,СВЦЭМ!$A$33:$A$776,$A87,СВЦЭМ!$B$33:$B$776,X$83)+'СЕТ СН'!$H$11+СВЦЭМ!$D$10+'СЕТ СН'!$H$5-'СЕТ СН'!$H$21</f>
        <v>3374.64063738</v>
      </c>
      <c r="Y87" s="36">
        <f>SUMIFS(СВЦЭМ!$D$33:$D$776,СВЦЭМ!$A$33:$A$776,$A87,СВЦЭМ!$B$33:$B$776,Y$83)+'СЕТ СН'!$H$11+СВЦЭМ!$D$10+'СЕТ СН'!$H$5-'СЕТ СН'!$H$21</f>
        <v>3461.9530721000001</v>
      </c>
    </row>
    <row r="88" spans="1:27" ht="15.75" x14ac:dyDescent="0.2">
      <c r="A88" s="35">
        <f t="shared" si="2"/>
        <v>43956</v>
      </c>
      <c r="B88" s="36">
        <f>SUMIFS(СВЦЭМ!$D$33:$D$776,СВЦЭМ!$A$33:$A$776,$A88,СВЦЭМ!$B$33:$B$776,B$83)+'СЕТ СН'!$H$11+СВЦЭМ!$D$10+'СЕТ СН'!$H$5-'СЕТ СН'!$H$21</f>
        <v>3540.4516541900002</v>
      </c>
      <c r="C88" s="36">
        <f>SUMIFS(СВЦЭМ!$D$33:$D$776,СВЦЭМ!$A$33:$A$776,$A88,СВЦЭМ!$B$33:$B$776,C$83)+'СЕТ СН'!$H$11+СВЦЭМ!$D$10+'СЕТ СН'!$H$5-'СЕТ СН'!$H$21</f>
        <v>3569.3887992800001</v>
      </c>
      <c r="D88" s="36">
        <f>SUMIFS(СВЦЭМ!$D$33:$D$776,СВЦЭМ!$A$33:$A$776,$A88,СВЦЭМ!$B$33:$B$776,D$83)+'СЕТ СН'!$H$11+СВЦЭМ!$D$10+'СЕТ СН'!$H$5-'СЕТ СН'!$H$21</f>
        <v>3566.0049882900003</v>
      </c>
      <c r="E88" s="36">
        <f>SUMIFS(СВЦЭМ!$D$33:$D$776,СВЦЭМ!$A$33:$A$776,$A88,СВЦЭМ!$B$33:$B$776,E$83)+'СЕТ СН'!$H$11+СВЦЭМ!$D$10+'СЕТ СН'!$H$5-'СЕТ СН'!$H$21</f>
        <v>3560.19469428</v>
      </c>
      <c r="F88" s="36">
        <f>SUMIFS(СВЦЭМ!$D$33:$D$776,СВЦЭМ!$A$33:$A$776,$A88,СВЦЭМ!$B$33:$B$776,F$83)+'СЕТ СН'!$H$11+СВЦЭМ!$D$10+'СЕТ СН'!$H$5-'СЕТ СН'!$H$21</f>
        <v>3552.40443981</v>
      </c>
      <c r="G88" s="36">
        <f>SUMIFS(СВЦЭМ!$D$33:$D$776,СВЦЭМ!$A$33:$A$776,$A88,СВЦЭМ!$B$33:$B$776,G$83)+'СЕТ СН'!$H$11+СВЦЭМ!$D$10+'СЕТ СН'!$H$5-'СЕТ СН'!$H$21</f>
        <v>3556.9109954200003</v>
      </c>
      <c r="H88" s="36">
        <f>SUMIFS(СВЦЭМ!$D$33:$D$776,СВЦЭМ!$A$33:$A$776,$A88,СВЦЭМ!$B$33:$B$776,H$83)+'СЕТ СН'!$H$11+СВЦЭМ!$D$10+'СЕТ СН'!$H$5-'СЕТ СН'!$H$21</f>
        <v>3556.1625159</v>
      </c>
      <c r="I88" s="36">
        <f>SUMIFS(СВЦЭМ!$D$33:$D$776,СВЦЭМ!$A$33:$A$776,$A88,СВЦЭМ!$B$33:$B$776,I$83)+'СЕТ СН'!$H$11+СВЦЭМ!$D$10+'СЕТ СН'!$H$5-'СЕТ СН'!$H$21</f>
        <v>3552.7262835800002</v>
      </c>
      <c r="J88" s="36">
        <f>SUMIFS(СВЦЭМ!$D$33:$D$776,СВЦЭМ!$A$33:$A$776,$A88,СВЦЭМ!$B$33:$B$776,J$83)+'СЕТ СН'!$H$11+СВЦЭМ!$D$10+'СЕТ СН'!$H$5-'СЕТ СН'!$H$21</f>
        <v>3522.3327579900001</v>
      </c>
      <c r="K88" s="36">
        <f>SUMIFS(СВЦЭМ!$D$33:$D$776,СВЦЭМ!$A$33:$A$776,$A88,СВЦЭМ!$B$33:$B$776,K$83)+'СЕТ СН'!$H$11+СВЦЭМ!$D$10+'СЕТ СН'!$H$5-'СЕТ СН'!$H$21</f>
        <v>3486.6503844099998</v>
      </c>
      <c r="L88" s="36">
        <f>SUMIFS(СВЦЭМ!$D$33:$D$776,СВЦЭМ!$A$33:$A$776,$A88,СВЦЭМ!$B$33:$B$776,L$83)+'СЕТ СН'!$H$11+СВЦЭМ!$D$10+'СЕТ СН'!$H$5-'СЕТ СН'!$H$21</f>
        <v>3477.1907417800003</v>
      </c>
      <c r="M88" s="36">
        <f>SUMIFS(СВЦЭМ!$D$33:$D$776,СВЦЭМ!$A$33:$A$776,$A88,СВЦЭМ!$B$33:$B$776,M$83)+'СЕТ СН'!$H$11+СВЦЭМ!$D$10+'СЕТ СН'!$H$5-'СЕТ СН'!$H$21</f>
        <v>3430.0883111200001</v>
      </c>
      <c r="N88" s="36">
        <f>SUMIFS(СВЦЭМ!$D$33:$D$776,СВЦЭМ!$A$33:$A$776,$A88,СВЦЭМ!$B$33:$B$776,N$83)+'СЕТ СН'!$H$11+СВЦЭМ!$D$10+'СЕТ СН'!$H$5-'СЕТ СН'!$H$21</f>
        <v>3373.1487273500002</v>
      </c>
      <c r="O88" s="36">
        <f>SUMIFS(СВЦЭМ!$D$33:$D$776,СВЦЭМ!$A$33:$A$776,$A88,СВЦЭМ!$B$33:$B$776,O$83)+'СЕТ СН'!$H$11+СВЦЭМ!$D$10+'СЕТ СН'!$H$5-'СЕТ СН'!$H$21</f>
        <v>3369.1676557199999</v>
      </c>
      <c r="P88" s="36">
        <f>SUMIFS(СВЦЭМ!$D$33:$D$776,СВЦЭМ!$A$33:$A$776,$A88,СВЦЭМ!$B$33:$B$776,P$83)+'СЕТ СН'!$H$11+СВЦЭМ!$D$10+'СЕТ СН'!$H$5-'СЕТ СН'!$H$21</f>
        <v>3375.76771138</v>
      </c>
      <c r="Q88" s="36">
        <f>SUMIFS(СВЦЭМ!$D$33:$D$776,СВЦЭМ!$A$33:$A$776,$A88,СВЦЭМ!$B$33:$B$776,Q$83)+'СЕТ СН'!$H$11+СВЦЭМ!$D$10+'СЕТ СН'!$H$5-'СЕТ СН'!$H$21</f>
        <v>3378.3535476799998</v>
      </c>
      <c r="R88" s="36">
        <f>SUMIFS(СВЦЭМ!$D$33:$D$776,СВЦЭМ!$A$33:$A$776,$A88,СВЦЭМ!$B$33:$B$776,R$83)+'СЕТ СН'!$H$11+СВЦЭМ!$D$10+'СЕТ СН'!$H$5-'СЕТ СН'!$H$21</f>
        <v>3379.9032414399999</v>
      </c>
      <c r="S88" s="36">
        <f>SUMIFS(СВЦЭМ!$D$33:$D$776,СВЦЭМ!$A$33:$A$776,$A88,СВЦЭМ!$B$33:$B$776,S$83)+'СЕТ СН'!$H$11+СВЦЭМ!$D$10+'СЕТ СН'!$H$5-'СЕТ СН'!$H$21</f>
        <v>3381.0720556599999</v>
      </c>
      <c r="T88" s="36">
        <f>SUMIFS(СВЦЭМ!$D$33:$D$776,СВЦЭМ!$A$33:$A$776,$A88,СВЦЭМ!$B$33:$B$776,T$83)+'СЕТ СН'!$H$11+СВЦЭМ!$D$10+'СЕТ СН'!$H$5-'СЕТ СН'!$H$21</f>
        <v>3368.64140997</v>
      </c>
      <c r="U88" s="36">
        <f>SUMIFS(СВЦЭМ!$D$33:$D$776,СВЦЭМ!$A$33:$A$776,$A88,СВЦЭМ!$B$33:$B$776,U$83)+'СЕТ СН'!$H$11+СВЦЭМ!$D$10+'СЕТ СН'!$H$5-'СЕТ СН'!$H$21</f>
        <v>3349.30266837</v>
      </c>
      <c r="V88" s="36">
        <f>SUMIFS(СВЦЭМ!$D$33:$D$776,СВЦЭМ!$A$33:$A$776,$A88,СВЦЭМ!$B$33:$B$776,V$83)+'СЕТ СН'!$H$11+СВЦЭМ!$D$10+'СЕТ СН'!$H$5-'СЕТ СН'!$H$21</f>
        <v>3312.9391440499999</v>
      </c>
      <c r="W88" s="36">
        <f>SUMIFS(СВЦЭМ!$D$33:$D$776,СВЦЭМ!$A$33:$A$776,$A88,СВЦЭМ!$B$33:$B$776,W$83)+'СЕТ СН'!$H$11+СВЦЭМ!$D$10+'СЕТ СН'!$H$5-'СЕТ СН'!$H$21</f>
        <v>3324.1252135100003</v>
      </c>
      <c r="X88" s="36">
        <f>SUMIFS(СВЦЭМ!$D$33:$D$776,СВЦЭМ!$A$33:$A$776,$A88,СВЦЭМ!$B$33:$B$776,X$83)+'СЕТ СН'!$H$11+СВЦЭМ!$D$10+'СЕТ СН'!$H$5-'СЕТ СН'!$H$21</f>
        <v>3362.48008764</v>
      </c>
      <c r="Y88" s="36">
        <f>SUMIFS(СВЦЭМ!$D$33:$D$776,СВЦЭМ!$A$33:$A$776,$A88,СВЦЭМ!$B$33:$B$776,Y$83)+'СЕТ СН'!$H$11+СВЦЭМ!$D$10+'СЕТ СН'!$H$5-'СЕТ СН'!$H$21</f>
        <v>3450.5731365199999</v>
      </c>
    </row>
    <row r="89" spans="1:27" ht="15.75" x14ac:dyDescent="0.2">
      <c r="A89" s="35">
        <f t="shared" si="2"/>
        <v>43957</v>
      </c>
      <c r="B89" s="36">
        <f>SUMIFS(СВЦЭМ!$D$33:$D$776,СВЦЭМ!$A$33:$A$776,$A89,СВЦЭМ!$B$33:$B$776,B$83)+'СЕТ СН'!$H$11+СВЦЭМ!$D$10+'СЕТ СН'!$H$5-'СЕТ СН'!$H$21</f>
        <v>3522.8022436000001</v>
      </c>
      <c r="C89" s="36">
        <f>SUMIFS(СВЦЭМ!$D$33:$D$776,СВЦЭМ!$A$33:$A$776,$A89,СВЦЭМ!$B$33:$B$776,C$83)+'СЕТ СН'!$H$11+СВЦЭМ!$D$10+'СЕТ СН'!$H$5-'СЕТ СН'!$H$21</f>
        <v>3552.3972771200001</v>
      </c>
      <c r="D89" s="36">
        <f>SUMIFS(СВЦЭМ!$D$33:$D$776,СВЦЭМ!$A$33:$A$776,$A89,СВЦЭМ!$B$33:$B$776,D$83)+'СЕТ СН'!$H$11+СВЦЭМ!$D$10+'СЕТ СН'!$H$5-'СЕТ СН'!$H$21</f>
        <v>3573.29331572</v>
      </c>
      <c r="E89" s="36">
        <f>SUMIFS(СВЦЭМ!$D$33:$D$776,СВЦЭМ!$A$33:$A$776,$A89,СВЦЭМ!$B$33:$B$776,E$83)+'СЕТ СН'!$H$11+СВЦЭМ!$D$10+'СЕТ СН'!$H$5-'СЕТ СН'!$H$21</f>
        <v>3572.83832768</v>
      </c>
      <c r="F89" s="36">
        <f>SUMIFS(СВЦЭМ!$D$33:$D$776,СВЦЭМ!$A$33:$A$776,$A89,СВЦЭМ!$B$33:$B$776,F$83)+'СЕТ СН'!$H$11+СВЦЭМ!$D$10+'СЕТ СН'!$H$5-'СЕТ СН'!$H$21</f>
        <v>3567.4676069699999</v>
      </c>
      <c r="G89" s="36">
        <f>SUMIFS(СВЦЭМ!$D$33:$D$776,СВЦЭМ!$A$33:$A$776,$A89,СВЦЭМ!$B$33:$B$776,G$83)+'СЕТ СН'!$H$11+СВЦЭМ!$D$10+'СЕТ СН'!$H$5-'СЕТ СН'!$H$21</f>
        <v>3496.81668326</v>
      </c>
      <c r="H89" s="36">
        <f>SUMIFS(СВЦЭМ!$D$33:$D$776,СВЦЭМ!$A$33:$A$776,$A89,СВЦЭМ!$B$33:$B$776,H$83)+'СЕТ СН'!$H$11+СВЦЭМ!$D$10+'СЕТ СН'!$H$5-'СЕТ СН'!$H$21</f>
        <v>3519.5423634899998</v>
      </c>
      <c r="I89" s="36">
        <f>SUMIFS(СВЦЭМ!$D$33:$D$776,СВЦЭМ!$A$33:$A$776,$A89,СВЦЭМ!$B$33:$B$776,I$83)+'СЕТ СН'!$H$11+СВЦЭМ!$D$10+'СЕТ СН'!$H$5-'СЕТ СН'!$H$21</f>
        <v>3529.9317279000002</v>
      </c>
      <c r="J89" s="36">
        <f>SUMIFS(СВЦЭМ!$D$33:$D$776,СВЦЭМ!$A$33:$A$776,$A89,СВЦЭМ!$B$33:$B$776,J$83)+'СЕТ СН'!$H$11+СВЦЭМ!$D$10+'СЕТ СН'!$H$5-'СЕТ СН'!$H$21</f>
        <v>3481.9896313500003</v>
      </c>
      <c r="K89" s="36">
        <f>SUMIFS(СВЦЭМ!$D$33:$D$776,СВЦЭМ!$A$33:$A$776,$A89,СВЦЭМ!$B$33:$B$776,K$83)+'СЕТ СН'!$H$11+СВЦЭМ!$D$10+'СЕТ СН'!$H$5-'СЕТ СН'!$H$21</f>
        <v>3461.96938297</v>
      </c>
      <c r="L89" s="36">
        <f>SUMIFS(СВЦЭМ!$D$33:$D$776,СВЦЭМ!$A$33:$A$776,$A89,СВЦЭМ!$B$33:$B$776,L$83)+'СЕТ СН'!$H$11+СВЦЭМ!$D$10+'СЕТ СН'!$H$5-'СЕТ СН'!$H$21</f>
        <v>3452.8551058100002</v>
      </c>
      <c r="M89" s="36">
        <f>SUMIFS(СВЦЭМ!$D$33:$D$776,СВЦЭМ!$A$33:$A$776,$A89,СВЦЭМ!$B$33:$B$776,M$83)+'СЕТ СН'!$H$11+СВЦЭМ!$D$10+'СЕТ СН'!$H$5-'СЕТ СН'!$H$21</f>
        <v>3410.1095329999998</v>
      </c>
      <c r="N89" s="36">
        <f>SUMIFS(СВЦЭМ!$D$33:$D$776,СВЦЭМ!$A$33:$A$776,$A89,СВЦЭМ!$B$33:$B$776,N$83)+'СЕТ СН'!$H$11+СВЦЭМ!$D$10+'СЕТ СН'!$H$5-'СЕТ СН'!$H$21</f>
        <v>3355.6696242500002</v>
      </c>
      <c r="O89" s="36">
        <f>SUMIFS(СВЦЭМ!$D$33:$D$776,СВЦЭМ!$A$33:$A$776,$A89,СВЦЭМ!$B$33:$B$776,O$83)+'СЕТ СН'!$H$11+СВЦЭМ!$D$10+'СЕТ СН'!$H$5-'СЕТ СН'!$H$21</f>
        <v>3395.0584081300003</v>
      </c>
      <c r="P89" s="36">
        <f>SUMIFS(СВЦЭМ!$D$33:$D$776,СВЦЭМ!$A$33:$A$776,$A89,СВЦЭМ!$B$33:$B$776,P$83)+'СЕТ СН'!$H$11+СВЦЭМ!$D$10+'СЕТ СН'!$H$5-'СЕТ СН'!$H$21</f>
        <v>3402.5007784700001</v>
      </c>
      <c r="Q89" s="36">
        <f>SUMIFS(СВЦЭМ!$D$33:$D$776,СВЦЭМ!$A$33:$A$776,$A89,СВЦЭМ!$B$33:$B$776,Q$83)+'СЕТ СН'!$H$11+СВЦЭМ!$D$10+'СЕТ СН'!$H$5-'СЕТ СН'!$H$21</f>
        <v>3403.8277548000001</v>
      </c>
      <c r="R89" s="36">
        <f>SUMIFS(СВЦЭМ!$D$33:$D$776,СВЦЭМ!$A$33:$A$776,$A89,СВЦЭМ!$B$33:$B$776,R$83)+'СЕТ СН'!$H$11+СВЦЭМ!$D$10+'СЕТ СН'!$H$5-'СЕТ СН'!$H$21</f>
        <v>3411.93940677</v>
      </c>
      <c r="S89" s="36">
        <f>SUMIFS(СВЦЭМ!$D$33:$D$776,СВЦЭМ!$A$33:$A$776,$A89,СВЦЭМ!$B$33:$B$776,S$83)+'СЕТ СН'!$H$11+СВЦЭМ!$D$10+'СЕТ СН'!$H$5-'СЕТ СН'!$H$21</f>
        <v>3418.9700258900002</v>
      </c>
      <c r="T89" s="36">
        <f>SUMIFS(СВЦЭМ!$D$33:$D$776,СВЦЭМ!$A$33:$A$776,$A89,СВЦЭМ!$B$33:$B$776,T$83)+'СЕТ СН'!$H$11+СВЦЭМ!$D$10+'СЕТ СН'!$H$5-'СЕТ СН'!$H$21</f>
        <v>3427.1489024800003</v>
      </c>
      <c r="U89" s="36">
        <f>SUMIFS(СВЦЭМ!$D$33:$D$776,СВЦЭМ!$A$33:$A$776,$A89,СВЦЭМ!$B$33:$B$776,U$83)+'СЕТ СН'!$H$11+СВЦЭМ!$D$10+'СЕТ СН'!$H$5-'СЕТ СН'!$H$21</f>
        <v>3428.9138441800001</v>
      </c>
      <c r="V89" s="36">
        <f>SUMIFS(СВЦЭМ!$D$33:$D$776,СВЦЭМ!$A$33:$A$776,$A89,СВЦЭМ!$B$33:$B$776,V$83)+'СЕТ СН'!$H$11+СВЦЭМ!$D$10+'СЕТ СН'!$H$5-'СЕТ СН'!$H$21</f>
        <v>3420.3918057299998</v>
      </c>
      <c r="W89" s="36">
        <f>SUMIFS(СВЦЭМ!$D$33:$D$776,СВЦЭМ!$A$33:$A$776,$A89,СВЦЭМ!$B$33:$B$776,W$83)+'СЕТ СН'!$H$11+СВЦЭМ!$D$10+'СЕТ СН'!$H$5-'СЕТ СН'!$H$21</f>
        <v>3421.6061822299998</v>
      </c>
      <c r="X89" s="36">
        <f>SUMIFS(СВЦЭМ!$D$33:$D$776,СВЦЭМ!$A$33:$A$776,$A89,СВЦЭМ!$B$33:$B$776,X$83)+'СЕТ СН'!$H$11+СВЦЭМ!$D$10+'СЕТ СН'!$H$5-'СЕТ СН'!$H$21</f>
        <v>3410.81786969</v>
      </c>
      <c r="Y89" s="36">
        <f>SUMIFS(СВЦЭМ!$D$33:$D$776,СВЦЭМ!$A$33:$A$776,$A89,СВЦЭМ!$B$33:$B$776,Y$83)+'СЕТ СН'!$H$11+СВЦЭМ!$D$10+'СЕТ СН'!$H$5-'СЕТ СН'!$H$21</f>
        <v>3462.1806852</v>
      </c>
    </row>
    <row r="90" spans="1:27" ht="15.75" x14ac:dyDescent="0.2">
      <c r="A90" s="35">
        <f t="shared" si="2"/>
        <v>43958</v>
      </c>
      <c r="B90" s="36">
        <f>SUMIFS(СВЦЭМ!$D$33:$D$776,СВЦЭМ!$A$33:$A$776,$A90,СВЦЭМ!$B$33:$B$776,B$83)+'СЕТ СН'!$H$11+СВЦЭМ!$D$10+'СЕТ СН'!$H$5-'СЕТ СН'!$H$21</f>
        <v>3556.1796843100001</v>
      </c>
      <c r="C90" s="36">
        <f>SUMIFS(СВЦЭМ!$D$33:$D$776,СВЦЭМ!$A$33:$A$776,$A90,СВЦЭМ!$B$33:$B$776,C$83)+'СЕТ СН'!$H$11+СВЦЭМ!$D$10+'СЕТ СН'!$H$5-'СЕТ СН'!$H$21</f>
        <v>3566.0149348</v>
      </c>
      <c r="D90" s="36">
        <f>SUMIFS(СВЦЭМ!$D$33:$D$776,СВЦЭМ!$A$33:$A$776,$A90,СВЦЭМ!$B$33:$B$776,D$83)+'СЕТ СН'!$H$11+СВЦЭМ!$D$10+'СЕТ СН'!$H$5-'СЕТ СН'!$H$21</f>
        <v>3561.92827747</v>
      </c>
      <c r="E90" s="36">
        <f>SUMIFS(СВЦЭМ!$D$33:$D$776,СВЦЭМ!$A$33:$A$776,$A90,СВЦЭМ!$B$33:$B$776,E$83)+'СЕТ СН'!$H$11+СВЦЭМ!$D$10+'СЕТ СН'!$H$5-'СЕТ СН'!$H$21</f>
        <v>3556.9665450100001</v>
      </c>
      <c r="F90" s="36">
        <f>SUMIFS(СВЦЭМ!$D$33:$D$776,СВЦЭМ!$A$33:$A$776,$A90,СВЦЭМ!$B$33:$B$776,F$83)+'СЕТ СН'!$H$11+СВЦЭМ!$D$10+'СЕТ СН'!$H$5-'СЕТ СН'!$H$21</f>
        <v>3554.2665436500001</v>
      </c>
      <c r="G90" s="36">
        <f>SUMIFS(СВЦЭМ!$D$33:$D$776,СВЦЭМ!$A$33:$A$776,$A90,СВЦЭМ!$B$33:$B$776,G$83)+'СЕТ СН'!$H$11+СВЦЭМ!$D$10+'СЕТ СН'!$H$5-'СЕТ СН'!$H$21</f>
        <v>3569.1408281200002</v>
      </c>
      <c r="H90" s="36">
        <f>SUMIFS(СВЦЭМ!$D$33:$D$776,СВЦЭМ!$A$33:$A$776,$A90,СВЦЭМ!$B$33:$B$776,H$83)+'СЕТ СН'!$H$11+СВЦЭМ!$D$10+'СЕТ СН'!$H$5-'СЕТ СН'!$H$21</f>
        <v>3569.2035176600002</v>
      </c>
      <c r="I90" s="36">
        <f>SUMIFS(СВЦЭМ!$D$33:$D$776,СВЦЭМ!$A$33:$A$776,$A90,СВЦЭМ!$B$33:$B$776,I$83)+'СЕТ СН'!$H$11+СВЦЭМ!$D$10+'СЕТ СН'!$H$5-'СЕТ СН'!$H$21</f>
        <v>3557.1706513700001</v>
      </c>
      <c r="J90" s="36">
        <f>SUMIFS(СВЦЭМ!$D$33:$D$776,СВЦЭМ!$A$33:$A$776,$A90,СВЦЭМ!$B$33:$B$776,J$83)+'СЕТ СН'!$H$11+СВЦЭМ!$D$10+'СЕТ СН'!$H$5-'СЕТ СН'!$H$21</f>
        <v>3515.5819003800002</v>
      </c>
      <c r="K90" s="36">
        <f>SUMIFS(СВЦЭМ!$D$33:$D$776,СВЦЭМ!$A$33:$A$776,$A90,СВЦЭМ!$B$33:$B$776,K$83)+'СЕТ СН'!$H$11+СВЦЭМ!$D$10+'СЕТ СН'!$H$5-'СЕТ СН'!$H$21</f>
        <v>3507.3079681300001</v>
      </c>
      <c r="L90" s="36">
        <f>SUMIFS(СВЦЭМ!$D$33:$D$776,СВЦЭМ!$A$33:$A$776,$A90,СВЦЭМ!$B$33:$B$776,L$83)+'СЕТ СН'!$H$11+СВЦЭМ!$D$10+'СЕТ СН'!$H$5-'СЕТ СН'!$H$21</f>
        <v>3500.0764330900001</v>
      </c>
      <c r="M90" s="36">
        <f>SUMIFS(СВЦЭМ!$D$33:$D$776,СВЦЭМ!$A$33:$A$776,$A90,СВЦЭМ!$B$33:$B$776,M$83)+'СЕТ СН'!$H$11+СВЦЭМ!$D$10+'СЕТ СН'!$H$5-'СЕТ СН'!$H$21</f>
        <v>3444.92193219</v>
      </c>
      <c r="N90" s="36">
        <f>SUMIFS(СВЦЭМ!$D$33:$D$776,СВЦЭМ!$A$33:$A$776,$A90,СВЦЭМ!$B$33:$B$776,N$83)+'СЕТ СН'!$H$11+СВЦЭМ!$D$10+'СЕТ СН'!$H$5-'СЕТ СН'!$H$21</f>
        <v>3392.4294392400002</v>
      </c>
      <c r="O90" s="36">
        <f>SUMIFS(СВЦЭМ!$D$33:$D$776,СВЦЭМ!$A$33:$A$776,$A90,СВЦЭМ!$B$33:$B$776,O$83)+'СЕТ СН'!$H$11+СВЦЭМ!$D$10+'СЕТ СН'!$H$5-'СЕТ СН'!$H$21</f>
        <v>3381.2762607499999</v>
      </c>
      <c r="P90" s="36">
        <f>SUMIFS(СВЦЭМ!$D$33:$D$776,СВЦЭМ!$A$33:$A$776,$A90,СВЦЭМ!$B$33:$B$776,P$83)+'СЕТ СН'!$H$11+СВЦЭМ!$D$10+'СЕТ СН'!$H$5-'СЕТ СН'!$H$21</f>
        <v>3390.4953165300003</v>
      </c>
      <c r="Q90" s="36">
        <f>SUMIFS(СВЦЭМ!$D$33:$D$776,СВЦЭМ!$A$33:$A$776,$A90,СВЦЭМ!$B$33:$B$776,Q$83)+'СЕТ СН'!$H$11+СВЦЭМ!$D$10+'СЕТ СН'!$H$5-'СЕТ СН'!$H$21</f>
        <v>3395.8454866100001</v>
      </c>
      <c r="R90" s="36">
        <f>SUMIFS(СВЦЭМ!$D$33:$D$776,СВЦЭМ!$A$33:$A$776,$A90,СВЦЭМ!$B$33:$B$776,R$83)+'СЕТ СН'!$H$11+СВЦЭМ!$D$10+'СЕТ СН'!$H$5-'СЕТ СН'!$H$21</f>
        <v>3389.9397106199999</v>
      </c>
      <c r="S90" s="36">
        <f>SUMIFS(СВЦЭМ!$D$33:$D$776,СВЦЭМ!$A$33:$A$776,$A90,СВЦЭМ!$B$33:$B$776,S$83)+'СЕТ СН'!$H$11+СВЦЭМ!$D$10+'СЕТ СН'!$H$5-'СЕТ СН'!$H$21</f>
        <v>3382.8058459499998</v>
      </c>
      <c r="T90" s="36">
        <f>SUMIFS(СВЦЭМ!$D$33:$D$776,СВЦЭМ!$A$33:$A$776,$A90,СВЦЭМ!$B$33:$B$776,T$83)+'СЕТ СН'!$H$11+СВЦЭМ!$D$10+'СЕТ СН'!$H$5-'СЕТ СН'!$H$21</f>
        <v>3353.99915934</v>
      </c>
      <c r="U90" s="36">
        <f>SUMIFS(СВЦЭМ!$D$33:$D$776,СВЦЭМ!$A$33:$A$776,$A90,СВЦЭМ!$B$33:$B$776,U$83)+'СЕТ СН'!$H$11+СВЦЭМ!$D$10+'СЕТ СН'!$H$5-'СЕТ СН'!$H$21</f>
        <v>3330.02942648</v>
      </c>
      <c r="V90" s="36">
        <f>SUMIFS(СВЦЭМ!$D$33:$D$776,СВЦЭМ!$A$33:$A$776,$A90,СВЦЭМ!$B$33:$B$776,V$83)+'СЕТ СН'!$H$11+СВЦЭМ!$D$10+'СЕТ СН'!$H$5-'СЕТ СН'!$H$21</f>
        <v>3311.1025884800001</v>
      </c>
      <c r="W90" s="36">
        <f>SUMIFS(СВЦЭМ!$D$33:$D$776,СВЦЭМ!$A$33:$A$776,$A90,СВЦЭМ!$B$33:$B$776,W$83)+'СЕТ СН'!$H$11+СВЦЭМ!$D$10+'СЕТ СН'!$H$5-'СЕТ СН'!$H$21</f>
        <v>3316.8706854399998</v>
      </c>
      <c r="X90" s="36">
        <f>SUMIFS(СВЦЭМ!$D$33:$D$776,СВЦЭМ!$A$33:$A$776,$A90,СВЦЭМ!$B$33:$B$776,X$83)+'СЕТ СН'!$H$11+СВЦЭМ!$D$10+'СЕТ СН'!$H$5-'СЕТ СН'!$H$21</f>
        <v>3361.6653623399998</v>
      </c>
      <c r="Y90" s="36">
        <f>SUMIFS(СВЦЭМ!$D$33:$D$776,СВЦЭМ!$A$33:$A$776,$A90,СВЦЭМ!$B$33:$B$776,Y$83)+'СЕТ СН'!$H$11+СВЦЭМ!$D$10+'СЕТ СН'!$H$5-'СЕТ СН'!$H$21</f>
        <v>3431.9649290400002</v>
      </c>
    </row>
    <row r="91" spans="1:27" ht="15.75" x14ac:dyDescent="0.2">
      <c r="A91" s="35">
        <f t="shared" si="2"/>
        <v>43959</v>
      </c>
      <c r="B91" s="36">
        <f>SUMIFS(СВЦЭМ!$D$33:$D$776,СВЦЭМ!$A$33:$A$776,$A91,СВЦЭМ!$B$33:$B$776,B$83)+'СЕТ СН'!$H$11+СВЦЭМ!$D$10+'СЕТ СН'!$H$5-'СЕТ СН'!$H$21</f>
        <v>3548.8264463999999</v>
      </c>
      <c r="C91" s="36">
        <f>SUMIFS(СВЦЭМ!$D$33:$D$776,СВЦЭМ!$A$33:$A$776,$A91,СВЦЭМ!$B$33:$B$776,C$83)+'СЕТ СН'!$H$11+СВЦЭМ!$D$10+'СЕТ СН'!$H$5-'СЕТ СН'!$H$21</f>
        <v>3553.6037206800002</v>
      </c>
      <c r="D91" s="36">
        <f>SUMIFS(СВЦЭМ!$D$33:$D$776,СВЦЭМ!$A$33:$A$776,$A91,СВЦЭМ!$B$33:$B$776,D$83)+'СЕТ СН'!$H$11+СВЦЭМ!$D$10+'СЕТ СН'!$H$5-'СЕТ СН'!$H$21</f>
        <v>3545.77516053</v>
      </c>
      <c r="E91" s="36">
        <f>SUMIFS(СВЦЭМ!$D$33:$D$776,СВЦЭМ!$A$33:$A$776,$A91,СВЦЭМ!$B$33:$B$776,E$83)+'СЕТ СН'!$H$11+СВЦЭМ!$D$10+'СЕТ СН'!$H$5-'СЕТ СН'!$H$21</f>
        <v>3547.0205652599998</v>
      </c>
      <c r="F91" s="36">
        <f>SUMIFS(СВЦЭМ!$D$33:$D$776,СВЦЭМ!$A$33:$A$776,$A91,СВЦЭМ!$B$33:$B$776,F$83)+'СЕТ СН'!$H$11+СВЦЭМ!$D$10+'СЕТ СН'!$H$5-'СЕТ СН'!$H$21</f>
        <v>3540.1003834000003</v>
      </c>
      <c r="G91" s="36">
        <f>SUMIFS(СВЦЭМ!$D$33:$D$776,СВЦЭМ!$A$33:$A$776,$A91,СВЦЭМ!$B$33:$B$776,G$83)+'СЕТ СН'!$H$11+СВЦЭМ!$D$10+'СЕТ СН'!$H$5-'СЕТ СН'!$H$21</f>
        <v>3549.7264052800001</v>
      </c>
      <c r="H91" s="36">
        <f>SUMIFS(СВЦЭМ!$D$33:$D$776,СВЦЭМ!$A$33:$A$776,$A91,СВЦЭМ!$B$33:$B$776,H$83)+'СЕТ СН'!$H$11+СВЦЭМ!$D$10+'СЕТ СН'!$H$5-'СЕТ СН'!$H$21</f>
        <v>3537.3305679300001</v>
      </c>
      <c r="I91" s="36">
        <f>SUMIFS(СВЦЭМ!$D$33:$D$776,СВЦЭМ!$A$33:$A$776,$A91,СВЦЭМ!$B$33:$B$776,I$83)+'СЕТ СН'!$H$11+СВЦЭМ!$D$10+'СЕТ СН'!$H$5-'СЕТ СН'!$H$21</f>
        <v>3512.1249162899999</v>
      </c>
      <c r="J91" s="36">
        <f>SUMIFS(СВЦЭМ!$D$33:$D$776,СВЦЭМ!$A$33:$A$776,$A91,СВЦЭМ!$B$33:$B$776,J$83)+'СЕТ СН'!$H$11+СВЦЭМ!$D$10+'СЕТ СН'!$H$5-'СЕТ СН'!$H$21</f>
        <v>3484.2771334200002</v>
      </c>
      <c r="K91" s="36">
        <f>SUMIFS(СВЦЭМ!$D$33:$D$776,СВЦЭМ!$A$33:$A$776,$A91,СВЦЭМ!$B$33:$B$776,K$83)+'СЕТ СН'!$H$11+СВЦЭМ!$D$10+'СЕТ СН'!$H$5-'СЕТ СН'!$H$21</f>
        <v>3485.74704475</v>
      </c>
      <c r="L91" s="36">
        <f>SUMIFS(СВЦЭМ!$D$33:$D$776,СВЦЭМ!$A$33:$A$776,$A91,СВЦЭМ!$B$33:$B$776,L$83)+'СЕТ СН'!$H$11+СВЦЭМ!$D$10+'СЕТ СН'!$H$5-'СЕТ СН'!$H$21</f>
        <v>3483.8307055800001</v>
      </c>
      <c r="M91" s="36">
        <f>SUMIFS(СВЦЭМ!$D$33:$D$776,СВЦЭМ!$A$33:$A$776,$A91,СВЦЭМ!$B$33:$B$776,M$83)+'СЕТ СН'!$H$11+СВЦЭМ!$D$10+'СЕТ СН'!$H$5-'СЕТ СН'!$H$21</f>
        <v>3434.68256698</v>
      </c>
      <c r="N91" s="36">
        <f>SUMIFS(СВЦЭМ!$D$33:$D$776,СВЦЭМ!$A$33:$A$776,$A91,СВЦЭМ!$B$33:$B$776,N$83)+'СЕТ СН'!$H$11+СВЦЭМ!$D$10+'СЕТ СН'!$H$5-'СЕТ СН'!$H$21</f>
        <v>3374.5819145</v>
      </c>
      <c r="O91" s="36">
        <f>SUMIFS(СВЦЭМ!$D$33:$D$776,СВЦЭМ!$A$33:$A$776,$A91,СВЦЭМ!$B$33:$B$776,O$83)+'СЕТ СН'!$H$11+СВЦЭМ!$D$10+'СЕТ СН'!$H$5-'СЕТ СН'!$H$21</f>
        <v>3363.4121800900002</v>
      </c>
      <c r="P91" s="36">
        <f>SUMIFS(СВЦЭМ!$D$33:$D$776,СВЦЭМ!$A$33:$A$776,$A91,СВЦЭМ!$B$33:$B$776,P$83)+'СЕТ СН'!$H$11+СВЦЭМ!$D$10+'СЕТ СН'!$H$5-'СЕТ СН'!$H$21</f>
        <v>3369.1417953800001</v>
      </c>
      <c r="Q91" s="36">
        <f>SUMIFS(СВЦЭМ!$D$33:$D$776,СВЦЭМ!$A$33:$A$776,$A91,СВЦЭМ!$B$33:$B$776,Q$83)+'СЕТ СН'!$H$11+СВЦЭМ!$D$10+'СЕТ СН'!$H$5-'СЕТ СН'!$H$21</f>
        <v>3371.8871645899999</v>
      </c>
      <c r="R91" s="36">
        <f>SUMIFS(СВЦЭМ!$D$33:$D$776,СВЦЭМ!$A$33:$A$776,$A91,СВЦЭМ!$B$33:$B$776,R$83)+'СЕТ СН'!$H$11+СВЦЭМ!$D$10+'СЕТ СН'!$H$5-'СЕТ СН'!$H$21</f>
        <v>3369.27784772</v>
      </c>
      <c r="S91" s="36">
        <f>SUMIFS(СВЦЭМ!$D$33:$D$776,СВЦЭМ!$A$33:$A$776,$A91,СВЦЭМ!$B$33:$B$776,S$83)+'СЕТ СН'!$H$11+СВЦЭМ!$D$10+'СЕТ СН'!$H$5-'СЕТ СН'!$H$21</f>
        <v>3374.2724819300001</v>
      </c>
      <c r="T91" s="36">
        <f>SUMIFS(СВЦЭМ!$D$33:$D$776,СВЦЭМ!$A$33:$A$776,$A91,СВЦЭМ!$B$33:$B$776,T$83)+'СЕТ СН'!$H$11+СВЦЭМ!$D$10+'СЕТ СН'!$H$5-'СЕТ СН'!$H$21</f>
        <v>3365.99640494</v>
      </c>
      <c r="U91" s="36">
        <f>SUMIFS(СВЦЭМ!$D$33:$D$776,СВЦЭМ!$A$33:$A$776,$A91,СВЦЭМ!$B$33:$B$776,U$83)+'СЕТ СН'!$H$11+СВЦЭМ!$D$10+'СЕТ СН'!$H$5-'СЕТ СН'!$H$21</f>
        <v>3346.9136305800002</v>
      </c>
      <c r="V91" s="36">
        <f>SUMIFS(СВЦЭМ!$D$33:$D$776,СВЦЭМ!$A$33:$A$776,$A91,СВЦЭМ!$B$33:$B$776,V$83)+'СЕТ СН'!$H$11+СВЦЭМ!$D$10+'СЕТ СН'!$H$5-'СЕТ СН'!$H$21</f>
        <v>3318.3020844000002</v>
      </c>
      <c r="W91" s="36">
        <f>SUMIFS(СВЦЭМ!$D$33:$D$776,СВЦЭМ!$A$33:$A$776,$A91,СВЦЭМ!$B$33:$B$776,W$83)+'СЕТ СН'!$H$11+СВЦЭМ!$D$10+'СЕТ СН'!$H$5-'СЕТ СН'!$H$21</f>
        <v>3315.25027765</v>
      </c>
      <c r="X91" s="36">
        <f>SUMIFS(СВЦЭМ!$D$33:$D$776,СВЦЭМ!$A$33:$A$776,$A91,СВЦЭМ!$B$33:$B$776,X$83)+'СЕТ СН'!$H$11+СВЦЭМ!$D$10+'СЕТ СН'!$H$5-'СЕТ СН'!$H$21</f>
        <v>3361.65871427</v>
      </c>
      <c r="Y91" s="36">
        <f>SUMIFS(СВЦЭМ!$D$33:$D$776,СВЦЭМ!$A$33:$A$776,$A91,СВЦЭМ!$B$33:$B$776,Y$83)+'СЕТ СН'!$H$11+СВЦЭМ!$D$10+'СЕТ СН'!$H$5-'СЕТ СН'!$H$21</f>
        <v>3436.6493321200001</v>
      </c>
    </row>
    <row r="92" spans="1:27" ht="15.75" x14ac:dyDescent="0.2">
      <c r="A92" s="35">
        <f t="shared" si="2"/>
        <v>43960</v>
      </c>
      <c r="B92" s="36">
        <f>SUMIFS(СВЦЭМ!$D$33:$D$776,СВЦЭМ!$A$33:$A$776,$A92,СВЦЭМ!$B$33:$B$776,B$83)+'СЕТ СН'!$H$11+СВЦЭМ!$D$10+'СЕТ СН'!$H$5-'СЕТ СН'!$H$21</f>
        <v>3540.2546315700001</v>
      </c>
      <c r="C92" s="36">
        <f>SUMIFS(СВЦЭМ!$D$33:$D$776,СВЦЭМ!$A$33:$A$776,$A92,СВЦЭМ!$B$33:$B$776,C$83)+'СЕТ СН'!$H$11+СВЦЭМ!$D$10+'СЕТ СН'!$H$5-'СЕТ СН'!$H$21</f>
        <v>3527.6037302200002</v>
      </c>
      <c r="D92" s="36">
        <f>SUMIFS(СВЦЭМ!$D$33:$D$776,СВЦЭМ!$A$33:$A$776,$A92,СВЦЭМ!$B$33:$B$776,D$83)+'СЕТ СН'!$H$11+СВЦЭМ!$D$10+'СЕТ СН'!$H$5-'СЕТ СН'!$H$21</f>
        <v>3509.49229823</v>
      </c>
      <c r="E92" s="36">
        <f>SUMIFS(СВЦЭМ!$D$33:$D$776,СВЦЭМ!$A$33:$A$776,$A92,СВЦЭМ!$B$33:$B$776,E$83)+'СЕТ СН'!$H$11+СВЦЭМ!$D$10+'СЕТ СН'!$H$5-'СЕТ СН'!$H$21</f>
        <v>3505.8506065900001</v>
      </c>
      <c r="F92" s="36">
        <f>SUMIFS(СВЦЭМ!$D$33:$D$776,СВЦЭМ!$A$33:$A$776,$A92,СВЦЭМ!$B$33:$B$776,F$83)+'СЕТ СН'!$H$11+СВЦЭМ!$D$10+'СЕТ СН'!$H$5-'СЕТ СН'!$H$21</f>
        <v>3496.7010161100002</v>
      </c>
      <c r="G92" s="36">
        <f>SUMIFS(СВЦЭМ!$D$33:$D$776,СВЦЭМ!$A$33:$A$776,$A92,СВЦЭМ!$B$33:$B$776,G$83)+'СЕТ СН'!$H$11+СВЦЭМ!$D$10+'СЕТ СН'!$H$5-'СЕТ СН'!$H$21</f>
        <v>3498.3079235200003</v>
      </c>
      <c r="H92" s="36">
        <f>SUMIFS(СВЦЭМ!$D$33:$D$776,СВЦЭМ!$A$33:$A$776,$A92,СВЦЭМ!$B$33:$B$776,H$83)+'СЕТ СН'!$H$11+СВЦЭМ!$D$10+'СЕТ СН'!$H$5-'СЕТ СН'!$H$21</f>
        <v>3504.1773563100001</v>
      </c>
      <c r="I92" s="36">
        <f>SUMIFS(СВЦЭМ!$D$33:$D$776,СВЦЭМ!$A$33:$A$776,$A92,СВЦЭМ!$B$33:$B$776,I$83)+'СЕТ СН'!$H$11+СВЦЭМ!$D$10+'СЕТ СН'!$H$5-'СЕТ СН'!$H$21</f>
        <v>3510.2391687300001</v>
      </c>
      <c r="J92" s="36">
        <f>SUMIFS(СВЦЭМ!$D$33:$D$776,СВЦЭМ!$A$33:$A$776,$A92,СВЦЭМ!$B$33:$B$776,J$83)+'СЕТ СН'!$H$11+СВЦЭМ!$D$10+'СЕТ СН'!$H$5-'СЕТ СН'!$H$21</f>
        <v>3510.69885221</v>
      </c>
      <c r="K92" s="36">
        <f>SUMIFS(СВЦЭМ!$D$33:$D$776,СВЦЭМ!$A$33:$A$776,$A92,СВЦЭМ!$B$33:$B$776,K$83)+'СЕТ СН'!$H$11+СВЦЭМ!$D$10+'СЕТ СН'!$H$5-'СЕТ СН'!$H$21</f>
        <v>3484.1486786700002</v>
      </c>
      <c r="L92" s="36">
        <f>SUMIFS(СВЦЭМ!$D$33:$D$776,СВЦЭМ!$A$33:$A$776,$A92,СВЦЭМ!$B$33:$B$776,L$83)+'СЕТ СН'!$H$11+СВЦЭМ!$D$10+'СЕТ СН'!$H$5-'СЕТ СН'!$H$21</f>
        <v>3493.2263885900002</v>
      </c>
      <c r="M92" s="36">
        <f>SUMIFS(СВЦЭМ!$D$33:$D$776,СВЦЭМ!$A$33:$A$776,$A92,СВЦЭМ!$B$33:$B$776,M$83)+'СЕТ СН'!$H$11+СВЦЭМ!$D$10+'СЕТ СН'!$H$5-'СЕТ СН'!$H$21</f>
        <v>3440.8315120000002</v>
      </c>
      <c r="N92" s="36">
        <f>SUMIFS(СВЦЭМ!$D$33:$D$776,СВЦЭМ!$A$33:$A$776,$A92,СВЦЭМ!$B$33:$B$776,N$83)+'СЕТ СН'!$H$11+СВЦЭМ!$D$10+'СЕТ СН'!$H$5-'СЕТ СН'!$H$21</f>
        <v>3386.11316936</v>
      </c>
      <c r="O92" s="36">
        <f>SUMIFS(СВЦЭМ!$D$33:$D$776,СВЦЭМ!$A$33:$A$776,$A92,СВЦЭМ!$B$33:$B$776,O$83)+'СЕТ СН'!$H$11+СВЦЭМ!$D$10+'СЕТ СН'!$H$5-'СЕТ СН'!$H$21</f>
        <v>3366.2698849799999</v>
      </c>
      <c r="P92" s="36">
        <f>SUMIFS(СВЦЭМ!$D$33:$D$776,СВЦЭМ!$A$33:$A$776,$A92,СВЦЭМ!$B$33:$B$776,P$83)+'СЕТ СН'!$H$11+СВЦЭМ!$D$10+'СЕТ СН'!$H$5-'СЕТ СН'!$H$21</f>
        <v>3371.5801075500003</v>
      </c>
      <c r="Q92" s="36">
        <f>SUMIFS(СВЦЭМ!$D$33:$D$776,СВЦЭМ!$A$33:$A$776,$A92,СВЦЭМ!$B$33:$B$776,Q$83)+'СЕТ СН'!$H$11+СВЦЭМ!$D$10+'СЕТ СН'!$H$5-'СЕТ СН'!$H$21</f>
        <v>3363.6057484100002</v>
      </c>
      <c r="R92" s="36">
        <f>SUMIFS(СВЦЭМ!$D$33:$D$776,СВЦЭМ!$A$33:$A$776,$A92,СВЦЭМ!$B$33:$B$776,R$83)+'СЕТ СН'!$H$11+СВЦЭМ!$D$10+'СЕТ СН'!$H$5-'СЕТ СН'!$H$21</f>
        <v>3366.1192115600002</v>
      </c>
      <c r="S92" s="36">
        <f>SUMIFS(СВЦЭМ!$D$33:$D$776,СВЦЭМ!$A$33:$A$776,$A92,СВЦЭМ!$B$33:$B$776,S$83)+'СЕТ СН'!$H$11+СВЦЭМ!$D$10+'СЕТ СН'!$H$5-'СЕТ СН'!$H$21</f>
        <v>3377.4459150900002</v>
      </c>
      <c r="T92" s="36">
        <f>SUMIFS(СВЦЭМ!$D$33:$D$776,СВЦЭМ!$A$33:$A$776,$A92,СВЦЭМ!$B$33:$B$776,T$83)+'СЕТ СН'!$H$11+СВЦЭМ!$D$10+'СЕТ СН'!$H$5-'СЕТ СН'!$H$21</f>
        <v>3367.8145897700001</v>
      </c>
      <c r="U92" s="36">
        <f>SUMIFS(СВЦЭМ!$D$33:$D$776,СВЦЭМ!$A$33:$A$776,$A92,СВЦЭМ!$B$33:$B$776,U$83)+'СЕТ СН'!$H$11+СВЦЭМ!$D$10+'СЕТ СН'!$H$5-'СЕТ СН'!$H$21</f>
        <v>3359.5243924000001</v>
      </c>
      <c r="V92" s="36">
        <f>SUMIFS(СВЦЭМ!$D$33:$D$776,СВЦЭМ!$A$33:$A$776,$A92,СВЦЭМ!$B$33:$B$776,V$83)+'СЕТ СН'!$H$11+СВЦЭМ!$D$10+'СЕТ СН'!$H$5-'СЕТ СН'!$H$21</f>
        <v>3347.4159343900001</v>
      </c>
      <c r="W92" s="36">
        <f>SUMIFS(СВЦЭМ!$D$33:$D$776,СВЦЭМ!$A$33:$A$776,$A92,СВЦЭМ!$B$33:$B$776,W$83)+'СЕТ СН'!$H$11+СВЦЭМ!$D$10+'СЕТ СН'!$H$5-'СЕТ СН'!$H$21</f>
        <v>3339.3363328300002</v>
      </c>
      <c r="X92" s="36">
        <f>SUMIFS(СВЦЭМ!$D$33:$D$776,СВЦЭМ!$A$33:$A$776,$A92,СВЦЭМ!$B$33:$B$776,X$83)+'СЕТ СН'!$H$11+СВЦЭМ!$D$10+'СЕТ СН'!$H$5-'СЕТ СН'!$H$21</f>
        <v>3382.7792852100001</v>
      </c>
      <c r="Y92" s="36">
        <f>SUMIFS(СВЦЭМ!$D$33:$D$776,СВЦЭМ!$A$33:$A$776,$A92,СВЦЭМ!$B$33:$B$776,Y$83)+'СЕТ СН'!$H$11+СВЦЭМ!$D$10+'СЕТ СН'!$H$5-'СЕТ СН'!$H$21</f>
        <v>3473.0223086800002</v>
      </c>
    </row>
    <row r="93" spans="1:27" ht="15.75" x14ac:dyDescent="0.2">
      <c r="A93" s="35">
        <f t="shared" si="2"/>
        <v>43961</v>
      </c>
      <c r="B93" s="36">
        <f>SUMIFS(СВЦЭМ!$D$33:$D$776,СВЦЭМ!$A$33:$A$776,$A93,СВЦЭМ!$B$33:$B$776,B$83)+'СЕТ СН'!$H$11+СВЦЭМ!$D$10+'СЕТ СН'!$H$5-'СЕТ СН'!$H$21</f>
        <v>3516.6050344499999</v>
      </c>
      <c r="C93" s="36">
        <f>SUMIFS(СВЦЭМ!$D$33:$D$776,СВЦЭМ!$A$33:$A$776,$A93,СВЦЭМ!$B$33:$B$776,C$83)+'СЕТ СН'!$H$11+СВЦЭМ!$D$10+'СЕТ СН'!$H$5-'СЕТ СН'!$H$21</f>
        <v>3546.4951819500002</v>
      </c>
      <c r="D93" s="36">
        <f>SUMIFS(СВЦЭМ!$D$33:$D$776,СВЦЭМ!$A$33:$A$776,$A93,СВЦЭМ!$B$33:$B$776,D$83)+'СЕТ СН'!$H$11+СВЦЭМ!$D$10+'СЕТ СН'!$H$5-'СЕТ СН'!$H$21</f>
        <v>3553.1295275699999</v>
      </c>
      <c r="E93" s="36">
        <f>SUMIFS(СВЦЭМ!$D$33:$D$776,СВЦЭМ!$A$33:$A$776,$A93,СВЦЭМ!$B$33:$B$776,E$83)+'СЕТ СН'!$H$11+СВЦЭМ!$D$10+'СЕТ СН'!$H$5-'СЕТ СН'!$H$21</f>
        <v>3574.3240055300002</v>
      </c>
      <c r="F93" s="36">
        <f>SUMIFS(СВЦЭМ!$D$33:$D$776,СВЦЭМ!$A$33:$A$776,$A93,СВЦЭМ!$B$33:$B$776,F$83)+'СЕТ СН'!$H$11+СВЦЭМ!$D$10+'СЕТ СН'!$H$5-'СЕТ СН'!$H$21</f>
        <v>3566.7832180599999</v>
      </c>
      <c r="G93" s="36">
        <f>SUMIFS(СВЦЭМ!$D$33:$D$776,СВЦЭМ!$A$33:$A$776,$A93,СВЦЭМ!$B$33:$B$776,G$83)+'СЕТ СН'!$H$11+СВЦЭМ!$D$10+'СЕТ СН'!$H$5-'СЕТ СН'!$H$21</f>
        <v>3564.7658363099999</v>
      </c>
      <c r="H93" s="36">
        <f>SUMIFS(СВЦЭМ!$D$33:$D$776,СВЦЭМ!$A$33:$A$776,$A93,СВЦЭМ!$B$33:$B$776,H$83)+'СЕТ СН'!$H$11+СВЦЭМ!$D$10+'СЕТ СН'!$H$5-'СЕТ СН'!$H$21</f>
        <v>3557.7860255400001</v>
      </c>
      <c r="I93" s="36">
        <f>SUMIFS(СВЦЭМ!$D$33:$D$776,СВЦЭМ!$A$33:$A$776,$A93,СВЦЭМ!$B$33:$B$776,I$83)+'СЕТ СН'!$H$11+СВЦЭМ!$D$10+'СЕТ СН'!$H$5-'СЕТ СН'!$H$21</f>
        <v>3529.1257095299998</v>
      </c>
      <c r="J93" s="36">
        <f>SUMIFS(СВЦЭМ!$D$33:$D$776,СВЦЭМ!$A$33:$A$776,$A93,СВЦЭМ!$B$33:$B$776,J$83)+'СЕТ СН'!$H$11+СВЦЭМ!$D$10+'СЕТ СН'!$H$5-'СЕТ СН'!$H$21</f>
        <v>3523.0521631500001</v>
      </c>
      <c r="K93" s="36">
        <f>SUMIFS(СВЦЭМ!$D$33:$D$776,СВЦЭМ!$A$33:$A$776,$A93,СВЦЭМ!$B$33:$B$776,K$83)+'СЕТ СН'!$H$11+СВЦЭМ!$D$10+'СЕТ СН'!$H$5-'СЕТ СН'!$H$21</f>
        <v>3492.3227034199999</v>
      </c>
      <c r="L93" s="36">
        <f>SUMIFS(СВЦЭМ!$D$33:$D$776,СВЦЭМ!$A$33:$A$776,$A93,СВЦЭМ!$B$33:$B$776,L$83)+'СЕТ СН'!$H$11+СВЦЭМ!$D$10+'СЕТ СН'!$H$5-'СЕТ СН'!$H$21</f>
        <v>3484.6837616100001</v>
      </c>
      <c r="M93" s="36">
        <f>SUMIFS(СВЦЭМ!$D$33:$D$776,СВЦЭМ!$A$33:$A$776,$A93,СВЦЭМ!$B$33:$B$776,M$83)+'СЕТ СН'!$H$11+СВЦЭМ!$D$10+'СЕТ СН'!$H$5-'СЕТ СН'!$H$21</f>
        <v>3439.61736088</v>
      </c>
      <c r="N93" s="36">
        <f>SUMIFS(СВЦЭМ!$D$33:$D$776,СВЦЭМ!$A$33:$A$776,$A93,СВЦЭМ!$B$33:$B$776,N$83)+'СЕТ СН'!$H$11+СВЦЭМ!$D$10+'СЕТ СН'!$H$5-'СЕТ СН'!$H$21</f>
        <v>3385.2447506399999</v>
      </c>
      <c r="O93" s="36">
        <f>SUMIFS(СВЦЭМ!$D$33:$D$776,СВЦЭМ!$A$33:$A$776,$A93,СВЦЭМ!$B$33:$B$776,O$83)+'СЕТ СН'!$H$11+СВЦЭМ!$D$10+'СЕТ СН'!$H$5-'СЕТ СН'!$H$21</f>
        <v>3368.8896421700001</v>
      </c>
      <c r="P93" s="36">
        <f>SUMIFS(СВЦЭМ!$D$33:$D$776,СВЦЭМ!$A$33:$A$776,$A93,СВЦЭМ!$B$33:$B$776,P$83)+'СЕТ СН'!$H$11+СВЦЭМ!$D$10+'СЕТ СН'!$H$5-'СЕТ СН'!$H$21</f>
        <v>3371.0739435</v>
      </c>
      <c r="Q93" s="36">
        <f>SUMIFS(СВЦЭМ!$D$33:$D$776,СВЦЭМ!$A$33:$A$776,$A93,СВЦЭМ!$B$33:$B$776,Q$83)+'СЕТ СН'!$H$11+СВЦЭМ!$D$10+'СЕТ СН'!$H$5-'СЕТ СН'!$H$21</f>
        <v>3378.7024132400002</v>
      </c>
      <c r="R93" s="36">
        <f>SUMIFS(СВЦЭМ!$D$33:$D$776,СВЦЭМ!$A$33:$A$776,$A93,СВЦЭМ!$B$33:$B$776,R$83)+'СЕТ СН'!$H$11+СВЦЭМ!$D$10+'СЕТ СН'!$H$5-'СЕТ СН'!$H$21</f>
        <v>3376.1301065799998</v>
      </c>
      <c r="S93" s="36">
        <f>SUMIFS(СВЦЭМ!$D$33:$D$776,СВЦЭМ!$A$33:$A$776,$A93,СВЦЭМ!$B$33:$B$776,S$83)+'СЕТ СН'!$H$11+СВЦЭМ!$D$10+'СЕТ СН'!$H$5-'СЕТ СН'!$H$21</f>
        <v>3378.7126377700001</v>
      </c>
      <c r="T93" s="36">
        <f>SUMIFS(СВЦЭМ!$D$33:$D$776,СВЦЭМ!$A$33:$A$776,$A93,СВЦЭМ!$B$33:$B$776,T$83)+'СЕТ СН'!$H$11+СВЦЭМ!$D$10+'СЕТ СН'!$H$5-'СЕТ СН'!$H$21</f>
        <v>3368.5964141499999</v>
      </c>
      <c r="U93" s="36">
        <f>SUMIFS(СВЦЭМ!$D$33:$D$776,СВЦЭМ!$A$33:$A$776,$A93,СВЦЭМ!$B$33:$B$776,U$83)+'СЕТ СН'!$H$11+СВЦЭМ!$D$10+'СЕТ СН'!$H$5-'СЕТ СН'!$H$21</f>
        <v>3355.8359205300003</v>
      </c>
      <c r="V93" s="36">
        <f>SUMIFS(СВЦЭМ!$D$33:$D$776,СВЦЭМ!$A$33:$A$776,$A93,СВЦЭМ!$B$33:$B$776,V$83)+'СЕТ СН'!$H$11+СВЦЭМ!$D$10+'СЕТ СН'!$H$5-'СЕТ СН'!$H$21</f>
        <v>3336.757877</v>
      </c>
      <c r="W93" s="36">
        <f>SUMIFS(СВЦЭМ!$D$33:$D$776,СВЦЭМ!$A$33:$A$776,$A93,СВЦЭМ!$B$33:$B$776,W$83)+'СЕТ СН'!$H$11+СВЦЭМ!$D$10+'СЕТ СН'!$H$5-'СЕТ СН'!$H$21</f>
        <v>3333.1938111999998</v>
      </c>
      <c r="X93" s="36">
        <f>SUMIFS(СВЦЭМ!$D$33:$D$776,СВЦЭМ!$A$33:$A$776,$A93,СВЦЭМ!$B$33:$B$776,X$83)+'СЕТ СН'!$H$11+СВЦЭМ!$D$10+'СЕТ СН'!$H$5-'СЕТ СН'!$H$21</f>
        <v>3370.97821862</v>
      </c>
      <c r="Y93" s="36">
        <f>SUMIFS(СВЦЭМ!$D$33:$D$776,СВЦЭМ!$A$33:$A$776,$A93,СВЦЭМ!$B$33:$B$776,Y$83)+'СЕТ СН'!$H$11+СВЦЭМ!$D$10+'СЕТ СН'!$H$5-'СЕТ СН'!$H$21</f>
        <v>3461.7644476099999</v>
      </c>
    </row>
    <row r="94" spans="1:27" ht="15.75" x14ac:dyDescent="0.2">
      <c r="A94" s="35">
        <f t="shared" si="2"/>
        <v>43962</v>
      </c>
      <c r="B94" s="36">
        <f>SUMIFS(СВЦЭМ!$D$33:$D$776,СВЦЭМ!$A$33:$A$776,$A94,СВЦЭМ!$B$33:$B$776,B$83)+'СЕТ СН'!$H$11+СВЦЭМ!$D$10+'СЕТ СН'!$H$5-'СЕТ СН'!$H$21</f>
        <v>3440.31880542</v>
      </c>
      <c r="C94" s="36">
        <f>SUMIFS(СВЦЭМ!$D$33:$D$776,СВЦЭМ!$A$33:$A$776,$A94,СВЦЭМ!$B$33:$B$776,C$83)+'СЕТ СН'!$H$11+СВЦЭМ!$D$10+'СЕТ СН'!$H$5-'СЕТ СН'!$H$21</f>
        <v>3520.6535312699998</v>
      </c>
      <c r="D94" s="36">
        <f>SUMIFS(СВЦЭМ!$D$33:$D$776,СВЦЭМ!$A$33:$A$776,$A94,СВЦЭМ!$B$33:$B$776,D$83)+'СЕТ СН'!$H$11+СВЦЭМ!$D$10+'СЕТ СН'!$H$5-'СЕТ СН'!$H$21</f>
        <v>3555.56205662</v>
      </c>
      <c r="E94" s="36">
        <f>SUMIFS(СВЦЭМ!$D$33:$D$776,СВЦЭМ!$A$33:$A$776,$A94,СВЦЭМ!$B$33:$B$776,E$83)+'СЕТ СН'!$H$11+СВЦЭМ!$D$10+'СЕТ СН'!$H$5-'СЕТ СН'!$H$21</f>
        <v>3546.83623098</v>
      </c>
      <c r="F94" s="36">
        <f>SUMIFS(СВЦЭМ!$D$33:$D$776,СВЦЭМ!$A$33:$A$776,$A94,СВЦЭМ!$B$33:$B$776,F$83)+'СЕТ СН'!$H$11+СВЦЭМ!$D$10+'СЕТ СН'!$H$5-'СЕТ СН'!$H$21</f>
        <v>3540.0248738499999</v>
      </c>
      <c r="G94" s="36">
        <f>SUMIFS(СВЦЭМ!$D$33:$D$776,СВЦЭМ!$A$33:$A$776,$A94,СВЦЭМ!$B$33:$B$776,G$83)+'СЕТ СН'!$H$11+СВЦЭМ!$D$10+'СЕТ СН'!$H$5-'СЕТ СН'!$H$21</f>
        <v>3542.4262672200002</v>
      </c>
      <c r="H94" s="36">
        <f>SUMIFS(СВЦЭМ!$D$33:$D$776,СВЦЭМ!$A$33:$A$776,$A94,СВЦЭМ!$B$33:$B$776,H$83)+'СЕТ СН'!$H$11+СВЦЭМ!$D$10+'СЕТ СН'!$H$5-'СЕТ СН'!$H$21</f>
        <v>3549.2529399</v>
      </c>
      <c r="I94" s="36">
        <f>SUMIFS(СВЦЭМ!$D$33:$D$776,СВЦЭМ!$A$33:$A$776,$A94,СВЦЭМ!$B$33:$B$776,I$83)+'СЕТ СН'!$H$11+СВЦЭМ!$D$10+'СЕТ СН'!$H$5-'СЕТ СН'!$H$21</f>
        <v>3562.7520565499999</v>
      </c>
      <c r="J94" s="36">
        <f>SUMIFS(СВЦЭМ!$D$33:$D$776,СВЦЭМ!$A$33:$A$776,$A94,СВЦЭМ!$B$33:$B$776,J$83)+'СЕТ СН'!$H$11+СВЦЭМ!$D$10+'СЕТ СН'!$H$5-'СЕТ СН'!$H$21</f>
        <v>3512.2937812</v>
      </c>
      <c r="K94" s="36">
        <f>SUMIFS(СВЦЭМ!$D$33:$D$776,СВЦЭМ!$A$33:$A$776,$A94,СВЦЭМ!$B$33:$B$776,K$83)+'СЕТ СН'!$H$11+СВЦЭМ!$D$10+'СЕТ СН'!$H$5-'СЕТ СН'!$H$21</f>
        <v>3451.7876974000001</v>
      </c>
      <c r="L94" s="36">
        <f>SUMIFS(СВЦЭМ!$D$33:$D$776,СВЦЭМ!$A$33:$A$776,$A94,СВЦЭМ!$B$33:$B$776,L$83)+'СЕТ СН'!$H$11+СВЦЭМ!$D$10+'СЕТ СН'!$H$5-'СЕТ СН'!$H$21</f>
        <v>3443.2934610000002</v>
      </c>
      <c r="M94" s="36">
        <f>SUMIFS(СВЦЭМ!$D$33:$D$776,СВЦЭМ!$A$33:$A$776,$A94,СВЦЭМ!$B$33:$B$776,M$83)+'СЕТ СН'!$H$11+СВЦЭМ!$D$10+'СЕТ СН'!$H$5-'СЕТ СН'!$H$21</f>
        <v>3443.6464779600001</v>
      </c>
      <c r="N94" s="36">
        <f>SUMIFS(СВЦЭМ!$D$33:$D$776,СВЦЭМ!$A$33:$A$776,$A94,СВЦЭМ!$B$33:$B$776,N$83)+'СЕТ СН'!$H$11+СВЦЭМ!$D$10+'СЕТ СН'!$H$5-'СЕТ СН'!$H$21</f>
        <v>3455.68396304</v>
      </c>
      <c r="O94" s="36">
        <f>SUMIFS(СВЦЭМ!$D$33:$D$776,СВЦЭМ!$A$33:$A$776,$A94,СВЦЭМ!$B$33:$B$776,O$83)+'СЕТ СН'!$H$11+СВЦЭМ!$D$10+'СЕТ СН'!$H$5-'СЕТ СН'!$H$21</f>
        <v>3454.0055634099999</v>
      </c>
      <c r="P94" s="36">
        <f>SUMIFS(СВЦЭМ!$D$33:$D$776,СВЦЭМ!$A$33:$A$776,$A94,СВЦЭМ!$B$33:$B$776,P$83)+'СЕТ СН'!$H$11+СВЦЭМ!$D$10+'СЕТ СН'!$H$5-'СЕТ СН'!$H$21</f>
        <v>3471.79555953</v>
      </c>
      <c r="Q94" s="36">
        <f>SUMIFS(СВЦЭМ!$D$33:$D$776,СВЦЭМ!$A$33:$A$776,$A94,СВЦЭМ!$B$33:$B$776,Q$83)+'СЕТ СН'!$H$11+СВЦЭМ!$D$10+'СЕТ СН'!$H$5-'СЕТ СН'!$H$21</f>
        <v>3479.8161086499999</v>
      </c>
      <c r="R94" s="36">
        <f>SUMIFS(СВЦЭМ!$D$33:$D$776,СВЦЭМ!$A$33:$A$776,$A94,СВЦЭМ!$B$33:$B$776,R$83)+'СЕТ СН'!$H$11+СВЦЭМ!$D$10+'СЕТ СН'!$H$5-'СЕТ СН'!$H$21</f>
        <v>3474.2095780899999</v>
      </c>
      <c r="S94" s="36">
        <f>SUMIFS(СВЦЭМ!$D$33:$D$776,СВЦЭМ!$A$33:$A$776,$A94,СВЦЭМ!$B$33:$B$776,S$83)+'СЕТ СН'!$H$11+СВЦЭМ!$D$10+'СЕТ СН'!$H$5-'СЕТ СН'!$H$21</f>
        <v>3477.8658489899999</v>
      </c>
      <c r="T94" s="36">
        <f>SUMIFS(СВЦЭМ!$D$33:$D$776,СВЦЭМ!$A$33:$A$776,$A94,СВЦЭМ!$B$33:$B$776,T$83)+'СЕТ СН'!$H$11+СВЦЭМ!$D$10+'СЕТ СН'!$H$5-'СЕТ СН'!$H$21</f>
        <v>3464.0942222200001</v>
      </c>
      <c r="U94" s="36">
        <f>SUMIFS(СВЦЭМ!$D$33:$D$776,СВЦЭМ!$A$33:$A$776,$A94,СВЦЭМ!$B$33:$B$776,U$83)+'СЕТ СН'!$H$11+СВЦЭМ!$D$10+'СЕТ СН'!$H$5-'СЕТ СН'!$H$21</f>
        <v>3426.4779144899999</v>
      </c>
      <c r="V94" s="36">
        <f>SUMIFS(СВЦЭМ!$D$33:$D$776,СВЦЭМ!$A$33:$A$776,$A94,СВЦЭМ!$B$33:$B$776,V$83)+'СЕТ СН'!$H$11+СВЦЭМ!$D$10+'СЕТ СН'!$H$5-'СЕТ СН'!$H$21</f>
        <v>3394.1151468799999</v>
      </c>
      <c r="W94" s="36">
        <f>SUMIFS(СВЦЭМ!$D$33:$D$776,СВЦЭМ!$A$33:$A$776,$A94,СВЦЭМ!$B$33:$B$776,W$83)+'СЕТ СН'!$H$11+СВЦЭМ!$D$10+'СЕТ СН'!$H$5-'СЕТ СН'!$H$21</f>
        <v>3376.6952916400001</v>
      </c>
      <c r="X94" s="36">
        <f>SUMIFS(СВЦЭМ!$D$33:$D$776,СВЦЭМ!$A$33:$A$776,$A94,СВЦЭМ!$B$33:$B$776,X$83)+'СЕТ СН'!$H$11+СВЦЭМ!$D$10+'СЕТ СН'!$H$5-'СЕТ СН'!$H$21</f>
        <v>3373.22588662</v>
      </c>
      <c r="Y94" s="36">
        <f>SUMIFS(СВЦЭМ!$D$33:$D$776,СВЦЭМ!$A$33:$A$776,$A94,СВЦЭМ!$B$33:$B$776,Y$83)+'СЕТ СН'!$H$11+СВЦЭМ!$D$10+'СЕТ СН'!$H$5-'СЕТ СН'!$H$21</f>
        <v>3425.7638716000001</v>
      </c>
    </row>
    <row r="95" spans="1:27" ht="15.75" x14ac:dyDescent="0.2">
      <c r="A95" s="35">
        <f t="shared" si="2"/>
        <v>43963</v>
      </c>
      <c r="B95" s="36">
        <f>SUMIFS(СВЦЭМ!$D$33:$D$776,СВЦЭМ!$A$33:$A$776,$A95,СВЦЭМ!$B$33:$B$776,B$83)+'СЕТ СН'!$H$11+СВЦЭМ!$D$10+'СЕТ СН'!$H$5-'СЕТ СН'!$H$21</f>
        <v>3556.2230697499999</v>
      </c>
      <c r="C95" s="36">
        <f>SUMIFS(СВЦЭМ!$D$33:$D$776,СВЦЭМ!$A$33:$A$776,$A95,СВЦЭМ!$B$33:$B$776,C$83)+'СЕТ СН'!$H$11+СВЦЭМ!$D$10+'СЕТ СН'!$H$5-'СЕТ СН'!$H$21</f>
        <v>3595.4177884000001</v>
      </c>
      <c r="D95" s="36">
        <f>SUMIFS(СВЦЭМ!$D$33:$D$776,СВЦЭМ!$A$33:$A$776,$A95,СВЦЭМ!$B$33:$B$776,D$83)+'СЕТ СН'!$H$11+СВЦЭМ!$D$10+'СЕТ СН'!$H$5-'СЕТ СН'!$H$21</f>
        <v>3583.3955807399998</v>
      </c>
      <c r="E95" s="36">
        <f>SUMIFS(СВЦЭМ!$D$33:$D$776,СВЦЭМ!$A$33:$A$776,$A95,СВЦЭМ!$B$33:$B$776,E$83)+'СЕТ СН'!$H$11+СВЦЭМ!$D$10+'СЕТ СН'!$H$5-'СЕТ СН'!$H$21</f>
        <v>3582.5702780500001</v>
      </c>
      <c r="F95" s="36">
        <f>SUMIFS(СВЦЭМ!$D$33:$D$776,СВЦЭМ!$A$33:$A$776,$A95,СВЦЭМ!$B$33:$B$776,F$83)+'СЕТ СН'!$H$11+СВЦЭМ!$D$10+'СЕТ СН'!$H$5-'СЕТ СН'!$H$21</f>
        <v>3590.34784648</v>
      </c>
      <c r="G95" s="36">
        <f>SUMIFS(СВЦЭМ!$D$33:$D$776,СВЦЭМ!$A$33:$A$776,$A95,СВЦЭМ!$B$33:$B$776,G$83)+'СЕТ СН'!$H$11+СВЦЭМ!$D$10+'СЕТ СН'!$H$5-'СЕТ СН'!$H$21</f>
        <v>3579.5631706899999</v>
      </c>
      <c r="H95" s="36">
        <f>SUMIFS(СВЦЭМ!$D$33:$D$776,СВЦЭМ!$A$33:$A$776,$A95,СВЦЭМ!$B$33:$B$776,H$83)+'СЕТ СН'!$H$11+СВЦЭМ!$D$10+'СЕТ СН'!$H$5-'СЕТ СН'!$H$21</f>
        <v>3588.7807817799999</v>
      </c>
      <c r="I95" s="36">
        <f>SUMIFS(СВЦЭМ!$D$33:$D$776,СВЦЭМ!$A$33:$A$776,$A95,СВЦЭМ!$B$33:$B$776,I$83)+'СЕТ СН'!$H$11+СВЦЭМ!$D$10+'СЕТ СН'!$H$5-'СЕТ СН'!$H$21</f>
        <v>3550.2011690899999</v>
      </c>
      <c r="J95" s="36">
        <f>SUMIFS(СВЦЭМ!$D$33:$D$776,СВЦЭМ!$A$33:$A$776,$A95,СВЦЭМ!$B$33:$B$776,J$83)+'СЕТ СН'!$H$11+СВЦЭМ!$D$10+'СЕТ СН'!$H$5-'СЕТ СН'!$H$21</f>
        <v>3502.7536525699998</v>
      </c>
      <c r="K95" s="36">
        <f>SUMIFS(СВЦЭМ!$D$33:$D$776,СВЦЭМ!$A$33:$A$776,$A95,СВЦЭМ!$B$33:$B$776,K$83)+'СЕТ СН'!$H$11+СВЦЭМ!$D$10+'СЕТ СН'!$H$5-'СЕТ СН'!$H$21</f>
        <v>3483.1538621099999</v>
      </c>
      <c r="L95" s="36">
        <f>SUMIFS(СВЦЭМ!$D$33:$D$776,СВЦЭМ!$A$33:$A$776,$A95,СВЦЭМ!$B$33:$B$776,L$83)+'СЕТ СН'!$H$11+СВЦЭМ!$D$10+'СЕТ СН'!$H$5-'СЕТ СН'!$H$21</f>
        <v>3480.3904684899999</v>
      </c>
      <c r="M95" s="36">
        <f>SUMIFS(СВЦЭМ!$D$33:$D$776,СВЦЭМ!$A$33:$A$776,$A95,СВЦЭМ!$B$33:$B$776,M$83)+'СЕТ СН'!$H$11+СВЦЭМ!$D$10+'СЕТ СН'!$H$5-'СЕТ СН'!$H$21</f>
        <v>3452.68756747</v>
      </c>
      <c r="N95" s="36">
        <f>SUMIFS(СВЦЭМ!$D$33:$D$776,СВЦЭМ!$A$33:$A$776,$A95,СВЦЭМ!$B$33:$B$776,N$83)+'СЕТ СН'!$H$11+СВЦЭМ!$D$10+'СЕТ СН'!$H$5-'СЕТ СН'!$H$21</f>
        <v>3451.05155298</v>
      </c>
      <c r="O95" s="36">
        <f>SUMIFS(СВЦЭМ!$D$33:$D$776,СВЦЭМ!$A$33:$A$776,$A95,СВЦЭМ!$B$33:$B$776,O$83)+'СЕТ СН'!$H$11+СВЦЭМ!$D$10+'СЕТ СН'!$H$5-'СЕТ СН'!$H$21</f>
        <v>3458.4206409799999</v>
      </c>
      <c r="P95" s="36">
        <f>SUMIFS(СВЦЭМ!$D$33:$D$776,СВЦЭМ!$A$33:$A$776,$A95,СВЦЭМ!$B$33:$B$776,P$83)+'СЕТ СН'!$H$11+СВЦЭМ!$D$10+'СЕТ СН'!$H$5-'СЕТ СН'!$H$21</f>
        <v>3469.2592559300001</v>
      </c>
      <c r="Q95" s="36">
        <f>SUMIFS(СВЦЭМ!$D$33:$D$776,СВЦЭМ!$A$33:$A$776,$A95,СВЦЭМ!$B$33:$B$776,Q$83)+'СЕТ СН'!$H$11+СВЦЭМ!$D$10+'СЕТ СН'!$H$5-'СЕТ СН'!$H$21</f>
        <v>3468.2558204300003</v>
      </c>
      <c r="R95" s="36">
        <f>SUMIFS(СВЦЭМ!$D$33:$D$776,СВЦЭМ!$A$33:$A$776,$A95,СВЦЭМ!$B$33:$B$776,R$83)+'СЕТ СН'!$H$11+СВЦЭМ!$D$10+'СЕТ СН'!$H$5-'СЕТ СН'!$H$21</f>
        <v>3469.1434281000002</v>
      </c>
      <c r="S95" s="36">
        <f>SUMIFS(СВЦЭМ!$D$33:$D$776,СВЦЭМ!$A$33:$A$776,$A95,СВЦЭМ!$B$33:$B$776,S$83)+'СЕТ СН'!$H$11+СВЦЭМ!$D$10+'СЕТ СН'!$H$5-'СЕТ СН'!$H$21</f>
        <v>3470.0763065000001</v>
      </c>
      <c r="T95" s="36">
        <f>SUMIFS(СВЦЭМ!$D$33:$D$776,СВЦЭМ!$A$33:$A$776,$A95,СВЦЭМ!$B$33:$B$776,T$83)+'СЕТ СН'!$H$11+СВЦЭМ!$D$10+'СЕТ СН'!$H$5-'СЕТ СН'!$H$21</f>
        <v>3475.1793533300001</v>
      </c>
      <c r="U95" s="36">
        <f>SUMIFS(СВЦЭМ!$D$33:$D$776,СВЦЭМ!$A$33:$A$776,$A95,СВЦЭМ!$B$33:$B$776,U$83)+'СЕТ СН'!$H$11+СВЦЭМ!$D$10+'СЕТ СН'!$H$5-'СЕТ СН'!$H$21</f>
        <v>3473.4402502600001</v>
      </c>
      <c r="V95" s="36">
        <f>SUMIFS(СВЦЭМ!$D$33:$D$776,СВЦЭМ!$A$33:$A$776,$A95,СВЦЭМ!$B$33:$B$776,V$83)+'СЕТ СН'!$H$11+СВЦЭМ!$D$10+'СЕТ СН'!$H$5-'СЕТ СН'!$H$21</f>
        <v>3441.3411391300001</v>
      </c>
      <c r="W95" s="36">
        <f>SUMIFS(СВЦЭМ!$D$33:$D$776,СВЦЭМ!$A$33:$A$776,$A95,СВЦЭМ!$B$33:$B$776,W$83)+'СЕТ СН'!$H$11+СВЦЭМ!$D$10+'СЕТ СН'!$H$5-'СЕТ СН'!$H$21</f>
        <v>3439.9102062100001</v>
      </c>
      <c r="X95" s="36">
        <f>SUMIFS(СВЦЭМ!$D$33:$D$776,СВЦЭМ!$A$33:$A$776,$A95,СВЦЭМ!$B$33:$B$776,X$83)+'СЕТ СН'!$H$11+СВЦЭМ!$D$10+'СЕТ СН'!$H$5-'СЕТ СН'!$H$21</f>
        <v>3462.11761346</v>
      </c>
      <c r="Y95" s="36">
        <f>SUMIFS(СВЦЭМ!$D$33:$D$776,СВЦЭМ!$A$33:$A$776,$A95,СВЦЭМ!$B$33:$B$776,Y$83)+'СЕТ СН'!$H$11+СВЦЭМ!$D$10+'СЕТ СН'!$H$5-'СЕТ СН'!$H$21</f>
        <v>3481.8613195100002</v>
      </c>
    </row>
    <row r="96" spans="1:27" ht="15.75" x14ac:dyDescent="0.2">
      <c r="A96" s="35">
        <f t="shared" si="2"/>
        <v>43964</v>
      </c>
      <c r="B96" s="36">
        <f>SUMIFS(СВЦЭМ!$D$33:$D$776,СВЦЭМ!$A$33:$A$776,$A96,СВЦЭМ!$B$33:$B$776,B$83)+'СЕТ СН'!$H$11+СВЦЭМ!$D$10+'СЕТ СН'!$H$5-'СЕТ СН'!$H$21</f>
        <v>3503.8320853800001</v>
      </c>
      <c r="C96" s="36">
        <f>SUMIFS(СВЦЭМ!$D$33:$D$776,СВЦЭМ!$A$33:$A$776,$A96,СВЦЭМ!$B$33:$B$776,C$83)+'СЕТ СН'!$H$11+СВЦЭМ!$D$10+'СЕТ СН'!$H$5-'СЕТ СН'!$H$21</f>
        <v>3547.6976439</v>
      </c>
      <c r="D96" s="36">
        <f>SUMIFS(СВЦЭМ!$D$33:$D$776,СВЦЭМ!$A$33:$A$776,$A96,СВЦЭМ!$B$33:$B$776,D$83)+'СЕТ СН'!$H$11+СВЦЭМ!$D$10+'СЕТ СН'!$H$5-'СЕТ СН'!$H$21</f>
        <v>3555.14356451</v>
      </c>
      <c r="E96" s="36">
        <f>SUMIFS(СВЦЭМ!$D$33:$D$776,СВЦЭМ!$A$33:$A$776,$A96,СВЦЭМ!$B$33:$B$776,E$83)+'СЕТ СН'!$H$11+СВЦЭМ!$D$10+'СЕТ СН'!$H$5-'СЕТ СН'!$H$21</f>
        <v>3555.0283789</v>
      </c>
      <c r="F96" s="36">
        <f>SUMIFS(СВЦЭМ!$D$33:$D$776,СВЦЭМ!$A$33:$A$776,$A96,СВЦЭМ!$B$33:$B$776,F$83)+'СЕТ СН'!$H$11+СВЦЭМ!$D$10+'СЕТ СН'!$H$5-'СЕТ СН'!$H$21</f>
        <v>3548.2371643900001</v>
      </c>
      <c r="G96" s="36">
        <f>SUMIFS(СВЦЭМ!$D$33:$D$776,СВЦЭМ!$A$33:$A$776,$A96,СВЦЭМ!$B$33:$B$776,G$83)+'СЕТ СН'!$H$11+СВЦЭМ!$D$10+'СЕТ СН'!$H$5-'СЕТ СН'!$H$21</f>
        <v>3555.76218926</v>
      </c>
      <c r="H96" s="36">
        <f>SUMIFS(СВЦЭМ!$D$33:$D$776,СВЦЭМ!$A$33:$A$776,$A96,СВЦЭМ!$B$33:$B$776,H$83)+'СЕТ СН'!$H$11+СВЦЭМ!$D$10+'СЕТ СН'!$H$5-'СЕТ СН'!$H$21</f>
        <v>3552.2083560900001</v>
      </c>
      <c r="I96" s="36">
        <f>SUMIFS(СВЦЭМ!$D$33:$D$776,СВЦЭМ!$A$33:$A$776,$A96,СВЦЭМ!$B$33:$B$776,I$83)+'СЕТ СН'!$H$11+СВЦЭМ!$D$10+'СЕТ СН'!$H$5-'СЕТ СН'!$H$21</f>
        <v>3505.5046629200001</v>
      </c>
      <c r="J96" s="36">
        <f>SUMIFS(СВЦЭМ!$D$33:$D$776,СВЦЭМ!$A$33:$A$776,$A96,СВЦЭМ!$B$33:$B$776,J$83)+'СЕТ СН'!$H$11+СВЦЭМ!$D$10+'СЕТ СН'!$H$5-'СЕТ СН'!$H$21</f>
        <v>3451.53077278</v>
      </c>
      <c r="K96" s="36">
        <f>SUMIFS(СВЦЭМ!$D$33:$D$776,СВЦЭМ!$A$33:$A$776,$A96,СВЦЭМ!$B$33:$B$776,K$83)+'СЕТ СН'!$H$11+СВЦЭМ!$D$10+'СЕТ СН'!$H$5-'СЕТ СН'!$H$21</f>
        <v>3443.2855673899999</v>
      </c>
      <c r="L96" s="36">
        <f>SUMIFS(СВЦЭМ!$D$33:$D$776,СВЦЭМ!$A$33:$A$776,$A96,СВЦЭМ!$B$33:$B$776,L$83)+'СЕТ СН'!$H$11+СВЦЭМ!$D$10+'СЕТ СН'!$H$5-'СЕТ СН'!$H$21</f>
        <v>3434.2445857500002</v>
      </c>
      <c r="M96" s="36">
        <f>SUMIFS(СВЦЭМ!$D$33:$D$776,СВЦЭМ!$A$33:$A$776,$A96,СВЦЭМ!$B$33:$B$776,M$83)+'СЕТ СН'!$H$11+СВЦЭМ!$D$10+'СЕТ СН'!$H$5-'СЕТ СН'!$H$21</f>
        <v>3428.29633294</v>
      </c>
      <c r="N96" s="36">
        <f>SUMIFS(СВЦЭМ!$D$33:$D$776,СВЦЭМ!$A$33:$A$776,$A96,СВЦЭМ!$B$33:$B$776,N$83)+'СЕТ СН'!$H$11+СВЦЭМ!$D$10+'СЕТ СН'!$H$5-'СЕТ СН'!$H$21</f>
        <v>3437.2764335500001</v>
      </c>
      <c r="O96" s="36">
        <f>SUMIFS(СВЦЭМ!$D$33:$D$776,СВЦЭМ!$A$33:$A$776,$A96,СВЦЭМ!$B$33:$B$776,O$83)+'СЕТ СН'!$H$11+СВЦЭМ!$D$10+'СЕТ СН'!$H$5-'СЕТ СН'!$H$21</f>
        <v>3445.3896329099998</v>
      </c>
      <c r="P96" s="36">
        <f>SUMIFS(СВЦЭМ!$D$33:$D$776,СВЦЭМ!$A$33:$A$776,$A96,СВЦЭМ!$B$33:$B$776,P$83)+'СЕТ СН'!$H$11+СВЦЭМ!$D$10+'СЕТ СН'!$H$5-'СЕТ СН'!$H$21</f>
        <v>3456.3470180200002</v>
      </c>
      <c r="Q96" s="36">
        <f>SUMIFS(СВЦЭМ!$D$33:$D$776,СВЦЭМ!$A$33:$A$776,$A96,СВЦЭМ!$B$33:$B$776,Q$83)+'СЕТ СН'!$H$11+СВЦЭМ!$D$10+'СЕТ СН'!$H$5-'СЕТ СН'!$H$21</f>
        <v>3447.9568364799998</v>
      </c>
      <c r="R96" s="36">
        <f>SUMIFS(СВЦЭМ!$D$33:$D$776,СВЦЭМ!$A$33:$A$776,$A96,СВЦЭМ!$B$33:$B$776,R$83)+'СЕТ СН'!$H$11+СВЦЭМ!$D$10+'СЕТ СН'!$H$5-'СЕТ СН'!$H$21</f>
        <v>3442.8513957</v>
      </c>
      <c r="S96" s="36">
        <f>SUMIFS(СВЦЭМ!$D$33:$D$776,СВЦЭМ!$A$33:$A$776,$A96,СВЦЭМ!$B$33:$B$776,S$83)+'СЕТ СН'!$H$11+СВЦЭМ!$D$10+'СЕТ СН'!$H$5-'СЕТ СН'!$H$21</f>
        <v>3456.54561853</v>
      </c>
      <c r="T96" s="36">
        <f>SUMIFS(СВЦЭМ!$D$33:$D$776,СВЦЭМ!$A$33:$A$776,$A96,СВЦЭМ!$B$33:$B$776,T$83)+'СЕТ СН'!$H$11+СВЦЭМ!$D$10+'СЕТ СН'!$H$5-'СЕТ СН'!$H$21</f>
        <v>3428.8796307800003</v>
      </c>
      <c r="U96" s="36">
        <f>SUMIFS(СВЦЭМ!$D$33:$D$776,СВЦЭМ!$A$33:$A$776,$A96,СВЦЭМ!$B$33:$B$776,U$83)+'СЕТ СН'!$H$11+СВЦЭМ!$D$10+'СЕТ СН'!$H$5-'СЕТ СН'!$H$21</f>
        <v>3396.9942668600002</v>
      </c>
      <c r="V96" s="36">
        <f>SUMIFS(СВЦЭМ!$D$33:$D$776,СВЦЭМ!$A$33:$A$776,$A96,СВЦЭМ!$B$33:$B$776,V$83)+'СЕТ СН'!$H$11+СВЦЭМ!$D$10+'СЕТ СН'!$H$5-'СЕТ СН'!$H$21</f>
        <v>3381.3370753999998</v>
      </c>
      <c r="W96" s="36">
        <f>SUMIFS(СВЦЭМ!$D$33:$D$776,СВЦЭМ!$A$33:$A$776,$A96,СВЦЭМ!$B$33:$B$776,W$83)+'СЕТ СН'!$H$11+СВЦЭМ!$D$10+'СЕТ СН'!$H$5-'СЕТ СН'!$H$21</f>
        <v>3376.9692553300001</v>
      </c>
      <c r="X96" s="36">
        <f>SUMIFS(СВЦЭМ!$D$33:$D$776,СВЦЭМ!$A$33:$A$776,$A96,СВЦЭМ!$B$33:$B$776,X$83)+'СЕТ СН'!$H$11+СВЦЭМ!$D$10+'СЕТ СН'!$H$5-'СЕТ СН'!$H$21</f>
        <v>3389.7802525000002</v>
      </c>
      <c r="Y96" s="36">
        <f>SUMIFS(СВЦЭМ!$D$33:$D$776,СВЦЭМ!$A$33:$A$776,$A96,СВЦЭМ!$B$33:$B$776,Y$83)+'СЕТ СН'!$H$11+СВЦЭМ!$D$10+'СЕТ СН'!$H$5-'СЕТ СН'!$H$21</f>
        <v>3410.9396252400002</v>
      </c>
    </row>
    <row r="97" spans="1:25" ht="15.75" x14ac:dyDescent="0.2">
      <c r="A97" s="35">
        <f t="shared" si="2"/>
        <v>43965</v>
      </c>
      <c r="B97" s="36">
        <f>SUMIFS(СВЦЭМ!$D$33:$D$776,СВЦЭМ!$A$33:$A$776,$A97,СВЦЭМ!$B$33:$B$776,B$83)+'СЕТ СН'!$H$11+СВЦЭМ!$D$10+'СЕТ СН'!$H$5-'СЕТ СН'!$H$21</f>
        <v>3477.2638973900002</v>
      </c>
      <c r="C97" s="36">
        <f>SUMIFS(СВЦЭМ!$D$33:$D$776,СВЦЭМ!$A$33:$A$776,$A97,СВЦЭМ!$B$33:$B$776,C$83)+'СЕТ СН'!$H$11+СВЦЭМ!$D$10+'СЕТ СН'!$H$5-'СЕТ СН'!$H$21</f>
        <v>3515.6475465399999</v>
      </c>
      <c r="D97" s="36">
        <f>SUMIFS(СВЦЭМ!$D$33:$D$776,СВЦЭМ!$A$33:$A$776,$A97,СВЦЭМ!$B$33:$B$776,D$83)+'СЕТ СН'!$H$11+СВЦЭМ!$D$10+'СЕТ СН'!$H$5-'СЕТ СН'!$H$21</f>
        <v>3523.8710406300002</v>
      </c>
      <c r="E97" s="36">
        <f>SUMIFS(СВЦЭМ!$D$33:$D$776,СВЦЭМ!$A$33:$A$776,$A97,СВЦЭМ!$B$33:$B$776,E$83)+'СЕТ СН'!$H$11+СВЦЭМ!$D$10+'СЕТ СН'!$H$5-'СЕТ СН'!$H$21</f>
        <v>3558.3345231499998</v>
      </c>
      <c r="F97" s="36">
        <f>SUMIFS(СВЦЭМ!$D$33:$D$776,СВЦЭМ!$A$33:$A$776,$A97,СВЦЭМ!$B$33:$B$776,F$83)+'СЕТ СН'!$H$11+СВЦЭМ!$D$10+'СЕТ СН'!$H$5-'СЕТ СН'!$H$21</f>
        <v>3538.3193231599998</v>
      </c>
      <c r="G97" s="36">
        <f>SUMIFS(СВЦЭМ!$D$33:$D$776,СВЦЭМ!$A$33:$A$776,$A97,СВЦЭМ!$B$33:$B$776,G$83)+'СЕТ СН'!$H$11+СВЦЭМ!$D$10+'СЕТ СН'!$H$5-'СЕТ СН'!$H$21</f>
        <v>3531.36137641</v>
      </c>
      <c r="H97" s="36">
        <f>SUMIFS(СВЦЭМ!$D$33:$D$776,СВЦЭМ!$A$33:$A$776,$A97,СВЦЭМ!$B$33:$B$776,H$83)+'СЕТ СН'!$H$11+СВЦЭМ!$D$10+'СЕТ СН'!$H$5-'СЕТ СН'!$H$21</f>
        <v>3527.9310038100002</v>
      </c>
      <c r="I97" s="36">
        <f>SUMIFS(СВЦЭМ!$D$33:$D$776,СВЦЭМ!$A$33:$A$776,$A97,СВЦЭМ!$B$33:$B$776,I$83)+'СЕТ СН'!$H$11+СВЦЭМ!$D$10+'СЕТ СН'!$H$5-'СЕТ СН'!$H$21</f>
        <v>3490.5821005299999</v>
      </c>
      <c r="J97" s="36">
        <f>SUMIFS(СВЦЭМ!$D$33:$D$776,СВЦЭМ!$A$33:$A$776,$A97,СВЦЭМ!$B$33:$B$776,J$83)+'СЕТ СН'!$H$11+СВЦЭМ!$D$10+'СЕТ СН'!$H$5-'СЕТ СН'!$H$21</f>
        <v>3442.69626518</v>
      </c>
      <c r="K97" s="36">
        <f>SUMIFS(СВЦЭМ!$D$33:$D$776,СВЦЭМ!$A$33:$A$776,$A97,СВЦЭМ!$B$33:$B$776,K$83)+'СЕТ СН'!$H$11+СВЦЭМ!$D$10+'СЕТ СН'!$H$5-'СЕТ СН'!$H$21</f>
        <v>3422.3118009600003</v>
      </c>
      <c r="L97" s="36">
        <f>SUMIFS(СВЦЭМ!$D$33:$D$776,СВЦЭМ!$A$33:$A$776,$A97,СВЦЭМ!$B$33:$B$776,L$83)+'СЕТ СН'!$H$11+СВЦЭМ!$D$10+'СЕТ СН'!$H$5-'СЕТ СН'!$H$21</f>
        <v>3411.98757338</v>
      </c>
      <c r="M97" s="36">
        <f>SUMIFS(СВЦЭМ!$D$33:$D$776,СВЦЭМ!$A$33:$A$776,$A97,СВЦЭМ!$B$33:$B$776,M$83)+'СЕТ СН'!$H$11+СВЦЭМ!$D$10+'СЕТ СН'!$H$5-'СЕТ СН'!$H$21</f>
        <v>3412.9902154400002</v>
      </c>
      <c r="N97" s="36">
        <f>SUMIFS(СВЦЭМ!$D$33:$D$776,СВЦЭМ!$A$33:$A$776,$A97,СВЦЭМ!$B$33:$B$776,N$83)+'СЕТ СН'!$H$11+СВЦЭМ!$D$10+'СЕТ СН'!$H$5-'СЕТ СН'!$H$21</f>
        <v>3407.8958217899999</v>
      </c>
      <c r="O97" s="36">
        <f>SUMIFS(СВЦЭМ!$D$33:$D$776,СВЦЭМ!$A$33:$A$776,$A97,СВЦЭМ!$B$33:$B$776,O$83)+'СЕТ СН'!$H$11+СВЦЭМ!$D$10+'СЕТ СН'!$H$5-'СЕТ СН'!$H$21</f>
        <v>3421.7110989800003</v>
      </c>
      <c r="P97" s="36">
        <f>SUMIFS(СВЦЭМ!$D$33:$D$776,СВЦЭМ!$A$33:$A$776,$A97,СВЦЭМ!$B$33:$B$776,P$83)+'СЕТ СН'!$H$11+СВЦЭМ!$D$10+'СЕТ СН'!$H$5-'СЕТ СН'!$H$21</f>
        <v>3446.1612694300002</v>
      </c>
      <c r="Q97" s="36">
        <f>SUMIFS(СВЦЭМ!$D$33:$D$776,СВЦЭМ!$A$33:$A$776,$A97,СВЦЭМ!$B$33:$B$776,Q$83)+'СЕТ СН'!$H$11+СВЦЭМ!$D$10+'СЕТ СН'!$H$5-'СЕТ СН'!$H$21</f>
        <v>3435.4056797399999</v>
      </c>
      <c r="R97" s="36">
        <f>SUMIFS(СВЦЭМ!$D$33:$D$776,СВЦЭМ!$A$33:$A$776,$A97,СВЦЭМ!$B$33:$B$776,R$83)+'СЕТ СН'!$H$11+СВЦЭМ!$D$10+'СЕТ СН'!$H$5-'СЕТ СН'!$H$21</f>
        <v>3431.6107652599999</v>
      </c>
      <c r="S97" s="36">
        <f>SUMIFS(СВЦЭМ!$D$33:$D$776,СВЦЭМ!$A$33:$A$776,$A97,СВЦЭМ!$B$33:$B$776,S$83)+'СЕТ СН'!$H$11+СВЦЭМ!$D$10+'СЕТ СН'!$H$5-'СЕТ СН'!$H$21</f>
        <v>3450.5181081300002</v>
      </c>
      <c r="T97" s="36">
        <f>SUMIFS(СВЦЭМ!$D$33:$D$776,СВЦЭМ!$A$33:$A$776,$A97,СВЦЭМ!$B$33:$B$776,T$83)+'СЕТ СН'!$H$11+СВЦЭМ!$D$10+'СЕТ СН'!$H$5-'СЕТ СН'!$H$21</f>
        <v>3429.7350496500003</v>
      </c>
      <c r="U97" s="36">
        <f>SUMIFS(СВЦЭМ!$D$33:$D$776,СВЦЭМ!$A$33:$A$776,$A97,СВЦЭМ!$B$33:$B$776,U$83)+'СЕТ СН'!$H$11+СВЦЭМ!$D$10+'СЕТ СН'!$H$5-'СЕТ СН'!$H$21</f>
        <v>3399.9152609800003</v>
      </c>
      <c r="V97" s="36">
        <f>SUMIFS(СВЦЭМ!$D$33:$D$776,СВЦЭМ!$A$33:$A$776,$A97,СВЦЭМ!$B$33:$B$776,V$83)+'СЕТ СН'!$H$11+СВЦЭМ!$D$10+'СЕТ СН'!$H$5-'СЕТ СН'!$H$21</f>
        <v>3376.0084895499999</v>
      </c>
      <c r="W97" s="36">
        <f>SUMIFS(СВЦЭМ!$D$33:$D$776,СВЦЭМ!$A$33:$A$776,$A97,СВЦЭМ!$B$33:$B$776,W$83)+'СЕТ СН'!$H$11+СВЦЭМ!$D$10+'СЕТ СН'!$H$5-'СЕТ СН'!$H$21</f>
        <v>3366.9081046599999</v>
      </c>
      <c r="X97" s="36">
        <f>SUMIFS(СВЦЭМ!$D$33:$D$776,СВЦЭМ!$A$33:$A$776,$A97,СВЦЭМ!$B$33:$B$776,X$83)+'СЕТ СН'!$H$11+СВЦЭМ!$D$10+'СЕТ СН'!$H$5-'СЕТ СН'!$H$21</f>
        <v>3374.3715055600001</v>
      </c>
      <c r="Y97" s="36">
        <f>SUMIFS(СВЦЭМ!$D$33:$D$776,СВЦЭМ!$A$33:$A$776,$A97,СВЦЭМ!$B$33:$B$776,Y$83)+'СЕТ СН'!$H$11+СВЦЭМ!$D$10+'СЕТ СН'!$H$5-'СЕТ СН'!$H$21</f>
        <v>3405.6494892599999</v>
      </c>
    </row>
    <row r="98" spans="1:25" ht="15.75" x14ac:dyDescent="0.2">
      <c r="A98" s="35">
        <f t="shared" si="2"/>
        <v>43966</v>
      </c>
      <c r="B98" s="36">
        <f>SUMIFS(СВЦЭМ!$D$33:$D$776,СВЦЭМ!$A$33:$A$776,$A98,СВЦЭМ!$B$33:$B$776,B$83)+'СЕТ СН'!$H$11+СВЦЭМ!$D$10+'СЕТ СН'!$H$5-'СЕТ СН'!$H$21</f>
        <v>3465.9718356600001</v>
      </c>
      <c r="C98" s="36">
        <f>SUMIFS(СВЦЭМ!$D$33:$D$776,СВЦЭМ!$A$33:$A$776,$A98,СВЦЭМ!$B$33:$B$776,C$83)+'СЕТ СН'!$H$11+СВЦЭМ!$D$10+'СЕТ СН'!$H$5-'СЕТ СН'!$H$21</f>
        <v>3519.9841301800002</v>
      </c>
      <c r="D98" s="36">
        <f>SUMIFS(СВЦЭМ!$D$33:$D$776,СВЦЭМ!$A$33:$A$776,$A98,СВЦЭМ!$B$33:$B$776,D$83)+'СЕТ СН'!$H$11+СВЦЭМ!$D$10+'СЕТ СН'!$H$5-'СЕТ СН'!$H$21</f>
        <v>3543.6322449300001</v>
      </c>
      <c r="E98" s="36">
        <f>SUMIFS(СВЦЭМ!$D$33:$D$776,СВЦЭМ!$A$33:$A$776,$A98,СВЦЭМ!$B$33:$B$776,E$83)+'СЕТ СН'!$H$11+СВЦЭМ!$D$10+'СЕТ СН'!$H$5-'СЕТ СН'!$H$21</f>
        <v>3542.3550118799999</v>
      </c>
      <c r="F98" s="36">
        <f>SUMIFS(СВЦЭМ!$D$33:$D$776,СВЦЭМ!$A$33:$A$776,$A98,СВЦЭМ!$B$33:$B$776,F$83)+'СЕТ СН'!$H$11+СВЦЭМ!$D$10+'СЕТ СН'!$H$5-'СЕТ СН'!$H$21</f>
        <v>3534.6553337999999</v>
      </c>
      <c r="G98" s="36">
        <f>SUMIFS(СВЦЭМ!$D$33:$D$776,СВЦЭМ!$A$33:$A$776,$A98,СВЦЭМ!$B$33:$B$776,G$83)+'СЕТ СН'!$H$11+СВЦЭМ!$D$10+'СЕТ СН'!$H$5-'СЕТ СН'!$H$21</f>
        <v>3543.8041221900003</v>
      </c>
      <c r="H98" s="36">
        <f>SUMIFS(СВЦЭМ!$D$33:$D$776,СВЦЭМ!$A$33:$A$776,$A98,СВЦЭМ!$B$33:$B$776,H$83)+'СЕТ СН'!$H$11+СВЦЭМ!$D$10+'СЕТ СН'!$H$5-'СЕТ СН'!$H$21</f>
        <v>3551.0148696800002</v>
      </c>
      <c r="I98" s="36">
        <f>SUMIFS(СВЦЭМ!$D$33:$D$776,СВЦЭМ!$A$33:$A$776,$A98,СВЦЭМ!$B$33:$B$776,I$83)+'СЕТ СН'!$H$11+СВЦЭМ!$D$10+'СЕТ СН'!$H$5-'СЕТ СН'!$H$21</f>
        <v>3507.9334186999999</v>
      </c>
      <c r="J98" s="36">
        <f>SUMIFS(СВЦЭМ!$D$33:$D$776,СВЦЭМ!$A$33:$A$776,$A98,СВЦЭМ!$B$33:$B$776,J$83)+'СЕТ СН'!$H$11+СВЦЭМ!$D$10+'СЕТ СН'!$H$5-'СЕТ СН'!$H$21</f>
        <v>3448.0074365999999</v>
      </c>
      <c r="K98" s="36">
        <f>SUMIFS(СВЦЭМ!$D$33:$D$776,СВЦЭМ!$A$33:$A$776,$A98,СВЦЭМ!$B$33:$B$776,K$83)+'СЕТ СН'!$H$11+СВЦЭМ!$D$10+'СЕТ СН'!$H$5-'СЕТ СН'!$H$21</f>
        <v>3382.0001444499999</v>
      </c>
      <c r="L98" s="36">
        <f>SUMIFS(СВЦЭМ!$D$33:$D$776,СВЦЭМ!$A$33:$A$776,$A98,СВЦЭМ!$B$33:$B$776,L$83)+'СЕТ СН'!$H$11+СВЦЭМ!$D$10+'СЕТ СН'!$H$5-'СЕТ СН'!$H$21</f>
        <v>3371.1163513000001</v>
      </c>
      <c r="M98" s="36">
        <f>SUMIFS(СВЦЭМ!$D$33:$D$776,СВЦЭМ!$A$33:$A$776,$A98,СВЦЭМ!$B$33:$B$776,M$83)+'СЕТ СН'!$H$11+СВЦЭМ!$D$10+'СЕТ СН'!$H$5-'СЕТ СН'!$H$21</f>
        <v>3391.12522184</v>
      </c>
      <c r="N98" s="36">
        <f>SUMIFS(СВЦЭМ!$D$33:$D$776,СВЦЭМ!$A$33:$A$776,$A98,СВЦЭМ!$B$33:$B$776,N$83)+'СЕТ СН'!$H$11+СВЦЭМ!$D$10+'СЕТ СН'!$H$5-'СЕТ СН'!$H$21</f>
        <v>3396.7345991800003</v>
      </c>
      <c r="O98" s="36">
        <f>SUMIFS(СВЦЭМ!$D$33:$D$776,СВЦЭМ!$A$33:$A$776,$A98,СВЦЭМ!$B$33:$B$776,O$83)+'СЕТ СН'!$H$11+СВЦЭМ!$D$10+'СЕТ СН'!$H$5-'СЕТ СН'!$H$21</f>
        <v>3399.1076175400003</v>
      </c>
      <c r="P98" s="36">
        <f>SUMIFS(СВЦЭМ!$D$33:$D$776,СВЦЭМ!$A$33:$A$776,$A98,СВЦЭМ!$B$33:$B$776,P$83)+'СЕТ СН'!$H$11+СВЦЭМ!$D$10+'СЕТ СН'!$H$5-'СЕТ СН'!$H$21</f>
        <v>3405.2814482600002</v>
      </c>
      <c r="Q98" s="36">
        <f>SUMIFS(СВЦЭМ!$D$33:$D$776,СВЦЭМ!$A$33:$A$776,$A98,СВЦЭМ!$B$33:$B$776,Q$83)+'СЕТ СН'!$H$11+СВЦЭМ!$D$10+'СЕТ СН'!$H$5-'СЕТ СН'!$H$21</f>
        <v>3400.6704013799999</v>
      </c>
      <c r="R98" s="36">
        <f>SUMIFS(СВЦЭМ!$D$33:$D$776,СВЦЭМ!$A$33:$A$776,$A98,СВЦЭМ!$B$33:$B$776,R$83)+'СЕТ СН'!$H$11+СВЦЭМ!$D$10+'СЕТ СН'!$H$5-'СЕТ СН'!$H$21</f>
        <v>3396.31820702</v>
      </c>
      <c r="S98" s="36">
        <f>SUMIFS(СВЦЭМ!$D$33:$D$776,СВЦЭМ!$A$33:$A$776,$A98,СВЦЭМ!$B$33:$B$776,S$83)+'СЕТ СН'!$H$11+СВЦЭМ!$D$10+'СЕТ СН'!$H$5-'СЕТ СН'!$H$21</f>
        <v>3405.93246679</v>
      </c>
      <c r="T98" s="36">
        <f>SUMIFS(СВЦЭМ!$D$33:$D$776,СВЦЭМ!$A$33:$A$776,$A98,СВЦЭМ!$B$33:$B$776,T$83)+'СЕТ СН'!$H$11+СВЦЭМ!$D$10+'СЕТ СН'!$H$5-'СЕТ СН'!$H$21</f>
        <v>3400.4662276700001</v>
      </c>
      <c r="U98" s="36">
        <f>SUMIFS(СВЦЭМ!$D$33:$D$776,СВЦЭМ!$A$33:$A$776,$A98,СВЦЭМ!$B$33:$B$776,U$83)+'СЕТ СН'!$H$11+СВЦЭМ!$D$10+'СЕТ СН'!$H$5-'СЕТ СН'!$H$21</f>
        <v>3403.41724402</v>
      </c>
      <c r="V98" s="36">
        <f>SUMIFS(СВЦЭМ!$D$33:$D$776,СВЦЭМ!$A$33:$A$776,$A98,СВЦЭМ!$B$33:$B$776,V$83)+'СЕТ СН'!$H$11+СВЦЭМ!$D$10+'СЕТ СН'!$H$5-'СЕТ СН'!$H$21</f>
        <v>3396.1793168700001</v>
      </c>
      <c r="W98" s="36">
        <f>SUMIFS(СВЦЭМ!$D$33:$D$776,СВЦЭМ!$A$33:$A$776,$A98,СВЦЭМ!$B$33:$B$776,W$83)+'СЕТ СН'!$H$11+СВЦЭМ!$D$10+'СЕТ СН'!$H$5-'СЕТ СН'!$H$21</f>
        <v>3383.7098853699999</v>
      </c>
      <c r="X98" s="36">
        <f>SUMIFS(СВЦЭМ!$D$33:$D$776,СВЦЭМ!$A$33:$A$776,$A98,СВЦЭМ!$B$33:$B$776,X$83)+'СЕТ СН'!$H$11+СВЦЭМ!$D$10+'СЕТ СН'!$H$5-'СЕТ СН'!$H$21</f>
        <v>3385.9255918600002</v>
      </c>
      <c r="Y98" s="36">
        <f>SUMIFS(СВЦЭМ!$D$33:$D$776,СВЦЭМ!$A$33:$A$776,$A98,СВЦЭМ!$B$33:$B$776,Y$83)+'СЕТ СН'!$H$11+СВЦЭМ!$D$10+'СЕТ СН'!$H$5-'СЕТ СН'!$H$21</f>
        <v>3389.68208663</v>
      </c>
    </row>
    <row r="99" spans="1:25" ht="15.75" x14ac:dyDescent="0.2">
      <c r="A99" s="35">
        <f t="shared" si="2"/>
        <v>43967</v>
      </c>
      <c r="B99" s="36">
        <f>SUMIFS(СВЦЭМ!$D$33:$D$776,СВЦЭМ!$A$33:$A$776,$A99,СВЦЭМ!$B$33:$B$776,B$83)+'СЕТ СН'!$H$11+СВЦЭМ!$D$10+'СЕТ СН'!$H$5-'СЕТ СН'!$H$21</f>
        <v>3499.4441550800002</v>
      </c>
      <c r="C99" s="36">
        <f>SUMIFS(СВЦЭМ!$D$33:$D$776,СВЦЭМ!$A$33:$A$776,$A99,СВЦЭМ!$B$33:$B$776,C$83)+'СЕТ СН'!$H$11+СВЦЭМ!$D$10+'СЕТ СН'!$H$5-'СЕТ СН'!$H$21</f>
        <v>3538.6668375899999</v>
      </c>
      <c r="D99" s="36">
        <f>SUMIFS(СВЦЭМ!$D$33:$D$776,СВЦЭМ!$A$33:$A$776,$A99,СВЦЭМ!$B$33:$B$776,D$83)+'СЕТ СН'!$H$11+СВЦЭМ!$D$10+'СЕТ СН'!$H$5-'СЕТ СН'!$H$21</f>
        <v>3540.1455805099999</v>
      </c>
      <c r="E99" s="36">
        <f>SUMIFS(СВЦЭМ!$D$33:$D$776,СВЦЭМ!$A$33:$A$776,$A99,СВЦЭМ!$B$33:$B$776,E$83)+'СЕТ СН'!$H$11+СВЦЭМ!$D$10+'СЕТ СН'!$H$5-'СЕТ СН'!$H$21</f>
        <v>3552.78395159</v>
      </c>
      <c r="F99" s="36">
        <f>SUMIFS(СВЦЭМ!$D$33:$D$776,СВЦЭМ!$A$33:$A$776,$A99,СВЦЭМ!$B$33:$B$776,F$83)+'СЕТ СН'!$H$11+СВЦЭМ!$D$10+'СЕТ СН'!$H$5-'СЕТ СН'!$H$21</f>
        <v>3552.79922498</v>
      </c>
      <c r="G99" s="36">
        <f>SUMIFS(СВЦЭМ!$D$33:$D$776,СВЦЭМ!$A$33:$A$776,$A99,СВЦЭМ!$B$33:$B$776,G$83)+'СЕТ СН'!$H$11+СВЦЭМ!$D$10+'СЕТ СН'!$H$5-'СЕТ СН'!$H$21</f>
        <v>3552.6573914400001</v>
      </c>
      <c r="H99" s="36">
        <f>SUMIFS(СВЦЭМ!$D$33:$D$776,СВЦЭМ!$A$33:$A$776,$A99,СВЦЭМ!$B$33:$B$776,H$83)+'СЕТ СН'!$H$11+СВЦЭМ!$D$10+'СЕТ СН'!$H$5-'СЕТ СН'!$H$21</f>
        <v>3559.9645410500002</v>
      </c>
      <c r="I99" s="36">
        <f>SUMIFS(СВЦЭМ!$D$33:$D$776,СВЦЭМ!$A$33:$A$776,$A99,СВЦЭМ!$B$33:$B$776,I$83)+'СЕТ СН'!$H$11+СВЦЭМ!$D$10+'СЕТ СН'!$H$5-'СЕТ СН'!$H$21</f>
        <v>3492.9203018400003</v>
      </c>
      <c r="J99" s="36">
        <f>SUMIFS(СВЦЭМ!$D$33:$D$776,СВЦЭМ!$A$33:$A$776,$A99,СВЦЭМ!$B$33:$B$776,J$83)+'СЕТ СН'!$H$11+СВЦЭМ!$D$10+'СЕТ СН'!$H$5-'СЕТ СН'!$H$21</f>
        <v>3422.42849983</v>
      </c>
      <c r="K99" s="36">
        <f>SUMIFS(СВЦЭМ!$D$33:$D$776,СВЦЭМ!$A$33:$A$776,$A99,СВЦЭМ!$B$33:$B$776,K$83)+'СЕТ СН'!$H$11+СВЦЭМ!$D$10+'СЕТ СН'!$H$5-'СЕТ СН'!$H$21</f>
        <v>3421.3675773599998</v>
      </c>
      <c r="L99" s="36">
        <f>SUMIFS(СВЦЭМ!$D$33:$D$776,СВЦЭМ!$A$33:$A$776,$A99,СВЦЭМ!$B$33:$B$776,L$83)+'СЕТ СН'!$H$11+СВЦЭМ!$D$10+'СЕТ СН'!$H$5-'СЕТ СН'!$H$21</f>
        <v>3426.2343657900001</v>
      </c>
      <c r="M99" s="36">
        <f>SUMIFS(СВЦЭМ!$D$33:$D$776,СВЦЭМ!$A$33:$A$776,$A99,СВЦЭМ!$B$33:$B$776,M$83)+'СЕТ СН'!$H$11+СВЦЭМ!$D$10+'СЕТ СН'!$H$5-'СЕТ СН'!$H$21</f>
        <v>3422.10797998</v>
      </c>
      <c r="N99" s="36">
        <f>SUMIFS(СВЦЭМ!$D$33:$D$776,СВЦЭМ!$A$33:$A$776,$A99,СВЦЭМ!$B$33:$B$776,N$83)+'СЕТ СН'!$H$11+СВЦЭМ!$D$10+'СЕТ СН'!$H$5-'СЕТ СН'!$H$21</f>
        <v>3412.18782822</v>
      </c>
      <c r="O99" s="36">
        <f>SUMIFS(СВЦЭМ!$D$33:$D$776,СВЦЭМ!$A$33:$A$776,$A99,СВЦЭМ!$B$33:$B$776,O$83)+'СЕТ СН'!$H$11+СВЦЭМ!$D$10+'СЕТ СН'!$H$5-'СЕТ СН'!$H$21</f>
        <v>3407.0053480800002</v>
      </c>
      <c r="P99" s="36">
        <f>SUMIFS(СВЦЭМ!$D$33:$D$776,СВЦЭМ!$A$33:$A$776,$A99,СВЦЭМ!$B$33:$B$776,P$83)+'СЕТ СН'!$H$11+СВЦЭМ!$D$10+'СЕТ СН'!$H$5-'СЕТ СН'!$H$21</f>
        <v>3412.47497376</v>
      </c>
      <c r="Q99" s="36">
        <f>SUMIFS(СВЦЭМ!$D$33:$D$776,СВЦЭМ!$A$33:$A$776,$A99,СВЦЭМ!$B$33:$B$776,Q$83)+'СЕТ СН'!$H$11+СВЦЭМ!$D$10+'СЕТ СН'!$H$5-'СЕТ СН'!$H$21</f>
        <v>3409.79505883</v>
      </c>
      <c r="R99" s="36">
        <f>SUMIFS(СВЦЭМ!$D$33:$D$776,СВЦЭМ!$A$33:$A$776,$A99,СВЦЭМ!$B$33:$B$776,R$83)+'СЕТ СН'!$H$11+СВЦЭМ!$D$10+'СЕТ СН'!$H$5-'СЕТ СН'!$H$21</f>
        <v>3405.9436472100001</v>
      </c>
      <c r="S99" s="36">
        <f>SUMIFS(СВЦЭМ!$D$33:$D$776,СВЦЭМ!$A$33:$A$776,$A99,СВЦЭМ!$B$33:$B$776,S$83)+'СЕТ СН'!$H$11+СВЦЭМ!$D$10+'СЕТ СН'!$H$5-'СЕТ СН'!$H$21</f>
        <v>3402.33029506</v>
      </c>
      <c r="T99" s="36">
        <f>SUMIFS(СВЦЭМ!$D$33:$D$776,СВЦЭМ!$A$33:$A$776,$A99,СВЦЭМ!$B$33:$B$776,T$83)+'СЕТ СН'!$H$11+СВЦЭМ!$D$10+'СЕТ СН'!$H$5-'СЕТ СН'!$H$21</f>
        <v>3401.3090738199999</v>
      </c>
      <c r="U99" s="36">
        <f>SUMIFS(СВЦЭМ!$D$33:$D$776,СВЦЭМ!$A$33:$A$776,$A99,СВЦЭМ!$B$33:$B$776,U$83)+'СЕТ СН'!$H$11+СВЦЭМ!$D$10+'СЕТ СН'!$H$5-'СЕТ СН'!$H$21</f>
        <v>3394.0104348200002</v>
      </c>
      <c r="V99" s="36">
        <f>SUMIFS(СВЦЭМ!$D$33:$D$776,СВЦЭМ!$A$33:$A$776,$A99,СВЦЭМ!$B$33:$B$776,V$83)+'СЕТ СН'!$H$11+СВЦЭМ!$D$10+'СЕТ СН'!$H$5-'СЕТ СН'!$H$21</f>
        <v>3393.1432094900001</v>
      </c>
      <c r="W99" s="36">
        <f>SUMIFS(СВЦЭМ!$D$33:$D$776,СВЦЭМ!$A$33:$A$776,$A99,СВЦЭМ!$B$33:$B$776,W$83)+'СЕТ СН'!$H$11+СВЦЭМ!$D$10+'СЕТ СН'!$H$5-'СЕТ СН'!$H$21</f>
        <v>3394.6384358800001</v>
      </c>
      <c r="X99" s="36">
        <f>SUMIFS(СВЦЭМ!$D$33:$D$776,СВЦЭМ!$A$33:$A$776,$A99,СВЦЭМ!$B$33:$B$776,X$83)+'СЕТ СН'!$H$11+СВЦЭМ!$D$10+'СЕТ СН'!$H$5-'СЕТ СН'!$H$21</f>
        <v>3395.5508436499999</v>
      </c>
      <c r="Y99" s="36">
        <f>SUMIFS(СВЦЭМ!$D$33:$D$776,СВЦЭМ!$A$33:$A$776,$A99,СВЦЭМ!$B$33:$B$776,Y$83)+'СЕТ СН'!$H$11+СВЦЭМ!$D$10+'СЕТ СН'!$H$5-'СЕТ СН'!$H$21</f>
        <v>3414.2774257299998</v>
      </c>
    </row>
    <row r="100" spans="1:25" ht="15.75" x14ac:dyDescent="0.2">
      <c r="A100" s="35">
        <f t="shared" si="2"/>
        <v>43968</v>
      </c>
      <c r="B100" s="36">
        <f>SUMIFS(СВЦЭМ!$D$33:$D$776,СВЦЭМ!$A$33:$A$776,$A100,СВЦЭМ!$B$33:$B$776,B$83)+'СЕТ СН'!$H$11+СВЦЭМ!$D$10+'СЕТ СН'!$H$5-'СЕТ СН'!$H$21</f>
        <v>3503.46698457</v>
      </c>
      <c r="C100" s="36">
        <f>SUMIFS(СВЦЭМ!$D$33:$D$776,СВЦЭМ!$A$33:$A$776,$A100,СВЦЭМ!$B$33:$B$776,C$83)+'СЕТ СН'!$H$11+СВЦЭМ!$D$10+'СЕТ СН'!$H$5-'СЕТ СН'!$H$21</f>
        <v>3537.8541967700003</v>
      </c>
      <c r="D100" s="36">
        <f>SUMIFS(СВЦЭМ!$D$33:$D$776,СВЦЭМ!$A$33:$A$776,$A100,СВЦЭМ!$B$33:$B$776,D$83)+'СЕТ СН'!$H$11+СВЦЭМ!$D$10+'СЕТ СН'!$H$5-'СЕТ СН'!$H$21</f>
        <v>3545.1535136900002</v>
      </c>
      <c r="E100" s="36">
        <f>SUMIFS(СВЦЭМ!$D$33:$D$776,СВЦЭМ!$A$33:$A$776,$A100,СВЦЭМ!$B$33:$B$776,E$83)+'СЕТ СН'!$H$11+СВЦЭМ!$D$10+'СЕТ СН'!$H$5-'СЕТ СН'!$H$21</f>
        <v>3552.5905595700001</v>
      </c>
      <c r="F100" s="36">
        <f>SUMIFS(СВЦЭМ!$D$33:$D$776,СВЦЭМ!$A$33:$A$776,$A100,СВЦЭМ!$B$33:$B$776,F$83)+'СЕТ СН'!$H$11+СВЦЭМ!$D$10+'СЕТ СН'!$H$5-'СЕТ СН'!$H$21</f>
        <v>3545.7482698700001</v>
      </c>
      <c r="G100" s="36">
        <f>SUMIFS(СВЦЭМ!$D$33:$D$776,СВЦЭМ!$A$33:$A$776,$A100,СВЦЭМ!$B$33:$B$776,G$83)+'СЕТ СН'!$H$11+СВЦЭМ!$D$10+'СЕТ СН'!$H$5-'СЕТ СН'!$H$21</f>
        <v>3547.1313669199999</v>
      </c>
      <c r="H100" s="36">
        <f>SUMIFS(СВЦЭМ!$D$33:$D$776,СВЦЭМ!$A$33:$A$776,$A100,СВЦЭМ!$B$33:$B$776,H$83)+'СЕТ СН'!$H$11+СВЦЭМ!$D$10+'СЕТ СН'!$H$5-'СЕТ СН'!$H$21</f>
        <v>3552.5203160199999</v>
      </c>
      <c r="I100" s="36">
        <f>SUMIFS(СВЦЭМ!$D$33:$D$776,СВЦЭМ!$A$33:$A$776,$A100,СВЦЭМ!$B$33:$B$776,I$83)+'СЕТ СН'!$H$11+СВЦЭМ!$D$10+'СЕТ СН'!$H$5-'СЕТ СН'!$H$21</f>
        <v>3511.93495889</v>
      </c>
      <c r="J100" s="36">
        <f>SUMIFS(СВЦЭМ!$D$33:$D$776,СВЦЭМ!$A$33:$A$776,$A100,СВЦЭМ!$B$33:$B$776,J$83)+'СЕТ СН'!$H$11+СВЦЭМ!$D$10+'СЕТ СН'!$H$5-'СЕТ СН'!$H$21</f>
        <v>3444.4531936000003</v>
      </c>
      <c r="K100" s="36">
        <f>SUMIFS(СВЦЭМ!$D$33:$D$776,СВЦЭМ!$A$33:$A$776,$A100,СВЦЭМ!$B$33:$B$776,K$83)+'СЕТ СН'!$H$11+СВЦЭМ!$D$10+'СЕТ СН'!$H$5-'СЕТ СН'!$H$21</f>
        <v>3415.3509222000002</v>
      </c>
      <c r="L100" s="36">
        <f>SUMIFS(СВЦЭМ!$D$33:$D$776,СВЦЭМ!$A$33:$A$776,$A100,СВЦЭМ!$B$33:$B$776,L$83)+'СЕТ СН'!$H$11+СВЦЭМ!$D$10+'СЕТ СН'!$H$5-'СЕТ СН'!$H$21</f>
        <v>3415.3525914900001</v>
      </c>
      <c r="M100" s="36">
        <f>SUMIFS(СВЦЭМ!$D$33:$D$776,СВЦЭМ!$A$33:$A$776,$A100,СВЦЭМ!$B$33:$B$776,M$83)+'СЕТ СН'!$H$11+СВЦЭМ!$D$10+'СЕТ СН'!$H$5-'СЕТ СН'!$H$21</f>
        <v>3413.89445858</v>
      </c>
      <c r="N100" s="36">
        <f>SUMIFS(СВЦЭМ!$D$33:$D$776,СВЦЭМ!$A$33:$A$776,$A100,СВЦЭМ!$B$33:$B$776,N$83)+'СЕТ СН'!$H$11+СВЦЭМ!$D$10+'СЕТ СН'!$H$5-'СЕТ СН'!$H$21</f>
        <v>3409.8627019599999</v>
      </c>
      <c r="O100" s="36">
        <f>SUMIFS(СВЦЭМ!$D$33:$D$776,СВЦЭМ!$A$33:$A$776,$A100,СВЦЭМ!$B$33:$B$776,O$83)+'СЕТ СН'!$H$11+СВЦЭМ!$D$10+'СЕТ СН'!$H$5-'СЕТ СН'!$H$21</f>
        <v>3409.6838027200001</v>
      </c>
      <c r="P100" s="36">
        <f>SUMIFS(СВЦЭМ!$D$33:$D$776,СВЦЭМ!$A$33:$A$776,$A100,СВЦЭМ!$B$33:$B$776,P$83)+'СЕТ СН'!$H$11+СВЦЭМ!$D$10+'СЕТ СН'!$H$5-'СЕТ СН'!$H$21</f>
        <v>3415.2863758600001</v>
      </c>
      <c r="Q100" s="36">
        <f>SUMIFS(СВЦЭМ!$D$33:$D$776,СВЦЭМ!$A$33:$A$776,$A100,СВЦЭМ!$B$33:$B$776,Q$83)+'СЕТ СН'!$H$11+СВЦЭМ!$D$10+'СЕТ СН'!$H$5-'СЕТ СН'!$H$21</f>
        <v>3417.8201725899999</v>
      </c>
      <c r="R100" s="36">
        <f>SUMIFS(СВЦЭМ!$D$33:$D$776,СВЦЭМ!$A$33:$A$776,$A100,СВЦЭМ!$B$33:$B$776,R$83)+'СЕТ СН'!$H$11+СВЦЭМ!$D$10+'СЕТ СН'!$H$5-'СЕТ СН'!$H$21</f>
        <v>3414.7248905800002</v>
      </c>
      <c r="S100" s="36">
        <f>SUMIFS(СВЦЭМ!$D$33:$D$776,СВЦЭМ!$A$33:$A$776,$A100,СВЦЭМ!$B$33:$B$776,S$83)+'СЕТ СН'!$H$11+СВЦЭМ!$D$10+'СЕТ СН'!$H$5-'СЕТ СН'!$H$21</f>
        <v>3416.2926791099999</v>
      </c>
      <c r="T100" s="36">
        <f>SUMIFS(СВЦЭМ!$D$33:$D$776,СВЦЭМ!$A$33:$A$776,$A100,СВЦЭМ!$B$33:$B$776,T$83)+'СЕТ СН'!$H$11+СВЦЭМ!$D$10+'СЕТ СН'!$H$5-'СЕТ СН'!$H$21</f>
        <v>3405.8790511100001</v>
      </c>
      <c r="U100" s="36">
        <f>SUMIFS(СВЦЭМ!$D$33:$D$776,СВЦЭМ!$A$33:$A$776,$A100,СВЦЭМ!$B$33:$B$776,U$83)+'СЕТ СН'!$H$11+СВЦЭМ!$D$10+'СЕТ СН'!$H$5-'СЕТ СН'!$H$21</f>
        <v>3390.2825865499999</v>
      </c>
      <c r="V100" s="36">
        <f>SUMIFS(СВЦЭМ!$D$33:$D$776,СВЦЭМ!$A$33:$A$776,$A100,СВЦЭМ!$B$33:$B$776,V$83)+'СЕТ СН'!$H$11+СВЦЭМ!$D$10+'СЕТ СН'!$H$5-'СЕТ СН'!$H$21</f>
        <v>3353.1591384499998</v>
      </c>
      <c r="W100" s="36">
        <f>SUMIFS(СВЦЭМ!$D$33:$D$776,СВЦЭМ!$A$33:$A$776,$A100,СВЦЭМ!$B$33:$B$776,W$83)+'СЕТ СН'!$H$11+СВЦЭМ!$D$10+'СЕТ СН'!$H$5-'СЕТ СН'!$H$21</f>
        <v>3358.5692301500003</v>
      </c>
      <c r="X100" s="36">
        <f>SUMIFS(СВЦЭМ!$D$33:$D$776,СВЦЭМ!$A$33:$A$776,$A100,СВЦЭМ!$B$33:$B$776,X$83)+'СЕТ СН'!$H$11+СВЦЭМ!$D$10+'СЕТ СН'!$H$5-'СЕТ СН'!$H$21</f>
        <v>3358.5406093900001</v>
      </c>
      <c r="Y100" s="36">
        <f>SUMIFS(СВЦЭМ!$D$33:$D$776,СВЦЭМ!$A$33:$A$776,$A100,СВЦЭМ!$B$33:$B$776,Y$83)+'СЕТ СН'!$H$11+СВЦЭМ!$D$10+'СЕТ СН'!$H$5-'СЕТ СН'!$H$21</f>
        <v>3389.10679643</v>
      </c>
    </row>
    <row r="101" spans="1:25" ht="15.75" x14ac:dyDescent="0.2">
      <c r="A101" s="35">
        <f t="shared" si="2"/>
        <v>43969</v>
      </c>
      <c r="B101" s="36">
        <f>SUMIFS(СВЦЭМ!$D$33:$D$776,СВЦЭМ!$A$33:$A$776,$A101,СВЦЭМ!$B$33:$B$776,B$83)+'СЕТ СН'!$H$11+СВЦЭМ!$D$10+'СЕТ СН'!$H$5-'СЕТ СН'!$H$21</f>
        <v>3507.2932759599998</v>
      </c>
      <c r="C101" s="36">
        <f>SUMIFS(СВЦЭМ!$D$33:$D$776,СВЦЭМ!$A$33:$A$776,$A101,СВЦЭМ!$B$33:$B$776,C$83)+'СЕТ СН'!$H$11+СВЦЭМ!$D$10+'СЕТ СН'!$H$5-'СЕТ СН'!$H$21</f>
        <v>3525.5970531000003</v>
      </c>
      <c r="D101" s="36">
        <f>SUMIFS(СВЦЭМ!$D$33:$D$776,СВЦЭМ!$A$33:$A$776,$A101,СВЦЭМ!$B$33:$B$776,D$83)+'СЕТ СН'!$H$11+СВЦЭМ!$D$10+'СЕТ СН'!$H$5-'СЕТ СН'!$H$21</f>
        <v>3513.9353528700003</v>
      </c>
      <c r="E101" s="36">
        <f>SUMIFS(СВЦЭМ!$D$33:$D$776,СВЦЭМ!$A$33:$A$776,$A101,СВЦЭМ!$B$33:$B$776,E$83)+'СЕТ СН'!$H$11+СВЦЭМ!$D$10+'СЕТ СН'!$H$5-'СЕТ СН'!$H$21</f>
        <v>3524.5173323700001</v>
      </c>
      <c r="F101" s="36">
        <f>SUMIFS(СВЦЭМ!$D$33:$D$776,СВЦЭМ!$A$33:$A$776,$A101,СВЦЭМ!$B$33:$B$776,F$83)+'СЕТ СН'!$H$11+СВЦЭМ!$D$10+'СЕТ СН'!$H$5-'СЕТ СН'!$H$21</f>
        <v>3520.5566071399999</v>
      </c>
      <c r="G101" s="36">
        <f>SUMIFS(СВЦЭМ!$D$33:$D$776,СВЦЭМ!$A$33:$A$776,$A101,СВЦЭМ!$B$33:$B$776,G$83)+'СЕТ СН'!$H$11+СВЦЭМ!$D$10+'СЕТ СН'!$H$5-'СЕТ СН'!$H$21</f>
        <v>3523.9289228600001</v>
      </c>
      <c r="H101" s="36">
        <f>SUMIFS(СВЦЭМ!$D$33:$D$776,СВЦЭМ!$A$33:$A$776,$A101,СВЦЭМ!$B$33:$B$776,H$83)+'СЕТ СН'!$H$11+СВЦЭМ!$D$10+'СЕТ СН'!$H$5-'СЕТ СН'!$H$21</f>
        <v>3521.7085460100002</v>
      </c>
      <c r="I101" s="36">
        <f>SUMIFS(СВЦЭМ!$D$33:$D$776,СВЦЭМ!$A$33:$A$776,$A101,СВЦЭМ!$B$33:$B$776,I$83)+'СЕТ СН'!$H$11+СВЦЭМ!$D$10+'СЕТ СН'!$H$5-'СЕТ СН'!$H$21</f>
        <v>3492.1260963700001</v>
      </c>
      <c r="J101" s="36">
        <f>SUMIFS(СВЦЭМ!$D$33:$D$776,СВЦЭМ!$A$33:$A$776,$A101,СВЦЭМ!$B$33:$B$776,J$83)+'СЕТ СН'!$H$11+СВЦЭМ!$D$10+'СЕТ СН'!$H$5-'СЕТ СН'!$H$21</f>
        <v>3401.1391290700003</v>
      </c>
      <c r="K101" s="36">
        <f>SUMIFS(СВЦЭМ!$D$33:$D$776,СВЦЭМ!$A$33:$A$776,$A101,СВЦЭМ!$B$33:$B$776,K$83)+'СЕТ СН'!$H$11+СВЦЭМ!$D$10+'СЕТ СН'!$H$5-'СЕТ СН'!$H$21</f>
        <v>3384.3798876599999</v>
      </c>
      <c r="L101" s="36">
        <f>SUMIFS(СВЦЭМ!$D$33:$D$776,СВЦЭМ!$A$33:$A$776,$A101,СВЦЭМ!$B$33:$B$776,L$83)+'СЕТ СН'!$H$11+СВЦЭМ!$D$10+'СЕТ СН'!$H$5-'СЕТ СН'!$H$21</f>
        <v>3392.1019831600001</v>
      </c>
      <c r="M101" s="36">
        <f>SUMIFS(СВЦЭМ!$D$33:$D$776,СВЦЭМ!$A$33:$A$776,$A101,СВЦЭМ!$B$33:$B$776,M$83)+'СЕТ СН'!$H$11+СВЦЭМ!$D$10+'СЕТ СН'!$H$5-'СЕТ СН'!$H$21</f>
        <v>3393.1615815599998</v>
      </c>
      <c r="N101" s="36">
        <f>SUMIFS(СВЦЭМ!$D$33:$D$776,СВЦЭМ!$A$33:$A$776,$A101,СВЦЭМ!$B$33:$B$776,N$83)+'СЕТ СН'!$H$11+СВЦЭМ!$D$10+'СЕТ СН'!$H$5-'СЕТ СН'!$H$21</f>
        <v>3383.8417923000002</v>
      </c>
      <c r="O101" s="36">
        <f>SUMIFS(СВЦЭМ!$D$33:$D$776,СВЦЭМ!$A$33:$A$776,$A101,СВЦЭМ!$B$33:$B$776,O$83)+'СЕТ СН'!$H$11+СВЦЭМ!$D$10+'СЕТ СН'!$H$5-'СЕТ СН'!$H$21</f>
        <v>3384.90744197</v>
      </c>
      <c r="P101" s="36">
        <f>SUMIFS(СВЦЭМ!$D$33:$D$776,СВЦЭМ!$A$33:$A$776,$A101,СВЦЭМ!$B$33:$B$776,P$83)+'СЕТ СН'!$H$11+СВЦЭМ!$D$10+'СЕТ СН'!$H$5-'СЕТ СН'!$H$21</f>
        <v>3403.5597302900001</v>
      </c>
      <c r="Q101" s="36">
        <f>SUMIFS(СВЦЭМ!$D$33:$D$776,СВЦЭМ!$A$33:$A$776,$A101,СВЦЭМ!$B$33:$B$776,Q$83)+'СЕТ СН'!$H$11+СВЦЭМ!$D$10+'СЕТ СН'!$H$5-'СЕТ СН'!$H$21</f>
        <v>3391.10524713</v>
      </c>
      <c r="R101" s="36">
        <f>SUMIFS(СВЦЭМ!$D$33:$D$776,СВЦЭМ!$A$33:$A$776,$A101,СВЦЭМ!$B$33:$B$776,R$83)+'СЕТ СН'!$H$11+СВЦЭМ!$D$10+'СЕТ СН'!$H$5-'СЕТ СН'!$H$21</f>
        <v>3391.1187479800001</v>
      </c>
      <c r="S101" s="36">
        <f>SUMIFS(СВЦЭМ!$D$33:$D$776,СВЦЭМ!$A$33:$A$776,$A101,СВЦЭМ!$B$33:$B$776,S$83)+'СЕТ СН'!$H$11+СВЦЭМ!$D$10+'СЕТ СН'!$H$5-'СЕТ СН'!$H$21</f>
        <v>3406.29543831</v>
      </c>
      <c r="T101" s="36">
        <f>SUMIFS(СВЦЭМ!$D$33:$D$776,СВЦЭМ!$A$33:$A$776,$A101,СВЦЭМ!$B$33:$B$776,T$83)+'СЕТ СН'!$H$11+СВЦЭМ!$D$10+'СЕТ СН'!$H$5-'СЕТ СН'!$H$21</f>
        <v>3396.91498942</v>
      </c>
      <c r="U101" s="36">
        <f>SUMIFS(СВЦЭМ!$D$33:$D$776,СВЦЭМ!$A$33:$A$776,$A101,СВЦЭМ!$B$33:$B$776,U$83)+'СЕТ СН'!$H$11+СВЦЭМ!$D$10+'СЕТ СН'!$H$5-'СЕТ СН'!$H$21</f>
        <v>3387.1785620000001</v>
      </c>
      <c r="V101" s="36">
        <f>SUMIFS(СВЦЭМ!$D$33:$D$776,СВЦЭМ!$A$33:$A$776,$A101,СВЦЭМ!$B$33:$B$776,V$83)+'СЕТ СН'!$H$11+СВЦЭМ!$D$10+'СЕТ СН'!$H$5-'СЕТ СН'!$H$21</f>
        <v>3361.9327588800002</v>
      </c>
      <c r="W101" s="36">
        <f>SUMIFS(СВЦЭМ!$D$33:$D$776,СВЦЭМ!$A$33:$A$776,$A101,СВЦЭМ!$B$33:$B$776,W$83)+'СЕТ СН'!$H$11+СВЦЭМ!$D$10+'СЕТ СН'!$H$5-'СЕТ СН'!$H$21</f>
        <v>3365.9430224900002</v>
      </c>
      <c r="X101" s="36">
        <f>SUMIFS(СВЦЭМ!$D$33:$D$776,СВЦЭМ!$A$33:$A$776,$A101,СВЦЭМ!$B$33:$B$776,X$83)+'СЕТ СН'!$H$11+СВЦЭМ!$D$10+'СЕТ СН'!$H$5-'СЕТ СН'!$H$21</f>
        <v>3365.4447020799998</v>
      </c>
      <c r="Y101" s="36">
        <f>SUMIFS(СВЦЭМ!$D$33:$D$776,СВЦЭМ!$A$33:$A$776,$A101,СВЦЭМ!$B$33:$B$776,Y$83)+'СЕТ СН'!$H$11+СВЦЭМ!$D$10+'СЕТ СН'!$H$5-'СЕТ СН'!$H$21</f>
        <v>3390.3156509199998</v>
      </c>
    </row>
    <row r="102" spans="1:25" ht="15.75" x14ac:dyDescent="0.2">
      <c r="A102" s="35">
        <f t="shared" si="2"/>
        <v>43970</v>
      </c>
      <c r="B102" s="36">
        <f>SUMIFS(СВЦЭМ!$D$33:$D$776,СВЦЭМ!$A$33:$A$776,$A102,СВЦЭМ!$B$33:$B$776,B$83)+'СЕТ СН'!$H$11+СВЦЭМ!$D$10+'СЕТ СН'!$H$5-'СЕТ СН'!$H$21</f>
        <v>3518.7256569900001</v>
      </c>
      <c r="C102" s="36">
        <f>SUMIFS(СВЦЭМ!$D$33:$D$776,СВЦЭМ!$A$33:$A$776,$A102,СВЦЭМ!$B$33:$B$776,C$83)+'СЕТ СН'!$H$11+СВЦЭМ!$D$10+'СЕТ СН'!$H$5-'СЕТ СН'!$H$21</f>
        <v>3545.7766157699998</v>
      </c>
      <c r="D102" s="36">
        <f>SUMIFS(СВЦЭМ!$D$33:$D$776,СВЦЭМ!$A$33:$A$776,$A102,СВЦЭМ!$B$33:$B$776,D$83)+'СЕТ СН'!$H$11+СВЦЭМ!$D$10+'СЕТ СН'!$H$5-'СЕТ СН'!$H$21</f>
        <v>3536.9293292000002</v>
      </c>
      <c r="E102" s="36">
        <f>SUMIFS(СВЦЭМ!$D$33:$D$776,СВЦЭМ!$A$33:$A$776,$A102,СВЦЭМ!$B$33:$B$776,E$83)+'СЕТ СН'!$H$11+СВЦЭМ!$D$10+'СЕТ СН'!$H$5-'СЕТ СН'!$H$21</f>
        <v>3532.1808505899999</v>
      </c>
      <c r="F102" s="36">
        <f>SUMIFS(СВЦЭМ!$D$33:$D$776,СВЦЭМ!$A$33:$A$776,$A102,СВЦЭМ!$B$33:$B$776,F$83)+'СЕТ СН'!$H$11+СВЦЭМ!$D$10+'СЕТ СН'!$H$5-'СЕТ СН'!$H$21</f>
        <v>3526.41670204</v>
      </c>
      <c r="G102" s="36">
        <f>SUMIFS(СВЦЭМ!$D$33:$D$776,СВЦЭМ!$A$33:$A$776,$A102,СВЦЭМ!$B$33:$B$776,G$83)+'СЕТ СН'!$H$11+СВЦЭМ!$D$10+'СЕТ СН'!$H$5-'СЕТ СН'!$H$21</f>
        <v>3535.1809421100002</v>
      </c>
      <c r="H102" s="36">
        <f>SUMIFS(СВЦЭМ!$D$33:$D$776,СВЦЭМ!$A$33:$A$776,$A102,СВЦЭМ!$B$33:$B$776,H$83)+'СЕТ СН'!$H$11+СВЦЭМ!$D$10+'СЕТ СН'!$H$5-'СЕТ СН'!$H$21</f>
        <v>3535.83630584</v>
      </c>
      <c r="I102" s="36">
        <f>SUMIFS(СВЦЭМ!$D$33:$D$776,СВЦЭМ!$A$33:$A$776,$A102,СВЦЭМ!$B$33:$B$776,I$83)+'СЕТ СН'!$H$11+СВЦЭМ!$D$10+'СЕТ СН'!$H$5-'СЕТ СН'!$H$21</f>
        <v>3509.8682378900003</v>
      </c>
      <c r="J102" s="36">
        <f>SUMIFS(СВЦЭМ!$D$33:$D$776,СВЦЭМ!$A$33:$A$776,$A102,СВЦЭМ!$B$33:$B$776,J$83)+'СЕТ СН'!$H$11+СВЦЭМ!$D$10+'СЕТ СН'!$H$5-'СЕТ СН'!$H$21</f>
        <v>3414.5869725399998</v>
      </c>
      <c r="K102" s="36">
        <f>SUMIFS(СВЦЭМ!$D$33:$D$776,СВЦЭМ!$A$33:$A$776,$A102,СВЦЭМ!$B$33:$B$776,K$83)+'СЕТ СН'!$H$11+СВЦЭМ!$D$10+'СЕТ СН'!$H$5-'СЕТ СН'!$H$21</f>
        <v>3397.9167466700001</v>
      </c>
      <c r="L102" s="36">
        <f>SUMIFS(СВЦЭМ!$D$33:$D$776,СВЦЭМ!$A$33:$A$776,$A102,СВЦЭМ!$B$33:$B$776,L$83)+'СЕТ СН'!$H$11+СВЦЭМ!$D$10+'СЕТ СН'!$H$5-'СЕТ СН'!$H$21</f>
        <v>3395.0660074100001</v>
      </c>
      <c r="M102" s="36">
        <f>SUMIFS(СВЦЭМ!$D$33:$D$776,СВЦЭМ!$A$33:$A$776,$A102,СВЦЭМ!$B$33:$B$776,M$83)+'СЕТ СН'!$H$11+СВЦЭМ!$D$10+'СЕТ СН'!$H$5-'СЕТ СН'!$H$21</f>
        <v>3378.8396746899998</v>
      </c>
      <c r="N102" s="36">
        <f>SUMIFS(СВЦЭМ!$D$33:$D$776,СВЦЭМ!$A$33:$A$776,$A102,СВЦЭМ!$B$33:$B$776,N$83)+'СЕТ СН'!$H$11+СВЦЭМ!$D$10+'СЕТ СН'!$H$5-'СЕТ СН'!$H$21</f>
        <v>3378.2872362100002</v>
      </c>
      <c r="O102" s="36">
        <f>SUMIFS(СВЦЭМ!$D$33:$D$776,СВЦЭМ!$A$33:$A$776,$A102,СВЦЭМ!$B$33:$B$776,O$83)+'СЕТ СН'!$H$11+СВЦЭМ!$D$10+'СЕТ СН'!$H$5-'СЕТ СН'!$H$21</f>
        <v>3386.3692025999999</v>
      </c>
      <c r="P102" s="36">
        <f>SUMIFS(СВЦЭМ!$D$33:$D$776,СВЦЭМ!$A$33:$A$776,$A102,СВЦЭМ!$B$33:$B$776,P$83)+'СЕТ СН'!$H$11+СВЦЭМ!$D$10+'СЕТ СН'!$H$5-'СЕТ СН'!$H$21</f>
        <v>3392.7939851000001</v>
      </c>
      <c r="Q102" s="36">
        <f>SUMIFS(СВЦЭМ!$D$33:$D$776,СВЦЭМ!$A$33:$A$776,$A102,СВЦЭМ!$B$33:$B$776,Q$83)+'СЕТ СН'!$H$11+СВЦЭМ!$D$10+'СЕТ СН'!$H$5-'СЕТ СН'!$H$21</f>
        <v>3397.5627038000002</v>
      </c>
      <c r="R102" s="36">
        <f>SUMIFS(СВЦЭМ!$D$33:$D$776,СВЦЭМ!$A$33:$A$776,$A102,СВЦЭМ!$B$33:$B$776,R$83)+'СЕТ СН'!$H$11+СВЦЭМ!$D$10+'СЕТ СН'!$H$5-'СЕТ СН'!$H$21</f>
        <v>3400.2197963600001</v>
      </c>
      <c r="S102" s="36">
        <f>SUMIFS(СВЦЭМ!$D$33:$D$776,СВЦЭМ!$A$33:$A$776,$A102,СВЦЭМ!$B$33:$B$776,S$83)+'СЕТ СН'!$H$11+СВЦЭМ!$D$10+'СЕТ СН'!$H$5-'СЕТ СН'!$H$21</f>
        <v>3409.5149162400003</v>
      </c>
      <c r="T102" s="36">
        <f>SUMIFS(СВЦЭМ!$D$33:$D$776,СВЦЭМ!$A$33:$A$776,$A102,СВЦЭМ!$B$33:$B$776,T$83)+'СЕТ СН'!$H$11+СВЦЭМ!$D$10+'СЕТ СН'!$H$5-'СЕТ СН'!$H$21</f>
        <v>3405.5736003500001</v>
      </c>
      <c r="U102" s="36">
        <f>SUMIFS(СВЦЭМ!$D$33:$D$776,СВЦЭМ!$A$33:$A$776,$A102,СВЦЭМ!$B$33:$B$776,U$83)+'СЕТ СН'!$H$11+СВЦЭМ!$D$10+'СЕТ СН'!$H$5-'СЕТ СН'!$H$21</f>
        <v>3389.8415827099998</v>
      </c>
      <c r="V102" s="36">
        <f>SUMIFS(СВЦЭМ!$D$33:$D$776,СВЦЭМ!$A$33:$A$776,$A102,СВЦЭМ!$B$33:$B$776,V$83)+'СЕТ СН'!$H$11+СВЦЭМ!$D$10+'СЕТ СН'!$H$5-'СЕТ СН'!$H$21</f>
        <v>3385.07754828</v>
      </c>
      <c r="W102" s="36">
        <f>SUMIFS(СВЦЭМ!$D$33:$D$776,СВЦЭМ!$A$33:$A$776,$A102,СВЦЭМ!$B$33:$B$776,W$83)+'СЕТ СН'!$H$11+СВЦЭМ!$D$10+'СЕТ СН'!$H$5-'СЕТ СН'!$H$21</f>
        <v>3390.7837442099999</v>
      </c>
      <c r="X102" s="36">
        <f>SUMIFS(СВЦЭМ!$D$33:$D$776,СВЦЭМ!$A$33:$A$776,$A102,СВЦЭМ!$B$33:$B$776,X$83)+'СЕТ СН'!$H$11+СВЦЭМ!$D$10+'СЕТ СН'!$H$5-'СЕТ СН'!$H$21</f>
        <v>3384.29738903</v>
      </c>
      <c r="Y102" s="36">
        <f>SUMIFS(СВЦЭМ!$D$33:$D$776,СВЦЭМ!$A$33:$A$776,$A102,СВЦЭМ!$B$33:$B$776,Y$83)+'СЕТ СН'!$H$11+СВЦЭМ!$D$10+'СЕТ СН'!$H$5-'СЕТ СН'!$H$21</f>
        <v>3398.2016205800001</v>
      </c>
    </row>
    <row r="103" spans="1:25" ht="15.75" x14ac:dyDescent="0.2">
      <c r="A103" s="35">
        <f t="shared" si="2"/>
        <v>43971</v>
      </c>
      <c r="B103" s="36">
        <f>SUMIFS(СВЦЭМ!$D$33:$D$776,СВЦЭМ!$A$33:$A$776,$A103,СВЦЭМ!$B$33:$B$776,B$83)+'СЕТ СН'!$H$11+СВЦЭМ!$D$10+'СЕТ СН'!$H$5-'СЕТ СН'!$H$21</f>
        <v>3478.52519639</v>
      </c>
      <c r="C103" s="36">
        <f>SUMIFS(СВЦЭМ!$D$33:$D$776,СВЦЭМ!$A$33:$A$776,$A103,СВЦЭМ!$B$33:$B$776,C$83)+'СЕТ СН'!$H$11+СВЦЭМ!$D$10+'СЕТ СН'!$H$5-'СЕТ СН'!$H$21</f>
        <v>3488.5963859399999</v>
      </c>
      <c r="D103" s="36">
        <f>SUMIFS(СВЦЭМ!$D$33:$D$776,СВЦЭМ!$A$33:$A$776,$A103,СВЦЭМ!$B$33:$B$776,D$83)+'СЕТ СН'!$H$11+СВЦЭМ!$D$10+'СЕТ СН'!$H$5-'СЕТ СН'!$H$21</f>
        <v>3506.5024370299998</v>
      </c>
      <c r="E103" s="36">
        <f>SUMIFS(СВЦЭМ!$D$33:$D$776,СВЦЭМ!$A$33:$A$776,$A103,СВЦЭМ!$B$33:$B$776,E$83)+'СЕТ СН'!$H$11+СВЦЭМ!$D$10+'СЕТ СН'!$H$5-'СЕТ СН'!$H$21</f>
        <v>3501.9331898400001</v>
      </c>
      <c r="F103" s="36">
        <f>SUMIFS(СВЦЭМ!$D$33:$D$776,СВЦЭМ!$A$33:$A$776,$A103,СВЦЭМ!$B$33:$B$776,F$83)+'СЕТ СН'!$H$11+СВЦЭМ!$D$10+'СЕТ СН'!$H$5-'СЕТ СН'!$H$21</f>
        <v>3495.0861648099999</v>
      </c>
      <c r="G103" s="36">
        <f>SUMIFS(СВЦЭМ!$D$33:$D$776,СВЦЭМ!$A$33:$A$776,$A103,СВЦЭМ!$B$33:$B$776,G$83)+'СЕТ СН'!$H$11+СВЦЭМ!$D$10+'СЕТ СН'!$H$5-'СЕТ СН'!$H$21</f>
        <v>3505.1302879700002</v>
      </c>
      <c r="H103" s="36">
        <f>SUMIFS(СВЦЭМ!$D$33:$D$776,СВЦЭМ!$A$33:$A$776,$A103,СВЦЭМ!$B$33:$B$776,H$83)+'СЕТ СН'!$H$11+СВЦЭМ!$D$10+'СЕТ СН'!$H$5-'СЕТ СН'!$H$21</f>
        <v>3512.0569722499999</v>
      </c>
      <c r="I103" s="36">
        <f>SUMIFS(СВЦЭМ!$D$33:$D$776,СВЦЭМ!$A$33:$A$776,$A103,СВЦЭМ!$B$33:$B$776,I$83)+'СЕТ СН'!$H$11+СВЦЭМ!$D$10+'СЕТ СН'!$H$5-'СЕТ СН'!$H$21</f>
        <v>3497.5648393900001</v>
      </c>
      <c r="J103" s="36">
        <f>SUMIFS(СВЦЭМ!$D$33:$D$776,СВЦЭМ!$A$33:$A$776,$A103,СВЦЭМ!$B$33:$B$776,J$83)+'СЕТ СН'!$H$11+СВЦЭМ!$D$10+'СЕТ СН'!$H$5-'СЕТ СН'!$H$21</f>
        <v>3395.1587685</v>
      </c>
      <c r="K103" s="36">
        <f>SUMIFS(СВЦЭМ!$D$33:$D$776,СВЦЭМ!$A$33:$A$776,$A103,СВЦЭМ!$B$33:$B$776,K$83)+'СЕТ СН'!$H$11+СВЦЭМ!$D$10+'СЕТ СН'!$H$5-'СЕТ СН'!$H$21</f>
        <v>3400.7052161800002</v>
      </c>
      <c r="L103" s="36">
        <f>SUMIFS(СВЦЭМ!$D$33:$D$776,СВЦЭМ!$A$33:$A$776,$A103,СВЦЭМ!$B$33:$B$776,L$83)+'СЕТ СН'!$H$11+СВЦЭМ!$D$10+'СЕТ СН'!$H$5-'СЕТ СН'!$H$21</f>
        <v>3404.4139289899999</v>
      </c>
      <c r="M103" s="36">
        <f>SUMIFS(СВЦЭМ!$D$33:$D$776,СВЦЭМ!$A$33:$A$776,$A103,СВЦЭМ!$B$33:$B$776,M$83)+'СЕТ СН'!$H$11+СВЦЭМ!$D$10+'СЕТ СН'!$H$5-'СЕТ СН'!$H$21</f>
        <v>3407.1545197</v>
      </c>
      <c r="N103" s="36">
        <f>SUMIFS(СВЦЭМ!$D$33:$D$776,СВЦЭМ!$A$33:$A$776,$A103,СВЦЭМ!$B$33:$B$776,N$83)+'СЕТ СН'!$H$11+СВЦЭМ!$D$10+'СЕТ СН'!$H$5-'СЕТ СН'!$H$21</f>
        <v>3406.8743296900002</v>
      </c>
      <c r="O103" s="36">
        <f>SUMIFS(СВЦЭМ!$D$33:$D$776,СВЦЭМ!$A$33:$A$776,$A103,СВЦЭМ!$B$33:$B$776,O$83)+'СЕТ СН'!$H$11+СВЦЭМ!$D$10+'СЕТ СН'!$H$5-'СЕТ СН'!$H$21</f>
        <v>3411.8535783299999</v>
      </c>
      <c r="P103" s="36">
        <f>SUMIFS(СВЦЭМ!$D$33:$D$776,СВЦЭМ!$A$33:$A$776,$A103,СВЦЭМ!$B$33:$B$776,P$83)+'СЕТ СН'!$H$11+СВЦЭМ!$D$10+'СЕТ СН'!$H$5-'СЕТ СН'!$H$21</f>
        <v>3413.9598292999999</v>
      </c>
      <c r="Q103" s="36">
        <f>SUMIFS(СВЦЭМ!$D$33:$D$776,СВЦЭМ!$A$33:$A$776,$A103,СВЦЭМ!$B$33:$B$776,Q$83)+'СЕТ СН'!$H$11+СВЦЭМ!$D$10+'СЕТ СН'!$H$5-'СЕТ СН'!$H$21</f>
        <v>3414.7048906499999</v>
      </c>
      <c r="R103" s="36">
        <f>SUMIFS(СВЦЭМ!$D$33:$D$776,СВЦЭМ!$A$33:$A$776,$A103,СВЦЭМ!$B$33:$B$776,R$83)+'СЕТ СН'!$H$11+СВЦЭМ!$D$10+'СЕТ СН'!$H$5-'СЕТ СН'!$H$21</f>
        <v>3415.7489465600001</v>
      </c>
      <c r="S103" s="36">
        <f>SUMIFS(СВЦЭМ!$D$33:$D$776,СВЦЭМ!$A$33:$A$776,$A103,СВЦЭМ!$B$33:$B$776,S$83)+'СЕТ СН'!$H$11+СВЦЭМ!$D$10+'СЕТ СН'!$H$5-'СЕТ СН'!$H$21</f>
        <v>3417.7119401199998</v>
      </c>
      <c r="T103" s="36">
        <f>SUMIFS(СВЦЭМ!$D$33:$D$776,СВЦЭМ!$A$33:$A$776,$A103,СВЦЭМ!$B$33:$B$776,T$83)+'СЕТ СН'!$H$11+СВЦЭМ!$D$10+'СЕТ СН'!$H$5-'СЕТ СН'!$H$21</f>
        <v>3416.81373695</v>
      </c>
      <c r="U103" s="36">
        <f>SUMIFS(СВЦЭМ!$D$33:$D$776,СВЦЭМ!$A$33:$A$776,$A103,СВЦЭМ!$B$33:$B$776,U$83)+'СЕТ СН'!$H$11+СВЦЭМ!$D$10+'СЕТ СН'!$H$5-'СЕТ СН'!$H$21</f>
        <v>3403.7800773399999</v>
      </c>
      <c r="V103" s="36">
        <f>SUMIFS(СВЦЭМ!$D$33:$D$776,СВЦЭМ!$A$33:$A$776,$A103,СВЦЭМ!$B$33:$B$776,V$83)+'СЕТ СН'!$H$11+СВЦЭМ!$D$10+'СЕТ СН'!$H$5-'СЕТ СН'!$H$21</f>
        <v>3399.4763131099999</v>
      </c>
      <c r="W103" s="36">
        <f>SUMIFS(СВЦЭМ!$D$33:$D$776,СВЦЭМ!$A$33:$A$776,$A103,СВЦЭМ!$B$33:$B$776,W$83)+'СЕТ СН'!$H$11+СВЦЭМ!$D$10+'СЕТ СН'!$H$5-'СЕТ СН'!$H$21</f>
        <v>3404.0549970699999</v>
      </c>
      <c r="X103" s="36">
        <f>SUMIFS(СВЦЭМ!$D$33:$D$776,СВЦЭМ!$A$33:$A$776,$A103,СВЦЭМ!$B$33:$B$776,X$83)+'СЕТ СН'!$H$11+СВЦЭМ!$D$10+'СЕТ СН'!$H$5-'СЕТ СН'!$H$21</f>
        <v>3404.1744976099999</v>
      </c>
      <c r="Y103" s="36">
        <f>SUMIFS(СВЦЭМ!$D$33:$D$776,СВЦЭМ!$A$33:$A$776,$A103,СВЦЭМ!$B$33:$B$776,Y$83)+'СЕТ СН'!$H$11+СВЦЭМ!$D$10+'СЕТ СН'!$H$5-'СЕТ СН'!$H$21</f>
        <v>3409.1523671300001</v>
      </c>
    </row>
    <row r="104" spans="1:25" ht="15.75" x14ac:dyDescent="0.2">
      <c r="A104" s="35">
        <f t="shared" si="2"/>
        <v>43972</v>
      </c>
      <c r="B104" s="36">
        <f>SUMIFS(СВЦЭМ!$D$33:$D$776,СВЦЭМ!$A$33:$A$776,$A104,СВЦЭМ!$B$33:$B$776,B$83)+'СЕТ СН'!$H$11+СВЦЭМ!$D$10+'СЕТ СН'!$H$5-'СЕТ СН'!$H$21</f>
        <v>3476.9100696800001</v>
      </c>
      <c r="C104" s="36">
        <f>SUMIFS(СВЦЭМ!$D$33:$D$776,СВЦЭМ!$A$33:$A$776,$A104,СВЦЭМ!$B$33:$B$776,C$83)+'СЕТ СН'!$H$11+СВЦЭМ!$D$10+'СЕТ СН'!$H$5-'СЕТ СН'!$H$21</f>
        <v>3510.2894692999998</v>
      </c>
      <c r="D104" s="36">
        <f>SUMIFS(СВЦЭМ!$D$33:$D$776,СВЦЭМ!$A$33:$A$776,$A104,СВЦЭМ!$B$33:$B$776,D$83)+'СЕТ СН'!$H$11+СВЦЭМ!$D$10+'СЕТ СН'!$H$5-'СЕТ СН'!$H$21</f>
        <v>3531.3980519799998</v>
      </c>
      <c r="E104" s="36">
        <f>SUMIFS(СВЦЭМ!$D$33:$D$776,СВЦЭМ!$A$33:$A$776,$A104,СВЦЭМ!$B$33:$B$776,E$83)+'СЕТ СН'!$H$11+СВЦЭМ!$D$10+'СЕТ СН'!$H$5-'СЕТ СН'!$H$21</f>
        <v>3530.6136213099999</v>
      </c>
      <c r="F104" s="36">
        <f>SUMIFS(СВЦЭМ!$D$33:$D$776,СВЦЭМ!$A$33:$A$776,$A104,СВЦЭМ!$B$33:$B$776,F$83)+'СЕТ СН'!$H$11+СВЦЭМ!$D$10+'СЕТ СН'!$H$5-'СЕТ СН'!$H$21</f>
        <v>3525.19681881</v>
      </c>
      <c r="G104" s="36">
        <f>SUMIFS(СВЦЭМ!$D$33:$D$776,СВЦЭМ!$A$33:$A$776,$A104,СВЦЭМ!$B$33:$B$776,G$83)+'СЕТ СН'!$H$11+СВЦЭМ!$D$10+'СЕТ СН'!$H$5-'СЕТ СН'!$H$21</f>
        <v>3535.87806808</v>
      </c>
      <c r="H104" s="36">
        <f>SUMIFS(СВЦЭМ!$D$33:$D$776,СВЦЭМ!$A$33:$A$776,$A104,СВЦЭМ!$B$33:$B$776,H$83)+'СЕТ СН'!$H$11+СВЦЭМ!$D$10+'СЕТ СН'!$H$5-'СЕТ СН'!$H$21</f>
        <v>3525.5983980000001</v>
      </c>
      <c r="I104" s="36">
        <f>SUMIFS(СВЦЭМ!$D$33:$D$776,СВЦЭМ!$A$33:$A$776,$A104,СВЦЭМ!$B$33:$B$776,I$83)+'СЕТ СН'!$H$11+СВЦЭМ!$D$10+'СЕТ СН'!$H$5-'СЕТ СН'!$H$21</f>
        <v>3510.40024094</v>
      </c>
      <c r="J104" s="36">
        <f>SUMIFS(СВЦЭМ!$D$33:$D$776,СВЦЭМ!$A$33:$A$776,$A104,СВЦЭМ!$B$33:$B$776,J$83)+'СЕТ СН'!$H$11+СВЦЭМ!$D$10+'СЕТ СН'!$H$5-'СЕТ СН'!$H$21</f>
        <v>3470.55248269</v>
      </c>
      <c r="K104" s="36">
        <f>SUMIFS(СВЦЭМ!$D$33:$D$776,СВЦЭМ!$A$33:$A$776,$A104,СВЦЭМ!$B$33:$B$776,K$83)+'СЕТ СН'!$H$11+СВЦЭМ!$D$10+'СЕТ СН'!$H$5-'СЕТ СН'!$H$21</f>
        <v>3464.8943229400002</v>
      </c>
      <c r="L104" s="36">
        <f>SUMIFS(СВЦЭМ!$D$33:$D$776,СВЦЭМ!$A$33:$A$776,$A104,СВЦЭМ!$B$33:$B$776,L$83)+'СЕТ СН'!$H$11+СВЦЭМ!$D$10+'СЕТ СН'!$H$5-'СЕТ СН'!$H$21</f>
        <v>3467.5412439000002</v>
      </c>
      <c r="M104" s="36">
        <f>SUMIFS(СВЦЭМ!$D$33:$D$776,СВЦЭМ!$A$33:$A$776,$A104,СВЦЭМ!$B$33:$B$776,M$83)+'СЕТ СН'!$H$11+СВЦЭМ!$D$10+'СЕТ СН'!$H$5-'СЕТ СН'!$H$21</f>
        <v>3420.8390016000003</v>
      </c>
      <c r="N104" s="36">
        <f>SUMIFS(СВЦЭМ!$D$33:$D$776,СВЦЭМ!$A$33:$A$776,$A104,СВЦЭМ!$B$33:$B$776,N$83)+'СЕТ СН'!$H$11+СВЦЭМ!$D$10+'СЕТ СН'!$H$5-'СЕТ СН'!$H$21</f>
        <v>3364.5996693699999</v>
      </c>
      <c r="O104" s="36">
        <f>SUMIFS(СВЦЭМ!$D$33:$D$776,СВЦЭМ!$A$33:$A$776,$A104,СВЦЭМ!$B$33:$B$776,O$83)+'СЕТ СН'!$H$11+СВЦЭМ!$D$10+'СЕТ СН'!$H$5-'СЕТ СН'!$H$21</f>
        <v>3339.6616171400001</v>
      </c>
      <c r="P104" s="36">
        <f>SUMIFS(СВЦЭМ!$D$33:$D$776,СВЦЭМ!$A$33:$A$776,$A104,СВЦЭМ!$B$33:$B$776,P$83)+'СЕТ СН'!$H$11+СВЦЭМ!$D$10+'СЕТ СН'!$H$5-'СЕТ СН'!$H$21</f>
        <v>3337.6596859299998</v>
      </c>
      <c r="Q104" s="36">
        <f>SUMIFS(СВЦЭМ!$D$33:$D$776,СВЦЭМ!$A$33:$A$776,$A104,СВЦЭМ!$B$33:$B$776,Q$83)+'СЕТ СН'!$H$11+СВЦЭМ!$D$10+'СЕТ СН'!$H$5-'СЕТ СН'!$H$21</f>
        <v>3341.59392114</v>
      </c>
      <c r="R104" s="36">
        <f>SUMIFS(СВЦЭМ!$D$33:$D$776,СВЦЭМ!$A$33:$A$776,$A104,СВЦЭМ!$B$33:$B$776,R$83)+'СЕТ СН'!$H$11+СВЦЭМ!$D$10+'СЕТ СН'!$H$5-'СЕТ СН'!$H$21</f>
        <v>3336.3488376099999</v>
      </c>
      <c r="S104" s="36">
        <f>SUMIFS(СВЦЭМ!$D$33:$D$776,СВЦЭМ!$A$33:$A$776,$A104,СВЦЭМ!$B$33:$B$776,S$83)+'СЕТ СН'!$H$11+СВЦЭМ!$D$10+'СЕТ СН'!$H$5-'СЕТ СН'!$H$21</f>
        <v>3343.2879213199999</v>
      </c>
      <c r="T104" s="36">
        <f>SUMIFS(СВЦЭМ!$D$33:$D$776,СВЦЭМ!$A$33:$A$776,$A104,СВЦЭМ!$B$33:$B$776,T$83)+'СЕТ СН'!$H$11+СВЦЭМ!$D$10+'СЕТ СН'!$H$5-'СЕТ СН'!$H$21</f>
        <v>3341.4565464299999</v>
      </c>
      <c r="U104" s="36">
        <f>SUMIFS(СВЦЭМ!$D$33:$D$776,СВЦЭМ!$A$33:$A$776,$A104,СВЦЭМ!$B$33:$B$776,U$83)+'СЕТ СН'!$H$11+СВЦЭМ!$D$10+'СЕТ СН'!$H$5-'СЕТ СН'!$H$21</f>
        <v>3338.7407671700003</v>
      </c>
      <c r="V104" s="36">
        <f>SUMIFS(СВЦЭМ!$D$33:$D$776,СВЦЭМ!$A$33:$A$776,$A104,СВЦЭМ!$B$33:$B$776,V$83)+'СЕТ СН'!$H$11+СВЦЭМ!$D$10+'СЕТ СН'!$H$5-'СЕТ СН'!$H$21</f>
        <v>3335.9307428699999</v>
      </c>
      <c r="W104" s="36">
        <f>SUMIFS(СВЦЭМ!$D$33:$D$776,СВЦЭМ!$A$33:$A$776,$A104,СВЦЭМ!$B$33:$B$776,W$83)+'СЕТ СН'!$H$11+СВЦЭМ!$D$10+'СЕТ СН'!$H$5-'СЕТ СН'!$H$21</f>
        <v>3305.18713269</v>
      </c>
      <c r="X104" s="36">
        <f>SUMIFS(СВЦЭМ!$D$33:$D$776,СВЦЭМ!$A$33:$A$776,$A104,СВЦЭМ!$B$33:$B$776,X$83)+'СЕТ СН'!$H$11+СВЦЭМ!$D$10+'СЕТ СН'!$H$5-'СЕТ СН'!$H$21</f>
        <v>3345.7911718800001</v>
      </c>
      <c r="Y104" s="36">
        <f>SUMIFS(СВЦЭМ!$D$33:$D$776,СВЦЭМ!$A$33:$A$776,$A104,СВЦЭМ!$B$33:$B$776,Y$83)+'СЕТ СН'!$H$11+СВЦЭМ!$D$10+'СЕТ СН'!$H$5-'СЕТ СН'!$H$21</f>
        <v>3393.2401846100001</v>
      </c>
    </row>
    <row r="105" spans="1:25" ht="15.75" x14ac:dyDescent="0.2">
      <c r="A105" s="35">
        <f t="shared" si="2"/>
        <v>43973</v>
      </c>
      <c r="B105" s="36">
        <f>SUMIFS(СВЦЭМ!$D$33:$D$776,СВЦЭМ!$A$33:$A$776,$A105,СВЦЭМ!$B$33:$B$776,B$83)+'СЕТ СН'!$H$11+СВЦЭМ!$D$10+'СЕТ СН'!$H$5-'СЕТ СН'!$H$21</f>
        <v>3475.25476544</v>
      </c>
      <c r="C105" s="36">
        <f>SUMIFS(СВЦЭМ!$D$33:$D$776,СВЦЭМ!$A$33:$A$776,$A105,СВЦЭМ!$B$33:$B$776,C$83)+'СЕТ СН'!$H$11+СВЦЭМ!$D$10+'СЕТ СН'!$H$5-'СЕТ СН'!$H$21</f>
        <v>3516.1384262900001</v>
      </c>
      <c r="D105" s="36">
        <f>SUMIFS(СВЦЭМ!$D$33:$D$776,СВЦЭМ!$A$33:$A$776,$A105,СВЦЭМ!$B$33:$B$776,D$83)+'СЕТ СН'!$H$11+СВЦЭМ!$D$10+'СЕТ СН'!$H$5-'СЕТ СН'!$H$21</f>
        <v>3536.21832877</v>
      </c>
      <c r="E105" s="36">
        <f>SUMIFS(СВЦЭМ!$D$33:$D$776,СВЦЭМ!$A$33:$A$776,$A105,СВЦЭМ!$B$33:$B$776,E$83)+'СЕТ СН'!$H$11+СВЦЭМ!$D$10+'СЕТ СН'!$H$5-'СЕТ СН'!$H$21</f>
        <v>3533.0516388599999</v>
      </c>
      <c r="F105" s="36">
        <f>SUMIFS(СВЦЭМ!$D$33:$D$776,СВЦЭМ!$A$33:$A$776,$A105,СВЦЭМ!$B$33:$B$776,F$83)+'СЕТ СН'!$H$11+СВЦЭМ!$D$10+'СЕТ СН'!$H$5-'СЕТ СН'!$H$21</f>
        <v>3526.6839088199999</v>
      </c>
      <c r="G105" s="36">
        <f>SUMIFS(СВЦЭМ!$D$33:$D$776,СВЦЭМ!$A$33:$A$776,$A105,СВЦЭМ!$B$33:$B$776,G$83)+'СЕТ СН'!$H$11+СВЦЭМ!$D$10+'СЕТ СН'!$H$5-'СЕТ СН'!$H$21</f>
        <v>3535.9743680700003</v>
      </c>
      <c r="H105" s="36">
        <f>SUMIFS(СВЦЭМ!$D$33:$D$776,СВЦЭМ!$A$33:$A$776,$A105,СВЦЭМ!$B$33:$B$776,H$83)+'СЕТ СН'!$H$11+СВЦЭМ!$D$10+'СЕТ СН'!$H$5-'СЕТ СН'!$H$21</f>
        <v>3537.6763594399999</v>
      </c>
      <c r="I105" s="36">
        <f>SUMIFS(СВЦЭМ!$D$33:$D$776,СВЦЭМ!$A$33:$A$776,$A105,СВЦЭМ!$B$33:$B$776,I$83)+'СЕТ СН'!$H$11+СВЦЭМ!$D$10+'СЕТ СН'!$H$5-'СЕТ СН'!$H$21</f>
        <v>3500.4880762399998</v>
      </c>
      <c r="J105" s="36">
        <f>SUMIFS(СВЦЭМ!$D$33:$D$776,СВЦЭМ!$A$33:$A$776,$A105,СВЦЭМ!$B$33:$B$776,J$83)+'СЕТ СН'!$H$11+СВЦЭМ!$D$10+'СЕТ СН'!$H$5-'СЕТ СН'!$H$21</f>
        <v>3453.4433920800002</v>
      </c>
      <c r="K105" s="36">
        <f>SUMIFS(СВЦЭМ!$D$33:$D$776,СВЦЭМ!$A$33:$A$776,$A105,СВЦЭМ!$B$33:$B$776,K$83)+'СЕТ СН'!$H$11+СВЦЭМ!$D$10+'СЕТ СН'!$H$5-'СЕТ СН'!$H$21</f>
        <v>3436.5435842300003</v>
      </c>
      <c r="L105" s="36">
        <f>SUMIFS(СВЦЭМ!$D$33:$D$776,СВЦЭМ!$A$33:$A$776,$A105,СВЦЭМ!$B$33:$B$776,L$83)+'СЕТ СН'!$H$11+СВЦЭМ!$D$10+'СЕТ СН'!$H$5-'СЕТ СН'!$H$21</f>
        <v>3424.9514261300001</v>
      </c>
      <c r="M105" s="36">
        <f>SUMIFS(СВЦЭМ!$D$33:$D$776,СВЦЭМ!$A$33:$A$776,$A105,СВЦЭМ!$B$33:$B$776,M$83)+'СЕТ СН'!$H$11+СВЦЭМ!$D$10+'СЕТ СН'!$H$5-'СЕТ СН'!$H$21</f>
        <v>3376.77240029</v>
      </c>
      <c r="N105" s="36">
        <f>SUMIFS(СВЦЭМ!$D$33:$D$776,СВЦЭМ!$A$33:$A$776,$A105,СВЦЭМ!$B$33:$B$776,N$83)+'СЕТ СН'!$H$11+СВЦЭМ!$D$10+'СЕТ СН'!$H$5-'СЕТ СН'!$H$21</f>
        <v>3324.9539903200002</v>
      </c>
      <c r="O105" s="36">
        <f>SUMIFS(СВЦЭМ!$D$33:$D$776,СВЦЭМ!$A$33:$A$776,$A105,СВЦЭМ!$B$33:$B$776,O$83)+'СЕТ СН'!$H$11+СВЦЭМ!$D$10+'СЕТ СН'!$H$5-'СЕТ СН'!$H$21</f>
        <v>3310.6939814500001</v>
      </c>
      <c r="P105" s="36">
        <f>SUMIFS(СВЦЭМ!$D$33:$D$776,СВЦЭМ!$A$33:$A$776,$A105,СВЦЭМ!$B$33:$B$776,P$83)+'СЕТ СН'!$H$11+СВЦЭМ!$D$10+'СЕТ СН'!$H$5-'СЕТ СН'!$H$21</f>
        <v>3328.7180681099999</v>
      </c>
      <c r="Q105" s="36">
        <f>SUMIFS(СВЦЭМ!$D$33:$D$776,СВЦЭМ!$A$33:$A$776,$A105,СВЦЭМ!$B$33:$B$776,Q$83)+'СЕТ СН'!$H$11+СВЦЭМ!$D$10+'СЕТ СН'!$H$5-'СЕТ СН'!$H$21</f>
        <v>3333.7748384800002</v>
      </c>
      <c r="R105" s="36">
        <f>SUMIFS(СВЦЭМ!$D$33:$D$776,СВЦЭМ!$A$33:$A$776,$A105,СВЦЭМ!$B$33:$B$776,R$83)+'СЕТ СН'!$H$11+СВЦЭМ!$D$10+'СЕТ СН'!$H$5-'СЕТ СН'!$H$21</f>
        <v>3334.2128507900002</v>
      </c>
      <c r="S105" s="36">
        <f>SUMIFS(СВЦЭМ!$D$33:$D$776,СВЦЭМ!$A$33:$A$776,$A105,СВЦЭМ!$B$33:$B$776,S$83)+'СЕТ СН'!$H$11+СВЦЭМ!$D$10+'СЕТ СН'!$H$5-'СЕТ СН'!$H$21</f>
        <v>3338.29769536</v>
      </c>
      <c r="T105" s="36">
        <f>SUMIFS(СВЦЭМ!$D$33:$D$776,СВЦЭМ!$A$33:$A$776,$A105,СВЦЭМ!$B$33:$B$776,T$83)+'СЕТ СН'!$H$11+СВЦЭМ!$D$10+'СЕТ СН'!$H$5-'СЕТ СН'!$H$21</f>
        <v>3325.44722336</v>
      </c>
      <c r="U105" s="36">
        <f>SUMIFS(СВЦЭМ!$D$33:$D$776,СВЦЭМ!$A$33:$A$776,$A105,СВЦЭМ!$B$33:$B$776,U$83)+'СЕТ СН'!$H$11+СВЦЭМ!$D$10+'СЕТ СН'!$H$5-'СЕТ СН'!$H$21</f>
        <v>3313.6205775799999</v>
      </c>
      <c r="V105" s="36">
        <f>SUMIFS(СВЦЭМ!$D$33:$D$776,СВЦЭМ!$A$33:$A$776,$A105,СВЦЭМ!$B$33:$B$776,V$83)+'СЕТ СН'!$H$11+СВЦЭМ!$D$10+'СЕТ СН'!$H$5-'СЕТ СН'!$H$21</f>
        <v>3297.0198703300002</v>
      </c>
      <c r="W105" s="36">
        <f>SUMIFS(СВЦЭМ!$D$33:$D$776,СВЦЭМ!$A$33:$A$776,$A105,СВЦЭМ!$B$33:$B$776,W$83)+'СЕТ СН'!$H$11+СВЦЭМ!$D$10+'СЕТ СН'!$H$5-'СЕТ СН'!$H$21</f>
        <v>3289.1423893900001</v>
      </c>
      <c r="X105" s="36">
        <f>SUMIFS(СВЦЭМ!$D$33:$D$776,СВЦЭМ!$A$33:$A$776,$A105,СВЦЭМ!$B$33:$B$776,X$83)+'СЕТ СН'!$H$11+СВЦЭМ!$D$10+'СЕТ СН'!$H$5-'СЕТ СН'!$H$21</f>
        <v>3307.7249980300003</v>
      </c>
      <c r="Y105" s="36">
        <f>SUMIFS(СВЦЭМ!$D$33:$D$776,СВЦЭМ!$A$33:$A$776,$A105,СВЦЭМ!$B$33:$B$776,Y$83)+'СЕТ СН'!$H$11+СВЦЭМ!$D$10+'СЕТ СН'!$H$5-'СЕТ СН'!$H$21</f>
        <v>3345.5950945200002</v>
      </c>
    </row>
    <row r="106" spans="1:25" ht="15.75" x14ac:dyDescent="0.2">
      <c r="A106" s="35">
        <f t="shared" si="2"/>
        <v>43974</v>
      </c>
      <c r="B106" s="36">
        <f>SUMIFS(СВЦЭМ!$D$33:$D$776,СВЦЭМ!$A$33:$A$776,$A106,СВЦЭМ!$B$33:$B$776,B$83)+'СЕТ СН'!$H$11+СВЦЭМ!$D$10+'СЕТ СН'!$H$5-'СЕТ СН'!$H$21</f>
        <v>3447.4000895600002</v>
      </c>
      <c r="C106" s="36">
        <f>SUMIFS(СВЦЭМ!$D$33:$D$776,СВЦЭМ!$A$33:$A$776,$A106,СВЦЭМ!$B$33:$B$776,C$83)+'СЕТ СН'!$H$11+СВЦЭМ!$D$10+'СЕТ СН'!$H$5-'СЕТ СН'!$H$21</f>
        <v>3483.6986254600001</v>
      </c>
      <c r="D106" s="36">
        <f>SUMIFS(СВЦЭМ!$D$33:$D$776,СВЦЭМ!$A$33:$A$776,$A106,СВЦЭМ!$B$33:$B$776,D$83)+'СЕТ СН'!$H$11+СВЦЭМ!$D$10+'СЕТ СН'!$H$5-'СЕТ СН'!$H$21</f>
        <v>3504.23500044</v>
      </c>
      <c r="E106" s="36">
        <f>SUMIFS(СВЦЭМ!$D$33:$D$776,СВЦЭМ!$A$33:$A$776,$A106,СВЦЭМ!$B$33:$B$776,E$83)+'СЕТ СН'!$H$11+СВЦЭМ!$D$10+'СЕТ СН'!$H$5-'СЕТ СН'!$H$21</f>
        <v>3518.3654941700001</v>
      </c>
      <c r="F106" s="36">
        <f>SUMIFS(СВЦЭМ!$D$33:$D$776,СВЦЭМ!$A$33:$A$776,$A106,СВЦЭМ!$B$33:$B$776,F$83)+'СЕТ СН'!$H$11+СВЦЭМ!$D$10+'СЕТ СН'!$H$5-'СЕТ СН'!$H$21</f>
        <v>3522.2570646100003</v>
      </c>
      <c r="G106" s="36">
        <f>SUMIFS(СВЦЭМ!$D$33:$D$776,СВЦЭМ!$A$33:$A$776,$A106,СВЦЭМ!$B$33:$B$776,G$83)+'СЕТ СН'!$H$11+СВЦЭМ!$D$10+'СЕТ СН'!$H$5-'СЕТ СН'!$H$21</f>
        <v>3520.2665916699998</v>
      </c>
      <c r="H106" s="36">
        <f>SUMIFS(СВЦЭМ!$D$33:$D$776,СВЦЭМ!$A$33:$A$776,$A106,СВЦЭМ!$B$33:$B$776,H$83)+'СЕТ СН'!$H$11+СВЦЭМ!$D$10+'СЕТ СН'!$H$5-'СЕТ СН'!$H$21</f>
        <v>3512.2790190599999</v>
      </c>
      <c r="I106" s="36">
        <f>SUMIFS(СВЦЭМ!$D$33:$D$776,СВЦЭМ!$A$33:$A$776,$A106,СВЦЭМ!$B$33:$B$776,I$83)+'СЕТ СН'!$H$11+СВЦЭМ!$D$10+'СЕТ СН'!$H$5-'СЕТ СН'!$H$21</f>
        <v>3487.9648495900001</v>
      </c>
      <c r="J106" s="36">
        <f>SUMIFS(СВЦЭМ!$D$33:$D$776,СВЦЭМ!$A$33:$A$776,$A106,СВЦЭМ!$B$33:$B$776,J$83)+'СЕТ СН'!$H$11+СВЦЭМ!$D$10+'СЕТ СН'!$H$5-'СЕТ СН'!$H$21</f>
        <v>3451.83443769</v>
      </c>
      <c r="K106" s="36">
        <f>SUMIFS(СВЦЭМ!$D$33:$D$776,СВЦЭМ!$A$33:$A$776,$A106,СВЦЭМ!$B$33:$B$776,K$83)+'СЕТ СН'!$H$11+СВЦЭМ!$D$10+'СЕТ СН'!$H$5-'СЕТ СН'!$H$21</f>
        <v>3414.2453071</v>
      </c>
      <c r="L106" s="36">
        <f>SUMIFS(СВЦЭМ!$D$33:$D$776,СВЦЭМ!$A$33:$A$776,$A106,СВЦЭМ!$B$33:$B$776,L$83)+'СЕТ СН'!$H$11+СВЦЭМ!$D$10+'СЕТ СН'!$H$5-'СЕТ СН'!$H$21</f>
        <v>3394.5407398100001</v>
      </c>
      <c r="M106" s="36">
        <f>SUMIFS(СВЦЭМ!$D$33:$D$776,СВЦЭМ!$A$33:$A$776,$A106,СВЦЭМ!$B$33:$B$776,M$83)+'СЕТ СН'!$H$11+СВЦЭМ!$D$10+'СЕТ СН'!$H$5-'СЕТ СН'!$H$21</f>
        <v>3340.4618806799999</v>
      </c>
      <c r="N106" s="36">
        <f>SUMIFS(СВЦЭМ!$D$33:$D$776,СВЦЭМ!$A$33:$A$776,$A106,СВЦЭМ!$B$33:$B$776,N$83)+'СЕТ СН'!$H$11+СВЦЭМ!$D$10+'СЕТ СН'!$H$5-'СЕТ СН'!$H$21</f>
        <v>3288.8076459200001</v>
      </c>
      <c r="O106" s="36">
        <f>SUMIFS(СВЦЭМ!$D$33:$D$776,СВЦЭМ!$A$33:$A$776,$A106,СВЦЭМ!$B$33:$B$776,O$83)+'СЕТ СН'!$H$11+СВЦЭМ!$D$10+'СЕТ СН'!$H$5-'СЕТ СН'!$H$21</f>
        <v>3279.5928069000001</v>
      </c>
      <c r="P106" s="36">
        <f>SUMIFS(СВЦЭМ!$D$33:$D$776,СВЦЭМ!$A$33:$A$776,$A106,СВЦЭМ!$B$33:$B$776,P$83)+'СЕТ СН'!$H$11+СВЦЭМ!$D$10+'СЕТ СН'!$H$5-'СЕТ СН'!$H$21</f>
        <v>3304.7982423900003</v>
      </c>
      <c r="Q106" s="36">
        <f>SUMIFS(СВЦЭМ!$D$33:$D$776,СВЦЭМ!$A$33:$A$776,$A106,СВЦЭМ!$B$33:$B$776,Q$83)+'СЕТ СН'!$H$11+СВЦЭМ!$D$10+'СЕТ СН'!$H$5-'СЕТ СН'!$H$21</f>
        <v>3307.3132658</v>
      </c>
      <c r="R106" s="36">
        <f>SUMIFS(СВЦЭМ!$D$33:$D$776,СВЦЭМ!$A$33:$A$776,$A106,СВЦЭМ!$B$33:$B$776,R$83)+'СЕТ СН'!$H$11+СВЦЭМ!$D$10+'СЕТ СН'!$H$5-'СЕТ СН'!$H$21</f>
        <v>3312.9398260899998</v>
      </c>
      <c r="S106" s="36">
        <f>SUMIFS(СВЦЭМ!$D$33:$D$776,СВЦЭМ!$A$33:$A$776,$A106,СВЦЭМ!$B$33:$B$776,S$83)+'СЕТ СН'!$H$11+СВЦЭМ!$D$10+'СЕТ СН'!$H$5-'СЕТ СН'!$H$21</f>
        <v>3323.1223705900002</v>
      </c>
      <c r="T106" s="36">
        <f>SUMIFS(СВЦЭМ!$D$33:$D$776,СВЦЭМ!$A$33:$A$776,$A106,СВЦЭМ!$B$33:$B$776,T$83)+'СЕТ СН'!$H$11+СВЦЭМ!$D$10+'СЕТ СН'!$H$5-'СЕТ СН'!$H$21</f>
        <v>3332.6908698000002</v>
      </c>
      <c r="U106" s="36">
        <f>SUMIFS(СВЦЭМ!$D$33:$D$776,СВЦЭМ!$A$33:$A$776,$A106,СВЦЭМ!$B$33:$B$776,U$83)+'СЕТ СН'!$H$11+СВЦЭМ!$D$10+'СЕТ СН'!$H$5-'СЕТ СН'!$H$21</f>
        <v>3333.3917708200001</v>
      </c>
      <c r="V106" s="36">
        <f>SUMIFS(СВЦЭМ!$D$33:$D$776,СВЦЭМ!$A$33:$A$776,$A106,СВЦЭМ!$B$33:$B$776,V$83)+'СЕТ СН'!$H$11+СВЦЭМ!$D$10+'СЕТ СН'!$H$5-'СЕТ СН'!$H$21</f>
        <v>3326.7705436800002</v>
      </c>
      <c r="W106" s="36">
        <f>SUMIFS(СВЦЭМ!$D$33:$D$776,СВЦЭМ!$A$33:$A$776,$A106,СВЦЭМ!$B$33:$B$776,W$83)+'СЕТ СН'!$H$11+СВЦЭМ!$D$10+'СЕТ СН'!$H$5-'СЕТ СН'!$H$21</f>
        <v>3321.3503938100002</v>
      </c>
      <c r="X106" s="36">
        <f>SUMIFS(СВЦЭМ!$D$33:$D$776,СВЦЭМ!$A$33:$A$776,$A106,СВЦЭМ!$B$33:$B$776,X$83)+'СЕТ СН'!$H$11+СВЦЭМ!$D$10+'СЕТ СН'!$H$5-'СЕТ СН'!$H$21</f>
        <v>3347.7635699000002</v>
      </c>
      <c r="Y106" s="36">
        <f>SUMIFS(СВЦЭМ!$D$33:$D$776,СВЦЭМ!$A$33:$A$776,$A106,СВЦЭМ!$B$33:$B$776,Y$83)+'СЕТ СН'!$H$11+СВЦЭМ!$D$10+'СЕТ СН'!$H$5-'СЕТ СН'!$H$21</f>
        <v>3422.6454925200001</v>
      </c>
    </row>
    <row r="107" spans="1:25" ht="15.75" x14ac:dyDescent="0.2">
      <c r="A107" s="35">
        <f t="shared" si="2"/>
        <v>43975</v>
      </c>
      <c r="B107" s="36">
        <f>SUMIFS(СВЦЭМ!$D$33:$D$776,СВЦЭМ!$A$33:$A$776,$A107,СВЦЭМ!$B$33:$B$776,B$83)+'СЕТ СН'!$H$11+СВЦЭМ!$D$10+'СЕТ СН'!$H$5-'СЕТ СН'!$H$21</f>
        <v>3490.25775213</v>
      </c>
      <c r="C107" s="36">
        <f>SUMIFS(СВЦЭМ!$D$33:$D$776,СВЦЭМ!$A$33:$A$776,$A107,СВЦЭМ!$B$33:$B$776,C$83)+'СЕТ СН'!$H$11+СВЦЭМ!$D$10+'СЕТ СН'!$H$5-'СЕТ СН'!$H$21</f>
        <v>3514.4901538600002</v>
      </c>
      <c r="D107" s="36">
        <f>SUMIFS(СВЦЭМ!$D$33:$D$776,СВЦЭМ!$A$33:$A$776,$A107,СВЦЭМ!$B$33:$B$776,D$83)+'СЕТ СН'!$H$11+СВЦЭМ!$D$10+'СЕТ СН'!$H$5-'СЕТ СН'!$H$21</f>
        <v>3523.4674584599998</v>
      </c>
      <c r="E107" s="36">
        <f>SUMIFS(СВЦЭМ!$D$33:$D$776,СВЦЭМ!$A$33:$A$776,$A107,СВЦЭМ!$B$33:$B$776,E$83)+'СЕТ СН'!$H$11+СВЦЭМ!$D$10+'СЕТ СН'!$H$5-'СЕТ СН'!$H$21</f>
        <v>3519.6216337000001</v>
      </c>
      <c r="F107" s="36">
        <f>SUMIFS(СВЦЭМ!$D$33:$D$776,СВЦЭМ!$A$33:$A$776,$A107,СВЦЭМ!$B$33:$B$776,F$83)+'СЕТ СН'!$H$11+СВЦЭМ!$D$10+'СЕТ СН'!$H$5-'СЕТ СН'!$H$21</f>
        <v>3515.3277861699999</v>
      </c>
      <c r="G107" s="36">
        <f>SUMIFS(СВЦЭМ!$D$33:$D$776,СВЦЭМ!$A$33:$A$776,$A107,СВЦЭМ!$B$33:$B$776,G$83)+'СЕТ СН'!$H$11+СВЦЭМ!$D$10+'СЕТ СН'!$H$5-'СЕТ СН'!$H$21</f>
        <v>3513.86558023</v>
      </c>
      <c r="H107" s="36">
        <f>SUMIFS(СВЦЭМ!$D$33:$D$776,СВЦЭМ!$A$33:$A$776,$A107,СВЦЭМ!$B$33:$B$776,H$83)+'СЕТ СН'!$H$11+СВЦЭМ!$D$10+'СЕТ СН'!$H$5-'СЕТ СН'!$H$21</f>
        <v>3504.61934333</v>
      </c>
      <c r="I107" s="36">
        <f>SUMIFS(СВЦЭМ!$D$33:$D$776,СВЦЭМ!$A$33:$A$776,$A107,СВЦЭМ!$B$33:$B$776,I$83)+'СЕТ СН'!$H$11+СВЦЭМ!$D$10+'СЕТ СН'!$H$5-'СЕТ СН'!$H$21</f>
        <v>3472.5575527999999</v>
      </c>
      <c r="J107" s="36">
        <f>SUMIFS(СВЦЭМ!$D$33:$D$776,СВЦЭМ!$A$33:$A$776,$A107,СВЦЭМ!$B$33:$B$776,J$83)+'СЕТ СН'!$H$11+СВЦЭМ!$D$10+'СЕТ СН'!$H$5-'СЕТ СН'!$H$21</f>
        <v>3460.5564701399999</v>
      </c>
      <c r="K107" s="36">
        <f>SUMIFS(СВЦЭМ!$D$33:$D$776,СВЦЭМ!$A$33:$A$776,$A107,СВЦЭМ!$B$33:$B$776,K$83)+'СЕТ СН'!$H$11+СВЦЭМ!$D$10+'СЕТ СН'!$H$5-'СЕТ СН'!$H$21</f>
        <v>3430.94042945</v>
      </c>
      <c r="L107" s="36">
        <f>SUMIFS(СВЦЭМ!$D$33:$D$776,СВЦЭМ!$A$33:$A$776,$A107,СВЦЭМ!$B$33:$B$776,L$83)+'СЕТ СН'!$H$11+СВЦЭМ!$D$10+'СЕТ СН'!$H$5-'СЕТ СН'!$H$21</f>
        <v>3441.8100085199999</v>
      </c>
      <c r="M107" s="36">
        <f>SUMIFS(СВЦЭМ!$D$33:$D$776,СВЦЭМ!$A$33:$A$776,$A107,СВЦЭМ!$B$33:$B$776,M$83)+'СЕТ СН'!$H$11+СВЦЭМ!$D$10+'СЕТ СН'!$H$5-'СЕТ СН'!$H$21</f>
        <v>3405.66844249</v>
      </c>
      <c r="N107" s="36">
        <f>SUMIFS(СВЦЭМ!$D$33:$D$776,СВЦЭМ!$A$33:$A$776,$A107,СВЦЭМ!$B$33:$B$776,N$83)+'СЕТ СН'!$H$11+СВЦЭМ!$D$10+'СЕТ СН'!$H$5-'СЕТ СН'!$H$21</f>
        <v>3359.5214027000002</v>
      </c>
      <c r="O107" s="36">
        <f>SUMIFS(СВЦЭМ!$D$33:$D$776,СВЦЭМ!$A$33:$A$776,$A107,СВЦЭМ!$B$33:$B$776,O$83)+'СЕТ СН'!$H$11+СВЦЭМ!$D$10+'СЕТ СН'!$H$5-'СЕТ СН'!$H$21</f>
        <v>3330.0486160300002</v>
      </c>
      <c r="P107" s="36">
        <f>SUMIFS(СВЦЭМ!$D$33:$D$776,СВЦЭМ!$A$33:$A$776,$A107,СВЦЭМ!$B$33:$B$776,P$83)+'СЕТ СН'!$H$11+СВЦЭМ!$D$10+'СЕТ СН'!$H$5-'СЕТ СН'!$H$21</f>
        <v>3335.1736435500002</v>
      </c>
      <c r="Q107" s="36">
        <f>SUMIFS(СВЦЭМ!$D$33:$D$776,СВЦЭМ!$A$33:$A$776,$A107,СВЦЭМ!$B$33:$B$776,Q$83)+'СЕТ СН'!$H$11+СВЦЭМ!$D$10+'СЕТ СН'!$H$5-'СЕТ СН'!$H$21</f>
        <v>3340.5798232900001</v>
      </c>
      <c r="R107" s="36">
        <f>SUMIFS(СВЦЭМ!$D$33:$D$776,СВЦЭМ!$A$33:$A$776,$A107,СВЦЭМ!$B$33:$B$776,R$83)+'СЕТ СН'!$H$11+СВЦЭМ!$D$10+'СЕТ СН'!$H$5-'СЕТ СН'!$H$21</f>
        <v>3327.44136385</v>
      </c>
      <c r="S107" s="36">
        <f>SUMIFS(СВЦЭМ!$D$33:$D$776,СВЦЭМ!$A$33:$A$776,$A107,СВЦЭМ!$B$33:$B$776,S$83)+'СЕТ СН'!$H$11+СВЦЭМ!$D$10+'СЕТ СН'!$H$5-'СЕТ СН'!$H$21</f>
        <v>3333.6358989600003</v>
      </c>
      <c r="T107" s="36">
        <f>SUMIFS(СВЦЭМ!$D$33:$D$776,СВЦЭМ!$A$33:$A$776,$A107,СВЦЭМ!$B$33:$B$776,T$83)+'СЕТ СН'!$H$11+СВЦЭМ!$D$10+'СЕТ СН'!$H$5-'СЕТ СН'!$H$21</f>
        <v>3329.87713988</v>
      </c>
      <c r="U107" s="36">
        <f>SUMIFS(СВЦЭМ!$D$33:$D$776,СВЦЭМ!$A$33:$A$776,$A107,СВЦЭМ!$B$33:$B$776,U$83)+'СЕТ СН'!$H$11+СВЦЭМ!$D$10+'СЕТ СН'!$H$5-'СЕТ СН'!$H$21</f>
        <v>3315.83308988</v>
      </c>
      <c r="V107" s="36">
        <f>SUMIFS(СВЦЭМ!$D$33:$D$776,СВЦЭМ!$A$33:$A$776,$A107,СВЦЭМ!$B$33:$B$776,V$83)+'СЕТ СН'!$H$11+СВЦЭМ!$D$10+'СЕТ СН'!$H$5-'СЕТ СН'!$H$21</f>
        <v>3282.5052699500002</v>
      </c>
      <c r="W107" s="36">
        <f>SUMIFS(СВЦЭМ!$D$33:$D$776,СВЦЭМ!$A$33:$A$776,$A107,СВЦЭМ!$B$33:$B$776,W$83)+'СЕТ СН'!$H$11+СВЦЭМ!$D$10+'СЕТ СН'!$H$5-'СЕТ СН'!$H$21</f>
        <v>3287.0708981600001</v>
      </c>
      <c r="X107" s="36">
        <f>SUMIFS(СВЦЭМ!$D$33:$D$776,СВЦЭМ!$A$33:$A$776,$A107,СВЦЭМ!$B$33:$B$776,X$83)+'СЕТ СН'!$H$11+СВЦЭМ!$D$10+'СЕТ СН'!$H$5-'СЕТ СН'!$H$21</f>
        <v>3312.6332569900001</v>
      </c>
      <c r="Y107" s="36">
        <f>SUMIFS(СВЦЭМ!$D$33:$D$776,СВЦЭМ!$A$33:$A$776,$A107,СВЦЭМ!$B$33:$B$776,Y$83)+'СЕТ СН'!$H$11+СВЦЭМ!$D$10+'СЕТ СН'!$H$5-'СЕТ СН'!$H$21</f>
        <v>3391.4926090399999</v>
      </c>
    </row>
    <row r="108" spans="1:25" ht="15.75" x14ac:dyDescent="0.2">
      <c r="A108" s="35">
        <f t="shared" si="2"/>
        <v>43976</v>
      </c>
      <c r="B108" s="36">
        <f>SUMIFS(СВЦЭМ!$D$33:$D$776,СВЦЭМ!$A$33:$A$776,$A108,СВЦЭМ!$B$33:$B$776,B$83)+'СЕТ СН'!$H$11+СВЦЭМ!$D$10+'СЕТ СН'!$H$5-'СЕТ СН'!$H$21</f>
        <v>3539.4359189300003</v>
      </c>
      <c r="C108" s="36">
        <f>SUMIFS(СВЦЭМ!$D$33:$D$776,СВЦЭМ!$A$33:$A$776,$A108,СВЦЭМ!$B$33:$B$776,C$83)+'СЕТ СН'!$H$11+СВЦЭМ!$D$10+'СЕТ СН'!$H$5-'СЕТ СН'!$H$21</f>
        <v>3534.6508904800003</v>
      </c>
      <c r="D108" s="36">
        <f>SUMIFS(СВЦЭМ!$D$33:$D$776,СВЦЭМ!$A$33:$A$776,$A108,СВЦЭМ!$B$33:$B$776,D$83)+'СЕТ СН'!$H$11+СВЦЭМ!$D$10+'СЕТ СН'!$H$5-'СЕТ СН'!$H$21</f>
        <v>3522.5598110999999</v>
      </c>
      <c r="E108" s="36">
        <f>SUMIFS(СВЦЭМ!$D$33:$D$776,СВЦЭМ!$A$33:$A$776,$A108,СВЦЭМ!$B$33:$B$776,E$83)+'СЕТ СН'!$H$11+СВЦЭМ!$D$10+'СЕТ СН'!$H$5-'СЕТ СН'!$H$21</f>
        <v>3515.6869826500001</v>
      </c>
      <c r="F108" s="36">
        <f>SUMIFS(СВЦЭМ!$D$33:$D$776,СВЦЭМ!$A$33:$A$776,$A108,СВЦЭМ!$B$33:$B$776,F$83)+'СЕТ СН'!$H$11+СВЦЭМ!$D$10+'СЕТ СН'!$H$5-'СЕТ СН'!$H$21</f>
        <v>3513.5091367</v>
      </c>
      <c r="G108" s="36">
        <f>SUMIFS(СВЦЭМ!$D$33:$D$776,СВЦЭМ!$A$33:$A$776,$A108,СВЦЭМ!$B$33:$B$776,G$83)+'СЕТ СН'!$H$11+СВЦЭМ!$D$10+'СЕТ СН'!$H$5-'СЕТ СН'!$H$21</f>
        <v>3516.9670845000001</v>
      </c>
      <c r="H108" s="36">
        <f>SUMIFS(СВЦЭМ!$D$33:$D$776,СВЦЭМ!$A$33:$A$776,$A108,СВЦЭМ!$B$33:$B$776,H$83)+'СЕТ СН'!$H$11+СВЦЭМ!$D$10+'СЕТ СН'!$H$5-'СЕТ СН'!$H$21</f>
        <v>3520.1059448400001</v>
      </c>
      <c r="I108" s="36">
        <f>SUMIFS(СВЦЭМ!$D$33:$D$776,СВЦЭМ!$A$33:$A$776,$A108,СВЦЭМ!$B$33:$B$776,I$83)+'СЕТ СН'!$H$11+СВЦЭМ!$D$10+'СЕТ СН'!$H$5-'СЕТ СН'!$H$21</f>
        <v>3495.2472674700002</v>
      </c>
      <c r="J108" s="36">
        <f>SUMIFS(СВЦЭМ!$D$33:$D$776,СВЦЭМ!$A$33:$A$776,$A108,СВЦЭМ!$B$33:$B$776,J$83)+'СЕТ СН'!$H$11+СВЦЭМ!$D$10+'СЕТ СН'!$H$5-'СЕТ СН'!$H$21</f>
        <v>3457.6582903899998</v>
      </c>
      <c r="K108" s="36">
        <f>SUMIFS(СВЦЭМ!$D$33:$D$776,СВЦЭМ!$A$33:$A$776,$A108,СВЦЭМ!$B$33:$B$776,K$83)+'СЕТ СН'!$H$11+СВЦЭМ!$D$10+'СЕТ СН'!$H$5-'СЕТ СН'!$H$21</f>
        <v>3450.7316022599998</v>
      </c>
      <c r="L108" s="36">
        <f>SUMIFS(СВЦЭМ!$D$33:$D$776,СВЦЭМ!$A$33:$A$776,$A108,СВЦЭМ!$B$33:$B$776,L$83)+'СЕТ СН'!$H$11+СВЦЭМ!$D$10+'СЕТ СН'!$H$5-'СЕТ СН'!$H$21</f>
        <v>3443.7392436499999</v>
      </c>
      <c r="M108" s="36">
        <f>SUMIFS(СВЦЭМ!$D$33:$D$776,СВЦЭМ!$A$33:$A$776,$A108,СВЦЭМ!$B$33:$B$776,M$83)+'СЕТ СН'!$H$11+СВЦЭМ!$D$10+'СЕТ СН'!$H$5-'СЕТ СН'!$H$21</f>
        <v>3381.8921182399999</v>
      </c>
      <c r="N108" s="36">
        <f>SUMIFS(СВЦЭМ!$D$33:$D$776,СВЦЭМ!$A$33:$A$776,$A108,СВЦЭМ!$B$33:$B$776,N$83)+'СЕТ СН'!$H$11+СВЦЭМ!$D$10+'СЕТ СН'!$H$5-'СЕТ СН'!$H$21</f>
        <v>3331.8681128500002</v>
      </c>
      <c r="O108" s="36">
        <f>SUMIFS(СВЦЭМ!$D$33:$D$776,СВЦЭМ!$A$33:$A$776,$A108,СВЦЭМ!$B$33:$B$776,O$83)+'СЕТ СН'!$H$11+СВЦЭМ!$D$10+'СЕТ СН'!$H$5-'СЕТ СН'!$H$21</f>
        <v>3312.0500456300001</v>
      </c>
      <c r="P108" s="36">
        <f>SUMIFS(СВЦЭМ!$D$33:$D$776,СВЦЭМ!$A$33:$A$776,$A108,СВЦЭМ!$B$33:$B$776,P$83)+'СЕТ СН'!$H$11+СВЦЭМ!$D$10+'СЕТ СН'!$H$5-'СЕТ СН'!$H$21</f>
        <v>3317.7018798099998</v>
      </c>
      <c r="Q108" s="36">
        <f>SUMIFS(СВЦЭМ!$D$33:$D$776,СВЦЭМ!$A$33:$A$776,$A108,СВЦЭМ!$B$33:$B$776,Q$83)+'СЕТ СН'!$H$11+СВЦЭМ!$D$10+'СЕТ СН'!$H$5-'СЕТ СН'!$H$21</f>
        <v>3319.2231941800001</v>
      </c>
      <c r="R108" s="36">
        <f>SUMIFS(СВЦЭМ!$D$33:$D$776,СВЦЭМ!$A$33:$A$776,$A108,СВЦЭМ!$B$33:$B$776,R$83)+'СЕТ СН'!$H$11+СВЦЭМ!$D$10+'СЕТ СН'!$H$5-'СЕТ СН'!$H$21</f>
        <v>3327.4033998300001</v>
      </c>
      <c r="S108" s="36">
        <f>SUMIFS(СВЦЭМ!$D$33:$D$776,СВЦЭМ!$A$33:$A$776,$A108,СВЦЭМ!$B$33:$B$776,S$83)+'СЕТ СН'!$H$11+СВЦЭМ!$D$10+'СЕТ СН'!$H$5-'СЕТ СН'!$H$21</f>
        <v>3323.5781444600002</v>
      </c>
      <c r="T108" s="36">
        <f>SUMIFS(СВЦЭМ!$D$33:$D$776,СВЦЭМ!$A$33:$A$776,$A108,СВЦЭМ!$B$33:$B$776,T$83)+'СЕТ СН'!$H$11+СВЦЭМ!$D$10+'СЕТ СН'!$H$5-'СЕТ СН'!$H$21</f>
        <v>3321.57835991</v>
      </c>
      <c r="U108" s="36">
        <f>SUMIFS(СВЦЭМ!$D$33:$D$776,СВЦЭМ!$A$33:$A$776,$A108,СВЦЭМ!$B$33:$B$776,U$83)+'СЕТ СН'!$H$11+СВЦЭМ!$D$10+'СЕТ СН'!$H$5-'СЕТ СН'!$H$21</f>
        <v>3317.4722767799999</v>
      </c>
      <c r="V108" s="36">
        <f>SUMIFS(СВЦЭМ!$D$33:$D$776,СВЦЭМ!$A$33:$A$776,$A108,СВЦЭМ!$B$33:$B$776,V$83)+'СЕТ СН'!$H$11+СВЦЭМ!$D$10+'СЕТ СН'!$H$5-'СЕТ СН'!$H$21</f>
        <v>3305.3356668199999</v>
      </c>
      <c r="W108" s="36">
        <f>SUMIFS(СВЦЭМ!$D$33:$D$776,СВЦЭМ!$A$33:$A$776,$A108,СВЦЭМ!$B$33:$B$776,W$83)+'СЕТ СН'!$H$11+СВЦЭМ!$D$10+'СЕТ СН'!$H$5-'СЕТ СН'!$H$21</f>
        <v>3309.13455815</v>
      </c>
      <c r="X108" s="36">
        <f>SUMIFS(СВЦЭМ!$D$33:$D$776,СВЦЭМ!$A$33:$A$776,$A108,СВЦЭМ!$B$33:$B$776,X$83)+'СЕТ СН'!$H$11+СВЦЭМ!$D$10+'СЕТ СН'!$H$5-'СЕТ СН'!$H$21</f>
        <v>3325.70583687</v>
      </c>
      <c r="Y108" s="36">
        <f>SUMIFS(СВЦЭМ!$D$33:$D$776,СВЦЭМ!$A$33:$A$776,$A108,СВЦЭМ!$B$33:$B$776,Y$83)+'СЕТ СН'!$H$11+СВЦЭМ!$D$10+'СЕТ СН'!$H$5-'СЕТ СН'!$H$21</f>
        <v>3407.61908176</v>
      </c>
    </row>
    <row r="109" spans="1:25" ht="15.75" x14ac:dyDescent="0.2">
      <c r="A109" s="35">
        <f t="shared" si="2"/>
        <v>43977</v>
      </c>
      <c r="B109" s="36">
        <f>SUMIFS(СВЦЭМ!$D$33:$D$776,СВЦЭМ!$A$33:$A$776,$A109,СВЦЭМ!$B$33:$B$776,B$83)+'СЕТ СН'!$H$11+СВЦЭМ!$D$10+'СЕТ СН'!$H$5-'СЕТ СН'!$H$21</f>
        <v>3491.7084215700002</v>
      </c>
      <c r="C109" s="36">
        <f>SUMIFS(СВЦЭМ!$D$33:$D$776,СВЦЭМ!$A$33:$A$776,$A109,СВЦЭМ!$B$33:$B$776,C$83)+'СЕТ СН'!$H$11+СВЦЭМ!$D$10+'СЕТ СН'!$H$5-'СЕТ СН'!$H$21</f>
        <v>3521.7746832600001</v>
      </c>
      <c r="D109" s="36">
        <f>SUMIFS(СВЦЭМ!$D$33:$D$776,СВЦЭМ!$A$33:$A$776,$A109,СВЦЭМ!$B$33:$B$776,D$83)+'СЕТ СН'!$H$11+СВЦЭМ!$D$10+'СЕТ СН'!$H$5-'СЕТ СН'!$H$21</f>
        <v>3512.57989718</v>
      </c>
      <c r="E109" s="36">
        <f>SUMIFS(СВЦЭМ!$D$33:$D$776,СВЦЭМ!$A$33:$A$776,$A109,СВЦЭМ!$B$33:$B$776,E$83)+'СЕТ СН'!$H$11+СВЦЭМ!$D$10+'СЕТ СН'!$H$5-'СЕТ СН'!$H$21</f>
        <v>3503.8358978199999</v>
      </c>
      <c r="F109" s="36">
        <f>SUMIFS(СВЦЭМ!$D$33:$D$776,СВЦЭМ!$A$33:$A$776,$A109,СВЦЭМ!$B$33:$B$776,F$83)+'СЕТ СН'!$H$11+СВЦЭМ!$D$10+'СЕТ СН'!$H$5-'СЕТ СН'!$H$21</f>
        <v>3501.66739977</v>
      </c>
      <c r="G109" s="36">
        <f>SUMIFS(СВЦЭМ!$D$33:$D$776,СВЦЭМ!$A$33:$A$776,$A109,СВЦЭМ!$B$33:$B$776,G$83)+'СЕТ СН'!$H$11+СВЦЭМ!$D$10+'СЕТ СН'!$H$5-'СЕТ СН'!$H$21</f>
        <v>3508.5133648700003</v>
      </c>
      <c r="H109" s="36">
        <f>SUMIFS(СВЦЭМ!$D$33:$D$776,СВЦЭМ!$A$33:$A$776,$A109,СВЦЭМ!$B$33:$B$776,H$83)+'СЕТ СН'!$H$11+СВЦЭМ!$D$10+'СЕТ СН'!$H$5-'СЕТ СН'!$H$21</f>
        <v>3518.5081127900003</v>
      </c>
      <c r="I109" s="36">
        <f>SUMIFS(СВЦЭМ!$D$33:$D$776,СВЦЭМ!$A$33:$A$776,$A109,СВЦЭМ!$B$33:$B$776,I$83)+'СЕТ СН'!$H$11+СВЦЭМ!$D$10+'СЕТ СН'!$H$5-'СЕТ СН'!$H$21</f>
        <v>3489.3919480700001</v>
      </c>
      <c r="J109" s="36">
        <f>SUMIFS(СВЦЭМ!$D$33:$D$776,СВЦЭМ!$A$33:$A$776,$A109,СВЦЭМ!$B$33:$B$776,J$83)+'СЕТ СН'!$H$11+СВЦЭМ!$D$10+'СЕТ СН'!$H$5-'СЕТ СН'!$H$21</f>
        <v>3456.0183601200001</v>
      </c>
      <c r="K109" s="36">
        <f>SUMIFS(СВЦЭМ!$D$33:$D$776,СВЦЭМ!$A$33:$A$776,$A109,СВЦЭМ!$B$33:$B$776,K$83)+'СЕТ СН'!$H$11+СВЦЭМ!$D$10+'СЕТ СН'!$H$5-'СЕТ СН'!$H$21</f>
        <v>3442.7346156100002</v>
      </c>
      <c r="L109" s="36">
        <f>SUMIFS(СВЦЭМ!$D$33:$D$776,СВЦЭМ!$A$33:$A$776,$A109,СВЦЭМ!$B$33:$B$776,L$83)+'СЕТ СН'!$H$11+СВЦЭМ!$D$10+'СЕТ СН'!$H$5-'СЕТ СН'!$H$21</f>
        <v>3444.7929646100001</v>
      </c>
      <c r="M109" s="36">
        <f>SUMIFS(СВЦЭМ!$D$33:$D$776,СВЦЭМ!$A$33:$A$776,$A109,СВЦЭМ!$B$33:$B$776,M$83)+'СЕТ СН'!$H$11+СВЦЭМ!$D$10+'СЕТ СН'!$H$5-'СЕТ СН'!$H$21</f>
        <v>3387.8044428200001</v>
      </c>
      <c r="N109" s="36">
        <f>SUMIFS(СВЦЭМ!$D$33:$D$776,СВЦЭМ!$A$33:$A$776,$A109,СВЦЭМ!$B$33:$B$776,N$83)+'СЕТ СН'!$H$11+СВЦЭМ!$D$10+'СЕТ СН'!$H$5-'СЕТ СН'!$H$21</f>
        <v>3340.3633278299999</v>
      </c>
      <c r="O109" s="36">
        <f>SUMIFS(СВЦЭМ!$D$33:$D$776,СВЦЭМ!$A$33:$A$776,$A109,СВЦЭМ!$B$33:$B$776,O$83)+'СЕТ СН'!$H$11+СВЦЭМ!$D$10+'СЕТ СН'!$H$5-'СЕТ СН'!$H$21</f>
        <v>3320.3831992400001</v>
      </c>
      <c r="P109" s="36">
        <f>SUMIFS(СВЦЭМ!$D$33:$D$776,СВЦЭМ!$A$33:$A$776,$A109,СВЦЭМ!$B$33:$B$776,P$83)+'СЕТ СН'!$H$11+СВЦЭМ!$D$10+'СЕТ СН'!$H$5-'СЕТ СН'!$H$21</f>
        <v>3325.04222166</v>
      </c>
      <c r="Q109" s="36">
        <f>SUMIFS(СВЦЭМ!$D$33:$D$776,СВЦЭМ!$A$33:$A$776,$A109,СВЦЭМ!$B$33:$B$776,Q$83)+'СЕТ СН'!$H$11+СВЦЭМ!$D$10+'СЕТ СН'!$H$5-'СЕТ СН'!$H$21</f>
        <v>3330.2044676800001</v>
      </c>
      <c r="R109" s="36">
        <f>SUMIFS(СВЦЭМ!$D$33:$D$776,СВЦЭМ!$A$33:$A$776,$A109,СВЦЭМ!$B$33:$B$776,R$83)+'СЕТ СН'!$H$11+СВЦЭМ!$D$10+'СЕТ СН'!$H$5-'СЕТ СН'!$H$21</f>
        <v>3328.5011211000001</v>
      </c>
      <c r="S109" s="36">
        <f>SUMIFS(СВЦЭМ!$D$33:$D$776,СВЦЭМ!$A$33:$A$776,$A109,СВЦЭМ!$B$33:$B$776,S$83)+'СЕТ СН'!$H$11+СВЦЭМ!$D$10+'СЕТ СН'!$H$5-'СЕТ СН'!$H$21</f>
        <v>3327.9920447599998</v>
      </c>
      <c r="T109" s="36">
        <f>SUMIFS(СВЦЭМ!$D$33:$D$776,СВЦЭМ!$A$33:$A$776,$A109,СВЦЭМ!$B$33:$B$776,T$83)+'СЕТ СН'!$H$11+СВЦЭМ!$D$10+'СЕТ СН'!$H$5-'СЕТ СН'!$H$21</f>
        <v>3324.2667455800001</v>
      </c>
      <c r="U109" s="36">
        <f>SUMIFS(СВЦЭМ!$D$33:$D$776,СВЦЭМ!$A$33:$A$776,$A109,СВЦЭМ!$B$33:$B$776,U$83)+'СЕТ СН'!$H$11+СВЦЭМ!$D$10+'СЕТ СН'!$H$5-'СЕТ СН'!$H$21</f>
        <v>3311.6546581000002</v>
      </c>
      <c r="V109" s="36">
        <f>SUMIFS(СВЦЭМ!$D$33:$D$776,СВЦЭМ!$A$33:$A$776,$A109,СВЦЭМ!$B$33:$B$776,V$83)+'СЕТ СН'!$H$11+СВЦЭМ!$D$10+'СЕТ СН'!$H$5-'СЕТ СН'!$H$21</f>
        <v>3305.3957653100001</v>
      </c>
      <c r="W109" s="36">
        <f>SUMIFS(СВЦЭМ!$D$33:$D$776,СВЦЭМ!$A$33:$A$776,$A109,СВЦЭМ!$B$33:$B$776,W$83)+'СЕТ СН'!$H$11+СВЦЭМ!$D$10+'СЕТ СН'!$H$5-'СЕТ СН'!$H$21</f>
        <v>3300.9978454800003</v>
      </c>
      <c r="X109" s="36">
        <f>SUMIFS(СВЦЭМ!$D$33:$D$776,СВЦЭМ!$A$33:$A$776,$A109,СВЦЭМ!$B$33:$B$776,X$83)+'СЕТ СН'!$H$11+СВЦЭМ!$D$10+'СЕТ СН'!$H$5-'СЕТ СН'!$H$21</f>
        <v>3322.7086874800002</v>
      </c>
      <c r="Y109" s="36">
        <f>SUMIFS(СВЦЭМ!$D$33:$D$776,СВЦЭМ!$A$33:$A$776,$A109,СВЦЭМ!$B$33:$B$776,Y$83)+'СЕТ СН'!$H$11+СВЦЭМ!$D$10+'СЕТ СН'!$H$5-'СЕТ СН'!$H$21</f>
        <v>3389.91484803</v>
      </c>
    </row>
    <row r="110" spans="1:25" ht="15.75" x14ac:dyDescent="0.2">
      <c r="A110" s="35">
        <f t="shared" si="2"/>
        <v>43978</v>
      </c>
      <c r="B110" s="36">
        <f>SUMIFS(СВЦЭМ!$D$33:$D$776,СВЦЭМ!$A$33:$A$776,$A110,СВЦЭМ!$B$33:$B$776,B$83)+'СЕТ СН'!$H$11+СВЦЭМ!$D$10+'СЕТ СН'!$H$5-'СЕТ СН'!$H$21</f>
        <v>3475.5610566599998</v>
      </c>
      <c r="C110" s="36">
        <f>SUMIFS(СВЦЭМ!$D$33:$D$776,СВЦЭМ!$A$33:$A$776,$A110,СВЦЭМ!$B$33:$B$776,C$83)+'СЕТ СН'!$H$11+СВЦЭМ!$D$10+'СЕТ СН'!$H$5-'СЕТ СН'!$H$21</f>
        <v>3510.3648687800001</v>
      </c>
      <c r="D110" s="36">
        <f>SUMIFS(СВЦЭМ!$D$33:$D$776,СВЦЭМ!$A$33:$A$776,$A110,СВЦЭМ!$B$33:$B$776,D$83)+'СЕТ СН'!$H$11+СВЦЭМ!$D$10+'СЕТ СН'!$H$5-'СЕТ СН'!$H$21</f>
        <v>3528.9010798700001</v>
      </c>
      <c r="E110" s="36">
        <f>SUMIFS(СВЦЭМ!$D$33:$D$776,СВЦЭМ!$A$33:$A$776,$A110,СВЦЭМ!$B$33:$B$776,E$83)+'СЕТ СН'!$H$11+СВЦЭМ!$D$10+'СЕТ СН'!$H$5-'СЕТ СН'!$H$21</f>
        <v>3537.3048047800003</v>
      </c>
      <c r="F110" s="36">
        <f>SUMIFS(СВЦЭМ!$D$33:$D$776,СВЦЭМ!$A$33:$A$776,$A110,СВЦЭМ!$B$33:$B$776,F$83)+'СЕТ СН'!$H$11+СВЦЭМ!$D$10+'СЕТ СН'!$H$5-'СЕТ СН'!$H$21</f>
        <v>3531.1103033899999</v>
      </c>
      <c r="G110" s="36">
        <f>SUMIFS(СВЦЭМ!$D$33:$D$776,СВЦЭМ!$A$33:$A$776,$A110,СВЦЭМ!$B$33:$B$776,G$83)+'СЕТ СН'!$H$11+СВЦЭМ!$D$10+'СЕТ СН'!$H$5-'СЕТ СН'!$H$21</f>
        <v>3537.9436341800001</v>
      </c>
      <c r="H110" s="36">
        <f>SUMIFS(СВЦЭМ!$D$33:$D$776,СВЦЭМ!$A$33:$A$776,$A110,СВЦЭМ!$B$33:$B$776,H$83)+'СЕТ СН'!$H$11+СВЦЭМ!$D$10+'СЕТ СН'!$H$5-'СЕТ СН'!$H$21</f>
        <v>3520.4724292000001</v>
      </c>
      <c r="I110" s="36">
        <f>SUMIFS(СВЦЭМ!$D$33:$D$776,СВЦЭМ!$A$33:$A$776,$A110,СВЦЭМ!$B$33:$B$776,I$83)+'СЕТ СН'!$H$11+СВЦЭМ!$D$10+'СЕТ СН'!$H$5-'СЕТ СН'!$H$21</f>
        <v>3506.6610386299999</v>
      </c>
      <c r="J110" s="36">
        <f>SUMIFS(СВЦЭМ!$D$33:$D$776,СВЦЭМ!$A$33:$A$776,$A110,СВЦЭМ!$B$33:$B$776,J$83)+'СЕТ СН'!$H$11+СВЦЭМ!$D$10+'СЕТ СН'!$H$5-'СЕТ СН'!$H$21</f>
        <v>3471.8994816300001</v>
      </c>
      <c r="K110" s="36">
        <f>SUMIFS(СВЦЭМ!$D$33:$D$776,СВЦЭМ!$A$33:$A$776,$A110,СВЦЭМ!$B$33:$B$776,K$83)+'СЕТ СН'!$H$11+СВЦЭМ!$D$10+'СЕТ СН'!$H$5-'СЕТ СН'!$H$21</f>
        <v>3451.8761012499999</v>
      </c>
      <c r="L110" s="36">
        <f>SUMIFS(СВЦЭМ!$D$33:$D$776,СВЦЭМ!$A$33:$A$776,$A110,СВЦЭМ!$B$33:$B$776,L$83)+'СЕТ СН'!$H$11+СВЦЭМ!$D$10+'СЕТ СН'!$H$5-'СЕТ СН'!$H$21</f>
        <v>3431.8852779700001</v>
      </c>
      <c r="M110" s="36">
        <f>SUMIFS(СВЦЭМ!$D$33:$D$776,СВЦЭМ!$A$33:$A$776,$A110,СВЦЭМ!$B$33:$B$776,M$83)+'СЕТ СН'!$H$11+СВЦЭМ!$D$10+'СЕТ СН'!$H$5-'СЕТ СН'!$H$21</f>
        <v>3378.6527774699998</v>
      </c>
      <c r="N110" s="36">
        <f>SUMIFS(СВЦЭМ!$D$33:$D$776,СВЦЭМ!$A$33:$A$776,$A110,СВЦЭМ!$B$33:$B$776,N$83)+'СЕТ СН'!$H$11+СВЦЭМ!$D$10+'СЕТ СН'!$H$5-'СЕТ СН'!$H$21</f>
        <v>3320.7482980700001</v>
      </c>
      <c r="O110" s="36">
        <f>SUMIFS(СВЦЭМ!$D$33:$D$776,СВЦЭМ!$A$33:$A$776,$A110,СВЦЭМ!$B$33:$B$776,O$83)+'СЕТ СН'!$H$11+СВЦЭМ!$D$10+'СЕТ СН'!$H$5-'СЕТ СН'!$H$21</f>
        <v>3303.19906743</v>
      </c>
      <c r="P110" s="36">
        <f>SUMIFS(СВЦЭМ!$D$33:$D$776,СВЦЭМ!$A$33:$A$776,$A110,СВЦЭМ!$B$33:$B$776,P$83)+'СЕТ СН'!$H$11+СВЦЭМ!$D$10+'СЕТ СН'!$H$5-'СЕТ СН'!$H$21</f>
        <v>3297.9630051499998</v>
      </c>
      <c r="Q110" s="36">
        <f>SUMIFS(СВЦЭМ!$D$33:$D$776,СВЦЭМ!$A$33:$A$776,$A110,СВЦЭМ!$B$33:$B$776,Q$83)+'СЕТ СН'!$H$11+СВЦЭМ!$D$10+'СЕТ СН'!$H$5-'СЕТ СН'!$H$21</f>
        <v>3302.4946168199999</v>
      </c>
      <c r="R110" s="36">
        <f>SUMIFS(СВЦЭМ!$D$33:$D$776,СВЦЭМ!$A$33:$A$776,$A110,СВЦЭМ!$B$33:$B$776,R$83)+'СЕТ СН'!$H$11+СВЦЭМ!$D$10+'СЕТ СН'!$H$5-'СЕТ СН'!$H$21</f>
        <v>3306.05452702</v>
      </c>
      <c r="S110" s="36">
        <f>SUMIFS(СВЦЭМ!$D$33:$D$776,СВЦЭМ!$A$33:$A$776,$A110,СВЦЭМ!$B$33:$B$776,S$83)+'СЕТ СН'!$H$11+СВЦЭМ!$D$10+'СЕТ СН'!$H$5-'СЕТ СН'!$H$21</f>
        <v>3310.9012719000002</v>
      </c>
      <c r="T110" s="36">
        <f>SUMIFS(СВЦЭМ!$D$33:$D$776,СВЦЭМ!$A$33:$A$776,$A110,СВЦЭМ!$B$33:$B$776,T$83)+'СЕТ СН'!$H$11+СВЦЭМ!$D$10+'СЕТ СН'!$H$5-'СЕТ СН'!$H$21</f>
        <v>3306.5498846600003</v>
      </c>
      <c r="U110" s="36">
        <f>SUMIFS(СВЦЭМ!$D$33:$D$776,СВЦЭМ!$A$33:$A$776,$A110,СВЦЭМ!$B$33:$B$776,U$83)+'СЕТ СН'!$H$11+СВЦЭМ!$D$10+'СЕТ СН'!$H$5-'СЕТ СН'!$H$21</f>
        <v>3295.2118483200002</v>
      </c>
      <c r="V110" s="36">
        <f>SUMIFS(СВЦЭМ!$D$33:$D$776,СВЦЭМ!$A$33:$A$776,$A110,СВЦЭМ!$B$33:$B$776,V$83)+'СЕТ СН'!$H$11+СВЦЭМ!$D$10+'СЕТ СН'!$H$5-'СЕТ СН'!$H$21</f>
        <v>3284.9288996800001</v>
      </c>
      <c r="W110" s="36">
        <f>SUMIFS(СВЦЭМ!$D$33:$D$776,СВЦЭМ!$A$33:$A$776,$A110,СВЦЭМ!$B$33:$B$776,W$83)+'СЕТ СН'!$H$11+СВЦЭМ!$D$10+'СЕТ СН'!$H$5-'СЕТ СН'!$H$21</f>
        <v>3281.2295096600001</v>
      </c>
      <c r="X110" s="36">
        <f>SUMIFS(СВЦЭМ!$D$33:$D$776,СВЦЭМ!$A$33:$A$776,$A110,СВЦЭМ!$B$33:$B$776,X$83)+'СЕТ СН'!$H$11+СВЦЭМ!$D$10+'СЕТ СН'!$H$5-'СЕТ СН'!$H$21</f>
        <v>3318.4725952700001</v>
      </c>
      <c r="Y110" s="36">
        <f>SUMIFS(СВЦЭМ!$D$33:$D$776,СВЦЭМ!$A$33:$A$776,$A110,СВЦЭМ!$B$33:$B$776,Y$83)+'СЕТ СН'!$H$11+СВЦЭМ!$D$10+'СЕТ СН'!$H$5-'СЕТ СН'!$H$21</f>
        <v>3376.8949726299998</v>
      </c>
    </row>
    <row r="111" spans="1:25" ht="15.75" x14ac:dyDescent="0.2">
      <c r="A111" s="35">
        <f t="shared" si="2"/>
        <v>43979</v>
      </c>
      <c r="B111" s="36">
        <f>SUMIFS(СВЦЭМ!$D$33:$D$776,СВЦЭМ!$A$33:$A$776,$A111,СВЦЭМ!$B$33:$B$776,B$83)+'СЕТ СН'!$H$11+СВЦЭМ!$D$10+'СЕТ СН'!$H$5-'СЕТ СН'!$H$21</f>
        <v>3414.07057773</v>
      </c>
      <c r="C111" s="36">
        <f>SUMIFS(СВЦЭМ!$D$33:$D$776,СВЦЭМ!$A$33:$A$776,$A111,СВЦЭМ!$B$33:$B$776,C$83)+'СЕТ СН'!$H$11+СВЦЭМ!$D$10+'СЕТ СН'!$H$5-'СЕТ СН'!$H$21</f>
        <v>3429.3186508899998</v>
      </c>
      <c r="D111" s="36">
        <f>SUMIFS(СВЦЭМ!$D$33:$D$776,СВЦЭМ!$A$33:$A$776,$A111,СВЦЭМ!$B$33:$B$776,D$83)+'СЕТ СН'!$H$11+СВЦЭМ!$D$10+'СЕТ СН'!$H$5-'СЕТ СН'!$H$21</f>
        <v>3456.58604646</v>
      </c>
      <c r="E111" s="36">
        <f>SUMIFS(СВЦЭМ!$D$33:$D$776,СВЦЭМ!$A$33:$A$776,$A111,СВЦЭМ!$B$33:$B$776,E$83)+'СЕТ СН'!$H$11+СВЦЭМ!$D$10+'СЕТ СН'!$H$5-'СЕТ СН'!$H$21</f>
        <v>3472.4979220099999</v>
      </c>
      <c r="F111" s="36">
        <f>SUMIFS(СВЦЭМ!$D$33:$D$776,СВЦЭМ!$A$33:$A$776,$A111,СВЦЭМ!$B$33:$B$776,F$83)+'СЕТ СН'!$H$11+СВЦЭМ!$D$10+'СЕТ СН'!$H$5-'СЕТ СН'!$H$21</f>
        <v>3468.1294065500001</v>
      </c>
      <c r="G111" s="36">
        <f>SUMIFS(СВЦЭМ!$D$33:$D$776,СВЦЭМ!$A$33:$A$776,$A111,СВЦЭМ!$B$33:$B$776,G$83)+'СЕТ СН'!$H$11+СВЦЭМ!$D$10+'СЕТ СН'!$H$5-'СЕТ СН'!$H$21</f>
        <v>3472.7538610800002</v>
      </c>
      <c r="H111" s="36">
        <f>SUMIFS(СВЦЭМ!$D$33:$D$776,СВЦЭМ!$A$33:$A$776,$A111,СВЦЭМ!$B$33:$B$776,H$83)+'СЕТ СН'!$H$11+СВЦЭМ!$D$10+'СЕТ СН'!$H$5-'СЕТ СН'!$H$21</f>
        <v>3456.5438454</v>
      </c>
      <c r="I111" s="36">
        <f>SUMIFS(СВЦЭМ!$D$33:$D$776,СВЦЭМ!$A$33:$A$776,$A111,СВЦЭМ!$B$33:$B$776,I$83)+'СЕТ СН'!$H$11+СВЦЭМ!$D$10+'СЕТ СН'!$H$5-'СЕТ СН'!$H$21</f>
        <v>3459.3984702299999</v>
      </c>
      <c r="J111" s="36">
        <f>SUMIFS(СВЦЭМ!$D$33:$D$776,СВЦЭМ!$A$33:$A$776,$A111,СВЦЭМ!$B$33:$B$776,J$83)+'СЕТ СН'!$H$11+СВЦЭМ!$D$10+'СЕТ СН'!$H$5-'СЕТ СН'!$H$21</f>
        <v>3414.7881054899999</v>
      </c>
      <c r="K111" s="36">
        <f>SUMIFS(СВЦЭМ!$D$33:$D$776,СВЦЭМ!$A$33:$A$776,$A111,СВЦЭМ!$B$33:$B$776,K$83)+'СЕТ СН'!$H$11+СВЦЭМ!$D$10+'СЕТ СН'!$H$5-'СЕТ СН'!$H$21</f>
        <v>3402.8791097200001</v>
      </c>
      <c r="L111" s="36">
        <f>SUMIFS(СВЦЭМ!$D$33:$D$776,СВЦЭМ!$A$33:$A$776,$A111,СВЦЭМ!$B$33:$B$776,L$83)+'СЕТ СН'!$H$11+СВЦЭМ!$D$10+'СЕТ СН'!$H$5-'СЕТ СН'!$H$21</f>
        <v>3411.7143644400003</v>
      </c>
      <c r="M111" s="36">
        <f>SUMIFS(СВЦЭМ!$D$33:$D$776,СВЦЭМ!$A$33:$A$776,$A111,СВЦЭМ!$B$33:$B$776,M$83)+'СЕТ СН'!$H$11+СВЦЭМ!$D$10+'СЕТ СН'!$H$5-'СЕТ СН'!$H$21</f>
        <v>3388.6691504400001</v>
      </c>
      <c r="N111" s="36">
        <f>SUMIFS(СВЦЭМ!$D$33:$D$776,СВЦЭМ!$A$33:$A$776,$A111,СВЦЭМ!$B$33:$B$776,N$83)+'СЕТ СН'!$H$11+СВЦЭМ!$D$10+'СЕТ СН'!$H$5-'СЕТ СН'!$H$21</f>
        <v>3341.1597178500001</v>
      </c>
      <c r="O111" s="36">
        <f>SUMIFS(СВЦЭМ!$D$33:$D$776,СВЦЭМ!$A$33:$A$776,$A111,СВЦЭМ!$B$33:$B$776,O$83)+'СЕТ СН'!$H$11+СВЦЭМ!$D$10+'СЕТ СН'!$H$5-'СЕТ СН'!$H$21</f>
        <v>3318.8007978200003</v>
      </c>
      <c r="P111" s="36">
        <f>SUMIFS(СВЦЭМ!$D$33:$D$776,СВЦЭМ!$A$33:$A$776,$A111,СВЦЭМ!$B$33:$B$776,P$83)+'СЕТ СН'!$H$11+СВЦЭМ!$D$10+'СЕТ СН'!$H$5-'СЕТ СН'!$H$21</f>
        <v>3325.47282004</v>
      </c>
      <c r="Q111" s="36">
        <f>SUMIFS(СВЦЭМ!$D$33:$D$776,СВЦЭМ!$A$33:$A$776,$A111,СВЦЭМ!$B$33:$B$776,Q$83)+'СЕТ СН'!$H$11+СВЦЭМ!$D$10+'СЕТ СН'!$H$5-'СЕТ СН'!$H$21</f>
        <v>3326.7615682599999</v>
      </c>
      <c r="R111" s="36">
        <f>SUMIFS(СВЦЭМ!$D$33:$D$776,СВЦЭМ!$A$33:$A$776,$A111,СВЦЭМ!$B$33:$B$776,R$83)+'СЕТ СН'!$H$11+СВЦЭМ!$D$10+'СЕТ СН'!$H$5-'СЕТ СН'!$H$21</f>
        <v>3325.2991795400003</v>
      </c>
      <c r="S111" s="36">
        <f>SUMIFS(СВЦЭМ!$D$33:$D$776,СВЦЭМ!$A$33:$A$776,$A111,СВЦЭМ!$B$33:$B$776,S$83)+'СЕТ СН'!$H$11+СВЦЭМ!$D$10+'СЕТ СН'!$H$5-'СЕТ СН'!$H$21</f>
        <v>3331.6808035100003</v>
      </c>
      <c r="T111" s="36">
        <f>SUMIFS(СВЦЭМ!$D$33:$D$776,СВЦЭМ!$A$33:$A$776,$A111,СВЦЭМ!$B$33:$B$776,T$83)+'СЕТ СН'!$H$11+СВЦЭМ!$D$10+'СЕТ СН'!$H$5-'СЕТ СН'!$H$21</f>
        <v>3333.1354125400003</v>
      </c>
      <c r="U111" s="36">
        <f>SUMIFS(СВЦЭМ!$D$33:$D$776,СВЦЭМ!$A$33:$A$776,$A111,СВЦЭМ!$B$33:$B$776,U$83)+'СЕТ СН'!$H$11+СВЦЭМ!$D$10+'СЕТ СН'!$H$5-'СЕТ СН'!$H$21</f>
        <v>3326.2382286299999</v>
      </c>
      <c r="V111" s="36">
        <f>SUMIFS(СВЦЭМ!$D$33:$D$776,СВЦЭМ!$A$33:$A$776,$A111,СВЦЭМ!$B$33:$B$776,V$83)+'СЕТ СН'!$H$11+СВЦЭМ!$D$10+'СЕТ СН'!$H$5-'СЕТ СН'!$H$21</f>
        <v>3313.1969449100002</v>
      </c>
      <c r="W111" s="36">
        <f>SUMIFS(СВЦЭМ!$D$33:$D$776,СВЦЭМ!$A$33:$A$776,$A111,СВЦЭМ!$B$33:$B$776,W$83)+'СЕТ СН'!$H$11+СВЦЭМ!$D$10+'СЕТ СН'!$H$5-'СЕТ СН'!$H$21</f>
        <v>3310.0236660599999</v>
      </c>
      <c r="X111" s="36">
        <f>SUMIFS(СВЦЭМ!$D$33:$D$776,СВЦЭМ!$A$33:$A$776,$A111,СВЦЭМ!$B$33:$B$776,X$83)+'СЕТ СН'!$H$11+СВЦЭМ!$D$10+'СЕТ СН'!$H$5-'СЕТ СН'!$H$21</f>
        <v>3352.6766932300002</v>
      </c>
      <c r="Y111" s="36">
        <f>SUMIFS(СВЦЭМ!$D$33:$D$776,СВЦЭМ!$A$33:$A$776,$A111,СВЦЭМ!$B$33:$B$776,Y$83)+'СЕТ СН'!$H$11+СВЦЭМ!$D$10+'СЕТ СН'!$H$5-'СЕТ СН'!$H$21</f>
        <v>3418.4928864000003</v>
      </c>
    </row>
    <row r="112" spans="1:25" ht="15.75" x14ac:dyDescent="0.2">
      <c r="A112" s="35">
        <f t="shared" si="2"/>
        <v>43980</v>
      </c>
      <c r="B112" s="36">
        <f>SUMIFS(СВЦЭМ!$D$33:$D$776,СВЦЭМ!$A$33:$A$776,$A112,СВЦЭМ!$B$33:$B$776,B$83)+'СЕТ СН'!$H$11+СВЦЭМ!$D$10+'СЕТ СН'!$H$5-'СЕТ СН'!$H$21</f>
        <v>3429.4128350599999</v>
      </c>
      <c r="C112" s="36">
        <f>SUMIFS(СВЦЭМ!$D$33:$D$776,СВЦЭМ!$A$33:$A$776,$A112,СВЦЭМ!$B$33:$B$776,C$83)+'СЕТ СН'!$H$11+СВЦЭМ!$D$10+'СЕТ СН'!$H$5-'СЕТ СН'!$H$21</f>
        <v>3454.34408949</v>
      </c>
      <c r="D112" s="36">
        <f>SUMIFS(СВЦЭМ!$D$33:$D$776,СВЦЭМ!$A$33:$A$776,$A112,СВЦЭМ!$B$33:$B$776,D$83)+'СЕТ СН'!$H$11+СВЦЭМ!$D$10+'СЕТ СН'!$H$5-'СЕТ СН'!$H$21</f>
        <v>3451.8161650900001</v>
      </c>
      <c r="E112" s="36">
        <f>SUMIFS(СВЦЭМ!$D$33:$D$776,СВЦЭМ!$A$33:$A$776,$A112,СВЦЭМ!$B$33:$B$776,E$83)+'СЕТ СН'!$H$11+СВЦЭМ!$D$10+'СЕТ СН'!$H$5-'СЕТ СН'!$H$21</f>
        <v>3451.3991661600003</v>
      </c>
      <c r="F112" s="36">
        <f>SUMIFS(СВЦЭМ!$D$33:$D$776,СВЦЭМ!$A$33:$A$776,$A112,СВЦЭМ!$B$33:$B$776,F$83)+'СЕТ СН'!$H$11+СВЦЭМ!$D$10+'СЕТ СН'!$H$5-'СЕТ СН'!$H$21</f>
        <v>3452.8337329800001</v>
      </c>
      <c r="G112" s="36">
        <f>SUMIFS(СВЦЭМ!$D$33:$D$776,СВЦЭМ!$A$33:$A$776,$A112,СВЦЭМ!$B$33:$B$776,G$83)+'СЕТ СН'!$H$11+СВЦЭМ!$D$10+'СЕТ СН'!$H$5-'СЕТ СН'!$H$21</f>
        <v>3457.5679039300003</v>
      </c>
      <c r="H112" s="36">
        <f>SUMIFS(СВЦЭМ!$D$33:$D$776,СВЦЭМ!$A$33:$A$776,$A112,СВЦЭМ!$B$33:$B$776,H$83)+'СЕТ СН'!$H$11+СВЦЭМ!$D$10+'СЕТ СН'!$H$5-'СЕТ СН'!$H$21</f>
        <v>3461.7872582800001</v>
      </c>
      <c r="I112" s="36">
        <f>SUMIFS(СВЦЭМ!$D$33:$D$776,СВЦЭМ!$A$33:$A$776,$A112,СВЦЭМ!$B$33:$B$776,I$83)+'СЕТ СН'!$H$11+СВЦЭМ!$D$10+'СЕТ СН'!$H$5-'СЕТ СН'!$H$21</f>
        <v>3443.4073206900002</v>
      </c>
      <c r="J112" s="36">
        <f>SUMIFS(СВЦЭМ!$D$33:$D$776,СВЦЭМ!$A$33:$A$776,$A112,СВЦЭМ!$B$33:$B$776,J$83)+'СЕТ СН'!$H$11+СВЦЭМ!$D$10+'СЕТ СН'!$H$5-'СЕТ СН'!$H$21</f>
        <v>3396.2191597599999</v>
      </c>
      <c r="K112" s="36">
        <f>SUMIFS(СВЦЭМ!$D$33:$D$776,СВЦЭМ!$A$33:$A$776,$A112,СВЦЭМ!$B$33:$B$776,K$83)+'СЕТ СН'!$H$11+СВЦЭМ!$D$10+'СЕТ СН'!$H$5-'СЕТ СН'!$H$21</f>
        <v>3380.3388445999999</v>
      </c>
      <c r="L112" s="36">
        <f>SUMIFS(СВЦЭМ!$D$33:$D$776,СВЦЭМ!$A$33:$A$776,$A112,СВЦЭМ!$B$33:$B$776,L$83)+'СЕТ СН'!$H$11+СВЦЭМ!$D$10+'СЕТ СН'!$H$5-'СЕТ СН'!$H$21</f>
        <v>3409.85256832</v>
      </c>
      <c r="M112" s="36">
        <f>SUMIFS(СВЦЭМ!$D$33:$D$776,СВЦЭМ!$A$33:$A$776,$A112,СВЦЭМ!$B$33:$B$776,M$83)+'СЕТ СН'!$H$11+СВЦЭМ!$D$10+'СЕТ СН'!$H$5-'СЕТ СН'!$H$21</f>
        <v>3335.6496051499998</v>
      </c>
      <c r="N112" s="36">
        <f>SUMIFS(СВЦЭМ!$D$33:$D$776,СВЦЭМ!$A$33:$A$776,$A112,СВЦЭМ!$B$33:$B$776,N$83)+'СЕТ СН'!$H$11+СВЦЭМ!$D$10+'СЕТ СН'!$H$5-'СЕТ СН'!$H$21</f>
        <v>3275.5081123499999</v>
      </c>
      <c r="O112" s="36">
        <f>SUMIFS(СВЦЭМ!$D$33:$D$776,СВЦЭМ!$A$33:$A$776,$A112,СВЦЭМ!$B$33:$B$776,O$83)+'СЕТ СН'!$H$11+СВЦЭМ!$D$10+'СЕТ СН'!$H$5-'СЕТ СН'!$H$21</f>
        <v>3264.1923336700002</v>
      </c>
      <c r="P112" s="36">
        <f>SUMIFS(СВЦЭМ!$D$33:$D$776,СВЦЭМ!$A$33:$A$776,$A112,СВЦЭМ!$B$33:$B$776,P$83)+'СЕТ СН'!$H$11+СВЦЭМ!$D$10+'СЕТ СН'!$H$5-'СЕТ СН'!$H$21</f>
        <v>3270.7567523299999</v>
      </c>
      <c r="Q112" s="36">
        <f>SUMIFS(СВЦЭМ!$D$33:$D$776,СВЦЭМ!$A$33:$A$776,$A112,СВЦЭМ!$B$33:$B$776,Q$83)+'СЕТ СН'!$H$11+СВЦЭМ!$D$10+'СЕТ СН'!$H$5-'СЕТ СН'!$H$21</f>
        <v>3263.9526463399998</v>
      </c>
      <c r="R112" s="36">
        <f>SUMIFS(СВЦЭМ!$D$33:$D$776,СВЦЭМ!$A$33:$A$776,$A112,СВЦЭМ!$B$33:$B$776,R$83)+'СЕТ СН'!$H$11+СВЦЭМ!$D$10+'СЕТ СН'!$H$5-'СЕТ СН'!$H$21</f>
        <v>3267.19843386</v>
      </c>
      <c r="S112" s="36">
        <f>SUMIFS(СВЦЭМ!$D$33:$D$776,СВЦЭМ!$A$33:$A$776,$A112,СВЦЭМ!$B$33:$B$776,S$83)+'СЕТ СН'!$H$11+СВЦЭМ!$D$10+'СЕТ СН'!$H$5-'СЕТ СН'!$H$21</f>
        <v>3275.6741531100001</v>
      </c>
      <c r="T112" s="36">
        <f>SUMIFS(СВЦЭМ!$D$33:$D$776,СВЦЭМ!$A$33:$A$776,$A112,СВЦЭМ!$B$33:$B$776,T$83)+'СЕТ СН'!$H$11+СВЦЭМ!$D$10+'СЕТ СН'!$H$5-'СЕТ СН'!$H$21</f>
        <v>3287.39648399</v>
      </c>
      <c r="U112" s="36">
        <f>SUMIFS(СВЦЭМ!$D$33:$D$776,СВЦЭМ!$A$33:$A$776,$A112,СВЦЭМ!$B$33:$B$776,U$83)+'СЕТ СН'!$H$11+СВЦЭМ!$D$10+'СЕТ СН'!$H$5-'СЕТ СН'!$H$21</f>
        <v>3293.4636848099999</v>
      </c>
      <c r="V112" s="36">
        <f>SUMIFS(СВЦЭМ!$D$33:$D$776,СВЦЭМ!$A$33:$A$776,$A112,СВЦЭМ!$B$33:$B$776,V$83)+'СЕТ СН'!$H$11+СВЦЭМ!$D$10+'СЕТ СН'!$H$5-'СЕТ СН'!$H$21</f>
        <v>3328.7067283800002</v>
      </c>
      <c r="W112" s="36">
        <f>SUMIFS(СВЦЭМ!$D$33:$D$776,СВЦЭМ!$A$33:$A$776,$A112,СВЦЭМ!$B$33:$B$776,W$83)+'СЕТ СН'!$H$11+СВЦЭМ!$D$10+'СЕТ СН'!$H$5-'СЕТ СН'!$H$21</f>
        <v>3360.5347373899999</v>
      </c>
      <c r="X112" s="36">
        <f>SUMIFS(СВЦЭМ!$D$33:$D$776,СВЦЭМ!$A$33:$A$776,$A112,СВЦЭМ!$B$33:$B$776,X$83)+'СЕТ СН'!$H$11+СВЦЭМ!$D$10+'СЕТ СН'!$H$5-'СЕТ СН'!$H$21</f>
        <v>3344.50059801</v>
      </c>
      <c r="Y112" s="36">
        <f>SUMIFS(СВЦЭМ!$D$33:$D$776,СВЦЭМ!$A$33:$A$776,$A112,СВЦЭМ!$B$33:$B$776,Y$83)+'СЕТ СН'!$H$11+СВЦЭМ!$D$10+'СЕТ СН'!$H$5-'СЕТ СН'!$H$21</f>
        <v>3386.2497516600001</v>
      </c>
    </row>
    <row r="113" spans="1:27" ht="15.75" x14ac:dyDescent="0.2">
      <c r="A113" s="35">
        <f t="shared" si="2"/>
        <v>43981</v>
      </c>
      <c r="B113" s="36">
        <f>SUMIFS(СВЦЭМ!$D$33:$D$776,СВЦЭМ!$A$33:$A$776,$A113,СВЦЭМ!$B$33:$B$776,B$83)+'СЕТ СН'!$H$11+СВЦЭМ!$D$10+'СЕТ СН'!$H$5-'СЕТ СН'!$H$21</f>
        <v>3466.9635593799999</v>
      </c>
      <c r="C113" s="36">
        <f>SUMIFS(СВЦЭМ!$D$33:$D$776,СВЦЭМ!$A$33:$A$776,$A113,СВЦЭМ!$B$33:$B$776,C$83)+'СЕТ СН'!$H$11+СВЦЭМ!$D$10+'СЕТ СН'!$H$5-'СЕТ СН'!$H$21</f>
        <v>3473.6633243400001</v>
      </c>
      <c r="D113" s="36">
        <f>SUMIFS(СВЦЭМ!$D$33:$D$776,СВЦЭМ!$A$33:$A$776,$A113,СВЦЭМ!$B$33:$B$776,D$83)+'СЕТ СН'!$H$11+СВЦЭМ!$D$10+'СЕТ СН'!$H$5-'СЕТ СН'!$H$21</f>
        <v>3475.1792324600001</v>
      </c>
      <c r="E113" s="36">
        <f>SUMIFS(СВЦЭМ!$D$33:$D$776,СВЦЭМ!$A$33:$A$776,$A113,СВЦЭМ!$B$33:$B$776,E$83)+'СЕТ СН'!$H$11+СВЦЭМ!$D$10+'СЕТ СН'!$H$5-'СЕТ СН'!$H$21</f>
        <v>3472.6905543500002</v>
      </c>
      <c r="F113" s="36">
        <f>SUMIFS(СВЦЭМ!$D$33:$D$776,СВЦЭМ!$A$33:$A$776,$A113,СВЦЭМ!$B$33:$B$776,F$83)+'СЕТ СН'!$H$11+СВЦЭМ!$D$10+'СЕТ СН'!$H$5-'СЕТ СН'!$H$21</f>
        <v>3471.8966555799998</v>
      </c>
      <c r="G113" s="36">
        <f>SUMIFS(СВЦЭМ!$D$33:$D$776,СВЦЭМ!$A$33:$A$776,$A113,СВЦЭМ!$B$33:$B$776,G$83)+'СЕТ СН'!$H$11+СВЦЭМ!$D$10+'СЕТ СН'!$H$5-'СЕТ СН'!$H$21</f>
        <v>3472.3928893299999</v>
      </c>
      <c r="H113" s="36">
        <f>SUMIFS(СВЦЭМ!$D$33:$D$776,СВЦЭМ!$A$33:$A$776,$A113,СВЦЭМ!$B$33:$B$776,H$83)+'СЕТ СН'!$H$11+СВЦЭМ!$D$10+'СЕТ СН'!$H$5-'СЕТ СН'!$H$21</f>
        <v>3459.4459129300003</v>
      </c>
      <c r="I113" s="36">
        <f>SUMIFS(СВЦЭМ!$D$33:$D$776,СВЦЭМ!$A$33:$A$776,$A113,СВЦЭМ!$B$33:$B$776,I$83)+'СЕТ СН'!$H$11+СВЦЭМ!$D$10+'СЕТ СН'!$H$5-'СЕТ СН'!$H$21</f>
        <v>3441.5825365000001</v>
      </c>
      <c r="J113" s="36">
        <f>SUMIFS(СВЦЭМ!$D$33:$D$776,СВЦЭМ!$A$33:$A$776,$A113,СВЦЭМ!$B$33:$B$776,J$83)+'СЕТ СН'!$H$11+СВЦЭМ!$D$10+'СЕТ СН'!$H$5-'СЕТ СН'!$H$21</f>
        <v>3410.54597685</v>
      </c>
      <c r="K113" s="36">
        <f>SUMIFS(СВЦЭМ!$D$33:$D$776,СВЦЭМ!$A$33:$A$776,$A113,СВЦЭМ!$B$33:$B$776,K$83)+'СЕТ СН'!$H$11+СВЦЭМ!$D$10+'СЕТ СН'!$H$5-'СЕТ СН'!$H$21</f>
        <v>3399.0599281599998</v>
      </c>
      <c r="L113" s="36">
        <f>SUMIFS(СВЦЭМ!$D$33:$D$776,СВЦЭМ!$A$33:$A$776,$A113,СВЦЭМ!$B$33:$B$776,L$83)+'СЕТ СН'!$H$11+СВЦЭМ!$D$10+'СЕТ СН'!$H$5-'СЕТ СН'!$H$21</f>
        <v>3390.1310755599998</v>
      </c>
      <c r="M113" s="36">
        <f>SUMIFS(СВЦЭМ!$D$33:$D$776,СВЦЭМ!$A$33:$A$776,$A113,СВЦЭМ!$B$33:$B$776,M$83)+'СЕТ СН'!$H$11+СВЦЭМ!$D$10+'СЕТ СН'!$H$5-'СЕТ СН'!$H$21</f>
        <v>3338.4691501799998</v>
      </c>
      <c r="N113" s="36">
        <f>SUMIFS(СВЦЭМ!$D$33:$D$776,СВЦЭМ!$A$33:$A$776,$A113,СВЦЭМ!$B$33:$B$776,N$83)+'СЕТ СН'!$H$11+СВЦЭМ!$D$10+'СЕТ СН'!$H$5-'СЕТ СН'!$H$21</f>
        <v>3290.7161904200002</v>
      </c>
      <c r="O113" s="36">
        <f>SUMIFS(СВЦЭМ!$D$33:$D$776,СВЦЭМ!$A$33:$A$776,$A113,СВЦЭМ!$B$33:$B$776,O$83)+'СЕТ СН'!$H$11+СВЦЭМ!$D$10+'СЕТ СН'!$H$5-'СЕТ СН'!$H$21</f>
        <v>3278.5098400699999</v>
      </c>
      <c r="P113" s="36">
        <f>SUMIFS(СВЦЭМ!$D$33:$D$776,СВЦЭМ!$A$33:$A$776,$A113,СВЦЭМ!$B$33:$B$776,P$83)+'СЕТ СН'!$H$11+СВЦЭМ!$D$10+'СЕТ СН'!$H$5-'СЕТ СН'!$H$21</f>
        <v>3281.2725053700001</v>
      </c>
      <c r="Q113" s="36">
        <f>SUMIFS(СВЦЭМ!$D$33:$D$776,СВЦЭМ!$A$33:$A$776,$A113,СВЦЭМ!$B$33:$B$776,Q$83)+'СЕТ СН'!$H$11+СВЦЭМ!$D$10+'СЕТ СН'!$H$5-'СЕТ СН'!$H$21</f>
        <v>3280.6209319899999</v>
      </c>
      <c r="R113" s="36">
        <f>SUMIFS(СВЦЭМ!$D$33:$D$776,СВЦЭМ!$A$33:$A$776,$A113,СВЦЭМ!$B$33:$B$776,R$83)+'СЕТ СН'!$H$11+СВЦЭМ!$D$10+'СЕТ СН'!$H$5-'СЕТ СН'!$H$21</f>
        <v>3279.6756155500002</v>
      </c>
      <c r="S113" s="36">
        <f>SUMIFS(СВЦЭМ!$D$33:$D$776,СВЦЭМ!$A$33:$A$776,$A113,СВЦЭМ!$B$33:$B$776,S$83)+'СЕТ СН'!$H$11+СВЦЭМ!$D$10+'СЕТ СН'!$H$5-'СЕТ СН'!$H$21</f>
        <v>3282.05008137</v>
      </c>
      <c r="T113" s="36">
        <f>SUMIFS(СВЦЭМ!$D$33:$D$776,СВЦЭМ!$A$33:$A$776,$A113,СВЦЭМ!$B$33:$B$776,T$83)+'СЕТ СН'!$H$11+СВЦЭМ!$D$10+'СЕТ СН'!$H$5-'СЕТ СН'!$H$21</f>
        <v>3276.88964523</v>
      </c>
      <c r="U113" s="36">
        <f>SUMIFS(СВЦЭМ!$D$33:$D$776,СВЦЭМ!$A$33:$A$776,$A113,СВЦЭМ!$B$33:$B$776,U$83)+'СЕТ СН'!$H$11+СВЦЭМ!$D$10+'СЕТ СН'!$H$5-'СЕТ СН'!$H$21</f>
        <v>3267.2520881800001</v>
      </c>
      <c r="V113" s="36">
        <f>SUMIFS(СВЦЭМ!$D$33:$D$776,СВЦЭМ!$A$33:$A$776,$A113,СВЦЭМ!$B$33:$B$776,V$83)+'СЕТ СН'!$H$11+СВЦЭМ!$D$10+'СЕТ СН'!$H$5-'СЕТ СН'!$H$21</f>
        <v>3274.4073453599999</v>
      </c>
      <c r="W113" s="36">
        <f>SUMIFS(СВЦЭМ!$D$33:$D$776,СВЦЭМ!$A$33:$A$776,$A113,СВЦЭМ!$B$33:$B$776,W$83)+'СЕТ СН'!$H$11+СВЦЭМ!$D$10+'СЕТ СН'!$H$5-'СЕТ СН'!$H$21</f>
        <v>3280.55000032</v>
      </c>
      <c r="X113" s="36">
        <f>SUMIFS(СВЦЭМ!$D$33:$D$776,СВЦЭМ!$A$33:$A$776,$A113,СВЦЭМ!$B$33:$B$776,X$83)+'СЕТ СН'!$H$11+СВЦЭМ!$D$10+'СЕТ СН'!$H$5-'СЕТ СН'!$H$21</f>
        <v>3283.4628854500002</v>
      </c>
      <c r="Y113" s="36">
        <f>SUMIFS(СВЦЭМ!$D$33:$D$776,СВЦЭМ!$A$33:$A$776,$A113,СВЦЭМ!$B$33:$B$776,Y$83)+'СЕТ СН'!$H$11+СВЦЭМ!$D$10+'СЕТ СН'!$H$5-'СЕТ СН'!$H$21</f>
        <v>3350.2318727400002</v>
      </c>
    </row>
    <row r="114" spans="1:27" ht="15.75" x14ac:dyDescent="0.2">
      <c r="A114" s="35">
        <f t="shared" si="2"/>
        <v>43982</v>
      </c>
      <c r="B114" s="36">
        <f>SUMIFS(СВЦЭМ!$D$33:$D$776,СВЦЭМ!$A$33:$A$776,$A114,СВЦЭМ!$B$33:$B$776,B$83)+'СЕТ СН'!$H$11+СВЦЭМ!$D$10+'СЕТ СН'!$H$5-'СЕТ СН'!$H$21</f>
        <v>3435.6259513700002</v>
      </c>
      <c r="C114" s="36">
        <f>SUMIFS(СВЦЭМ!$D$33:$D$776,СВЦЭМ!$A$33:$A$776,$A114,СВЦЭМ!$B$33:$B$776,C$83)+'СЕТ СН'!$H$11+СВЦЭМ!$D$10+'СЕТ СН'!$H$5-'СЕТ СН'!$H$21</f>
        <v>3444.4723468800003</v>
      </c>
      <c r="D114" s="36">
        <f>SUMIFS(СВЦЭМ!$D$33:$D$776,СВЦЭМ!$A$33:$A$776,$A114,СВЦЭМ!$B$33:$B$776,D$83)+'СЕТ СН'!$H$11+СВЦЭМ!$D$10+'СЕТ СН'!$H$5-'СЕТ СН'!$H$21</f>
        <v>3452.6133587899999</v>
      </c>
      <c r="E114" s="36">
        <f>SUMIFS(СВЦЭМ!$D$33:$D$776,СВЦЭМ!$A$33:$A$776,$A114,СВЦЭМ!$B$33:$B$776,E$83)+'СЕТ СН'!$H$11+СВЦЭМ!$D$10+'СЕТ СН'!$H$5-'СЕТ СН'!$H$21</f>
        <v>3447.5378103000003</v>
      </c>
      <c r="F114" s="36">
        <f>SUMIFS(СВЦЭМ!$D$33:$D$776,СВЦЭМ!$A$33:$A$776,$A114,СВЦЭМ!$B$33:$B$776,F$83)+'СЕТ СН'!$H$11+СВЦЭМ!$D$10+'СЕТ СН'!$H$5-'СЕТ СН'!$H$21</f>
        <v>3437.2637083700001</v>
      </c>
      <c r="G114" s="36">
        <f>SUMIFS(СВЦЭМ!$D$33:$D$776,СВЦЭМ!$A$33:$A$776,$A114,СВЦЭМ!$B$33:$B$776,G$83)+'СЕТ СН'!$H$11+СВЦЭМ!$D$10+'СЕТ СН'!$H$5-'СЕТ СН'!$H$21</f>
        <v>3440.9882794200003</v>
      </c>
      <c r="H114" s="36">
        <f>SUMIFS(СВЦЭМ!$D$33:$D$776,СВЦЭМ!$A$33:$A$776,$A114,СВЦЭМ!$B$33:$B$776,H$83)+'СЕТ СН'!$H$11+СВЦЭМ!$D$10+'СЕТ СН'!$H$5-'СЕТ СН'!$H$21</f>
        <v>3445.2581170399999</v>
      </c>
      <c r="I114" s="36">
        <f>SUMIFS(СВЦЭМ!$D$33:$D$776,СВЦЭМ!$A$33:$A$776,$A114,СВЦЭМ!$B$33:$B$776,I$83)+'СЕТ СН'!$H$11+СВЦЭМ!$D$10+'СЕТ СН'!$H$5-'СЕТ СН'!$H$21</f>
        <v>3422.40712089</v>
      </c>
      <c r="J114" s="36">
        <f>SUMIFS(СВЦЭМ!$D$33:$D$776,СВЦЭМ!$A$33:$A$776,$A114,СВЦЭМ!$B$33:$B$776,J$83)+'СЕТ СН'!$H$11+СВЦЭМ!$D$10+'СЕТ СН'!$H$5-'СЕТ СН'!$H$21</f>
        <v>3401.9545076899999</v>
      </c>
      <c r="K114" s="36">
        <f>SUMIFS(СВЦЭМ!$D$33:$D$776,СВЦЭМ!$A$33:$A$776,$A114,СВЦЭМ!$B$33:$B$776,K$83)+'СЕТ СН'!$H$11+СВЦЭМ!$D$10+'СЕТ СН'!$H$5-'СЕТ СН'!$H$21</f>
        <v>3410.6463710500002</v>
      </c>
      <c r="L114" s="36">
        <f>SUMIFS(СВЦЭМ!$D$33:$D$776,СВЦЭМ!$A$33:$A$776,$A114,СВЦЭМ!$B$33:$B$776,L$83)+'СЕТ СН'!$H$11+СВЦЭМ!$D$10+'СЕТ СН'!$H$5-'СЕТ СН'!$H$21</f>
        <v>3409.5398264099999</v>
      </c>
      <c r="M114" s="36">
        <f>SUMIFS(СВЦЭМ!$D$33:$D$776,СВЦЭМ!$A$33:$A$776,$A114,СВЦЭМ!$B$33:$B$776,M$83)+'СЕТ СН'!$H$11+СВЦЭМ!$D$10+'СЕТ СН'!$H$5-'СЕТ СН'!$H$21</f>
        <v>3361.40703136</v>
      </c>
      <c r="N114" s="36">
        <f>SUMIFS(СВЦЭМ!$D$33:$D$776,СВЦЭМ!$A$33:$A$776,$A114,СВЦЭМ!$B$33:$B$776,N$83)+'СЕТ СН'!$H$11+СВЦЭМ!$D$10+'СЕТ СН'!$H$5-'СЕТ СН'!$H$21</f>
        <v>3292.7342853800001</v>
      </c>
      <c r="O114" s="36">
        <f>SUMIFS(СВЦЭМ!$D$33:$D$776,СВЦЭМ!$A$33:$A$776,$A114,СВЦЭМ!$B$33:$B$776,O$83)+'СЕТ СН'!$H$11+СВЦЭМ!$D$10+'СЕТ СН'!$H$5-'СЕТ СН'!$H$21</f>
        <v>3269.7767895000002</v>
      </c>
      <c r="P114" s="36">
        <f>SUMIFS(СВЦЭМ!$D$33:$D$776,СВЦЭМ!$A$33:$A$776,$A114,СВЦЭМ!$B$33:$B$776,P$83)+'СЕТ СН'!$H$11+СВЦЭМ!$D$10+'СЕТ СН'!$H$5-'СЕТ СН'!$H$21</f>
        <v>3278.2192542500002</v>
      </c>
      <c r="Q114" s="36">
        <f>SUMIFS(СВЦЭМ!$D$33:$D$776,СВЦЭМ!$A$33:$A$776,$A114,СВЦЭМ!$B$33:$B$776,Q$83)+'СЕТ СН'!$H$11+СВЦЭМ!$D$10+'СЕТ СН'!$H$5-'СЕТ СН'!$H$21</f>
        <v>3278.42705196</v>
      </c>
      <c r="R114" s="36">
        <f>SUMIFS(СВЦЭМ!$D$33:$D$776,СВЦЭМ!$A$33:$A$776,$A114,СВЦЭМ!$B$33:$B$776,R$83)+'СЕТ СН'!$H$11+СВЦЭМ!$D$10+'СЕТ СН'!$H$5-'СЕТ СН'!$H$21</f>
        <v>3280.9423253499999</v>
      </c>
      <c r="S114" s="36">
        <f>SUMIFS(СВЦЭМ!$D$33:$D$776,СВЦЭМ!$A$33:$A$776,$A114,СВЦЭМ!$B$33:$B$776,S$83)+'СЕТ СН'!$H$11+СВЦЭМ!$D$10+'СЕТ СН'!$H$5-'СЕТ СН'!$H$21</f>
        <v>3293.5266560700002</v>
      </c>
      <c r="T114" s="36">
        <f>SUMIFS(СВЦЭМ!$D$33:$D$776,СВЦЭМ!$A$33:$A$776,$A114,СВЦЭМ!$B$33:$B$776,T$83)+'СЕТ СН'!$H$11+СВЦЭМ!$D$10+'СЕТ СН'!$H$5-'СЕТ СН'!$H$21</f>
        <v>3275.5583736799999</v>
      </c>
      <c r="U114" s="36">
        <f>SUMIFS(СВЦЭМ!$D$33:$D$776,СВЦЭМ!$A$33:$A$776,$A114,СВЦЭМ!$B$33:$B$776,U$83)+'СЕТ СН'!$H$11+СВЦЭМ!$D$10+'СЕТ СН'!$H$5-'СЕТ СН'!$H$21</f>
        <v>3255.0925210800001</v>
      </c>
      <c r="V114" s="36">
        <f>SUMIFS(СВЦЭМ!$D$33:$D$776,СВЦЭМ!$A$33:$A$776,$A114,СВЦЭМ!$B$33:$B$776,V$83)+'СЕТ СН'!$H$11+СВЦЭМ!$D$10+'СЕТ СН'!$H$5-'СЕТ СН'!$H$21</f>
        <v>3217.5262593500001</v>
      </c>
      <c r="W114" s="36">
        <f>SUMIFS(СВЦЭМ!$D$33:$D$776,СВЦЭМ!$A$33:$A$776,$A114,СВЦЭМ!$B$33:$B$776,W$83)+'СЕТ СН'!$H$11+СВЦЭМ!$D$10+'СЕТ СН'!$H$5-'СЕТ СН'!$H$21</f>
        <v>3212.7742746200001</v>
      </c>
      <c r="X114" s="36">
        <f>SUMIFS(СВЦЭМ!$D$33:$D$776,СВЦЭМ!$A$33:$A$776,$A114,СВЦЭМ!$B$33:$B$776,X$83)+'СЕТ СН'!$H$11+СВЦЭМ!$D$10+'СЕТ СН'!$H$5-'СЕТ СН'!$H$21</f>
        <v>3244.7434176900001</v>
      </c>
      <c r="Y114" s="36">
        <f>SUMIFS(СВЦЭМ!$D$33:$D$776,СВЦЭМ!$A$33:$A$776,$A114,СВЦЭМ!$B$33:$B$776,Y$83)+'СЕТ СН'!$H$11+СВЦЭМ!$D$10+'СЕТ СН'!$H$5-'СЕТ СН'!$H$21</f>
        <v>3312.65766717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01.05.2020</v>
      </c>
      <c r="B120" s="36">
        <f>SUMIFS(СВЦЭМ!$D$33:$D$776,СВЦЭМ!$A$33:$A$776,$A120,СВЦЭМ!$B$33:$B$776,B$119)+'СЕТ СН'!$I$11+СВЦЭМ!$D$10+'СЕТ СН'!$I$5-'СЕТ СН'!$I$21</f>
        <v>3663.95488041</v>
      </c>
      <c r="C120" s="36">
        <f>SUMIFS(СВЦЭМ!$D$33:$D$776,СВЦЭМ!$A$33:$A$776,$A120,СВЦЭМ!$B$33:$B$776,C$119)+'СЕТ СН'!$I$11+СВЦЭМ!$D$10+'СЕТ СН'!$I$5-'СЕТ СН'!$I$21</f>
        <v>3705.0237786099997</v>
      </c>
      <c r="D120" s="36">
        <f>SUMIFS(СВЦЭМ!$D$33:$D$776,СВЦЭМ!$A$33:$A$776,$A120,СВЦЭМ!$B$33:$B$776,D$119)+'СЕТ СН'!$I$11+СВЦЭМ!$D$10+'СЕТ СН'!$I$5-'СЕТ СН'!$I$21</f>
        <v>3702.5739140799997</v>
      </c>
      <c r="E120" s="36">
        <f>SUMIFS(СВЦЭМ!$D$33:$D$776,СВЦЭМ!$A$33:$A$776,$A120,СВЦЭМ!$B$33:$B$776,E$119)+'СЕТ СН'!$I$11+СВЦЭМ!$D$10+'СЕТ СН'!$I$5-'СЕТ СН'!$I$21</f>
        <v>3698.2829781</v>
      </c>
      <c r="F120" s="36">
        <f>SUMIFS(СВЦЭМ!$D$33:$D$776,СВЦЭМ!$A$33:$A$776,$A120,СВЦЭМ!$B$33:$B$776,F$119)+'СЕТ СН'!$I$11+СВЦЭМ!$D$10+'СЕТ СН'!$I$5-'СЕТ СН'!$I$21</f>
        <v>3715.9341943199997</v>
      </c>
      <c r="G120" s="36">
        <f>SUMIFS(СВЦЭМ!$D$33:$D$776,СВЦЭМ!$A$33:$A$776,$A120,СВЦЭМ!$B$33:$B$776,G$119)+'СЕТ СН'!$I$11+СВЦЭМ!$D$10+'СЕТ СН'!$I$5-'СЕТ СН'!$I$21</f>
        <v>3708.7478192099998</v>
      </c>
      <c r="H120" s="36">
        <f>SUMIFS(СВЦЭМ!$D$33:$D$776,СВЦЭМ!$A$33:$A$776,$A120,СВЦЭМ!$B$33:$B$776,H$119)+'СЕТ СН'!$I$11+СВЦЭМ!$D$10+'СЕТ СН'!$I$5-'СЕТ СН'!$I$21</f>
        <v>3703.3079779899999</v>
      </c>
      <c r="I120" s="36">
        <f>SUMIFS(СВЦЭМ!$D$33:$D$776,СВЦЭМ!$A$33:$A$776,$A120,СВЦЭМ!$B$33:$B$776,I$119)+'СЕТ СН'!$I$11+СВЦЭМ!$D$10+'СЕТ СН'!$I$5-'СЕТ СН'!$I$21</f>
        <v>3678.29939436</v>
      </c>
      <c r="J120" s="36">
        <f>SUMIFS(СВЦЭМ!$D$33:$D$776,СВЦЭМ!$A$33:$A$776,$A120,СВЦЭМ!$B$33:$B$776,J$119)+'СЕТ СН'!$I$11+СВЦЭМ!$D$10+'СЕТ СН'!$I$5-'СЕТ СН'!$I$21</f>
        <v>3662.2195477499999</v>
      </c>
      <c r="K120" s="36">
        <f>SUMIFS(СВЦЭМ!$D$33:$D$776,СВЦЭМ!$A$33:$A$776,$A120,СВЦЭМ!$B$33:$B$776,K$119)+'СЕТ СН'!$I$11+СВЦЭМ!$D$10+'СЕТ СН'!$I$5-'СЕТ СН'!$I$21</f>
        <v>3661.4193727900001</v>
      </c>
      <c r="L120" s="36">
        <f>SUMIFS(СВЦЭМ!$D$33:$D$776,СВЦЭМ!$A$33:$A$776,$A120,СВЦЭМ!$B$33:$B$776,L$119)+'СЕТ СН'!$I$11+СВЦЭМ!$D$10+'СЕТ СН'!$I$5-'СЕТ СН'!$I$21</f>
        <v>3641.19332261</v>
      </c>
      <c r="M120" s="36">
        <f>SUMIFS(СВЦЭМ!$D$33:$D$776,СВЦЭМ!$A$33:$A$776,$A120,СВЦЭМ!$B$33:$B$776,M$119)+'СЕТ СН'!$I$11+СВЦЭМ!$D$10+'СЕТ СН'!$I$5-'СЕТ СН'!$I$21</f>
        <v>3578.2520734700001</v>
      </c>
      <c r="N120" s="36">
        <f>SUMIFS(СВЦЭМ!$D$33:$D$776,СВЦЭМ!$A$33:$A$776,$A120,СВЦЭМ!$B$33:$B$776,N$119)+'СЕТ СН'!$I$11+СВЦЭМ!$D$10+'СЕТ СН'!$I$5-'СЕТ СН'!$I$21</f>
        <v>3515.4897818300001</v>
      </c>
      <c r="O120" s="36">
        <f>SUMIFS(СВЦЭМ!$D$33:$D$776,СВЦЭМ!$A$33:$A$776,$A120,СВЦЭМ!$B$33:$B$776,O$119)+'СЕТ СН'!$I$11+СВЦЭМ!$D$10+'СЕТ СН'!$I$5-'СЕТ СН'!$I$21</f>
        <v>3495.67097453</v>
      </c>
      <c r="P120" s="36">
        <f>SUMIFS(СВЦЭМ!$D$33:$D$776,СВЦЭМ!$A$33:$A$776,$A120,СВЦЭМ!$B$33:$B$776,P$119)+'СЕТ СН'!$I$11+СВЦЭМ!$D$10+'СЕТ СН'!$I$5-'СЕТ СН'!$I$21</f>
        <v>3504.3497673500001</v>
      </c>
      <c r="Q120" s="36">
        <f>SUMIFS(СВЦЭМ!$D$33:$D$776,СВЦЭМ!$A$33:$A$776,$A120,СВЦЭМ!$B$33:$B$776,Q$119)+'СЕТ СН'!$I$11+СВЦЭМ!$D$10+'СЕТ СН'!$I$5-'СЕТ СН'!$I$21</f>
        <v>3507.0431233999998</v>
      </c>
      <c r="R120" s="36">
        <f>SUMIFS(СВЦЭМ!$D$33:$D$776,СВЦЭМ!$A$33:$A$776,$A120,СВЦЭМ!$B$33:$B$776,R$119)+'СЕТ СН'!$I$11+СВЦЭМ!$D$10+'СЕТ СН'!$I$5-'СЕТ СН'!$I$21</f>
        <v>3504.77104646</v>
      </c>
      <c r="S120" s="36">
        <f>SUMIFS(СВЦЭМ!$D$33:$D$776,СВЦЭМ!$A$33:$A$776,$A120,СВЦЭМ!$B$33:$B$776,S$119)+'СЕТ СН'!$I$11+СВЦЭМ!$D$10+'СЕТ СН'!$I$5-'СЕТ СН'!$I$21</f>
        <v>3502.33790916</v>
      </c>
      <c r="T120" s="36">
        <f>SUMIFS(СВЦЭМ!$D$33:$D$776,СВЦЭМ!$A$33:$A$776,$A120,СВЦЭМ!$B$33:$B$776,T$119)+'СЕТ СН'!$I$11+СВЦЭМ!$D$10+'СЕТ СН'!$I$5-'СЕТ СН'!$I$21</f>
        <v>3491.99171828</v>
      </c>
      <c r="U120" s="36">
        <f>SUMIFS(СВЦЭМ!$D$33:$D$776,СВЦЭМ!$A$33:$A$776,$A120,СВЦЭМ!$B$33:$B$776,U$119)+'СЕТ СН'!$I$11+СВЦЭМ!$D$10+'СЕТ СН'!$I$5-'СЕТ СН'!$I$21</f>
        <v>3473.5890325099999</v>
      </c>
      <c r="V120" s="36">
        <f>SUMIFS(СВЦЭМ!$D$33:$D$776,СВЦЭМ!$A$33:$A$776,$A120,СВЦЭМ!$B$33:$B$776,V$119)+'СЕТ СН'!$I$11+СВЦЭМ!$D$10+'СЕТ СН'!$I$5-'СЕТ СН'!$I$21</f>
        <v>3463.51910967</v>
      </c>
      <c r="W120" s="36">
        <f>SUMIFS(СВЦЭМ!$D$33:$D$776,СВЦЭМ!$A$33:$A$776,$A120,СВЦЭМ!$B$33:$B$776,W$119)+'СЕТ СН'!$I$11+СВЦЭМ!$D$10+'СЕТ СН'!$I$5-'СЕТ СН'!$I$21</f>
        <v>3470.2179843700001</v>
      </c>
      <c r="X120" s="36">
        <f>SUMIFS(СВЦЭМ!$D$33:$D$776,СВЦЭМ!$A$33:$A$776,$A120,СВЦЭМ!$B$33:$B$776,X$119)+'СЕТ СН'!$I$11+СВЦЭМ!$D$10+'СЕТ СН'!$I$5-'СЕТ СН'!$I$21</f>
        <v>3501.84881494</v>
      </c>
      <c r="Y120" s="36">
        <f>SUMIFS(СВЦЭМ!$D$33:$D$776,СВЦЭМ!$A$33:$A$776,$A120,СВЦЭМ!$B$33:$B$776,Y$119)+'СЕТ СН'!$I$11+СВЦЭМ!$D$10+'СЕТ СН'!$I$5-'СЕТ СН'!$I$21</f>
        <v>3604.5080729900001</v>
      </c>
      <c r="AA120" s="45"/>
    </row>
    <row r="121" spans="1:27" ht="15.75" x14ac:dyDescent="0.2">
      <c r="A121" s="35">
        <f>A120+1</f>
        <v>43953</v>
      </c>
      <c r="B121" s="36">
        <f>SUMIFS(СВЦЭМ!$D$33:$D$776,СВЦЭМ!$A$33:$A$776,$A121,СВЦЭМ!$B$33:$B$776,B$119)+'СЕТ СН'!$I$11+СВЦЭМ!$D$10+'СЕТ СН'!$I$5-'СЕТ СН'!$I$21</f>
        <v>3696.7002701000001</v>
      </c>
      <c r="C121" s="36">
        <f>SUMIFS(СВЦЭМ!$D$33:$D$776,СВЦЭМ!$A$33:$A$776,$A121,СВЦЭМ!$B$33:$B$776,C$119)+'СЕТ СН'!$I$11+СВЦЭМ!$D$10+'СЕТ СН'!$I$5-'СЕТ СН'!$I$21</f>
        <v>3719.57458989</v>
      </c>
      <c r="D121" s="36">
        <f>SUMIFS(СВЦЭМ!$D$33:$D$776,СВЦЭМ!$A$33:$A$776,$A121,СВЦЭМ!$B$33:$B$776,D$119)+'СЕТ СН'!$I$11+СВЦЭМ!$D$10+'СЕТ СН'!$I$5-'СЕТ СН'!$I$21</f>
        <v>3732.0047076999999</v>
      </c>
      <c r="E121" s="36">
        <f>SUMIFS(СВЦЭМ!$D$33:$D$776,СВЦЭМ!$A$33:$A$776,$A121,СВЦЭМ!$B$33:$B$776,E$119)+'СЕТ СН'!$I$11+СВЦЭМ!$D$10+'СЕТ СН'!$I$5-'СЕТ СН'!$I$21</f>
        <v>3727.9278912</v>
      </c>
      <c r="F121" s="36">
        <f>SUMIFS(СВЦЭМ!$D$33:$D$776,СВЦЭМ!$A$33:$A$776,$A121,СВЦЭМ!$B$33:$B$776,F$119)+'СЕТ СН'!$I$11+СВЦЭМ!$D$10+'СЕТ СН'!$I$5-'СЕТ СН'!$I$21</f>
        <v>3723.9970042599998</v>
      </c>
      <c r="G121" s="36">
        <f>SUMIFS(СВЦЭМ!$D$33:$D$776,СВЦЭМ!$A$33:$A$776,$A121,СВЦЭМ!$B$33:$B$776,G$119)+'СЕТ СН'!$I$11+СВЦЭМ!$D$10+'СЕТ СН'!$I$5-'СЕТ СН'!$I$21</f>
        <v>3725.9950822800001</v>
      </c>
      <c r="H121" s="36">
        <f>SUMIFS(СВЦЭМ!$D$33:$D$776,СВЦЭМ!$A$33:$A$776,$A121,СВЦЭМ!$B$33:$B$776,H$119)+'СЕТ СН'!$I$11+СВЦЭМ!$D$10+'СЕТ СН'!$I$5-'СЕТ СН'!$I$21</f>
        <v>3724.2285521599997</v>
      </c>
      <c r="I121" s="36">
        <f>SUMIFS(СВЦЭМ!$D$33:$D$776,СВЦЭМ!$A$33:$A$776,$A121,СВЦЭМ!$B$33:$B$776,I$119)+'СЕТ СН'!$I$11+СВЦЭМ!$D$10+'СЕТ СН'!$I$5-'СЕТ СН'!$I$21</f>
        <v>3712.3151771899998</v>
      </c>
      <c r="J121" s="36">
        <f>SUMIFS(СВЦЭМ!$D$33:$D$776,СВЦЭМ!$A$33:$A$776,$A121,СВЦЭМ!$B$33:$B$776,J$119)+'СЕТ СН'!$I$11+СВЦЭМ!$D$10+'СЕТ СН'!$I$5-'СЕТ СН'!$I$21</f>
        <v>3669.2953223200002</v>
      </c>
      <c r="K121" s="36">
        <f>SUMIFS(СВЦЭМ!$D$33:$D$776,СВЦЭМ!$A$33:$A$776,$A121,СВЦЭМ!$B$33:$B$776,K$119)+'СЕТ СН'!$I$11+СВЦЭМ!$D$10+'СЕТ СН'!$I$5-'СЕТ СН'!$I$21</f>
        <v>3643.7725936300003</v>
      </c>
      <c r="L121" s="36">
        <f>SUMIFS(СВЦЭМ!$D$33:$D$776,СВЦЭМ!$A$33:$A$776,$A121,СВЦЭМ!$B$33:$B$776,L$119)+'СЕТ СН'!$I$11+СВЦЭМ!$D$10+'СЕТ СН'!$I$5-'СЕТ СН'!$I$21</f>
        <v>3627.67691956</v>
      </c>
      <c r="M121" s="36">
        <f>SUMIFS(СВЦЭМ!$D$33:$D$776,СВЦЭМ!$A$33:$A$776,$A121,СВЦЭМ!$B$33:$B$776,M$119)+'СЕТ СН'!$I$11+СВЦЭМ!$D$10+'СЕТ СН'!$I$5-'СЕТ СН'!$I$21</f>
        <v>3567.8455926199999</v>
      </c>
      <c r="N121" s="36">
        <f>SUMIFS(СВЦЭМ!$D$33:$D$776,СВЦЭМ!$A$33:$A$776,$A121,СВЦЭМ!$B$33:$B$776,N$119)+'СЕТ СН'!$I$11+СВЦЭМ!$D$10+'СЕТ СН'!$I$5-'СЕТ СН'!$I$21</f>
        <v>3513.7137979899999</v>
      </c>
      <c r="O121" s="36">
        <f>SUMIFS(СВЦЭМ!$D$33:$D$776,СВЦЭМ!$A$33:$A$776,$A121,СВЦЭМ!$B$33:$B$776,O$119)+'СЕТ СН'!$I$11+СВЦЭМ!$D$10+'СЕТ СН'!$I$5-'СЕТ СН'!$I$21</f>
        <v>3492.57319224</v>
      </c>
      <c r="P121" s="36">
        <f>SUMIFS(СВЦЭМ!$D$33:$D$776,СВЦЭМ!$A$33:$A$776,$A121,СВЦЭМ!$B$33:$B$776,P$119)+'СЕТ СН'!$I$11+СВЦЭМ!$D$10+'СЕТ СН'!$I$5-'СЕТ СН'!$I$21</f>
        <v>3498.7452278300002</v>
      </c>
      <c r="Q121" s="36">
        <f>SUMIFS(СВЦЭМ!$D$33:$D$776,СВЦЭМ!$A$33:$A$776,$A121,СВЦЭМ!$B$33:$B$776,Q$119)+'СЕТ СН'!$I$11+СВЦЭМ!$D$10+'СЕТ СН'!$I$5-'СЕТ СН'!$I$21</f>
        <v>3501.26008447</v>
      </c>
      <c r="R121" s="36">
        <f>SUMIFS(СВЦЭМ!$D$33:$D$776,СВЦЭМ!$A$33:$A$776,$A121,СВЦЭМ!$B$33:$B$776,R$119)+'СЕТ СН'!$I$11+СВЦЭМ!$D$10+'СЕТ СН'!$I$5-'СЕТ СН'!$I$21</f>
        <v>3507.5101694300001</v>
      </c>
      <c r="S121" s="36">
        <f>SUMIFS(СВЦЭМ!$D$33:$D$776,СВЦЭМ!$A$33:$A$776,$A121,СВЦЭМ!$B$33:$B$776,S$119)+'СЕТ СН'!$I$11+СВЦЭМ!$D$10+'СЕТ СН'!$I$5-'СЕТ СН'!$I$21</f>
        <v>3507.5918247</v>
      </c>
      <c r="T121" s="36">
        <f>SUMIFS(СВЦЭМ!$D$33:$D$776,СВЦЭМ!$A$33:$A$776,$A121,СВЦЭМ!$B$33:$B$776,T$119)+'СЕТ СН'!$I$11+СВЦЭМ!$D$10+'СЕТ СН'!$I$5-'СЕТ СН'!$I$21</f>
        <v>3501.2476780400002</v>
      </c>
      <c r="U121" s="36">
        <f>SUMIFS(СВЦЭМ!$D$33:$D$776,СВЦЭМ!$A$33:$A$776,$A121,СВЦЭМ!$B$33:$B$776,U$119)+'СЕТ СН'!$I$11+СВЦЭМ!$D$10+'СЕТ СН'!$I$5-'СЕТ СН'!$I$21</f>
        <v>3494.0397652700003</v>
      </c>
      <c r="V121" s="36">
        <f>SUMIFS(СВЦЭМ!$D$33:$D$776,СВЦЭМ!$A$33:$A$776,$A121,СВЦЭМ!$B$33:$B$776,V$119)+'СЕТ СН'!$I$11+СВЦЭМ!$D$10+'СЕТ СН'!$I$5-'СЕТ СН'!$I$21</f>
        <v>3475.37971105</v>
      </c>
      <c r="W121" s="36">
        <f>SUMIFS(СВЦЭМ!$D$33:$D$776,СВЦЭМ!$A$33:$A$776,$A121,СВЦЭМ!$B$33:$B$776,W$119)+'СЕТ СН'!$I$11+СВЦЭМ!$D$10+'СЕТ СН'!$I$5-'СЕТ СН'!$I$21</f>
        <v>3460.44794112</v>
      </c>
      <c r="X121" s="36">
        <f>SUMIFS(СВЦЭМ!$D$33:$D$776,СВЦЭМ!$A$33:$A$776,$A121,СВЦЭМ!$B$33:$B$776,X$119)+'СЕТ СН'!$I$11+СВЦЭМ!$D$10+'СЕТ СН'!$I$5-'СЕТ СН'!$I$21</f>
        <v>3496.3749055200001</v>
      </c>
      <c r="Y121" s="36">
        <f>SUMIFS(СВЦЭМ!$D$33:$D$776,СВЦЭМ!$A$33:$A$776,$A121,СВЦЭМ!$B$33:$B$776,Y$119)+'СЕТ СН'!$I$11+СВЦЭМ!$D$10+'СЕТ СН'!$I$5-'СЕТ СН'!$I$21</f>
        <v>3578.3039122300002</v>
      </c>
    </row>
    <row r="122" spans="1:27" ht="15.75" x14ac:dyDescent="0.2">
      <c r="A122" s="35">
        <f t="shared" ref="A122:A150" si="3">A121+1</f>
        <v>43954</v>
      </c>
      <c r="B122" s="36">
        <f>SUMIFS(СВЦЭМ!$D$33:$D$776,СВЦЭМ!$A$33:$A$776,$A122,СВЦЭМ!$B$33:$B$776,B$119)+'СЕТ СН'!$I$11+СВЦЭМ!$D$10+'СЕТ СН'!$I$5-'СЕТ СН'!$I$21</f>
        <v>3608.2694770400003</v>
      </c>
      <c r="C122" s="36">
        <f>SUMIFS(СВЦЭМ!$D$33:$D$776,СВЦЭМ!$A$33:$A$776,$A122,СВЦЭМ!$B$33:$B$776,C$119)+'СЕТ СН'!$I$11+СВЦЭМ!$D$10+'СЕТ СН'!$I$5-'СЕТ СН'!$I$21</f>
        <v>3620.3908015400002</v>
      </c>
      <c r="D122" s="36">
        <f>SUMIFS(СВЦЭМ!$D$33:$D$776,СВЦЭМ!$A$33:$A$776,$A122,СВЦЭМ!$B$33:$B$776,D$119)+'СЕТ СН'!$I$11+СВЦЭМ!$D$10+'СЕТ СН'!$I$5-'СЕТ СН'!$I$21</f>
        <v>3618.8458180799998</v>
      </c>
      <c r="E122" s="36">
        <f>SUMIFS(СВЦЭМ!$D$33:$D$776,СВЦЭМ!$A$33:$A$776,$A122,СВЦЭМ!$B$33:$B$776,E$119)+'СЕТ СН'!$I$11+СВЦЭМ!$D$10+'СЕТ СН'!$I$5-'СЕТ СН'!$I$21</f>
        <v>3616.0675936799998</v>
      </c>
      <c r="F122" s="36">
        <f>SUMIFS(СВЦЭМ!$D$33:$D$776,СВЦЭМ!$A$33:$A$776,$A122,СВЦЭМ!$B$33:$B$776,F$119)+'СЕТ СН'!$I$11+СВЦЭМ!$D$10+'СЕТ СН'!$I$5-'СЕТ СН'!$I$21</f>
        <v>3613.70520601</v>
      </c>
      <c r="G122" s="36">
        <f>SUMIFS(СВЦЭМ!$D$33:$D$776,СВЦЭМ!$A$33:$A$776,$A122,СВЦЭМ!$B$33:$B$776,G$119)+'СЕТ СН'!$I$11+СВЦЭМ!$D$10+'СЕТ СН'!$I$5-'СЕТ СН'!$I$21</f>
        <v>3616.9229911299999</v>
      </c>
      <c r="H122" s="36">
        <f>SUMIFS(СВЦЭМ!$D$33:$D$776,СВЦЭМ!$A$33:$A$776,$A122,СВЦЭМ!$B$33:$B$776,H$119)+'СЕТ СН'!$I$11+СВЦЭМ!$D$10+'СЕТ СН'!$I$5-'СЕТ СН'!$I$21</f>
        <v>3623.2626392800003</v>
      </c>
      <c r="I122" s="36">
        <f>SUMIFS(СВЦЭМ!$D$33:$D$776,СВЦЭМ!$A$33:$A$776,$A122,СВЦЭМ!$B$33:$B$776,I$119)+'СЕТ СН'!$I$11+СВЦЭМ!$D$10+'СЕТ СН'!$I$5-'СЕТ СН'!$I$21</f>
        <v>3619.49652126</v>
      </c>
      <c r="J122" s="36">
        <f>SUMIFS(СВЦЭМ!$D$33:$D$776,СВЦЭМ!$A$33:$A$776,$A122,СВЦЭМ!$B$33:$B$776,J$119)+'СЕТ СН'!$I$11+СВЦЭМ!$D$10+'СЕТ СН'!$I$5-'СЕТ СН'!$I$21</f>
        <v>3612.4179714500001</v>
      </c>
      <c r="K122" s="36">
        <f>SUMIFS(СВЦЭМ!$D$33:$D$776,СВЦЭМ!$A$33:$A$776,$A122,СВЦЭМ!$B$33:$B$776,K$119)+'СЕТ СН'!$I$11+СВЦЭМ!$D$10+'СЕТ СН'!$I$5-'СЕТ СН'!$I$21</f>
        <v>3585.0380448800001</v>
      </c>
      <c r="L122" s="36">
        <f>SUMIFS(СВЦЭМ!$D$33:$D$776,СВЦЭМ!$A$33:$A$776,$A122,СВЦЭМ!$B$33:$B$776,L$119)+'СЕТ СН'!$I$11+СВЦЭМ!$D$10+'СЕТ СН'!$I$5-'СЕТ СН'!$I$21</f>
        <v>3551.92062012</v>
      </c>
      <c r="M122" s="36">
        <f>SUMIFS(СВЦЭМ!$D$33:$D$776,СВЦЭМ!$A$33:$A$776,$A122,СВЦЭМ!$B$33:$B$776,M$119)+'СЕТ СН'!$I$11+СВЦЭМ!$D$10+'СЕТ СН'!$I$5-'СЕТ СН'!$I$21</f>
        <v>3496.89539367</v>
      </c>
      <c r="N122" s="36">
        <f>SUMIFS(СВЦЭМ!$D$33:$D$776,СВЦЭМ!$A$33:$A$776,$A122,СВЦЭМ!$B$33:$B$776,N$119)+'СЕТ СН'!$I$11+СВЦЭМ!$D$10+'СЕТ СН'!$I$5-'СЕТ СН'!$I$21</f>
        <v>3455.1545498400001</v>
      </c>
      <c r="O122" s="36">
        <f>SUMIFS(СВЦЭМ!$D$33:$D$776,СВЦЭМ!$A$33:$A$776,$A122,СВЦЭМ!$B$33:$B$776,O$119)+'СЕТ СН'!$I$11+СВЦЭМ!$D$10+'СЕТ СН'!$I$5-'СЕТ СН'!$I$21</f>
        <v>3465.7779199400002</v>
      </c>
      <c r="P122" s="36">
        <f>SUMIFS(СВЦЭМ!$D$33:$D$776,СВЦЭМ!$A$33:$A$776,$A122,СВЦЭМ!$B$33:$B$776,P$119)+'СЕТ СН'!$I$11+СВЦЭМ!$D$10+'СЕТ СН'!$I$5-'СЕТ СН'!$I$21</f>
        <v>3491.9744285100001</v>
      </c>
      <c r="Q122" s="36">
        <f>SUMIFS(СВЦЭМ!$D$33:$D$776,СВЦЭМ!$A$33:$A$776,$A122,СВЦЭМ!$B$33:$B$776,Q$119)+'СЕТ СН'!$I$11+СВЦЭМ!$D$10+'СЕТ СН'!$I$5-'СЕТ СН'!$I$21</f>
        <v>3514.7574736699999</v>
      </c>
      <c r="R122" s="36">
        <f>SUMIFS(СВЦЭМ!$D$33:$D$776,СВЦЭМ!$A$33:$A$776,$A122,СВЦЭМ!$B$33:$B$776,R$119)+'СЕТ СН'!$I$11+СВЦЭМ!$D$10+'СЕТ СН'!$I$5-'СЕТ СН'!$I$21</f>
        <v>3527.1589109900001</v>
      </c>
      <c r="S122" s="36">
        <f>SUMIFS(СВЦЭМ!$D$33:$D$776,СВЦЭМ!$A$33:$A$776,$A122,СВЦЭМ!$B$33:$B$776,S$119)+'СЕТ СН'!$I$11+СВЦЭМ!$D$10+'СЕТ СН'!$I$5-'СЕТ СН'!$I$21</f>
        <v>3527.1295949599998</v>
      </c>
      <c r="T122" s="36">
        <f>SUMIFS(СВЦЭМ!$D$33:$D$776,СВЦЭМ!$A$33:$A$776,$A122,СВЦЭМ!$B$33:$B$776,T$119)+'СЕТ СН'!$I$11+СВЦЭМ!$D$10+'СЕТ СН'!$I$5-'СЕТ СН'!$I$21</f>
        <v>3514.6992849500002</v>
      </c>
      <c r="U122" s="36">
        <f>SUMIFS(СВЦЭМ!$D$33:$D$776,СВЦЭМ!$A$33:$A$776,$A122,СВЦЭМ!$B$33:$B$776,U$119)+'СЕТ СН'!$I$11+СВЦЭМ!$D$10+'СЕТ СН'!$I$5-'СЕТ СН'!$I$21</f>
        <v>3498.7482156000001</v>
      </c>
      <c r="V122" s="36">
        <f>SUMIFS(СВЦЭМ!$D$33:$D$776,СВЦЭМ!$A$33:$A$776,$A122,СВЦЭМ!$B$33:$B$776,V$119)+'СЕТ СН'!$I$11+СВЦЭМ!$D$10+'СЕТ СН'!$I$5-'СЕТ СН'!$I$21</f>
        <v>3449.8890494000002</v>
      </c>
      <c r="W122" s="36">
        <f>SUMIFS(СВЦЭМ!$D$33:$D$776,СВЦЭМ!$A$33:$A$776,$A122,СВЦЭМ!$B$33:$B$776,W$119)+'СЕТ СН'!$I$11+СВЦЭМ!$D$10+'СЕТ СН'!$I$5-'СЕТ СН'!$I$21</f>
        <v>3444.24211732</v>
      </c>
      <c r="X122" s="36">
        <f>SUMIFS(СВЦЭМ!$D$33:$D$776,СВЦЭМ!$A$33:$A$776,$A122,СВЦЭМ!$B$33:$B$776,X$119)+'СЕТ СН'!$I$11+СВЦЭМ!$D$10+'СЕТ СН'!$I$5-'СЕТ СН'!$I$21</f>
        <v>3486.6090950100001</v>
      </c>
      <c r="Y122" s="36">
        <f>SUMIFS(СВЦЭМ!$D$33:$D$776,СВЦЭМ!$A$33:$A$776,$A122,СВЦЭМ!$B$33:$B$776,Y$119)+'СЕТ СН'!$I$11+СВЦЭМ!$D$10+'СЕТ СН'!$I$5-'СЕТ СН'!$I$21</f>
        <v>3581.3987079500002</v>
      </c>
    </row>
    <row r="123" spans="1:27" ht="15.75" x14ac:dyDescent="0.2">
      <c r="A123" s="35">
        <f t="shared" si="3"/>
        <v>43955</v>
      </c>
      <c r="B123" s="36">
        <f>SUMIFS(СВЦЭМ!$D$33:$D$776,СВЦЭМ!$A$33:$A$776,$A123,СВЦЭМ!$B$33:$B$776,B$119)+'СЕТ СН'!$I$11+СВЦЭМ!$D$10+'СЕТ СН'!$I$5-'СЕТ СН'!$I$21</f>
        <v>3646.5452910700001</v>
      </c>
      <c r="C123" s="36">
        <f>SUMIFS(СВЦЭМ!$D$33:$D$776,СВЦЭМ!$A$33:$A$776,$A123,СВЦЭМ!$B$33:$B$776,C$119)+'СЕТ СН'!$I$11+СВЦЭМ!$D$10+'СЕТ СН'!$I$5-'СЕТ СН'!$I$21</f>
        <v>3647.2600812300002</v>
      </c>
      <c r="D123" s="36">
        <f>SUMIFS(СВЦЭМ!$D$33:$D$776,СВЦЭМ!$A$33:$A$776,$A123,СВЦЭМ!$B$33:$B$776,D$119)+'СЕТ СН'!$I$11+СВЦЭМ!$D$10+'СЕТ СН'!$I$5-'СЕТ СН'!$I$21</f>
        <v>3632.0757455600001</v>
      </c>
      <c r="E123" s="36">
        <f>SUMIFS(СВЦЭМ!$D$33:$D$776,СВЦЭМ!$A$33:$A$776,$A123,СВЦЭМ!$B$33:$B$776,E$119)+'СЕТ СН'!$I$11+СВЦЭМ!$D$10+'СЕТ СН'!$I$5-'СЕТ СН'!$I$21</f>
        <v>3628.5945221699999</v>
      </c>
      <c r="F123" s="36">
        <f>SUMIFS(СВЦЭМ!$D$33:$D$776,СВЦЭМ!$A$33:$A$776,$A123,СВЦЭМ!$B$33:$B$776,F$119)+'СЕТ СН'!$I$11+СВЦЭМ!$D$10+'СЕТ СН'!$I$5-'СЕТ СН'!$I$21</f>
        <v>3623.4844741000002</v>
      </c>
      <c r="G123" s="36">
        <f>SUMIFS(СВЦЭМ!$D$33:$D$776,СВЦЭМ!$A$33:$A$776,$A123,СВЦЭМ!$B$33:$B$776,G$119)+'СЕТ СН'!$I$11+СВЦЭМ!$D$10+'СЕТ СН'!$I$5-'СЕТ СН'!$I$21</f>
        <v>3629.9282119</v>
      </c>
      <c r="H123" s="36">
        <f>SUMIFS(СВЦЭМ!$D$33:$D$776,СВЦЭМ!$A$33:$A$776,$A123,СВЦЭМ!$B$33:$B$776,H$119)+'СЕТ СН'!$I$11+СВЦЭМ!$D$10+'СЕТ СН'!$I$5-'СЕТ СН'!$I$21</f>
        <v>3632.3938658100001</v>
      </c>
      <c r="I123" s="36">
        <f>SUMIFS(СВЦЭМ!$D$33:$D$776,СВЦЭМ!$A$33:$A$776,$A123,СВЦЭМ!$B$33:$B$776,I$119)+'СЕТ СН'!$I$11+СВЦЭМ!$D$10+'СЕТ СН'!$I$5-'СЕТ СН'!$I$21</f>
        <v>3643.4601028500001</v>
      </c>
      <c r="J123" s="36">
        <f>SUMIFS(СВЦЭМ!$D$33:$D$776,СВЦЭМ!$A$33:$A$776,$A123,СВЦЭМ!$B$33:$B$776,J$119)+'СЕТ СН'!$I$11+СВЦЭМ!$D$10+'СЕТ СН'!$I$5-'СЕТ СН'!$I$21</f>
        <v>3635.1499322600002</v>
      </c>
      <c r="K123" s="36">
        <f>SUMIFS(СВЦЭМ!$D$33:$D$776,СВЦЭМ!$A$33:$A$776,$A123,СВЦЭМ!$B$33:$B$776,K$119)+'СЕТ СН'!$I$11+СВЦЭМ!$D$10+'СЕТ СН'!$I$5-'СЕТ СН'!$I$21</f>
        <v>3595.3797760500001</v>
      </c>
      <c r="L123" s="36">
        <f>SUMIFS(СВЦЭМ!$D$33:$D$776,СВЦЭМ!$A$33:$A$776,$A123,СВЦЭМ!$B$33:$B$776,L$119)+'СЕТ СН'!$I$11+СВЦЭМ!$D$10+'СЕТ СН'!$I$5-'СЕТ СН'!$I$21</f>
        <v>3583.96968874</v>
      </c>
      <c r="M123" s="36">
        <f>SUMIFS(СВЦЭМ!$D$33:$D$776,СВЦЭМ!$A$33:$A$776,$A123,СВЦЭМ!$B$33:$B$776,M$119)+'СЕТ СН'!$I$11+СВЦЭМ!$D$10+'СЕТ СН'!$I$5-'СЕТ СН'!$I$21</f>
        <v>3516.8172696900001</v>
      </c>
      <c r="N123" s="36">
        <f>SUMIFS(СВЦЭМ!$D$33:$D$776,СВЦЭМ!$A$33:$A$776,$A123,СВЦЭМ!$B$33:$B$776,N$119)+'СЕТ СН'!$I$11+СВЦЭМ!$D$10+'СЕТ СН'!$I$5-'СЕТ СН'!$I$21</f>
        <v>3463.6618481800001</v>
      </c>
      <c r="O123" s="36">
        <f>SUMIFS(СВЦЭМ!$D$33:$D$776,СВЦЭМ!$A$33:$A$776,$A123,СВЦЭМ!$B$33:$B$776,O$119)+'СЕТ СН'!$I$11+СВЦЭМ!$D$10+'СЕТ СН'!$I$5-'СЕТ СН'!$I$21</f>
        <v>3446.4412682000002</v>
      </c>
      <c r="P123" s="36">
        <f>SUMIFS(СВЦЭМ!$D$33:$D$776,СВЦЭМ!$A$33:$A$776,$A123,СВЦЭМ!$B$33:$B$776,P$119)+'СЕТ СН'!$I$11+СВЦЭМ!$D$10+'СЕТ СН'!$I$5-'СЕТ СН'!$I$21</f>
        <v>3458.3806927400001</v>
      </c>
      <c r="Q123" s="36">
        <f>SUMIFS(СВЦЭМ!$D$33:$D$776,СВЦЭМ!$A$33:$A$776,$A123,СВЦЭМ!$B$33:$B$776,Q$119)+'СЕТ СН'!$I$11+СВЦЭМ!$D$10+'СЕТ СН'!$I$5-'СЕТ СН'!$I$21</f>
        <v>3465.66875024</v>
      </c>
      <c r="R123" s="36">
        <f>SUMIFS(СВЦЭМ!$D$33:$D$776,СВЦЭМ!$A$33:$A$776,$A123,СВЦЭМ!$B$33:$B$776,R$119)+'СЕТ СН'!$I$11+СВЦЭМ!$D$10+'СЕТ СН'!$I$5-'СЕТ СН'!$I$21</f>
        <v>3445.61039471</v>
      </c>
      <c r="S123" s="36">
        <f>SUMIFS(СВЦЭМ!$D$33:$D$776,СВЦЭМ!$A$33:$A$776,$A123,СВЦЭМ!$B$33:$B$776,S$119)+'СЕТ СН'!$I$11+СВЦЭМ!$D$10+'СЕТ СН'!$I$5-'СЕТ СН'!$I$21</f>
        <v>3444.40502006</v>
      </c>
      <c r="T123" s="36">
        <f>SUMIFS(СВЦЭМ!$D$33:$D$776,СВЦЭМ!$A$33:$A$776,$A123,СВЦЭМ!$B$33:$B$776,T$119)+'СЕТ СН'!$I$11+СВЦЭМ!$D$10+'СЕТ СН'!$I$5-'СЕТ СН'!$I$21</f>
        <v>3432.07262588</v>
      </c>
      <c r="U123" s="36">
        <f>SUMIFS(СВЦЭМ!$D$33:$D$776,СВЦЭМ!$A$33:$A$776,$A123,СВЦЭМ!$B$33:$B$776,U$119)+'СЕТ СН'!$I$11+СВЦЭМ!$D$10+'СЕТ СН'!$I$5-'СЕТ СН'!$I$21</f>
        <v>3418.17211395</v>
      </c>
      <c r="V123" s="36">
        <f>SUMIFS(СВЦЭМ!$D$33:$D$776,СВЦЭМ!$A$33:$A$776,$A123,СВЦЭМ!$B$33:$B$776,V$119)+'СЕТ СН'!$I$11+СВЦЭМ!$D$10+'СЕТ СН'!$I$5-'СЕТ СН'!$I$21</f>
        <v>3407.71868275</v>
      </c>
      <c r="W123" s="36">
        <f>SUMIFS(СВЦЭМ!$D$33:$D$776,СВЦЭМ!$A$33:$A$776,$A123,СВЦЭМ!$B$33:$B$776,W$119)+'СЕТ СН'!$I$11+СВЦЭМ!$D$10+'СЕТ СН'!$I$5-'СЕТ СН'!$I$21</f>
        <v>3409.62998457</v>
      </c>
      <c r="X123" s="36">
        <f>SUMIFS(СВЦЭМ!$D$33:$D$776,СВЦЭМ!$A$33:$A$776,$A123,СВЦЭМ!$B$33:$B$776,X$119)+'СЕТ СН'!$I$11+СВЦЭМ!$D$10+'СЕТ СН'!$I$5-'СЕТ СН'!$I$21</f>
        <v>3444.64063738</v>
      </c>
      <c r="Y123" s="36">
        <f>SUMIFS(СВЦЭМ!$D$33:$D$776,СВЦЭМ!$A$33:$A$776,$A123,СВЦЭМ!$B$33:$B$776,Y$119)+'СЕТ СН'!$I$11+СВЦЭМ!$D$10+'СЕТ СН'!$I$5-'СЕТ СН'!$I$21</f>
        <v>3531.9530721000001</v>
      </c>
    </row>
    <row r="124" spans="1:27" ht="15.75" x14ac:dyDescent="0.2">
      <c r="A124" s="35">
        <f t="shared" si="3"/>
        <v>43956</v>
      </c>
      <c r="B124" s="36">
        <f>SUMIFS(СВЦЭМ!$D$33:$D$776,СВЦЭМ!$A$33:$A$776,$A124,СВЦЭМ!$B$33:$B$776,B$119)+'СЕТ СН'!$I$11+СВЦЭМ!$D$10+'СЕТ СН'!$I$5-'СЕТ СН'!$I$21</f>
        <v>3610.4516541900002</v>
      </c>
      <c r="C124" s="36">
        <f>SUMIFS(СВЦЭМ!$D$33:$D$776,СВЦЭМ!$A$33:$A$776,$A124,СВЦЭМ!$B$33:$B$776,C$119)+'СЕТ СН'!$I$11+СВЦЭМ!$D$10+'СЕТ СН'!$I$5-'СЕТ СН'!$I$21</f>
        <v>3639.3887992800001</v>
      </c>
      <c r="D124" s="36">
        <f>SUMIFS(СВЦЭМ!$D$33:$D$776,СВЦЭМ!$A$33:$A$776,$A124,СВЦЭМ!$B$33:$B$776,D$119)+'СЕТ СН'!$I$11+СВЦЭМ!$D$10+'СЕТ СН'!$I$5-'СЕТ СН'!$I$21</f>
        <v>3636.0049882900003</v>
      </c>
      <c r="E124" s="36">
        <f>SUMIFS(СВЦЭМ!$D$33:$D$776,СВЦЭМ!$A$33:$A$776,$A124,СВЦЭМ!$B$33:$B$776,E$119)+'СЕТ СН'!$I$11+СВЦЭМ!$D$10+'СЕТ СН'!$I$5-'СЕТ СН'!$I$21</f>
        <v>3630.19469428</v>
      </c>
      <c r="F124" s="36">
        <f>SUMIFS(СВЦЭМ!$D$33:$D$776,СВЦЭМ!$A$33:$A$776,$A124,СВЦЭМ!$B$33:$B$776,F$119)+'СЕТ СН'!$I$11+СВЦЭМ!$D$10+'СЕТ СН'!$I$5-'СЕТ СН'!$I$21</f>
        <v>3622.40443981</v>
      </c>
      <c r="G124" s="36">
        <f>SUMIFS(СВЦЭМ!$D$33:$D$776,СВЦЭМ!$A$33:$A$776,$A124,СВЦЭМ!$B$33:$B$776,G$119)+'СЕТ СН'!$I$11+СВЦЭМ!$D$10+'СЕТ СН'!$I$5-'СЕТ СН'!$I$21</f>
        <v>3626.9109954200003</v>
      </c>
      <c r="H124" s="36">
        <f>SUMIFS(СВЦЭМ!$D$33:$D$776,СВЦЭМ!$A$33:$A$776,$A124,СВЦЭМ!$B$33:$B$776,H$119)+'СЕТ СН'!$I$11+СВЦЭМ!$D$10+'СЕТ СН'!$I$5-'СЕТ СН'!$I$21</f>
        <v>3626.1625159</v>
      </c>
      <c r="I124" s="36">
        <f>SUMIFS(СВЦЭМ!$D$33:$D$776,СВЦЭМ!$A$33:$A$776,$A124,СВЦЭМ!$B$33:$B$776,I$119)+'СЕТ СН'!$I$11+СВЦЭМ!$D$10+'СЕТ СН'!$I$5-'СЕТ СН'!$I$21</f>
        <v>3622.7262835800002</v>
      </c>
      <c r="J124" s="36">
        <f>SUMIFS(СВЦЭМ!$D$33:$D$776,СВЦЭМ!$A$33:$A$776,$A124,СВЦЭМ!$B$33:$B$776,J$119)+'СЕТ СН'!$I$11+СВЦЭМ!$D$10+'СЕТ СН'!$I$5-'СЕТ СН'!$I$21</f>
        <v>3592.3327579900001</v>
      </c>
      <c r="K124" s="36">
        <f>SUMIFS(СВЦЭМ!$D$33:$D$776,СВЦЭМ!$A$33:$A$776,$A124,СВЦЭМ!$B$33:$B$776,K$119)+'СЕТ СН'!$I$11+СВЦЭМ!$D$10+'СЕТ СН'!$I$5-'СЕТ СН'!$I$21</f>
        <v>3556.6503844099998</v>
      </c>
      <c r="L124" s="36">
        <f>SUMIFS(СВЦЭМ!$D$33:$D$776,СВЦЭМ!$A$33:$A$776,$A124,СВЦЭМ!$B$33:$B$776,L$119)+'СЕТ СН'!$I$11+СВЦЭМ!$D$10+'СЕТ СН'!$I$5-'СЕТ СН'!$I$21</f>
        <v>3547.1907417800003</v>
      </c>
      <c r="M124" s="36">
        <f>SUMIFS(СВЦЭМ!$D$33:$D$776,СВЦЭМ!$A$33:$A$776,$A124,СВЦЭМ!$B$33:$B$776,M$119)+'СЕТ СН'!$I$11+СВЦЭМ!$D$10+'СЕТ СН'!$I$5-'СЕТ СН'!$I$21</f>
        <v>3500.0883111200001</v>
      </c>
      <c r="N124" s="36">
        <f>SUMIFS(СВЦЭМ!$D$33:$D$776,СВЦЭМ!$A$33:$A$776,$A124,СВЦЭМ!$B$33:$B$776,N$119)+'СЕТ СН'!$I$11+СВЦЭМ!$D$10+'СЕТ СН'!$I$5-'СЕТ СН'!$I$21</f>
        <v>3443.1487273500002</v>
      </c>
      <c r="O124" s="36">
        <f>SUMIFS(СВЦЭМ!$D$33:$D$776,СВЦЭМ!$A$33:$A$776,$A124,СВЦЭМ!$B$33:$B$776,O$119)+'СЕТ СН'!$I$11+СВЦЭМ!$D$10+'СЕТ СН'!$I$5-'СЕТ СН'!$I$21</f>
        <v>3439.1676557199999</v>
      </c>
      <c r="P124" s="36">
        <f>SUMIFS(СВЦЭМ!$D$33:$D$776,СВЦЭМ!$A$33:$A$776,$A124,СВЦЭМ!$B$33:$B$776,P$119)+'СЕТ СН'!$I$11+СВЦЭМ!$D$10+'СЕТ СН'!$I$5-'СЕТ СН'!$I$21</f>
        <v>3445.76771138</v>
      </c>
      <c r="Q124" s="36">
        <f>SUMIFS(СВЦЭМ!$D$33:$D$776,СВЦЭМ!$A$33:$A$776,$A124,СВЦЭМ!$B$33:$B$776,Q$119)+'СЕТ СН'!$I$11+СВЦЭМ!$D$10+'СЕТ СН'!$I$5-'СЕТ СН'!$I$21</f>
        <v>3448.3535476799998</v>
      </c>
      <c r="R124" s="36">
        <f>SUMIFS(СВЦЭМ!$D$33:$D$776,СВЦЭМ!$A$33:$A$776,$A124,СВЦЭМ!$B$33:$B$776,R$119)+'СЕТ СН'!$I$11+СВЦЭМ!$D$10+'СЕТ СН'!$I$5-'СЕТ СН'!$I$21</f>
        <v>3449.9032414399999</v>
      </c>
      <c r="S124" s="36">
        <f>SUMIFS(СВЦЭМ!$D$33:$D$776,СВЦЭМ!$A$33:$A$776,$A124,СВЦЭМ!$B$33:$B$776,S$119)+'СЕТ СН'!$I$11+СВЦЭМ!$D$10+'СЕТ СН'!$I$5-'СЕТ СН'!$I$21</f>
        <v>3451.0720556599999</v>
      </c>
      <c r="T124" s="36">
        <f>SUMIFS(СВЦЭМ!$D$33:$D$776,СВЦЭМ!$A$33:$A$776,$A124,СВЦЭМ!$B$33:$B$776,T$119)+'СЕТ СН'!$I$11+СВЦЭМ!$D$10+'СЕТ СН'!$I$5-'СЕТ СН'!$I$21</f>
        <v>3438.64140997</v>
      </c>
      <c r="U124" s="36">
        <f>SUMIFS(СВЦЭМ!$D$33:$D$776,СВЦЭМ!$A$33:$A$776,$A124,СВЦЭМ!$B$33:$B$776,U$119)+'СЕТ СН'!$I$11+СВЦЭМ!$D$10+'СЕТ СН'!$I$5-'СЕТ СН'!$I$21</f>
        <v>3419.30266837</v>
      </c>
      <c r="V124" s="36">
        <f>SUMIFS(СВЦЭМ!$D$33:$D$776,СВЦЭМ!$A$33:$A$776,$A124,СВЦЭМ!$B$33:$B$776,V$119)+'СЕТ СН'!$I$11+СВЦЭМ!$D$10+'СЕТ СН'!$I$5-'СЕТ СН'!$I$21</f>
        <v>3382.9391440499999</v>
      </c>
      <c r="W124" s="36">
        <f>SUMIFS(СВЦЭМ!$D$33:$D$776,СВЦЭМ!$A$33:$A$776,$A124,СВЦЭМ!$B$33:$B$776,W$119)+'СЕТ СН'!$I$11+СВЦЭМ!$D$10+'СЕТ СН'!$I$5-'СЕТ СН'!$I$21</f>
        <v>3394.1252135100003</v>
      </c>
      <c r="X124" s="36">
        <f>SUMIFS(СВЦЭМ!$D$33:$D$776,СВЦЭМ!$A$33:$A$776,$A124,СВЦЭМ!$B$33:$B$776,X$119)+'СЕТ СН'!$I$11+СВЦЭМ!$D$10+'СЕТ СН'!$I$5-'СЕТ СН'!$I$21</f>
        <v>3432.48008764</v>
      </c>
      <c r="Y124" s="36">
        <f>SUMIFS(СВЦЭМ!$D$33:$D$776,СВЦЭМ!$A$33:$A$776,$A124,СВЦЭМ!$B$33:$B$776,Y$119)+'СЕТ СН'!$I$11+СВЦЭМ!$D$10+'СЕТ СН'!$I$5-'СЕТ СН'!$I$21</f>
        <v>3520.5731365199999</v>
      </c>
    </row>
    <row r="125" spans="1:27" ht="15.75" x14ac:dyDescent="0.2">
      <c r="A125" s="35">
        <f t="shared" si="3"/>
        <v>43957</v>
      </c>
      <c r="B125" s="36">
        <f>SUMIFS(СВЦЭМ!$D$33:$D$776,СВЦЭМ!$A$33:$A$776,$A125,СВЦЭМ!$B$33:$B$776,B$119)+'СЕТ СН'!$I$11+СВЦЭМ!$D$10+'СЕТ СН'!$I$5-'СЕТ СН'!$I$21</f>
        <v>3592.8022436000001</v>
      </c>
      <c r="C125" s="36">
        <f>SUMIFS(СВЦЭМ!$D$33:$D$776,СВЦЭМ!$A$33:$A$776,$A125,СВЦЭМ!$B$33:$B$776,C$119)+'СЕТ СН'!$I$11+СВЦЭМ!$D$10+'СЕТ СН'!$I$5-'СЕТ СН'!$I$21</f>
        <v>3622.3972771200001</v>
      </c>
      <c r="D125" s="36">
        <f>SUMIFS(СВЦЭМ!$D$33:$D$776,СВЦЭМ!$A$33:$A$776,$A125,СВЦЭМ!$B$33:$B$776,D$119)+'СЕТ СН'!$I$11+СВЦЭМ!$D$10+'СЕТ СН'!$I$5-'СЕТ СН'!$I$21</f>
        <v>3643.29331572</v>
      </c>
      <c r="E125" s="36">
        <f>SUMIFS(СВЦЭМ!$D$33:$D$776,СВЦЭМ!$A$33:$A$776,$A125,СВЦЭМ!$B$33:$B$776,E$119)+'СЕТ СН'!$I$11+СВЦЭМ!$D$10+'СЕТ СН'!$I$5-'СЕТ СН'!$I$21</f>
        <v>3642.83832768</v>
      </c>
      <c r="F125" s="36">
        <f>SUMIFS(СВЦЭМ!$D$33:$D$776,СВЦЭМ!$A$33:$A$776,$A125,СВЦЭМ!$B$33:$B$776,F$119)+'СЕТ СН'!$I$11+СВЦЭМ!$D$10+'СЕТ СН'!$I$5-'СЕТ СН'!$I$21</f>
        <v>3637.4676069699999</v>
      </c>
      <c r="G125" s="36">
        <f>SUMIFS(СВЦЭМ!$D$33:$D$776,СВЦЭМ!$A$33:$A$776,$A125,СВЦЭМ!$B$33:$B$776,G$119)+'СЕТ СН'!$I$11+СВЦЭМ!$D$10+'СЕТ СН'!$I$5-'СЕТ СН'!$I$21</f>
        <v>3566.81668326</v>
      </c>
      <c r="H125" s="36">
        <f>SUMIFS(СВЦЭМ!$D$33:$D$776,СВЦЭМ!$A$33:$A$776,$A125,СВЦЭМ!$B$33:$B$776,H$119)+'СЕТ СН'!$I$11+СВЦЭМ!$D$10+'СЕТ СН'!$I$5-'СЕТ СН'!$I$21</f>
        <v>3589.5423634899998</v>
      </c>
      <c r="I125" s="36">
        <f>SUMIFS(СВЦЭМ!$D$33:$D$776,СВЦЭМ!$A$33:$A$776,$A125,СВЦЭМ!$B$33:$B$776,I$119)+'СЕТ СН'!$I$11+СВЦЭМ!$D$10+'СЕТ СН'!$I$5-'СЕТ СН'!$I$21</f>
        <v>3599.9317279000002</v>
      </c>
      <c r="J125" s="36">
        <f>SUMIFS(СВЦЭМ!$D$33:$D$776,СВЦЭМ!$A$33:$A$776,$A125,СВЦЭМ!$B$33:$B$776,J$119)+'СЕТ СН'!$I$11+СВЦЭМ!$D$10+'СЕТ СН'!$I$5-'СЕТ СН'!$I$21</f>
        <v>3551.9896313500003</v>
      </c>
      <c r="K125" s="36">
        <f>SUMIFS(СВЦЭМ!$D$33:$D$776,СВЦЭМ!$A$33:$A$776,$A125,СВЦЭМ!$B$33:$B$776,K$119)+'СЕТ СН'!$I$11+СВЦЭМ!$D$10+'СЕТ СН'!$I$5-'СЕТ СН'!$I$21</f>
        <v>3531.96938297</v>
      </c>
      <c r="L125" s="36">
        <f>SUMIFS(СВЦЭМ!$D$33:$D$776,СВЦЭМ!$A$33:$A$776,$A125,СВЦЭМ!$B$33:$B$776,L$119)+'СЕТ СН'!$I$11+СВЦЭМ!$D$10+'СЕТ СН'!$I$5-'СЕТ СН'!$I$21</f>
        <v>3522.8551058100002</v>
      </c>
      <c r="M125" s="36">
        <f>SUMIFS(СВЦЭМ!$D$33:$D$776,СВЦЭМ!$A$33:$A$776,$A125,СВЦЭМ!$B$33:$B$776,M$119)+'СЕТ СН'!$I$11+СВЦЭМ!$D$10+'СЕТ СН'!$I$5-'СЕТ СН'!$I$21</f>
        <v>3480.1095329999998</v>
      </c>
      <c r="N125" s="36">
        <f>SUMIFS(СВЦЭМ!$D$33:$D$776,СВЦЭМ!$A$33:$A$776,$A125,СВЦЭМ!$B$33:$B$776,N$119)+'СЕТ СН'!$I$11+СВЦЭМ!$D$10+'СЕТ СН'!$I$5-'СЕТ СН'!$I$21</f>
        <v>3425.6696242500002</v>
      </c>
      <c r="O125" s="36">
        <f>SUMIFS(СВЦЭМ!$D$33:$D$776,СВЦЭМ!$A$33:$A$776,$A125,СВЦЭМ!$B$33:$B$776,O$119)+'СЕТ СН'!$I$11+СВЦЭМ!$D$10+'СЕТ СН'!$I$5-'СЕТ СН'!$I$21</f>
        <v>3465.0584081300003</v>
      </c>
      <c r="P125" s="36">
        <f>SUMIFS(СВЦЭМ!$D$33:$D$776,СВЦЭМ!$A$33:$A$776,$A125,СВЦЭМ!$B$33:$B$776,P$119)+'СЕТ СН'!$I$11+СВЦЭМ!$D$10+'СЕТ СН'!$I$5-'СЕТ СН'!$I$21</f>
        <v>3472.5007784700001</v>
      </c>
      <c r="Q125" s="36">
        <f>SUMIFS(СВЦЭМ!$D$33:$D$776,СВЦЭМ!$A$33:$A$776,$A125,СВЦЭМ!$B$33:$B$776,Q$119)+'СЕТ СН'!$I$11+СВЦЭМ!$D$10+'СЕТ СН'!$I$5-'СЕТ СН'!$I$21</f>
        <v>3473.8277548000001</v>
      </c>
      <c r="R125" s="36">
        <f>SUMIFS(СВЦЭМ!$D$33:$D$776,СВЦЭМ!$A$33:$A$776,$A125,СВЦЭМ!$B$33:$B$776,R$119)+'СЕТ СН'!$I$11+СВЦЭМ!$D$10+'СЕТ СН'!$I$5-'СЕТ СН'!$I$21</f>
        <v>3481.93940677</v>
      </c>
      <c r="S125" s="36">
        <f>SUMIFS(СВЦЭМ!$D$33:$D$776,СВЦЭМ!$A$33:$A$776,$A125,СВЦЭМ!$B$33:$B$776,S$119)+'СЕТ СН'!$I$11+СВЦЭМ!$D$10+'СЕТ СН'!$I$5-'СЕТ СН'!$I$21</f>
        <v>3488.9700258900002</v>
      </c>
      <c r="T125" s="36">
        <f>SUMIFS(СВЦЭМ!$D$33:$D$776,СВЦЭМ!$A$33:$A$776,$A125,СВЦЭМ!$B$33:$B$776,T$119)+'СЕТ СН'!$I$11+СВЦЭМ!$D$10+'СЕТ СН'!$I$5-'СЕТ СН'!$I$21</f>
        <v>3497.1489024800003</v>
      </c>
      <c r="U125" s="36">
        <f>SUMIFS(СВЦЭМ!$D$33:$D$776,СВЦЭМ!$A$33:$A$776,$A125,СВЦЭМ!$B$33:$B$776,U$119)+'СЕТ СН'!$I$11+СВЦЭМ!$D$10+'СЕТ СН'!$I$5-'СЕТ СН'!$I$21</f>
        <v>3498.9138441800001</v>
      </c>
      <c r="V125" s="36">
        <f>SUMIFS(СВЦЭМ!$D$33:$D$776,СВЦЭМ!$A$33:$A$776,$A125,СВЦЭМ!$B$33:$B$776,V$119)+'СЕТ СН'!$I$11+СВЦЭМ!$D$10+'СЕТ СН'!$I$5-'СЕТ СН'!$I$21</f>
        <v>3490.3918057299998</v>
      </c>
      <c r="W125" s="36">
        <f>SUMIFS(СВЦЭМ!$D$33:$D$776,СВЦЭМ!$A$33:$A$776,$A125,СВЦЭМ!$B$33:$B$776,W$119)+'СЕТ СН'!$I$11+СВЦЭМ!$D$10+'СЕТ СН'!$I$5-'СЕТ СН'!$I$21</f>
        <v>3491.6061822299998</v>
      </c>
      <c r="X125" s="36">
        <f>SUMIFS(СВЦЭМ!$D$33:$D$776,СВЦЭМ!$A$33:$A$776,$A125,СВЦЭМ!$B$33:$B$776,X$119)+'СЕТ СН'!$I$11+СВЦЭМ!$D$10+'СЕТ СН'!$I$5-'СЕТ СН'!$I$21</f>
        <v>3480.81786969</v>
      </c>
      <c r="Y125" s="36">
        <f>SUMIFS(СВЦЭМ!$D$33:$D$776,СВЦЭМ!$A$33:$A$776,$A125,СВЦЭМ!$B$33:$B$776,Y$119)+'СЕТ СН'!$I$11+СВЦЭМ!$D$10+'СЕТ СН'!$I$5-'СЕТ СН'!$I$21</f>
        <v>3532.1806852</v>
      </c>
    </row>
    <row r="126" spans="1:27" ht="15.75" x14ac:dyDescent="0.2">
      <c r="A126" s="35">
        <f t="shared" si="3"/>
        <v>43958</v>
      </c>
      <c r="B126" s="36">
        <f>SUMIFS(СВЦЭМ!$D$33:$D$776,СВЦЭМ!$A$33:$A$776,$A126,СВЦЭМ!$B$33:$B$776,B$119)+'СЕТ СН'!$I$11+СВЦЭМ!$D$10+'СЕТ СН'!$I$5-'СЕТ СН'!$I$21</f>
        <v>3626.1796843100001</v>
      </c>
      <c r="C126" s="36">
        <f>SUMIFS(СВЦЭМ!$D$33:$D$776,СВЦЭМ!$A$33:$A$776,$A126,СВЦЭМ!$B$33:$B$776,C$119)+'СЕТ СН'!$I$11+СВЦЭМ!$D$10+'СЕТ СН'!$I$5-'СЕТ СН'!$I$21</f>
        <v>3636.0149348</v>
      </c>
      <c r="D126" s="36">
        <f>SUMIFS(СВЦЭМ!$D$33:$D$776,СВЦЭМ!$A$33:$A$776,$A126,СВЦЭМ!$B$33:$B$776,D$119)+'СЕТ СН'!$I$11+СВЦЭМ!$D$10+'СЕТ СН'!$I$5-'СЕТ СН'!$I$21</f>
        <v>3631.92827747</v>
      </c>
      <c r="E126" s="36">
        <f>SUMIFS(СВЦЭМ!$D$33:$D$776,СВЦЭМ!$A$33:$A$776,$A126,СВЦЭМ!$B$33:$B$776,E$119)+'СЕТ СН'!$I$11+СВЦЭМ!$D$10+'СЕТ СН'!$I$5-'СЕТ СН'!$I$21</f>
        <v>3626.9665450100001</v>
      </c>
      <c r="F126" s="36">
        <f>SUMIFS(СВЦЭМ!$D$33:$D$776,СВЦЭМ!$A$33:$A$776,$A126,СВЦЭМ!$B$33:$B$776,F$119)+'СЕТ СН'!$I$11+СВЦЭМ!$D$10+'СЕТ СН'!$I$5-'СЕТ СН'!$I$21</f>
        <v>3624.2665436500001</v>
      </c>
      <c r="G126" s="36">
        <f>SUMIFS(СВЦЭМ!$D$33:$D$776,СВЦЭМ!$A$33:$A$776,$A126,СВЦЭМ!$B$33:$B$776,G$119)+'СЕТ СН'!$I$11+СВЦЭМ!$D$10+'СЕТ СН'!$I$5-'СЕТ СН'!$I$21</f>
        <v>3639.1408281200002</v>
      </c>
      <c r="H126" s="36">
        <f>SUMIFS(СВЦЭМ!$D$33:$D$776,СВЦЭМ!$A$33:$A$776,$A126,СВЦЭМ!$B$33:$B$776,H$119)+'СЕТ СН'!$I$11+СВЦЭМ!$D$10+'СЕТ СН'!$I$5-'СЕТ СН'!$I$21</f>
        <v>3639.2035176600002</v>
      </c>
      <c r="I126" s="36">
        <f>SUMIFS(СВЦЭМ!$D$33:$D$776,СВЦЭМ!$A$33:$A$776,$A126,СВЦЭМ!$B$33:$B$776,I$119)+'СЕТ СН'!$I$11+СВЦЭМ!$D$10+'СЕТ СН'!$I$5-'СЕТ СН'!$I$21</f>
        <v>3627.1706513700001</v>
      </c>
      <c r="J126" s="36">
        <f>SUMIFS(СВЦЭМ!$D$33:$D$776,СВЦЭМ!$A$33:$A$776,$A126,СВЦЭМ!$B$33:$B$776,J$119)+'СЕТ СН'!$I$11+СВЦЭМ!$D$10+'СЕТ СН'!$I$5-'СЕТ СН'!$I$21</f>
        <v>3585.5819003800002</v>
      </c>
      <c r="K126" s="36">
        <f>SUMIFS(СВЦЭМ!$D$33:$D$776,СВЦЭМ!$A$33:$A$776,$A126,СВЦЭМ!$B$33:$B$776,K$119)+'СЕТ СН'!$I$11+СВЦЭМ!$D$10+'СЕТ СН'!$I$5-'СЕТ СН'!$I$21</f>
        <v>3577.3079681300001</v>
      </c>
      <c r="L126" s="36">
        <f>SUMIFS(СВЦЭМ!$D$33:$D$776,СВЦЭМ!$A$33:$A$776,$A126,СВЦЭМ!$B$33:$B$776,L$119)+'СЕТ СН'!$I$11+СВЦЭМ!$D$10+'СЕТ СН'!$I$5-'СЕТ СН'!$I$21</f>
        <v>3570.0764330900001</v>
      </c>
      <c r="M126" s="36">
        <f>SUMIFS(СВЦЭМ!$D$33:$D$776,СВЦЭМ!$A$33:$A$776,$A126,СВЦЭМ!$B$33:$B$776,M$119)+'СЕТ СН'!$I$11+СВЦЭМ!$D$10+'СЕТ СН'!$I$5-'СЕТ СН'!$I$21</f>
        <v>3514.92193219</v>
      </c>
      <c r="N126" s="36">
        <f>SUMIFS(СВЦЭМ!$D$33:$D$776,СВЦЭМ!$A$33:$A$776,$A126,СВЦЭМ!$B$33:$B$776,N$119)+'СЕТ СН'!$I$11+СВЦЭМ!$D$10+'СЕТ СН'!$I$5-'СЕТ СН'!$I$21</f>
        <v>3462.4294392400002</v>
      </c>
      <c r="O126" s="36">
        <f>SUMIFS(СВЦЭМ!$D$33:$D$776,СВЦЭМ!$A$33:$A$776,$A126,СВЦЭМ!$B$33:$B$776,O$119)+'СЕТ СН'!$I$11+СВЦЭМ!$D$10+'СЕТ СН'!$I$5-'СЕТ СН'!$I$21</f>
        <v>3451.2762607499999</v>
      </c>
      <c r="P126" s="36">
        <f>SUMIFS(СВЦЭМ!$D$33:$D$776,СВЦЭМ!$A$33:$A$776,$A126,СВЦЭМ!$B$33:$B$776,P$119)+'СЕТ СН'!$I$11+СВЦЭМ!$D$10+'СЕТ СН'!$I$5-'СЕТ СН'!$I$21</f>
        <v>3460.4953165300003</v>
      </c>
      <c r="Q126" s="36">
        <f>SUMIFS(СВЦЭМ!$D$33:$D$776,СВЦЭМ!$A$33:$A$776,$A126,СВЦЭМ!$B$33:$B$776,Q$119)+'СЕТ СН'!$I$11+СВЦЭМ!$D$10+'СЕТ СН'!$I$5-'СЕТ СН'!$I$21</f>
        <v>3465.8454866100001</v>
      </c>
      <c r="R126" s="36">
        <f>SUMIFS(СВЦЭМ!$D$33:$D$776,СВЦЭМ!$A$33:$A$776,$A126,СВЦЭМ!$B$33:$B$776,R$119)+'СЕТ СН'!$I$11+СВЦЭМ!$D$10+'СЕТ СН'!$I$5-'СЕТ СН'!$I$21</f>
        <v>3459.9397106199999</v>
      </c>
      <c r="S126" s="36">
        <f>SUMIFS(СВЦЭМ!$D$33:$D$776,СВЦЭМ!$A$33:$A$776,$A126,СВЦЭМ!$B$33:$B$776,S$119)+'СЕТ СН'!$I$11+СВЦЭМ!$D$10+'СЕТ СН'!$I$5-'СЕТ СН'!$I$21</f>
        <v>3452.8058459499998</v>
      </c>
      <c r="T126" s="36">
        <f>SUMIFS(СВЦЭМ!$D$33:$D$776,СВЦЭМ!$A$33:$A$776,$A126,СВЦЭМ!$B$33:$B$776,T$119)+'СЕТ СН'!$I$11+СВЦЭМ!$D$10+'СЕТ СН'!$I$5-'СЕТ СН'!$I$21</f>
        <v>3423.99915934</v>
      </c>
      <c r="U126" s="36">
        <f>SUMIFS(СВЦЭМ!$D$33:$D$776,СВЦЭМ!$A$33:$A$776,$A126,СВЦЭМ!$B$33:$B$776,U$119)+'СЕТ СН'!$I$11+СВЦЭМ!$D$10+'СЕТ СН'!$I$5-'СЕТ СН'!$I$21</f>
        <v>3400.02942648</v>
      </c>
      <c r="V126" s="36">
        <f>SUMIFS(СВЦЭМ!$D$33:$D$776,СВЦЭМ!$A$33:$A$776,$A126,СВЦЭМ!$B$33:$B$776,V$119)+'СЕТ СН'!$I$11+СВЦЭМ!$D$10+'СЕТ СН'!$I$5-'СЕТ СН'!$I$21</f>
        <v>3381.1025884800001</v>
      </c>
      <c r="W126" s="36">
        <f>SUMIFS(СВЦЭМ!$D$33:$D$776,СВЦЭМ!$A$33:$A$776,$A126,СВЦЭМ!$B$33:$B$776,W$119)+'СЕТ СН'!$I$11+СВЦЭМ!$D$10+'СЕТ СН'!$I$5-'СЕТ СН'!$I$21</f>
        <v>3386.8706854399998</v>
      </c>
      <c r="X126" s="36">
        <f>SUMIFS(СВЦЭМ!$D$33:$D$776,СВЦЭМ!$A$33:$A$776,$A126,СВЦЭМ!$B$33:$B$776,X$119)+'СЕТ СН'!$I$11+СВЦЭМ!$D$10+'СЕТ СН'!$I$5-'СЕТ СН'!$I$21</f>
        <v>3431.6653623399998</v>
      </c>
      <c r="Y126" s="36">
        <f>SUMIFS(СВЦЭМ!$D$33:$D$776,СВЦЭМ!$A$33:$A$776,$A126,СВЦЭМ!$B$33:$B$776,Y$119)+'СЕТ СН'!$I$11+СВЦЭМ!$D$10+'СЕТ СН'!$I$5-'СЕТ СН'!$I$21</f>
        <v>3501.9649290400002</v>
      </c>
    </row>
    <row r="127" spans="1:27" ht="15.75" x14ac:dyDescent="0.2">
      <c r="A127" s="35">
        <f t="shared" si="3"/>
        <v>43959</v>
      </c>
      <c r="B127" s="36">
        <f>SUMIFS(СВЦЭМ!$D$33:$D$776,СВЦЭМ!$A$33:$A$776,$A127,СВЦЭМ!$B$33:$B$776,B$119)+'СЕТ СН'!$I$11+СВЦЭМ!$D$10+'СЕТ СН'!$I$5-'СЕТ СН'!$I$21</f>
        <v>3618.8264463999999</v>
      </c>
      <c r="C127" s="36">
        <f>SUMIFS(СВЦЭМ!$D$33:$D$776,СВЦЭМ!$A$33:$A$776,$A127,СВЦЭМ!$B$33:$B$776,C$119)+'СЕТ СН'!$I$11+СВЦЭМ!$D$10+'СЕТ СН'!$I$5-'СЕТ СН'!$I$21</f>
        <v>3623.6037206800002</v>
      </c>
      <c r="D127" s="36">
        <f>SUMIFS(СВЦЭМ!$D$33:$D$776,СВЦЭМ!$A$33:$A$776,$A127,СВЦЭМ!$B$33:$B$776,D$119)+'СЕТ СН'!$I$11+СВЦЭМ!$D$10+'СЕТ СН'!$I$5-'СЕТ СН'!$I$21</f>
        <v>3615.77516053</v>
      </c>
      <c r="E127" s="36">
        <f>SUMIFS(СВЦЭМ!$D$33:$D$776,СВЦЭМ!$A$33:$A$776,$A127,СВЦЭМ!$B$33:$B$776,E$119)+'СЕТ СН'!$I$11+СВЦЭМ!$D$10+'СЕТ СН'!$I$5-'СЕТ СН'!$I$21</f>
        <v>3617.0205652599998</v>
      </c>
      <c r="F127" s="36">
        <f>SUMIFS(СВЦЭМ!$D$33:$D$776,СВЦЭМ!$A$33:$A$776,$A127,СВЦЭМ!$B$33:$B$776,F$119)+'СЕТ СН'!$I$11+СВЦЭМ!$D$10+'СЕТ СН'!$I$5-'СЕТ СН'!$I$21</f>
        <v>3610.1003834000003</v>
      </c>
      <c r="G127" s="36">
        <f>SUMIFS(СВЦЭМ!$D$33:$D$776,СВЦЭМ!$A$33:$A$776,$A127,СВЦЭМ!$B$33:$B$776,G$119)+'СЕТ СН'!$I$11+СВЦЭМ!$D$10+'СЕТ СН'!$I$5-'СЕТ СН'!$I$21</f>
        <v>3619.7264052800001</v>
      </c>
      <c r="H127" s="36">
        <f>SUMIFS(СВЦЭМ!$D$33:$D$776,СВЦЭМ!$A$33:$A$776,$A127,СВЦЭМ!$B$33:$B$776,H$119)+'СЕТ СН'!$I$11+СВЦЭМ!$D$10+'СЕТ СН'!$I$5-'СЕТ СН'!$I$21</f>
        <v>3607.3305679300001</v>
      </c>
      <c r="I127" s="36">
        <f>SUMIFS(СВЦЭМ!$D$33:$D$776,СВЦЭМ!$A$33:$A$776,$A127,СВЦЭМ!$B$33:$B$776,I$119)+'СЕТ СН'!$I$11+СВЦЭМ!$D$10+'СЕТ СН'!$I$5-'СЕТ СН'!$I$21</f>
        <v>3582.1249162899999</v>
      </c>
      <c r="J127" s="36">
        <f>SUMIFS(СВЦЭМ!$D$33:$D$776,СВЦЭМ!$A$33:$A$776,$A127,СВЦЭМ!$B$33:$B$776,J$119)+'СЕТ СН'!$I$11+СВЦЭМ!$D$10+'СЕТ СН'!$I$5-'СЕТ СН'!$I$21</f>
        <v>3554.2771334200002</v>
      </c>
      <c r="K127" s="36">
        <f>SUMIFS(СВЦЭМ!$D$33:$D$776,СВЦЭМ!$A$33:$A$776,$A127,СВЦЭМ!$B$33:$B$776,K$119)+'СЕТ СН'!$I$11+СВЦЭМ!$D$10+'СЕТ СН'!$I$5-'СЕТ СН'!$I$21</f>
        <v>3555.74704475</v>
      </c>
      <c r="L127" s="36">
        <f>SUMIFS(СВЦЭМ!$D$33:$D$776,СВЦЭМ!$A$33:$A$776,$A127,СВЦЭМ!$B$33:$B$776,L$119)+'СЕТ СН'!$I$11+СВЦЭМ!$D$10+'СЕТ СН'!$I$5-'СЕТ СН'!$I$21</f>
        <v>3553.8307055800001</v>
      </c>
      <c r="M127" s="36">
        <f>SUMIFS(СВЦЭМ!$D$33:$D$776,СВЦЭМ!$A$33:$A$776,$A127,СВЦЭМ!$B$33:$B$776,M$119)+'СЕТ СН'!$I$11+СВЦЭМ!$D$10+'СЕТ СН'!$I$5-'СЕТ СН'!$I$21</f>
        <v>3504.68256698</v>
      </c>
      <c r="N127" s="36">
        <f>SUMIFS(СВЦЭМ!$D$33:$D$776,СВЦЭМ!$A$33:$A$776,$A127,СВЦЭМ!$B$33:$B$776,N$119)+'СЕТ СН'!$I$11+СВЦЭМ!$D$10+'СЕТ СН'!$I$5-'СЕТ СН'!$I$21</f>
        <v>3444.5819145</v>
      </c>
      <c r="O127" s="36">
        <f>SUMIFS(СВЦЭМ!$D$33:$D$776,СВЦЭМ!$A$33:$A$776,$A127,СВЦЭМ!$B$33:$B$776,O$119)+'СЕТ СН'!$I$11+СВЦЭМ!$D$10+'СЕТ СН'!$I$5-'СЕТ СН'!$I$21</f>
        <v>3433.4121800900002</v>
      </c>
      <c r="P127" s="36">
        <f>SUMIFS(СВЦЭМ!$D$33:$D$776,СВЦЭМ!$A$33:$A$776,$A127,СВЦЭМ!$B$33:$B$776,P$119)+'СЕТ СН'!$I$11+СВЦЭМ!$D$10+'СЕТ СН'!$I$5-'СЕТ СН'!$I$21</f>
        <v>3439.1417953800001</v>
      </c>
      <c r="Q127" s="36">
        <f>SUMIFS(СВЦЭМ!$D$33:$D$776,СВЦЭМ!$A$33:$A$776,$A127,СВЦЭМ!$B$33:$B$776,Q$119)+'СЕТ СН'!$I$11+СВЦЭМ!$D$10+'СЕТ СН'!$I$5-'СЕТ СН'!$I$21</f>
        <v>3441.8871645899999</v>
      </c>
      <c r="R127" s="36">
        <f>SUMIFS(СВЦЭМ!$D$33:$D$776,СВЦЭМ!$A$33:$A$776,$A127,СВЦЭМ!$B$33:$B$776,R$119)+'СЕТ СН'!$I$11+СВЦЭМ!$D$10+'СЕТ СН'!$I$5-'СЕТ СН'!$I$21</f>
        <v>3439.27784772</v>
      </c>
      <c r="S127" s="36">
        <f>SUMIFS(СВЦЭМ!$D$33:$D$776,СВЦЭМ!$A$33:$A$776,$A127,СВЦЭМ!$B$33:$B$776,S$119)+'СЕТ СН'!$I$11+СВЦЭМ!$D$10+'СЕТ СН'!$I$5-'СЕТ СН'!$I$21</f>
        <v>3444.2724819300001</v>
      </c>
      <c r="T127" s="36">
        <f>SUMIFS(СВЦЭМ!$D$33:$D$776,СВЦЭМ!$A$33:$A$776,$A127,СВЦЭМ!$B$33:$B$776,T$119)+'СЕТ СН'!$I$11+СВЦЭМ!$D$10+'СЕТ СН'!$I$5-'СЕТ СН'!$I$21</f>
        <v>3435.99640494</v>
      </c>
      <c r="U127" s="36">
        <f>SUMIFS(СВЦЭМ!$D$33:$D$776,СВЦЭМ!$A$33:$A$776,$A127,СВЦЭМ!$B$33:$B$776,U$119)+'СЕТ СН'!$I$11+СВЦЭМ!$D$10+'СЕТ СН'!$I$5-'СЕТ СН'!$I$21</f>
        <v>3416.9136305800002</v>
      </c>
      <c r="V127" s="36">
        <f>SUMIFS(СВЦЭМ!$D$33:$D$776,СВЦЭМ!$A$33:$A$776,$A127,СВЦЭМ!$B$33:$B$776,V$119)+'СЕТ СН'!$I$11+СВЦЭМ!$D$10+'СЕТ СН'!$I$5-'СЕТ СН'!$I$21</f>
        <v>3388.3020844000002</v>
      </c>
      <c r="W127" s="36">
        <f>SUMIFS(СВЦЭМ!$D$33:$D$776,СВЦЭМ!$A$33:$A$776,$A127,СВЦЭМ!$B$33:$B$776,W$119)+'СЕТ СН'!$I$11+СВЦЭМ!$D$10+'СЕТ СН'!$I$5-'СЕТ СН'!$I$21</f>
        <v>3385.25027765</v>
      </c>
      <c r="X127" s="36">
        <f>SUMIFS(СВЦЭМ!$D$33:$D$776,СВЦЭМ!$A$33:$A$776,$A127,СВЦЭМ!$B$33:$B$776,X$119)+'СЕТ СН'!$I$11+СВЦЭМ!$D$10+'СЕТ СН'!$I$5-'СЕТ СН'!$I$21</f>
        <v>3431.65871427</v>
      </c>
      <c r="Y127" s="36">
        <f>SUMIFS(СВЦЭМ!$D$33:$D$776,СВЦЭМ!$A$33:$A$776,$A127,СВЦЭМ!$B$33:$B$776,Y$119)+'СЕТ СН'!$I$11+СВЦЭМ!$D$10+'СЕТ СН'!$I$5-'СЕТ СН'!$I$21</f>
        <v>3506.6493321200001</v>
      </c>
    </row>
    <row r="128" spans="1:27" ht="15.75" x14ac:dyDescent="0.2">
      <c r="A128" s="35">
        <f t="shared" si="3"/>
        <v>43960</v>
      </c>
      <c r="B128" s="36">
        <f>SUMIFS(СВЦЭМ!$D$33:$D$776,СВЦЭМ!$A$33:$A$776,$A128,СВЦЭМ!$B$33:$B$776,B$119)+'СЕТ СН'!$I$11+СВЦЭМ!$D$10+'СЕТ СН'!$I$5-'СЕТ СН'!$I$21</f>
        <v>3610.2546315700001</v>
      </c>
      <c r="C128" s="36">
        <f>SUMIFS(СВЦЭМ!$D$33:$D$776,СВЦЭМ!$A$33:$A$776,$A128,СВЦЭМ!$B$33:$B$776,C$119)+'СЕТ СН'!$I$11+СВЦЭМ!$D$10+'СЕТ СН'!$I$5-'СЕТ СН'!$I$21</f>
        <v>3597.6037302200002</v>
      </c>
      <c r="D128" s="36">
        <f>SUMIFS(СВЦЭМ!$D$33:$D$776,СВЦЭМ!$A$33:$A$776,$A128,СВЦЭМ!$B$33:$B$776,D$119)+'СЕТ СН'!$I$11+СВЦЭМ!$D$10+'СЕТ СН'!$I$5-'СЕТ СН'!$I$21</f>
        <v>3579.49229823</v>
      </c>
      <c r="E128" s="36">
        <f>SUMIFS(СВЦЭМ!$D$33:$D$776,СВЦЭМ!$A$33:$A$776,$A128,СВЦЭМ!$B$33:$B$776,E$119)+'СЕТ СН'!$I$11+СВЦЭМ!$D$10+'СЕТ СН'!$I$5-'СЕТ СН'!$I$21</f>
        <v>3575.8506065900001</v>
      </c>
      <c r="F128" s="36">
        <f>SUMIFS(СВЦЭМ!$D$33:$D$776,СВЦЭМ!$A$33:$A$776,$A128,СВЦЭМ!$B$33:$B$776,F$119)+'СЕТ СН'!$I$11+СВЦЭМ!$D$10+'СЕТ СН'!$I$5-'СЕТ СН'!$I$21</f>
        <v>3566.7010161100002</v>
      </c>
      <c r="G128" s="36">
        <f>SUMIFS(СВЦЭМ!$D$33:$D$776,СВЦЭМ!$A$33:$A$776,$A128,СВЦЭМ!$B$33:$B$776,G$119)+'СЕТ СН'!$I$11+СВЦЭМ!$D$10+'СЕТ СН'!$I$5-'СЕТ СН'!$I$21</f>
        <v>3568.3079235200003</v>
      </c>
      <c r="H128" s="36">
        <f>SUMIFS(СВЦЭМ!$D$33:$D$776,СВЦЭМ!$A$33:$A$776,$A128,СВЦЭМ!$B$33:$B$776,H$119)+'СЕТ СН'!$I$11+СВЦЭМ!$D$10+'СЕТ СН'!$I$5-'СЕТ СН'!$I$21</f>
        <v>3574.1773563100001</v>
      </c>
      <c r="I128" s="36">
        <f>SUMIFS(СВЦЭМ!$D$33:$D$776,СВЦЭМ!$A$33:$A$776,$A128,СВЦЭМ!$B$33:$B$776,I$119)+'СЕТ СН'!$I$11+СВЦЭМ!$D$10+'СЕТ СН'!$I$5-'СЕТ СН'!$I$21</f>
        <v>3580.2391687300001</v>
      </c>
      <c r="J128" s="36">
        <f>SUMIFS(СВЦЭМ!$D$33:$D$776,СВЦЭМ!$A$33:$A$776,$A128,СВЦЭМ!$B$33:$B$776,J$119)+'СЕТ СН'!$I$11+СВЦЭМ!$D$10+'СЕТ СН'!$I$5-'СЕТ СН'!$I$21</f>
        <v>3580.69885221</v>
      </c>
      <c r="K128" s="36">
        <f>SUMIFS(СВЦЭМ!$D$33:$D$776,СВЦЭМ!$A$33:$A$776,$A128,СВЦЭМ!$B$33:$B$776,K$119)+'СЕТ СН'!$I$11+СВЦЭМ!$D$10+'СЕТ СН'!$I$5-'СЕТ СН'!$I$21</f>
        <v>3554.1486786700002</v>
      </c>
      <c r="L128" s="36">
        <f>SUMIFS(СВЦЭМ!$D$33:$D$776,СВЦЭМ!$A$33:$A$776,$A128,СВЦЭМ!$B$33:$B$776,L$119)+'СЕТ СН'!$I$11+СВЦЭМ!$D$10+'СЕТ СН'!$I$5-'СЕТ СН'!$I$21</f>
        <v>3563.2263885900002</v>
      </c>
      <c r="M128" s="36">
        <f>SUMIFS(СВЦЭМ!$D$33:$D$776,СВЦЭМ!$A$33:$A$776,$A128,СВЦЭМ!$B$33:$B$776,M$119)+'СЕТ СН'!$I$11+СВЦЭМ!$D$10+'СЕТ СН'!$I$5-'СЕТ СН'!$I$21</f>
        <v>3510.8315120000002</v>
      </c>
      <c r="N128" s="36">
        <f>SUMIFS(СВЦЭМ!$D$33:$D$776,СВЦЭМ!$A$33:$A$776,$A128,СВЦЭМ!$B$33:$B$776,N$119)+'СЕТ СН'!$I$11+СВЦЭМ!$D$10+'СЕТ СН'!$I$5-'СЕТ СН'!$I$21</f>
        <v>3456.11316936</v>
      </c>
      <c r="O128" s="36">
        <f>SUMIFS(СВЦЭМ!$D$33:$D$776,СВЦЭМ!$A$33:$A$776,$A128,СВЦЭМ!$B$33:$B$776,O$119)+'СЕТ СН'!$I$11+СВЦЭМ!$D$10+'СЕТ СН'!$I$5-'СЕТ СН'!$I$21</f>
        <v>3436.2698849799999</v>
      </c>
      <c r="P128" s="36">
        <f>SUMIFS(СВЦЭМ!$D$33:$D$776,СВЦЭМ!$A$33:$A$776,$A128,СВЦЭМ!$B$33:$B$776,P$119)+'СЕТ СН'!$I$11+СВЦЭМ!$D$10+'СЕТ СН'!$I$5-'СЕТ СН'!$I$21</f>
        <v>3441.5801075500003</v>
      </c>
      <c r="Q128" s="36">
        <f>SUMIFS(СВЦЭМ!$D$33:$D$776,СВЦЭМ!$A$33:$A$776,$A128,СВЦЭМ!$B$33:$B$776,Q$119)+'СЕТ СН'!$I$11+СВЦЭМ!$D$10+'СЕТ СН'!$I$5-'СЕТ СН'!$I$21</f>
        <v>3433.6057484100002</v>
      </c>
      <c r="R128" s="36">
        <f>SUMIFS(СВЦЭМ!$D$33:$D$776,СВЦЭМ!$A$33:$A$776,$A128,СВЦЭМ!$B$33:$B$776,R$119)+'СЕТ СН'!$I$11+СВЦЭМ!$D$10+'СЕТ СН'!$I$5-'СЕТ СН'!$I$21</f>
        <v>3436.1192115600002</v>
      </c>
      <c r="S128" s="36">
        <f>SUMIFS(СВЦЭМ!$D$33:$D$776,СВЦЭМ!$A$33:$A$776,$A128,СВЦЭМ!$B$33:$B$776,S$119)+'СЕТ СН'!$I$11+СВЦЭМ!$D$10+'СЕТ СН'!$I$5-'СЕТ СН'!$I$21</f>
        <v>3447.4459150900002</v>
      </c>
      <c r="T128" s="36">
        <f>SUMIFS(СВЦЭМ!$D$33:$D$776,СВЦЭМ!$A$33:$A$776,$A128,СВЦЭМ!$B$33:$B$776,T$119)+'СЕТ СН'!$I$11+СВЦЭМ!$D$10+'СЕТ СН'!$I$5-'СЕТ СН'!$I$21</f>
        <v>3437.8145897700001</v>
      </c>
      <c r="U128" s="36">
        <f>SUMIFS(СВЦЭМ!$D$33:$D$776,СВЦЭМ!$A$33:$A$776,$A128,СВЦЭМ!$B$33:$B$776,U$119)+'СЕТ СН'!$I$11+СВЦЭМ!$D$10+'СЕТ СН'!$I$5-'СЕТ СН'!$I$21</f>
        <v>3429.5243924000001</v>
      </c>
      <c r="V128" s="36">
        <f>SUMIFS(СВЦЭМ!$D$33:$D$776,СВЦЭМ!$A$33:$A$776,$A128,СВЦЭМ!$B$33:$B$776,V$119)+'СЕТ СН'!$I$11+СВЦЭМ!$D$10+'СЕТ СН'!$I$5-'СЕТ СН'!$I$21</f>
        <v>3417.4159343900001</v>
      </c>
      <c r="W128" s="36">
        <f>SUMIFS(СВЦЭМ!$D$33:$D$776,СВЦЭМ!$A$33:$A$776,$A128,СВЦЭМ!$B$33:$B$776,W$119)+'СЕТ СН'!$I$11+СВЦЭМ!$D$10+'СЕТ СН'!$I$5-'СЕТ СН'!$I$21</f>
        <v>3409.3363328300002</v>
      </c>
      <c r="X128" s="36">
        <f>SUMIFS(СВЦЭМ!$D$33:$D$776,СВЦЭМ!$A$33:$A$776,$A128,СВЦЭМ!$B$33:$B$776,X$119)+'СЕТ СН'!$I$11+СВЦЭМ!$D$10+'СЕТ СН'!$I$5-'СЕТ СН'!$I$21</f>
        <v>3452.7792852100001</v>
      </c>
      <c r="Y128" s="36">
        <f>SUMIFS(СВЦЭМ!$D$33:$D$776,СВЦЭМ!$A$33:$A$776,$A128,СВЦЭМ!$B$33:$B$776,Y$119)+'СЕТ СН'!$I$11+СВЦЭМ!$D$10+'СЕТ СН'!$I$5-'СЕТ СН'!$I$21</f>
        <v>3543.0223086800002</v>
      </c>
    </row>
    <row r="129" spans="1:25" ht="15.75" x14ac:dyDescent="0.2">
      <c r="A129" s="35">
        <f t="shared" si="3"/>
        <v>43961</v>
      </c>
      <c r="B129" s="36">
        <f>SUMIFS(СВЦЭМ!$D$33:$D$776,СВЦЭМ!$A$33:$A$776,$A129,СВЦЭМ!$B$33:$B$776,B$119)+'СЕТ СН'!$I$11+СВЦЭМ!$D$10+'СЕТ СН'!$I$5-'СЕТ СН'!$I$21</f>
        <v>3586.6050344499999</v>
      </c>
      <c r="C129" s="36">
        <f>SUMIFS(СВЦЭМ!$D$33:$D$776,СВЦЭМ!$A$33:$A$776,$A129,СВЦЭМ!$B$33:$B$776,C$119)+'СЕТ СН'!$I$11+СВЦЭМ!$D$10+'СЕТ СН'!$I$5-'СЕТ СН'!$I$21</f>
        <v>3616.4951819500002</v>
      </c>
      <c r="D129" s="36">
        <f>SUMIFS(СВЦЭМ!$D$33:$D$776,СВЦЭМ!$A$33:$A$776,$A129,СВЦЭМ!$B$33:$B$776,D$119)+'СЕТ СН'!$I$11+СВЦЭМ!$D$10+'СЕТ СН'!$I$5-'СЕТ СН'!$I$21</f>
        <v>3623.1295275699999</v>
      </c>
      <c r="E129" s="36">
        <f>SUMIFS(СВЦЭМ!$D$33:$D$776,СВЦЭМ!$A$33:$A$776,$A129,СВЦЭМ!$B$33:$B$776,E$119)+'СЕТ СН'!$I$11+СВЦЭМ!$D$10+'СЕТ СН'!$I$5-'СЕТ СН'!$I$21</f>
        <v>3644.3240055300002</v>
      </c>
      <c r="F129" s="36">
        <f>SUMIFS(СВЦЭМ!$D$33:$D$776,СВЦЭМ!$A$33:$A$776,$A129,СВЦЭМ!$B$33:$B$776,F$119)+'СЕТ СН'!$I$11+СВЦЭМ!$D$10+'СЕТ СН'!$I$5-'СЕТ СН'!$I$21</f>
        <v>3636.7832180599999</v>
      </c>
      <c r="G129" s="36">
        <f>SUMIFS(СВЦЭМ!$D$33:$D$776,СВЦЭМ!$A$33:$A$776,$A129,СВЦЭМ!$B$33:$B$776,G$119)+'СЕТ СН'!$I$11+СВЦЭМ!$D$10+'СЕТ СН'!$I$5-'СЕТ СН'!$I$21</f>
        <v>3634.7658363099999</v>
      </c>
      <c r="H129" s="36">
        <f>SUMIFS(СВЦЭМ!$D$33:$D$776,СВЦЭМ!$A$33:$A$776,$A129,СВЦЭМ!$B$33:$B$776,H$119)+'СЕТ СН'!$I$11+СВЦЭМ!$D$10+'СЕТ СН'!$I$5-'СЕТ СН'!$I$21</f>
        <v>3627.7860255400001</v>
      </c>
      <c r="I129" s="36">
        <f>SUMIFS(СВЦЭМ!$D$33:$D$776,СВЦЭМ!$A$33:$A$776,$A129,СВЦЭМ!$B$33:$B$776,I$119)+'СЕТ СН'!$I$11+СВЦЭМ!$D$10+'СЕТ СН'!$I$5-'СЕТ СН'!$I$21</f>
        <v>3599.1257095299998</v>
      </c>
      <c r="J129" s="36">
        <f>SUMIFS(СВЦЭМ!$D$33:$D$776,СВЦЭМ!$A$33:$A$776,$A129,СВЦЭМ!$B$33:$B$776,J$119)+'СЕТ СН'!$I$11+СВЦЭМ!$D$10+'СЕТ СН'!$I$5-'СЕТ СН'!$I$21</f>
        <v>3593.0521631500001</v>
      </c>
      <c r="K129" s="36">
        <f>SUMIFS(СВЦЭМ!$D$33:$D$776,СВЦЭМ!$A$33:$A$776,$A129,СВЦЭМ!$B$33:$B$776,K$119)+'СЕТ СН'!$I$11+СВЦЭМ!$D$10+'СЕТ СН'!$I$5-'СЕТ СН'!$I$21</f>
        <v>3562.3227034199999</v>
      </c>
      <c r="L129" s="36">
        <f>SUMIFS(СВЦЭМ!$D$33:$D$776,СВЦЭМ!$A$33:$A$776,$A129,СВЦЭМ!$B$33:$B$776,L$119)+'СЕТ СН'!$I$11+СВЦЭМ!$D$10+'СЕТ СН'!$I$5-'СЕТ СН'!$I$21</f>
        <v>3554.6837616100001</v>
      </c>
      <c r="M129" s="36">
        <f>SUMIFS(СВЦЭМ!$D$33:$D$776,СВЦЭМ!$A$33:$A$776,$A129,СВЦЭМ!$B$33:$B$776,M$119)+'СЕТ СН'!$I$11+СВЦЭМ!$D$10+'СЕТ СН'!$I$5-'СЕТ СН'!$I$21</f>
        <v>3509.61736088</v>
      </c>
      <c r="N129" s="36">
        <f>SUMIFS(СВЦЭМ!$D$33:$D$776,СВЦЭМ!$A$33:$A$776,$A129,СВЦЭМ!$B$33:$B$776,N$119)+'СЕТ СН'!$I$11+СВЦЭМ!$D$10+'СЕТ СН'!$I$5-'СЕТ СН'!$I$21</f>
        <v>3455.2447506399999</v>
      </c>
      <c r="O129" s="36">
        <f>SUMIFS(СВЦЭМ!$D$33:$D$776,СВЦЭМ!$A$33:$A$776,$A129,СВЦЭМ!$B$33:$B$776,O$119)+'СЕТ СН'!$I$11+СВЦЭМ!$D$10+'СЕТ СН'!$I$5-'СЕТ СН'!$I$21</f>
        <v>3438.8896421700001</v>
      </c>
      <c r="P129" s="36">
        <f>SUMIFS(СВЦЭМ!$D$33:$D$776,СВЦЭМ!$A$33:$A$776,$A129,СВЦЭМ!$B$33:$B$776,P$119)+'СЕТ СН'!$I$11+СВЦЭМ!$D$10+'СЕТ СН'!$I$5-'СЕТ СН'!$I$21</f>
        <v>3441.0739435</v>
      </c>
      <c r="Q129" s="36">
        <f>SUMIFS(СВЦЭМ!$D$33:$D$776,СВЦЭМ!$A$33:$A$776,$A129,СВЦЭМ!$B$33:$B$776,Q$119)+'СЕТ СН'!$I$11+СВЦЭМ!$D$10+'СЕТ СН'!$I$5-'СЕТ СН'!$I$21</f>
        <v>3448.7024132400002</v>
      </c>
      <c r="R129" s="36">
        <f>SUMIFS(СВЦЭМ!$D$33:$D$776,СВЦЭМ!$A$33:$A$776,$A129,СВЦЭМ!$B$33:$B$776,R$119)+'СЕТ СН'!$I$11+СВЦЭМ!$D$10+'СЕТ СН'!$I$5-'СЕТ СН'!$I$21</f>
        <v>3446.1301065799998</v>
      </c>
      <c r="S129" s="36">
        <f>SUMIFS(СВЦЭМ!$D$33:$D$776,СВЦЭМ!$A$33:$A$776,$A129,СВЦЭМ!$B$33:$B$776,S$119)+'СЕТ СН'!$I$11+СВЦЭМ!$D$10+'СЕТ СН'!$I$5-'СЕТ СН'!$I$21</f>
        <v>3448.7126377700001</v>
      </c>
      <c r="T129" s="36">
        <f>SUMIFS(СВЦЭМ!$D$33:$D$776,СВЦЭМ!$A$33:$A$776,$A129,СВЦЭМ!$B$33:$B$776,T$119)+'СЕТ СН'!$I$11+СВЦЭМ!$D$10+'СЕТ СН'!$I$5-'СЕТ СН'!$I$21</f>
        <v>3438.5964141499999</v>
      </c>
      <c r="U129" s="36">
        <f>SUMIFS(СВЦЭМ!$D$33:$D$776,СВЦЭМ!$A$33:$A$776,$A129,СВЦЭМ!$B$33:$B$776,U$119)+'СЕТ СН'!$I$11+СВЦЭМ!$D$10+'СЕТ СН'!$I$5-'СЕТ СН'!$I$21</f>
        <v>3425.8359205300003</v>
      </c>
      <c r="V129" s="36">
        <f>SUMIFS(СВЦЭМ!$D$33:$D$776,СВЦЭМ!$A$33:$A$776,$A129,СВЦЭМ!$B$33:$B$776,V$119)+'СЕТ СН'!$I$11+СВЦЭМ!$D$10+'СЕТ СН'!$I$5-'СЕТ СН'!$I$21</f>
        <v>3406.757877</v>
      </c>
      <c r="W129" s="36">
        <f>SUMIFS(СВЦЭМ!$D$33:$D$776,СВЦЭМ!$A$33:$A$776,$A129,СВЦЭМ!$B$33:$B$776,W$119)+'СЕТ СН'!$I$11+СВЦЭМ!$D$10+'СЕТ СН'!$I$5-'СЕТ СН'!$I$21</f>
        <v>3403.1938111999998</v>
      </c>
      <c r="X129" s="36">
        <f>SUMIFS(СВЦЭМ!$D$33:$D$776,СВЦЭМ!$A$33:$A$776,$A129,СВЦЭМ!$B$33:$B$776,X$119)+'СЕТ СН'!$I$11+СВЦЭМ!$D$10+'СЕТ СН'!$I$5-'СЕТ СН'!$I$21</f>
        <v>3440.97821862</v>
      </c>
      <c r="Y129" s="36">
        <f>SUMIFS(СВЦЭМ!$D$33:$D$776,СВЦЭМ!$A$33:$A$776,$A129,СВЦЭМ!$B$33:$B$776,Y$119)+'СЕТ СН'!$I$11+СВЦЭМ!$D$10+'СЕТ СН'!$I$5-'СЕТ СН'!$I$21</f>
        <v>3531.7644476099999</v>
      </c>
    </row>
    <row r="130" spans="1:25" ht="15.75" x14ac:dyDescent="0.2">
      <c r="A130" s="35">
        <f t="shared" si="3"/>
        <v>43962</v>
      </c>
      <c r="B130" s="36">
        <f>SUMIFS(СВЦЭМ!$D$33:$D$776,СВЦЭМ!$A$33:$A$776,$A130,СВЦЭМ!$B$33:$B$776,B$119)+'СЕТ СН'!$I$11+СВЦЭМ!$D$10+'СЕТ СН'!$I$5-'СЕТ СН'!$I$21</f>
        <v>3510.31880542</v>
      </c>
      <c r="C130" s="36">
        <f>SUMIFS(СВЦЭМ!$D$33:$D$776,СВЦЭМ!$A$33:$A$776,$A130,СВЦЭМ!$B$33:$B$776,C$119)+'СЕТ СН'!$I$11+СВЦЭМ!$D$10+'СЕТ СН'!$I$5-'СЕТ СН'!$I$21</f>
        <v>3590.6535312699998</v>
      </c>
      <c r="D130" s="36">
        <f>SUMIFS(СВЦЭМ!$D$33:$D$776,СВЦЭМ!$A$33:$A$776,$A130,СВЦЭМ!$B$33:$B$776,D$119)+'СЕТ СН'!$I$11+СВЦЭМ!$D$10+'СЕТ СН'!$I$5-'СЕТ СН'!$I$21</f>
        <v>3625.56205662</v>
      </c>
      <c r="E130" s="36">
        <f>SUMIFS(СВЦЭМ!$D$33:$D$776,СВЦЭМ!$A$33:$A$776,$A130,СВЦЭМ!$B$33:$B$776,E$119)+'СЕТ СН'!$I$11+СВЦЭМ!$D$10+'СЕТ СН'!$I$5-'СЕТ СН'!$I$21</f>
        <v>3616.83623098</v>
      </c>
      <c r="F130" s="36">
        <f>SUMIFS(СВЦЭМ!$D$33:$D$776,СВЦЭМ!$A$33:$A$776,$A130,СВЦЭМ!$B$33:$B$776,F$119)+'СЕТ СН'!$I$11+СВЦЭМ!$D$10+'СЕТ СН'!$I$5-'СЕТ СН'!$I$21</f>
        <v>3610.0248738499999</v>
      </c>
      <c r="G130" s="36">
        <f>SUMIFS(СВЦЭМ!$D$33:$D$776,СВЦЭМ!$A$33:$A$776,$A130,СВЦЭМ!$B$33:$B$776,G$119)+'СЕТ СН'!$I$11+СВЦЭМ!$D$10+'СЕТ СН'!$I$5-'СЕТ СН'!$I$21</f>
        <v>3612.4262672200002</v>
      </c>
      <c r="H130" s="36">
        <f>SUMIFS(СВЦЭМ!$D$33:$D$776,СВЦЭМ!$A$33:$A$776,$A130,СВЦЭМ!$B$33:$B$776,H$119)+'СЕТ СН'!$I$11+СВЦЭМ!$D$10+'СЕТ СН'!$I$5-'СЕТ СН'!$I$21</f>
        <v>3619.2529399</v>
      </c>
      <c r="I130" s="36">
        <f>SUMIFS(СВЦЭМ!$D$33:$D$776,СВЦЭМ!$A$33:$A$776,$A130,СВЦЭМ!$B$33:$B$776,I$119)+'СЕТ СН'!$I$11+СВЦЭМ!$D$10+'СЕТ СН'!$I$5-'СЕТ СН'!$I$21</f>
        <v>3632.7520565499999</v>
      </c>
      <c r="J130" s="36">
        <f>SUMIFS(СВЦЭМ!$D$33:$D$776,СВЦЭМ!$A$33:$A$776,$A130,СВЦЭМ!$B$33:$B$776,J$119)+'СЕТ СН'!$I$11+СВЦЭМ!$D$10+'СЕТ СН'!$I$5-'СЕТ СН'!$I$21</f>
        <v>3582.2937812</v>
      </c>
      <c r="K130" s="36">
        <f>SUMIFS(СВЦЭМ!$D$33:$D$776,СВЦЭМ!$A$33:$A$776,$A130,СВЦЭМ!$B$33:$B$776,K$119)+'СЕТ СН'!$I$11+СВЦЭМ!$D$10+'СЕТ СН'!$I$5-'СЕТ СН'!$I$21</f>
        <v>3521.7876974000001</v>
      </c>
      <c r="L130" s="36">
        <f>SUMIFS(СВЦЭМ!$D$33:$D$776,СВЦЭМ!$A$33:$A$776,$A130,СВЦЭМ!$B$33:$B$776,L$119)+'СЕТ СН'!$I$11+СВЦЭМ!$D$10+'СЕТ СН'!$I$5-'СЕТ СН'!$I$21</f>
        <v>3513.2934610000002</v>
      </c>
      <c r="M130" s="36">
        <f>SUMIFS(СВЦЭМ!$D$33:$D$776,СВЦЭМ!$A$33:$A$776,$A130,СВЦЭМ!$B$33:$B$776,M$119)+'СЕТ СН'!$I$11+СВЦЭМ!$D$10+'СЕТ СН'!$I$5-'СЕТ СН'!$I$21</f>
        <v>3513.6464779600001</v>
      </c>
      <c r="N130" s="36">
        <f>SUMIFS(СВЦЭМ!$D$33:$D$776,СВЦЭМ!$A$33:$A$776,$A130,СВЦЭМ!$B$33:$B$776,N$119)+'СЕТ СН'!$I$11+СВЦЭМ!$D$10+'СЕТ СН'!$I$5-'СЕТ СН'!$I$21</f>
        <v>3525.68396304</v>
      </c>
      <c r="O130" s="36">
        <f>SUMIFS(СВЦЭМ!$D$33:$D$776,СВЦЭМ!$A$33:$A$776,$A130,СВЦЭМ!$B$33:$B$776,O$119)+'СЕТ СН'!$I$11+СВЦЭМ!$D$10+'СЕТ СН'!$I$5-'СЕТ СН'!$I$21</f>
        <v>3524.0055634099999</v>
      </c>
      <c r="P130" s="36">
        <f>SUMIFS(СВЦЭМ!$D$33:$D$776,СВЦЭМ!$A$33:$A$776,$A130,СВЦЭМ!$B$33:$B$776,P$119)+'СЕТ СН'!$I$11+СВЦЭМ!$D$10+'СЕТ СН'!$I$5-'СЕТ СН'!$I$21</f>
        <v>3541.79555953</v>
      </c>
      <c r="Q130" s="36">
        <f>SUMIFS(СВЦЭМ!$D$33:$D$776,СВЦЭМ!$A$33:$A$776,$A130,СВЦЭМ!$B$33:$B$776,Q$119)+'СЕТ СН'!$I$11+СВЦЭМ!$D$10+'СЕТ СН'!$I$5-'СЕТ СН'!$I$21</f>
        <v>3549.8161086499999</v>
      </c>
      <c r="R130" s="36">
        <f>SUMIFS(СВЦЭМ!$D$33:$D$776,СВЦЭМ!$A$33:$A$776,$A130,СВЦЭМ!$B$33:$B$776,R$119)+'СЕТ СН'!$I$11+СВЦЭМ!$D$10+'СЕТ СН'!$I$5-'СЕТ СН'!$I$21</f>
        <v>3544.2095780899999</v>
      </c>
      <c r="S130" s="36">
        <f>SUMIFS(СВЦЭМ!$D$33:$D$776,СВЦЭМ!$A$33:$A$776,$A130,СВЦЭМ!$B$33:$B$776,S$119)+'СЕТ СН'!$I$11+СВЦЭМ!$D$10+'СЕТ СН'!$I$5-'СЕТ СН'!$I$21</f>
        <v>3547.8658489899999</v>
      </c>
      <c r="T130" s="36">
        <f>SUMIFS(СВЦЭМ!$D$33:$D$776,СВЦЭМ!$A$33:$A$776,$A130,СВЦЭМ!$B$33:$B$776,T$119)+'СЕТ СН'!$I$11+СВЦЭМ!$D$10+'СЕТ СН'!$I$5-'СЕТ СН'!$I$21</f>
        <v>3534.0942222200001</v>
      </c>
      <c r="U130" s="36">
        <f>SUMIFS(СВЦЭМ!$D$33:$D$776,СВЦЭМ!$A$33:$A$776,$A130,СВЦЭМ!$B$33:$B$776,U$119)+'СЕТ СН'!$I$11+СВЦЭМ!$D$10+'СЕТ СН'!$I$5-'СЕТ СН'!$I$21</f>
        <v>3496.4779144899999</v>
      </c>
      <c r="V130" s="36">
        <f>SUMIFS(СВЦЭМ!$D$33:$D$776,СВЦЭМ!$A$33:$A$776,$A130,СВЦЭМ!$B$33:$B$776,V$119)+'СЕТ СН'!$I$11+СВЦЭМ!$D$10+'СЕТ СН'!$I$5-'СЕТ СН'!$I$21</f>
        <v>3464.1151468799999</v>
      </c>
      <c r="W130" s="36">
        <f>SUMIFS(СВЦЭМ!$D$33:$D$776,СВЦЭМ!$A$33:$A$776,$A130,СВЦЭМ!$B$33:$B$776,W$119)+'СЕТ СН'!$I$11+СВЦЭМ!$D$10+'СЕТ СН'!$I$5-'СЕТ СН'!$I$21</f>
        <v>3446.6952916400001</v>
      </c>
      <c r="X130" s="36">
        <f>SUMIFS(СВЦЭМ!$D$33:$D$776,СВЦЭМ!$A$33:$A$776,$A130,СВЦЭМ!$B$33:$B$776,X$119)+'СЕТ СН'!$I$11+СВЦЭМ!$D$10+'СЕТ СН'!$I$5-'СЕТ СН'!$I$21</f>
        <v>3443.22588662</v>
      </c>
      <c r="Y130" s="36">
        <f>SUMIFS(СВЦЭМ!$D$33:$D$776,СВЦЭМ!$A$33:$A$776,$A130,СВЦЭМ!$B$33:$B$776,Y$119)+'СЕТ СН'!$I$11+СВЦЭМ!$D$10+'СЕТ СН'!$I$5-'СЕТ СН'!$I$21</f>
        <v>3495.7638716000001</v>
      </c>
    </row>
    <row r="131" spans="1:25" ht="15.75" x14ac:dyDescent="0.2">
      <c r="A131" s="35">
        <f t="shared" si="3"/>
        <v>43963</v>
      </c>
      <c r="B131" s="36">
        <f>SUMIFS(СВЦЭМ!$D$33:$D$776,СВЦЭМ!$A$33:$A$776,$A131,СВЦЭМ!$B$33:$B$776,B$119)+'СЕТ СН'!$I$11+СВЦЭМ!$D$10+'СЕТ СН'!$I$5-'СЕТ СН'!$I$21</f>
        <v>3626.2230697499999</v>
      </c>
      <c r="C131" s="36">
        <f>SUMIFS(СВЦЭМ!$D$33:$D$776,СВЦЭМ!$A$33:$A$776,$A131,СВЦЭМ!$B$33:$B$776,C$119)+'СЕТ СН'!$I$11+СВЦЭМ!$D$10+'СЕТ СН'!$I$5-'СЕТ СН'!$I$21</f>
        <v>3665.4177884000001</v>
      </c>
      <c r="D131" s="36">
        <f>SUMIFS(СВЦЭМ!$D$33:$D$776,СВЦЭМ!$A$33:$A$776,$A131,СВЦЭМ!$B$33:$B$776,D$119)+'СЕТ СН'!$I$11+СВЦЭМ!$D$10+'СЕТ СН'!$I$5-'СЕТ СН'!$I$21</f>
        <v>3653.3955807399998</v>
      </c>
      <c r="E131" s="36">
        <f>SUMIFS(СВЦЭМ!$D$33:$D$776,СВЦЭМ!$A$33:$A$776,$A131,СВЦЭМ!$B$33:$B$776,E$119)+'СЕТ СН'!$I$11+СВЦЭМ!$D$10+'СЕТ СН'!$I$5-'СЕТ СН'!$I$21</f>
        <v>3652.5702780500001</v>
      </c>
      <c r="F131" s="36">
        <f>SUMIFS(СВЦЭМ!$D$33:$D$776,СВЦЭМ!$A$33:$A$776,$A131,СВЦЭМ!$B$33:$B$776,F$119)+'СЕТ СН'!$I$11+СВЦЭМ!$D$10+'СЕТ СН'!$I$5-'СЕТ СН'!$I$21</f>
        <v>3660.34784648</v>
      </c>
      <c r="G131" s="36">
        <f>SUMIFS(СВЦЭМ!$D$33:$D$776,СВЦЭМ!$A$33:$A$776,$A131,СВЦЭМ!$B$33:$B$776,G$119)+'СЕТ СН'!$I$11+СВЦЭМ!$D$10+'СЕТ СН'!$I$5-'СЕТ СН'!$I$21</f>
        <v>3649.5631706899999</v>
      </c>
      <c r="H131" s="36">
        <f>SUMIFS(СВЦЭМ!$D$33:$D$776,СВЦЭМ!$A$33:$A$776,$A131,СВЦЭМ!$B$33:$B$776,H$119)+'СЕТ СН'!$I$11+СВЦЭМ!$D$10+'СЕТ СН'!$I$5-'СЕТ СН'!$I$21</f>
        <v>3658.7807817799999</v>
      </c>
      <c r="I131" s="36">
        <f>SUMIFS(СВЦЭМ!$D$33:$D$776,СВЦЭМ!$A$33:$A$776,$A131,СВЦЭМ!$B$33:$B$776,I$119)+'СЕТ СН'!$I$11+СВЦЭМ!$D$10+'СЕТ СН'!$I$5-'СЕТ СН'!$I$21</f>
        <v>3620.2011690899999</v>
      </c>
      <c r="J131" s="36">
        <f>SUMIFS(СВЦЭМ!$D$33:$D$776,СВЦЭМ!$A$33:$A$776,$A131,СВЦЭМ!$B$33:$B$776,J$119)+'СЕТ СН'!$I$11+СВЦЭМ!$D$10+'СЕТ СН'!$I$5-'СЕТ СН'!$I$21</f>
        <v>3572.7536525699998</v>
      </c>
      <c r="K131" s="36">
        <f>SUMIFS(СВЦЭМ!$D$33:$D$776,СВЦЭМ!$A$33:$A$776,$A131,СВЦЭМ!$B$33:$B$776,K$119)+'СЕТ СН'!$I$11+СВЦЭМ!$D$10+'СЕТ СН'!$I$5-'СЕТ СН'!$I$21</f>
        <v>3553.1538621099999</v>
      </c>
      <c r="L131" s="36">
        <f>SUMIFS(СВЦЭМ!$D$33:$D$776,СВЦЭМ!$A$33:$A$776,$A131,СВЦЭМ!$B$33:$B$776,L$119)+'СЕТ СН'!$I$11+СВЦЭМ!$D$10+'СЕТ СН'!$I$5-'СЕТ СН'!$I$21</f>
        <v>3550.3904684899999</v>
      </c>
      <c r="M131" s="36">
        <f>SUMIFS(СВЦЭМ!$D$33:$D$776,СВЦЭМ!$A$33:$A$776,$A131,СВЦЭМ!$B$33:$B$776,M$119)+'СЕТ СН'!$I$11+СВЦЭМ!$D$10+'СЕТ СН'!$I$5-'СЕТ СН'!$I$21</f>
        <v>3522.68756747</v>
      </c>
      <c r="N131" s="36">
        <f>SUMIFS(СВЦЭМ!$D$33:$D$776,СВЦЭМ!$A$33:$A$776,$A131,СВЦЭМ!$B$33:$B$776,N$119)+'СЕТ СН'!$I$11+СВЦЭМ!$D$10+'СЕТ СН'!$I$5-'СЕТ СН'!$I$21</f>
        <v>3521.05155298</v>
      </c>
      <c r="O131" s="36">
        <f>SUMIFS(СВЦЭМ!$D$33:$D$776,СВЦЭМ!$A$33:$A$776,$A131,СВЦЭМ!$B$33:$B$776,O$119)+'СЕТ СН'!$I$11+СВЦЭМ!$D$10+'СЕТ СН'!$I$5-'СЕТ СН'!$I$21</f>
        <v>3528.4206409799999</v>
      </c>
      <c r="P131" s="36">
        <f>SUMIFS(СВЦЭМ!$D$33:$D$776,СВЦЭМ!$A$33:$A$776,$A131,СВЦЭМ!$B$33:$B$776,P$119)+'СЕТ СН'!$I$11+СВЦЭМ!$D$10+'СЕТ СН'!$I$5-'СЕТ СН'!$I$21</f>
        <v>3539.2592559300001</v>
      </c>
      <c r="Q131" s="36">
        <f>SUMIFS(СВЦЭМ!$D$33:$D$776,СВЦЭМ!$A$33:$A$776,$A131,СВЦЭМ!$B$33:$B$776,Q$119)+'СЕТ СН'!$I$11+СВЦЭМ!$D$10+'СЕТ СН'!$I$5-'СЕТ СН'!$I$21</f>
        <v>3538.2558204300003</v>
      </c>
      <c r="R131" s="36">
        <f>SUMIFS(СВЦЭМ!$D$33:$D$776,СВЦЭМ!$A$33:$A$776,$A131,СВЦЭМ!$B$33:$B$776,R$119)+'СЕТ СН'!$I$11+СВЦЭМ!$D$10+'СЕТ СН'!$I$5-'СЕТ СН'!$I$21</f>
        <v>3539.1434281000002</v>
      </c>
      <c r="S131" s="36">
        <f>SUMIFS(СВЦЭМ!$D$33:$D$776,СВЦЭМ!$A$33:$A$776,$A131,СВЦЭМ!$B$33:$B$776,S$119)+'СЕТ СН'!$I$11+СВЦЭМ!$D$10+'СЕТ СН'!$I$5-'СЕТ СН'!$I$21</f>
        <v>3540.0763065000001</v>
      </c>
      <c r="T131" s="36">
        <f>SUMIFS(СВЦЭМ!$D$33:$D$776,СВЦЭМ!$A$33:$A$776,$A131,СВЦЭМ!$B$33:$B$776,T$119)+'СЕТ СН'!$I$11+СВЦЭМ!$D$10+'СЕТ СН'!$I$5-'СЕТ СН'!$I$21</f>
        <v>3545.1793533300001</v>
      </c>
      <c r="U131" s="36">
        <f>SUMIFS(СВЦЭМ!$D$33:$D$776,СВЦЭМ!$A$33:$A$776,$A131,СВЦЭМ!$B$33:$B$776,U$119)+'СЕТ СН'!$I$11+СВЦЭМ!$D$10+'СЕТ СН'!$I$5-'СЕТ СН'!$I$21</f>
        <v>3543.4402502600001</v>
      </c>
      <c r="V131" s="36">
        <f>SUMIFS(СВЦЭМ!$D$33:$D$776,СВЦЭМ!$A$33:$A$776,$A131,СВЦЭМ!$B$33:$B$776,V$119)+'СЕТ СН'!$I$11+СВЦЭМ!$D$10+'СЕТ СН'!$I$5-'СЕТ СН'!$I$21</f>
        <v>3511.3411391300001</v>
      </c>
      <c r="W131" s="36">
        <f>SUMIFS(СВЦЭМ!$D$33:$D$776,СВЦЭМ!$A$33:$A$776,$A131,СВЦЭМ!$B$33:$B$776,W$119)+'СЕТ СН'!$I$11+СВЦЭМ!$D$10+'СЕТ СН'!$I$5-'СЕТ СН'!$I$21</f>
        <v>3509.9102062100001</v>
      </c>
      <c r="X131" s="36">
        <f>SUMIFS(СВЦЭМ!$D$33:$D$776,СВЦЭМ!$A$33:$A$776,$A131,СВЦЭМ!$B$33:$B$776,X$119)+'СЕТ СН'!$I$11+СВЦЭМ!$D$10+'СЕТ СН'!$I$5-'СЕТ СН'!$I$21</f>
        <v>3532.11761346</v>
      </c>
      <c r="Y131" s="36">
        <f>SUMIFS(СВЦЭМ!$D$33:$D$776,СВЦЭМ!$A$33:$A$776,$A131,СВЦЭМ!$B$33:$B$776,Y$119)+'СЕТ СН'!$I$11+СВЦЭМ!$D$10+'СЕТ СН'!$I$5-'СЕТ СН'!$I$21</f>
        <v>3551.8613195100002</v>
      </c>
    </row>
    <row r="132" spans="1:25" ht="15.75" x14ac:dyDescent="0.2">
      <c r="A132" s="35">
        <f t="shared" si="3"/>
        <v>43964</v>
      </c>
      <c r="B132" s="36">
        <f>SUMIFS(СВЦЭМ!$D$33:$D$776,СВЦЭМ!$A$33:$A$776,$A132,СВЦЭМ!$B$33:$B$776,B$119)+'СЕТ СН'!$I$11+СВЦЭМ!$D$10+'СЕТ СН'!$I$5-'СЕТ СН'!$I$21</f>
        <v>3573.8320853800001</v>
      </c>
      <c r="C132" s="36">
        <f>SUMIFS(СВЦЭМ!$D$33:$D$776,СВЦЭМ!$A$33:$A$776,$A132,СВЦЭМ!$B$33:$B$776,C$119)+'СЕТ СН'!$I$11+СВЦЭМ!$D$10+'СЕТ СН'!$I$5-'СЕТ СН'!$I$21</f>
        <v>3617.6976439</v>
      </c>
      <c r="D132" s="36">
        <f>SUMIFS(СВЦЭМ!$D$33:$D$776,СВЦЭМ!$A$33:$A$776,$A132,СВЦЭМ!$B$33:$B$776,D$119)+'СЕТ СН'!$I$11+СВЦЭМ!$D$10+'СЕТ СН'!$I$5-'СЕТ СН'!$I$21</f>
        <v>3625.14356451</v>
      </c>
      <c r="E132" s="36">
        <f>SUMIFS(СВЦЭМ!$D$33:$D$776,СВЦЭМ!$A$33:$A$776,$A132,СВЦЭМ!$B$33:$B$776,E$119)+'СЕТ СН'!$I$11+СВЦЭМ!$D$10+'СЕТ СН'!$I$5-'СЕТ СН'!$I$21</f>
        <v>3625.0283789</v>
      </c>
      <c r="F132" s="36">
        <f>SUMIFS(СВЦЭМ!$D$33:$D$776,СВЦЭМ!$A$33:$A$776,$A132,СВЦЭМ!$B$33:$B$776,F$119)+'СЕТ СН'!$I$11+СВЦЭМ!$D$10+'СЕТ СН'!$I$5-'СЕТ СН'!$I$21</f>
        <v>3618.2371643900001</v>
      </c>
      <c r="G132" s="36">
        <f>SUMIFS(СВЦЭМ!$D$33:$D$776,СВЦЭМ!$A$33:$A$776,$A132,СВЦЭМ!$B$33:$B$776,G$119)+'СЕТ СН'!$I$11+СВЦЭМ!$D$10+'СЕТ СН'!$I$5-'СЕТ СН'!$I$21</f>
        <v>3625.76218926</v>
      </c>
      <c r="H132" s="36">
        <f>SUMIFS(СВЦЭМ!$D$33:$D$776,СВЦЭМ!$A$33:$A$776,$A132,СВЦЭМ!$B$33:$B$776,H$119)+'СЕТ СН'!$I$11+СВЦЭМ!$D$10+'СЕТ СН'!$I$5-'СЕТ СН'!$I$21</f>
        <v>3622.2083560900001</v>
      </c>
      <c r="I132" s="36">
        <f>SUMIFS(СВЦЭМ!$D$33:$D$776,СВЦЭМ!$A$33:$A$776,$A132,СВЦЭМ!$B$33:$B$776,I$119)+'СЕТ СН'!$I$11+СВЦЭМ!$D$10+'СЕТ СН'!$I$5-'СЕТ СН'!$I$21</f>
        <v>3575.5046629200001</v>
      </c>
      <c r="J132" s="36">
        <f>SUMIFS(СВЦЭМ!$D$33:$D$776,СВЦЭМ!$A$33:$A$776,$A132,СВЦЭМ!$B$33:$B$776,J$119)+'СЕТ СН'!$I$11+СВЦЭМ!$D$10+'СЕТ СН'!$I$5-'СЕТ СН'!$I$21</f>
        <v>3521.53077278</v>
      </c>
      <c r="K132" s="36">
        <f>SUMIFS(СВЦЭМ!$D$33:$D$776,СВЦЭМ!$A$33:$A$776,$A132,СВЦЭМ!$B$33:$B$776,K$119)+'СЕТ СН'!$I$11+СВЦЭМ!$D$10+'СЕТ СН'!$I$5-'СЕТ СН'!$I$21</f>
        <v>3513.2855673899999</v>
      </c>
      <c r="L132" s="36">
        <f>SUMIFS(СВЦЭМ!$D$33:$D$776,СВЦЭМ!$A$33:$A$776,$A132,СВЦЭМ!$B$33:$B$776,L$119)+'СЕТ СН'!$I$11+СВЦЭМ!$D$10+'СЕТ СН'!$I$5-'СЕТ СН'!$I$21</f>
        <v>3504.2445857500002</v>
      </c>
      <c r="M132" s="36">
        <f>SUMIFS(СВЦЭМ!$D$33:$D$776,СВЦЭМ!$A$33:$A$776,$A132,СВЦЭМ!$B$33:$B$776,M$119)+'СЕТ СН'!$I$11+СВЦЭМ!$D$10+'СЕТ СН'!$I$5-'СЕТ СН'!$I$21</f>
        <v>3498.29633294</v>
      </c>
      <c r="N132" s="36">
        <f>SUMIFS(СВЦЭМ!$D$33:$D$776,СВЦЭМ!$A$33:$A$776,$A132,СВЦЭМ!$B$33:$B$776,N$119)+'СЕТ СН'!$I$11+СВЦЭМ!$D$10+'СЕТ СН'!$I$5-'СЕТ СН'!$I$21</f>
        <v>3507.2764335500001</v>
      </c>
      <c r="O132" s="36">
        <f>SUMIFS(СВЦЭМ!$D$33:$D$776,СВЦЭМ!$A$33:$A$776,$A132,СВЦЭМ!$B$33:$B$776,O$119)+'СЕТ СН'!$I$11+СВЦЭМ!$D$10+'СЕТ СН'!$I$5-'СЕТ СН'!$I$21</f>
        <v>3515.3896329099998</v>
      </c>
      <c r="P132" s="36">
        <f>SUMIFS(СВЦЭМ!$D$33:$D$776,СВЦЭМ!$A$33:$A$776,$A132,СВЦЭМ!$B$33:$B$776,P$119)+'СЕТ СН'!$I$11+СВЦЭМ!$D$10+'СЕТ СН'!$I$5-'СЕТ СН'!$I$21</f>
        <v>3526.3470180200002</v>
      </c>
      <c r="Q132" s="36">
        <f>SUMIFS(СВЦЭМ!$D$33:$D$776,СВЦЭМ!$A$33:$A$776,$A132,СВЦЭМ!$B$33:$B$776,Q$119)+'СЕТ СН'!$I$11+СВЦЭМ!$D$10+'СЕТ СН'!$I$5-'СЕТ СН'!$I$21</f>
        <v>3517.9568364799998</v>
      </c>
      <c r="R132" s="36">
        <f>SUMIFS(СВЦЭМ!$D$33:$D$776,СВЦЭМ!$A$33:$A$776,$A132,СВЦЭМ!$B$33:$B$776,R$119)+'СЕТ СН'!$I$11+СВЦЭМ!$D$10+'СЕТ СН'!$I$5-'СЕТ СН'!$I$21</f>
        <v>3512.8513957</v>
      </c>
      <c r="S132" s="36">
        <f>SUMIFS(СВЦЭМ!$D$33:$D$776,СВЦЭМ!$A$33:$A$776,$A132,СВЦЭМ!$B$33:$B$776,S$119)+'СЕТ СН'!$I$11+СВЦЭМ!$D$10+'СЕТ СН'!$I$5-'СЕТ СН'!$I$21</f>
        <v>3526.54561853</v>
      </c>
      <c r="T132" s="36">
        <f>SUMIFS(СВЦЭМ!$D$33:$D$776,СВЦЭМ!$A$33:$A$776,$A132,СВЦЭМ!$B$33:$B$776,T$119)+'СЕТ СН'!$I$11+СВЦЭМ!$D$10+'СЕТ СН'!$I$5-'СЕТ СН'!$I$21</f>
        <v>3498.8796307800003</v>
      </c>
      <c r="U132" s="36">
        <f>SUMIFS(СВЦЭМ!$D$33:$D$776,СВЦЭМ!$A$33:$A$776,$A132,СВЦЭМ!$B$33:$B$776,U$119)+'СЕТ СН'!$I$11+СВЦЭМ!$D$10+'СЕТ СН'!$I$5-'СЕТ СН'!$I$21</f>
        <v>3466.9942668600002</v>
      </c>
      <c r="V132" s="36">
        <f>SUMIFS(СВЦЭМ!$D$33:$D$776,СВЦЭМ!$A$33:$A$776,$A132,СВЦЭМ!$B$33:$B$776,V$119)+'СЕТ СН'!$I$11+СВЦЭМ!$D$10+'СЕТ СН'!$I$5-'СЕТ СН'!$I$21</f>
        <v>3451.3370753999998</v>
      </c>
      <c r="W132" s="36">
        <f>SUMIFS(СВЦЭМ!$D$33:$D$776,СВЦЭМ!$A$33:$A$776,$A132,СВЦЭМ!$B$33:$B$776,W$119)+'СЕТ СН'!$I$11+СВЦЭМ!$D$10+'СЕТ СН'!$I$5-'СЕТ СН'!$I$21</f>
        <v>3446.9692553300001</v>
      </c>
      <c r="X132" s="36">
        <f>SUMIFS(СВЦЭМ!$D$33:$D$776,СВЦЭМ!$A$33:$A$776,$A132,СВЦЭМ!$B$33:$B$776,X$119)+'СЕТ СН'!$I$11+СВЦЭМ!$D$10+'СЕТ СН'!$I$5-'СЕТ СН'!$I$21</f>
        <v>3459.7802525000002</v>
      </c>
      <c r="Y132" s="36">
        <f>SUMIFS(СВЦЭМ!$D$33:$D$776,СВЦЭМ!$A$33:$A$776,$A132,СВЦЭМ!$B$33:$B$776,Y$119)+'СЕТ СН'!$I$11+СВЦЭМ!$D$10+'СЕТ СН'!$I$5-'СЕТ СН'!$I$21</f>
        <v>3480.9396252400002</v>
      </c>
    </row>
    <row r="133" spans="1:25" ht="15.75" x14ac:dyDescent="0.2">
      <c r="A133" s="35">
        <f t="shared" si="3"/>
        <v>43965</v>
      </c>
      <c r="B133" s="36">
        <f>SUMIFS(СВЦЭМ!$D$33:$D$776,СВЦЭМ!$A$33:$A$776,$A133,СВЦЭМ!$B$33:$B$776,B$119)+'СЕТ СН'!$I$11+СВЦЭМ!$D$10+'СЕТ СН'!$I$5-'СЕТ СН'!$I$21</f>
        <v>3547.2638973900002</v>
      </c>
      <c r="C133" s="36">
        <f>SUMIFS(СВЦЭМ!$D$33:$D$776,СВЦЭМ!$A$33:$A$776,$A133,СВЦЭМ!$B$33:$B$776,C$119)+'СЕТ СН'!$I$11+СВЦЭМ!$D$10+'СЕТ СН'!$I$5-'СЕТ СН'!$I$21</f>
        <v>3585.6475465399999</v>
      </c>
      <c r="D133" s="36">
        <f>SUMIFS(СВЦЭМ!$D$33:$D$776,СВЦЭМ!$A$33:$A$776,$A133,СВЦЭМ!$B$33:$B$776,D$119)+'СЕТ СН'!$I$11+СВЦЭМ!$D$10+'СЕТ СН'!$I$5-'СЕТ СН'!$I$21</f>
        <v>3593.8710406300002</v>
      </c>
      <c r="E133" s="36">
        <f>SUMIFS(СВЦЭМ!$D$33:$D$776,СВЦЭМ!$A$33:$A$776,$A133,СВЦЭМ!$B$33:$B$776,E$119)+'СЕТ СН'!$I$11+СВЦЭМ!$D$10+'СЕТ СН'!$I$5-'СЕТ СН'!$I$21</f>
        <v>3628.3345231499998</v>
      </c>
      <c r="F133" s="36">
        <f>SUMIFS(СВЦЭМ!$D$33:$D$776,СВЦЭМ!$A$33:$A$776,$A133,СВЦЭМ!$B$33:$B$776,F$119)+'СЕТ СН'!$I$11+СВЦЭМ!$D$10+'СЕТ СН'!$I$5-'СЕТ СН'!$I$21</f>
        <v>3608.3193231599998</v>
      </c>
      <c r="G133" s="36">
        <f>SUMIFS(СВЦЭМ!$D$33:$D$776,СВЦЭМ!$A$33:$A$776,$A133,СВЦЭМ!$B$33:$B$776,G$119)+'СЕТ СН'!$I$11+СВЦЭМ!$D$10+'СЕТ СН'!$I$5-'СЕТ СН'!$I$21</f>
        <v>3601.36137641</v>
      </c>
      <c r="H133" s="36">
        <f>SUMIFS(СВЦЭМ!$D$33:$D$776,СВЦЭМ!$A$33:$A$776,$A133,СВЦЭМ!$B$33:$B$776,H$119)+'СЕТ СН'!$I$11+СВЦЭМ!$D$10+'СЕТ СН'!$I$5-'СЕТ СН'!$I$21</f>
        <v>3597.9310038100002</v>
      </c>
      <c r="I133" s="36">
        <f>SUMIFS(СВЦЭМ!$D$33:$D$776,СВЦЭМ!$A$33:$A$776,$A133,СВЦЭМ!$B$33:$B$776,I$119)+'СЕТ СН'!$I$11+СВЦЭМ!$D$10+'СЕТ СН'!$I$5-'СЕТ СН'!$I$21</f>
        <v>3560.5821005299999</v>
      </c>
      <c r="J133" s="36">
        <f>SUMIFS(СВЦЭМ!$D$33:$D$776,СВЦЭМ!$A$33:$A$776,$A133,СВЦЭМ!$B$33:$B$776,J$119)+'СЕТ СН'!$I$11+СВЦЭМ!$D$10+'СЕТ СН'!$I$5-'СЕТ СН'!$I$21</f>
        <v>3512.69626518</v>
      </c>
      <c r="K133" s="36">
        <f>SUMIFS(СВЦЭМ!$D$33:$D$776,СВЦЭМ!$A$33:$A$776,$A133,СВЦЭМ!$B$33:$B$776,K$119)+'СЕТ СН'!$I$11+СВЦЭМ!$D$10+'СЕТ СН'!$I$5-'СЕТ СН'!$I$21</f>
        <v>3492.3118009600003</v>
      </c>
      <c r="L133" s="36">
        <f>SUMIFS(СВЦЭМ!$D$33:$D$776,СВЦЭМ!$A$33:$A$776,$A133,СВЦЭМ!$B$33:$B$776,L$119)+'СЕТ СН'!$I$11+СВЦЭМ!$D$10+'СЕТ СН'!$I$5-'СЕТ СН'!$I$21</f>
        <v>3481.98757338</v>
      </c>
      <c r="M133" s="36">
        <f>SUMIFS(СВЦЭМ!$D$33:$D$776,СВЦЭМ!$A$33:$A$776,$A133,СВЦЭМ!$B$33:$B$776,M$119)+'СЕТ СН'!$I$11+СВЦЭМ!$D$10+'СЕТ СН'!$I$5-'СЕТ СН'!$I$21</f>
        <v>3482.9902154400002</v>
      </c>
      <c r="N133" s="36">
        <f>SUMIFS(СВЦЭМ!$D$33:$D$776,СВЦЭМ!$A$33:$A$776,$A133,СВЦЭМ!$B$33:$B$776,N$119)+'СЕТ СН'!$I$11+СВЦЭМ!$D$10+'СЕТ СН'!$I$5-'СЕТ СН'!$I$21</f>
        <v>3477.8958217899999</v>
      </c>
      <c r="O133" s="36">
        <f>SUMIFS(СВЦЭМ!$D$33:$D$776,СВЦЭМ!$A$33:$A$776,$A133,СВЦЭМ!$B$33:$B$776,O$119)+'СЕТ СН'!$I$11+СВЦЭМ!$D$10+'СЕТ СН'!$I$5-'СЕТ СН'!$I$21</f>
        <v>3491.7110989800003</v>
      </c>
      <c r="P133" s="36">
        <f>SUMIFS(СВЦЭМ!$D$33:$D$776,СВЦЭМ!$A$33:$A$776,$A133,СВЦЭМ!$B$33:$B$776,P$119)+'СЕТ СН'!$I$11+СВЦЭМ!$D$10+'СЕТ СН'!$I$5-'СЕТ СН'!$I$21</f>
        <v>3516.1612694300002</v>
      </c>
      <c r="Q133" s="36">
        <f>SUMIFS(СВЦЭМ!$D$33:$D$776,СВЦЭМ!$A$33:$A$776,$A133,СВЦЭМ!$B$33:$B$776,Q$119)+'СЕТ СН'!$I$11+СВЦЭМ!$D$10+'СЕТ СН'!$I$5-'СЕТ СН'!$I$21</f>
        <v>3505.4056797399999</v>
      </c>
      <c r="R133" s="36">
        <f>SUMIFS(СВЦЭМ!$D$33:$D$776,СВЦЭМ!$A$33:$A$776,$A133,СВЦЭМ!$B$33:$B$776,R$119)+'СЕТ СН'!$I$11+СВЦЭМ!$D$10+'СЕТ СН'!$I$5-'СЕТ СН'!$I$21</f>
        <v>3501.6107652599999</v>
      </c>
      <c r="S133" s="36">
        <f>SUMIFS(СВЦЭМ!$D$33:$D$776,СВЦЭМ!$A$33:$A$776,$A133,СВЦЭМ!$B$33:$B$776,S$119)+'СЕТ СН'!$I$11+СВЦЭМ!$D$10+'СЕТ СН'!$I$5-'СЕТ СН'!$I$21</f>
        <v>3520.5181081300002</v>
      </c>
      <c r="T133" s="36">
        <f>SUMIFS(СВЦЭМ!$D$33:$D$776,СВЦЭМ!$A$33:$A$776,$A133,СВЦЭМ!$B$33:$B$776,T$119)+'СЕТ СН'!$I$11+СВЦЭМ!$D$10+'СЕТ СН'!$I$5-'СЕТ СН'!$I$21</f>
        <v>3499.7350496500003</v>
      </c>
      <c r="U133" s="36">
        <f>SUMIFS(СВЦЭМ!$D$33:$D$776,СВЦЭМ!$A$33:$A$776,$A133,СВЦЭМ!$B$33:$B$776,U$119)+'СЕТ СН'!$I$11+СВЦЭМ!$D$10+'СЕТ СН'!$I$5-'СЕТ СН'!$I$21</f>
        <v>3469.9152609800003</v>
      </c>
      <c r="V133" s="36">
        <f>SUMIFS(СВЦЭМ!$D$33:$D$776,СВЦЭМ!$A$33:$A$776,$A133,СВЦЭМ!$B$33:$B$776,V$119)+'СЕТ СН'!$I$11+СВЦЭМ!$D$10+'СЕТ СН'!$I$5-'СЕТ СН'!$I$21</f>
        <v>3446.0084895499999</v>
      </c>
      <c r="W133" s="36">
        <f>SUMIFS(СВЦЭМ!$D$33:$D$776,СВЦЭМ!$A$33:$A$776,$A133,СВЦЭМ!$B$33:$B$776,W$119)+'СЕТ СН'!$I$11+СВЦЭМ!$D$10+'СЕТ СН'!$I$5-'СЕТ СН'!$I$21</f>
        <v>3436.9081046599999</v>
      </c>
      <c r="X133" s="36">
        <f>SUMIFS(СВЦЭМ!$D$33:$D$776,СВЦЭМ!$A$33:$A$776,$A133,СВЦЭМ!$B$33:$B$776,X$119)+'СЕТ СН'!$I$11+СВЦЭМ!$D$10+'СЕТ СН'!$I$5-'СЕТ СН'!$I$21</f>
        <v>3444.3715055600001</v>
      </c>
      <c r="Y133" s="36">
        <f>SUMIFS(СВЦЭМ!$D$33:$D$776,СВЦЭМ!$A$33:$A$776,$A133,СВЦЭМ!$B$33:$B$776,Y$119)+'СЕТ СН'!$I$11+СВЦЭМ!$D$10+'СЕТ СН'!$I$5-'СЕТ СН'!$I$21</f>
        <v>3475.6494892599999</v>
      </c>
    </row>
    <row r="134" spans="1:25" ht="15.75" x14ac:dyDescent="0.2">
      <c r="A134" s="35">
        <f t="shared" si="3"/>
        <v>43966</v>
      </c>
      <c r="B134" s="36">
        <f>SUMIFS(СВЦЭМ!$D$33:$D$776,СВЦЭМ!$A$33:$A$776,$A134,СВЦЭМ!$B$33:$B$776,B$119)+'СЕТ СН'!$I$11+СВЦЭМ!$D$10+'СЕТ СН'!$I$5-'СЕТ СН'!$I$21</f>
        <v>3535.9718356600001</v>
      </c>
      <c r="C134" s="36">
        <f>SUMIFS(СВЦЭМ!$D$33:$D$776,СВЦЭМ!$A$33:$A$776,$A134,СВЦЭМ!$B$33:$B$776,C$119)+'СЕТ СН'!$I$11+СВЦЭМ!$D$10+'СЕТ СН'!$I$5-'СЕТ СН'!$I$21</f>
        <v>3589.9841301800002</v>
      </c>
      <c r="D134" s="36">
        <f>SUMIFS(СВЦЭМ!$D$33:$D$776,СВЦЭМ!$A$33:$A$776,$A134,СВЦЭМ!$B$33:$B$776,D$119)+'СЕТ СН'!$I$11+СВЦЭМ!$D$10+'СЕТ СН'!$I$5-'СЕТ СН'!$I$21</f>
        <v>3613.6322449300001</v>
      </c>
      <c r="E134" s="36">
        <f>SUMIFS(СВЦЭМ!$D$33:$D$776,СВЦЭМ!$A$33:$A$776,$A134,СВЦЭМ!$B$33:$B$776,E$119)+'СЕТ СН'!$I$11+СВЦЭМ!$D$10+'СЕТ СН'!$I$5-'СЕТ СН'!$I$21</f>
        <v>3612.3550118799999</v>
      </c>
      <c r="F134" s="36">
        <f>SUMIFS(СВЦЭМ!$D$33:$D$776,СВЦЭМ!$A$33:$A$776,$A134,СВЦЭМ!$B$33:$B$776,F$119)+'СЕТ СН'!$I$11+СВЦЭМ!$D$10+'СЕТ СН'!$I$5-'СЕТ СН'!$I$21</f>
        <v>3604.6553337999999</v>
      </c>
      <c r="G134" s="36">
        <f>SUMIFS(СВЦЭМ!$D$33:$D$776,СВЦЭМ!$A$33:$A$776,$A134,СВЦЭМ!$B$33:$B$776,G$119)+'СЕТ СН'!$I$11+СВЦЭМ!$D$10+'СЕТ СН'!$I$5-'СЕТ СН'!$I$21</f>
        <v>3613.8041221900003</v>
      </c>
      <c r="H134" s="36">
        <f>SUMIFS(СВЦЭМ!$D$33:$D$776,СВЦЭМ!$A$33:$A$776,$A134,СВЦЭМ!$B$33:$B$776,H$119)+'СЕТ СН'!$I$11+СВЦЭМ!$D$10+'СЕТ СН'!$I$5-'СЕТ СН'!$I$21</f>
        <v>3621.0148696800002</v>
      </c>
      <c r="I134" s="36">
        <f>SUMIFS(СВЦЭМ!$D$33:$D$776,СВЦЭМ!$A$33:$A$776,$A134,СВЦЭМ!$B$33:$B$776,I$119)+'СЕТ СН'!$I$11+СВЦЭМ!$D$10+'СЕТ СН'!$I$5-'СЕТ СН'!$I$21</f>
        <v>3577.9334186999999</v>
      </c>
      <c r="J134" s="36">
        <f>SUMIFS(СВЦЭМ!$D$33:$D$776,СВЦЭМ!$A$33:$A$776,$A134,СВЦЭМ!$B$33:$B$776,J$119)+'СЕТ СН'!$I$11+СВЦЭМ!$D$10+'СЕТ СН'!$I$5-'СЕТ СН'!$I$21</f>
        <v>3518.0074365999999</v>
      </c>
      <c r="K134" s="36">
        <f>SUMIFS(СВЦЭМ!$D$33:$D$776,СВЦЭМ!$A$33:$A$776,$A134,СВЦЭМ!$B$33:$B$776,K$119)+'СЕТ СН'!$I$11+СВЦЭМ!$D$10+'СЕТ СН'!$I$5-'СЕТ СН'!$I$21</f>
        <v>3452.0001444499999</v>
      </c>
      <c r="L134" s="36">
        <f>SUMIFS(СВЦЭМ!$D$33:$D$776,СВЦЭМ!$A$33:$A$776,$A134,СВЦЭМ!$B$33:$B$776,L$119)+'СЕТ СН'!$I$11+СВЦЭМ!$D$10+'СЕТ СН'!$I$5-'СЕТ СН'!$I$21</f>
        <v>3441.1163513000001</v>
      </c>
      <c r="M134" s="36">
        <f>SUMIFS(СВЦЭМ!$D$33:$D$776,СВЦЭМ!$A$33:$A$776,$A134,СВЦЭМ!$B$33:$B$776,M$119)+'СЕТ СН'!$I$11+СВЦЭМ!$D$10+'СЕТ СН'!$I$5-'СЕТ СН'!$I$21</f>
        <v>3461.12522184</v>
      </c>
      <c r="N134" s="36">
        <f>SUMIFS(СВЦЭМ!$D$33:$D$776,СВЦЭМ!$A$33:$A$776,$A134,СВЦЭМ!$B$33:$B$776,N$119)+'СЕТ СН'!$I$11+СВЦЭМ!$D$10+'СЕТ СН'!$I$5-'СЕТ СН'!$I$21</f>
        <v>3466.7345991800003</v>
      </c>
      <c r="O134" s="36">
        <f>SUMIFS(СВЦЭМ!$D$33:$D$776,СВЦЭМ!$A$33:$A$776,$A134,СВЦЭМ!$B$33:$B$776,O$119)+'СЕТ СН'!$I$11+СВЦЭМ!$D$10+'СЕТ СН'!$I$5-'СЕТ СН'!$I$21</f>
        <v>3469.1076175400003</v>
      </c>
      <c r="P134" s="36">
        <f>SUMIFS(СВЦЭМ!$D$33:$D$776,СВЦЭМ!$A$33:$A$776,$A134,СВЦЭМ!$B$33:$B$776,P$119)+'СЕТ СН'!$I$11+СВЦЭМ!$D$10+'СЕТ СН'!$I$5-'СЕТ СН'!$I$21</f>
        <v>3475.2814482600002</v>
      </c>
      <c r="Q134" s="36">
        <f>SUMIFS(СВЦЭМ!$D$33:$D$776,СВЦЭМ!$A$33:$A$776,$A134,СВЦЭМ!$B$33:$B$776,Q$119)+'СЕТ СН'!$I$11+СВЦЭМ!$D$10+'СЕТ СН'!$I$5-'СЕТ СН'!$I$21</f>
        <v>3470.6704013799999</v>
      </c>
      <c r="R134" s="36">
        <f>SUMIFS(СВЦЭМ!$D$33:$D$776,СВЦЭМ!$A$33:$A$776,$A134,СВЦЭМ!$B$33:$B$776,R$119)+'СЕТ СН'!$I$11+СВЦЭМ!$D$10+'СЕТ СН'!$I$5-'СЕТ СН'!$I$21</f>
        <v>3466.31820702</v>
      </c>
      <c r="S134" s="36">
        <f>SUMIFS(СВЦЭМ!$D$33:$D$776,СВЦЭМ!$A$33:$A$776,$A134,СВЦЭМ!$B$33:$B$776,S$119)+'СЕТ СН'!$I$11+СВЦЭМ!$D$10+'СЕТ СН'!$I$5-'СЕТ СН'!$I$21</f>
        <v>3475.93246679</v>
      </c>
      <c r="T134" s="36">
        <f>SUMIFS(СВЦЭМ!$D$33:$D$776,СВЦЭМ!$A$33:$A$776,$A134,СВЦЭМ!$B$33:$B$776,T$119)+'СЕТ СН'!$I$11+СВЦЭМ!$D$10+'СЕТ СН'!$I$5-'СЕТ СН'!$I$21</f>
        <v>3470.4662276700001</v>
      </c>
      <c r="U134" s="36">
        <f>SUMIFS(СВЦЭМ!$D$33:$D$776,СВЦЭМ!$A$33:$A$776,$A134,СВЦЭМ!$B$33:$B$776,U$119)+'СЕТ СН'!$I$11+СВЦЭМ!$D$10+'СЕТ СН'!$I$5-'СЕТ СН'!$I$21</f>
        <v>3473.41724402</v>
      </c>
      <c r="V134" s="36">
        <f>SUMIFS(СВЦЭМ!$D$33:$D$776,СВЦЭМ!$A$33:$A$776,$A134,СВЦЭМ!$B$33:$B$776,V$119)+'СЕТ СН'!$I$11+СВЦЭМ!$D$10+'СЕТ СН'!$I$5-'СЕТ СН'!$I$21</f>
        <v>3466.1793168700001</v>
      </c>
      <c r="W134" s="36">
        <f>SUMIFS(СВЦЭМ!$D$33:$D$776,СВЦЭМ!$A$33:$A$776,$A134,СВЦЭМ!$B$33:$B$776,W$119)+'СЕТ СН'!$I$11+СВЦЭМ!$D$10+'СЕТ СН'!$I$5-'СЕТ СН'!$I$21</f>
        <v>3453.7098853699999</v>
      </c>
      <c r="X134" s="36">
        <f>SUMIFS(СВЦЭМ!$D$33:$D$776,СВЦЭМ!$A$33:$A$776,$A134,СВЦЭМ!$B$33:$B$776,X$119)+'СЕТ СН'!$I$11+СВЦЭМ!$D$10+'СЕТ СН'!$I$5-'СЕТ СН'!$I$21</f>
        <v>3455.9255918600002</v>
      </c>
      <c r="Y134" s="36">
        <f>SUMIFS(СВЦЭМ!$D$33:$D$776,СВЦЭМ!$A$33:$A$776,$A134,СВЦЭМ!$B$33:$B$776,Y$119)+'СЕТ СН'!$I$11+СВЦЭМ!$D$10+'СЕТ СН'!$I$5-'СЕТ СН'!$I$21</f>
        <v>3459.68208663</v>
      </c>
    </row>
    <row r="135" spans="1:25" ht="15.75" x14ac:dyDescent="0.2">
      <c r="A135" s="35">
        <f t="shared" si="3"/>
        <v>43967</v>
      </c>
      <c r="B135" s="36">
        <f>SUMIFS(СВЦЭМ!$D$33:$D$776,СВЦЭМ!$A$33:$A$776,$A135,СВЦЭМ!$B$33:$B$776,B$119)+'СЕТ СН'!$I$11+СВЦЭМ!$D$10+'СЕТ СН'!$I$5-'СЕТ СН'!$I$21</f>
        <v>3569.4441550800002</v>
      </c>
      <c r="C135" s="36">
        <f>SUMIFS(СВЦЭМ!$D$33:$D$776,СВЦЭМ!$A$33:$A$776,$A135,СВЦЭМ!$B$33:$B$776,C$119)+'СЕТ СН'!$I$11+СВЦЭМ!$D$10+'СЕТ СН'!$I$5-'СЕТ СН'!$I$21</f>
        <v>3608.6668375899999</v>
      </c>
      <c r="D135" s="36">
        <f>SUMIFS(СВЦЭМ!$D$33:$D$776,СВЦЭМ!$A$33:$A$776,$A135,СВЦЭМ!$B$33:$B$776,D$119)+'СЕТ СН'!$I$11+СВЦЭМ!$D$10+'СЕТ СН'!$I$5-'СЕТ СН'!$I$21</f>
        <v>3610.1455805099999</v>
      </c>
      <c r="E135" s="36">
        <f>SUMIFS(СВЦЭМ!$D$33:$D$776,СВЦЭМ!$A$33:$A$776,$A135,СВЦЭМ!$B$33:$B$776,E$119)+'СЕТ СН'!$I$11+СВЦЭМ!$D$10+'СЕТ СН'!$I$5-'СЕТ СН'!$I$21</f>
        <v>3622.78395159</v>
      </c>
      <c r="F135" s="36">
        <f>SUMIFS(СВЦЭМ!$D$33:$D$776,СВЦЭМ!$A$33:$A$776,$A135,СВЦЭМ!$B$33:$B$776,F$119)+'СЕТ СН'!$I$11+СВЦЭМ!$D$10+'СЕТ СН'!$I$5-'СЕТ СН'!$I$21</f>
        <v>3622.79922498</v>
      </c>
      <c r="G135" s="36">
        <f>SUMIFS(СВЦЭМ!$D$33:$D$776,СВЦЭМ!$A$33:$A$776,$A135,СВЦЭМ!$B$33:$B$776,G$119)+'СЕТ СН'!$I$11+СВЦЭМ!$D$10+'СЕТ СН'!$I$5-'СЕТ СН'!$I$21</f>
        <v>3622.6573914400001</v>
      </c>
      <c r="H135" s="36">
        <f>SUMIFS(СВЦЭМ!$D$33:$D$776,СВЦЭМ!$A$33:$A$776,$A135,СВЦЭМ!$B$33:$B$776,H$119)+'СЕТ СН'!$I$11+СВЦЭМ!$D$10+'СЕТ СН'!$I$5-'СЕТ СН'!$I$21</f>
        <v>3629.9645410500002</v>
      </c>
      <c r="I135" s="36">
        <f>SUMIFS(СВЦЭМ!$D$33:$D$776,СВЦЭМ!$A$33:$A$776,$A135,СВЦЭМ!$B$33:$B$776,I$119)+'СЕТ СН'!$I$11+СВЦЭМ!$D$10+'СЕТ СН'!$I$5-'СЕТ СН'!$I$21</f>
        <v>3562.9203018400003</v>
      </c>
      <c r="J135" s="36">
        <f>SUMIFS(СВЦЭМ!$D$33:$D$776,СВЦЭМ!$A$33:$A$776,$A135,СВЦЭМ!$B$33:$B$776,J$119)+'СЕТ СН'!$I$11+СВЦЭМ!$D$10+'СЕТ СН'!$I$5-'СЕТ СН'!$I$21</f>
        <v>3492.42849983</v>
      </c>
      <c r="K135" s="36">
        <f>SUMIFS(СВЦЭМ!$D$33:$D$776,СВЦЭМ!$A$33:$A$776,$A135,СВЦЭМ!$B$33:$B$776,K$119)+'СЕТ СН'!$I$11+СВЦЭМ!$D$10+'СЕТ СН'!$I$5-'СЕТ СН'!$I$21</f>
        <v>3491.3675773599998</v>
      </c>
      <c r="L135" s="36">
        <f>SUMIFS(СВЦЭМ!$D$33:$D$776,СВЦЭМ!$A$33:$A$776,$A135,СВЦЭМ!$B$33:$B$776,L$119)+'СЕТ СН'!$I$11+СВЦЭМ!$D$10+'СЕТ СН'!$I$5-'СЕТ СН'!$I$21</f>
        <v>3496.2343657900001</v>
      </c>
      <c r="M135" s="36">
        <f>SUMIFS(СВЦЭМ!$D$33:$D$776,СВЦЭМ!$A$33:$A$776,$A135,СВЦЭМ!$B$33:$B$776,M$119)+'СЕТ СН'!$I$11+СВЦЭМ!$D$10+'СЕТ СН'!$I$5-'СЕТ СН'!$I$21</f>
        <v>3492.10797998</v>
      </c>
      <c r="N135" s="36">
        <f>SUMIFS(СВЦЭМ!$D$33:$D$776,СВЦЭМ!$A$33:$A$776,$A135,СВЦЭМ!$B$33:$B$776,N$119)+'СЕТ СН'!$I$11+СВЦЭМ!$D$10+'СЕТ СН'!$I$5-'СЕТ СН'!$I$21</f>
        <v>3482.18782822</v>
      </c>
      <c r="O135" s="36">
        <f>SUMIFS(СВЦЭМ!$D$33:$D$776,СВЦЭМ!$A$33:$A$776,$A135,СВЦЭМ!$B$33:$B$776,O$119)+'СЕТ СН'!$I$11+СВЦЭМ!$D$10+'СЕТ СН'!$I$5-'СЕТ СН'!$I$21</f>
        <v>3477.0053480800002</v>
      </c>
      <c r="P135" s="36">
        <f>SUMIFS(СВЦЭМ!$D$33:$D$776,СВЦЭМ!$A$33:$A$776,$A135,СВЦЭМ!$B$33:$B$776,P$119)+'СЕТ СН'!$I$11+СВЦЭМ!$D$10+'СЕТ СН'!$I$5-'СЕТ СН'!$I$21</f>
        <v>3482.47497376</v>
      </c>
      <c r="Q135" s="36">
        <f>SUMIFS(СВЦЭМ!$D$33:$D$776,СВЦЭМ!$A$33:$A$776,$A135,СВЦЭМ!$B$33:$B$776,Q$119)+'СЕТ СН'!$I$11+СВЦЭМ!$D$10+'СЕТ СН'!$I$5-'СЕТ СН'!$I$21</f>
        <v>3479.79505883</v>
      </c>
      <c r="R135" s="36">
        <f>SUMIFS(СВЦЭМ!$D$33:$D$776,СВЦЭМ!$A$33:$A$776,$A135,СВЦЭМ!$B$33:$B$776,R$119)+'СЕТ СН'!$I$11+СВЦЭМ!$D$10+'СЕТ СН'!$I$5-'СЕТ СН'!$I$21</f>
        <v>3475.9436472100001</v>
      </c>
      <c r="S135" s="36">
        <f>SUMIFS(СВЦЭМ!$D$33:$D$776,СВЦЭМ!$A$33:$A$776,$A135,СВЦЭМ!$B$33:$B$776,S$119)+'СЕТ СН'!$I$11+СВЦЭМ!$D$10+'СЕТ СН'!$I$5-'СЕТ СН'!$I$21</f>
        <v>3472.33029506</v>
      </c>
      <c r="T135" s="36">
        <f>SUMIFS(СВЦЭМ!$D$33:$D$776,СВЦЭМ!$A$33:$A$776,$A135,СВЦЭМ!$B$33:$B$776,T$119)+'СЕТ СН'!$I$11+СВЦЭМ!$D$10+'СЕТ СН'!$I$5-'СЕТ СН'!$I$21</f>
        <v>3471.3090738199999</v>
      </c>
      <c r="U135" s="36">
        <f>SUMIFS(СВЦЭМ!$D$33:$D$776,СВЦЭМ!$A$33:$A$776,$A135,СВЦЭМ!$B$33:$B$776,U$119)+'СЕТ СН'!$I$11+СВЦЭМ!$D$10+'СЕТ СН'!$I$5-'СЕТ СН'!$I$21</f>
        <v>3464.0104348200002</v>
      </c>
      <c r="V135" s="36">
        <f>SUMIFS(СВЦЭМ!$D$33:$D$776,СВЦЭМ!$A$33:$A$776,$A135,СВЦЭМ!$B$33:$B$776,V$119)+'СЕТ СН'!$I$11+СВЦЭМ!$D$10+'СЕТ СН'!$I$5-'СЕТ СН'!$I$21</f>
        <v>3463.1432094900001</v>
      </c>
      <c r="W135" s="36">
        <f>SUMIFS(СВЦЭМ!$D$33:$D$776,СВЦЭМ!$A$33:$A$776,$A135,СВЦЭМ!$B$33:$B$776,W$119)+'СЕТ СН'!$I$11+СВЦЭМ!$D$10+'СЕТ СН'!$I$5-'СЕТ СН'!$I$21</f>
        <v>3464.6384358800001</v>
      </c>
      <c r="X135" s="36">
        <f>SUMIFS(СВЦЭМ!$D$33:$D$776,СВЦЭМ!$A$33:$A$776,$A135,СВЦЭМ!$B$33:$B$776,X$119)+'СЕТ СН'!$I$11+СВЦЭМ!$D$10+'СЕТ СН'!$I$5-'СЕТ СН'!$I$21</f>
        <v>3465.5508436499999</v>
      </c>
      <c r="Y135" s="36">
        <f>SUMIFS(СВЦЭМ!$D$33:$D$776,СВЦЭМ!$A$33:$A$776,$A135,СВЦЭМ!$B$33:$B$776,Y$119)+'СЕТ СН'!$I$11+СВЦЭМ!$D$10+'СЕТ СН'!$I$5-'СЕТ СН'!$I$21</f>
        <v>3484.2774257299998</v>
      </c>
    </row>
    <row r="136" spans="1:25" ht="15.75" x14ac:dyDescent="0.2">
      <c r="A136" s="35">
        <f t="shared" si="3"/>
        <v>43968</v>
      </c>
      <c r="B136" s="36">
        <f>SUMIFS(СВЦЭМ!$D$33:$D$776,СВЦЭМ!$A$33:$A$776,$A136,СВЦЭМ!$B$33:$B$776,B$119)+'СЕТ СН'!$I$11+СВЦЭМ!$D$10+'СЕТ СН'!$I$5-'СЕТ СН'!$I$21</f>
        <v>3573.46698457</v>
      </c>
      <c r="C136" s="36">
        <f>SUMIFS(СВЦЭМ!$D$33:$D$776,СВЦЭМ!$A$33:$A$776,$A136,СВЦЭМ!$B$33:$B$776,C$119)+'СЕТ СН'!$I$11+СВЦЭМ!$D$10+'СЕТ СН'!$I$5-'СЕТ СН'!$I$21</f>
        <v>3607.8541967700003</v>
      </c>
      <c r="D136" s="36">
        <f>SUMIFS(СВЦЭМ!$D$33:$D$776,СВЦЭМ!$A$33:$A$776,$A136,СВЦЭМ!$B$33:$B$776,D$119)+'СЕТ СН'!$I$11+СВЦЭМ!$D$10+'СЕТ СН'!$I$5-'СЕТ СН'!$I$21</f>
        <v>3615.1535136900002</v>
      </c>
      <c r="E136" s="36">
        <f>SUMIFS(СВЦЭМ!$D$33:$D$776,СВЦЭМ!$A$33:$A$776,$A136,СВЦЭМ!$B$33:$B$776,E$119)+'СЕТ СН'!$I$11+СВЦЭМ!$D$10+'СЕТ СН'!$I$5-'СЕТ СН'!$I$21</f>
        <v>3622.5905595700001</v>
      </c>
      <c r="F136" s="36">
        <f>SUMIFS(СВЦЭМ!$D$33:$D$776,СВЦЭМ!$A$33:$A$776,$A136,СВЦЭМ!$B$33:$B$776,F$119)+'СЕТ СН'!$I$11+СВЦЭМ!$D$10+'СЕТ СН'!$I$5-'СЕТ СН'!$I$21</f>
        <v>3615.7482698700001</v>
      </c>
      <c r="G136" s="36">
        <f>SUMIFS(СВЦЭМ!$D$33:$D$776,СВЦЭМ!$A$33:$A$776,$A136,СВЦЭМ!$B$33:$B$776,G$119)+'СЕТ СН'!$I$11+СВЦЭМ!$D$10+'СЕТ СН'!$I$5-'СЕТ СН'!$I$21</f>
        <v>3617.1313669199999</v>
      </c>
      <c r="H136" s="36">
        <f>SUMIFS(СВЦЭМ!$D$33:$D$776,СВЦЭМ!$A$33:$A$776,$A136,СВЦЭМ!$B$33:$B$776,H$119)+'СЕТ СН'!$I$11+СВЦЭМ!$D$10+'СЕТ СН'!$I$5-'СЕТ СН'!$I$21</f>
        <v>3622.5203160199999</v>
      </c>
      <c r="I136" s="36">
        <f>SUMIFS(СВЦЭМ!$D$33:$D$776,СВЦЭМ!$A$33:$A$776,$A136,СВЦЭМ!$B$33:$B$776,I$119)+'СЕТ СН'!$I$11+СВЦЭМ!$D$10+'СЕТ СН'!$I$5-'СЕТ СН'!$I$21</f>
        <v>3581.93495889</v>
      </c>
      <c r="J136" s="36">
        <f>SUMIFS(СВЦЭМ!$D$33:$D$776,СВЦЭМ!$A$33:$A$776,$A136,СВЦЭМ!$B$33:$B$776,J$119)+'СЕТ СН'!$I$11+СВЦЭМ!$D$10+'СЕТ СН'!$I$5-'СЕТ СН'!$I$21</f>
        <v>3514.4531936000003</v>
      </c>
      <c r="K136" s="36">
        <f>SUMIFS(СВЦЭМ!$D$33:$D$776,СВЦЭМ!$A$33:$A$776,$A136,СВЦЭМ!$B$33:$B$776,K$119)+'СЕТ СН'!$I$11+СВЦЭМ!$D$10+'СЕТ СН'!$I$5-'СЕТ СН'!$I$21</f>
        <v>3485.3509222000002</v>
      </c>
      <c r="L136" s="36">
        <f>SUMIFS(СВЦЭМ!$D$33:$D$776,СВЦЭМ!$A$33:$A$776,$A136,СВЦЭМ!$B$33:$B$776,L$119)+'СЕТ СН'!$I$11+СВЦЭМ!$D$10+'СЕТ СН'!$I$5-'СЕТ СН'!$I$21</f>
        <v>3485.3525914900001</v>
      </c>
      <c r="M136" s="36">
        <f>SUMIFS(СВЦЭМ!$D$33:$D$776,СВЦЭМ!$A$33:$A$776,$A136,СВЦЭМ!$B$33:$B$776,M$119)+'СЕТ СН'!$I$11+СВЦЭМ!$D$10+'СЕТ СН'!$I$5-'СЕТ СН'!$I$21</f>
        <v>3483.89445858</v>
      </c>
      <c r="N136" s="36">
        <f>SUMIFS(СВЦЭМ!$D$33:$D$776,СВЦЭМ!$A$33:$A$776,$A136,СВЦЭМ!$B$33:$B$776,N$119)+'СЕТ СН'!$I$11+СВЦЭМ!$D$10+'СЕТ СН'!$I$5-'СЕТ СН'!$I$21</f>
        <v>3479.8627019599999</v>
      </c>
      <c r="O136" s="36">
        <f>SUMIFS(СВЦЭМ!$D$33:$D$776,СВЦЭМ!$A$33:$A$776,$A136,СВЦЭМ!$B$33:$B$776,O$119)+'СЕТ СН'!$I$11+СВЦЭМ!$D$10+'СЕТ СН'!$I$5-'СЕТ СН'!$I$21</f>
        <v>3479.6838027200001</v>
      </c>
      <c r="P136" s="36">
        <f>SUMIFS(СВЦЭМ!$D$33:$D$776,СВЦЭМ!$A$33:$A$776,$A136,СВЦЭМ!$B$33:$B$776,P$119)+'СЕТ СН'!$I$11+СВЦЭМ!$D$10+'СЕТ СН'!$I$5-'СЕТ СН'!$I$21</f>
        <v>3485.2863758600001</v>
      </c>
      <c r="Q136" s="36">
        <f>SUMIFS(СВЦЭМ!$D$33:$D$776,СВЦЭМ!$A$33:$A$776,$A136,СВЦЭМ!$B$33:$B$776,Q$119)+'СЕТ СН'!$I$11+СВЦЭМ!$D$10+'СЕТ СН'!$I$5-'СЕТ СН'!$I$21</f>
        <v>3487.8201725899999</v>
      </c>
      <c r="R136" s="36">
        <f>SUMIFS(СВЦЭМ!$D$33:$D$776,СВЦЭМ!$A$33:$A$776,$A136,СВЦЭМ!$B$33:$B$776,R$119)+'СЕТ СН'!$I$11+СВЦЭМ!$D$10+'СЕТ СН'!$I$5-'СЕТ СН'!$I$21</f>
        <v>3484.7248905800002</v>
      </c>
      <c r="S136" s="36">
        <f>SUMIFS(СВЦЭМ!$D$33:$D$776,СВЦЭМ!$A$33:$A$776,$A136,СВЦЭМ!$B$33:$B$776,S$119)+'СЕТ СН'!$I$11+СВЦЭМ!$D$10+'СЕТ СН'!$I$5-'СЕТ СН'!$I$21</f>
        <v>3486.2926791099999</v>
      </c>
      <c r="T136" s="36">
        <f>SUMIFS(СВЦЭМ!$D$33:$D$776,СВЦЭМ!$A$33:$A$776,$A136,СВЦЭМ!$B$33:$B$776,T$119)+'СЕТ СН'!$I$11+СВЦЭМ!$D$10+'СЕТ СН'!$I$5-'СЕТ СН'!$I$21</f>
        <v>3475.8790511100001</v>
      </c>
      <c r="U136" s="36">
        <f>SUMIFS(СВЦЭМ!$D$33:$D$776,СВЦЭМ!$A$33:$A$776,$A136,СВЦЭМ!$B$33:$B$776,U$119)+'СЕТ СН'!$I$11+СВЦЭМ!$D$10+'СЕТ СН'!$I$5-'СЕТ СН'!$I$21</f>
        <v>3460.2825865499999</v>
      </c>
      <c r="V136" s="36">
        <f>SUMIFS(СВЦЭМ!$D$33:$D$776,СВЦЭМ!$A$33:$A$776,$A136,СВЦЭМ!$B$33:$B$776,V$119)+'СЕТ СН'!$I$11+СВЦЭМ!$D$10+'СЕТ СН'!$I$5-'СЕТ СН'!$I$21</f>
        <v>3423.1591384499998</v>
      </c>
      <c r="W136" s="36">
        <f>SUMIFS(СВЦЭМ!$D$33:$D$776,СВЦЭМ!$A$33:$A$776,$A136,СВЦЭМ!$B$33:$B$776,W$119)+'СЕТ СН'!$I$11+СВЦЭМ!$D$10+'СЕТ СН'!$I$5-'СЕТ СН'!$I$21</f>
        <v>3428.5692301500003</v>
      </c>
      <c r="X136" s="36">
        <f>SUMIFS(СВЦЭМ!$D$33:$D$776,СВЦЭМ!$A$33:$A$776,$A136,СВЦЭМ!$B$33:$B$776,X$119)+'СЕТ СН'!$I$11+СВЦЭМ!$D$10+'СЕТ СН'!$I$5-'СЕТ СН'!$I$21</f>
        <v>3428.5406093900001</v>
      </c>
      <c r="Y136" s="36">
        <f>SUMIFS(СВЦЭМ!$D$33:$D$776,СВЦЭМ!$A$33:$A$776,$A136,СВЦЭМ!$B$33:$B$776,Y$119)+'СЕТ СН'!$I$11+СВЦЭМ!$D$10+'СЕТ СН'!$I$5-'СЕТ СН'!$I$21</f>
        <v>3459.10679643</v>
      </c>
    </row>
    <row r="137" spans="1:25" ht="15.75" x14ac:dyDescent="0.2">
      <c r="A137" s="35">
        <f t="shared" si="3"/>
        <v>43969</v>
      </c>
      <c r="B137" s="36">
        <f>SUMIFS(СВЦЭМ!$D$33:$D$776,СВЦЭМ!$A$33:$A$776,$A137,СВЦЭМ!$B$33:$B$776,B$119)+'СЕТ СН'!$I$11+СВЦЭМ!$D$10+'СЕТ СН'!$I$5-'СЕТ СН'!$I$21</f>
        <v>3577.2932759599998</v>
      </c>
      <c r="C137" s="36">
        <f>SUMIFS(СВЦЭМ!$D$33:$D$776,СВЦЭМ!$A$33:$A$776,$A137,СВЦЭМ!$B$33:$B$776,C$119)+'СЕТ СН'!$I$11+СВЦЭМ!$D$10+'СЕТ СН'!$I$5-'СЕТ СН'!$I$21</f>
        <v>3595.5970531000003</v>
      </c>
      <c r="D137" s="36">
        <f>SUMIFS(СВЦЭМ!$D$33:$D$776,СВЦЭМ!$A$33:$A$776,$A137,СВЦЭМ!$B$33:$B$776,D$119)+'СЕТ СН'!$I$11+СВЦЭМ!$D$10+'СЕТ СН'!$I$5-'СЕТ СН'!$I$21</f>
        <v>3583.9353528700003</v>
      </c>
      <c r="E137" s="36">
        <f>SUMIFS(СВЦЭМ!$D$33:$D$776,СВЦЭМ!$A$33:$A$776,$A137,СВЦЭМ!$B$33:$B$776,E$119)+'СЕТ СН'!$I$11+СВЦЭМ!$D$10+'СЕТ СН'!$I$5-'СЕТ СН'!$I$21</f>
        <v>3594.5173323700001</v>
      </c>
      <c r="F137" s="36">
        <f>SUMIFS(СВЦЭМ!$D$33:$D$776,СВЦЭМ!$A$33:$A$776,$A137,СВЦЭМ!$B$33:$B$776,F$119)+'СЕТ СН'!$I$11+СВЦЭМ!$D$10+'СЕТ СН'!$I$5-'СЕТ СН'!$I$21</f>
        <v>3590.5566071399999</v>
      </c>
      <c r="G137" s="36">
        <f>SUMIFS(СВЦЭМ!$D$33:$D$776,СВЦЭМ!$A$33:$A$776,$A137,СВЦЭМ!$B$33:$B$776,G$119)+'СЕТ СН'!$I$11+СВЦЭМ!$D$10+'СЕТ СН'!$I$5-'СЕТ СН'!$I$21</f>
        <v>3593.9289228600001</v>
      </c>
      <c r="H137" s="36">
        <f>SUMIFS(СВЦЭМ!$D$33:$D$776,СВЦЭМ!$A$33:$A$776,$A137,СВЦЭМ!$B$33:$B$776,H$119)+'СЕТ СН'!$I$11+СВЦЭМ!$D$10+'СЕТ СН'!$I$5-'СЕТ СН'!$I$21</f>
        <v>3591.7085460100002</v>
      </c>
      <c r="I137" s="36">
        <f>SUMIFS(СВЦЭМ!$D$33:$D$776,СВЦЭМ!$A$33:$A$776,$A137,СВЦЭМ!$B$33:$B$776,I$119)+'СЕТ СН'!$I$11+СВЦЭМ!$D$10+'СЕТ СН'!$I$5-'СЕТ СН'!$I$21</f>
        <v>3562.1260963700001</v>
      </c>
      <c r="J137" s="36">
        <f>SUMIFS(СВЦЭМ!$D$33:$D$776,СВЦЭМ!$A$33:$A$776,$A137,СВЦЭМ!$B$33:$B$776,J$119)+'СЕТ СН'!$I$11+СВЦЭМ!$D$10+'СЕТ СН'!$I$5-'СЕТ СН'!$I$21</f>
        <v>3471.1391290700003</v>
      </c>
      <c r="K137" s="36">
        <f>SUMIFS(СВЦЭМ!$D$33:$D$776,СВЦЭМ!$A$33:$A$776,$A137,СВЦЭМ!$B$33:$B$776,K$119)+'СЕТ СН'!$I$11+СВЦЭМ!$D$10+'СЕТ СН'!$I$5-'СЕТ СН'!$I$21</f>
        <v>3454.3798876599999</v>
      </c>
      <c r="L137" s="36">
        <f>SUMIFS(СВЦЭМ!$D$33:$D$776,СВЦЭМ!$A$33:$A$776,$A137,СВЦЭМ!$B$33:$B$776,L$119)+'СЕТ СН'!$I$11+СВЦЭМ!$D$10+'СЕТ СН'!$I$5-'СЕТ СН'!$I$21</f>
        <v>3462.1019831600001</v>
      </c>
      <c r="M137" s="36">
        <f>SUMIFS(СВЦЭМ!$D$33:$D$776,СВЦЭМ!$A$33:$A$776,$A137,СВЦЭМ!$B$33:$B$776,M$119)+'СЕТ СН'!$I$11+СВЦЭМ!$D$10+'СЕТ СН'!$I$5-'СЕТ СН'!$I$21</f>
        <v>3463.1615815599998</v>
      </c>
      <c r="N137" s="36">
        <f>SUMIFS(СВЦЭМ!$D$33:$D$776,СВЦЭМ!$A$33:$A$776,$A137,СВЦЭМ!$B$33:$B$776,N$119)+'СЕТ СН'!$I$11+СВЦЭМ!$D$10+'СЕТ СН'!$I$5-'СЕТ СН'!$I$21</f>
        <v>3453.8417923000002</v>
      </c>
      <c r="O137" s="36">
        <f>SUMIFS(СВЦЭМ!$D$33:$D$776,СВЦЭМ!$A$33:$A$776,$A137,СВЦЭМ!$B$33:$B$776,O$119)+'СЕТ СН'!$I$11+СВЦЭМ!$D$10+'СЕТ СН'!$I$5-'СЕТ СН'!$I$21</f>
        <v>3454.90744197</v>
      </c>
      <c r="P137" s="36">
        <f>SUMIFS(СВЦЭМ!$D$33:$D$776,СВЦЭМ!$A$33:$A$776,$A137,СВЦЭМ!$B$33:$B$776,P$119)+'СЕТ СН'!$I$11+СВЦЭМ!$D$10+'СЕТ СН'!$I$5-'СЕТ СН'!$I$21</f>
        <v>3473.5597302900001</v>
      </c>
      <c r="Q137" s="36">
        <f>SUMIFS(СВЦЭМ!$D$33:$D$776,СВЦЭМ!$A$33:$A$776,$A137,СВЦЭМ!$B$33:$B$776,Q$119)+'СЕТ СН'!$I$11+СВЦЭМ!$D$10+'СЕТ СН'!$I$5-'СЕТ СН'!$I$21</f>
        <v>3461.10524713</v>
      </c>
      <c r="R137" s="36">
        <f>SUMIFS(СВЦЭМ!$D$33:$D$776,СВЦЭМ!$A$33:$A$776,$A137,СВЦЭМ!$B$33:$B$776,R$119)+'СЕТ СН'!$I$11+СВЦЭМ!$D$10+'СЕТ СН'!$I$5-'СЕТ СН'!$I$21</f>
        <v>3461.1187479800001</v>
      </c>
      <c r="S137" s="36">
        <f>SUMIFS(СВЦЭМ!$D$33:$D$776,СВЦЭМ!$A$33:$A$776,$A137,СВЦЭМ!$B$33:$B$776,S$119)+'СЕТ СН'!$I$11+СВЦЭМ!$D$10+'СЕТ СН'!$I$5-'СЕТ СН'!$I$21</f>
        <v>3476.29543831</v>
      </c>
      <c r="T137" s="36">
        <f>SUMIFS(СВЦЭМ!$D$33:$D$776,СВЦЭМ!$A$33:$A$776,$A137,СВЦЭМ!$B$33:$B$776,T$119)+'СЕТ СН'!$I$11+СВЦЭМ!$D$10+'СЕТ СН'!$I$5-'СЕТ СН'!$I$21</f>
        <v>3466.91498942</v>
      </c>
      <c r="U137" s="36">
        <f>SUMIFS(СВЦЭМ!$D$33:$D$776,СВЦЭМ!$A$33:$A$776,$A137,СВЦЭМ!$B$33:$B$776,U$119)+'СЕТ СН'!$I$11+СВЦЭМ!$D$10+'СЕТ СН'!$I$5-'СЕТ СН'!$I$21</f>
        <v>3457.1785620000001</v>
      </c>
      <c r="V137" s="36">
        <f>SUMIFS(СВЦЭМ!$D$33:$D$776,СВЦЭМ!$A$33:$A$776,$A137,СВЦЭМ!$B$33:$B$776,V$119)+'СЕТ СН'!$I$11+СВЦЭМ!$D$10+'СЕТ СН'!$I$5-'СЕТ СН'!$I$21</f>
        <v>3431.9327588800002</v>
      </c>
      <c r="W137" s="36">
        <f>SUMIFS(СВЦЭМ!$D$33:$D$776,СВЦЭМ!$A$33:$A$776,$A137,СВЦЭМ!$B$33:$B$776,W$119)+'СЕТ СН'!$I$11+СВЦЭМ!$D$10+'СЕТ СН'!$I$5-'СЕТ СН'!$I$21</f>
        <v>3435.9430224900002</v>
      </c>
      <c r="X137" s="36">
        <f>SUMIFS(СВЦЭМ!$D$33:$D$776,СВЦЭМ!$A$33:$A$776,$A137,СВЦЭМ!$B$33:$B$776,X$119)+'СЕТ СН'!$I$11+СВЦЭМ!$D$10+'СЕТ СН'!$I$5-'СЕТ СН'!$I$21</f>
        <v>3435.4447020799998</v>
      </c>
      <c r="Y137" s="36">
        <f>SUMIFS(СВЦЭМ!$D$33:$D$776,СВЦЭМ!$A$33:$A$776,$A137,СВЦЭМ!$B$33:$B$776,Y$119)+'СЕТ СН'!$I$11+СВЦЭМ!$D$10+'СЕТ СН'!$I$5-'СЕТ СН'!$I$21</f>
        <v>3460.3156509199998</v>
      </c>
    </row>
    <row r="138" spans="1:25" ht="15.75" x14ac:dyDescent="0.2">
      <c r="A138" s="35">
        <f t="shared" si="3"/>
        <v>43970</v>
      </c>
      <c r="B138" s="36">
        <f>SUMIFS(СВЦЭМ!$D$33:$D$776,СВЦЭМ!$A$33:$A$776,$A138,СВЦЭМ!$B$33:$B$776,B$119)+'СЕТ СН'!$I$11+СВЦЭМ!$D$10+'СЕТ СН'!$I$5-'СЕТ СН'!$I$21</f>
        <v>3588.7256569900001</v>
      </c>
      <c r="C138" s="36">
        <f>SUMIFS(СВЦЭМ!$D$33:$D$776,СВЦЭМ!$A$33:$A$776,$A138,СВЦЭМ!$B$33:$B$776,C$119)+'СЕТ СН'!$I$11+СВЦЭМ!$D$10+'СЕТ СН'!$I$5-'СЕТ СН'!$I$21</f>
        <v>3615.7766157699998</v>
      </c>
      <c r="D138" s="36">
        <f>SUMIFS(СВЦЭМ!$D$33:$D$776,СВЦЭМ!$A$33:$A$776,$A138,СВЦЭМ!$B$33:$B$776,D$119)+'СЕТ СН'!$I$11+СВЦЭМ!$D$10+'СЕТ СН'!$I$5-'СЕТ СН'!$I$21</f>
        <v>3606.9293292000002</v>
      </c>
      <c r="E138" s="36">
        <f>SUMIFS(СВЦЭМ!$D$33:$D$776,СВЦЭМ!$A$33:$A$776,$A138,СВЦЭМ!$B$33:$B$776,E$119)+'СЕТ СН'!$I$11+СВЦЭМ!$D$10+'СЕТ СН'!$I$5-'СЕТ СН'!$I$21</f>
        <v>3602.1808505899999</v>
      </c>
      <c r="F138" s="36">
        <f>SUMIFS(СВЦЭМ!$D$33:$D$776,СВЦЭМ!$A$33:$A$776,$A138,СВЦЭМ!$B$33:$B$776,F$119)+'СЕТ СН'!$I$11+СВЦЭМ!$D$10+'СЕТ СН'!$I$5-'СЕТ СН'!$I$21</f>
        <v>3596.41670204</v>
      </c>
      <c r="G138" s="36">
        <f>SUMIFS(СВЦЭМ!$D$33:$D$776,СВЦЭМ!$A$33:$A$776,$A138,СВЦЭМ!$B$33:$B$776,G$119)+'СЕТ СН'!$I$11+СВЦЭМ!$D$10+'СЕТ СН'!$I$5-'СЕТ СН'!$I$21</f>
        <v>3605.1809421100002</v>
      </c>
      <c r="H138" s="36">
        <f>SUMIFS(СВЦЭМ!$D$33:$D$776,СВЦЭМ!$A$33:$A$776,$A138,СВЦЭМ!$B$33:$B$776,H$119)+'СЕТ СН'!$I$11+СВЦЭМ!$D$10+'СЕТ СН'!$I$5-'СЕТ СН'!$I$21</f>
        <v>3605.83630584</v>
      </c>
      <c r="I138" s="36">
        <f>SUMIFS(СВЦЭМ!$D$33:$D$776,СВЦЭМ!$A$33:$A$776,$A138,СВЦЭМ!$B$33:$B$776,I$119)+'СЕТ СН'!$I$11+СВЦЭМ!$D$10+'СЕТ СН'!$I$5-'СЕТ СН'!$I$21</f>
        <v>3579.8682378900003</v>
      </c>
      <c r="J138" s="36">
        <f>SUMIFS(СВЦЭМ!$D$33:$D$776,СВЦЭМ!$A$33:$A$776,$A138,СВЦЭМ!$B$33:$B$776,J$119)+'СЕТ СН'!$I$11+СВЦЭМ!$D$10+'СЕТ СН'!$I$5-'СЕТ СН'!$I$21</f>
        <v>3484.5869725399998</v>
      </c>
      <c r="K138" s="36">
        <f>SUMIFS(СВЦЭМ!$D$33:$D$776,СВЦЭМ!$A$33:$A$776,$A138,СВЦЭМ!$B$33:$B$776,K$119)+'СЕТ СН'!$I$11+СВЦЭМ!$D$10+'СЕТ СН'!$I$5-'СЕТ СН'!$I$21</f>
        <v>3467.9167466700001</v>
      </c>
      <c r="L138" s="36">
        <f>SUMIFS(СВЦЭМ!$D$33:$D$776,СВЦЭМ!$A$33:$A$776,$A138,СВЦЭМ!$B$33:$B$776,L$119)+'СЕТ СН'!$I$11+СВЦЭМ!$D$10+'СЕТ СН'!$I$5-'СЕТ СН'!$I$21</f>
        <v>3465.0660074100001</v>
      </c>
      <c r="M138" s="36">
        <f>SUMIFS(СВЦЭМ!$D$33:$D$776,СВЦЭМ!$A$33:$A$776,$A138,СВЦЭМ!$B$33:$B$776,M$119)+'СЕТ СН'!$I$11+СВЦЭМ!$D$10+'СЕТ СН'!$I$5-'СЕТ СН'!$I$21</f>
        <v>3448.8396746899998</v>
      </c>
      <c r="N138" s="36">
        <f>SUMIFS(СВЦЭМ!$D$33:$D$776,СВЦЭМ!$A$33:$A$776,$A138,СВЦЭМ!$B$33:$B$776,N$119)+'СЕТ СН'!$I$11+СВЦЭМ!$D$10+'СЕТ СН'!$I$5-'СЕТ СН'!$I$21</f>
        <v>3448.2872362100002</v>
      </c>
      <c r="O138" s="36">
        <f>SUMIFS(СВЦЭМ!$D$33:$D$776,СВЦЭМ!$A$33:$A$776,$A138,СВЦЭМ!$B$33:$B$776,O$119)+'СЕТ СН'!$I$11+СВЦЭМ!$D$10+'СЕТ СН'!$I$5-'СЕТ СН'!$I$21</f>
        <v>3456.3692025999999</v>
      </c>
      <c r="P138" s="36">
        <f>SUMIFS(СВЦЭМ!$D$33:$D$776,СВЦЭМ!$A$33:$A$776,$A138,СВЦЭМ!$B$33:$B$776,P$119)+'СЕТ СН'!$I$11+СВЦЭМ!$D$10+'СЕТ СН'!$I$5-'СЕТ СН'!$I$21</f>
        <v>3462.7939851000001</v>
      </c>
      <c r="Q138" s="36">
        <f>SUMIFS(СВЦЭМ!$D$33:$D$776,СВЦЭМ!$A$33:$A$776,$A138,СВЦЭМ!$B$33:$B$776,Q$119)+'СЕТ СН'!$I$11+СВЦЭМ!$D$10+'СЕТ СН'!$I$5-'СЕТ СН'!$I$21</f>
        <v>3467.5627038000002</v>
      </c>
      <c r="R138" s="36">
        <f>SUMIFS(СВЦЭМ!$D$33:$D$776,СВЦЭМ!$A$33:$A$776,$A138,СВЦЭМ!$B$33:$B$776,R$119)+'СЕТ СН'!$I$11+СВЦЭМ!$D$10+'СЕТ СН'!$I$5-'СЕТ СН'!$I$21</f>
        <v>3470.2197963600001</v>
      </c>
      <c r="S138" s="36">
        <f>SUMIFS(СВЦЭМ!$D$33:$D$776,СВЦЭМ!$A$33:$A$776,$A138,СВЦЭМ!$B$33:$B$776,S$119)+'СЕТ СН'!$I$11+СВЦЭМ!$D$10+'СЕТ СН'!$I$5-'СЕТ СН'!$I$21</f>
        <v>3479.5149162400003</v>
      </c>
      <c r="T138" s="36">
        <f>SUMIFS(СВЦЭМ!$D$33:$D$776,СВЦЭМ!$A$33:$A$776,$A138,СВЦЭМ!$B$33:$B$776,T$119)+'СЕТ СН'!$I$11+СВЦЭМ!$D$10+'СЕТ СН'!$I$5-'СЕТ СН'!$I$21</f>
        <v>3475.5736003500001</v>
      </c>
      <c r="U138" s="36">
        <f>SUMIFS(СВЦЭМ!$D$33:$D$776,СВЦЭМ!$A$33:$A$776,$A138,СВЦЭМ!$B$33:$B$776,U$119)+'СЕТ СН'!$I$11+СВЦЭМ!$D$10+'СЕТ СН'!$I$5-'СЕТ СН'!$I$21</f>
        <v>3459.8415827099998</v>
      </c>
      <c r="V138" s="36">
        <f>SUMIFS(СВЦЭМ!$D$33:$D$776,СВЦЭМ!$A$33:$A$776,$A138,СВЦЭМ!$B$33:$B$776,V$119)+'СЕТ СН'!$I$11+СВЦЭМ!$D$10+'СЕТ СН'!$I$5-'СЕТ СН'!$I$21</f>
        <v>3455.07754828</v>
      </c>
      <c r="W138" s="36">
        <f>SUMIFS(СВЦЭМ!$D$33:$D$776,СВЦЭМ!$A$33:$A$776,$A138,СВЦЭМ!$B$33:$B$776,W$119)+'СЕТ СН'!$I$11+СВЦЭМ!$D$10+'СЕТ СН'!$I$5-'СЕТ СН'!$I$21</f>
        <v>3460.7837442099999</v>
      </c>
      <c r="X138" s="36">
        <f>SUMIFS(СВЦЭМ!$D$33:$D$776,СВЦЭМ!$A$33:$A$776,$A138,СВЦЭМ!$B$33:$B$776,X$119)+'СЕТ СН'!$I$11+СВЦЭМ!$D$10+'СЕТ СН'!$I$5-'СЕТ СН'!$I$21</f>
        <v>3454.29738903</v>
      </c>
      <c r="Y138" s="36">
        <f>SUMIFS(СВЦЭМ!$D$33:$D$776,СВЦЭМ!$A$33:$A$776,$A138,СВЦЭМ!$B$33:$B$776,Y$119)+'СЕТ СН'!$I$11+СВЦЭМ!$D$10+'СЕТ СН'!$I$5-'СЕТ СН'!$I$21</f>
        <v>3468.2016205800001</v>
      </c>
    </row>
    <row r="139" spans="1:25" ht="15.75" x14ac:dyDescent="0.2">
      <c r="A139" s="35">
        <f t="shared" si="3"/>
        <v>43971</v>
      </c>
      <c r="B139" s="36">
        <f>SUMIFS(СВЦЭМ!$D$33:$D$776,СВЦЭМ!$A$33:$A$776,$A139,СВЦЭМ!$B$33:$B$776,B$119)+'СЕТ СН'!$I$11+СВЦЭМ!$D$10+'СЕТ СН'!$I$5-'СЕТ СН'!$I$21</f>
        <v>3548.52519639</v>
      </c>
      <c r="C139" s="36">
        <f>SUMIFS(СВЦЭМ!$D$33:$D$776,СВЦЭМ!$A$33:$A$776,$A139,СВЦЭМ!$B$33:$B$776,C$119)+'СЕТ СН'!$I$11+СВЦЭМ!$D$10+'СЕТ СН'!$I$5-'СЕТ СН'!$I$21</f>
        <v>3558.5963859399999</v>
      </c>
      <c r="D139" s="36">
        <f>SUMIFS(СВЦЭМ!$D$33:$D$776,СВЦЭМ!$A$33:$A$776,$A139,СВЦЭМ!$B$33:$B$776,D$119)+'СЕТ СН'!$I$11+СВЦЭМ!$D$10+'СЕТ СН'!$I$5-'СЕТ СН'!$I$21</f>
        <v>3576.5024370299998</v>
      </c>
      <c r="E139" s="36">
        <f>SUMIFS(СВЦЭМ!$D$33:$D$776,СВЦЭМ!$A$33:$A$776,$A139,СВЦЭМ!$B$33:$B$776,E$119)+'СЕТ СН'!$I$11+СВЦЭМ!$D$10+'СЕТ СН'!$I$5-'СЕТ СН'!$I$21</f>
        <v>3571.9331898400001</v>
      </c>
      <c r="F139" s="36">
        <f>SUMIFS(СВЦЭМ!$D$33:$D$776,СВЦЭМ!$A$33:$A$776,$A139,СВЦЭМ!$B$33:$B$776,F$119)+'СЕТ СН'!$I$11+СВЦЭМ!$D$10+'СЕТ СН'!$I$5-'СЕТ СН'!$I$21</f>
        <v>3565.0861648099999</v>
      </c>
      <c r="G139" s="36">
        <f>SUMIFS(СВЦЭМ!$D$33:$D$776,СВЦЭМ!$A$33:$A$776,$A139,СВЦЭМ!$B$33:$B$776,G$119)+'СЕТ СН'!$I$11+СВЦЭМ!$D$10+'СЕТ СН'!$I$5-'СЕТ СН'!$I$21</f>
        <v>3575.1302879700002</v>
      </c>
      <c r="H139" s="36">
        <f>SUMIFS(СВЦЭМ!$D$33:$D$776,СВЦЭМ!$A$33:$A$776,$A139,СВЦЭМ!$B$33:$B$776,H$119)+'СЕТ СН'!$I$11+СВЦЭМ!$D$10+'СЕТ СН'!$I$5-'СЕТ СН'!$I$21</f>
        <v>3582.0569722499999</v>
      </c>
      <c r="I139" s="36">
        <f>SUMIFS(СВЦЭМ!$D$33:$D$776,СВЦЭМ!$A$33:$A$776,$A139,СВЦЭМ!$B$33:$B$776,I$119)+'СЕТ СН'!$I$11+СВЦЭМ!$D$10+'СЕТ СН'!$I$5-'СЕТ СН'!$I$21</f>
        <v>3567.5648393900001</v>
      </c>
      <c r="J139" s="36">
        <f>SUMIFS(СВЦЭМ!$D$33:$D$776,СВЦЭМ!$A$33:$A$776,$A139,СВЦЭМ!$B$33:$B$776,J$119)+'СЕТ СН'!$I$11+СВЦЭМ!$D$10+'СЕТ СН'!$I$5-'СЕТ СН'!$I$21</f>
        <v>3465.1587685</v>
      </c>
      <c r="K139" s="36">
        <f>SUMIFS(СВЦЭМ!$D$33:$D$776,СВЦЭМ!$A$33:$A$776,$A139,СВЦЭМ!$B$33:$B$776,K$119)+'СЕТ СН'!$I$11+СВЦЭМ!$D$10+'СЕТ СН'!$I$5-'СЕТ СН'!$I$21</f>
        <v>3470.7052161800002</v>
      </c>
      <c r="L139" s="36">
        <f>SUMIFS(СВЦЭМ!$D$33:$D$776,СВЦЭМ!$A$33:$A$776,$A139,СВЦЭМ!$B$33:$B$776,L$119)+'СЕТ СН'!$I$11+СВЦЭМ!$D$10+'СЕТ СН'!$I$5-'СЕТ СН'!$I$21</f>
        <v>3474.4139289899999</v>
      </c>
      <c r="M139" s="36">
        <f>SUMIFS(СВЦЭМ!$D$33:$D$776,СВЦЭМ!$A$33:$A$776,$A139,СВЦЭМ!$B$33:$B$776,M$119)+'СЕТ СН'!$I$11+СВЦЭМ!$D$10+'СЕТ СН'!$I$5-'СЕТ СН'!$I$21</f>
        <v>3477.1545197</v>
      </c>
      <c r="N139" s="36">
        <f>SUMIFS(СВЦЭМ!$D$33:$D$776,СВЦЭМ!$A$33:$A$776,$A139,СВЦЭМ!$B$33:$B$776,N$119)+'СЕТ СН'!$I$11+СВЦЭМ!$D$10+'СЕТ СН'!$I$5-'СЕТ СН'!$I$21</f>
        <v>3476.8743296900002</v>
      </c>
      <c r="O139" s="36">
        <f>SUMIFS(СВЦЭМ!$D$33:$D$776,СВЦЭМ!$A$33:$A$776,$A139,СВЦЭМ!$B$33:$B$776,O$119)+'СЕТ СН'!$I$11+СВЦЭМ!$D$10+'СЕТ СН'!$I$5-'СЕТ СН'!$I$21</f>
        <v>3481.8535783299999</v>
      </c>
      <c r="P139" s="36">
        <f>SUMIFS(СВЦЭМ!$D$33:$D$776,СВЦЭМ!$A$33:$A$776,$A139,СВЦЭМ!$B$33:$B$776,P$119)+'СЕТ СН'!$I$11+СВЦЭМ!$D$10+'СЕТ СН'!$I$5-'СЕТ СН'!$I$21</f>
        <v>3483.9598292999999</v>
      </c>
      <c r="Q139" s="36">
        <f>SUMIFS(СВЦЭМ!$D$33:$D$776,СВЦЭМ!$A$33:$A$776,$A139,СВЦЭМ!$B$33:$B$776,Q$119)+'СЕТ СН'!$I$11+СВЦЭМ!$D$10+'СЕТ СН'!$I$5-'СЕТ СН'!$I$21</f>
        <v>3484.7048906499999</v>
      </c>
      <c r="R139" s="36">
        <f>SUMIFS(СВЦЭМ!$D$33:$D$776,СВЦЭМ!$A$33:$A$776,$A139,СВЦЭМ!$B$33:$B$776,R$119)+'СЕТ СН'!$I$11+СВЦЭМ!$D$10+'СЕТ СН'!$I$5-'СЕТ СН'!$I$21</f>
        <v>3485.7489465600001</v>
      </c>
      <c r="S139" s="36">
        <f>SUMIFS(СВЦЭМ!$D$33:$D$776,СВЦЭМ!$A$33:$A$776,$A139,СВЦЭМ!$B$33:$B$776,S$119)+'СЕТ СН'!$I$11+СВЦЭМ!$D$10+'СЕТ СН'!$I$5-'СЕТ СН'!$I$21</f>
        <v>3487.7119401199998</v>
      </c>
      <c r="T139" s="36">
        <f>SUMIFS(СВЦЭМ!$D$33:$D$776,СВЦЭМ!$A$33:$A$776,$A139,СВЦЭМ!$B$33:$B$776,T$119)+'СЕТ СН'!$I$11+СВЦЭМ!$D$10+'СЕТ СН'!$I$5-'СЕТ СН'!$I$21</f>
        <v>3486.81373695</v>
      </c>
      <c r="U139" s="36">
        <f>SUMIFS(СВЦЭМ!$D$33:$D$776,СВЦЭМ!$A$33:$A$776,$A139,СВЦЭМ!$B$33:$B$776,U$119)+'СЕТ СН'!$I$11+СВЦЭМ!$D$10+'СЕТ СН'!$I$5-'СЕТ СН'!$I$21</f>
        <v>3473.7800773399999</v>
      </c>
      <c r="V139" s="36">
        <f>SUMIFS(СВЦЭМ!$D$33:$D$776,СВЦЭМ!$A$33:$A$776,$A139,СВЦЭМ!$B$33:$B$776,V$119)+'СЕТ СН'!$I$11+СВЦЭМ!$D$10+'СЕТ СН'!$I$5-'СЕТ СН'!$I$21</f>
        <v>3469.4763131099999</v>
      </c>
      <c r="W139" s="36">
        <f>SUMIFS(СВЦЭМ!$D$33:$D$776,СВЦЭМ!$A$33:$A$776,$A139,СВЦЭМ!$B$33:$B$776,W$119)+'СЕТ СН'!$I$11+СВЦЭМ!$D$10+'СЕТ СН'!$I$5-'СЕТ СН'!$I$21</f>
        <v>3474.0549970699999</v>
      </c>
      <c r="X139" s="36">
        <f>SUMIFS(СВЦЭМ!$D$33:$D$776,СВЦЭМ!$A$33:$A$776,$A139,СВЦЭМ!$B$33:$B$776,X$119)+'СЕТ СН'!$I$11+СВЦЭМ!$D$10+'СЕТ СН'!$I$5-'СЕТ СН'!$I$21</f>
        <v>3474.1744976099999</v>
      </c>
      <c r="Y139" s="36">
        <f>SUMIFS(СВЦЭМ!$D$33:$D$776,СВЦЭМ!$A$33:$A$776,$A139,СВЦЭМ!$B$33:$B$776,Y$119)+'СЕТ СН'!$I$11+СВЦЭМ!$D$10+'СЕТ СН'!$I$5-'СЕТ СН'!$I$21</f>
        <v>3479.1523671300001</v>
      </c>
    </row>
    <row r="140" spans="1:25" ht="15.75" x14ac:dyDescent="0.2">
      <c r="A140" s="35">
        <f t="shared" si="3"/>
        <v>43972</v>
      </c>
      <c r="B140" s="36">
        <f>SUMIFS(СВЦЭМ!$D$33:$D$776,СВЦЭМ!$A$33:$A$776,$A140,СВЦЭМ!$B$33:$B$776,B$119)+'СЕТ СН'!$I$11+СВЦЭМ!$D$10+'СЕТ СН'!$I$5-'СЕТ СН'!$I$21</f>
        <v>3546.9100696800001</v>
      </c>
      <c r="C140" s="36">
        <f>SUMIFS(СВЦЭМ!$D$33:$D$776,СВЦЭМ!$A$33:$A$776,$A140,СВЦЭМ!$B$33:$B$776,C$119)+'СЕТ СН'!$I$11+СВЦЭМ!$D$10+'СЕТ СН'!$I$5-'СЕТ СН'!$I$21</f>
        <v>3580.2894692999998</v>
      </c>
      <c r="D140" s="36">
        <f>SUMIFS(СВЦЭМ!$D$33:$D$776,СВЦЭМ!$A$33:$A$776,$A140,СВЦЭМ!$B$33:$B$776,D$119)+'СЕТ СН'!$I$11+СВЦЭМ!$D$10+'СЕТ СН'!$I$5-'СЕТ СН'!$I$21</f>
        <v>3601.3980519799998</v>
      </c>
      <c r="E140" s="36">
        <f>SUMIFS(СВЦЭМ!$D$33:$D$776,СВЦЭМ!$A$33:$A$776,$A140,СВЦЭМ!$B$33:$B$776,E$119)+'СЕТ СН'!$I$11+СВЦЭМ!$D$10+'СЕТ СН'!$I$5-'СЕТ СН'!$I$21</f>
        <v>3600.6136213099999</v>
      </c>
      <c r="F140" s="36">
        <f>SUMIFS(СВЦЭМ!$D$33:$D$776,СВЦЭМ!$A$33:$A$776,$A140,СВЦЭМ!$B$33:$B$776,F$119)+'СЕТ СН'!$I$11+СВЦЭМ!$D$10+'СЕТ СН'!$I$5-'СЕТ СН'!$I$21</f>
        <v>3595.19681881</v>
      </c>
      <c r="G140" s="36">
        <f>SUMIFS(СВЦЭМ!$D$33:$D$776,СВЦЭМ!$A$33:$A$776,$A140,СВЦЭМ!$B$33:$B$776,G$119)+'СЕТ СН'!$I$11+СВЦЭМ!$D$10+'СЕТ СН'!$I$5-'СЕТ СН'!$I$21</f>
        <v>3605.87806808</v>
      </c>
      <c r="H140" s="36">
        <f>SUMIFS(СВЦЭМ!$D$33:$D$776,СВЦЭМ!$A$33:$A$776,$A140,СВЦЭМ!$B$33:$B$776,H$119)+'СЕТ СН'!$I$11+СВЦЭМ!$D$10+'СЕТ СН'!$I$5-'СЕТ СН'!$I$21</f>
        <v>3595.5983980000001</v>
      </c>
      <c r="I140" s="36">
        <f>SUMIFS(СВЦЭМ!$D$33:$D$776,СВЦЭМ!$A$33:$A$776,$A140,СВЦЭМ!$B$33:$B$776,I$119)+'СЕТ СН'!$I$11+СВЦЭМ!$D$10+'СЕТ СН'!$I$5-'СЕТ СН'!$I$21</f>
        <v>3580.40024094</v>
      </c>
      <c r="J140" s="36">
        <f>SUMIFS(СВЦЭМ!$D$33:$D$776,СВЦЭМ!$A$33:$A$776,$A140,СВЦЭМ!$B$33:$B$776,J$119)+'СЕТ СН'!$I$11+СВЦЭМ!$D$10+'СЕТ СН'!$I$5-'СЕТ СН'!$I$21</f>
        <v>3540.55248269</v>
      </c>
      <c r="K140" s="36">
        <f>SUMIFS(СВЦЭМ!$D$33:$D$776,СВЦЭМ!$A$33:$A$776,$A140,СВЦЭМ!$B$33:$B$776,K$119)+'СЕТ СН'!$I$11+СВЦЭМ!$D$10+'СЕТ СН'!$I$5-'СЕТ СН'!$I$21</f>
        <v>3534.8943229400002</v>
      </c>
      <c r="L140" s="36">
        <f>SUMIFS(СВЦЭМ!$D$33:$D$776,СВЦЭМ!$A$33:$A$776,$A140,СВЦЭМ!$B$33:$B$776,L$119)+'СЕТ СН'!$I$11+СВЦЭМ!$D$10+'СЕТ СН'!$I$5-'СЕТ СН'!$I$21</f>
        <v>3537.5412439000002</v>
      </c>
      <c r="M140" s="36">
        <f>SUMIFS(СВЦЭМ!$D$33:$D$776,СВЦЭМ!$A$33:$A$776,$A140,СВЦЭМ!$B$33:$B$776,M$119)+'СЕТ СН'!$I$11+СВЦЭМ!$D$10+'СЕТ СН'!$I$5-'СЕТ СН'!$I$21</f>
        <v>3490.8390016000003</v>
      </c>
      <c r="N140" s="36">
        <f>SUMIFS(СВЦЭМ!$D$33:$D$776,СВЦЭМ!$A$33:$A$776,$A140,СВЦЭМ!$B$33:$B$776,N$119)+'СЕТ СН'!$I$11+СВЦЭМ!$D$10+'СЕТ СН'!$I$5-'СЕТ СН'!$I$21</f>
        <v>3434.5996693699999</v>
      </c>
      <c r="O140" s="36">
        <f>SUMIFS(СВЦЭМ!$D$33:$D$776,СВЦЭМ!$A$33:$A$776,$A140,СВЦЭМ!$B$33:$B$776,O$119)+'СЕТ СН'!$I$11+СВЦЭМ!$D$10+'СЕТ СН'!$I$5-'СЕТ СН'!$I$21</f>
        <v>3409.6616171400001</v>
      </c>
      <c r="P140" s="36">
        <f>SUMIFS(СВЦЭМ!$D$33:$D$776,СВЦЭМ!$A$33:$A$776,$A140,СВЦЭМ!$B$33:$B$776,P$119)+'СЕТ СН'!$I$11+СВЦЭМ!$D$10+'СЕТ СН'!$I$5-'СЕТ СН'!$I$21</f>
        <v>3407.6596859299998</v>
      </c>
      <c r="Q140" s="36">
        <f>SUMIFS(СВЦЭМ!$D$33:$D$776,СВЦЭМ!$A$33:$A$776,$A140,СВЦЭМ!$B$33:$B$776,Q$119)+'СЕТ СН'!$I$11+СВЦЭМ!$D$10+'СЕТ СН'!$I$5-'СЕТ СН'!$I$21</f>
        <v>3411.59392114</v>
      </c>
      <c r="R140" s="36">
        <f>SUMIFS(СВЦЭМ!$D$33:$D$776,СВЦЭМ!$A$33:$A$776,$A140,СВЦЭМ!$B$33:$B$776,R$119)+'СЕТ СН'!$I$11+СВЦЭМ!$D$10+'СЕТ СН'!$I$5-'СЕТ СН'!$I$21</f>
        <v>3406.3488376099999</v>
      </c>
      <c r="S140" s="36">
        <f>SUMIFS(СВЦЭМ!$D$33:$D$776,СВЦЭМ!$A$33:$A$776,$A140,СВЦЭМ!$B$33:$B$776,S$119)+'СЕТ СН'!$I$11+СВЦЭМ!$D$10+'СЕТ СН'!$I$5-'СЕТ СН'!$I$21</f>
        <v>3413.2879213199999</v>
      </c>
      <c r="T140" s="36">
        <f>SUMIFS(СВЦЭМ!$D$33:$D$776,СВЦЭМ!$A$33:$A$776,$A140,СВЦЭМ!$B$33:$B$776,T$119)+'СЕТ СН'!$I$11+СВЦЭМ!$D$10+'СЕТ СН'!$I$5-'СЕТ СН'!$I$21</f>
        <v>3411.4565464299999</v>
      </c>
      <c r="U140" s="36">
        <f>SUMIFS(СВЦЭМ!$D$33:$D$776,СВЦЭМ!$A$33:$A$776,$A140,СВЦЭМ!$B$33:$B$776,U$119)+'СЕТ СН'!$I$11+СВЦЭМ!$D$10+'СЕТ СН'!$I$5-'СЕТ СН'!$I$21</f>
        <v>3408.7407671700003</v>
      </c>
      <c r="V140" s="36">
        <f>SUMIFS(СВЦЭМ!$D$33:$D$776,СВЦЭМ!$A$33:$A$776,$A140,СВЦЭМ!$B$33:$B$776,V$119)+'СЕТ СН'!$I$11+СВЦЭМ!$D$10+'СЕТ СН'!$I$5-'СЕТ СН'!$I$21</f>
        <v>3405.9307428699999</v>
      </c>
      <c r="W140" s="36">
        <f>SUMIFS(СВЦЭМ!$D$33:$D$776,СВЦЭМ!$A$33:$A$776,$A140,СВЦЭМ!$B$33:$B$776,W$119)+'СЕТ СН'!$I$11+СВЦЭМ!$D$10+'СЕТ СН'!$I$5-'СЕТ СН'!$I$21</f>
        <v>3375.18713269</v>
      </c>
      <c r="X140" s="36">
        <f>SUMIFS(СВЦЭМ!$D$33:$D$776,СВЦЭМ!$A$33:$A$776,$A140,СВЦЭМ!$B$33:$B$776,X$119)+'СЕТ СН'!$I$11+СВЦЭМ!$D$10+'СЕТ СН'!$I$5-'СЕТ СН'!$I$21</f>
        <v>3415.7911718800001</v>
      </c>
      <c r="Y140" s="36">
        <f>SUMIFS(СВЦЭМ!$D$33:$D$776,СВЦЭМ!$A$33:$A$776,$A140,СВЦЭМ!$B$33:$B$776,Y$119)+'СЕТ СН'!$I$11+СВЦЭМ!$D$10+'СЕТ СН'!$I$5-'СЕТ СН'!$I$21</f>
        <v>3463.2401846100001</v>
      </c>
    </row>
    <row r="141" spans="1:25" ht="15.75" x14ac:dyDescent="0.2">
      <c r="A141" s="35">
        <f t="shared" si="3"/>
        <v>43973</v>
      </c>
      <c r="B141" s="36">
        <f>SUMIFS(СВЦЭМ!$D$33:$D$776,СВЦЭМ!$A$33:$A$776,$A141,СВЦЭМ!$B$33:$B$776,B$119)+'СЕТ СН'!$I$11+СВЦЭМ!$D$10+'СЕТ СН'!$I$5-'СЕТ СН'!$I$21</f>
        <v>3545.25476544</v>
      </c>
      <c r="C141" s="36">
        <f>SUMIFS(СВЦЭМ!$D$33:$D$776,СВЦЭМ!$A$33:$A$776,$A141,СВЦЭМ!$B$33:$B$776,C$119)+'СЕТ СН'!$I$11+СВЦЭМ!$D$10+'СЕТ СН'!$I$5-'СЕТ СН'!$I$21</f>
        <v>3586.1384262900001</v>
      </c>
      <c r="D141" s="36">
        <f>SUMIFS(СВЦЭМ!$D$33:$D$776,СВЦЭМ!$A$33:$A$776,$A141,СВЦЭМ!$B$33:$B$776,D$119)+'СЕТ СН'!$I$11+СВЦЭМ!$D$10+'СЕТ СН'!$I$5-'СЕТ СН'!$I$21</f>
        <v>3606.21832877</v>
      </c>
      <c r="E141" s="36">
        <f>SUMIFS(СВЦЭМ!$D$33:$D$776,СВЦЭМ!$A$33:$A$776,$A141,СВЦЭМ!$B$33:$B$776,E$119)+'СЕТ СН'!$I$11+СВЦЭМ!$D$10+'СЕТ СН'!$I$5-'СЕТ СН'!$I$21</f>
        <v>3603.0516388599999</v>
      </c>
      <c r="F141" s="36">
        <f>SUMIFS(СВЦЭМ!$D$33:$D$776,СВЦЭМ!$A$33:$A$776,$A141,СВЦЭМ!$B$33:$B$776,F$119)+'СЕТ СН'!$I$11+СВЦЭМ!$D$10+'СЕТ СН'!$I$5-'СЕТ СН'!$I$21</f>
        <v>3596.6839088199999</v>
      </c>
      <c r="G141" s="36">
        <f>SUMIFS(СВЦЭМ!$D$33:$D$776,СВЦЭМ!$A$33:$A$776,$A141,СВЦЭМ!$B$33:$B$776,G$119)+'СЕТ СН'!$I$11+СВЦЭМ!$D$10+'СЕТ СН'!$I$5-'СЕТ СН'!$I$21</f>
        <v>3605.9743680700003</v>
      </c>
      <c r="H141" s="36">
        <f>SUMIFS(СВЦЭМ!$D$33:$D$776,СВЦЭМ!$A$33:$A$776,$A141,СВЦЭМ!$B$33:$B$776,H$119)+'СЕТ СН'!$I$11+СВЦЭМ!$D$10+'СЕТ СН'!$I$5-'СЕТ СН'!$I$21</f>
        <v>3607.6763594399999</v>
      </c>
      <c r="I141" s="36">
        <f>SUMIFS(СВЦЭМ!$D$33:$D$776,СВЦЭМ!$A$33:$A$776,$A141,СВЦЭМ!$B$33:$B$776,I$119)+'СЕТ СН'!$I$11+СВЦЭМ!$D$10+'СЕТ СН'!$I$5-'СЕТ СН'!$I$21</f>
        <v>3570.4880762399998</v>
      </c>
      <c r="J141" s="36">
        <f>SUMIFS(СВЦЭМ!$D$33:$D$776,СВЦЭМ!$A$33:$A$776,$A141,СВЦЭМ!$B$33:$B$776,J$119)+'СЕТ СН'!$I$11+СВЦЭМ!$D$10+'СЕТ СН'!$I$5-'СЕТ СН'!$I$21</f>
        <v>3523.4433920800002</v>
      </c>
      <c r="K141" s="36">
        <f>SUMIFS(СВЦЭМ!$D$33:$D$776,СВЦЭМ!$A$33:$A$776,$A141,СВЦЭМ!$B$33:$B$776,K$119)+'СЕТ СН'!$I$11+СВЦЭМ!$D$10+'СЕТ СН'!$I$5-'СЕТ СН'!$I$21</f>
        <v>3506.5435842300003</v>
      </c>
      <c r="L141" s="36">
        <f>SUMIFS(СВЦЭМ!$D$33:$D$776,СВЦЭМ!$A$33:$A$776,$A141,СВЦЭМ!$B$33:$B$776,L$119)+'СЕТ СН'!$I$11+СВЦЭМ!$D$10+'СЕТ СН'!$I$5-'СЕТ СН'!$I$21</f>
        <v>3494.9514261300001</v>
      </c>
      <c r="M141" s="36">
        <f>SUMIFS(СВЦЭМ!$D$33:$D$776,СВЦЭМ!$A$33:$A$776,$A141,СВЦЭМ!$B$33:$B$776,M$119)+'СЕТ СН'!$I$11+СВЦЭМ!$D$10+'СЕТ СН'!$I$5-'СЕТ СН'!$I$21</f>
        <v>3446.77240029</v>
      </c>
      <c r="N141" s="36">
        <f>SUMIFS(СВЦЭМ!$D$33:$D$776,СВЦЭМ!$A$33:$A$776,$A141,СВЦЭМ!$B$33:$B$776,N$119)+'СЕТ СН'!$I$11+СВЦЭМ!$D$10+'СЕТ СН'!$I$5-'СЕТ СН'!$I$21</f>
        <v>3394.9539903200002</v>
      </c>
      <c r="O141" s="36">
        <f>SUMIFS(СВЦЭМ!$D$33:$D$776,СВЦЭМ!$A$33:$A$776,$A141,СВЦЭМ!$B$33:$B$776,O$119)+'СЕТ СН'!$I$11+СВЦЭМ!$D$10+'СЕТ СН'!$I$5-'СЕТ СН'!$I$21</f>
        <v>3380.6939814500001</v>
      </c>
      <c r="P141" s="36">
        <f>SUMIFS(СВЦЭМ!$D$33:$D$776,СВЦЭМ!$A$33:$A$776,$A141,СВЦЭМ!$B$33:$B$776,P$119)+'СЕТ СН'!$I$11+СВЦЭМ!$D$10+'СЕТ СН'!$I$5-'СЕТ СН'!$I$21</f>
        <v>3398.7180681099999</v>
      </c>
      <c r="Q141" s="36">
        <f>SUMIFS(СВЦЭМ!$D$33:$D$776,СВЦЭМ!$A$33:$A$776,$A141,СВЦЭМ!$B$33:$B$776,Q$119)+'СЕТ СН'!$I$11+СВЦЭМ!$D$10+'СЕТ СН'!$I$5-'СЕТ СН'!$I$21</f>
        <v>3403.7748384800002</v>
      </c>
      <c r="R141" s="36">
        <f>SUMIFS(СВЦЭМ!$D$33:$D$776,СВЦЭМ!$A$33:$A$776,$A141,СВЦЭМ!$B$33:$B$776,R$119)+'СЕТ СН'!$I$11+СВЦЭМ!$D$10+'СЕТ СН'!$I$5-'СЕТ СН'!$I$21</f>
        <v>3404.2128507900002</v>
      </c>
      <c r="S141" s="36">
        <f>SUMIFS(СВЦЭМ!$D$33:$D$776,СВЦЭМ!$A$33:$A$776,$A141,СВЦЭМ!$B$33:$B$776,S$119)+'СЕТ СН'!$I$11+СВЦЭМ!$D$10+'СЕТ СН'!$I$5-'СЕТ СН'!$I$21</f>
        <v>3408.29769536</v>
      </c>
      <c r="T141" s="36">
        <f>SUMIFS(СВЦЭМ!$D$33:$D$776,СВЦЭМ!$A$33:$A$776,$A141,СВЦЭМ!$B$33:$B$776,T$119)+'СЕТ СН'!$I$11+СВЦЭМ!$D$10+'СЕТ СН'!$I$5-'СЕТ СН'!$I$21</f>
        <v>3395.44722336</v>
      </c>
      <c r="U141" s="36">
        <f>SUMIFS(СВЦЭМ!$D$33:$D$776,СВЦЭМ!$A$33:$A$776,$A141,СВЦЭМ!$B$33:$B$776,U$119)+'СЕТ СН'!$I$11+СВЦЭМ!$D$10+'СЕТ СН'!$I$5-'СЕТ СН'!$I$21</f>
        <v>3383.6205775799999</v>
      </c>
      <c r="V141" s="36">
        <f>SUMIFS(СВЦЭМ!$D$33:$D$776,СВЦЭМ!$A$33:$A$776,$A141,СВЦЭМ!$B$33:$B$776,V$119)+'СЕТ СН'!$I$11+СВЦЭМ!$D$10+'СЕТ СН'!$I$5-'СЕТ СН'!$I$21</f>
        <v>3367.0198703300002</v>
      </c>
      <c r="W141" s="36">
        <f>SUMIFS(СВЦЭМ!$D$33:$D$776,СВЦЭМ!$A$33:$A$776,$A141,СВЦЭМ!$B$33:$B$776,W$119)+'СЕТ СН'!$I$11+СВЦЭМ!$D$10+'СЕТ СН'!$I$5-'СЕТ СН'!$I$21</f>
        <v>3359.1423893900001</v>
      </c>
      <c r="X141" s="36">
        <f>SUMIFS(СВЦЭМ!$D$33:$D$776,СВЦЭМ!$A$33:$A$776,$A141,СВЦЭМ!$B$33:$B$776,X$119)+'СЕТ СН'!$I$11+СВЦЭМ!$D$10+'СЕТ СН'!$I$5-'СЕТ СН'!$I$21</f>
        <v>3377.7249980300003</v>
      </c>
      <c r="Y141" s="36">
        <f>SUMIFS(СВЦЭМ!$D$33:$D$776,СВЦЭМ!$A$33:$A$776,$A141,СВЦЭМ!$B$33:$B$776,Y$119)+'СЕТ СН'!$I$11+СВЦЭМ!$D$10+'СЕТ СН'!$I$5-'СЕТ СН'!$I$21</f>
        <v>3415.5950945200002</v>
      </c>
    </row>
    <row r="142" spans="1:25" ht="15.75" x14ac:dyDescent="0.2">
      <c r="A142" s="35">
        <f t="shared" si="3"/>
        <v>43974</v>
      </c>
      <c r="B142" s="36">
        <f>SUMIFS(СВЦЭМ!$D$33:$D$776,СВЦЭМ!$A$33:$A$776,$A142,СВЦЭМ!$B$33:$B$776,B$119)+'СЕТ СН'!$I$11+СВЦЭМ!$D$10+'СЕТ СН'!$I$5-'СЕТ СН'!$I$21</f>
        <v>3517.4000895600002</v>
      </c>
      <c r="C142" s="36">
        <f>SUMIFS(СВЦЭМ!$D$33:$D$776,СВЦЭМ!$A$33:$A$776,$A142,СВЦЭМ!$B$33:$B$776,C$119)+'СЕТ СН'!$I$11+СВЦЭМ!$D$10+'СЕТ СН'!$I$5-'СЕТ СН'!$I$21</f>
        <v>3553.6986254600001</v>
      </c>
      <c r="D142" s="36">
        <f>SUMIFS(СВЦЭМ!$D$33:$D$776,СВЦЭМ!$A$33:$A$776,$A142,СВЦЭМ!$B$33:$B$776,D$119)+'СЕТ СН'!$I$11+СВЦЭМ!$D$10+'СЕТ СН'!$I$5-'СЕТ СН'!$I$21</f>
        <v>3574.23500044</v>
      </c>
      <c r="E142" s="36">
        <f>SUMIFS(СВЦЭМ!$D$33:$D$776,СВЦЭМ!$A$33:$A$776,$A142,СВЦЭМ!$B$33:$B$776,E$119)+'СЕТ СН'!$I$11+СВЦЭМ!$D$10+'СЕТ СН'!$I$5-'СЕТ СН'!$I$21</f>
        <v>3588.3654941700001</v>
      </c>
      <c r="F142" s="36">
        <f>SUMIFS(СВЦЭМ!$D$33:$D$776,СВЦЭМ!$A$33:$A$776,$A142,СВЦЭМ!$B$33:$B$776,F$119)+'СЕТ СН'!$I$11+СВЦЭМ!$D$10+'СЕТ СН'!$I$5-'СЕТ СН'!$I$21</f>
        <v>3592.2570646100003</v>
      </c>
      <c r="G142" s="36">
        <f>SUMIFS(СВЦЭМ!$D$33:$D$776,СВЦЭМ!$A$33:$A$776,$A142,СВЦЭМ!$B$33:$B$776,G$119)+'СЕТ СН'!$I$11+СВЦЭМ!$D$10+'СЕТ СН'!$I$5-'СЕТ СН'!$I$21</f>
        <v>3590.2665916699998</v>
      </c>
      <c r="H142" s="36">
        <f>SUMIFS(СВЦЭМ!$D$33:$D$776,СВЦЭМ!$A$33:$A$776,$A142,СВЦЭМ!$B$33:$B$776,H$119)+'СЕТ СН'!$I$11+СВЦЭМ!$D$10+'СЕТ СН'!$I$5-'СЕТ СН'!$I$21</f>
        <v>3582.2790190599999</v>
      </c>
      <c r="I142" s="36">
        <f>SUMIFS(СВЦЭМ!$D$33:$D$776,СВЦЭМ!$A$33:$A$776,$A142,СВЦЭМ!$B$33:$B$776,I$119)+'СЕТ СН'!$I$11+СВЦЭМ!$D$10+'СЕТ СН'!$I$5-'СЕТ СН'!$I$21</f>
        <v>3557.9648495900001</v>
      </c>
      <c r="J142" s="36">
        <f>SUMIFS(СВЦЭМ!$D$33:$D$776,СВЦЭМ!$A$33:$A$776,$A142,СВЦЭМ!$B$33:$B$776,J$119)+'СЕТ СН'!$I$11+СВЦЭМ!$D$10+'СЕТ СН'!$I$5-'СЕТ СН'!$I$21</f>
        <v>3521.83443769</v>
      </c>
      <c r="K142" s="36">
        <f>SUMIFS(СВЦЭМ!$D$33:$D$776,СВЦЭМ!$A$33:$A$776,$A142,СВЦЭМ!$B$33:$B$776,K$119)+'СЕТ СН'!$I$11+СВЦЭМ!$D$10+'СЕТ СН'!$I$5-'СЕТ СН'!$I$21</f>
        <v>3484.2453071</v>
      </c>
      <c r="L142" s="36">
        <f>SUMIFS(СВЦЭМ!$D$33:$D$776,СВЦЭМ!$A$33:$A$776,$A142,СВЦЭМ!$B$33:$B$776,L$119)+'СЕТ СН'!$I$11+СВЦЭМ!$D$10+'СЕТ СН'!$I$5-'СЕТ СН'!$I$21</f>
        <v>3464.5407398100001</v>
      </c>
      <c r="M142" s="36">
        <f>SUMIFS(СВЦЭМ!$D$33:$D$776,СВЦЭМ!$A$33:$A$776,$A142,СВЦЭМ!$B$33:$B$776,M$119)+'СЕТ СН'!$I$11+СВЦЭМ!$D$10+'СЕТ СН'!$I$5-'СЕТ СН'!$I$21</f>
        <v>3410.4618806799999</v>
      </c>
      <c r="N142" s="36">
        <f>SUMIFS(СВЦЭМ!$D$33:$D$776,СВЦЭМ!$A$33:$A$776,$A142,СВЦЭМ!$B$33:$B$776,N$119)+'СЕТ СН'!$I$11+СВЦЭМ!$D$10+'СЕТ СН'!$I$5-'СЕТ СН'!$I$21</f>
        <v>3358.8076459200001</v>
      </c>
      <c r="O142" s="36">
        <f>SUMIFS(СВЦЭМ!$D$33:$D$776,СВЦЭМ!$A$33:$A$776,$A142,СВЦЭМ!$B$33:$B$776,O$119)+'СЕТ СН'!$I$11+СВЦЭМ!$D$10+'СЕТ СН'!$I$5-'СЕТ СН'!$I$21</f>
        <v>3349.5928069000001</v>
      </c>
      <c r="P142" s="36">
        <f>SUMIFS(СВЦЭМ!$D$33:$D$776,СВЦЭМ!$A$33:$A$776,$A142,СВЦЭМ!$B$33:$B$776,P$119)+'СЕТ СН'!$I$11+СВЦЭМ!$D$10+'СЕТ СН'!$I$5-'СЕТ СН'!$I$21</f>
        <v>3374.7982423900003</v>
      </c>
      <c r="Q142" s="36">
        <f>SUMIFS(СВЦЭМ!$D$33:$D$776,СВЦЭМ!$A$33:$A$776,$A142,СВЦЭМ!$B$33:$B$776,Q$119)+'СЕТ СН'!$I$11+СВЦЭМ!$D$10+'СЕТ СН'!$I$5-'СЕТ СН'!$I$21</f>
        <v>3377.3132658</v>
      </c>
      <c r="R142" s="36">
        <f>SUMIFS(СВЦЭМ!$D$33:$D$776,СВЦЭМ!$A$33:$A$776,$A142,СВЦЭМ!$B$33:$B$776,R$119)+'СЕТ СН'!$I$11+СВЦЭМ!$D$10+'СЕТ СН'!$I$5-'СЕТ СН'!$I$21</f>
        <v>3382.9398260899998</v>
      </c>
      <c r="S142" s="36">
        <f>SUMIFS(СВЦЭМ!$D$33:$D$776,СВЦЭМ!$A$33:$A$776,$A142,СВЦЭМ!$B$33:$B$776,S$119)+'СЕТ СН'!$I$11+СВЦЭМ!$D$10+'СЕТ СН'!$I$5-'СЕТ СН'!$I$21</f>
        <v>3393.1223705900002</v>
      </c>
      <c r="T142" s="36">
        <f>SUMIFS(СВЦЭМ!$D$33:$D$776,СВЦЭМ!$A$33:$A$776,$A142,СВЦЭМ!$B$33:$B$776,T$119)+'СЕТ СН'!$I$11+СВЦЭМ!$D$10+'СЕТ СН'!$I$5-'СЕТ СН'!$I$21</f>
        <v>3402.6908698000002</v>
      </c>
      <c r="U142" s="36">
        <f>SUMIFS(СВЦЭМ!$D$33:$D$776,СВЦЭМ!$A$33:$A$776,$A142,СВЦЭМ!$B$33:$B$776,U$119)+'СЕТ СН'!$I$11+СВЦЭМ!$D$10+'СЕТ СН'!$I$5-'СЕТ СН'!$I$21</f>
        <v>3403.3917708200001</v>
      </c>
      <c r="V142" s="36">
        <f>SUMIFS(СВЦЭМ!$D$33:$D$776,СВЦЭМ!$A$33:$A$776,$A142,СВЦЭМ!$B$33:$B$776,V$119)+'СЕТ СН'!$I$11+СВЦЭМ!$D$10+'СЕТ СН'!$I$5-'СЕТ СН'!$I$21</f>
        <v>3396.7705436800002</v>
      </c>
      <c r="W142" s="36">
        <f>SUMIFS(СВЦЭМ!$D$33:$D$776,СВЦЭМ!$A$33:$A$776,$A142,СВЦЭМ!$B$33:$B$776,W$119)+'СЕТ СН'!$I$11+СВЦЭМ!$D$10+'СЕТ СН'!$I$5-'СЕТ СН'!$I$21</f>
        <v>3391.3503938100002</v>
      </c>
      <c r="X142" s="36">
        <f>SUMIFS(СВЦЭМ!$D$33:$D$776,СВЦЭМ!$A$33:$A$776,$A142,СВЦЭМ!$B$33:$B$776,X$119)+'СЕТ СН'!$I$11+СВЦЭМ!$D$10+'СЕТ СН'!$I$5-'СЕТ СН'!$I$21</f>
        <v>3417.7635699000002</v>
      </c>
      <c r="Y142" s="36">
        <f>SUMIFS(СВЦЭМ!$D$33:$D$776,СВЦЭМ!$A$33:$A$776,$A142,СВЦЭМ!$B$33:$B$776,Y$119)+'СЕТ СН'!$I$11+СВЦЭМ!$D$10+'СЕТ СН'!$I$5-'СЕТ СН'!$I$21</f>
        <v>3492.6454925200001</v>
      </c>
    </row>
    <row r="143" spans="1:25" ht="15.75" x14ac:dyDescent="0.2">
      <c r="A143" s="35">
        <f t="shared" si="3"/>
        <v>43975</v>
      </c>
      <c r="B143" s="36">
        <f>SUMIFS(СВЦЭМ!$D$33:$D$776,СВЦЭМ!$A$33:$A$776,$A143,СВЦЭМ!$B$33:$B$776,B$119)+'СЕТ СН'!$I$11+СВЦЭМ!$D$10+'СЕТ СН'!$I$5-'СЕТ СН'!$I$21</f>
        <v>3560.25775213</v>
      </c>
      <c r="C143" s="36">
        <f>SUMIFS(СВЦЭМ!$D$33:$D$776,СВЦЭМ!$A$33:$A$776,$A143,СВЦЭМ!$B$33:$B$776,C$119)+'СЕТ СН'!$I$11+СВЦЭМ!$D$10+'СЕТ СН'!$I$5-'СЕТ СН'!$I$21</f>
        <v>3584.4901538600002</v>
      </c>
      <c r="D143" s="36">
        <f>SUMIFS(СВЦЭМ!$D$33:$D$776,СВЦЭМ!$A$33:$A$776,$A143,СВЦЭМ!$B$33:$B$776,D$119)+'СЕТ СН'!$I$11+СВЦЭМ!$D$10+'СЕТ СН'!$I$5-'СЕТ СН'!$I$21</f>
        <v>3593.4674584599998</v>
      </c>
      <c r="E143" s="36">
        <f>SUMIFS(СВЦЭМ!$D$33:$D$776,СВЦЭМ!$A$33:$A$776,$A143,СВЦЭМ!$B$33:$B$776,E$119)+'СЕТ СН'!$I$11+СВЦЭМ!$D$10+'СЕТ СН'!$I$5-'СЕТ СН'!$I$21</f>
        <v>3589.6216337000001</v>
      </c>
      <c r="F143" s="36">
        <f>SUMIFS(СВЦЭМ!$D$33:$D$776,СВЦЭМ!$A$33:$A$776,$A143,СВЦЭМ!$B$33:$B$776,F$119)+'СЕТ СН'!$I$11+СВЦЭМ!$D$10+'СЕТ СН'!$I$5-'СЕТ СН'!$I$21</f>
        <v>3585.3277861699999</v>
      </c>
      <c r="G143" s="36">
        <f>SUMIFS(СВЦЭМ!$D$33:$D$776,СВЦЭМ!$A$33:$A$776,$A143,СВЦЭМ!$B$33:$B$776,G$119)+'СЕТ СН'!$I$11+СВЦЭМ!$D$10+'СЕТ СН'!$I$5-'СЕТ СН'!$I$21</f>
        <v>3583.86558023</v>
      </c>
      <c r="H143" s="36">
        <f>SUMIFS(СВЦЭМ!$D$33:$D$776,СВЦЭМ!$A$33:$A$776,$A143,СВЦЭМ!$B$33:$B$776,H$119)+'СЕТ СН'!$I$11+СВЦЭМ!$D$10+'СЕТ СН'!$I$5-'СЕТ СН'!$I$21</f>
        <v>3574.61934333</v>
      </c>
      <c r="I143" s="36">
        <f>SUMIFS(СВЦЭМ!$D$33:$D$776,СВЦЭМ!$A$33:$A$776,$A143,СВЦЭМ!$B$33:$B$776,I$119)+'СЕТ СН'!$I$11+СВЦЭМ!$D$10+'СЕТ СН'!$I$5-'СЕТ СН'!$I$21</f>
        <v>3542.5575527999999</v>
      </c>
      <c r="J143" s="36">
        <f>SUMIFS(СВЦЭМ!$D$33:$D$776,СВЦЭМ!$A$33:$A$776,$A143,СВЦЭМ!$B$33:$B$776,J$119)+'СЕТ СН'!$I$11+СВЦЭМ!$D$10+'СЕТ СН'!$I$5-'СЕТ СН'!$I$21</f>
        <v>3530.5564701399999</v>
      </c>
      <c r="K143" s="36">
        <f>SUMIFS(СВЦЭМ!$D$33:$D$776,СВЦЭМ!$A$33:$A$776,$A143,СВЦЭМ!$B$33:$B$776,K$119)+'СЕТ СН'!$I$11+СВЦЭМ!$D$10+'СЕТ СН'!$I$5-'СЕТ СН'!$I$21</f>
        <v>3500.94042945</v>
      </c>
      <c r="L143" s="36">
        <f>SUMIFS(СВЦЭМ!$D$33:$D$776,СВЦЭМ!$A$33:$A$776,$A143,СВЦЭМ!$B$33:$B$776,L$119)+'СЕТ СН'!$I$11+СВЦЭМ!$D$10+'СЕТ СН'!$I$5-'СЕТ СН'!$I$21</f>
        <v>3511.8100085199999</v>
      </c>
      <c r="M143" s="36">
        <f>SUMIFS(СВЦЭМ!$D$33:$D$776,СВЦЭМ!$A$33:$A$776,$A143,СВЦЭМ!$B$33:$B$776,M$119)+'СЕТ СН'!$I$11+СВЦЭМ!$D$10+'СЕТ СН'!$I$5-'СЕТ СН'!$I$21</f>
        <v>3475.66844249</v>
      </c>
      <c r="N143" s="36">
        <f>SUMIFS(СВЦЭМ!$D$33:$D$776,СВЦЭМ!$A$33:$A$776,$A143,СВЦЭМ!$B$33:$B$776,N$119)+'СЕТ СН'!$I$11+СВЦЭМ!$D$10+'СЕТ СН'!$I$5-'СЕТ СН'!$I$21</f>
        <v>3429.5214027000002</v>
      </c>
      <c r="O143" s="36">
        <f>SUMIFS(СВЦЭМ!$D$33:$D$776,СВЦЭМ!$A$33:$A$776,$A143,СВЦЭМ!$B$33:$B$776,O$119)+'СЕТ СН'!$I$11+СВЦЭМ!$D$10+'СЕТ СН'!$I$5-'СЕТ СН'!$I$21</f>
        <v>3400.0486160300002</v>
      </c>
      <c r="P143" s="36">
        <f>SUMIFS(СВЦЭМ!$D$33:$D$776,СВЦЭМ!$A$33:$A$776,$A143,СВЦЭМ!$B$33:$B$776,P$119)+'СЕТ СН'!$I$11+СВЦЭМ!$D$10+'СЕТ СН'!$I$5-'СЕТ СН'!$I$21</f>
        <v>3405.1736435500002</v>
      </c>
      <c r="Q143" s="36">
        <f>SUMIFS(СВЦЭМ!$D$33:$D$776,СВЦЭМ!$A$33:$A$776,$A143,СВЦЭМ!$B$33:$B$776,Q$119)+'СЕТ СН'!$I$11+СВЦЭМ!$D$10+'СЕТ СН'!$I$5-'СЕТ СН'!$I$21</f>
        <v>3410.5798232900001</v>
      </c>
      <c r="R143" s="36">
        <f>SUMIFS(СВЦЭМ!$D$33:$D$776,СВЦЭМ!$A$33:$A$776,$A143,СВЦЭМ!$B$33:$B$776,R$119)+'СЕТ СН'!$I$11+СВЦЭМ!$D$10+'СЕТ СН'!$I$5-'СЕТ СН'!$I$21</f>
        <v>3397.44136385</v>
      </c>
      <c r="S143" s="36">
        <f>SUMIFS(СВЦЭМ!$D$33:$D$776,СВЦЭМ!$A$33:$A$776,$A143,СВЦЭМ!$B$33:$B$776,S$119)+'СЕТ СН'!$I$11+СВЦЭМ!$D$10+'СЕТ СН'!$I$5-'СЕТ СН'!$I$21</f>
        <v>3403.6358989600003</v>
      </c>
      <c r="T143" s="36">
        <f>SUMIFS(СВЦЭМ!$D$33:$D$776,СВЦЭМ!$A$33:$A$776,$A143,СВЦЭМ!$B$33:$B$776,T$119)+'СЕТ СН'!$I$11+СВЦЭМ!$D$10+'СЕТ СН'!$I$5-'СЕТ СН'!$I$21</f>
        <v>3399.87713988</v>
      </c>
      <c r="U143" s="36">
        <f>SUMIFS(СВЦЭМ!$D$33:$D$776,СВЦЭМ!$A$33:$A$776,$A143,СВЦЭМ!$B$33:$B$776,U$119)+'СЕТ СН'!$I$11+СВЦЭМ!$D$10+'СЕТ СН'!$I$5-'СЕТ СН'!$I$21</f>
        <v>3385.83308988</v>
      </c>
      <c r="V143" s="36">
        <f>SUMIFS(СВЦЭМ!$D$33:$D$776,СВЦЭМ!$A$33:$A$776,$A143,СВЦЭМ!$B$33:$B$776,V$119)+'СЕТ СН'!$I$11+СВЦЭМ!$D$10+'СЕТ СН'!$I$5-'СЕТ СН'!$I$21</f>
        <v>3352.5052699500002</v>
      </c>
      <c r="W143" s="36">
        <f>SUMIFS(СВЦЭМ!$D$33:$D$776,СВЦЭМ!$A$33:$A$776,$A143,СВЦЭМ!$B$33:$B$776,W$119)+'СЕТ СН'!$I$11+СВЦЭМ!$D$10+'СЕТ СН'!$I$5-'СЕТ СН'!$I$21</f>
        <v>3357.0708981600001</v>
      </c>
      <c r="X143" s="36">
        <f>SUMIFS(СВЦЭМ!$D$33:$D$776,СВЦЭМ!$A$33:$A$776,$A143,СВЦЭМ!$B$33:$B$776,X$119)+'СЕТ СН'!$I$11+СВЦЭМ!$D$10+'СЕТ СН'!$I$5-'СЕТ СН'!$I$21</f>
        <v>3382.6332569900001</v>
      </c>
      <c r="Y143" s="36">
        <f>SUMIFS(СВЦЭМ!$D$33:$D$776,СВЦЭМ!$A$33:$A$776,$A143,СВЦЭМ!$B$33:$B$776,Y$119)+'СЕТ СН'!$I$11+СВЦЭМ!$D$10+'СЕТ СН'!$I$5-'СЕТ СН'!$I$21</f>
        <v>3461.4926090399999</v>
      </c>
    </row>
    <row r="144" spans="1:25" ht="15.75" x14ac:dyDescent="0.2">
      <c r="A144" s="35">
        <f t="shared" si="3"/>
        <v>43976</v>
      </c>
      <c r="B144" s="36">
        <f>SUMIFS(СВЦЭМ!$D$33:$D$776,СВЦЭМ!$A$33:$A$776,$A144,СВЦЭМ!$B$33:$B$776,B$119)+'СЕТ СН'!$I$11+СВЦЭМ!$D$10+'СЕТ СН'!$I$5-'СЕТ СН'!$I$21</f>
        <v>3609.4359189300003</v>
      </c>
      <c r="C144" s="36">
        <f>SUMIFS(СВЦЭМ!$D$33:$D$776,СВЦЭМ!$A$33:$A$776,$A144,СВЦЭМ!$B$33:$B$776,C$119)+'СЕТ СН'!$I$11+СВЦЭМ!$D$10+'СЕТ СН'!$I$5-'СЕТ СН'!$I$21</f>
        <v>3604.6508904800003</v>
      </c>
      <c r="D144" s="36">
        <f>SUMIFS(СВЦЭМ!$D$33:$D$776,СВЦЭМ!$A$33:$A$776,$A144,СВЦЭМ!$B$33:$B$776,D$119)+'СЕТ СН'!$I$11+СВЦЭМ!$D$10+'СЕТ СН'!$I$5-'СЕТ СН'!$I$21</f>
        <v>3592.5598110999999</v>
      </c>
      <c r="E144" s="36">
        <f>SUMIFS(СВЦЭМ!$D$33:$D$776,СВЦЭМ!$A$33:$A$776,$A144,СВЦЭМ!$B$33:$B$776,E$119)+'СЕТ СН'!$I$11+СВЦЭМ!$D$10+'СЕТ СН'!$I$5-'СЕТ СН'!$I$21</f>
        <v>3585.6869826500001</v>
      </c>
      <c r="F144" s="36">
        <f>SUMIFS(СВЦЭМ!$D$33:$D$776,СВЦЭМ!$A$33:$A$776,$A144,СВЦЭМ!$B$33:$B$776,F$119)+'СЕТ СН'!$I$11+СВЦЭМ!$D$10+'СЕТ СН'!$I$5-'СЕТ СН'!$I$21</f>
        <v>3583.5091367</v>
      </c>
      <c r="G144" s="36">
        <f>SUMIFS(СВЦЭМ!$D$33:$D$776,СВЦЭМ!$A$33:$A$776,$A144,СВЦЭМ!$B$33:$B$776,G$119)+'СЕТ СН'!$I$11+СВЦЭМ!$D$10+'СЕТ СН'!$I$5-'СЕТ СН'!$I$21</f>
        <v>3586.9670845000001</v>
      </c>
      <c r="H144" s="36">
        <f>SUMIFS(СВЦЭМ!$D$33:$D$776,СВЦЭМ!$A$33:$A$776,$A144,СВЦЭМ!$B$33:$B$776,H$119)+'СЕТ СН'!$I$11+СВЦЭМ!$D$10+'СЕТ СН'!$I$5-'СЕТ СН'!$I$21</f>
        <v>3590.1059448400001</v>
      </c>
      <c r="I144" s="36">
        <f>SUMIFS(СВЦЭМ!$D$33:$D$776,СВЦЭМ!$A$33:$A$776,$A144,СВЦЭМ!$B$33:$B$776,I$119)+'СЕТ СН'!$I$11+СВЦЭМ!$D$10+'СЕТ СН'!$I$5-'СЕТ СН'!$I$21</f>
        <v>3565.2472674700002</v>
      </c>
      <c r="J144" s="36">
        <f>SUMIFS(СВЦЭМ!$D$33:$D$776,СВЦЭМ!$A$33:$A$776,$A144,СВЦЭМ!$B$33:$B$776,J$119)+'СЕТ СН'!$I$11+СВЦЭМ!$D$10+'СЕТ СН'!$I$5-'СЕТ СН'!$I$21</f>
        <v>3527.6582903899998</v>
      </c>
      <c r="K144" s="36">
        <f>SUMIFS(СВЦЭМ!$D$33:$D$776,СВЦЭМ!$A$33:$A$776,$A144,СВЦЭМ!$B$33:$B$776,K$119)+'СЕТ СН'!$I$11+СВЦЭМ!$D$10+'СЕТ СН'!$I$5-'СЕТ СН'!$I$21</f>
        <v>3520.7316022599998</v>
      </c>
      <c r="L144" s="36">
        <f>SUMIFS(СВЦЭМ!$D$33:$D$776,СВЦЭМ!$A$33:$A$776,$A144,СВЦЭМ!$B$33:$B$776,L$119)+'СЕТ СН'!$I$11+СВЦЭМ!$D$10+'СЕТ СН'!$I$5-'СЕТ СН'!$I$21</f>
        <v>3513.7392436499999</v>
      </c>
      <c r="M144" s="36">
        <f>SUMIFS(СВЦЭМ!$D$33:$D$776,СВЦЭМ!$A$33:$A$776,$A144,СВЦЭМ!$B$33:$B$776,M$119)+'СЕТ СН'!$I$11+СВЦЭМ!$D$10+'СЕТ СН'!$I$5-'СЕТ СН'!$I$21</f>
        <v>3451.8921182399999</v>
      </c>
      <c r="N144" s="36">
        <f>SUMIFS(СВЦЭМ!$D$33:$D$776,СВЦЭМ!$A$33:$A$776,$A144,СВЦЭМ!$B$33:$B$776,N$119)+'СЕТ СН'!$I$11+СВЦЭМ!$D$10+'СЕТ СН'!$I$5-'СЕТ СН'!$I$21</f>
        <v>3401.8681128500002</v>
      </c>
      <c r="O144" s="36">
        <f>SUMIFS(СВЦЭМ!$D$33:$D$776,СВЦЭМ!$A$33:$A$776,$A144,СВЦЭМ!$B$33:$B$776,O$119)+'СЕТ СН'!$I$11+СВЦЭМ!$D$10+'СЕТ СН'!$I$5-'СЕТ СН'!$I$21</f>
        <v>3382.0500456300001</v>
      </c>
      <c r="P144" s="36">
        <f>SUMIFS(СВЦЭМ!$D$33:$D$776,СВЦЭМ!$A$33:$A$776,$A144,СВЦЭМ!$B$33:$B$776,P$119)+'СЕТ СН'!$I$11+СВЦЭМ!$D$10+'СЕТ СН'!$I$5-'СЕТ СН'!$I$21</f>
        <v>3387.7018798099998</v>
      </c>
      <c r="Q144" s="36">
        <f>SUMIFS(СВЦЭМ!$D$33:$D$776,СВЦЭМ!$A$33:$A$776,$A144,СВЦЭМ!$B$33:$B$776,Q$119)+'СЕТ СН'!$I$11+СВЦЭМ!$D$10+'СЕТ СН'!$I$5-'СЕТ СН'!$I$21</f>
        <v>3389.2231941800001</v>
      </c>
      <c r="R144" s="36">
        <f>SUMIFS(СВЦЭМ!$D$33:$D$776,СВЦЭМ!$A$33:$A$776,$A144,СВЦЭМ!$B$33:$B$776,R$119)+'СЕТ СН'!$I$11+СВЦЭМ!$D$10+'СЕТ СН'!$I$5-'СЕТ СН'!$I$21</f>
        <v>3397.4033998300001</v>
      </c>
      <c r="S144" s="36">
        <f>SUMIFS(СВЦЭМ!$D$33:$D$776,СВЦЭМ!$A$33:$A$776,$A144,СВЦЭМ!$B$33:$B$776,S$119)+'СЕТ СН'!$I$11+СВЦЭМ!$D$10+'СЕТ СН'!$I$5-'СЕТ СН'!$I$21</f>
        <v>3393.5781444600002</v>
      </c>
      <c r="T144" s="36">
        <f>SUMIFS(СВЦЭМ!$D$33:$D$776,СВЦЭМ!$A$33:$A$776,$A144,СВЦЭМ!$B$33:$B$776,T$119)+'СЕТ СН'!$I$11+СВЦЭМ!$D$10+'СЕТ СН'!$I$5-'СЕТ СН'!$I$21</f>
        <v>3391.57835991</v>
      </c>
      <c r="U144" s="36">
        <f>SUMIFS(СВЦЭМ!$D$33:$D$776,СВЦЭМ!$A$33:$A$776,$A144,СВЦЭМ!$B$33:$B$776,U$119)+'СЕТ СН'!$I$11+СВЦЭМ!$D$10+'СЕТ СН'!$I$5-'СЕТ СН'!$I$21</f>
        <v>3387.4722767799999</v>
      </c>
      <c r="V144" s="36">
        <f>SUMIFS(СВЦЭМ!$D$33:$D$776,СВЦЭМ!$A$33:$A$776,$A144,СВЦЭМ!$B$33:$B$776,V$119)+'СЕТ СН'!$I$11+СВЦЭМ!$D$10+'СЕТ СН'!$I$5-'СЕТ СН'!$I$21</f>
        <v>3375.3356668199999</v>
      </c>
      <c r="W144" s="36">
        <f>SUMIFS(СВЦЭМ!$D$33:$D$776,СВЦЭМ!$A$33:$A$776,$A144,СВЦЭМ!$B$33:$B$776,W$119)+'СЕТ СН'!$I$11+СВЦЭМ!$D$10+'СЕТ СН'!$I$5-'СЕТ СН'!$I$21</f>
        <v>3379.13455815</v>
      </c>
      <c r="X144" s="36">
        <f>SUMIFS(СВЦЭМ!$D$33:$D$776,СВЦЭМ!$A$33:$A$776,$A144,СВЦЭМ!$B$33:$B$776,X$119)+'СЕТ СН'!$I$11+СВЦЭМ!$D$10+'СЕТ СН'!$I$5-'СЕТ СН'!$I$21</f>
        <v>3395.70583687</v>
      </c>
      <c r="Y144" s="36">
        <f>SUMIFS(СВЦЭМ!$D$33:$D$776,СВЦЭМ!$A$33:$A$776,$A144,СВЦЭМ!$B$33:$B$776,Y$119)+'СЕТ СН'!$I$11+СВЦЭМ!$D$10+'СЕТ СН'!$I$5-'СЕТ СН'!$I$21</f>
        <v>3477.61908176</v>
      </c>
    </row>
    <row r="145" spans="1:27" ht="15.75" x14ac:dyDescent="0.2">
      <c r="A145" s="35">
        <f t="shared" si="3"/>
        <v>43977</v>
      </c>
      <c r="B145" s="36">
        <f>SUMIFS(СВЦЭМ!$D$33:$D$776,СВЦЭМ!$A$33:$A$776,$A145,СВЦЭМ!$B$33:$B$776,B$119)+'СЕТ СН'!$I$11+СВЦЭМ!$D$10+'СЕТ СН'!$I$5-'СЕТ СН'!$I$21</f>
        <v>3561.7084215700002</v>
      </c>
      <c r="C145" s="36">
        <f>SUMIFS(СВЦЭМ!$D$33:$D$776,СВЦЭМ!$A$33:$A$776,$A145,СВЦЭМ!$B$33:$B$776,C$119)+'СЕТ СН'!$I$11+СВЦЭМ!$D$10+'СЕТ СН'!$I$5-'СЕТ СН'!$I$21</f>
        <v>3591.7746832600001</v>
      </c>
      <c r="D145" s="36">
        <f>SUMIFS(СВЦЭМ!$D$33:$D$776,СВЦЭМ!$A$33:$A$776,$A145,СВЦЭМ!$B$33:$B$776,D$119)+'СЕТ СН'!$I$11+СВЦЭМ!$D$10+'СЕТ СН'!$I$5-'СЕТ СН'!$I$21</f>
        <v>3582.57989718</v>
      </c>
      <c r="E145" s="36">
        <f>SUMIFS(СВЦЭМ!$D$33:$D$776,СВЦЭМ!$A$33:$A$776,$A145,СВЦЭМ!$B$33:$B$776,E$119)+'СЕТ СН'!$I$11+СВЦЭМ!$D$10+'СЕТ СН'!$I$5-'СЕТ СН'!$I$21</f>
        <v>3573.8358978199999</v>
      </c>
      <c r="F145" s="36">
        <f>SUMIFS(СВЦЭМ!$D$33:$D$776,СВЦЭМ!$A$33:$A$776,$A145,СВЦЭМ!$B$33:$B$776,F$119)+'СЕТ СН'!$I$11+СВЦЭМ!$D$10+'СЕТ СН'!$I$5-'СЕТ СН'!$I$21</f>
        <v>3571.66739977</v>
      </c>
      <c r="G145" s="36">
        <f>SUMIFS(СВЦЭМ!$D$33:$D$776,СВЦЭМ!$A$33:$A$776,$A145,СВЦЭМ!$B$33:$B$776,G$119)+'СЕТ СН'!$I$11+СВЦЭМ!$D$10+'СЕТ СН'!$I$5-'СЕТ СН'!$I$21</f>
        <v>3578.5133648700003</v>
      </c>
      <c r="H145" s="36">
        <f>SUMIFS(СВЦЭМ!$D$33:$D$776,СВЦЭМ!$A$33:$A$776,$A145,СВЦЭМ!$B$33:$B$776,H$119)+'СЕТ СН'!$I$11+СВЦЭМ!$D$10+'СЕТ СН'!$I$5-'СЕТ СН'!$I$21</f>
        <v>3588.5081127900003</v>
      </c>
      <c r="I145" s="36">
        <f>SUMIFS(СВЦЭМ!$D$33:$D$776,СВЦЭМ!$A$33:$A$776,$A145,СВЦЭМ!$B$33:$B$776,I$119)+'СЕТ СН'!$I$11+СВЦЭМ!$D$10+'СЕТ СН'!$I$5-'СЕТ СН'!$I$21</f>
        <v>3559.3919480700001</v>
      </c>
      <c r="J145" s="36">
        <f>SUMIFS(СВЦЭМ!$D$33:$D$776,СВЦЭМ!$A$33:$A$776,$A145,СВЦЭМ!$B$33:$B$776,J$119)+'СЕТ СН'!$I$11+СВЦЭМ!$D$10+'СЕТ СН'!$I$5-'СЕТ СН'!$I$21</f>
        <v>3526.0183601200001</v>
      </c>
      <c r="K145" s="36">
        <f>SUMIFS(СВЦЭМ!$D$33:$D$776,СВЦЭМ!$A$33:$A$776,$A145,СВЦЭМ!$B$33:$B$776,K$119)+'СЕТ СН'!$I$11+СВЦЭМ!$D$10+'СЕТ СН'!$I$5-'СЕТ СН'!$I$21</f>
        <v>3512.7346156100002</v>
      </c>
      <c r="L145" s="36">
        <f>SUMIFS(СВЦЭМ!$D$33:$D$776,СВЦЭМ!$A$33:$A$776,$A145,СВЦЭМ!$B$33:$B$776,L$119)+'СЕТ СН'!$I$11+СВЦЭМ!$D$10+'СЕТ СН'!$I$5-'СЕТ СН'!$I$21</f>
        <v>3514.7929646100001</v>
      </c>
      <c r="M145" s="36">
        <f>SUMIFS(СВЦЭМ!$D$33:$D$776,СВЦЭМ!$A$33:$A$776,$A145,СВЦЭМ!$B$33:$B$776,M$119)+'СЕТ СН'!$I$11+СВЦЭМ!$D$10+'СЕТ СН'!$I$5-'СЕТ СН'!$I$21</f>
        <v>3457.8044428200001</v>
      </c>
      <c r="N145" s="36">
        <f>SUMIFS(СВЦЭМ!$D$33:$D$776,СВЦЭМ!$A$33:$A$776,$A145,СВЦЭМ!$B$33:$B$776,N$119)+'СЕТ СН'!$I$11+СВЦЭМ!$D$10+'СЕТ СН'!$I$5-'СЕТ СН'!$I$21</f>
        <v>3410.3633278299999</v>
      </c>
      <c r="O145" s="36">
        <f>SUMIFS(СВЦЭМ!$D$33:$D$776,СВЦЭМ!$A$33:$A$776,$A145,СВЦЭМ!$B$33:$B$776,O$119)+'СЕТ СН'!$I$11+СВЦЭМ!$D$10+'СЕТ СН'!$I$5-'СЕТ СН'!$I$21</f>
        <v>3390.3831992400001</v>
      </c>
      <c r="P145" s="36">
        <f>SUMIFS(СВЦЭМ!$D$33:$D$776,СВЦЭМ!$A$33:$A$776,$A145,СВЦЭМ!$B$33:$B$776,P$119)+'СЕТ СН'!$I$11+СВЦЭМ!$D$10+'СЕТ СН'!$I$5-'СЕТ СН'!$I$21</f>
        <v>3395.04222166</v>
      </c>
      <c r="Q145" s="36">
        <f>SUMIFS(СВЦЭМ!$D$33:$D$776,СВЦЭМ!$A$33:$A$776,$A145,СВЦЭМ!$B$33:$B$776,Q$119)+'СЕТ СН'!$I$11+СВЦЭМ!$D$10+'СЕТ СН'!$I$5-'СЕТ СН'!$I$21</f>
        <v>3400.2044676800001</v>
      </c>
      <c r="R145" s="36">
        <f>SUMIFS(СВЦЭМ!$D$33:$D$776,СВЦЭМ!$A$33:$A$776,$A145,СВЦЭМ!$B$33:$B$776,R$119)+'СЕТ СН'!$I$11+СВЦЭМ!$D$10+'СЕТ СН'!$I$5-'СЕТ СН'!$I$21</f>
        <v>3398.5011211000001</v>
      </c>
      <c r="S145" s="36">
        <f>SUMIFS(СВЦЭМ!$D$33:$D$776,СВЦЭМ!$A$33:$A$776,$A145,СВЦЭМ!$B$33:$B$776,S$119)+'СЕТ СН'!$I$11+СВЦЭМ!$D$10+'СЕТ СН'!$I$5-'СЕТ СН'!$I$21</f>
        <v>3397.9920447599998</v>
      </c>
      <c r="T145" s="36">
        <f>SUMIFS(СВЦЭМ!$D$33:$D$776,СВЦЭМ!$A$33:$A$776,$A145,СВЦЭМ!$B$33:$B$776,T$119)+'СЕТ СН'!$I$11+СВЦЭМ!$D$10+'СЕТ СН'!$I$5-'СЕТ СН'!$I$21</f>
        <v>3394.2667455800001</v>
      </c>
      <c r="U145" s="36">
        <f>SUMIFS(СВЦЭМ!$D$33:$D$776,СВЦЭМ!$A$33:$A$776,$A145,СВЦЭМ!$B$33:$B$776,U$119)+'СЕТ СН'!$I$11+СВЦЭМ!$D$10+'СЕТ СН'!$I$5-'СЕТ СН'!$I$21</f>
        <v>3381.6546581000002</v>
      </c>
      <c r="V145" s="36">
        <f>SUMIFS(СВЦЭМ!$D$33:$D$776,СВЦЭМ!$A$33:$A$776,$A145,СВЦЭМ!$B$33:$B$776,V$119)+'СЕТ СН'!$I$11+СВЦЭМ!$D$10+'СЕТ СН'!$I$5-'СЕТ СН'!$I$21</f>
        <v>3375.3957653100001</v>
      </c>
      <c r="W145" s="36">
        <f>SUMIFS(СВЦЭМ!$D$33:$D$776,СВЦЭМ!$A$33:$A$776,$A145,СВЦЭМ!$B$33:$B$776,W$119)+'СЕТ СН'!$I$11+СВЦЭМ!$D$10+'СЕТ СН'!$I$5-'СЕТ СН'!$I$21</f>
        <v>3370.9978454800003</v>
      </c>
      <c r="X145" s="36">
        <f>SUMIFS(СВЦЭМ!$D$33:$D$776,СВЦЭМ!$A$33:$A$776,$A145,СВЦЭМ!$B$33:$B$776,X$119)+'СЕТ СН'!$I$11+СВЦЭМ!$D$10+'СЕТ СН'!$I$5-'СЕТ СН'!$I$21</f>
        <v>3392.7086874800002</v>
      </c>
      <c r="Y145" s="36">
        <f>SUMIFS(СВЦЭМ!$D$33:$D$776,СВЦЭМ!$A$33:$A$776,$A145,СВЦЭМ!$B$33:$B$776,Y$119)+'СЕТ СН'!$I$11+СВЦЭМ!$D$10+'СЕТ СН'!$I$5-'СЕТ СН'!$I$21</f>
        <v>3459.91484803</v>
      </c>
    </row>
    <row r="146" spans="1:27" ht="15.75" x14ac:dyDescent="0.2">
      <c r="A146" s="35">
        <f t="shared" si="3"/>
        <v>43978</v>
      </c>
      <c r="B146" s="36">
        <f>SUMIFS(СВЦЭМ!$D$33:$D$776,СВЦЭМ!$A$33:$A$776,$A146,СВЦЭМ!$B$33:$B$776,B$119)+'СЕТ СН'!$I$11+СВЦЭМ!$D$10+'СЕТ СН'!$I$5-'СЕТ СН'!$I$21</f>
        <v>3545.5610566599998</v>
      </c>
      <c r="C146" s="36">
        <f>SUMIFS(СВЦЭМ!$D$33:$D$776,СВЦЭМ!$A$33:$A$776,$A146,СВЦЭМ!$B$33:$B$776,C$119)+'СЕТ СН'!$I$11+СВЦЭМ!$D$10+'СЕТ СН'!$I$5-'СЕТ СН'!$I$21</f>
        <v>3580.3648687800001</v>
      </c>
      <c r="D146" s="36">
        <f>SUMIFS(СВЦЭМ!$D$33:$D$776,СВЦЭМ!$A$33:$A$776,$A146,СВЦЭМ!$B$33:$B$776,D$119)+'СЕТ СН'!$I$11+СВЦЭМ!$D$10+'СЕТ СН'!$I$5-'СЕТ СН'!$I$21</f>
        <v>3598.9010798700001</v>
      </c>
      <c r="E146" s="36">
        <f>SUMIFS(СВЦЭМ!$D$33:$D$776,СВЦЭМ!$A$33:$A$776,$A146,СВЦЭМ!$B$33:$B$776,E$119)+'СЕТ СН'!$I$11+СВЦЭМ!$D$10+'СЕТ СН'!$I$5-'СЕТ СН'!$I$21</f>
        <v>3607.3048047800003</v>
      </c>
      <c r="F146" s="36">
        <f>SUMIFS(СВЦЭМ!$D$33:$D$776,СВЦЭМ!$A$33:$A$776,$A146,СВЦЭМ!$B$33:$B$776,F$119)+'СЕТ СН'!$I$11+СВЦЭМ!$D$10+'СЕТ СН'!$I$5-'СЕТ СН'!$I$21</f>
        <v>3601.1103033899999</v>
      </c>
      <c r="G146" s="36">
        <f>SUMIFS(СВЦЭМ!$D$33:$D$776,СВЦЭМ!$A$33:$A$776,$A146,СВЦЭМ!$B$33:$B$776,G$119)+'СЕТ СН'!$I$11+СВЦЭМ!$D$10+'СЕТ СН'!$I$5-'СЕТ СН'!$I$21</f>
        <v>3607.9436341800001</v>
      </c>
      <c r="H146" s="36">
        <f>SUMIFS(СВЦЭМ!$D$33:$D$776,СВЦЭМ!$A$33:$A$776,$A146,СВЦЭМ!$B$33:$B$776,H$119)+'СЕТ СН'!$I$11+СВЦЭМ!$D$10+'СЕТ СН'!$I$5-'СЕТ СН'!$I$21</f>
        <v>3590.4724292000001</v>
      </c>
      <c r="I146" s="36">
        <f>SUMIFS(СВЦЭМ!$D$33:$D$776,СВЦЭМ!$A$33:$A$776,$A146,СВЦЭМ!$B$33:$B$776,I$119)+'СЕТ СН'!$I$11+СВЦЭМ!$D$10+'СЕТ СН'!$I$5-'СЕТ СН'!$I$21</f>
        <v>3576.6610386299999</v>
      </c>
      <c r="J146" s="36">
        <f>SUMIFS(СВЦЭМ!$D$33:$D$776,СВЦЭМ!$A$33:$A$776,$A146,СВЦЭМ!$B$33:$B$776,J$119)+'СЕТ СН'!$I$11+СВЦЭМ!$D$10+'СЕТ СН'!$I$5-'СЕТ СН'!$I$21</f>
        <v>3541.8994816300001</v>
      </c>
      <c r="K146" s="36">
        <f>SUMIFS(СВЦЭМ!$D$33:$D$776,СВЦЭМ!$A$33:$A$776,$A146,СВЦЭМ!$B$33:$B$776,K$119)+'СЕТ СН'!$I$11+СВЦЭМ!$D$10+'СЕТ СН'!$I$5-'СЕТ СН'!$I$21</f>
        <v>3521.8761012499999</v>
      </c>
      <c r="L146" s="36">
        <f>SUMIFS(СВЦЭМ!$D$33:$D$776,СВЦЭМ!$A$33:$A$776,$A146,СВЦЭМ!$B$33:$B$776,L$119)+'СЕТ СН'!$I$11+СВЦЭМ!$D$10+'СЕТ СН'!$I$5-'СЕТ СН'!$I$21</f>
        <v>3501.8852779700001</v>
      </c>
      <c r="M146" s="36">
        <f>SUMIFS(СВЦЭМ!$D$33:$D$776,СВЦЭМ!$A$33:$A$776,$A146,СВЦЭМ!$B$33:$B$776,M$119)+'СЕТ СН'!$I$11+СВЦЭМ!$D$10+'СЕТ СН'!$I$5-'СЕТ СН'!$I$21</f>
        <v>3448.6527774699998</v>
      </c>
      <c r="N146" s="36">
        <f>SUMIFS(СВЦЭМ!$D$33:$D$776,СВЦЭМ!$A$33:$A$776,$A146,СВЦЭМ!$B$33:$B$776,N$119)+'СЕТ СН'!$I$11+СВЦЭМ!$D$10+'СЕТ СН'!$I$5-'СЕТ СН'!$I$21</f>
        <v>3390.7482980700001</v>
      </c>
      <c r="O146" s="36">
        <f>SUMIFS(СВЦЭМ!$D$33:$D$776,СВЦЭМ!$A$33:$A$776,$A146,СВЦЭМ!$B$33:$B$776,O$119)+'СЕТ СН'!$I$11+СВЦЭМ!$D$10+'СЕТ СН'!$I$5-'СЕТ СН'!$I$21</f>
        <v>3373.19906743</v>
      </c>
      <c r="P146" s="36">
        <f>SUMIFS(СВЦЭМ!$D$33:$D$776,СВЦЭМ!$A$33:$A$776,$A146,СВЦЭМ!$B$33:$B$776,P$119)+'СЕТ СН'!$I$11+СВЦЭМ!$D$10+'СЕТ СН'!$I$5-'СЕТ СН'!$I$21</f>
        <v>3367.9630051499998</v>
      </c>
      <c r="Q146" s="36">
        <f>SUMIFS(СВЦЭМ!$D$33:$D$776,СВЦЭМ!$A$33:$A$776,$A146,СВЦЭМ!$B$33:$B$776,Q$119)+'СЕТ СН'!$I$11+СВЦЭМ!$D$10+'СЕТ СН'!$I$5-'СЕТ СН'!$I$21</f>
        <v>3372.4946168199999</v>
      </c>
      <c r="R146" s="36">
        <f>SUMIFS(СВЦЭМ!$D$33:$D$776,СВЦЭМ!$A$33:$A$776,$A146,СВЦЭМ!$B$33:$B$776,R$119)+'СЕТ СН'!$I$11+СВЦЭМ!$D$10+'СЕТ СН'!$I$5-'СЕТ СН'!$I$21</f>
        <v>3376.05452702</v>
      </c>
      <c r="S146" s="36">
        <f>SUMIFS(СВЦЭМ!$D$33:$D$776,СВЦЭМ!$A$33:$A$776,$A146,СВЦЭМ!$B$33:$B$776,S$119)+'СЕТ СН'!$I$11+СВЦЭМ!$D$10+'СЕТ СН'!$I$5-'СЕТ СН'!$I$21</f>
        <v>3380.9012719000002</v>
      </c>
      <c r="T146" s="36">
        <f>SUMIFS(СВЦЭМ!$D$33:$D$776,СВЦЭМ!$A$33:$A$776,$A146,СВЦЭМ!$B$33:$B$776,T$119)+'СЕТ СН'!$I$11+СВЦЭМ!$D$10+'СЕТ СН'!$I$5-'СЕТ СН'!$I$21</f>
        <v>3376.5498846600003</v>
      </c>
      <c r="U146" s="36">
        <f>SUMIFS(СВЦЭМ!$D$33:$D$776,СВЦЭМ!$A$33:$A$776,$A146,СВЦЭМ!$B$33:$B$776,U$119)+'СЕТ СН'!$I$11+СВЦЭМ!$D$10+'СЕТ СН'!$I$5-'СЕТ СН'!$I$21</f>
        <v>3365.2118483200002</v>
      </c>
      <c r="V146" s="36">
        <f>SUMIFS(СВЦЭМ!$D$33:$D$776,СВЦЭМ!$A$33:$A$776,$A146,СВЦЭМ!$B$33:$B$776,V$119)+'СЕТ СН'!$I$11+СВЦЭМ!$D$10+'СЕТ СН'!$I$5-'СЕТ СН'!$I$21</f>
        <v>3354.9288996800001</v>
      </c>
      <c r="W146" s="36">
        <f>SUMIFS(СВЦЭМ!$D$33:$D$776,СВЦЭМ!$A$33:$A$776,$A146,СВЦЭМ!$B$33:$B$776,W$119)+'СЕТ СН'!$I$11+СВЦЭМ!$D$10+'СЕТ СН'!$I$5-'СЕТ СН'!$I$21</f>
        <v>3351.2295096600001</v>
      </c>
      <c r="X146" s="36">
        <f>SUMIFS(СВЦЭМ!$D$33:$D$776,СВЦЭМ!$A$33:$A$776,$A146,СВЦЭМ!$B$33:$B$776,X$119)+'СЕТ СН'!$I$11+СВЦЭМ!$D$10+'СЕТ СН'!$I$5-'СЕТ СН'!$I$21</f>
        <v>3388.4725952700001</v>
      </c>
      <c r="Y146" s="36">
        <f>SUMIFS(СВЦЭМ!$D$33:$D$776,СВЦЭМ!$A$33:$A$776,$A146,СВЦЭМ!$B$33:$B$776,Y$119)+'СЕТ СН'!$I$11+СВЦЭМ!$D$10+'СЕТ СН'!$I$5-'СЕТ СН'!$I$21</f>
        <v>3446.8949726299998</v>
      </c>
    </row>
    <row r="147" spans="1:27" ht="15.75" x14ac:dyDescent="0.2">
      <c r="A147" s="35">
        <f t="shared" si="3"/>
        <v>43979</v>
      </c>
      <c r="B147" s="36">
        <f>SUMIFS(СВЦЭМ!$D$33:$D$776,СВЦЭМ!$A$33:$A$776,$A147,СВЦЭМ!$B$33:$B$776,B$119)+'СЕТ СН'!$I$11+СВЦЭМ!$D$10+'СЕТ СН'!$I$5-'СЕТ СН'!$I$21</f>
        <v>3484.07057773</v>
      </c>
      <c r="C147" s="36">
        <f>SUMIFS(СВЦЭМ!$D$33:$D$776,СВЦЭМ!$A$33:$A$776,$A147,СВЦЭМ!$B$33:$B$776,C$119)+'СЕТ СН'!$I$11+СВЦЭМ!$D$10+'СЕТ СН'!$I$5-'СЕТ СН'!$I$21</f>
        <v>3499.3186508899998</v>
      </c>
      <c r="D147" s="36">
        <f>SUMIFS(СВЦЭМ!$D$33:$D$776,СВЦЭМ!$A$33:$A$776,$A147,СВЦЭМ!$B$33:$B$776,D$119)+'СЕТ СН'!$I$11+СВЦЭМ!$D$10+'СЕТ СН'!$I$5-'СЕТ СН'!$I$21</f>
        <v>3526.58604646</v>
      </c>
      <c r="E147" s="36">
        <f>SUMIFS(СВЦЭМ!$D$33:$D$776,СВЦЭМ!$A$33:$A$776,$A147,СВЦЭМ!$B$33:$B$776,E$119)+'СЕТ СН'!$I$11+СВЦЭМ!$D$10+'СЕТ СН'!$I$5-'СЕТ СН'!$I$21</f>
        <v>3542.4979220099999</v>
      </c>
      <c r="F147" s="36">
        <f>SUMIFS(СВЦЭМ!$D$33:$D$776,СВЦЭМ!$A$33:$A$776,$A147,СВЦЭМ!$B$33:$B$776,F$119)+'СЕТ СН'!$I$11+СВЦЭМ!$D$10+'СЕТ СН'!$I$5-'СЕТ СН'!$I$21</f>
        <v>3538.1294065500001</v>
      </c>
      <c r="G147" s="36">
        <f>SUMIFS(СВЦЭМ!$D$33:$D$776,СВЦЭМ!$A$33:$A$776,$A147,СВЦЭМ!$B$33:$B$776,G$119)+'СЕТ СН'!$I$11+СВЦЭМ!$D$10+'СЕТ СН'!$I$5-'СЕТ СН'!$I$21</f>
        <v>3542.7538610800002</v>
      </c>
      <c r="H147" s="36">
        <f>SUMIFS(СВЦЭМ!$D$33:$D$776,СВЦЭМ!$A$33:$A$776,$A147,СВЦЭМ!$B$33:$B$776,H$119)+'СЕТ СН'!$I$11+СВЦЭМ!$D$10+'СЕТ СН'!$I$5-'СЕТ СН'!$I$21</f>
        <v>3526.5438454</v>
      </c>
      <c r="I147" s="36">
        <f>SUMIFS(СВЦЭМ!$D$33:$D$776,СВЦЭМ!$A$33:$A$776,$A147,СВЦЭМ!$B$33:$B$776,I$119)+'СЕТ СН'!$I$11+СВЦЭМ!$D$10+'СЕТ СН'!$I$5-'СЕТ СН'!$I$21</f>
        <v>3529.3984702299999</v>
      </c>
      <c r="J147" s="36">
        <f>SUMIFS(СВЦЭМ!$D$33:$D$776,СВЦЭМ!$A$33:$A$776,$A147,СВЦЭМ!$B$33:$B$776,J$119)+'СЕТ СН'!$I$11+СВЦЭМ!$D$10+'СЕТ СН'!$I$5-'СЕТ СН'!$I$21</f>
        <v>3484.7881054899999</v>
      </c>
      <c r="K147" s="36">
        <f>SUMIFS(СВЦЭМ!$D$33:$D$776,СВЦЭМ!$A$33:$A$776,$A147,СВЦЭМ!$B$33:$B$776,K$119)+'СЕТ СН'!$I$11+СВЦЭМ!$D$10+'СЕТ СН'!$I$5-'СЕТ СН'!$I$21</f>
        <v>3472.8791097200001</v>
      </c>
      <c r="L147" s="36">
        <f>SUMIFS(СВЦЭМ!$D$33:$D$776,СВЦЭМ!$A$33:$A$776,$A147,СВЦЭМ!$B$33:$B$776,L$119)+'СЕТ СН'!$I$11+СВЦЭМ!$D$10+'СЕТ СН'!$I$5-'СЕТ СН'!$I$21</f>
        <v>3481.7143644400003</v>
      </c>
      <c r="M147" s="36">
        <f>SUMIFS(СВЦЭМ!$D$33:$D$776,СВЦЭМ!$A$33:$A$776,$A147,СВЦЭМ!$B$33:$B$776,M$119)+'СЕТ СН'!$I$11+СВЦЭМ!$D$10+'СЕТ СН'!$I$5-'СЕТ СН'!$I$21</f>
        <v>3458.6691504400001</v>
      </c>
      <c r="N147" s="36">
        <f>SUMIFS(СВЦЭМ!$D$33:$D$776,СВЦЭМ!$A$33:$A$776,$A147,СВЦЭМ!$B$33:$B$776,N$119)+'СЕТ СН'!$I$11+СВЦЭМ!$D$10+'СЕТ СН'!$I$5-'СЕТ СН'!$I$21</f>
        <v>3411.1597178500001</v>
      </c>
      <c r="O147" s="36">
        <f>SUMIFS(СВЦЭМ!$D$33:$D$776,СВЦЭМ!$A$33:$A$776,$A147,СВЦЭМ!$B$33:$B$776,O$119)+'СЕТ СН'!$I$11+СВЦЭМ!$D$10+'СЕТ СН'!$I$5-'СЕТ СН'!$I$21</f>
        <v>3388.8007978200003</v>
      </c>
      <c r="P147" s="36">
        <f>SUMIFS(СВЦЭМ!$D$33:$D$776,СВЦЭМ!$A$33:$A$776,$A147,СВЦЭМ!$B$33:$B$776,P$119)+'СЕТ СН'!$I$11+СВЦЭМ!$D$10+'СЕТ СН'!$I$5-'СЕТ СН'!$I$21</f>
        <v>3395.47282004</v>
      </c>
      <c r="Q147" s="36">
        <f>SUMIFS(СВЦЭМ!$D$33:$D$776,СВЦЭМ!$A$33:$A$776,$A147,СВЦЭМ!$B$33:$B$776,Q$119)+'СЕТ СН'!$I$11+СВЦЭМ!$D$10+'СЕТ СН'!$I$5-'СЕТ СН'!$I$21</f>
        <v>3396.7615682599999</v>
      </c>
      <c r="R147" s="36">
        <f>SUMIFS(СВЦЭМ!$D$33:$D$776,СВЦЭМ!$A$33:$A$776,$A147,СВЦЭМ!$B$33:$B$776,R$119)+'СЕТ СН'!$I$11+СВЦЭМ!$D$10+'СЕТ СН'!$I$5-'СЕТ СН'!$I$21</f>
        <v>3395.2991795400003</v>
      </c>
      <c r="S147" s="36">
        <f>SUMIFS(СВЦЭМ!$D$33:$D$776,СВЦЭМ!$A$33:$A$776,$A147,СВЦЭМ!$B$33:$B$776,S$119)+'СЕТ СН'!$I$11+СВЦЭМ!$D$10+'СЕТ СН'!$I$5-'СЕТ СН'!$I$21</f>
        <v>3401.6808035100003</v>
      </c>
      <c r="T147" s="36">
        <f>SUMIFS(СВЦЭМ!$D$33:$D$776,СВЦЭМ!$A$33:$A$776,$A147,СВЦЭМ!$B$33:$B$776,T$119)+'СЕТ СН'!$I$11+СВЦЭМ!$D$10+'СЕТ СН'!$I$5-'СЕТ СН'!$I$21</f>
        <v>3403.1354125400003</v>
      </c>
      <c r="U147" s="36">
        <f>SUMIFS(СВЦЭМ!$D$33:$D$776,СВЦЭМ!$A$33:$A$776,$A147,СВЦЭМ!$B$33:$B$776,U$119)+'СЕТ СН'!$I$11+СВЦЭМ!$D$10+'СЕТ СН'!$I$5-'СЕТ СН'!$I$21</f>
        <v>3396.2382286299999</v>
      </c>
      <c r="V147" s="36">
        <f>SUMIFS(СВЦЭМ!$D$33:$D$776,СВЦЭМ!$A$33:$A$776,$A147,СВЦЭМ!$B$33:$B$776,V$119)+'СЕТ СН'!$I$11+СВЦЭМ!$D$10+'СЕТ СН'!$I$5-'СЕТ СН'!$I$21</f>
        <v>3383.1969449100002</v>
      </c>
      <c r="W147" s="36">
        <f>SUMIFS(СВЦЭМ!$D$33:$D$776,СВЦЭМ!$A$33:$A$776,$A147,СВЦЭМ!$B$33:$B$776,W$119)+'СЕТ СН'!$I$11+СВЦЭМ!$D$10+'СЕТ СН'!$I$5-'СЕТ СН'!$I$21</f>
        <v>3380.0236660599999</v>
      </c>
      <c r="X147" s="36">
        <f>SUMIFS(СВЦЭМ!$D$33:$D$776,СВЦЭМ!$A$33:$A$776,$A147,СВЦЭМ!$B$33:$B$776,X$119)+'СЕТ СН'!$I$11+СВЦЭМ!$D$10+'СЕТ СН'!$I$5-'СЕТ СН'!$I$21</f>
        <v>3422.6766932300002</v>
      </c>
      <c r="Y147" s="36">
        <f>SUMIFS(СВЦЭМ!$D$33:$D$776,СВЦЭМ!$A$33:$A$776,$A147,СВЦЭМ!$B$33:$B$776,Y$119)+'СЕТ СН'!$I$11+СВЦЭМ!$D$10+'СЕТ СН'!$I$5-'СЕТ СН'!$I$21</f>
        <v>3488.4928864000003</v>
      </c>
    </row>
    <row r="148" spans="1:27" ht="15.75" x14ac:dyDescent="0.2">
      <c r="A148" s="35">
        <f t="shared" si="3"/>
        <v>43980</v>
      </c>
      <c r="B148" s="36">
        <f>SUMIFS(СВЦЭМ!$D$33:$D$776,СВЦЭМ!$A$33:$A$776,$A148,СВЦЭМ!$B$33:$B$776,B$119)+'СЕТ СН'!$I$11+СВЦЭМ!$D$10+'СЕТ СН'!$I$5-'СЕТ СН'!$I$21</f>
        <v>3499.4128350599999</v>
      </c>
      <c r="C148" s="36">
        <f>SUMIFS(СВЦЭМ!$D$33:$D$776,СВЦЭМ!$A$33:$A$776,$A148,СВЦЭМ!$B$33:$B$776,C$119)+'СЕТ СН'!$I$11+СВЦЭМ!$D$10+'СЕТ СН'!$I$5-'СЕТ СН'!$I$21</f>
        <v>3524.34408949</v>
      </c>
      <c r="D148" s="36">
        <f>SUMIFS(СВЦЭМ!$D$33:$D$776,СВЦЭМ!$A$33:$A$776,$A148,СВЦЭМ!$B$33:$B$776,D$119)+'СЕТ СН'!$I$11+СВЦЭМ!$D$10+'СЕТ СН'!$I$5-'СЕТ СН'!$I$21</f>
        <v>3521.8161650900001</v>
      </c>
      <c r="E148" s="36">
        <f>SUMIFS(СВЦЭМ!$D$33:$D$776,СВЦЭМ!$A$33:$A$776,$A148,СВЦЭМ!$B$33:$B$776,E$119)+'СЕТ СН'!$I$11+СВЦЭМ!$D$10+'СЕТ СН'!$I$5-'СЕТ СН'!$I$21</f>
        <v>3521.3991661600003</v>
      </c>
      <c r="F148" s="36">
        <f>SUMIFS(СВЦЭМ!$D$33:$D$776,СВЦЭМ!$A$33:$A$776,$A148,СВЦЭМ!$B$33:$B$776,F$119)+'СЕТ СН'!$I$11+СВЦЭМ!$D$10+'СЕТ СН'!$I$5-'СЕТ СН'!$I$21</f>
        <v>3522.8337329800001</v>
      </c>
      <c r="G148" s="36">
        <f>SUMIFS(СВЦЭМ!$D$33:$D$776,СВЦЭМ!$A$33:$A$776,$A148,СВЦЭМ!$B$33:$B$776,G$119)+'СЕТ СН'!$I$11+СВЦЭМ!$D$10+'СЕТ СН'!$I$5-'СЕТ СН'!$I$21</f>
        <v>3527.5679039300003</v>
      </c>
      <c r="H148" s="36">
        <f>SUMIFS(СВЦЭМ!$D$33:$D$776,СВЦЭМ!$A$33:$A$776,$A148,СВЦЭМ!$B$33:$B$776,H$119)+'СЕТ СН'!$I$11+СВЦЭМ!$D$10+'СЕТ СН'!$I$5-'СЕТ СН'!$I$21</f>
        <v>3531.7872582800001</v>
      </c>
      <c r="I148" s="36">
        <f>SUMIFS(СВЦЭМ!$D$33:$D$776,СВЦЭМ!$A$33:$A$776,$A148,СВЦЭМ!$B$33:$B$776,I$119)+'СЕТ СН'!$I$11+СВЦЭМ!$D$10+'СЕТ СН'!$I$5-'СЕТ СН'!$I$21</f>
        <v>3513.4073206900002</v>
      </c>
      <c r="J148" s="36">
        <f>SUMIFS(СВЦЭМ!$D$33:$D$776,СВЦЭМ!$A$33:$A$776,$A148,СВЦЭМ!$B$33:$B$776,J$119)+'СЕТ СН'!$I$11+СВЦЭМ!$D$10+'СЕТ СН'!$I$5-'СЕТ СН'!$I$21</f>
        <v>3466.2191597599999</v>
      </c>
      <c r="K148" s="36">
        <f>SUMIFS(СВЦЭМ!$D$33:$D$776,СВЦЭМ!$A$33:$A$776,$A148,СВЦЭМ!$B$33:$B$776,K$119)+'СЕТ СН'!$I$11+СВЦЭМ!$D$10+'СЕТ СН'!$I$5-'СЕТ СН'!$I$21</f>
        <v>3450.3388445999999</v>
      </c>
      <c r="L148" s="36">
        <f>SUMIFS(СВЦЭМ!$D$33:$D$776,СВЦЭМ!$A$33:$A$776,$A148,СВЦЭМ!$B$33:$B$776,L$119)+'СЕТ СН'!$I$11+СВЦЭМ!$D$10+'СЕТ СН'!$I$5-'СЕТ СН'!$I$21</f>
        <v>3479.85256832</v>
      </c>
      <c r="M148" s="36">
        <f>SUMIFS(СВЦЭМ!$D$33:$D$776,СВЦЭМ!$A$33:$A$776,$A148,СВЦЭМ!$B$33:$B$776,M$119)+'СЕТ СН'!$I$11+СВЦЭМ!$D$10+'СЕТ СН'!$I$5-'СЕТ СН'!$I$21</f>
        <v>3405.6496051499998</v>
      </c>
      <c r="N148" s="36">
        <f>SUMIFS(СВЦЭМ!$D$33:$D$776,СВЦЭМ!$A$33:$A$776,$A148,СВЦЭМ!$B$33:$B$776,N$119)+'СЕТ СН'!$I$11+СВЦЭМ!$D$10+'СЕТ СН'!$I$5-'СЕТ СН'!$I$21</f>
        <v>3345.5081123499999</v>
      </c>
      <c r="O148" s="36">
        <f>SUMIFS(СВЦЭМ!$D$33:$D$776,СВЦЭМ!$A$33:$A$776,$A148,СВЦЭМ!$B$33:$B$776,O$119)+'СЕТ СН'!$I$11+СВЦЭМ!$D$10+'СЕТ СН'!$I$5-'СЕТ СН'!$I$21</f>
        <v>3334.1923336700002</v>
      </c>
      <c r="P148" s="36">
        <f>SUMIFS(СВЦЭМ!$D$33:$D$776,СВЦЭМ!$A$33:$A$776,$A148,СВЦЭМ!$B$33:$B$776,P$119)+'СЕТ СН'!$I$11+СВЦЭМ!$D$10+'СЕТ СН'!$I$5-'СЕТ СН'!$I$21</f>
        <v>3340.7567523299999</v>
      </c>
      <c r="Q148" s="36">
        <f>SUMIFS(СВЦЭМ!$D$33:$D$776,СВЦЭМ!$A$33:$A$776,$A148,СВЦЭМ!$B$33:$B$776,Q$119)+'СЕТ СН'!$I$11+СВЦЭМ!$D$10+'СЕТ СН'!$I$5-'СЕТ СН'!$I$21</f>
        <v>3333.9526463399998</v>
      </c>
      <c r="R148" s="36">
        <f>SUMIFS(СВЦЭМ!$D$33:$D$776,СВЦЭМ!$A$33:$A$776,$A148,СВЦЭМ!$B$33:$B$776,R$119)+'СЕТ СН'!$I$11+СВЦЭМ!$D$10+'СЕТ СН'!$I$5-'СЕТ СН'!$I$21</f>
        <v>3337.19843386</v>
      </c>
      <c r="S148" s="36">
        <f>SUMIFS(СВЦЭМ!$D$33:$D$776,СВЦЭМ!$A$33:$A$776,$A148,СВЦЭМ!$B$33:$B$776,S$119)+'СЕТ СН'!$I$11+СВЦЭМ!$D$10+'СЕТ СН'!$I$5-'СЕТ СН'!$I$21</f>
        <v>3345.6741531100001</v>
      </c>
      <c r="T148" s="36">
        <f>SUMIFS(СВЦЭМ!$D$33:$D$776,СВЦЭМ!$A$33:$A$776,$A148,СВЦЭМ!$B$33:$B$776,T$119)+'СЕТ СН'!$I$11+СВЦЭМ!$D$10+'СЕТ СН'!$I$5-'СЕТ СН'!$I$21</f>
        <v>3357.39648399</v>
      </c>
      <c r="U148" s="36">
        <f>SUMIFS(СВЦЭМ!$D$33:$D$776,СВЦЭМ!$A$33:$A$776,$A148,СВЦЭМ!$B$33:$B$776,U$119)+'СЕТ СН'!$I$11+СВЦЭМ!$D$10+'СЕТ СН'!$I$5-'СЕТ СН'!$I$21</f>
        <v>3363.4636848099999</v>
      </c>
      <c r="V148" s="36">
        <f>SUMIFS(СВЦЭМ!$D$33:$D$776,СВЦЭМ!$A$33:$A$776,$A148,СВЦЭМ!$B$33:$B$776,V$119)+'СЕТ СН'!$I$11+СВЦЭМ!$D$10+'СЕТ СН'!$I$5-'СЕТ СН'!$I$21</f>
        <v>3398.7067283800002</v>
      </c>
      <c r="W148" s="36">
        <f>SUMIFS(СВЦЭМ!$D$33:$D$776,СВЦЭМ!$A$33:$A$776,$A148,СВЦЭМ!$B$33:$B$776,W$119)+'СЕТ СН'!$I$11+СВЦЭМ!$D$10+'СЕТ СН'!$I$5-'СЕТ СН'!$I$21</f>
        <v>3430.5347373899999</v>
      </c>
      <c r="X148" s="36">
        <f>SUMIFS(СВЦЭМ!$D$33:$D$776,СВЦЭМ!$A$33:$A$776,$A148,СВЦЭМ!$B$33:$B$776,X$119)+'СЕТ СН'!$I$11+СВЦЭМ!$D$10+'СЕТ СН'!$I$5-'СЕТ СН'!$I$21</f>
        <v>3414.50059801</v>
      </c>
      <c r="Y148" s="36">
        <f>SUMIFS(СВЦЭМ!$D$33:$D$776,СВЦЭМ!$A$33:$A$776,$A148,СВЦЭМ!$B$33:$B$776,Y$119)+'СЕТ СН'!$I$11+СВЦЭМ!$D$10+'СЕТ СН'!$I$5-'СЕТ СН'!$I$21</f>
        <v>3456.2497516600001</v>
      </c>
    </row>
    <row r="149" spans="1:27" ht="15.75" x14ac:dyDescent="0.2">
      <c r="A149" s="35">
        <f t="shared" si="3"/>
        <v>43981</v>
      </c>
      <c r="B149" s="36">
        <f>SUMIFS(СВЦЭМ!$D$33:$D$776,СВЦЭМ!$A$33:$A$776,$A149,СВЦЭМ!$B$33:$B$776,B$119)+'СЕТ СН'!$I$11+СВЦЭМ!$D$10+'СЕТ СН'!$I$5-'СЕТ СН'!$I$21</f>
        <v>3536.9635593799999</v>
      </c>
      <c r="C149" s="36">
        <f>SUMIFS(СВЦЭМ!$D$33:$D$776,СВЦЭМ!$A$33:$A$776,$A149,СВЦЭМ!$B$33:$B$776,C$119)+'СЕТ СН'!$I$11+СВЦЭМ!$D$10+'СЕТ СН'!$I$5-'СЕТ СН'!$I$21</f>
        <v>3543.6633243400001</v>
      </c>
      <c r="D149" s="36">
        <f>SUMIFS(СВЦЭМ!$D$33:$D$776,СВЦЭМ!$A$33:$A$776,$A149,СВЦЭМ!$B$33:$B$776,D$119)+'СЕТ СН'!$I$11+СВЦЭМ!$D$10+'СЕТ СН'!$I$5-'СЕТ СН'!$I$21</f>
        <v>3545.1792324600001</v>
      </c>
      <c r="E149" s="36">
        <f>SUMIFS(СВЦЭМ!$D$33:$D$776,СВЦЭМ!$A$33:$A$776,$A149,СВЦЭМ!$B$33:$B$776,E$119)+'СЕТ СН'!$I$11+СВЦЭМ!$D$10+'СЕТ СН'!$I$5-'СЕТ СН'!$I$21</f>
        <v>3542.6905543500002</v>
      </c>
      <c r="F149" s="36">
        <f>SUMIFS(СВЦЭМ!$D$33:$D$776,СВЦЭМ!$A$33:$A$776,$A149,СВЦЭМ!$B$33:$B$776,F$119)+'СЕТ СН'!$I$11+СВЦЭМ!$D$10+'СЕТ СН'!$I$5-'СЕТ СН'!$I$21</f>
        <v>3541.8966555799998</v>
      </c>
      <c r="G149" s="36">
        <f>SUMIFS(СВЦЭМ!$D$33:$D$776,СВЦЭМ!$A$33:$A$776,$A149,СВЦЭМ!$B$33:$B$776,G$119)+'СЕТ СН'!$I$11+СВЦЭМ!$D$10+'СЕТ СН'!$I$5-'СЕТ СН'!$I$21</f>
        <v>3542.3928893299999</v>
      </c>
      <c r="H149" s="36">
        <f>SUMIFS(СВЦЭМ!$D$33:$D$776,СВЦЭМ!$A$33:$A$776,$A149,СВЦЭМ!$B$33:$B$776,H$119)+'СЕТ СН'!$I$11+СВЦЭМ!$D$10+'СЕТ СН'!$I$5-'СЕТ СН'!$I$21</f>
        <v>3529.4459129300003</v>
      </c>
      <c r="I149" s="36">
        <f>SUMIFS(СВЦЭМ!$D$33:$D$776,СВЦЭМ!$A$33:$A$776,$A149,СВЦЭМ!$B$33:$B$776,I$119)+'СЕТ СН'!$I$11+СВЦЭМ!$D$10+'СЕТ СН'!$I$5-'СЕТ СН'!$I$21</f>
        <v>3511.5825365000001</v>
      </c>
      <c r="J149" s="36">
        <f>SUMIFS(СВЦЭМ!$D$33:$D$776,СВЦЭМ!$A$33:$A$776,$A149,СВЦЭМ!$B$33:$B$776,J$119)+'СЕТ СН'!$I$11+СВЦЭМ!$D$10+'СЕТ СН'!$I$5-'СЕТ СН'!$I$21</f>
        <v>3480.54597685</v>
      </c>
      <c r="K149" s="36">
        <f>SUMIFS(СВЦЭМ!$D$33:$D$776,СВЦЭМ!$A$33:$A$776,$A149,СВЦЭМ!$B$33:$B$776,K$119)+'СЕТ СН'!$I$11+СВЦЭМ!$D$10+'СЕТ СН'!$I$5-'СЕТ СН'!$I$21</f>
        <v>3469.0599281599998</v>
      </c>
      <c r="L149" s="36">
        <f>SUMIFS(СВЦЭМ!$D$33:$D$776,СВЦЭМ!$A$33:$A$776,$A149,СВЦЭМ!$B$33:$B$776,L$119)+'СЕТ СН'!$I$11+СВЦЭМ!$D$10+'СЕТ СН'!$I$5-'СЕТ СН'!$I$21</f>
        <v>3460.1310755599998</v>
      </c>
      <c r="M149" s="36">
        <f>SUMIFS(СВЦЭМ!$D$33:$D$776,СВЦЭМ!$A$33:$A$776,$A149,СВЦЭМ!$B$33:$B$776,M$119)+'СЕТ СН'!$I$11+СВЦЭМ!$D$10+'СЕТ СН'!$I$5-'СЕТ СН'!$I$21</f>
        <v>3408.4691501799998</v>
      </c>
      <c r="N149" s="36">
        <f>SUMIFS(СВЦЭМ!$D$33:$D$776,СВЦЭМ!$A$33:$A$776,$A149,СВЦЭМ!$B$33:$B$776,N$119)+'СЕТ СН'!$I$11+СВЦЭМ!$D$10+'СЕТ СН'!$I$5-'СЕТ СН'!$I$21</f>
        <v>3360.7161904200002</v>
      </c>
      <c r="O149" s="36">
        <f>SUMIFS(СВЦЭМ!$D$33:$D$776,СВЦЭМ!$A$33:$A$776,$A149,СВЦЭМ!$B$33:$B$776,O$119)+'СЕТ СН'!$I$11+СВЦЭМ!$D$10+'СЕТ СН'!$I$5-'СЕТ СН'!$I$21</f>
        <v>3348.5098400699999</v>
      </c>
      <c r="P149" s="36">
        <f>SUMIFS(СВЦЭМ!$D$33:$D$776,СВЦЭМ!$A$33:$A$776,$A149,СВЦЭМ!$B$33:$B$776,P$119)+'СЕТ СН'!$I$11+СВЦЭМ!$D$10+'СЕТ СН'!$I$5-'СЕТ СН'!$I$21</f>
        <v>3351.2725053700001</v>
      </c>
      <c r="Q149" s="36">
        <f>SUMIFS(СВЦЭМ!$D$33:$D$776,СВЦЭМ!$A$33:$A$776,$A149,СВЦЭМ!$B$33:$B$776,Q$119)+'СЕТ СН'!$I$11+СВЦЭМ!$D$10+'СЕТ СН'!$I$5-'СЕТ СН'!$I$21</f>
        <v>3350.6209319899999</v>
      </c>
      <c r="R149" s="36">
        <f>SUMIFS(СВЦЭМ!$D$33:$D$776,СВЦЭМ!$A$33:$A$776,$A149,СВЦЭМ!$B$33:$B$776,R$119)+'СЕТ СН'!$I$11+СВЦЭМ!$D$10+'СЕТ СН'!$I$5-'СЕТ СН'!$I$21</f>
        <v>3349.6756155500002</v>
      </c>
      <c r="S149" s="36">
        <f>SUMIFS(СВЦЭМ!$D$33:$D$776,СВЦЭМ!$A$33:$A$776,$A149,СВЦЭМ!$B$33:$B$776,S$119)+'СЕТ СН'!$I$11+СВЦЭМ!$D$10+'СЕТ СН'!$I$5-'СЕТ СН'!$I$21</f>
        <v>3352.05008137</v>
      </c>
      <c r="T149" s="36">
        <f>SUMIFS(СВЦЭМ!$D$33:$D$776,СВЦЭМ!$A$33:$A$776,$A149,СВЦЭМ!$B$33:$B$776,T$119)+'СЕТ СН'!$I$11+СВЦЭМ!$D$10+'СЕТ СН'!$I$5-'СЕТ СН'!$I$21</f>
        <v>3346.88964523</v>
      </c>
      <c r="U149" s="36">
        <f>SUMIFS(СВЦЭМ!$D$33:$D$776,СВЦЭМ!$A$33:$A$776,$A149,СВЦЭМ!$B$33:$B$776,U$119)+'СЕТ СН'!$I$11+СВЦЭМ!$D$10+'СЕТ СН'!$I$5-'СЕТ СН'!$I$21</f>
        <v>3337.2520881800001</v>
      </c>
      <c r="V149" s="36">
        <f>SUMIFS(СВЦЭМ!$D$33:$D$776,СВЦЭМ!$A$33:$A$776,$A149,СВЦЭМ!$B$33:$B$776,V$119)+'СЕТ СН'!$I$11+СВЦЭМ!$D$10+'СЕТ СН'!$I$5-'СЕТ СН'!$I$21</f>
        <v>3344.4073453599999</v>
      </c>
      <c r="W149" s="36">
        <f>SUMIFS(СВЦЭМ!$D$33:$D$776,СВЦЭМ!$A$33:$A$776,$A149,СВЦЭМ!$B$33:$B$776,W$119)+'СЕТ СН'!$I$11+СВЦЭМ!$D$10+'СЕТ СН'!$I$5-'СЕТ СН'!$I$21</f>
        <v>3350.55000032</v>
      </c>
      <c r="X149" s="36">
        <f>SUMIFS(СВЦЭМ!$D$33:$D$776,СВЦЭМ!$A$33:$A$776,$A149,СВЦЭМ!$B$33:$B$776,X$119)+'СЕТ СН'!$I$11+СВЦЭМ!$D$10+'СЕТ СН'!$I$5-'СЕТ СН'!$I$21</f>
        <v>3353.4628854500002</v>
      </c>
      <c r="Y149" s="36">
        <f>SUMIFS(СВЦЭМ!$D$33:$D$776,СВЦЭМ!$A$33:$A$776,$A149,СВЦЭМ!$B$33:$B$776,Y$119)+'СЕТ СН'!$I$11+СВЦЭМ!$D$10+'СЕТ СН'!$I$5-'СЕТ СН'!$I$21</f>
        <v>3420.2318727400002</v>
      </c>
    </row>
    <row r="150" spans="1:27" ht="15.75" x14ac:dyDescent="0.2">
      <c r="A150" s="35">
        <f t="shared" si="3"/>
        <v>43982</v>
      </c>
      <c r="B150" s="36">
        <f>SUMIFS(СВЦЭМ!$D$33:$D$776,СВЦЭМ!$A$33:$A$776,$A150,СВЦЭМ!$B$33:$B$776,B$119)+'СЕТ СН'!$I$11+СВЦЭМ!$D$10+'СЕТ СН'!$I$5-'СЕТ СН'!$I$21</f>
        <v>3505.6259513700002</v>
      </c>
      <c r="C150" s="36">
        <f>SUMIFS(СВЦЭМ!$D$33:$D$776,СВЦЭМ!$A$33:$A$776,$A150,СВЦЭМ!$B$33:$B$776,C$119)+'СЕТ СН'!$I$11+СВЦЭМ!$D$10+'СЕТ СН'!$I$5-'СЕТ СН'!$I$21</f>
        <v>3514.4723468800003</v>
      </c>
      <c r="D150" s="36">
        <f>SUMIFS(СВЦЭМ!$D$33:$D$776,СВЦЭМ!$A$33:$A$776,$A150,СВЦЭМ!$B$33:$B$776,D$119)+'СЕТ СН'!$I$11+СВЦЭМ!$D$10+'СЕТ СН'!$I$5-'СЕТ СН'!$I$21</f>
        <v>3522.6133587899999</v>
      </c>
      <c r="E150" s="36">
        <f>SUMIFS(СВЦЭМ!$D$33:$D$776,СВЦЭМ!$A$33:$A$776,$A150,СВЦЭМ!$B$33:$B$776,E$119)+'СЕТ СН'!$I$11+СВЦЭМ!$D$10+'СЕТ СН'!$I$5-'СЕТ СН'!$I$21</f>
        <v>3517.5378103000003</v>
      </c>
      <c r="F150" s="36">
        <f>SUMIFS(СВЦЭМ!$D$33:$D$776,СВЦЭМ!$A$33:$A$776,$A150,СВЦЭМ!$B$33:$B$776,F$119)+'СЕТ СН'!$I$11+СВЦЭМ!$D$10+'СЕТ СН'!$I$5-'СЕТ СН'!$I$21</f>
        <v>3507.2637083700001</v>
      </c>
      <c r="G150" s="36">
        <f>SUMIFS(СВЦЭМ!$D$33:$D$776,СВЦЭМ!$A$33:$A$776,$A150,СВЦЭМ!$B$33:$B$776,G$119)+'СЕТ СН'!$I$11+СВЦЭМ!$D$10+'СЕТ СН'!$I$5-'СЕТ СН'!$I$21</f>
        <v>3510.9882794200003</v>
      </c>
      <c r="H150" s="36">
        <f>SUMIFS(СВЦЭМ!$D$33:$D$776,СВЦЭМ!$A$33:$A$776,$A150,СВЦЭМ!$B$33:$B$776,H$119)+'СЕТ СН'!$I$11+СВЦЭМ!$D$10+'СЕТ СН'!$I$5-'СЕТ СН'!$I$21</f>
        <v>3515.2581170399999</v>
      </c>
      <c r="I150" s="36">
        <f>SUMIFS(СВЦЭМ!$D$33:$D$776,СВЦЭМ!$A$33:$A$776,$A150,СВЦЭМ!$B$33:$B$776,I$119)+'СЕТ СН'!$I$11+СВЦЭМ!$D$10+'СЕТ СН'!$I$5-'СЕТ СН'!$I$21</f>
        <v>3492.40712089</v>
      </c>
      <c r="J150" s="36">
        <f>SUMIFS(СВЦЭМ!$D$33:$D$776,СВЦЭМ!$A$33:$A$776,$A150,СВЦЭМ!$B$33:$B$776,J$119)+'СЕТ СН'!$I$11+СВЦЭМ!$D$10+'СЕТ СН'!$I$5-'СЕТ СН'!$I$21</f>
        <v>3471.9545076899999</v>
      </c>
      <c r="K150" s="36">
        <f>SUMIFS(СВЦЭМ!$D$33:$D$776,СВЦЭМ!$A$33:$A$776,$A150,СВЦЭМ!$B$33:$B$776,K$119)+'СЕТ СН'!$I$11+СВЦЭМ!$D$10+'СЕТ СН'!$I$5-'СЕТ СН'!$I$21</f>
        <v>3480.6463710500002</v>
      </c>
      <c r="L150" s="36">
        <f>SUMIFS(СВЦЭМ!$D$33:$D$776,СВЦЭМ!$A$33:$A$776,$A150,СВЦЭМ!$B$33:$B$776,L$119)+'СЕТ СН'!$I$11+СВЦЭМ!$D$10+'СЕТ СН'!$I$5-'СЕТ СН'!$I$21</f>
        <v>3479.5398264099999</v>
      </c>
      <c r="M150" s="36">
        <f>SUMIFS(СВЦЭМ!$D$33:$D$776,СВЦЭМ!$A$33:$A$776,$A150,СВЦЭМ!$B$33:$B$776,M$119)+'СЕТ СН'!$I$11+СВЦЭМ!$D$10+'СЕТ СН'!$I$5-'СЕТ СН'!$I$21</f>
        <v>3431.40703136</v>
      </c>
      <c r="N150" s="36">
        <f>SUMIFS(СВЦЭМ!$D$33:$D$776,СВЦЭМ!$A$33:$A$776,$A150,СВЦЭМ!$B$33:$B$776,N$119)+'СЕТ СН'!$I$11+СВЦЭМ!$D$10+'СЕТ СН'!$I$5-'СЕТ СН'!$I$21</f>
        <v>3362.7342853800001</v>
      </c>
      <c r="O150" s="36">
        <f>SUMIFS(СВЦЭМ!$D$33:$D$776,СВЦЭМ!$A$33:$A$776,$A150,СВЦЭМ!$B$33:$B$776,O$119)+'СЕТ СН'!$I$11+СВЦЭМ!$D$10+'СЕТ СН'!$I$5-'СЕТ СН'!$I$21</f>
        <v>3339.7767895000002</v>
      </c>
      <c r="P150" s="36">
        <f>SUMIFS(СВЦЭМ!$D$33:$D$776,СВЦЭМ!$A$33:$A$776,$A150,СВЦЭМ!$B$33:$B$776,P$119)+'СЕТ СН'!$I$11+СВЦЭМ!$D$10+'СЕТ СН'!$I$5-'СЕТ СН'!$I$21</f>
        <v>3348.2192542500002</v>
      </c>
      <c r="Q150" s="36">
        <f>SUMIFS(СВЦЭМ!$D$33:$D$776,СВЦЭМ!$A$33:$A$776,$A150,СВЦЭМ!$B$33:$B$776,Q$119)+'СЕТ СН'!$I$11+СВЦЭМ!$D$10+'СЕТ СН'!$I$5-'СЕТ СН'!$I$21</f>
        <v>3348.42705196</v>
      </c>
      <c r="R150" s="36">
        <f>SUMIFS(СВЦЭМ!$D$33:$D$776,СВЦЭМ!$A$33:$A$776,$A150,СВЦЭМ!$B$33:$B$776,R$119)+'СЕТ СН'!$I$11+СВЦЭМ!$D$10+'СЕТ СН'!$I$5-'СЕТ СН'!$I$21</f>
        <v>3350.9423253499999</v>
      </c>
      <c r="S150" s="36">
        <f>SUMIFS(СВЦЭМ!$D$33:$D$776,СВЦЭМ!$A$33:$A$776,$A150,СВЦЭМ!$B$33:$B$776,S$119)+'СЕТ СН'!$I$11+СВЦЭМ!$D$10+'СЕТ СН'!$I$5-'СЕТ СН'!$I$21</f>
        <v>3363.5266560700002</v>
      </c>
      <c r="T150" s="36">
        <f>SUMIFS(СВЦЭМ!$D$33:$D$776,СВЦЭМ!$A$33:$A$776,$A150,СВЦЭМ!$B$33:$B$776,T$119)+'СЕТ СН'!$I$11+СВЦЭМ!$D$10+'СЕТ СН'!$I$5-'СЕТ СН'!$I$21</f>
        <v>3345.5583736799999</v>
      </c>
      <c r="U150" s="36">
        <f>SUMIFS(СВЦЭМ!$D$33:$D$776,СВЦЭМ!$A$33:$A$776,$A150,СВЦЭМ!$B$33:$B$776,U$119)+'СЕТ СН'!$I$11+СВЦЭМ!$D$10+'СЕТ СН'!$I$5-'СЕТ СН'!$I$21</f>
        <v>3325.0925210800001</v>
      </c>
      <c r="V150" s="36">
        <f>SUMIFS(СВЦЭМ!$D$33:$D$776,СВЦЭМ!$A$33:$A$776,$A150,СВЦЭМ!$B$33:$B$776,V$119)+'СЕТ СН'!$I$11+СВЦЭМ!$D$10+'СЕТ СН'!$I$5-'СЕТ СН'!$I$21</f>
        <v>3287.5262593500001</v>
      </c>
      <c r="W150" s="36">
        <f>SUMIFS(СВЦЭМ!$D$33:$D$776,СВЦЭМ!$A$33:$A$776,$A150,СВЦЭМ!$B$33:$B$776,W$119)+'СЕТ СН'!$I$11+СВЦЭМ!$D$10+'СЕТ СН'!$I$5-'СЕТ СН'!$I$21</f>
        <v>3282.7742746200001</v>
      </c>
      <c r="X150" s="36">
        <f>SUMIFS(СВЦЭМ!$D$33:$D$776,СВЦЭМ!$A$33:$A$776,$A150,СВЦЭМ!$B$33:$B$776,X$119)+'СЕТ СН'!$I$11+СВЦЭМ!$D$10+'СЕТ СН'!$I$5-'СЕТ СН'!$I$21</f>
        <v>3314.7434176900001</v>
      </c>
      <c r="Y150" s="36">
        <f>SUMIFS(СВЦЭМ!$D$33:$D$776,СВЦЭМ!$A$33:$A$776,$A150,СВЦЭМ!$B$33:$B$776,Y$119)+'СЕТ СН'!$I$11+СВЦЭМ!$D$10+'СЕТ СН'!$I$5-'СЕТ СН'!$I$21</f>
        <v>3382.65766717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0"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01.05.2020</v>
      </c>
      <c r="B156" s="36">
        <f>SUMIFS(СВЦЭМ!$E$33:$E$776,СВЦЭМ!$A$33:$A$776,$A156,СВЦЭМ!$B$33:$B$776,B$155)+'СЕТ СН'!$F$12</f>
        <v>140.30173205</v>
      </c>
      <c r="C156" s="36">
        <f>SUMIFS(СВЦЭМ!$E$33:$E$776,СВЦЭМ!$A$33:$A$776,$A156,СВЦЭМ!$B$33:$B$776,C$155)+'СЕТ СН'!$F$12</f>
        <v>146.43059145000001</v>
      </c>
      <c r="D156" s="36">
        <f>SUMIFS(СВЦЭМ!$E$33:$E$776,СВЦЭМ!$A$33:$A$776,$A156,СВЦЭМ!$B$33:$B$776,D$155)+'СЕТ СН'!$F$12</f>
        <v>146.06498936</v>
      </c>
      <c r="E156" s="36">
        <f>SUMIFS(СВЦЭМ!$E$33:$E$776,СВЦЭМ!$A$33:$A$776,$A156,СВЦЭМ!$B$33:$B$776,E$155)+'СЕТ СН'!$F$12</f>
        <v>145.42463755</v>
      </c>
      <c r="F156" s="36">
        <f>SUMIFS(СВЦЭМ!$E$33:$E$776,СВЦЭМ!$A$33:$A$776,$A156,СВЦЭМ!$B$33:$B$776,F$155)+'СЕТ СН'!$F$12</f>
        <v>148.05879203999999</v>
      </c>
      <c r="G156" s="36">
        <f>SUMIFS(СВЦЭМ!$E$33:$E$776,СВЦЭМ!$A$33:$A$776,$A156,СВЦЭМ!$B$33:$B$776,G$155)+'СЕТ СН'!$F$12</f>
        <v>146.98634343000001</v>
      </c>
      <c r="H156" s="36">
        <f>SUMIFS(СВЦЭМ!$E$33:$E$776,СВЦЭМ!$A$33:$A$776,$A156,СВЦЭМ!$B$33:$B$776,H$155)+'СЕТ СН'!$F$12</f>
        <v>146.17453635999999</v>
      </c>
      <c r="I156" s="36">
        <f>SUMIFS(СВЦЭМ!$E$33:$E$776,СВЦЭМ!$A$33:$A$776,$A156,СВЦЭМ!$B$33:$B$776,I$155)+'СЕТ СН'!$F$12</f>
        <v>142.44241546000001</v>
      </c>
      <c r="J156" s="36">
        <f>SUMIFS(СВЦЭМ!$E$33:$E$776,СВЦЭМ!$A$33:$A$776,$A156,СВЦЭМ!$B$33:$B$776,J$155)+'СЕТ СН'!$F$12</f>
        <v>140.04276211000001</v>
      </c>
      <c r="K156" s="36">
        <f>SUMIFS(СВЦЭМ!$E$33:$E$776,СВЦЭМ!$A$33:$A$776,$A156,СВЦЭМ!$B$33:$B$776,K$155)+'СЕТ СН'!$F$12</f>
        <v>139.92334912000001</v>
      </c>
      <c r="L156" s="36">
        <f>SUMIFS(СВЦЭМ!$E$33:$E$776,СВЦЭМ!$A$33:$A$776,$A156,СВЦЭМ!$B$33:$B$776,L$155)+'СЕТ СН'!$F$12</f>
        <v>136.90494290000001</v>
      </c>
      <c r="M156" s="36">
        <f>SUMIFS(СВЦЭМ!$E$33:$E$776,СВЦЭМ!$A$33:$A$776,$A156,СВЦЭМ!$B$33:$B$776,M$155)+'СЕТ СН'!$F$12</f>
        <v>127.51199389</v>
      </c>
      <c r="N156" s="36">
        <f>SUMIFS(СВЦЭМ!$E$33:$E$776,СВЦЭМ!$A$33:$A$776,$A156,СВЦЭМ!$B$33:$B$776,N$155)+'СЕТ СН'!$F$12</f>
        <v>118.14575134</v>
      </c>
      <c r="O156" s="36">
        <f>SUMIFS(СВЦЭМ!$E$33:$E$776,СВЦЭМ!$A$33:$A$776,$A156,СВЦЭМ!$B$33:$B$776,O$155)+'СЕТ СН'!$F$12</f>
        <v>115.18811943999999</v>
      </c>
      <c r="P156" s="36">
        <f>SUMIFS(СВЦЭМ!$E$33:$E$776,СВЦЭМ!$A$33:$A$776,$A156,СВЦЭМ!$B$33:$B$776,P$155)+'СЕТ СН'!$F$12</f>
        <v>116.48328691</v>
      </c>
      <c r="Q156" s="36">
        <f>SUMIFS(СВЦЭМ!$E$33:$E$776,СВЦЭМ!$A$33:$A$776,$A156,СВЦЭМ!$B$33:$B$776,Q$155)+'СЕТ СН'!$F$12</f>
        <v>116.88522612</v>
      </c>
      <c r="R156" s="36">
        <f>SUMIFS(СВЦЭМ!$E$33:$E$776,СВЦЭМ!$A$33:$A$776,$A156,СВЦЭМ!$B$33:$B$776,R$155)+'СЕТ СН'!$F$12</f>
        <v>116.54615591</v>
      </c>
      <c r="S156" s="36">
        <f>SUMIFS(СВЦЭМ!$E$33:$E$776,СВЦЭМ!$A$33:$A$776,$A156,СВЦЭМ!$B$33:$B$776,S$155)+'СЕТ СН'!$F$12</f>
        <v>116.18305008</v>
      </c>
      <c r="T156" s="36">
        <f>SUMIFS(СВЦЭМ!$E$33:$E$776,СВЦЭМ!$A$33:$A$776,$A156,СВЦЭМ!$B$33:$B$776,T$155)+'СЕТ СН'!$F$12</f>
        <v>114.63905080000001</v>
      </c>
      <c r="U156" s="36">
        <f>SUMIFS(СВЦЭМ!$E$33:$E$776,СВЦЭМ!$A$33:$A$776,$A156,СВЦЭМ!$B$33:$B$776,U$155)+'СЕТ СН'!$F$12</f>
        <v>111.8927518</v>
      </c>
      <c r="V156" s="36">
        <f>SUMIFS(СВЦЭМ!$E$33:$E$776,СВЦЭМ!$A$33:$A$776,$A156,СВЦЭМ!$B$33:$B$776,V$155)+'СЕТ СН'!$F$12</f>
        <v>110.38998099</v>
      </c>
      <c r="W156" s="36">
        <f>SUMIFS(СВЦЭМ!$E$33:$E$776,СВЦЭМ!$A$33:$A$776,$A156,СВЦЭМ!$B$33:$B$776,W$155)+'СЕТ СН'!$F$12</f>
        <v>111.38967816</v>
      </c>
      <c r="X156" s="36">
        <f>SUMIFS(СВЦЭМ!$E$33:$E$776,СВЦЭМ!$A$33:$A$776,$A156,СВЦЭМ!$B$33:$B$776,X$155)+'СЕТ СН'!$F$12</f>
        <v>116.11006079000001</v>
      </c>
      <c r="Y156" s="36">
        <f>SUMIFS(СВЦЭМ!$E$33:$E$776,СВЦЭМ!$A$33:$A$776,$A156,СВЦЭМ!$B$33:$B$776,Y$155)+'СЕТ СН'!$F$12</f>
        <v>131.43027114</v>
      </c>
      <c r="AA156" s="45"/>
    </row>
    <row r="157" spans="1:27" ht="15.75" x14ac:dyDescent="0.2">
      <c r="A157" s="35">
        <f>A156+1</f>
        <v>43953</v>
      </c>
      <c r="B157" s="36">
        <f>SUMIFS(СВЦЭМ!$E$33:$E$776,СВЦЭМ!$A$33:$A$776,$A157,СВЦЭМ!$B$33:$B$776,B$155)+'СЕТ СН'!$F$12</f>
        <v>145.18844433999999</v>
      </c>
      <c r="C157" s="36">
        <f>SUMIFS(СВЦЭМ!$E$33:$E$776,СВЦЭМ!$A$33:$A$776,$A157,СВЦЭМ!$B$33:$B$776,C$155)+'СЕТ СН'!$F$12</f>
        <v>148.60206135999999</v>
      </c>
      <c r="D157" s="36">
        <f>SUMIFS(СВЦЭМ!$E$33:$E$776,СВЦЭМ!$A$33:$A$776,$A157,СВЦЭМ!$B$33:$B$776,D$155)+'СЕТ СН'!$F$12</f>
        <v>150.45705254999999</v>
      </c>
      <c r="E157" s="36">
        <f>SUMIFS(СВЦЭМ!$E$33:$E$776,СВЦЭМ!$A$33:$A$776,$A157,СВЦЭМ!$B$33:$B$776,E$155)+'СЕТ СН'!$F$12</f>
        <v>149.84865456</v>
      </c>
      <c r="F157" s="36">
        <f>SUMIFS(СВЦЭМ!$E$33:$E$776,СВЦЭМ!$A$33:$A$776,$A157,СВЦЭМ!$B$33:$B$776,F$155)+'СЕТ СН'!$F$12</f>
        <v>149.26203416999999</v>
      </c>
      <c r="G157" s="36">
        <f>SUMIFS(СВЦЭМ!$E$33:$E$776,СВЦЭМ!$A$33:$A$776,$A157,СВЦЭМ!$B$33:$B$776,G$155)+'СЕТ СН'!$F$12</f>
        <v>149.56021454</v>
      </c>
      <c r="H157" s="36">
        <f>SUMIFS(СВЦЭМ!$E$33:$E$776,СВЦЭМ!$A$33:$A$776,$A157,СВЦЭМ!$B$33:$B$776,H$155)+'СЕТ СН'!$F$12</f>
        <v>149.29658889000001</v>
      </c>
      <c r="I157" s="36">
        <f>SUMIFS(СВЦЭМ!$E$33:$E$776,СВЦЭМ!$A$33:$A$776,$A157,СВЦЭМ!$B$33:$B$776,I$155)+'СЕТ СН'!$F$12</f>
        <v>147.51871309000001</v>
      </c>
      <c r="J157" s="36">
        <f>SUMIFS(СВЦЭМ!$E$33:$E$776,СВЦЭМ!$A$33:$A$776,$A157,СВЦЭМ!$B$33:$B$776,J$155)+'СЕТ СН'!$F$12</f>
        <v>141.0987054</v>
      </c>
      <c r="K157" s="36">
        <f>SUMIFS(СВЦЭМ!$E$33:$E$776,СВЦЭМ!$A$33:$A$776,$A157,СВЦЭМ!$B$33:$B$776,K$155)+'СЕТ СН'!$F$12</f>
        <v>137.28985678999999</v>
      </c>
      <c r="L157" s="36">
        <f>SUMIFS(СВЦЭМ!$E$33:$E$776,СВЦЭМ!$A$33:$A$776,$A157,СВЦЭМ!$B$33:$B$776,L$155)+'СЕТ СН'!$F$12</f>
        <v>134.88784145</v>
      </c>
      <c r="M157" s="36">
        <f>SUMIFS(СВЦЭМ!$E$33:$E$776,СВЦЭМ!$A$33:$A$776,$A157,СВЦЭМ!$B$33:$B$776,M$155)+'СЕТ СН'!$F$12</f>
        <v>125.95899731999999</v>
      </c>
      <c r="N157" s="36">
        <f>SUMIFS(СВЦЭМ!$E$33:$E$776,СВЦЭМ!$A$33:$A$776,$A157,СВЦЭМ!$B$33:$B$776,N$155)+'СЕТ СН'!$F$12</f>
        <v>117.88071488999999</v>
      </c>
      <c r="O157" s="36">
        <f>SUMIFS(СВЦЭМ!$E$33:$E$776,СВЦЭМ!$A$33:$A$776,$A157,СВЦЭМ!$B$33:$B$776,O$155)+'СЕТ СН'!$F$12</f>
        <v>114.72582625</v>
      </c>
      <c r="P157" s="36">
        <f>SUMIFS(СВЦЭМ!$E$33:$E$776,СВЦЭМ!$A$33:$A$776,$A157,СВЦЭМ!$B$33:$B$776,P$155)+'СЕТ СН'!$F$12</f>
        <v>115.64690132</v>
      </c>
      <c r="Q157" s="36">
        <f>SUMIFS(СВЦЭМ!$E$33:$E$776,СВЦЭМ!$A$33:$A$776,$A157,СВЦЭМ!$B$33:$B$776,Q$155)+'СЕТ СН'!$F$12</f>
        <v>116.02220242</v>
      </c>
      <c r="R157" s="36">
        <f>SUMIFS(СВЦЭМ!$E$33:$E$776,СВЦЭМ!$A$33:$A$776,$A157,СВЦЭМ!$B$33:$B$776,R$155)+'СЕТ СН'!$F$12</f>
        <v>116.95492508</v>
      </c>
      <c r="S157" s="36">
        <f>SUMIFS(СВЦЭМ!$E$33:$E$776,СВЦЭМ!$A$33:$A$776,$A157,СВЦЭМ!$B$33:$B$776,S$155)+'СЕТ СН'!$F$12</f>
        <v>116.96711079000001</v>
      </c>
      <c r="T157" s="36">
        <f>SUMIFS(СВЦЭМ!$E$33:$E$776,СВЦЭМ!$A$33:$A$776,$A157,СВЦЭМ!$B$33:$B$776,T$155)+'СЕТ СН'!$F$12</f>
        <v>116.02035097</v>
      </c>
      <c r="U157" s="36">
        <f>SUMIFS(СВЦЭМ!$E$33:$E$776,СВЦЭМ!$A$33:$A$776,$A157,СВЦЭМ!$B$33:$B$776,U$155)+'СЕТ СН'!$F$12</f>
        <v>114.94468821</v>
      </c>
      <c r="V157" s="36">
        <f>SUMIFS(СВЦЭМ!$E$33:$E$776,СВЦЭМ!$A$33:$A$776,$A157,СВЦЭМ!$B$33:$B$776,V$155)+'СЕТ СН'!$F$12</f>
        <v>112.1599812</v>
      </c>
      <c r="W157" s="36">
        <f>SUMIFS(СВЦЭМ!$E$33:$E$776,СВЦЭМ!$A$33:$A$776,$A157,СВЦЭМ!$B$33:$B$776,W$155)+'СЕТ СН'!$F$12</f>
        <v>109.93165946000001</v>
      </c>
      <c r="X157" s="36">
        <f>SUMIFS(СВЦЭМ!$E$33:$E$776,СВЦЭМ!$A$33:$A$776,$A157,СВЦЭМ!$B$33:$B$776,X$155)+'СЕТ СН'!$F$12</f>
        <v>115.29316959000001</v>
      </c>
      <c r="Y157" s="36">
        <f>SUMIFS(СВЦЭМ!$E$33:$E$776,СВЦЭМ!$A$33:$A$776,$A157,СВЦЭМ!$B$33:$B$776,Y$155)+'СЕТ СН'!$F$12</f>
        <v>127.51972997</v>
      </c>
    </row>
    <row r="158" spans="1:27" ht="15.75" x14ac:dyDescent="0.2">
      <c r="A158" s="35">
        <f t="shared" ref="A158:A186" si="4">A157+1</f>
        <v>43954</v>
      </c>
      <c r="B158" s="36">
        <f>SUMIFS(СВЦЭМ!$E$33:$E$776,СВЦЭМ!$A$33:$A$776,$A158,СВЦЭМ!$B$33:$B$776,B$155)+'СЕТ СН'!$F$12</f>
        <v>131.99159900000001</v>
      </c>
      <c r="C158" s="36">
        <f>SUMIFS(СВЦЭМ!$E$33:$E$776,СВЦЭМ!$A$33:$A$776,$A158,СВЦЭМ!$B$33:$B$776,C$155)+'СЕТ СН'!$F$12</f>
        <v>133.80050785</v>
      </c>
      <c r="D158" s="36">
        <f>SUMIFS(СВЦЭМ!$E$33:$E$776,СВЦЭМ!$A$33:$A$776,$A158,СВЦЭМ!$B$33:$B$776,D$155)+'СЕТ СН'!$F$12</f>
        <v>133.56994441000001</v>
      </c>
      <c r="E158" s="36">
        <f>SUMIFS(СВЦЭМ!$E$33:$E$776,СВЦЭМ!$A$33:$A$776,$A158,СВЦЭМ!$B$33:$B$776,E$155)+'СЕТ СН'!$F$12</f>
        <v>133.15533998999999</v>
      </c>
      <c r="F158" s="36">
        <f>SUMIFS(СВЦЭМ!$E$33:$E$776,СВЦЭМ!$A$33:$A$776,$A158,СВЦЭМ!$B$33:$B$776,F$155)+'СЕТ СН'!$F$12</f>
        <v>132.80279238</v>
      </c>
      <c r="G158" s="36">
        <f>SUMIFS(СВЦЭМ!$E$33:$E$776,СВЦЭМ!$A$33:$A$776,$A158,СВЦЭМ!$B$33:$B$776,G$155)+'СЕТ СН'!$F$12</f>
        <v>133.28299403</v>
      </c>
      <c r="H158" s="36">
        <f>SUMIFS(СВЦЭМ!$E$33:$E$776,СВЦЭМ!$A$33:$A$776,$A158,СВЦЭМ!$B$33:$B$776,H$155)+'СЕТ СН'!$F$12</f>
        <v>134.22908253</v>
      </c>
      <c r="I158" s="36">
        <f>SUMIFS(СВЦЭМ!$E$33:$E$776,СВЦЭМ!$A$33:$A$776,$A158,СВЦЭМ!$B$33:$B$776,I$155)+'СЕТ СН'!$F$12</f>
        <v>133.66705119</v>
      </c>
      <c r="J158" s="36">
        <f>SUMIFS(СВЦЭМ!$E$33:$E$776,СВЦЭМ!$A$33:$A$776,$A158,СВЦЭМ!$B$33:$B$776,J$155)+'СЕТ СН'!$F$12</f>
        <v>132.61069373999999</v>
      </c>
      <c r="K158" s="36">
        <f>SUMIFS(СВЦЭМ!$E$33:$E$776,СВЦЭМ!$A$33:$A$776,$A158,СВЦЭМ!$B$33:$B$776,K$155)+'СЕТ СН'!$F$12</f>
        <v>128.52468880999999</v>
      </c>
      <c r="L158" s="36">
        <f>SUMIFS(СВЦЭМ!$E$33:$E$776,СВЦЭМ!$A$33:$A$776,$A158,СВЦЭМ!$B$33:$B$776,L$155)+'СЕТ СН'!$F$12</f>
        <v>123.58245639</v>
      </c>
      <c r="M158" s="36">
        <f>SUMIFS(СВЦЭМ!$E$33:$E$776,СВЦЭМ!$A$33:$A$776,$A158,СВЦЭМ!$B$33:$B$776,M$155)+'СЕТ СН'!$F$12</f>
        <v>115.37084391</v>
      </c>
      <c r="N158" s="36">
        <f>SUMIFS(СВЦЭМ!$E$33:$E$776,СВЦЭМ!$A$33:$A$776,$A158,СВЦЭМ!$B$33:$B$776,N$155)+'СЕТ СН'!$F$12</f>
        <v>109.14170764000001</v>
      </c>
      <c r="O158" s="36">
        <f>SUMIFS(СВЦЭМ!$E$33:$E$776,СВЦЭМ!$A$33:$A$776,$A158,СВЦЭМ!$B$33:$B$776,O$155)+'СЕТ СН'!$F$12</f>
        <v>110.72707138</v>
      </c>
      <c r="P158" s="36">
        <f>SUMIFS(СВЦЭМ!$E$33:$E$776,СВЦЭМ!$A$33:$A$776,$A158,СВЦЭМ!$B$33:$B$776,P$155)+'СЕТ СН'!$F$12</f>
        <v>114.63647057999999</v>
      </c>
      <c r="Q158" s="36">
        <f>SUMIFS(СВЦЭМ!$E$33:$E$776,СВЦЭМ!$A$33:$A$776,$A158,СВЦЭМ!$B$33:$B$776,Q$155)+'СЕТ СН'!$F$12</f>
        <v>118.03646636000001</v>
      </c>
      <c r="R158" s="36">
        <f>SUMIFS(СВЦЭМ!$E$33:$E$776,СВЦЭМ!$A$33:$A$776,$A158,СВЦЭМ!$B$33:$B$776,R$155)+'СЕТ СН'!$F$12</f>
        <v>119.88717746</v>
      </c>
      <c r="S158" s="36">
        <f>SUMIFS(СВЦЭМ!$E$33:$E$776,СВЦЭМ!$A$33:$A$776,$A158,СВЦЭМ!$B$33:$B$776,S$155)+'СЕТ СН'!$F$12</f>
        <v>119.88280253000001</v>
      </c>
      <c r="T158" s="36">
        <f>SUMIFS(СВЦЭМ!$E$33:$E$776,СВЦЭМ!$A$33:$A$776,$A158,СВЦЭМ!$B$33:$B$776,T$155)+'СЕТ СН'!$F$12</f>
        <v>118.02778265000001</v>
      </c>
      <c r="U158" s="36">
        <f>SUMIFS(СВЦЭМ!$E$33:$E$776,СВЦЭМ!$A$33:$A$776,$A158,СВЦЭМ!$B$33:$B$776,U$155)+'СЕТ СН'!$F$12</f>
        <v>115.64734719</v>
      </c>
      <c r="V158" s="36">
        <f>SUMIFS(СВЦЭМ!$E$33:$E$776,СВЦЭМ!$A$33:$A$776,$A158,СВЦЭМ!$B$33:$B$776,V$155)+'СЕТ СН'!$F$12</f>
        <v>108.35591807</v>
      </c>
      <c r="W158" s="36">
        <f>SUMIFS(СВЦЭМ!$E$33:$E$776,СВЦЭМ!$A$33:$A$776,$A158,СВЦЭМ!$B$33:$B$776,W$155)+'СЕТ СН'!$F$12</f>
        <v>107.51320608</v>
      </c>
      <c r="X158" s="36">
        <f>SUMIFS(СВЦЭМ!$E$33:$E$776,СВЦЭМ!$A$33:$A$776,$A158,СВЦЭМ!$B$33:$B$776,X$155)+'СЕТ СН'!$F$12</f>
        <v>113.83578256</v>
      </c>
      <c r="Y158" s="36">
        <f>SUMIFS(СВЦЭМ!$E$33:$E$776,СВЦЭМ!$A$33:$A$776,$A158,СВЦЭМ!$B$33:$B$776,Y$155)+'СЕТ СН'!$F$12</f>
        <v>127.98157747</v>
      </c>
    </row>
    <row r="159" spans="1:27" ht="15.75" x14ac:dyDescent="0.2">
      <c r="A159" s="35">
        <f t="shared" si="4"/>
        <v>43955</v>
      </c>
      <c r="B159" s="36">
        <f>SUMIFS(СВЦЭМ!$E$33:$E$776,СВЦЭМ!$A$33:$A$776,$A159,СВЦЭМ!$B$33:$B$776,B$155)+'СЕТ СН'!$F$12</f>
        <v>137.70363641</v>
      </c>
      <c r="C159" s="36">
        <f>SUMIFS(СВЦЭМ!$E$33:$E$776,СВЦЭМ!$A$33:$A$776,$A159,СВЦЭМ!$B$33:$B$776,C$155)+'СЕТ СН'!$F$12</f>
        <v>137.81030711</v>
      </c>
      <c r="D159" s="36">
        <f>SUMIFS(СВЦЭМ!$E$33:$E$776,СВЦЭМ!$A$33:$A$776,$A159,СВЦЭМ!$B$33:$B$776,D$155)+'СЕТ СН'!$F$12</f>
        <v>135.54429407999999</v>
      </c>
      <c r="E159" s="36">
        <f>SUMIFS(СВЦЭМ!$E$33:$E$776,СВЦЭМ!$A$33:$A$776,$A159,СВЦЭМ!$B$33:$B$776,E$155)+'СЕТ СН'!$F$12</f>
        <v>135.02477859000001</v>
      </c>
      <c r="F159" s="36">
        <f>SUMIFS(СВЦЭМ!$E$33:$E$776,СВЦЭМ!$A$33:$A$776,$A159,СВЦЭМ!$B$33:$B$776,F$155)+'СЕТ СН'!$F$12</f>
        <v>134.26218774</v>
      </c>
      <c r="G159" s="36">
        <f>SUMIFS(СВЦЭМ!$E$33:$E$776,СВЦЭМ!$A$33:$A$776,$A159,СВЦЭМ!$B$33:$B$776,G$155)+'СЕТ СН'!$F$12</f>
        <v>135.22380991</v>
      </c>
      <c r="H159" s="36">
        <f>SUMIFS(СВЦЭМ!$E$33:$E$776,СВЦЭМ!$A$33:$A$776,$A159,СВЦЭМ!$B$33:$B$776,H$155)+'СЕТ СН'!$F$12</f>
        <v>135.59176830999999</v>
      </c>
      <c r="I159" s="36">
        <f>SUMIFS(СВЦЭМ!$E$33:$E$776,СВЦЭМ!$A$33:$A$776,$A159,СВЦЭМ!$B$33:$B$776,I$155)+'СЕТ СН'!$F$12</f>
        <v>137.24322266999999</v>
      </c>
      <c r="J159" s="36">
        <f>SUMIFS(СВЦЭМ!$E$33:$E$776,СВЦЭМ!$A$33:$A$776,$A159,СВЦЭМ!$B$33:$B$776,J$155)+'СЕТ СН'!$F$12</f>
        <v>136.00306602000001</v>
      </c>
      <c r="K159" s="36">
        <f>SUMIFS(СВЦЭМ!$E$33:$E$776,СВЦЭМ!$A$33:$A$776,$A159,СВЦЭМ!$B$33:$B$776,K$155)+'СЕТ СН'!$F$12</f>
        <v>130.06802254999999</v>
      </c>
      <c r="L159" s="36">
        <f>SUMIFS(СВЦЭМ!$E$33:$E$776,СВЦЭМ!$A$33:$A$776,$A159,СВЦЭМ!$B$33:$B$776,L$155)+'СЕТ СН'!$F$12</f>
        <v>128.36525417999999</v>
      </c>
      <c r="M159" s="36">
        <f>SUMIFS(СВЦЭМ!$E$33:$E$776,СВЦЭМ!$A$33:$A$776,$A159,СВЦЭМ!$B$33:$B$776,M$155)+'СЕТ СН'!$F$12</f>
        <v>118.34385713</v>
      </c>
      <c r="N159" s="36">
        <f>SUMIFS(СВЦЭМ!$E$33:$E$776,СВЦЭМ!$A$33:$A$776,$A159,СВЦЭМ!$B$33:$B$776,N$155)+'СЕТ СН'!$F$12</f>
        <v>110.41128238</v>
      </c>
      <c r="O159" s="36">
        <f>SUMIFS(СВЦЭМ!$E$33:$E$776,СВЦЭМ!$A$33:$A$776,$A159,СВЦЭМ!$B$33:$B$776,O$155)+'СЕТ СН'!$F$12</f>
        <v>107.84139328000001</v>
      </c>
      <c r="P159" s="36">
        <f>SUMIFS(СВЦЭМ!$E$33:$E$776,СВЦЭМ!$A$33:$A$776,$A159,СВЦЭМ!$B$33:$B$776,P$155)+'СЕТ СН'!$F$12</f>
        <v>109.62315655</v>
      </c>
      <c r="Q159" s="36">
        <f>SUMIFS(СВЦЭМ!$E$33:$E$776,СВЦЭМ!$A$33:$A$776,$A159,СВЦЭМ!$B$33:$B$776,Q$155)+'СЕТ СН'!$F$12</f>
        <v>110.71077959</v>
      </c>
      <c r="R159" s="36">
        <f>SUMIFS(СВЦЭМ!$E$33:$E$776,СВЦЭМ!$A$33:$A$776,$A159,СВЦЭМ!$B$33:$B$776,R$155)+'СЕТ СН'!$F$12</f>
        <v>107.71739904</v>
      </c>
      <c r="S159" s="36">
        <f>SUMIFS(СВЦЭМ!$E$33:$E$776,СВЦЭМ!$A$33:$A$776,$A159,СВЦЭМ!$B$33:$B$776,S$155)+'СЕТ СН'!$F$12</f>
        <v>107.53751665</v>
      </c>
      <c r="T159" s="36">
        <f>SUMIFS(СВЦЭМ!$E$33:$E$776,СВЦЭМ!$A$33:$A$776,$A159,СВЦЭМ!$B$33:$B$776,T$155)+'СЕТ СН'!$F$12</f>
        <v>105.69710910000001</v>
      </c>
      <c r="U159" s="36">
        <f>SUMIFS(СВЦЭМ!$E$33:$E$776,СВЦЭМ!$A$33:$A$776,$A159,СВЦЭМ!$B$33:$B$776,U$155)+'СЕТ СН'!$F$12</f>
        <v>103.62268571</v>
      </c>
      <c r="V159" s="36">
        <f>SUMIFS(СВЦЭМ!$E$33:$E$776,СВЦЭМ!$A$33:$A$776,$A159,СВЦЭМ!$B$33:$B$776,V$155)+'СЕТ СН'!$F$12</f>
        <v>102.06268257000001</v>
      </c>
      <c r="W159" s="36">
        <f>SUMIFS(СВЦЭМ!$E$33:$E$776,СВЦЭМ!$A$33:$A$776,$A159,СВЦЭМ!$B$33:$B$776,W$155)+'СЕТ СН'!$F$12</f>
        <v>102.34791301</v>
      </c>
      <c r="X159" s="36">
        <f>SUMIFS(СВЦЭМ!$E$33:$E$776,СВЦЭМ!$A$33:$A$776,$A159,СВЦЭМ!$B$33:$B$776,X$155)+'СЕТ СН'!$F$12</f>
        <v>107.57267867</v>
      </c>
      <c r="Y159" s="36">
        <f>SUMIFS(СВЦЭМ!$E$33:$E$776,СВЦЭМ!$A$33:$A$776,$A159,СВЦЭМ!$B$33:$B$776,Y$155)+'СЕТ СН'!$F$12</f>
        <v>120.60262736999999</v>
      </c>
    </row>
    <row r="160" spans="1:27" ht="15.75" x14ac:dyDescent="0.2">
      <c r="A160" s="35">
        <f t="shared" si="4"/>
        <v>43956</v>
      </c>
      <c r="B160" s="36">
        <f>SUMIFS(СВЦЭМ!$E$33:$E$776,СВЦЭМ!$A$33:$A$776,$A160,СВЦЭМ!$B$33:$B$776,B$155)+'СЕТ СН'!$F$12</f>
        <v>132.31725313999999</v>
      </c>
      <c r="C160" s="36">
        <f>SUMIFS(СВЦЭМ!$E$33:$E$776,СВЦЭМ!$A$33:$A$776,$A160,СВЦЭМ!$B$33:$B$776,C$155)+'СЕТ СН'!$F$12</f>
        <v>136.63564739</v>
      </c>
      <c r="D160" s="36">
        <f>SUMIFS(СВЦЭМ!$E$33:$E$776,СВЦЭМ!$A$33:$A$776,$A160,СВЦЭМ!$B$33:$B$776,D$155)+'СЕТ СН'!$F$12</f>
        <v>136.13066911000001</v>
      </c>
      <c r="E160" s="36">
        <f>SUMIFS(СВЦЭМ!$E$33:$E$776,СВЦЭМ!$A$33:$A$776,$A160,СВЦЭМ!$B$33:$B$776,E$155)+'СЕТ СН'!$F$12</f>
        <v>135.26357802999999</v>
      </c>
      <c r="F160" s="36">
        <f>SUMIFS(СВЦЭМ!$E$33:$E$776,СВЦЭМ!$A$33:$A$776,$A160,СВЦЭМ!$B$33:$B$776,F$155)+'СЕТ СН'!$F$12</f>
        <v>134.10101033999999</v>
      </c>
      <c r="G160" s="36">
        <f>SUMIFS(СВЦЭМ!$E$33:$E$776,СВЦЭМ!$A$33:$A$776,$A160,СВЦЭМ!$B$33:$B$776,G$155)+'СЕТ СН'!$F$12</f>
        <v>134.77353984000001</v>
      </c>
      <c r="H160" s="36">
        <f>SUMIFS(СВЦЭМ!$E$33:$E$776,СВЦЭМ!$A$33:$A$776,$A160,СВЦЭМ!$B$33:$B$776,H$155)+'СЕТ СН'!$F$12</f>
        <v>134.66184154999999</v>
      </c>
      <c r="I160" s="36">
        <f>SUMIFS(СВЦЭМ!$E$33:$E$776,СВЦЭМ!$A$33:$A$776,$A160,СВЦЭМ!$B$33:$B$776,I$155)+'СЕТ СН'!$F$12</f>
        <v>134.14904024000001</v>
      </c>
      <c r="J160" s="36">
        <f>SUMIFS(СВЦЭМ!$E$33:$E$776,СВЦЭМ!$A$33:$A$776,$A160,СВЦЭМ!$B$33:$B$776,J$155)+'СЕТ СН'!$F$12</f>
        <v>129.61330509000001</v>
      </c>
      <c r="K160" s="36">
        <f>SUMIFS(СВЦЭМ!$E$33:$E$776,СВЦЭМ!$A$33:$A$776,$A160,СВЦЭМ!$B$33:$B$776,K$155)+'СЕТ СН'!$F$12</f>
        <v>124.28829613000001</v>
      </c>
      <c r="L160" s="36">
        <f>SUMIFS(СВЦЭМ!$E$33:$E$776,СВЦЭМ!$A$33:$A$776,$A160,СВЦЭМ!$B$33:$B$776,L$155)+'СЕТ СН'!$F$12</f>
        <v>122.87659963</v>
      </c>
      <c r="M160" s="36">
        <f>SUMIFS(СВЦЭМ!$E$33:$E$776,СВЦЭМ!$A$33:$A$776,$A160,СВЦЭМ!$B$33:$B$776,M$155)+'СЕТ СН'!$F$12</f>
        <v>115.84733447000001</v>
      </c>
      <c r="N160" s="36">
        <f>SUMIFS(СВЦЭМ!$E$33:$E$776,СВЦЭМ!$A$33:$A$776,$A160,СВЦЭМ!$B$33:$B$776,N$155)+'СЕТ СН'!$F$12</f>
        <v>107.35003557</v>
      </c>
      <c r="O160" s="36">
        <f>SUMIFS(СВЦЭМ!$E$33:$E$776,СВЦЭМ!$A$33:$A$776,$A160,СВЦЭМ!$B$33:$B$776,O$155)+'СЕТ СН'!$F$12</f>
        <v>106.75592593</v>
      </c>
      <c r="P160" s="36">
        <f>SUMIFS(СВЦЭМ!$E$33:$E$776,СВЦЭМ!$A$33:$A$776,$A160,СВЦЭМ!$B$33:$B$776,P$155)+'СЕТ СН'!$F$12</f>
        <v>107.74087597</v>
      </c>
      <c r="Q160" s="36">
        <f>SUMIFS(СВЦЭМ!$E$33:$E$776,СВЦЭМ!$A$33:$A$776,$A160,СВЦЭМ!$B$33:$B$776,Q$155)+'СЕТ СН'!$F$12</f>
        <v>108.12676963</v>
      </c>
      <c r="R160" s="36">
        <f>SUMIFS(СВЦЭМ!$E$33:$E$776,СВЦЭМ!$A$33:$A$776,$A160,СВЦЭМ!$B$33:$B$776,R$155)+'СЕТ СН'!$F$12</f>
        <v>108.358036</v>
      </c>
      <c r="S160" s="36">
        <f>SUMIFS(СВЦЭМ!$E$33:$E$776,СВЦЭМ!$A$33:$A$776,$A160,СВЦЭМ!$B$33:$B$776,S$155)+'СЕТ СН'!$F$12</f>
        <v>108.53246235</v>
      </c>
      <c r="T160" s="36">
        <f>SUMIFS(СВЦЭМ!$E$33:$E$776,СВЦЭМ!$A$33:$A$776,$A160,СВЦЭМ!$B$33:$B$776,T$155)+'СЕТ СН'!$F$12</f>
        <v>106.67739238</v>
      </c>
      <c r="U160" s="36">
        <f>SUMIFS(СВЦЭМ!$E$33:$E$776,СВЦЭМ!$A$33:$A$776,$A160,СВЦЭМ!$B$33:$B$776,U$155)+'СЕТ СН'!$F$12</f>
        <v>103.79140241</v>
      </c>
      <c r="V160" s="36">
        <f>SUMIFS(СВЦЭМ!$E$33:$E$776,СВЦЭМ!$A$33:$A$776,$A160,СВЦЭМ!$B$33:$B$776,V$155)+'СЕТ СН'!$F$12</f>
        <v>98.364742870000001</v>
      </c>
      <c r="W160" s="36">
        <f>SUMIFS(СВЦЭМ!$E$33:$E$776,СВЦЭМ!$A$33:$A$776,$A160,СВЦЭМ!$B$33:$B$776,W$155)+'СЕТ СН'!$F$12</f>
        <v>100.03408025</v>
      </c>
      <c r="X160" s="36">
        <f>SUMIFS(СВЦЭМ!$E$33:$E$776,СВЦЭМ!$A$33:$A$776,$A160,СВЦЭМ!$B$33:$B$776,X$155)+'СЕТ СН'!$F$12</f>
        <v>105.75791608999999</v>
      </c>
      <c r="Y160" s="36">
        <f>SUMIFS(СВЦЭМ!$E$33:$E$776,СВЦЭМ!$A$33:$A$776,$A160,СВЦЭМ!$B$33:$B$776,Y$155)+'СЕТ СН'!$F$12</f>
        <v>118.90435865000001</v>
      </c>
    </row>
    <row r="161" spans="1:25" ht="15.75" x14ac:dyDescent="0.2">
      <c r="A161" s="35">
        <f t="shared" si="4"/>
        <v>43957</v>
      </c>
      <c r="B161" s="36">
        <f>SUMIFS(СВЦЭМ!$E$33:$E$776,СВЦЭМ!$A$33:$A$776,$A161,СВЦЭМ!$B$33:$B$776,B$155)+'СЕТ СН'!$F$12</f>
        <v>129.68336811</v>
      </c>
      <c r="C161" s="36">
        <f>SUMIFS(СВЦЭМ!$E$33:$E$776,СВЦЭМ!$A$33:$A$776,$A161,СВЦЭМ!$B$33:$B$776,C$155)+'СЕТ СН'!$F$12</f>
        <v>134.09994141999999</v>
      </c>
      <c r="D161" s="36">
        <f>SUMIFS(СВЦЭМ!$E$33:$E$776,СВЦЭМ!$A$33:$A$776,$A161,СВЦЭМ!$B$33:$B$776,D$155)+'СЕТ СН'!$F$12</f>
        <v>137.21833243</v>
      </c>
      <c r="E161" s="36">
        <f>SUMIFS(СВЦЭМ!$E$33:$E$776,СВЦЭМ!$A$33:$A$776,$A161,СВЦЭМ!$B$33:$B$776,E$155)+'СЕТ СН'!$F$12</f>
        <v>137.15043292999999</v>
      </c>
      <c r="F161" s="36">
        <f>SUMIFS(СВЦЭМ!$E$33:$E$776,СВЦЭМ!$A$33:$A$776,$A161,СВЦЭМ!$B$33:$B$776,F$155)+'СЕТ СН'!$F$12</f>
        <v>136.34894095000001</v>
      </c>
      <c r="G161" s="36">
        <f>SUMIFS(СВЦЭМ!$E$33:$E$776,СВЦЭМ!$A$33:$A$776,$A161,СВЦЭМ!$B$33:$B$776,G$155)+'СЕТ СН'!$F$12</f>
        <v>125.80544947</v>
      </c>
      <c r="H161" s="36">
        <f>SUMIFS(СВЦЭМ!$E$33:$E$776,СВЦЭМ!$A$33:$A$776,$A161,СВЦЭМ!$B$33:$B$776,H$155)+'СЕТ СН'!$F$12</f>
        <v>129.19688447999999</v>
      </c>
      <c r="I161" s="36">
        <f>SUMIFS(СВЦЭМ!$E$33:$E$776,СВЦЭМ!$A$33:$A$776,$A161,СВЦЭМ!$B$33:$B$776,I$155)+'СЕТ СН'!$F$12</f>
        <v>130.7473267</v>
      </c>
      <c r="J161" s="36">
        <f>SUMIFS(СВЦЭМ!$E$33:$E$776,СВЦЭМ!$A$33:$A$776,$A161,СВЦЭМ!$B$33:$B$776,J$155)+'СЕТ СН'!$F$12</f>
        <v>123.59275518</v>
      </c>
      <c r="K161" s="36">
        <f>SUMIFS(СВЦЭМ!$E$33:$E$776,СВЦЭМ!$A$33:$A$776,$A161,СВЦЭМ!$B$33:$B$776,K$155)+'СЕТ СН'!$F$12</f>
        <v>120.60506150000001</v>
      </c>
      <c r="L161" s="36">
        <f>SUMIFS(СВЦЭМ!$E$33:$E$776,СВЦЭМ!$A$33:$A$776,$A161,СВЦЭМ!$B$33:$B$776,L$155)+'СЕТ СН'!$F$12</f>
        <v>119.24490514</v>
      </c>
      <c r="M161" s="36">
        <f>SUMIFS(СВЦЭМ!$E$33:$E$776,СВЦЭМ!$A$33:$A$776,$A161,СВЦЭМ!$B$33:$B$776,M$155)+'СЕТ СН'!$F$12</f>
        <v>112.86582953999999</v>
      </c>
      <c r="N161" s="36">
        <f>SUMIFS(СВЦЭМ!$E$33:$E$776,СВЦЭМ!$A$33:$A$776,$A161,СВЦЭМ!$B$33:$B$776,N$155)+'СЕТ СН'!$F$12</f>
        <v>104.74156614</v>
      </c>
      <c r="O161" s="36">
        <f>SUMIFS(СВЦЭМ!$E$33:$E$776,СВЦЭМ!$A$33:$A$776,$A161,СВЦЭМ!$B$33:$B$776,O$155)+'СЕТ СН'!$F$12</f>
        <v>110.61969603999999</v>
      </c>
      <c r="P161" s="36">
        <f>SUMIFS(СВЦЭМ!$E$33:$E$776,СВЦЭМ!$A$33:$A$776,$A161,СВЦЭМ!$B$33:$B$776,P$155)+'СЕТ СН'!$F$12</f>
        <v>111.73034774</v>
      </c>
      <c r="Q161" s="36">
        <f>SUMIFS(СВЦЭМ!$E$33:$E$776,СВЦЭМ!$A$33:$A$776,$A161,СВЦЭМ!$B$33:$B$776,Q$155)+'СЕТ СН'!$F$12</f>
        <v>111.92837719000001</v>
      </c>
      <c r="R161" s="36">
        <f>SUMIFS(СВЦЭМ!$E$33:$E$776,СВЦЭМ!$A$33:$A$776,$A161,СВЦЭМ!$B$33:$B$776,R$155)+'СЕТ СН'!$F$12</f>
        <v>113.13890819</v>
      </c>
      <c r="S161" s="36">
        <f>SUMIFS(СВЦЭМ!$E$33:$E$776,СВЦЭМ!$A$33:$A$776,$A161,СВЦЭМ!$B$33:$B$776,S$155)+'СЕТ СН'!$F$12</f>
        <v>114.18811277</v>
      </c>
      <c r="T161" s="36">
        <f>SUMIFS(СВЦЭМ!$E$33:$E$776,СВЦЭМ!$A$33:$A$776,$A161,СВЦЭМ!$B$33:$B$776,T$155)+'СЕТ СН'!$F$12</f>
        <v>115.40867593999999</v>
      </c>
      <c r="U161" s="36">
        <f>SUMIFS(СВЦЭМ!$E$33:$E$776,СВЦЭМ!$A$33:$A$776,$A161,СВЦЭМ!$B$33:$B$776,U$155)+'СЕТ СН'!$F$12</f>
        <v>115.67206453999999</v>
      </c>
      <c r="V161" s="36">
        <f>SUMIFS(СВЦЭМ!$E$33:$E$776,СВЦЭМ!$A$33:$A$776,$A161,СВЦЭМ!$B$33:$B$776,V$155)+'СЕТ СН'!$F$12</f>
        <v>114.40029009</v>
      </c>
      <c r="W161" s="36">
        <f>SUMIFS(СВЦЭМ!$E$33:$E$776,СВЦЭМ!$A$33:$A$776,$A161,СВЦЭМ!$B$33:$B$776,W$155)+'СЕТ СН'!$F$12</f>
        <v>114.58151586</v>
      </c>
      <c r="X161" s="36">
        <f>SUMIFS(СВЦЭМ!$E$33:$E$776,СВЦЭМ!$A$33:$A$776,$A161,СВЦЭМ!$B$33:$B$776,X$155)+'СЕТ СН'!$F$12</f>
        <v>112.97153718</v>
      </c>
      <c r="Y161" s="36">
        <f>SUMIFS(СВЦЭМ!$E$33:$E$776,СВЦЭМ!$A$33:$A$776,$A161,СВЦЭМ!$B$33:$B$776,Y$155)+'СЕТ СН'!$F$12</f>
        <v>120.63659489</v>
      </c>
    </row>
    <row r="162" spans="1:25" ht="15.75" x14ac:dyDescent="0.2">
      <c r="A162" s="35">
        <f t="shared" si="4"/>
        <v>43958</v>
      </c>
      <c r="B162" s="36">
        <f>SUMIFS(СВЦЭМ!$E$33:$E$776,СВЦЭМ!$A$33:$A$776,$A162,СВЦЭМ!$B$33:$B$776,B$155)+'СЕТ СН'!$F$12</f>
        <v>134.66440365</v>
      </c>
      <c r="C162" s="36">
        <f>SUMIFS(СВЦЭМ!$E$33:$E$776,СВЦЭМ!$A$33:$A$776,$A162,СВЦЭМ!$B$33:$B$776,C$155)+'СЕТ СН'!$F$12</f>
        <v>136.13215346000001</v>
      </c>
      <c r="D162" s="36">
        <f>SUMIFS(СВЦЭМ!$E$33:$E$776,СВЦЭМ!$A$33:$A$776,$A162,СВЦЭМ!$B$33:$B$776,D$155)+'СЕТ СН'!$F$12</f>
        <v>135.52228689</v>
      </c>
      <c r="E162" s="36">
        <f>SUMIFS(СВЦЭМ!$E$33:$E$776,СВЦЭМ!$A$33:$A$776,$A162,СВЦЭМ!$B$33:$B$776,E$155)+'СЕТ СН'!$F$12</f>
        <v>134.78182971000001</v>
      </c>
      <c r="F162" s="36">
        <f>SUMIFS(СВЦЭМ!$E$33:$E$776,СВЦЭМ!$A$33:$A$776,$A162,СВЦЭМ!$B$33:$B$776,F$155)+'СЕТ СН'!$F$12</f>
        <v>134.37889878999999</v>
      </c>
      <c r="G162" s="36">
        <f>SUMIFS(СВЦЭМ!$E$33:$E$776,СВЦЭМ!$A$33:$A$776,$A162,СВЦЭМ!$B$33:$B$776,G$155)+'СЕТ СН'!$F$12</f>
        <v>136.59864177</v>
      </c>
      <c r="H162" s="36">
        <f>SUMIFS(СВЦЭМ!$E$33:$E$776,СВЦЭМ!$A$33:$A$776,$A162,СВЦЭМ!$B$33:$B$776,H$155)+'СЕТ СН'!$F$12</f>
        <v>136.60799714999999</v>
      </c>
      <c r="I162" s="36">
        <f>SUMIFS(СВЦЭМ!$E$33:$E$776,СВЦЭМ!$A$33:$A$776,$A162,СВЦЭМ!$B$33:$B$776,I$155)+'СЕТ СН'!$F$12</f>
        <v>134.81228923</v>
      </c>
      <c r="J162" s="36">
        <f>SUMIFS(СВЦЭМ!$E$33:$E$776,СВЦЭМ!$A$33:$A$776,$A162,СВЦЭМ!$B$33:$B$776,J$155)+'СЕТ СН'!$F$12</f>
        <v>128.60585032</v>
      </c>
      <c r="K162" s="36">
        <f>SUMIFS(СВЦЭМ!$E$33:$E$776,СВЦЭМ!$A$33:$A$776,$A162,СВЦЭМ!$B$33:$B$776,K$155)+'СЕТ СН'!$F$12</f>
        <v>127.37110165</v>
      </c>
      <c r="L162" s="36">
        <f>SUMIFS(СВЦЭМ!$E$33:$E$776,СВЦЭМ!$A$33:$A$776,$A162,СВЦЭМ!$B$33:$B$776,L$155)+'СЕТ СН'!$F$12</f>
        <v>126.29191366000001</v>
      </c>
      <c r="M162" s="36">
        <f>SUMIFS(СВЦЭМ!$E$33:$E$776,СВЦЭМ!$A$33:$A$776,$A162,СВЦЭМ!$B$33:$B$776,M$155)+'СЕТ СН'!$F$12</f>
        <v>118.06100910000001</v>
      </c>
      <c r="N162" s="36">
        <f>SUMIFS(СВЦЭМ!$E$33:$E$776,СВЦЭМ!$A$33:$A$776,$A162,СВЦЭМ!$B$33:$B$776,N$155)+'СЕТ СН'!$F$12</f>
        <v>110.22736556</v>
      </c>
      <c r="O162" s="36">
        <f>SUMIFS(СВЦЭМ!$E$33:$E$776,СВЦЭМ!$A$33:$A$776,$A162,СВЦЭМ!$B$33:$B$776,O$155)+'СЕТ СН'!$F$12</f>
        <v>108.56293660999999</v>
      </c>
      <c r="P162" s="36">
        <f>SUMIFS(СВЦЭМ!$E$33:$E$776,СВЦЭМ!$A$33:$A$776,$A162,СВЦЭМ!$B$33:$B$776,P$155)+'СЕТ СН'!$F$12</f>
        <v>109.93872947</v>
      </c>
      <c r="Q162" s="36">
        <f>SUMIFS(СВЦЭМ!$E$33:$E$776,СВЦЭМ!$A$33:$A$776,$A162,СВЦЭМ!$B$33:$B$776,Q$155)+'СЕТ СН'!$F$12</f>
        <v>110.73715459</v>
      </c>
      <c r="R162" s="36">
        <f>SUMIFS(СВЦЭМ!$E$33:$E$776,СВЦЭМ!$A$33:$A$776,$A162,СВЦЭМ!$B$33:$B$776,R$155)+'СЕТ СН'!$F$12</f>
        <v>109.8558144</v>
      </c>
      <c r="S162" s="36">
        <f>SUMIFS(СВЦЭМ!$E$33:$E$776,СВЦЭМ!$A$33:$A$776,$A162,СВЦЭМ!$B$33:$B$776,S$155)+'СЕТ СН'!$F$12</f>
        <v>108.79120211</v>
      </c>
      <c r="T162" s="36">
        <f>SUMIFS(СВЦЭМ!$E$33:$E$776,СВЦЭМ!$A$33:$A$776,$A162,СВЦЭМ!$B$33:$B$776,T$155)+'СЕТ СН'!$F$12</f>
        <v>104.49227664999999</v>
      </c>
      <c r="U162" s="36">
        <f>SUMIFS(СВЦЭМ!$E$33:$E$776,СВЦЭМ!$A$33:$A$776,$A162,СВЦЭМ!$B$33:$B$776,U$155)+'СЕТ СН'!$F$12</f>
        <v>100.91518719</v>
      </c>
      <c r="V162" s="36">
        <f>SUMIFS(СВЦЭМ!$E$33:$E$776,СВЦЭМ!$A$33:$A$776,$A162,СВЦЭМ!$B$33:$B$776,V$155)+'СЕТ СН'!$F$12</f>
        <v>98.090667080000003</v>
      </c>
      <c r="W162" s="36">
        <f>SUMIFS(СВЦЭМ!$E$33:$E$776,СВЦЭМ!$A$33:$A$776,$A162,СВЦЭМ!$B$33:$B$776,W$155)+'СЕТ СН'!$F$12</f>
        <v>98.951460940000004</v>
      </c>
      <c r="X162" s="36">
        <f>SUMIFS(СВЦЭМ!$E$33:$E$776,СВЦЭМ!$A$33:$A$776,$A162,СВЦЭМ!$B$33:$B$776,X$155)+'СЕТ СН'!$F$12</f>
        <v>105.6363317</v>
      </c>
      <c r="Y162" s="36">
        <f>SUMIFS(СВЦЭМ!$E$33:$E$776,СВЦЭМ!$A$33:$A$776,$A162,СВЦЭМ!$B$33:$B$776,Y$155)+'СЕТ СН'!$F$12</f>
        <v>116.12738890999999</v>
      </c>
    </row>
    <row r="163" spans="1:25" ht="15.75" x14ac:dyDescent="0.2">
      <c r="A163" s="35">
        <f t="shared" si="4"/>
        <v>43959</v>
      </c>
      <c r="B163" s="36">
        <f>SUMIFS(СВЦЭМ!$E$33:$E$776,СВЦЭМ!$A$33:$A$776,$A163,СВЦЭМ!$B$33:$B$776,B$155)+'СЕТ СН'!$F$12</f>
        <v>133.56705350999999</v>
      </c>
      <c r="C163" s="36">
        <f>SUMIFS(СВЦЭМ!$E$33:$E$776,СВЦЭМ!$A$33:$A$776,$A163,СВЦЭМ!$B$33:$B$776,C$155)+'СЕТ СН'!$F$12</f>
        <v>134.27998332999999</v>
      </c>
      <c r="D163" s="36">
        <f>SUMIFS(СВЦЭМ!$E$33:$E$776,СВЦЭМ!$A$33:$A$776,$A163,СВЦЭМ!$B$33:$B$776,D$155)+'СЕТ СН'!$F$12</f>
        <v>133.11169914000001</v>
      </c>
      <c r="E163" s="36">
        <f>SUMIFS(СВЦЭМ!$E$33:$E$776,СВЦЭМ!$A$33:$A$776,$A163,СВЦЭМ!$B$33:$B$776,E$155)+'СЕТ СН'!$F$12</f>
        <v>133.29755537</v>
      </c>
      <c r="F163" s="36">
        <f>SUMIFS(СВЦЭМ!$E$33:$E$776,СВЦЭМ!$A$33:$A$776,$A163,СВЦЭМ!$B$33:$B$776,F$155)+'СЕТ СН'!$F$12</f>
        <v>132.26483174000001</v>
      </c>
      <c r="G163" s="36">
        <f>SUMIFS(СВЦЭМ!$E$33:$E$776,СВЦЭМ!$A$33:$A$776,$A163,СВЦЭМ!$B$33:$B$776,G$155)+'СЕТ СН'!$F$12</f>
        <v>133.70135761</v>
      </c>
      <c r="H163" s="36">
        <f>SUMIFS(СВЦЭМ!$E$33:$E$776,СВЦЭМ!$A$33:$A$776,$A163,СВЦЭМ!$B$33:$B$776,H$155)+'СЕТ СН'!$F$12</f>
        <v>131.85148221</v>
      </c>
      <c r="I163" s="36">
        <f>SUMIFS(СВЦЭМ!$E$33:$E$776,СВЦЭМ!$A$33:$A$776,$A163,СВЦЭМ!$B$33:$B$776,I$155)+'СЕТ СН'!$F$12</f>
        <v>128.08995214999999</v>
      </c>
      <c r="J163" s="36">
        <f>SUMIFS(СВЦЭМ!$E$33:$E$776,СВЦЭМ!$A$33:$A$776,$A163,СВЦЭМ!$B$33:$B$776,J$155)+'СЕТ СН'!$F$12</f>
        <v>123.93412734</v>
      </c>
      <c r="K163" s="36">
        <f>SUMIFS(СВЦЭМ!$E$33:$E$776,СВЦЭМ!$A$33:$A$776,$A163,СВЦЭМ!$B$33:$B$776,K$155)+'СЕТ СН'!$F$12</f>
        <v>124.1534875</v>
      </c>
      <c r="L163" s="36">
        <f>SUMIFS(СВЦЭМ!$E$33:$E$776,СВЦЭМ!$A$33:$A$776,$A163,СВЦЭМ!$B$33:$B$776,L$155)+'СЕТ СН'!$F$12</f>
        <v>123.86750531</v>
      </c>
      <c r="M163" s="36">
        <f>SUMIFS(СВЦЭМ!$E$33:$E$776,СВЦЭМ!$A$33:$A$776,$A163,СВЦЭМ!$B$33:$B$776,M$155)+'СЕТ СН'!$F$12</f>
        <v>116.53295180000001</v>
      </c>
      <c r="N163" s="36">
        <f>SUMIFS(СВЦЭМ!$E$33:$E$776,СВЦЭМ!$A$33:$A$776,$A163,СВЦЭМ!$B$33:$B$776,N$155)+'СЕТ СН'!$F$12</f>
        <v>107.56391524</v>
      </c>
      <c r="O163" s="36">
        <f>SUMIFS(СВЦЭМ!$E$33:$E$776,СВЦЭМ!$A$33:$A$776,$A163,СВЦЭМ!$B$33:$B$776,O$155)+'СЕТ СН'!$F$12</f>
        <v>105.8970156</v>
      </c>
      <c r="P163" s="36">
        <f>SUMIFS(СВЦЭМ!$E$33:$E$776,СВЦЭМ!$A$33:$A$776,$A163,СВЦЭМ!$B$33:$B$776,P$155)+'СЕТ СН'!$F$12</f>
        <v>106.7520667</v>
      </c>
      <c r="Q163" s="36">
        <f>SUMIFS(СВЦЭМ!$E$33:$E$776,СВЦЭМ!$A$33:$A$776,$A163,СВЦЭМ!$B$33:$B$776,Q$155)+'СЕТ СН'!$F$12</f>
        <v>107.16176802</v>
      </c>
      <c r="R163" s="36">
        <f>SUMIFS(СВЦЭМ!$E$33:$E$776,СВЦЭМ!$A$33:$A$776,$A163,СВЦЭМ!$B$33:$B$776,R$155)+'СЕТ СН'!$F$12</f>
        <v>106.77237028</v>
      </c>
      <c r="S163" s="36">
        <f>SUMIFS(СВЦЭМ!$E$33:$E$776,СВЦЭМ!$A$33:$A$776,$A163,СВЦЭМ!$B$33:$B$776,S$155)+'СЕТ СН'!$F$12</f>
        <v>107.5177375</v>
      </c>
      <c r="T163" s="36">
        <f>SUMIFS(СВЦЭМ!$E$33:$E$776,СВЦЭМ!$A$33:$A$776,$A163,СВЦЭМ!$B$33:$B$776,T$155)+'СЕТ СН'!$F$12</f>
        <v>106.28266877</v>
      </c>
      <c r="U163" s="36">
        <f>SUMIFS(СВЦЭМ!$E$33:$E$776,СВЦЭМ!$A$33:$A$776,$A163,СВЦЭМ!$B$33:$B$776,U$155)+'СЕТ СН'!$F$12</f>
        <v>103.43487770999999</v>
      </c>
      <c r="V163" s="36">
        <f>SUMIFS(СВЦЭМ!$E$33:$E$776,СВЦЭМ!$A$33:$A$776,$A163,СВЦЭМ!$B$33:$B$776,V$155)+'СЕТ СН'!$F$12</f>
        <v>99.165073750000005</v>
      </c>
      <c r="W163" s="36">
        <f>SUMIFS(СВЦЭМ!$E$33:$E$776,СВЦЭМ!$A$33:$A$776,$A163,СВЦЭМ!$B$33:$B$776,W$155)+'СЕТ СН'!$F$12</f>
        <v>98.709641649999995</v>
      </c>
      <c r="X163" s="36">
        <f>SUMIFS(СВЦЭМ!$E$33:$E$776,СВЦЭМ!$A$33:$A$776,$A163,СВЦЭМ!$B$33:$B$776,X$155)+'СЕТ СН'!$F$12</f>
        <v>105.63533957999999</v>
      </c>
      <c r="Y163" s="36">
        <f>SUMIFS(СВЦЭМ!$E$33:$E$776,СВЦЭМ!$A$33:$A$776,$A163,СВЦЭМ!$B$33:$B$776,Y$155)+'СЕТ СН'!$F$12</f>
        <v>116.82645923</v>
      </c>
    </row>
    <row r="164" spans="1:25" ht="15.75" x14ac:dyDescent="0.2">
      <c r="A164" s="35">
        <f t="shared" si="4"/>
        <v>43960</v>
      </c>
      <c r="B164" s="36">
        <f>SUMIFS(СВЦЭМ!$E$33:$E$776,СВЦЭМ!$A$33:$A$776,$A164,СВЦЭМ!$B$33:$B$776,B$155)+'СЕТ СН'!$F$12</f>
        <v>132.28785074999999</v>
      </c>
      <c r="C164" s="36">
        <f>SUMIFS(СВЦЭМ!$E$33:$E$776,СВЦЭМ!$A$33:$A$776,$A164,СВЦЭМ!$B$33:$B$776,C$155)+'СЕТ СН'!$F$12</f>
        <v>130.39991122999999</v>
      </c>
      <c r="D164" s="36">
        <f>SUMIFS(СВЦЭМ!$E$33:$E$776,СВЦЭМ!$A$33:$A$776,$A164,СВЦЭМ!$B$33:$B$776,D$155)+'СЕТ СН'!$F$12</f>
        <v>127.69707708999999</v>
      </c>
      <c r="E164" s="36">
        <f>SUMIFS(СВЦЭМ!$E$33:$E$776,СВЦЭМ!$A$33:$A$776,$A164,СВЦЭМ!$B$33:$B$776,E$155)+'СЕТ СН'!$F$12</f>
        <v>127.15361435</v>
      </c>
      <c r="F164" s="36">
        <f>SUMIFS(СВЦЭМ!$E$33:$E$776,СВЦЭМ!$A$33:$A$776,$A164,СВЦЭМ!$B$33:$B$776,F$155)+'СЕТ СН'!$F$12</f>
        <v>125.78818805</v>
      </c>
      <c r="G164" s="36">
        <f>SUMIFS(СВЦЭМ!$E$33:$E$776,СВЦЭМ!$A$33:$A$776,$A164,СВЦЭМ!$B$33:$B$776,G$155)+'СЕТ СН'!$F$12</f>
        <v>126.02799262000001</v>
      </c>
      <c r="H164" s="36">
        <f>SUMIFS(СВЦЭМ!$E$33:$E$776,СВЦЭМ!$A$33:$A$776,$A164,СВЦЭМ!$B$33:$B$776,H$155)+'СЕТ СН'!$F$12</f>
        <v>126.90390918999999</v>
      </c>
      <c r="I164" s="36">
        <f>SUMIFS(СВЦЭМ!$E$33:$E$776,СВЦЭМ!$A$33:$A$776,$A164,СВЦЭМ!$B$33:$B$776,I$155)+'СЕТ СН'!$F$12</f>
        <v>127.80853526</v>
      </c>
      <c r="J164" s="36">
        <f>SUMIFS(СВЦЭМ!$E$33:$E$776,СВЦЭМ!$A$33:$A$776,$A164,СВЦЭМ!$B$33:$B$776,J$155)+'СЕТ СН'!$F$12</f>
        <v>127.87713548000001</v>
      </c>
      <c r="K164" s="36">
        <f>SUMIFS(СВЦЭМ!$E$33:$E$776,СВЦЭМ!$A$33:$A$776,$A164,СВЦЭМ!$B$33:$B$776,K$155)+'СЕТ СН'!$F$12</f>
        <v>123.91495758000001</v>
      </c>
      <c r="L164" s="36">
        <f>SUMIFS(СВЦЭМ!$E$33:$E$776,СВЦЭМ!$A$33:$A$776,$A164,СВЦЭМ!$B$33:$B$776,L$155)+'СЕТ СН'!$F$12</f>
        <v>125.26965688</v>
      </c>
      <c r="M164" s="36">
        <f>SUMIFS(СВЦЭМ!$E$33:$E$776,СВЦЭМ!$A$33:$A$776,$A164,СВЦЭМ!$B$33:$B$776,M$155)+'СЕТ СН'!$F$12</f>
        <v>117.45058098</v>
      </c>
      <c r="N164" s="36">
        <f>SUMIFS(СВЦЭМ!$E$33:$E$776,СВЦЭМ!$A$33:$A$776,$A164,СВЦЭМ!$B$33:$B$776,N$155)+'СЕТ СН'!$F$12</f>
        <v>109.28476587999999</v>
      </c>
      <c r="O164" s="36">
        <f>SUMIFS(СВЦЭМ!$E$33:$E$776,СВЦЭМ!$A$33:$A$776,$A164,СВЦЭМ!$B$33:$B$776,O$155)+'СЕТ СН'!$F$12</f>
        <v>106.32348118</v>
      </c>
      <c r="P164" s="36">
        <f>SUMIFS(СВЦЭМ!$E$33:$E$776,СВЦЭМ!$A$33:$A$776,$A164,СВЦЭМ!$B$33:$B$776,P$155)+'СЕТ СН'!$F$12</f>
        <v>107.11594479</v>
      </c>
      <c r="Q164" s="36">
        <f>SUMIFS(СВЦЭМ!$E$33:$E$776,СВЦЭМ!$A$33:$A$776,$A164,СВЦЭМ!$B$33:$B$776,Q$155)+'СЕТ СН'!$F$12</f>
        <v>105.92590249</v>
      </c>
      <c r="R164" s="36">
        <f>SUMIFS(СВЦЭМ!$E$33:$E$776,СВЦЭМ!$A$33:$A$776,$A164,СВЦЭМ!$B$33:$B$776,R$155)+'СЕТ СН'!$F$12</f>
        <v>106.30099564</v>
      </c>
      <c r="S164" s="36">
        <f>SUMIFS(СВЦЭМ!$E$33:$E$776,СВЦЭМ!$A$33:$A$776,$A164,СВЦЭМ!$B$33:$B$776,S$155)+'СЕТ СН'!$F$12</f>
        <v>107.99132035</v>
      </c>
      <c r="T164" s="36">
        <f>SUMIFS(СВЦЭМ!$E$33:$E$776,СВЦЭМ!$A$33:$A$776,$A164,СВЦЭМ!$B$33:$B$776,T$155)+'СЕТ СН'!$F$12</f>
        <v>106.55400303</v>
      </c>
      <c r="U164" s="36">
        <f>SUMIFS(СВЦЭМ!$E$33:$E$776,СВЦЭМ!$A$33:$A$776,$A164,СВЦЭМ!$B$33:$B$776,U$155)+'СЕТ СН'!$F$12</f>
        <v>105.31682705</v>
      </c>
      <c r="V164" s="36">
        <f>SUMIFS(СВЦЭМ!$E$33:$E$776,СВЦЭМ!$A$33:$A$776,$A164,СВЦЭМ!$B$33:$B$776,V$155)+'СЕТ СН'!$F$12</f>
        <v>103.50983831000001</v>
      </c>
      <c r="W164" s="36">
        <f>SUMIFS(СВЦЭМ!$E$33:$E$776,СВЦЭМ!$A$33:$A$776,$A164,СВЦЭМ!$B$33:$B$776,W$155)+'СЕТ СН'!$F$12</f>
        <v>102.30409031000001</v>
      </c>
      <c r="X164" s="36">
        <f>SUMIFS(СВЦЭМ!$E$33:$E$776,СВЦЭМ!$A$33:$A$776,$A164,СВЦЭМ!$B$33:$B$776,X$155)+'СЕТ СН'!$F$12</f>
        <v>108.78723836</v>
      </c>
      <c r="Y164" s="36">
        <f>SUMIFS(СВЦЭМ!$E$33:$E$776,СВЦЭМ!$A$33:$A$776,$A164,СВЦЭМ!$B$33:$B$776,Y$155)+'СЕТ СН'!$F$12</f>
        <v>122.25452936000001</v>
      </c>
    </row>
    <row r="165" spans="1:25" ht="15.75" x14ac:dyDescent="0.2">
      <c r="A165" s="35">
        <f t="shared" si="4"/>
        <v>43961</v>
      </c>
      <c r="B165" s="36">
        <f>SUMIFS(СВЦЭМ!$E$33:$E$776,СВЦЭМ!$A$33:$A$776,$A165,СВЦЭМ!$B$33:$B$776,B$155)+'СЕТ СН'!$F$12</f>
        <v>128.7585363</v>
      </c>
      <c r="C165" s="36">
        <f>SUMIFS(СВЦЭМ!$E$33:$E$776,СВЦЭМ!$A$33:$A$776,$A165,СВЦЭМ!$B$33:$B$776,C$155)+'СЕТ СН'!$F$12</f>
        <v>133.21915053000001</v>
      </c>
      <c r="D165" s="36">
        <f>SUMIFS(СВЦЭМ!$E$33:$E$776,СВЦЭМ!$A$33:$A$776,$A165,СВЦЭМ!$B$33:$B$776,D$155)+'СЕТ СН'!$F$12</f>
        <v>134.20921779</v>
      </c>
      <c r="E165" s="36">
        <f>SUMIFS(СВЦЭМ!$E$33:$E$776,СВЦЭМ!$A$33:$A$776,$A165,СВЦЭМ!$B$33:$B$776,E$155)+'СЕТ СН'!$F$12</f>
        <v>137.37214596999999</v>
      </c>
      <c r="F165" s="36">
        <f>SUMIFS(СВЦЭМ!$E$33:$E$776,СВЦЭМ!$A$33:$A$776,$A165,СВЦЭМ!$B$33:$B$776,F$155)+'СЕТ СН'!$F$12</f>
        <v>136.24680713999999</v>
      </c>
      <c r="G165" s="36">
        <f>SUMIFS(СВЦЭМ!$E$33:$E$776,СВЦЭМ!$A$33:$A$776,$A165,СВЦЭМ!$B$33:$B$776,G$155)+'СЕТ СН'!$F$12</f>
        <v>135.94574600000001</v>
      </c>
      <c r="H165" s="36">
        <f>SUMIFS(СВЦЭМ!$E$33:$E$776,СВЦЭМ!$A$33:$A$776,$A165,СВЦЭМ!$B$33:$B$776,H$155)+'СЕТ СН'!$F$12</f>
        <v>134.90412373000001</v>
      </c>
      <c r="I165" s="36">
        <f>SUMIFS(СВЦЭМ!$E$33:$E$776,СВЦЭМ!$A$33:$A$776,$A165,СВЦЭМ!$B$33:$B$776,I$155)+'СЕТ СН'!$F$12</f>
        <v>130.62704167999999</v>
      </c>
      <c r="J165" s="36">
        <f>SUMIFS(СВЦЭМ!$E$33:$E$776,СВЦЭМ!$A$33:$A$776,$A165,СВЦЭМ!$B$33:$B$776,J$155)+'СЕТ СН'!$F$12</f>
        <v>129.72066451000001</v>
      </c>
      <c r="K165" s="36">
        <f>SUMIFS(СВЦЭМ!$E$33:$E$776,СВЦЭМ!$A$33:$A$776,$A165,СВЦЭМ!$B$33:$B$776,K$155)+'СЕТ СН'!$F$12</f>
        <v>125.13479669</v>
      </c>
      <c r="L165" s="36">
        <f>SUMIFS(СВЦЭМ!$E$33:$E$776,СВЦЭМ!$A$33:$A$776,$A165,СВЦЭМ!$B$33:$B$776,L$155)+'СЕТ СН'!$F$12</f>
        <v>123.99480993</v>
      </c>
      <c r="M165" s="36">
        <f>SUMIFS(СВЦЭМ!$E$33:$E$776,СВЦЭМ!$A$33:$A$776,$A165,СВЦЭМ!$B$33:$B$776,M$155)+'СЕТ СН'!$F$12</f>
        <v>117.26938884</v>
      </c>
      <c r="N165" s="36">
        <f>SUMIFS(СВЦЭМ!$E$33:$E$776,СВЦЭМ!$A$33:$A$776,$A165,СВЦЭМ!$B$33:$B$776,N$155)+'СЕТ СН'!$F$12</f>
        <v>109.15516863000001</v>
      </c>
      <c r="O165" s="36">
        <f>SUMIFS(СВЦЭМ!$E$33:$E$776,СВЦЭМ!$A$33:$A$776,$A165,СВЦЭМ!$B$33:$B$776,O$155)+'СЕТ СН'!$F$12</f>
        <v>106.71443696</v>
      </c>
      <c r="P165" s="36">
        <f>SUMIFS(СВЦЭМ!$E$33:$E$776,СВЦЭМ!$A$33:$A$776,$A165,СВЦЭМ!$B$33:$B$776,P$155)+'СЕТ СН'!$F$12</f>
        <v>107.04040811</v>
      </c>
      <c r="Q165" s="36">
        <f>SUMIFS(СВЦЭМ!$E$33:$E$776,СВЦЭМ!$A$33:$A$776,$A165,СВЦЭМ!$B$33:$B$776,Q$155)+'СЕТ СН'!$F$12</f>
        <v>108.17883209</v>
      </c>
      <c r="R165" s="36">
        <f>SUMIFS(СВЦЭМ!$E$33:$E$776,СВЦЭМ!$A$33:$A$776,$A165,СВЦЭМ!$B$33:$B$776,R$155)+'СЕТ СН'!$F$12</f>
        <v>107.79495751</v>
      </c>
      <c r="S165" s="36">
        <f>SUMIFS(СВЦЭМ!$E$33:$E$776,СВЦЭМ!$A$33:$A$776,$A165,СВЦЭМ!$B$33:$B$776,S$155)+'СЕТ СН'!$F$12</f>
        <v>108.18035793</v>
      </c>
      <c r="T165" s="36">
        <f>SUMIFS(СВЦЭМ!$E$33:$E$776,СВЦЭМ!$A$33:$A$776,$A165,СВЦЭМ!$B$33:$B$776,T$155)+'СЕТ СН'!$F$12</f>
        <v>106.67067749</v>
      </c>
      <c r="U165" s="36">
        <f>SUMIFS(СВЦЭМ!$E$33:$E$776,СВЦЭМ!$A$33:$A$776,$A165,СВЦЭМ!$B$33:$B$776,U$155)+'СЕТ СН'!$F$12</f>
        <v>104.76638312999999</v>
      </c>
      <c r="V165" s="36">
        <f>SUMIFS(СВЦЭМ!$E$33:$E$776,СВЦЭМ!$A$33:$A$776,$A165,СВЦЭМ!$B$33:$B$776,V$155)+'СЕТ СН'!$F$12</f>
        <v>101.91929807</v>
      </c>
      <c r="W165" s="36">
        <f>SUMIFS(СВЦЭМ!$E$33:$E$776,СВЦЭМ!$A$33:$A$776,$A165,СВЦЭМ!$B$33:$B$776,W$155)+'СЕТ СН'!$F$12</f>
        <v>101.38741971</v>
      </c>
      <c r="X165" s="36">
        <f>SUMIFS(СВЦЭМ!$E$33:$E$776,СВЦЭМ!$A$33:$A$776,$A165,СВЦЭМ!$B$33:$B$776,X$155)+'СЕТ СН'!$F$12</f>
        <v>107.02612274000001</v>
      </c>
      <c r="Y165" s="36">
        <f>SUMIFS(СВЦЭМ!$E$33:$E$776,СВЦЭМ!$A$33:$A$776,$A165,СВЦЭМ!$B$33:$B$776,Y$155)+'СЕТ СН'!$F$12</f>
        <v>120.57447826000001</v>
      </c>
    </row>
    <row r="166" spans="1:25" ht="15.75" x14ac:dyDescent="0.2">
      <c r="A166" s="35">
        <f t="shared" si="4"/>
        <v>43962</v>
      </c>
      <c r="B166" s="36">
        <f>SUMIFS(СВЦЭМ!$E$33:$E$776,СВЦЭМ!$A$33:$A$776,$A166,СВЦЭМ!$B$33:$B$776,B$155)+'СЕТ СН'!$F$12</f>
        <v>117.37406793</v>
      </c>
      <c r="C166" s="36">
        <f>SUMIFS(СВЦЭМ!$E$33:$E$776,СВЦЭМ!$A$33:$A$776,$A166,СВЦЭМ!$B$33:$B$776,C$155)+'СЕТ СН'!$F$12</f>
        <v>129.36270804</v>
      </c>
      <c r="D166" s="36">
        <f>SUMIFS(СВЦЭМ!$E$33:$E$776,СВЦЭМ!$A$33:$A$776,$A166,СВЦЭМ!$B$33:$B$776,D$155)+'СЕТ СН'!$F$12</f>
        <v>134.57223285000001</v>
      </c>
      <c r="E166" s="36">
        <f>SUMIFS(СВЦЭМ!$E$33:$E$776,СВЦЭМ!$A$33:$A$776,$A166,СВЦЭМ!$B$33:$B$776,E$155)+'СЕТ СН'!$F$12</f>
        <v>133.27004650000001</v>
      </c>
      <c r="F166" s="36">
        <f>SUMIFS(СВЦЭМ!$E$33:$E$776,СВЦЭМ!$A$33:$A$776,$A166,СВЦЭМ!$B$33:$B$776,F$155)+'СЕТ СН'!$F$12</f>
        <v>132.25356317999999</v>
      </c>
      <c r="G166" s="36">
        <f>SUMIFS(СВЦЭМ!$E$33:$E$776,СВЦЭМ!$A$33:$A$776,$A166,СВЦЭМ!$B$33:$B$776,G$155)+'СЕТ СН'!$F$12</f>
        <v>132.61193175</v>
      </c>
      <c r="H166" s="36">
        <f>SUMIFS(СВЦЭМ!$E$33:$E$776,СВЦЭМ!$A$33:$A$776,$A166,СВЦЭМ!$B$33:$B$776,H$155)+'СЕТ СН'!$F$12</f>
        <v>133.63070067000001</v>
      </c>
      <c r="I166" s="36">
        <f>SUMIFS(СВЦЭМ!$E$33:$E$776,СВЦЭМ!$A$33:$A$776,$A166,СВЦЭМ!$B$33:$B$776,I$155)+'СЕТ СН'!$F$12</f>
        <v>135.64522239999999</v>
      </c>
      <c r="J166" s="36">
        <f>SUMIFS(СВЦЭМ!$E$33:$E$776,СВЦЭМ!$A$33:$A$776,$A166,СВЦЭМ!$B$33:$B$776,J$155)+'СЕТ СН'!$F$12</f>
        <v>128.11515247</v>
      </c>
      <c r="K166" s="36">
        <f>SUMIFS(СВЦЭМ!$E$33:$E$776,СВЦЭМ!$A$33:$A$776,$A166,СВЦЭМ!$B$33:$B$776,K$155)+'СЕТ СН'!$F$12</f>
        <v>119.08561194000001</v>
      </c>
      <c r="L166" s="36">
        <f>SUMIFS(СВЦЭМ!$E$33:$E$776,СВЦЭМ!$A$33:$A$776,$A166,СВЦЭМ!$B$33:$B$776,L$155)+'СЕТ СН'!$F$12</f>
        <v>117.81798649</v>
      </c>
      <c r="M166" s="36">
        <f>SUMIFS(СВЦЭМ!$E$33:$E$776,СВЦЭМ!$A$33:$A$776,$A166,СВЦЭМ!$B$33:$B$776,M$155)+'СЕТ СН'!$F$12</f>
        <v>117.87066848000001</v>
      </c>
      <c r="N166" s="36">
        <f>SUMIFS(СВЦЭМ!$E$33:$E$776,СВЦЭМ!$A$33:$A$776,$A166,СВЦЭМ!$B$33:$B$776,N$155)+'СЕТ СН'!$F$12</f>
        <v>119.66706567999999</v>
      </c>
      <c r="O166" s="36">
        <f>SUMIFS(СВЦЭМ!$E$33:$E$776,СВЦЭМ!$A$33:$A$776,$A166,СВЦЭМ!$B$33:$B$776,O$155)+'СЕТ СН'!$F$12</f>
        <v>119.41659206</v>
      </c>
      <c r="P166" s="36">
        <f>SUMIFS(СВЦЭМ!$E$33:$E$776,СВЦЭМ!$A$33:$A$776,$A166,СВЦЭМ!$B$33:$B$776,P$155)+'СЕТ СН'!$F$12</f>
        <v>122.07145717</v>
      </c>
      <c r="Q166" s="36">
        <f>SUMIFS(СВЦЭМ!$E$33:$E$776,СВЦЭМ!$A$33:$A$776,$A166,СВЦЭМ!$B$33:$B$776,Q$155)+'СЕТ СН'!$F$12</f>
        <v>123.26839257</v>
      </c>
      <c r="R166" s="36">
        <f>SUMIFS(СВЦЭМ!$E$33:$E$776,СВЦЭМ!$A$33:$A$776,$A166,СВЦЭМ!$B$33:$B$776,R$155)+'СЕТ СН'!$F$12</f>
        <v>122.43170985</v>
      </c>
      <c r="S166" s="36">
        <f>SUMIFS(СВЦЭМ!$E$33:$E$776,СВЦЭМ!$A$33:$A$776,$A166,СВЦЭМ!$B$33:$B$776,S$155)+'СЕТ СН'!$F$12</f>
        <v>122.97734831</v>
      </c>
      <c r="T166" s="36">
        <f>SUMIFS(СВЦЭМ!$E$33:$E$776,СВЦЭМ!$A$33:$A$776,$A166,СВЦЭМ!$B$33:$B$776,T$155)+'СЕТ СН'!$F$12</f>
        <v>120.92215890999999</v>
      </c>
      <c r="U166" s="36">
        <f>SUMIFS(СВЦЭМ!$E$33:$E$776,СВЦЭМ!$A$33:$A$776,$A166,СВЦЭМ!$B$33:$B$776,U$155)+'СЕТ СН'!$F$12</f>
        <v>115.30854198999999</v>
      </c>
      <c r="V166" s="36">
        <f>SUMIFS(СВЦЭМ!$E$33:$E$776,СВЦЭМ!$A$33:$A$776,$A166,СВЦЭМ!$B$33:$B$776,V$155)+'СЕТ СН'!$F$12</f>
        <v>110.47892976999999</v>
      </c>
      <c r="W166" s="36">
        <f>SUMIFS(СВЦЭМ!$E$33:$E$776,СВЦЭМ!$A$33:$A$776,$A166,СВЦЭМ!$B$33:$B$776,W$155)+'СЕТ СН'!$F$12</f>
        <v>107.87930211</v>
      </c>
      <c r="X166" s="36">
        <f>SUMIFS(СВЦЭМ!$E$33:$E$776,СВЦЭМ!$A$33:$A$776,$A166,СВЦЭМ!$B$33:$B$776,X$155)+'СЕТ СН'!$F$12</f>
        <v>107.36155032000001</v>
      </c>
      <c r="Y166" s="36">
        <f>SUMIFS(СВЦЭМ!$E$33:$E$776,СВЦЭМ!$A$33:$A$776,$A166,СВЦЭМ!$B$33:$B$776,Y$155)+'СЕТ СН'!$F$12</f>
        <v>115.2019828</v>
      </c>
    </row>
    <row r="167" spans="1:25" ht="15.75" x14ac:dyDescent="0.2">
      <c r="A167" s="35">
        <f t="shared" si="4"/>
        <v>43963</v>
      </c>
      <c r="B167" s="36">
        <f>SUMIFS(СВЦЭМ!$E$33:$E$776,СВЦЭМ!$A$33:$A$776,$A167,СВЦЭМ!$B$33:$B$776,B$155)+'СЕТ СН'!$F$12</f>
        <v>134.67087821999999</v>
      </c>
      <c r="C167" s="36">
        <f>SUMIFS(СВЦЭМ!$E$33:$E$776,СВЦЭМ!$A$33:$A$776,$A167,СВЦЭМ!$B$33:$B$776,C$155)+'СЕТ СН'!$F$12</f>
        <v>140.52004707</v>
      </c>
      <c r="D167" s="36">
        <f>SUMIFS(СВЦЭМ!$E$33:$E$776,СВЦЭМ!$A$33:$A$776,$A167,СВЦЭМ!$B$33:$B$776,D$155)+'СЕТ СН'!$F$12</f>
        <v>138.72592976999999</v>
      </c>
      <c r="E167" s="36">
        <f>SUMIFS(СВЦЭМ!$E$33:$E$776,СВЦЭМ!$A$33:$A$776,$A167,СВЦЭМ!$B$33:$B$776,E$155)+'СЕТ СН'!$F$12</f>
        <v>138.60276689</v>
      </c>
      <c r="F167" s="36">
        <f>SUMIFS(СВЦЭМ!$E$33:$E$776,СВЦЭМ!$A$33:$A$776,$A167,СВЦЭМ!$B$33:$B$776,F$155)+'СЕТ СН'!$F$12</f>
        <v>139.7634414</v>
      </c>
      <c r="G167" s="36">
        <f>SUMIFS(СВЦЭМ!$E$33:$E$776,СВЦЭМ!$A$33:$A$776,$A167,СВЦЭМ!$B$33:$B$776,G$155)+'СЕТ СН'!$F$12</f>
        <v>138.15400543999999</v>
      </c>
      <c r="H167" s="36">
        <f>SUMIFS(СВЦЭМ!$E$33:$E$776,СВЦЭМ!$A$33:$A$776,$A167,СВЦЭМ!$B$33:$B$776,H$155)+'СЕТ СН'!$F$12</f>
        <v>139.52958269999999</v>
      </c>
      <c r="I167" s="36">
        <f>SUMIFS(СВЦЭМ!$E$33:$E$776,СВЦЭМ!$A$33:$A$776,$A167,СВЦЭМ!$B$33:$B$776,I$155)+'СЕТ СН'!$F$12</f>
        <v>133.77220832</v>
      </c>
      <c r="J167" s="36">
        <f>SUMIFS(СВЦЭМ!$E$33:$E$776,СВЦЭМ!$A$33:$A$776,$A167,СВЦЭМ!$B$33:$B$776,J$155)+'СЕТ СН'!$F$12</f>
        <v>126.69144476</v>
      </c>
      <c r="K167" s="36">
        <f>SUMIFS(СВЦЭМ!$E$33:$E$776,СВЦЭМ!$A$33:$A$776,$A167,СВЦЭМ!$B$33:$B$776,K$155)+'СЕТ СН'!$F$12</f>
        <v>123.76649753</v>
      </c>
      <c r="L167" s="36">
        <f>SUMIFS(СВЦЭМ!$E$33:$E$776,СВЦЭМ!$A$33:$A$776,$A167,СВЦЭМ!$B$33:$B$776,L$155)+'СЕТ СН'!$F$12</f>
        <v>123.35410635</v>
      </c>
      <c r="M167" s="36">
        <f>SUMIFS(СВЦЭМ!$E$33:$E$776,СВЦЭМ!$A$33:$A$776,$A167,СВЦЭМ!$B$33:$B$776,M$155)+'СЕТ СН'!$F$12</f>
        <v>119.21990279000001</v>
      </c>
      <c r="N167" s="36">
        <f>SUMIFS(СВЦЭМ!$E$33:$E$776,СВЦЭМ!$A$33:$A$776,$A167,СВЦЭМ!$B$33:$B$776,N$155)+'СЕТ СН'!$F$12</f>
        <v>118.97575446</v>
      </c>
      <c r="O167" s="36">
        <f>SUMIFS(СВЦЭМ!$E$33:$E$776,СВЦЭМ!$A$33:$A$776,$A167,СВЦЭМ!$B$33:$B$776,O$155)+'СЕТ СН'!$F$12</f>
        <v>120.07546997</v>
      </c>
      <c r="P167" s="36">
        <f>SUMIFS(СВЦЭМ!$E$33:$E$776,СВЦЭМ!$A$33:$A$776,$A167,СВЦЭМ!$B$33:$B$776,P$155)+'СЕТ СН'!$F$12</f>
        <v>121.69295545999999</v>
      </c>
      <c r="Q167" s="36">
        <f>SUMIFS(СВЦЭМ!$E$33:$E$776,СВЦЭМ!$A$33:$A$776,$A167,СВЦЭМ!$B$33:$B$776,Q$155)+'СЕТ СН'!$F$12</f>
        <v>121.54320918000001</v>
      </c>
      <c r="R167" s="36">
        <f>SUMIFS(СВЦЭМ!$E$33:$E$776,СВЦЭМ!$A$33:$A$776,$A167,СВЦЭМ!$B$33:$B$776,R$155)+'СЕТ СН'!$F$12</f>
        <v>121.67567006</v>
      </c>
      <c r="S167" s="36">
        <f>SUMIFS(СВЦЭМ!$E$33:$E$776,СВЦЭМ!$A$33:$A$776,$A167,СВЦЭМ!$B$33:$B$776,S$155)+'СЕТ СН'!$F$12</f>
        <v>121.81488686</v>
      </c>
      <c r="T167" s="36">
        <f>SUMIFS(СВЦЭМ!$E$33:$E$776,СВЦЭМ!$A$33:$A$776,$A167,СВЦЭМ!$B$33:$B$776,T$155)+'СЕТ СН'!$F$12</f>
        <v>122.57643289000001</v>
      </c>
      <c r="U167" s="36">
        <f>SUMIFS(СВЦЭМ!$E$33:$E$776,СВЦЭМ!$A$33:$A$776,$A167,СВЦЭМ!$B$33:$B$776,U$155)+'СЕТ СН'!$F$12</f>
        <v>122.31690029000001</v>
      </c>
      <c r="V167" s="36">
        <f>SUMIFS(СВЦЭМ!$E$33:$E$776,СВЦЭМ!$A$33:$A$776,$A167,СВЦЭМ!$B$33:$B$776,V$155)+'СЕТ СН'!$F$12</f>
        <v>117.52663447</v>
      </c>
      <c r="W167" s="36">
        <f>SUMIFS(СВЦЭМ!$E$33:$E$776,СВЦЭМ!$A$33:$A$776,$A167,СВЦЭМ!$B$33:$B$776,W$155)+'СЕТ СН'!$F$12</f>
        <v>117.3130912</v>
      </c>
      <c r="X167" s="36">
        <f>SUMIFS(СВЦЭМ!$E$33:$E$776,СВЦЭМ!$A$33:$A$776,$A167,СВЦЭМ!$B$33:$B$776,X$155)+'СЕТ СН'!$F$12</f>
        <v>120.62718246999999</v>
      </c>
      <c r="Y167" s="36">
        <f>SUMIFS(СВЦЭМ!$E$33:$E$776,СВЦЭМ!$A$33:$A$776,$A167,СВЦЭМ!$B$33:$B$776,Y$155)+'СЕТ СН'!$F$12</f>
        <v>123.57360674</v>
      </c>
    </row>
    <row r="168" spans="1:25" ht="15.75" x14ac:dyDescent="0.2">
      <c r="A168" s="35">
        <f t="shared" si="4"/>
        <v>43964</v>
      </c>
      <c r="B168" s="36">
        <f>SUMIFS(СВЦЭМ!$E$33:$E$776,СВЦЭМ!$A$33:$A$776,$A168,СВЦЭМ!$B$33:$B$776,B$155)+'СЕТ СН'!$F$12</f>
        <v>126.85238317</v>
      </c>
      <c r="C168" s="36">
        <f>SUMIFS(СВЦЭМ!$E$33:$E$776,СВЦЭМ!$A$33:$A$776,$A168,СВЦЭМ!$B$33:$B$776,C$155)+'СЕТ СН'!$F$12</f>
        <v>133.39859824999999</v>
      </c>
      <c r="D168" s="36">
        <f>SUMIFS(СВЦЭМ!$E$33:$E$776,СВЦЭМ!$A$33:$A$776,$A168,СВЦЭМ!$B$33:$B$776,D$155)+'СЕТ СН'!$F$12</f>
        <v>134.50977976999999</v>
      </c>
      <c r="E168" s="36">
        <f>SUMIFS(СВЦЭМ!$E$33:$E$776,СВЦЭМ!$A$33:$A$776,$A168,СВЦЭМ!$B$33:$B$776,E$155)+'СЕТ СН'!$F$12</f>
        <v>134.4925902</v>
      </c>
      <c r="F168" s="36">
        <f>SUMIFS(СВЦЭМ!$E$33:$E$776,СВЦЭМ!$A$33:$A$776,$A168,СВЦЭМ!$B$33:$B$776,F$155)+'СЕТ СН'!$F$12</f>
        <v>133.47911282999999</v>
      </c>
      <c r="G168" s="36">
        <f>SUMIFS(СВЦЭМ!$E$33:$E$776,СВЦЭМ!$A$33:$A$776,$A168,СВЦЭМ!$B$33:$B$776,G$155)+'СЕТ СН'!$F$12</f>
        <v>134.60209936000001</v>
      </c>
      <c r="H168" s="36">
        <f>SUMIFS(СВЦЭМ!$E$33:$E$776,СВЦЭМ!$A$33:$A$776,$A168,СВЦЭМ!$B$33:$B$776,H$155)+'СЕТ СН'!$F$12</f>
        <v>134.07174806</v>
      </c>
      <c r="I168" s="36">
        <f>SUMIFS(СВЦЭМ!$E$33:$E$776,СВЦЭМ!$A$33:$A$776,$A168,СВЦЭМ!$B$33:$B$776,I$155)+'СЕТ СН'!$F$12</f>
        <v>127.10198793000001</v>
      </c>
      <c r="J168" s="36">
        <f>SUMIFS(СВЦЭМ!$E$33:$E$776,СВЦЭМ!$A$33:$A$776,$A168,СВЦЭМ!$B$33:$B$776,J$155)+'СЕТ СН'!$F$12</f>
        <v>119.04727015</v>
      </c>
      <c r="K168" s="36">
        <f>SUMIFS(СВЦЭМ!$E$33:$E$776,СВЦЭМ!$A$33:$A$776,$A168,СВЦЭМ!$B$33:$B$776,K$155)+'СЕТ СН'!$F$12</f>
        <v>117.81680849</v>
      </c>
      <c r="L168" s="36">
        <f>SUMIFS(СВЦЭМ!$E$33:$E$776,СВЦЭМ!$A$33:$A$776,$A168,СВЦЭМ!$B$33:$B$776,L$155)+'СЕТ СН'!$F$12</f>
        <v>116.46759028</v>
      </c>
      <c r="M168" s="36">
        <f>SUMIFS(СВЦЭМ!$E$33:$E$776,СВЦЭМ!$A$33:$A$776,$A168,СВЦЭМ!$B$33:$B$776,M$155)+'СЕТ СН'!$F$12</f>
        <v>115.57991112000001</v>
      </c>
      <c r="N168" s="36">
        <f>SUMIFS(СВЦЭМ!$E$33:$E$776,СВЦЭМ!$A$33:$A$776,$A168,СВЦЭМ!$B$33:$B$776,N$155)+'СЕТ СН'!$F$12</f>
        <v>116.92004384000001</v>
      </c>
      <c r="O168" s="36">
        <f>SUMIFS(СВЦЭМ!$E$33:$E$776,СВЦЭМ!$A$33:$A$776,$A168,СВЦЭМ!$B$33:$B$776,O$155)+'СЕТ СН'!$F$12</f>
        <v>118.13080576</v>
      </c>
      <c r="P168" s="36">
        <f>SUMIFS(СВЦЭМ!$E$33:$E$776,СВЦЭМ!$A$33:$A$776,$A168,СВЦЭМ!$B$33:$B$776,P$155)+'СЕТ СН'!$F$12</f>
        <v>119.76601574999999</v>
      </c>
      <c r="Q168" s="36">
        <f>SUMIFS(СВЦЭМ!$E$33:$E$776,СВЦЭМ!$A$33:$A$776,$A168,СВЦЭМ!$B$33:$B$776,Q$155)+'СЕТ СН'!$F$12</f>
        <v>118.51391878</v>
      </c>
      <c r="R168" s="36">
        <f>SUMIFS(СВЦЭМ!$E$33:$E$776,СВЦЭМ!$A$33:$A$776,$A168,СВЦЭМ!$B$33:$B$776,R$155)+'СЕТ СН'!$F$12</f>
        <v>117.75201549000001</v>
      </c>
      <c r="S168" s="36">
        <f>SUMIFS(СВЦЭМ!$E$33:$E$776,СВЦЭМ!$A$33:$A$776,$A168,СВЦЭМ!$B$33:$B$776,S$155)+'СЕТ СН'!$F$12</f>
        <v>119.79565362</v>
      </c>
      <c r="T168" s="36">
        <f>SUMIFS(СВЦЭМ!$E$33:$E$776,СВЦЭМ!$A$33:$A$776,$A168,СВЦЭМ!$B$33:$B$776,T$155)+'СЕТ СН'!$F$12</f>
        <v>115.66695875000001</v>
      </c>
      <c r="U168" s="36">
        <f>SUMIFS(СВЦЭМ!$E$33:$E$776,СВЦЭМ!$A$33:$A$776,$A168,СВЦЭМ!$B$33:$B$776,U$155)+'СЕТ СН'!$F$12</f>
        <v>110.9085912</v>
      </c>
      <c r="V168" s="36">
        <f>SUMIFS(СВЦЭМ!$E$33:$E$776,СВЦЭМ!$A$33:$A$776,$A168,СВЦЭМ!$B$33:$B$776,V$155)+'СЕТ СН'!$F$12</f>
        <v>108.5720122</v>
      </c>
      <c r="W168" s="36">
        <f>SUMIFS(СВЦЭМ!$E$33:$E$776,СВЦЭМ!$A$33:$A$776,$A168,СВЦЭМ!$B$33:$B$776,W$155)+'СЕТ СН'!$F$12</f>
        <v>107.9201867</v>
      </c>
      <c r="X168" s="36">
        <f>SUMIFS(СВЦЭМ!$E$33:$E$776,СВЦЭМ!$A$33:$A$776,$A168,СВЦЭМ!$B$33:$B$776,X$155)+'СЕТ СН'!$F$12</f>
        <v>109.83201789</v>
      </c>
      <c r="Y168" s="36">
        <f>SUMIFS(СВЦЭМ!$E$33:$E$776,СВЦЭМ!$A$33:$A$776,$A168,СВЦЭМ!$B$33:$B$776,Y$155)+'СЕТ СН'!$F$12</f>
        <v>112.9897072</v>
      </c>
    </row>
    <row r="169" spans="1:25" ht="15.75" x14ac:dyDescent="0.2">
      <c r="A169" s="35">
        <f t="shared" si="4"/>
        <v>43965</v>
      </c>
      <c r="B169" s="36">
        <f>SUMIFS(СВЦЭМ!$E$33:$E$776,СВЦЭМ!$A$33:$A$776,$A169,СВЦЭМ!$B$33:$B$776,B$155)+'СЕТ СН'!$F$12</f>
        <v>122.88751689999999</v>
      </c>
      <c r="C169" s="36">
        <f>SUMIFS(СВЦЭМ!$E$33:$E$776,СВЦЭМ!$A$33:$A$776,$A169,СВЦЭМ!$B$33:$B$776,C$155)+'СЕТ СН'!$F$12</f>
        <v>128.61564694</v>
      </c>
      <c r="D169" s="36">
        <f>SUMIFS(СВЦЭМ!$E$33:$E$776,СВЦЭМ!$A$33:$A$776,$A169,СВЦЭМ!$B$33:$B$776,D$155)+'СЕТ СН'!$F$12</f>
        <v>129.84286854000001</v>
      </c>
      <c r="E169" s="36">
        <f>SUMIFS(СВЦЭМ!$E$33:$E$776,СВЦЭМ!$A$33:$A$776,$A169,СВЦЭМ!$B$33:$B$776,E$155)+'СЕТ СН'!$F$12</f>
        <v>134.98597799999999</v>
      </c>
      <c r="F169" s="36">
        <f>SUMIFS(СВЦЭМ!$E$33:$E$776,СВЦЭМ!$A$33:$A$776,$A169,СВЦЭМ!$B$33:$B$776,F$155)+'СЕТ СН'!$F$12</f>
        <v>131.99903771000001</v>
      </c>
      <c r="G169" s="36">
        <f>SUMIFS(СВЦЭМ!$E$33:$E$776,СВЦЭМ!$A$33:$A$776,$A169,СВЦЭМ!$B$33:$B$776,G$155)+'СЕТ СН'!$F$12</f>
        <v>130.96067829</v>
      </c>
      <c r="H169" s="36">
        <f>SUMIFS(СВЦЭМ!$E$33:$E$776,СВЦЭМ!$A$33:$A$776,$A169,СВЦЭМ!$B$33:$B$776,H$155)+'СЕТ СН'!$F$12</f>
        <v>130.44875145</v>
      </c>
      <c r="I169" s="36">
        <f>SUMIFS(СВЦЭМ!$E$33:$E$776,СВЦЭМ!$A$33:$A$776,$A169,СВЦЭМ!$B$33:$B$776,I$155)+'СЕТ СН'!$F$12</f>
        <v>124.87504026000001</v>
      </c>
      <c r="J169" s="36">
        <f>SUMIFS(СВЦЭМ!$E$33:$E$776,СВЦЭМ!$A$33:$A$776,$A169,СВЦЭМ!$B$33:$B$776,J$155)+'СЕТ СН'!$F$12</f>
        <v>117.72886481</v>
      </c>
      <c r="K169" s="36">
        <f>SUMIFS(СВЦЭМ!$E$33:$E$776,СВЦЭМ!$A$33:$A$776,$A169,СВЦЭМ!$B$33:$B$776,K$155)+'СЕТ СН'!$F$12</f>
        <v>114.68681789</v>
      </c>
      <c r="L169" s="36">
        <f>SUMIFS(СВЦЭМ!$E$33:$E$776,СВЦЭМ!$A$33:$A$776,$A169,СВЦЭМ!$B$33:$B$776,L$155)+'СЕТ СН'!$F$12</f>
        <v>113.14609627</v>
      </c>
      <c r="M169" s="36">
        <f>SUMIFS(СВЦЭМ!$E$33:$E$776,СВЦЭМ!$A$33:$A$776,$A169,СВЦЭМ!$B$33:$B$776,M$155)+'СЕТ СН'!$F$12</f>
        <v>113.29572415</v>
      </c>
      <c r="N169" s="36">
        <f>SUMIFS(СВЦЭМ!$E$33:$E$776,СВЦЭМ!$A$33:$A$776,$A169,СВЦЭМ!$B$33:$B$776,N$155)+'СЕТ СН'!$F$12</f>
        <v>112.53546946</v>
      </c>
      <c r="O169" s="36">
        <f>SUMIFS(СВЦЭМ!$E$33:$E$776,СВЦЭМ!$A$33:$A$776,$A169,СВЦЭМ!$B$33:$B$776,O$155)+'СЕТ СН'!$F$12</f>
        <v>114.59717297</v>
      </c>
      <c r="P169" s="36">
        <f>SUMIFS(СВЦЭМ!$E$33:$E$776,СВЦЭМ!$A$33:$A$776,$A169,СВЦЭМ!$B$33:$B$776,P$155)+'СЕТ СН'!$F$12</f>
        <v>118.24595985000001</v>
      </c>
      <c r="Q169" s="36">
        <f>SUMIFS(СВЦЭМ!$E$33:$E$776,СВЦЭМ!$A$33:$A$776,$A169,СВЦЭМ!$B$33:$B$776,Q$155)+'СЕТ СН'!$F$12</f>
        <v>116.64086451999999</v>
      </c>
      <c r="R169" s="36">
        <f>SUMIFS(СВЦЭМ!$E$33:$E$776,СВЦЭМ!$A$33:$A$776,$A169,СВЦЭМ!$B$33:$B$776,R$155)+'СЕТ СН'!$F$12</f>
        <v>116.07453578000001</v>
      </c>
      <c r="S169" s="36">
        <f>SUMIFS(СВЦЭМ!$E$33:$E$776,СВЦЭМ!$A$33:$A$776,$A169,СВЦЭМ!$B$33:$B$776,S$155)+'СЕТ СН'!$F$12</f>
        <v>118.89614656000001</v>
      </c>
      <c r="T169" s="36">
        <f>SUMIFS(СВЦЭМ!$E$33:$E$776,СВЦЭМ!$A$33:$A$776,$A169,СВЦЭМ!$B$33:$B$776,T$155)+'СЕТ СН'!$F$12</f>
        <v>115.79461599</v>
      </c>
      <c r="U169" s="36">
        <f>SUMIFS(СВЦЭМ!$E$33:$E$776,СВЦЭМ!$A$33:$A$776,$A169,СВЦЭМ!$B$33:$B$776,U$155)+'СЕТ СН'!$F$12</f>
        <v>111.34450166000001</v>
      </c>
      <c r="V169" s="36">
        <f>SUMIFS(СВЦЭМ!$E$33:$E$776,СВЦЭМ!$A$33:$A$776,$A169,СВЦЭМ!$B$33:$B$776,V$155)+'СЕТ СН'!$F$12</f>
        <v>107.77680817</v>
      </c>
      <c r="W169" s="36">
        <f>SUMIFS(СВЦЭМ!$E$33:$E$776,СВЦЭМ!$A$33:$A$776,$A169,СВЦЭМ!$B$33:$B$776,W$155)+'СЕТ СН'!$F$12</f>
        <v>106.41872499</v>
      </c>
      <c r="X169" s="36">
        <f>SUMIFS(СВЦЭМ!$E$33:$E$776,СВЦЭМ!$A$33:$A$776,$A169,СВЦЭМ!$B$33:$B$776,X$155)+'СЕТ СН'!$F$12</f>
        <v>107.53251516</v>
      </c>
      <c r="Y169" s="36">
        <f>SUMIFS(СВЦЭМ!$E$33:$E$776,СВЦЭМ!$A$33:$A$776,$A169,СВЦЭМ!$B$33:$B$776,Y$155)+'СЕТ СН'!$F$12</f>
        <v>112.20024117</v>
      </c>
    </row>
    <row r="170" spans="1:25" ht="15.75" x14ac:dyDescent="0.2">
      <c r="A170" s="35">
        <f t="shared" si="4"/>
        <v>43966</v>
      </c>
      <c r="B170" s="36">
        <f>SUMIFS(СВЦЭМ!$E$33:$E$776,СВЦЭМ!$A$33:$A$776,$A170,СВЦЭМ!$B$33:$B$776,B$155)+'СЕТ СН'!$F$12</f>
        <v>121.20236190999999</v>
      </c>
      <c r="C170" s="36">
        <f>SUMIFS(СВЦЭМ!$E$33:$E$776,СВЦЭМ!$A$33:$A$776,$A170,СВЦЭМ!$B$33:$B$776,C$155)+'СЕТ СН'!$F$12</f>
        <v>129.26281091000001</v>
      </c>
      <c r="D170" s="36">
        <f>SUMIFS(СВЦЭМ!$E$33:$E$776,СВЦЭМ!$A$33:$A$776,$A170,СВЦЭМ!$B$33:$B$776,D$155)+'СЕТ СН'!$F$12</f>
        <v>132.79190414000001</v>
      </c>
      <c r="E170" s="36">
        <f>SUMIFS(СВЦЭМ!$E$33:$E$776,СВЦЭМ!$A$33:$A$776,$A170,СВЦЭМ!$B$33:$B$776,E$155)+'СЕТ СН'!$F$12</f>
        <v>132.60129806</v>
      </c>
      <c r="F170" s="36">
        <f>SUMIFS(СВЦЭМ!$E$33:$E$776,СВЦЭМ!$A$33:$A$776,$A170,СВЦЭМ!$B$33:$B$776,F$155)+'СЕТ СН'!$F$12</f>
        <v>131.4522474</v>
      </c>
      <c r="G170" s="36">
        <f>SUMIFS(СВЦЭМ!$E$33:$E$776,СВЦЭМ!$A$33:$A$776,$A170,СВЦЭМ!$B$33:$B$776,G$155)+'СЕТ СН'!$F$12</f>
        <v>132.817554</v>
      </c>
      <c r="H170" s="36">
        <f>SUMIFS(СВЦЭМ!$E$33:$E$776,СВЦЭМ!$A$33:$A$776,$A170,СВЦЭМ!$B$33:$B$776,H$155)+'СЕТ СН'!$F$12</f>
        <v>133.89363979000001</v>
      </c>
      <c r="I170" s="36">
        <f>SUMIFS(СВЦЭМ!$E$33:$E$776,СВЦЭМ!$A$33:$A$776,$A170,СВЦЭМ!$B$33:$B$776,I$155)+'СЕТ СН'!$F$12</f>
        <v>127.46443988999999</v>
      </c>
      <c r="J170" s="36">
        <f>SUMIFS(СВЦЭМ!$E$33:$E$776,СВЦЭМ!$A$33:$A$776,$A170,СВЦЭМ!$B$33:$B$776,J$155)+'СЕТ СН'!$F$12</f>
        <v>118.52147002</v>
      </c>
      <c r="K170" s="36">
        <f>SUMIFS(СВЦЭМ!$E$33:$E$776,СВЦЭМ!$A$33:$A$776,$A170,СВЦЭМ!$B$33:$B$776,K$155)+'СЕТ СН'!$F$12</f>
        <v>108.67096438</v>
      </c>
      <c r="L170" s="36">
        <f>SUMIFS(СВЦЭМ!$E$33:$E$776,СВЦЭМ!$A$33:$A$776,$A170,СВЦЭМ!$B$33:$B$776,L$155)+'СЕТ СН'!$F$12</f>
        <v>107.04673678</v>
      </c>
      <c r="M170" s="36">
        <f>SUMIFS(СВЦЭМ!$E$33:$E$776,СВЦЭМ!$A$33:$A$776,$A170,СВЦЭМ!$B$33:$B$776,M$155)+'СЕТ СН'!$F$12</f>
        <v>110.03273249999999</v>
      </c>
      <c r="N170" s="36">
        <f>SUMIFS(СВЦЭМ!$E$33:$E$776,СВЦЭМ!$A$33:$A$776,$A170,СВЦЭМ!$B$33:$B$776,N$155)+'СЕТ СН'!$F$12</f>
        <v>110.86984006</v>
      </c>
      <c r="O170" s="36">
        <f>SUMIFS(СВЦЭМ!$E$33:$E$776,СВЦЭМ!$A$33:$A$776,$A170,СВЦЭМ!$B$33:$B$776,O$155)+'СЕТ СН'!$F$12</f>
        <v>111.22397413</v>
      </c>
      <c r="P170" s="36">
        <f>SUMIFS(СВЦЭМ!$E$33:$E$776,СВЦЭМ!$A$33:$A$776,$A170,СВЦЭМ!$B$33:$B$776,P$155)+'СЕТ СН'!$F$12</f>
        <v>112.14531709000001</v>
      </c>
      <c r="Q170" s="36">
        <f>SUMIFS(СВЦЭМ!$E$33:$E$776,СВЦЭМ!$A$33:$A$776,$A170,СВЦЭМ!$B$33:$B$776,Q$155)+'СЕТ СН'!$F$12</f>
        <v>111.45719398</v>
      </c>
      <c r="R170" s="36">
        <f>SUMIFS(СВЦЭМ!$E$33:$E$776,СВЦЭМ!$A$33:$A$776,$A170,СВЦЭМ!$B$33:$B$776,R$155)+'СЕТ СН'!$F$12</f>
        <v>110.80770036</v>
      </c>
      <c r="S170" s="36">
        <f>SUMIFS(СВЦЭМ!$E$33:$E$776,СВЦЭМ!$A$33:$A$776,$A170,СВЦЭМ!$B$33:$B$776,S$155)+'СЕТ СН'!$F$12</f>
        <v>112.24247093</v>
      </c>
      <c r="T170" s="36">
        <f>SUMIFS(СВЦЭМ!$E$33:$E$776,СВЦЭМ!$A$33:$A$776,$A170,СВЦЭМ!$B$33:$B$776,T$155)+'СЕТ СН'!$F$12</f>
        <v>111.4267244</v>
      </c>
      <c r="U170" s="36">
        <f>SUMIFS(СВЦЭМ!$E$33:$E$776,СВЦЭМ!$A$33:$A$776,$A170,СВЦЭМ!$B$33:$B$776,U$155)+'СЕТ СН'!$F$12</f>
        <v>111.86711519000001</v>
      </c>
      <c r="V170" s="36">
        <f>SUMIFS(СВЦЭМ!$E$33:$E$776,СВЦЭМ!$A$33:$A$776,$A170,СВЦЭМ!$B$33:$B$776,V$155)+'СЕТ СН'!$F$12</f>
        <v>110.78697328</v>
      </c>
      <c r="W170" s="36">
        <f>SUMIFS(СВЦЭМ!$E$33:$E$776,СВЦЭМ!$A$33:$A$776,$A170,СВЦЭМ!$B$33:$B$776,W$155)+'СЕТ СН'!$F$12</f>
        <v>108.92611517</v>
      </c>
      <c r="X170" s="36">
        <f>SUMIFS(СВЦЭМ!$E$33:$E$776,СВЦЭМ!$A$33:$A$776,$A170,СВЦЭМ!$B$33:$B$776,X$155)+'СЕТ СН'!$F$12</f>
        <v>109.25677302</v>
      </c>
      <c r="Y170" s="36">
        <f>SUMIFS(СВЦЭМ!$E$33:$E$776,СВЦЭМ!$A$33:$A$776,$A170,СВЦЭМ!$B$33:$B$776,Y$155)+'СЕТ СН'!$F$12</f>
        <v>109.81736823999999</v>
      </c>
    </row>
    <row r="171" spans="1:25" ht="15.75" x14ac:dyDescent="0.2">
      <c r="A171" s="35">
        <f t="shared" si="4"/>
        <v>43967</v>
      </c>
      <c r="B171" s="36">
        <f>SUMIFS(СВЦЭМ!$E$33:$E$776,СВЦЭМ!$A$33:$A$776,$A171,СВЦЭМ!$B$33:$B$776,B$155)+'СЕТ СН'!$F$12</f>
        <v>126.19755653999999</v>
      </c>
      <c r="C171" s="36">
        <f>SUMIFS(СВЦЭМ!$E$33:$E$776,СВЦЭМ!$A$33:$A$776,$A171,СВЦЭМ!$B$33:$B$776,C$155)+'СЕТ СН'!$F$12</f>
        <v>132.05089853999999</v>
      </c>
      <c r="D171" s="36">
        <f>SUMIFS(СВЦЭМ!$E$33:$E$776,СВЦЭМ!$A$33:$A$776,$A171,СВЦЭМ!$B$33:$B$776,D$155)+'СЕТ СН'!$F$12</f>
        <v>132.27157667</v>
      </c>
      <c r="E171" s="36">
        <f>SUMIFS(СВЦЭМ!$E$33:$E$776,СВЦЭМ!$A$33:$A$776,$A171,СВЦЭМ!$B$33:$B$776,E$155)+'СЕТ СН'!$F$12</f>
        <v>134.15764623999999</v>
      </c>
      <c r="F171" s="36">
        <f>SUMIFS(СВЦЭМ!$E$33:$E$776,СВЦЭМ!$A$33:$A$776,$A171,СВЦЭМ!$B$33:$B$776,F$155)+'СЕТ СН'!$F$12</f>
        <v>134.15992555</v>
      </c>
      <c r="G171" s="36">
        <f>SUMIFS(СВЦЭМ!$E$33:$E$776,СВЦЭМ!$A$33:$A$776,$A171,СВЦЭМ!$B$33:$B$776,G$155)+'СЕТ СН'!$F$12</f>
        <v>134.13875922</v>
      </c>
      <c r="H171" s="36">
        <f>SUMIFS(СВЦЭМ!$E$33:$E$776,СВЦЭМ!$A$33:$A$776,$A171,СВЦЭМ!$B$33:$B$776,H$155)+'СЕТ СН'!$F$12</f>
        <v>135.22923144000001</v>
      </c>
      <c r="I171" s="36">
        <f>SUMIFS(СВЦЭМ!$E$33:$E$776,СВЦЭМ!$A$33:$A$776,$A171,СВЦЭМ!$B$33:$B$776,I$155)+'СЕТ СН'!$F$12</f>
        <v>125.22397846</v>
      </c>
      <c r="J171" s="36">
        <f>SUMIFS(СВЦЭМ!$E$33:$E$776,СВЦЭМ!$A$33:$A$776,$A171,СВЦЭМ!$B$33:$B$776,J$155)+'СЕТ СН'!$F$12</f>
        <v>114.70423328</v>
      </c>
      <c r="K171" s="36">
        <f>SUMIFS(СВЦЭМ!$E$33:$E$776,СВЦЭМ!$A$33:$A$776,$A171,СВЦЭМ!$B$33:$B$776,K$155)+'СЕТ СН'!$F$12</f>
        <v>114.545908</v>
      </c>
      <c r="L171" s="36">
        <f>SUMIFS(СВЦЭМ!$E$33:$E$776,СВЦЭМ!$A$33:$A$776,$A171,СВЦЭМ!$B$33:$B$776,L$155)+'СЕТ СН'!$F$12</f>
        <v>115.27219633999999</v>
      </c>
      <c r="M171" s="36">
        <f>SUMIFS(СВЦЭМ!$E$33:$E$776,СВЦЭМ!$A$33:$A$776,$A171,СВЦЭМ!$B$33:$B$776,M$155)+'СЕТ СН'!$F$12</f>
        <v>114.65640095000001</v>
      </c>
      <c r="N171" s="36">
        <f>SUMIFS(СВЦЭМ!$E$33:$E$776,СВЦЭМ!$A$33:$A$776,$A171,СВЦЭМ!$B$33:$B$776,N$155)+'СЕТ СН'!$F$12</f>
        <v>113.17598101999999</v>
      </c>
      <c r="O171" s="36">
        <f>SUMIFS(СВЦЭМ!$E$33:$E$776,СВЦЭМ!$A$33:$A$776,$A171,СВЦЭМ!$B$33:$B$776,O$155)+'СЕТ СН'!$F$12</f>
        <v>112.40258086</v>
      </c>
      <c r="P171" s="36">
        <f>SUMIFS(СВЦЭМ!$E$33:$E$776,СВЦЭМ!$A$33:$A$776,$A171,СВЦЭМ!$B$33:$B$776,P$155)+'СЕТ СН'!$F$12</f>
        <v>113.21883278</v>
      </c>
      <c r="Q171" s="36">
        <f>SUMIFS(СВЦЭМ!$E$33:$E$776,СВЦЭМ!$A$33:$A$776,$A171,СВЦЭМ!$B$33:$B$776,Q$155)+'СЕТ СН'!$F$12</f>
        <v>112.81889943</v>
      </c>
      <c r="R171" s="36">
        <f>SUMIFS(СВЦЭМ!$E$33:$E$776,СВЦЭМ!$A$33:$A$776,$A171,СВЦЭМ!$B$33:$B$776,R$155)+'СЕТ СН'!$F$12</f>
        <v>112.24413942</v>
      </c>
      <c r="S171" s="36">
        <f>SUMIFS(СВЦЭМ!$E$33:$E$776,СВЦЭМ!$A$33:$A$776,$A171,СВЦЭМ!$B$33:$B$776,S$155)+'СЕТ СН'!$F$12</f>
        <v>111.70490588</v>
      </c>
      <c r="T171" s="36">
        <f>SUMIFS(СВЦЭМ!$E$33:$E$776,СВЦЭМ!$A$33:$A$776,$A171,СВЦЭМ!$B$33:$B$776,T$155)+'СЕТ СН'!$F$12</f>
        <v>111.55250537000001</v>
      </c>
      <c r="U171" s="36">
        <f>SUMIFS(СВЦЭМ!$E$33:$E$776,СВЦЭМ!$A$33:$A$776,$A171,СВЦЭМ!$B$33:$B$776,U$155)+'СЕТ СН'!$F$12</f>
        <v>110.46330321000001</v>
      </c>
      <c r="V171" s="36">
        <f>SUMIFS(СВЦЭМ!$E$33:$E$776,СВЦЭМ!$A$33:$A$776,$A171,СВЦЭМ!$B$33:$B$776,V$155)+'СЕТ СН'!$F$12</f>
        <v>110.33388406</v>
      </c>
      <c r="W171" s="36">
        <f>SUMIFS(СВЦЭМ!$E$33:$E$776,СВЦЭМ!$A$33:$A$776,$A171,СВЦЭМ!$B$33:$B$776,W$155)+'СЕТ СН'!$F$12</f>
        <v>110.55702207</v>
      </c>
      <c r="X171" s="36">
        <f>SUMIFS(СВЦЭМ!$E$33:$E$776,СВЦЭМ!$A$33:$A$776,$A171,СВЦЭМ!$B$33:$B$776,X$155)+'СЕТ СН'!$F$12</f>
        <v>110.69318396</v>
      </c>
      <c r="Y171" s="36">
        <f>SUMIFS(СВЦЭМ!$E$33:$E$776,СВЦЭМ!$A$33:$A$776,$A171,СВЦЭМ!$B$33:$B$776,Y$155)+'СЕТ СН'!$F$12</f>
        <v>113.48781916999999</v>
      </c>
    </row>
    <row r="172" spans="1:25" ht="15.75" x14ac:dyDescent="0.2">
      <c r="A172" s="35">
        <f t="shared" si="4"/>
        <v>43968</v>
      </c>
      <c r="B172" s="36">
        <f>SUMIFS(СВЦЭМ!$E$33:$E$776,СВЦЭМ!$A$33:$A$776,$A172,СВЦЭМ!$B$33:$B$776,B$155)+'СЕТ СН'!$F$12</f>
        <v>126.79789786000001</v>
      </c>
      <c r="C172" s="36">
        <f>SUMIFS(СВЦЭМ!$E$33:$E$776,СВЦЭМ!$A$33:$A$776,$A172,СВЦЭМ!$B$33:$B$776,C$155)+'СЕТ СН'!$F$12</f>
        <v>131.92962523</v>
      </c>
      <c r="D172" s="36">
        <f>SUMIFS(СВЦЭМ!$E$33:$E$776,СВЦЭМ!$A$33:$A$776,$A172,СВЦЭМ!$B$33:$B$776,D$155)+'СЕТ СН'!$F$12</f>
        <v>133.01892855</v>
      </c>
      <c r="E172" s="36">
        <f>SUMIFS(СВЦЭМ!$E$33:$E$776,СВЦЭМ!$A$33:$A$776,$A172,СВЦЭМ!$B$33:$B$776,E$155)+'СЕТ СН'!$F$12</f>
        <v>134.12878566000001</v>
      </c>
      <c r="F172" s="36">
        <f>SUMIFS(СВЦЭМ!$E$33:$E$776,СВЦЭМ!$A$33:$A$776,$A172,СВЦЭМ!$B$33:$B$776,F$155)+'СЕТ СН'!$F$12</f>
        <v>133.10768615000001</v>
      </c>
      <c r="G172" s="36">
        <f>SUMIFS(СВЦЭМ!$E$33:$E$776,СВЦЭМ!$A$33:$A$776,$A172,СВЦЭМ!$B$33:$B$776,G$155)+'СЕТ СН'!$F$12</f>
        <v>133.31409070000001</v>
      </c>
      <c r="H172" s="36">
        <f>SUMIFS(СВЦЭМ!$E$33:$E$776,СВЦЭМ!$A$33:$A$776,$A172,СВЦЭМ!$B$33:$B$776,H$155)+'СЕТ СН'!$F$12</f>
        <v>134.11830295999999</v>
      </c>
      <c r="I172" s="36">
        <f>SUMIFS(СВЦЭМ!$E$33:$E$776,СВЦЭМ!$A$33:$A$776,$A172,СВЦЭМ!$B$33:$B$776,I$155)+'СЕТ СН'!$F$12</f>
        <v>128.06160413000001</v>
      </c>
      <c r="J172" s="36">
        <f>SUMIFS(СВЦЭМ!$E$33:$E$776,СВЦЭМ!$A$33:$A$776,$A172,СВЦЭМ!$B$33:$B$776,J$155)+'СЕТ СН'!$F$12</f>
        <v>117.99105754999999</v>
      </c>
      <c r="K172" s="36">
        <f>SUMIFS(СВЦЭМ!$E$33:$E$776,СВЦЭМ!$A$33:$A$776,$A172,СВЦЭМ!$B$33:$B$776,K$155)+'СЕТ СН'!$F$12</f>
        <v>113.64802091</v>
      </c>
      <c r="L172" s="36">
        <f>SUMIFS(СВЦЭМ!$E$33:$E$776,СВЦЭМ!$A$33:$A$776,$A172,СВЦЭМ!$B$33:$B$776,L$155)+'СЕТ СН'!$F$12</f>
        <v>113.64827002</v>
      </c>
      <c r="M172" s="36">
        <f>SUMIFS(СВЦЭМ!$E$33:$E$776,СВЦЭМ!$A$33:$A$776,$A172,СВЦЭМ!$B$33:$B$776,M$155)+'СЕТ СН'!$F$12</f>
        <v>113.43066760000001</v>
      </c>
      <c r="N172" s="36">
        <f>SUMIFS(СВЦЭМ!$E$33:$E$776,СВЦЭМ!$A$33:$A$776,$A172,СВЦЭМ!$B$33:$B$776,N$155)+'СЕТ СН'!$F$12</f>
        <v>112.82899406</v>
      </c>
      <c r="O172" s="36">
        <f>SUMIFS(СВЦЭМ!$E$33:$E$776,СВЦЭМ!$A$33:$A$776,$A172,СВЦЭМ!$B$33:$B$776,O$155)+'СЕТ СН'!$F$12</f>
        <v>112.80229627999999</v>
      </c>
      <c r="P172" s="36">
        <f>SUMIFS(СВЦЭМ!$E$33:$E$776,СВЦЭМ!$A$33:$A$776,$A172,СВЦЭМ!$B$33:$B$776,P$155)+'СЕТ СН'!$F$12</f>
        <v>113.63838843000001</v>
      </c>
      <c r="Q172" s="36">
        <f>SUMIFS(СВЦЭМ!$E$33:$E$776,СВЦЭМ!$A$33:$A$776,$A172,СВЦЭМ!$B$33:$B$776,Q$155)+'СЕТ СН'!$F$12</f>
        <v>114.01651603000001</v>
      </c>
      <c r="R172" s="36">
        <f>SUMIFS(СВЦЭМ!$E$33:$E$776,СВЦЭМ!$A$33:$A$776,$A172,СВЦЭМ!$B$33:$B$776,R$155)+'СЕТ СН'!$F$12</f>
        <v>113.55459596</v>
      </c>
      <c r="S172" s="36">
        <f>SUMIFS(СВЦЭМ!$E$33:$E$776,СВЦЭМ!$A$33:$A$776,$A172,СВЦЭМ!$B$33:$B$776,S$155)+'СЕТ СН'!$F$12</f>
        <v>113.78856268</v>
      </c>
      <c r="T172" s="36">
        <f>SUMIFS(СВЦЭМ!$E$33:$E$776,СВЦЭМ!$A$33:$A$776,$A172,СВЦЭМ!$B$33:$B$776,T$155)+'СЕТ СН'!$F$12</f>
        <v>112.23449952</v>
      </c>
      <c r="U172" s="36">
        <f>SUMIFS(СВЦЭМ!$E$33:$E$776,СВЦЭМ!$A$33:$A$776,$A172,СВЦЭМ!$B$33:$B$776,U$155)+'СЕТ СН'!$F$12</f>
        <v>109.90698301</v>
      </c>
      <c r="V172" s="36">
        <f>SUMIFS(СВЦЭМ!$E$33:$E$776,СВЦЭМ!$A$33:$A$776,$A172,СВЦЭМ!$B$33:$B$776,V$155)+'СЕТ СН'!$F$12</f>
        <v>104.36691731000001</v>
      </c>
      <c r="W172" s="36">
        <f>SUMIFS(СВЦЭМ!$E$33:$E$776,СВЦЭМ!$A$33:$A$776,$A172,СВЦЭМ!$B$33:$B$776,W$155)+'СЕТ СН'!$F$12</f>
        <v>105.17428476000001</v>
      </c>
      <c r="X172" s="36">
        <f>SUMIFS(СВЦЭМ!$E$33:$E$776,СВЦЭМ!$A$33:$A$776,$A172,СВЦЭМ!$B$33:$B$776,X$155)+'СЕТ СН'!$F$12</f>
        <v>105.17001358</v>
      </c>
      <c r="Y172" s="36">
        <f>SUMIFS(СВЦЭМ!$E$33:$E$776,СВЦЭМ!$A$33:$A$776,$A172,СВЦЭМ!$B$33:$B$776,Y$155)+'СЕТ СН'!$F$12</f>
        <v>109.73151562</v>
      </c>
    </row>
    <row r="173" spans="1:25" ht="15.75" x14ac:dyDescent="0.2">
      <c r="A173" s="35">
        <f t="shared" si="4"/>
        <v>43969</v>
      </c>
      <c r="B173" s="36">
        <f>SUMIFS(СВЦЭМ!$E$33:$E$776,СВЦЭМ!$A$33:$A$776,$A173,СВЦЭМ!$B$33:$B$776,B$155)+'СЕТ СН'!$F$12</f>
        <v>127.36890909</v>
      </c>
      <c r="C173" s="36">
        <f>SUMIFS(СВЦЭМ!$E$33:$E$776,СВЦЭМ!$A$33:$A$776,$A173,СВЦЭМ!$B$33:$B$776,C$155)+'СЕТ СН'!$F$12</f>
        <v>130.10044758999999</v>
      </c>
      <c r="D173" s="36">
        <f>SUMIFS(СВЦЭМ!$E$33:$E$776,СВЦЭМ!$A$33:$A$776,$A173,СВЦЭМ!$B$33:$B$776,D$155)+'СЕТ СН'!$F$12</f>
        <v>128.36013011</v>
      </c>
      <c r="E173" s="36">
        <f>SUMIFS(СВЦЭМ!$E$33:$E$776,СВЦЭМ!$A$33:$A$776,$A173,СВЦЭМ!$B$33:$B$776,E$155)+'СЕТ СН'!$F$12</f>
        <v>129.93931698</v>
      </c>
      <c r="F173" s="36">
        <f>SUMIFS(СВЦЭМ!$E$33:$E$776,СВЦЭМ!$A$33:$A$776,$A173,СВЦЭМ!$B$33:$B$776,F$155)+'СЕТ СН'!$F$12</f>
        <v>129.34824370999999</v>
      </c>
      <c r="G173" s="36">
        <f>SUMIFS(СВЦЭМ!$E$33:$E$776,СВЦЭМ!$A$33:$A$776,$A173,СВЦЭМ!$B$33:$B$776,G$155)+'СЕТ СН'!$F$12</f>
        <v>129.85150651000001</v>
      </c>
      <c r="H173" s="36">
        <f>SUMIFS(СВЦЭМ!$E$33:$E$776,СВЦЭМ!$A$33:$A$776,$A173,СВЦЭМ!$B$33:$B$776,H$155)+'СЕТ СН'!$F$12</f>
        <v>129.52015169000001</v>
      </c>
      <c r="I173" s="36">
        <f>SUMIFS(СВЦЭМ!$E$33:$E$776,СВЦЭМ!$A$33:$A$776,$A173,СВЦЭМ!$B$33:$B$776,I$155)+'СЕТ СН'!$F$12</f>
        <v>125.10545632</v>
      </c>
      <c r="J173" s="36">
        <f>SUMIFS(СВЦЭМ!$E$33:$E$776,СВЦЭМ!$A$33:$A$776,$A173,СВЦЭМ!$B$33:$B$776,J$155)+'СЕТ СН'!$F$12</f>
        <v>111.5271439</v>
      </c>
      <c r="K173" s="36">
        <f>SUMIFS(СВЦЭМ!$E$33:$E$776,СВЦЭМ!$A$33:$A$776,$A173,СВЦЭМ!$B$33:$B$776,K$155)+'СЕТ СН'!$F$12</f>
        <v>109.02610202</v>
      </c>
      <c r="L173" s="36">
        <f>SUMIFS(СВЦЭМ!$E$33:$E$776,СВЦЭМ!$A$33:$A$776,$A173,СВЦЭМ!$B$33:$B$776,L$155)+'СЕТ СН'!$F$12</f>
        <v>110.17849811000001</v>
      </c>
      <c r="M173" s="36">
        <f>SUMIFS(СВЦЭМ!$E$33:$E$776,СВЦЭМ!$A$33:$A$776,$A173,СВЦЭМ!$B$33:$B$776,M$155)+'СЕТ СН'!$F$12</f>
        <v>110.33662579</v>
      </c>
      <c r="N173" s="36">
        <f>SUMIFS(СВЦЭМ!$E$33:$E$776,СВЦЭМ!$A$33:$A$776,$A173,СВЦЭМ!$B$33:$B$776,N$155)+'СЕТ СН'!$F$12</f>
        <v>108.94580010999999</v>
      </c>
      <c r="O173" s="36">
        <f>SUMIFS(СВЦЭМ!$E$33:$E$776,СВЦЭМ!$A$33:$A$776,$A173,СВЦЭМ!$B$33:$B$776,O$155)+'СЕТ СН'!$F$12</f>
        <v>109.10483085</v>
      </c>
      <c r="P173" s="36">
        <f>SUMIFS(СВЦЭМ!$E$33:$E$776,СВЦЭМ!$A$33:$A$776,$A173,СВЦЭМ!$B$33:$B$776,P$155)+'СЕТ СН'!$F$12</f>
        <v>111.88837893</v>
      </c>
      <c r="Q173" s="36">
        <f>SUMIFS(СВЦЭМ!$E$33:$E$776,СВЦЭМ!$A$33:$A$776,$A173,СВЦЭМ!$B$33:$B$776,Q$155)+'СЕТ СН'!$F$12</f>
        <v>110.0297516</v>
      </c>
      <c r="R173" s="36">
        <f>SUMIFS(СВЦЭМ!$E$33:$E$776,СВЦЭМ!$A$33:$A$776,$A173,СВЦЭМ!$B$33:$B$776,R$155)+'СЕТ СН'!$F$12</f>
        <v>110.03176637999999</v>
      </c>
      <c r="S173" s="36">
        <f>SUMIFS(СВЦЭМ!$E$33:$E$776,СВЦЭМ!$A$33:$A$776,$A173,СВЦЭМ!$B$33:$B$776,S$155)+'СЕТ СН'!$F$12</f>
        <v>112.29663847</v>
      </c>
      <c r="T173" s="36">
        <f>SUMIFS(СВЦЭМ!$E$33:$E$776,СВЦЭМ!$A$33:$A$776,$A173,СВЦЭМ!$B$33:$B$776,T$155)+'СЕТ СН'!$F$12</f>
        <v>110.89676034</v>
      </c>
      <c r="U173" s="36">
        <f>SUMIFS(СВЦЭМ!$E$33:$E$776,СВЦЭМ!$A$33:$A$776,$A173,СВЦЭМ!$B$33:$B$776,U$155)+'СЕТ СН'!$F$12</f>
        <v>109.44375826</v>
      </c>
      <c r="V173" s="36">
        <f>SUMIFS(СВЦЭМ!$E$33:$E$776,СВЦЭМ!$A$33:$A$776,$A173,СВЦЭМ!$B$33:$B$776,V$155)+'СЕТ СН'!$F$12</f>
        <v>105.67623625</v>
      </c>
      <c r="W173" s="36">
        <f>SUMIFS(СВЦЭМ!$E$33:$E$776,СВЦЭМ!$A$33:$A$776,$A173,СВЦЭМ!$B$33:$B$776,W$155)+'СЕТ СН'!$F$12</f>
        <v>106.27470231</v>
      </c>
      <c r="X173" s="36">
        <f>SUMIFS(СВЦЭМ!$E$33:$E$776,СВЦЭМ!$A$33:$A$776,$A173,СВЦЭМ!$B$33:$B$776,X$155)+'СЕТ СН'!$F$12</f>
        <v>106.20033616000001</v>
      </c>
      <c r="Y173" s="36">
        <f>SUMIFS(СВЦЭМ!$E$33:$E$776,СВЦЭМ!$A$33:$A$776,$A173,СВЦЭМ!$B$33:$B$776,Y$155)+'СЕТ СН'!$F$12</f>
        <v>109.91191732</v>
      </c>
    </row>
    <row r="174" spans="1:25" ht="15.75" x14ac:dyDescent="0.2">
      <c r="A174" s="35">
        <f t="shared" si="4"/>
        <v>43970</v>
      </c>
      <c r="B174" s="36">
        <f>SUMIFS(СВЦЭМ!$E$33:$E$776,СВЦЭМ!$A$33:$A$776,$A174,СВЦЭМ!$B$33:$B$776,B$155)+'СЕТ СН'!$F$12</f>
        <v>129.07500443000001</v>
      </c>
      <c r="C174" s="36">
        <f>SUMIFS(СВЦЭМ!$E$33:$E$776,СВЦЭМ!$A$33:$A$776,$A174,СВЦЭМ!$B$33:$B$776,C$155)+'СЕТ СН'!$F$12</f>
        <v>133.11191631</v>
      </c>
      <c r="D174" s="36">
        <f>SUMIFS(СВЦЭМ!$E$33:$E$776,СВЦЭМ!$A$33:$A$776,$A174,СВЦЭМ!$B$33:$B$776,D$155)+'СЕТ СН'!$F$12</f>
        <v>131.79160390999999</v>
      </c>
      <c r="E174" s="36">
        <f>SUMIFS(СВЦЭМ!$E$33:$E$776,СВЦЭМ!$A$33:$A$776,$A174,СВЦЭМ!$B$33:$B$776,E$155)+'СЕТ СН'!$F$12</f>
        <v>131.08297137</v>
      </c>
      <c r="F174" s="36">
        <f>SUMIFS(СВЦЭМ!$E$33:$E$776,СВЦЭМ!$A$33:$A$776,$A174,СВЦЭМ!$B$33:$B$776,F$155)+'СЕТ СН'!$F$12</f>
        <v>130.22276675000001</v>
      </c>
      <c r="G174" s="36">
        <f>SUMIFS(СВЦЭМ!$E$33:$E$776,СВЦЭМ!$A$33:$A$776,$A174,СВЦЭМ!$B$33:$B$776,G$155)+'СЕТ СН'!$F$12</f>
        <v>131.53068582</v>
      </c>
      <c r="H174" s="36">
        <f>SUMIFS(СВЦЭМ!$E$33:$E$776,СВЦЭМ!$A$33:$A$776,$A174,СВЦЭМ!$B$33:$B$776,H$155)+'СЕТ СН'!$F$12</f>
        <v>131.62848811000001</v>
      </c>
      <c r="I174" s="36">
        <f>SUMIFS(СВЦЭМ!$E$33:$E$776,СВЦЭМ!$A$33:$A$776,$A174,СВЦЭМ!$B$33:$B$776,I$155)+'СЕТ СН'!$F$12</f>
        <v>127.75317991999999</v>
      </c>
      <c r="J174" s="36">
        <f>SUMIFS(СВЦЭМ!$E$33:$E$776,СВЦЭМ!$A$33:$A$776,$A174,СВЦЭМ!$B$33:$B$776,J$155)+'СЕТ СН'!$F$12</f>
        <v>113.53401395</v>
      </c>
      <c r="K174" s="36">
        <f>SUMIFS(СВЦЭМ!$E$33:$E$776,СВЦЭМ!$A$33:$A$776,$A174,СВЦЭМ!$B$33:$B$776,K$155)+'СЕТ СН'!$F$12</f>
        <v>111.04625618</v>
      </c>
      <c r="L174" s="36">
        <f>SUMIFS(СВЦЭМ!$E$33:$E$776,СВЦЭМ!$A$33:$A$776,$A174,СВЦЭМ!$B$33:$B$776,L$155)+'СЕТ СН'!$F$12</f>
        <v>110.62083011</v>
      </c>
      <c r="M174" s="36">
        <f>SUMIFS(СВЦЭМ!$E$33:$E$776,СВЦЭМ!$A$33:$A$776,$A174,СВЦЭМ!$B$33:$B$776,M$155)+'СЕТ СН'!$F$12</f>
        <v>108.19931611</v>
      </c>
      <c r="N174" s="36">
        <f>SUMIFS(СВЦЭМ!$E$33:$E$776,СВЦЭМ!$A$33:$A$776,$A174,СВЦЭМ!$B$33:$B$776,N$155)+'СЕТ СН'!$F$12</f>
        <v>108.11687372999999</v>
      </c>
      <c r="O174" s="36">
        <f>SUMIFS(СВЦЭМ!$E$33:$E$776,СВЦЭМ!$A$33:$A$776,$A174,СВЦЭМ!$B$33:$B$776,O$155)+'СЕТ СН'!$F$12</f>
        <v>109.32297464</v>
      </c>
      <c r="P174" s="36">
        <f>SUMIFS(СВЦЭМ!$E$33:$E$776,СВЦЭМ!$A$33:$A$776,$A174,СВЦЭМ!$B$33:$B$776,P$155)+'СЕТ СН'!$F$12</f>
        <v>110.28176805</v>
      </c>
      <c r="Q174" s="36">
        <f>SUMIFS(СВЦЭМ!$E$33:$E$776,СВЦЭМ!$A$33:$A$776,$A174,СВЦЭМ!$B$33:$B$776,Q$155)+'СЕТ СН'!$F$12</f>
        <v>110.99342109</v>
      </c>
      <c r="R174" s="36">
        <f>SUMIFS(СВЦЭМ!$E$33:$E$776,СВЦЭМ!$A$33:$A$776,$A174,СВЦЭМ!$B$33:$B$776,R$155)+'СЕТ СН'!$F$12</f>
        <v>111.38994857</v>
      </c>
      <c r="S174" s="36">
        <f>SUMIFS(СВЦЭМ!$E$33:$E$776,СВЦЭМ!$A$33:$A$776,$A174,СВЦЭМ!$B$33:$B$776,S$155)+'СЕТ СН'!$F$12</f>
        <v>112.77709274999999</v>
      </c>
      <c r="T174" s="36">
        <f>SUMIFS(СВЦЭМ!$E$33:$E$776,СВЦЭМ!$A$33:$A$776,$A174,СВЦЭМ!$B$33:$B$776,T$155)+'СЕТ СН'!$F$12</f>
        <v>112.18891600000001</v>
      </c>
      <c r="U174" s="36">
        <f>SUMIFS(СВЦЭМ!$E$33:$E$776,СВЦЭМ!$A$33:$A$776,$A174,СВЦЭМ!$B$33:$B$776,U$155)+'СЕТ СН'!$F$12</f>
        <v>109.84117042</v>
      </c>
      <c r="V174" s="36">
        <f>SUMIFS(СВЦЭМ!$E$33:$E$776,СВЦЭМ!$A$33:$A$776,$A174,СВЦЭМ!$B$33:$B$776,V$155)+'СЕТ СН'!$F$12</f>
        <v>109.13021642</v>
      </c>
      <c r="W174" s="36">
        <f>SUMIFS(СВЦЭМ!$E$33:$E$776,СВЦЭМ!$A$33:$A$776,$A174,СВЦЭМ!$B$33:$B$776,W$155)+'СЕТ СН'!$F$12</f>
        <v>109.98177257</v>
      </c>
      <c r="X174" s="36">
        <f>SUMIFS(СВЦЭМ!$E$33:$E$776,СВЦЭМ!$A$33:$A$776,$A174,СВЦЭМ!$B$33:$B$776,X$155)+'СЕТ СН'!$F$12</f>
        <v>109.01379045</v>
      </c>
      <c r="Y174" s="36">
        <f>SUMIFS(СВЦЭМ!$E$33:$E$776,СВЦЭМ!$A$33:$A$776,$A174,СВЦЭМ!$B$33:$B$776,Y$155)+'СЕТ СН'!$F$12</f>
        <v>111.08876893999999</v>
      </c>
    </row>
    <row r="175" spans="1:25" ht="15.75" x14ac:dyDescent="0.2">
      <c r="A175" s="35">
        <f t="shared" si="4"/>
        <v>43971</v>
      </c>
      <c r="B175" s="36">
        <f>SUMIFS(СВЦЭМ!$E$33:$E$776,СВЦЭМ!$A$33:$A$776,$A175,СВЦЭМ!$B$33:$B$776,B$155)+'СЕТ СН'!$F$12</f>
        <v>123.07574509</v>
      </c>
      <c r="C175" s="36">
        <f>SUMIFS(СВЦЭМ!$E$33:$E$776,СВЦЭМ!$A$33:$A$776,$A175,СВЦЭМ!$B$33:$B$776,C$155)+'СЕТ СН'!$F$12</f>
        <v>124.57870493</v>
      </c>
      <c r="D175" s="36">
        <f>SUMIFS(СВЦЭМ!$E$33:$E$776,СВЦЭМ!$A$33:$A$776,$A175,СВЦЭМ!$B$33:$B$776,D$155)+'СЕТ СН'!$F$12</f>
        <v>127.25088934999999</v>
      </c>
      <c r="E175" s="36">
        <f>SUMIFS(СВЦЭМ!$E$33:$E$776,СВЦЭМ!$A$33:$A$776,$A175,СВЦЭМ!$B$33:$B$776,E$155)+'СЕТ СН'!$F$12</f>
        <v>126.56900415</v>
      </c>
      <c r="F175" s="36">
        <f>SUMIFS(СВЦЭМ!$E$33:$E$776,СВЦЭМ!$A$33:$A$776,$A175,СВЦЭМ!$B$33:$B$776,F$155)+'СЕТ СН'!$F$12</f>
        <v>125.54719798000001</v>
      </c>
      <c r="G175" s="36">
        <f>SUMIFS(СВЦЭМ!$E$33:$E$776,СВЦЭМ!$A$33:$A$776,$A175,СВЦЭМ!$B$33:$B$776,G$155)+'СЕТ СН'!$F$12</f>
        <v>127.04611860999999</v>
      </c>
      <c r="H175" s="36">
        <f>SUMIFS(СВЦЭМ!$E$33:$E$776,СВЦЭМ!$A$33:$A$776,$A175,СВЦЭМ!$B$33:$B$776,H$155)+'СЕТ СН'!$F$12</f>
        <v>128.07981262000001</v>
      </c>
      <c r="I175" s="36">
        <f>SUMIFS(СВЦЭМ!$E$33:$E$776,СВЦЭМ!$A$33:$A$776,$A175,СВЦЭМ!$B$33:$B$776,I$155)+'СЕТ СН'!$F$12</f>
        <v>125.91709950000001</v>
      </c>
      <c r="J175" s="36">
        <f>SUMIFS(СВЦЭМ!$E$33:$E$776,СВЦЭМ!$A$33:$A$776,$A175,СВЦЭМ!$B$33:$B$776,J$155)+'СЕТ СН'!$F$12</f>
        <v>110.63467317999999</v>
      </c>
      <c r="K175" s="36">
        <f>SUMIFS(СВЦЭМ!$E$33:$E$776,СВЦЭМ!$A$33:$A$776,$A175,СВЦЭМ!$B$33:$B$776,K$155)+'СЕТ СН'!$F$12</f>
        <v>111.46238952</v>
      </c>
      <c r="L175" s="36">
        <f>SUMIFS(СВЦЭМ!$E$33:$E$776,СВЦЭМ!$A$33:$A$776,$A175,СВЦЭМ!$B$33:$B$776,L$155)+'СЕТ СН'!$F$12</f>
        <v>112.01585407</v>
      </c>
      <c r="M175" s="36">
        <f>SUMIFS(СВЦЭМ!$E$33:$E$776,СВЦЭМ!$A$33:$A$776,$A175,СВЦЭМ!$B$33:$B$776,M$155)+'СЕТ СН'!$F$12</f>
        <v>112.42484227999999</v>
      </c>
      <c r="N175" s="36">
        <f>SUMIFS(СВЦЭМ!$E$33:$E$776,СВЦЭМ!$A$33:$A$776,$A175,СВЦЭМ!$B$33:$B$776,N$155)+'СЕТ СН'!$F$12</f>
        <v>112.38302852</v>
      </c>
      <c r="O175" s="36">
        <f>SUMIFS(СВЦЭМ!$E$33:$E$776,СВЦЭМ!$A$33:$A$776,$A175,СВЦЭМ!$B$33:$B$776,O$155)+'СЕТ СН'!$F$12</f>
        <v>113.1260997</v>
      </c>
      <c r="P175" s="36">
        <f>SUMIFS(СВЦЭМ!$E$33:$E$776,СВЦЭМ!$A$33:$A$776,$A175,СВЦЭМ!$B$33:$B$776,P$155)+'СЕТ СН'!$F$12</f>
        <v>113.44042311</v>
      </c>
      <c r="Q175" s="36">
        <f>SUMIFS(СВЦЭМ!$E$33:$E$776,СВЦЭМ!$A$33:$A$776,$A175,СВЦЭМ!$B$33:$B$776,Q$155)+'СЕТ СН'!$F$12</f>
        <v>113.5516113</v>
      </c>
      <c r="R175" s="36">
        <f>SUMIFS(СВЦЭМ!$E$33:$E$776,СВЦЭМ!$A$33:$A$776,$A175,СВЦЭМ!$B$33:$B$776,R$155)+'СЕТ СН'!$F$12</f>
        <v>113.70741952</v>
      </c>
      <c r="S175" s="36">
        <f>SUMIFS(СВЦЭМ!$E$33:$E$776,СВЦЭМ!$A$33:$A$776,$A175,СВЦЭМ!$B$33:$B$776,S$155)+'СЕТ СН'!$F$12</f>
        <v>114.00036411000001</v>
      </c>
      <c r="T175" s="36">
        <f>SUMIFS(СВЦЭМ!$E$33:$E$776,СВЦЭМ!$A$33:$A$776,$A175,СВЦЭМ!$B$33:$B$776,T$155)+'СЕТ СН'!$F$12</f>
        <v>113.86632202</v>
      </c>
      <c r="U175" s="36">
        <f>SUMIFS(СВЦЭМ!$E$33:$E$776,СВЦЭМ!$A$33:$A$776,$A175,СВЦЭМ!$B$33:$B$776,U$155)+'СЕТ СН'!$F$12</f>
        <v>111.92126211</v>
      </c>
      <c r="V175" s="36">
        <f>SUMIFS(СВЦЭМ!$E$33:$E$776,СВЦЭМ!$A$33:$A$776,$A175,СВЦЭМ!$B$33:$B$776,V$155)+'СЕТ СН'!$F$12</f>
        <v>111.27899589</v>
      </c>
      <c r="W175" s="36">
        <f>SUMIFS(СВЦЭМ!$E$33:$E$776,СВЦЭМ!$A$33:$A$776,$A175,СВЦЭМ!$B$33:$B$776,W$155)+'СЕТ СН'!$F$12</f>
        <v>111.96228936999999</v>
      </c>
      <c r="X175" s="36">
        <f>SUMIFS(СВЦЭМ!$E$33:$E$776,СВЦЭМ!$A$33:$A$776,$A175,СВЦЭМ!$B$33:$B$776,X$155)+'СЕТ СН'!$F$12</f>
        <v>111.98012285999999</v>
      </c>
      <c r="Y175" s="36">
        <f>SUMIFS(СВЦЭМ!$E$33:$E$776,СВЦЭМ!$A$33:$A$776,$A175,СВЦЭМ!$B$33:$B$776,Y$155)+'СЕТ СН'!$F$12</f>
        <v>112.72298824000001</v>
      </c>
    </row>
    <row r="176" spans="1:25" ht="15.75" x14ac:dyDescent="0.2">
      <c r="A176" s="35">
        <f t="shared" si="4"/>
        <v>43972</v>
      </c>
      <c r="B176" s="36">
        <f>SUMIFS(СВЦЭМ!$E$33:$E$776,СВЦЭМ!$A$33:$A$776,$A176,СВЦЭМ!$B$33:$B$776,B$155)+'СЕТ СН'!$F$12</f>
        <v>122.83471392</v>
      </c>
      <c r="C176" s="36">
        <f>SUMIFS(СВЦЭМ!$E$33:$E$776,СВЦЭМ!$A$33:$A$776,$A176,СВЦЭМ!$B$33:$B$776,C$155)+'СЕТ СН'!$F$12</f>
        <v>127.81604179999999</v>
      </c>
      <c r="D176" s="36">
        <f>SUMIFS(СВЦЭМ!$E$33:$E$776,СВЦЭМ!$A$33:$A$776,$A176,СВЦЭМ!$B$33:$B$776,D$155)+'СЕТ СН'!$F$12</f>
        <v>130.96615152000001</v>
      </c>
      <c r="E176" s="36">
        <f>SUMIFS(СВЦЭМ!$E$33:$E$776,СВЦЭМ!$A$33:$A$776,$A176,СВЦЭМ!$B$33:$B$776,E$155)+'СЕТ СН'!$F$12</f>
        <v>130.84908811</v>
      </c>
      <c r="F176" s="36">
        <f>SUMIFS(СВЦЭМ!$E$33:$E$776,СВЦЭМ!$A$33:$A$776,$A176,СВЦЭМ!$B$33:$B$776,F$155)+'СЕТ СН'!$F$12</f>
        <v>130.04071919</v>
      </c>
      <c r="G176" s="36">
        <f>SUMIFS(СВЦЭМ!$E$33:$E$776,СВЦЭМ!$A$33:$A$776,$A176,СВЦЭМ!$B$33:$B$776,G$155)+'СЕТ СН'!$F$12</f>
        <v>131.63472044</v>
      </c>
      <c r="H176" s="36">
        <f>SUMIFS(СВЦЭМ!$E$33:$E$776,СВЦЭМ!$A$33:$A$776,$A176,СВЦЭМ!$B$33:$B$776,H$155)+'СЕТ СН'!$F$12</f>
        <v>130.10064829000001</v>
      </c>
      <c r="I176" s="36">
        <f>SUMIFS(СВЦЭМ!$E$33:$E$776,СВЦЭМ!$A$33:$A$776,$A176,СВЦЭМ!$B$33:$B$776,I$155)+'СЕТ СН'!$F$12</f>
        <v>127.83257265</v>
      </c>
      <c r="J176" s="36">
        <f>SUMIFS(СВЦЭМ!$E$33:$E$776,СВЦЭМ!$A$33:$A$776,$A176,СВЦЭМ!$B$33:$B$776,J$155)+'СЕТ СН'!$F$12</f>
        <v>121.88594835000001</v>
      </c>
      <c r="K176" s="36">
        <f>SUMIFS(СВЦЭМ!$E$33:$E$776,СВЦЭМ!$A$33:$A$776,$A176,СВЦЭМ!$B$33:$B$776,K$155)+'СЕТ СН'!$F$12</f>
        <v>121.04156080999999</v>
      </c>
      <c r="L176" s="36">
        <f>SUMIFS(СВЦЭМ!$E$33:$E$776,СВЦЭМ!$A$33:$A$776,$A176,СВЦЭМ!$B$33:$B$776,L$155)+'СЕТ СН'!$F$12</f>
        <v>121.43657035</v>
      </c>
      <c r="M176" s="36">
        <f>SUMIFS(СВЦЭМ!$E$33:$E$776,СВЦЭМ!$A$33:$A$776,$A176,СВЦЭМ!$B$33:$B$776,M$155)+'СЕТ СН'!$F$12</f>
        <v>114.46702673999999</v>
      </c>
      <c r="N176" s="36">
        <f>SUMIFS(СВЦЭМ!$E$33:$E$776,СВЦЭМ!$A$33:$A$776,$A176,СВЦЭМ!$B$33:$B$776,N$155)+'СЕТ СН'!$F$12</f>
        <v>106.07422889</v>
      </c>
      <c r="O176" s="36">
        <f>SUMIFS(СВЦЭМ!$E$33:$E$776,СВЦЭМ!$A$33:$A$776,$A176,СВЦЭМ!$B$33:$B$776,O$155)+'СЕТ СН'!$F$12</f>
        <v>102.35263365</v>
      </c>
      <c r="P176" s="36">
        <f>SUMIFS(СВЦЭМ!$E$33:$E$776,СВЦЭМ!$A$33:$A$776,$A176,СВЦЭМ!$B$33:$B$776,P$155)+'СЕТ СН'!$F$12</f>
        <v>102.05387826</v>
      </c>
      <c r="Q176" s="36">
        <f>SUMIFS(СВЦЭМ!$E$33:$E$776,СВЦЭМ!$A$33:$A$776,$A176,СВЦЭМ!$B$33:$B$776,Q$155)+'СЕТ СН'!$F$12</f>
        <v>102.64099833</v>
      </c>
      <c r="R176" s="36">
        <f>SUMIFS(СВЦЭМ!$E$33:$E$776,СВЦЭМ!$A$33:$A$776,$A176,СВЦЭМ!$B$33:$B$776,R$155)+'СЕТ СН'!$F$12</f>
        <v>101.85825565</v>
      </c>
      <c r="S176" s="36">
        <f>SUMIFS(СВЦЭМ!$E$33:$E$776,СВЦЭМ!$A$33:$A$776,$A176,СВЦЭМ!$B$33:$B$776,S$155)+'СЕТ СН'!$F$12</f>
        <v>102.89380007</v>
      </c>
      <c r="T176" s="36">
        <f>SUMIFS(СВЦЭМ!$E$33:$E$776,СВЦЭМ!$A$33:$A$776,$A176,СВЦЭМ!$B$33:$B$776,T$155)+'СЕТ СН'!$F$12</f>
        <v>102.62049741</v>
      </c>
      <c r="U176" s="36">
        <f>SUMIFS(СВЦЭМ!$E$33:$E$776,СВЦЭМ!$A$33:$A$776,$A176,СВЦЭМ!$B$33:$B$776,U$155)+'СЕТ СН'!$F$12</f>
        <v>102.2152119</v>
      </c>
      <c r="V176" s="36">
        <f>SUMIFS(СВЦЭМ!$E$33:$E$776,СВЦЭМ!$A$33:$A$776,$A176,СВЦЭМ!$B$33:$B$776,V$155)+'СЕТ СН'!$F$12</f>
        <v>101.79586187</v>
      </c>
      <c r="W176" s="36">
        <f>SUMIFS(СВЦЭМ!$E$33:$E$776,СВЦЭМ!$A$33:$A$776,$A176,СВЦЭМ!$B$33:$B$776,W$155)+'СЕТ СН'!$F$12</f>
        <v>97.207882330000004</v>
      </c>
      <c r="X176" s="36">
        <f>SUMIFS(СВЦЭМ!$E$33:$E$776,СВЦЭМ!$A$33:$A$776,$A176,СВЦЭМ!$B$33:$B$776,X$155)+'СЕТ СН'!$F$12</f>
        <v>103.26736916</v>
      </c>
      <c r="Y176" s="36">
        <f>SUMIFS(СВЦЭМ!$E$33:$E$776,СВЦЭМ!$A$33:$A$776,$A176,СВЦЭМ!$B$33:$B$776,Y$155)+'СЕТ СН'!$F$12</f>
        <v>110.348356</v>
      </c>
    </row>
    <row r="177" spans="1:27" ht="15.75" x14ac:dyDescent="0.2">
      <c r="A177" s="35">
        <f t="shared" si="4"/>
        <v>43973</v>
      </c>
      <c r="B177" s="36">
        <f>SUMIFS(СВЦЭМ!$E$33:$E$776,СВЦЭМ!$A$33:$A$776,$A177,СВЦЭМ!$B$33:$B$776,B$155)+'СЕТ СН'!$F$12</f>
        <v>122.58768692</v>
      </c>
      <c r="C177" s="36">
        <f>SUMIFS(СВЦЭМ!$E$33:$E$776,СВЦЭМ!$A$33:$A$776,$A177,СВЦЭМ!$B$33:$B$776,C$155)+'СЕТ СН'!$F$12</f>
        <v>128.68890268999999</v>
      </c>
      <c r="D177" s="36">
        <f>SUMIFS(СВЦЭМ!$E$33:$E$776,СВЦЭМ!$A$33:$A$776,$A177,СВЦЭМ!$B$33:$B$776,D$155)+'СЕТ СН'!$F$12</f>
        <v>131.68549876</v>
      </c>
      <c r="E177" s="36">
        <f>SUMIFS(СВЦЭМ!$E$33:$E$776,СВЦЭМ!$A$33:$A$776,$A177,СВЦЭМ!$B$33:$B$776,E$155)+'СЕТ СН'!$F$12</f>
        <v>131.21292224000001</v>
      </c>
      <c r="F177" s="36">
        <f>SUMIFS(СВЦЭМ!$E$33:$E$776,СВЦЭМ!$A$33:$A$776,$A177,СВЦЭМ!$B$33:$B$776,F$155)+'СЕТ СН'!$F$12</f>
        <v>130.26264298000001</v>
      </c>
      <c r="G177" s="36">
        <f>SUMIFS(СВЦЭМ!$E$33:$E$776,СВЦЭМ!$A$33:$A$776,$A177,СВЦЭМ!$B$33:$B$776,G$155)+'СЕТ СН'!$F$12</f>
        <v>131.64909162999999</v>
      </c>
      <c r="H177" s="36">
        <f>SUMIFS(СВЦЭМ!$E$33:$E$776,СВЦЭМ!$A$33:$A$776,$A177,СВЦЭМ!$B$33:$B$776,H$155)+'СЕТ СН'!$F$12</f>
        <v>131.90308592</v>
      </c>
      <c r="I177" s="36">
        <f>SUMIFS(СВЦЭМ!$E$33:$E$776,СВЦЭМ!$A$33:$A$776,$A177,СВЦЭМ!$B$33:$B$776,I$155)+'СЕТ СН'!$F$12</f>
        <v>126.35334465</v>
      </c>
      <c r="J177" s="36">
        <f>SUMIFS(СВЦЭМ!$E$33:$E$776,СВЦЭМ!$A$33:$A$776,$A177,СВЦЭМ!$B$33:$B$776,J$155)+'СЕТ СН'!$F$12</f>
        <v>119.33269721000001</v>
      </c>
      <c r="K177" s="36">
        <f>SUMIFS(СВЦЭМ!$E$33:$E$776,СВЦЭМ!$A$33:$A$776,$A177,СВЦЭМ!$B$33:$B$776,K$155)+'СЕТ СН'!$F$12</f>
        <v>116.8106781</v>
      </c>
      <c r="L177" s="36">
        <f>SUMIFS(СВЦЭМ!$E$33:$E$776,СВЦЭМ!$A$33:$A$776,$A177,СВЦЭМ!$B$33:$B$776,L$155)+'СЕТ СН'!$F$12</f>
        <v>115.08073864000001</v>
      </c>
      <c r="M177" s="36">
        <f>SUMIFS(СВЦЭМ!$E$33:$E$776,СВЦЭМ!$A$33:$A$776,$A177,СВЦЭМ!$B$33:$B$776,M$155)+'СЕТ СН'!$F$12</f>
        <v>107.89080930999999</v>
      </c>
      <c r="N177" s="36">
        <f>SUMIFS(СВЦЭМ!$E$33:$E$776,СВЦЭМ!$A$33:$A$776,$A177,СВЦЭМ!$B$33:$B$776,N$155)+'СЕТ СН'!$F$12</f>
        <v>100.1577616</v>
      </c>
      <c r="O177" s="36">
        <f>SUMIFS(СВЦЭМ!$E$33:$E$776,СВЦЭМ!$A$33:$A$776,$A177,СВЦЭМ!$B$33:$B$776,O$155)+'СЕТ СН'!$F$12</f>
        <v>98.029689180000005</v>
      </c>
      <c r="P177" s="36">
        <f>SUMIFS(СВЦЭМ!$E$33:$E$776,СВЦЭМ!$A$33:$A$776,$A177,СВЦЭМ!$B$33:$B$776,P$155)+'СЕТ СН'!$F$12</f>
        <v>100.71948847</v>
      </c>
      <c r="Q177" s="36">
        <f>SUMIFS(СВЦЭМ!$E$33:$E$776,СВЦЭМ!$A$33:$A$776,$A177,СВЦЭМ!$B$33:$B$776,Q$155)+'СЕТ СН'!$F$12</f>
        <v>101.47412850000001</v>
      </c>
      <c r="R177" s="36">
        <f>SUMIFS(СВЦЭМ!$E$33:$E$776,СВЦЭМ!$A$33:$A$776,$A177,СВЦЭМ!$B$33:$B$776,R$155)+'СЕТ СН'!$F$12</f>
        <v>101.53949464999999</v>
      </c>
      <c r="S177" s="36">
        <f>SUMIFS(СВЦЭМ!$E$33:$E$776,СВЦЭМ!$A$33:$A$776,$A177,СВЦЭМ!$B$33:$B$776,S$155)+'СЕТ СН'!$F$12</f>
        <v>102.1490907</v>
      </c>
      <c r="T177" s="36">
        <f>SUMIFS(СВЦЭМ!$E$33:$E$776,СВЦЭМ!$A$33:$A$776,$A177,СВЦЭМ!$B$33:$B$776,T$155)+'СЕТ СН'!$F$12</f>
        <v>100.23136854000001</v>
      </c>
      <c r="U177" s="36">
        <f>SUMIFS(СВЦЭМ!$E$33:$E$776,СВЦЭМ!$A$33:$A$776,$A177,СВЦЭМ!$B$33:$B$776,U$155)+'СЕТ СН'!$F$12</f>
        <v>98.466435649999994</v>
      </c>
      <c r="V177" s="36">
        <f>SUMIFS(СВЦЭМ!$E$33:$E$776,СВЦЭМ!$A$33:$A$776,$A177,СВЦЭМ!$B$33:$B$776,V$155)+'СЕТ СН'!$F$12</f>
        <v>95.989052389999998</v>
      </c>
      <c r="W177" s="36">
        <f>SUMIFS(СВЦЭМ!$E$33:$E$776,СВЦЭМ!$A$33:$A$776,$A177,СВЦЭМ!$B$33:$B$776,W$155)+'СЕТ СН'!$F$12</f>
        <v>94.81346757</v>
      </c>
      <c r="X177" s="36">
        <f>SUMIFS(СВЦЭМ!$E$33:$E$776,СВЦЭМ!$A$33:$A$776,$A177,СВЦЭМ!$B$33:$B$776,X$155)+'СЕТ СН'!$F$12</f>
        <v>97.586617110000006</v>
      </c>
      <c r="Y177" s="36">
        <f>SUMIFS(СВЦЭМ!$E$33:$E$776,СВЦЭМ!$A$33:$A$776,$A177,СВЦЭМ!$B$33:$B$776,Y$155)+'СЕТ СН'!$F$12</f>
        <v>103.23810783</v>
      </c>
    </row>
    <row r="178" spans="1:27" ht="15.75" x14ac:dyDescent="0.2">
      <c r="A178" s="35">
        <f t="shared" si="4"/>
        <v>43974</v>
      </c>
      <c r="B178" s="36">
        <f>SUMIFS(СВЦЭМ!$E$33:$E$776,СВЦЭМ!$A$33:$A$776,$A178,СВЦЭМ!$B$33:$B$776,B$155)+'СЕТ СН'!$F$12</f>
        <v>118.43083344</v>
      </c>
      <c r="C178" s="36">
        <f>SUMIFS(СВЦЭМ!$E$33:$E$776,СВЦЭМ!$A$33:$A$776,$A178,СВЦЭМ!$B$33:$B$776,C$155)+'СЕТ СН'!$F$12</f>
        <v>123.84779451999999</v>
      </c>
      <c r="D178" s="36">
        <f>SUMIFS(СВЦЭМ!$E$33:$E$776,СВЦЭМ!$A$33:$A$776,$A178,СВЦЭМ!$B$33:$B$776,D$155)+'СЕТ СН'!$F$12</f>
        <v>126.91251163</v>
      </c>
      <c r="E178" s="36">
        <f>SUMIFS(СВЦЭМ!$E$33:$E$776,СВЦЭМ!$A$33:$A$776,$A178,СВЦЭМ!$B$33:$B$776,E$155)+'СЕТ СН'!$F$12</f>
        <v>129.02125604</v>
      </c>
      <c r="F178" s="36">
        <f>SUMIFS(СВЦЭМ!$E$33:$E$776,СВЦЭМ!$A$33:$A$776,$A178,СВЦЭМ!$B$33:$B$776,F$155)+'СЕТ СН'!$F$12</f>
        <v>129.60200909</v>
      </c>
      <c r="G178" s="36">
        <f>SUMIFS(СВЦЭМ!$E$33:$E$776,СВЦЭМ!$A$33:$A$776,$A178,СВЦЭМ!$B$33:$B$776,G$155)+'СЕТ СН'!$F$12</f>
        <v>129.30496366</v>
      </c>
      <c r="H178" s="36">
        <f>SUMIFS(СВЦЭМ!$E$33:$E$776,СВЦЭМ!$A$33:$A$776,$A178,СВЦЭМ!$B$33:$B$776,H$155)+'СЕТ СН'!$F$12</f>
        <v>128.11294946000001</v>
      </c>
      <c r="I178" s="36">
        <f>SUMIFS(СВЦЭМ!$E$33:$E$776,СВЦЭМ!$A$33:$A$776,$A178,СВЦЭМ!$B$33:$B$776,I$155)+'СЕТ СН'!$F$12</f>
        <v>124.48445848999999</v>
      </c>
      <c r="J178" s="36">
        <f>SUMIFS(СВЦЭМ!$E$33:$E$776,СВЦЭМ!$A$33:$A$776,$A178,СВЦЭМ!$B$33:$B$776,J$155)+'СЕТ СН'!$F$12</f>
        <v>119.09258715999999</v>
      </c>
      <c r="K178" s="36">
        <f>SUMIFS(СВЦЭМ!$E$33:$E$776,СВЦЭМ!$A$33:$A$776,$A178,СВЦЭМ!$B$33:$B$776,K$155)+'СЕТ СН'!$F$12</f>
        <v>113.48302599</v>
      </c>
      <c r="L178" s="36">
        <f>SUMIFS(СВЦЭМ!$E$33:$E$776,СВЦЭМ!$A$33:$A$776,$A178,СВЦЭМ!$B$33:$B$776,L$155)+'СЕТ СН'!$F$12</f>
        <v>110.54244253</v>
      </c>
      <c r="M178" s="36">
        <f>SUMIFS(СВЦЭМ!$E$33:$E$776,СВЦЭМ!$A$33:$A$776,$A178,СВЦЭМ!$B$33:$B$776,M$155)+'СЕТ СН'!$F$12</f>
        <v>102.47205986</v>
      </c>
      <c r="N178" s="36">
        <f>SUMIFS(СВЦЭМ!$E$33:$E$776,СВЦЭМ!$A$33:$A$776,$A178,СВЦЭМ!$B$33:$B$776,N$155)+'СЕТ СН'!$F$12</f>
        <v>94.763512599999999</v>
      </c>
      <c r="O178" s="36">
        <f>SUMIFS(СВЦЭМ!$E$33:$E$776,СВЦЭМ!$A$33:$A$776,$A178,СВЦЭМ!$B$33:$B$776,O$155)+'СЕТ СН'!$F$12</f>
        <v>93.388349030000001</v>
      </c>
      <c r="P178" s="36">
        <f>SUMIFS(СВЦЭМ!$E$33:$E$776,СВЦЭМ!$A$33:$A$776,$A178,СВЦЭМ!$B$33:$B$776,P$155)+'СЕТ СН'!$F$12</f>
        <v>97.149846830000001</v>
      </c>
      <c r="Q178" s="36">
        <f>SUMIFS(СВЦЭМ!$E$33:$E$776,СВЦЭМ!$A$33:$A$776,$A178,СВЦЭМ!$B$33:$B$776,Q$155)+'СЕТ СН'!$F$12</f>
        <v>97.525172819999995</v>
      </c>
      <c r="R178" s="36">
        <f>SUMIFS(СВЦЭМ!$E$33:$E$776,СВЦЭМ!$A$33:$A$776,$A178,СВЦЭМ!$B$33:$B$776,R$155)+'СЕТ СН'!$F$12</f>
        <v>98.364844649999995</v>
      </c>
      <c r="S178" s="36">
        <f>SUMIFS(СВЦЭМ!$E$33:$E$776,СВЦЭМ!$A$33:$A$776,$A178,СВЦЭМ!$B$33:$B$776,S$155)+'СЕТ СН'!$F$12</f>
        <v>99.884422400000005</v>
      </c>
      <c r="T178" s="36">
        <f>SUMIFS(СВЦЭМ!$E$33:$E$776,СВЦЭМ!$A$33:$A$776,$A178,СВЦЭМ!$B$33:$B$776,T$155)+'СЕТ СН'!$F$12</f>
        <v>101.31236395000001</v>
      </c>
      <c r="U178" s="36">
        <f>SUMIFS(СВЦЭМ!$E$33:$E$776,СВЦЭМ!$A$33:$A$776,$A178,СВЦЭМ!$B$33:$B$776,U$155)+'СЕТ СН'!$F$12</f>
        <v>101.41696193</v>
      </c>
      <c r="V178" s="36">
        <f>SUMIFS(СВЦЭМ!$E$33:$E$776,СВЦЭМ!$A$33:$A$776,$A178,СВЦЭМ!$B$33:$B$776,V$155)+'СЕТ СН'!$F$12</f>
        <v>100.42885239</v>
      </c>
      <c r="W178" s="36">
        <f>SUMIFS(СВЦЭМ!$E$33:$E$776,СВЦЭМ!$A$33:$A$776,$A178,СВЦЭМ!$B$33:$B$776,W$155)+'СЕТ СН'!$F$12</f>
        <v>99.619983930000004</v>
      </c>
      <c r="X178" s="36">
        <f>SUMIFS(СВЦЭМ!$E$33:$E$776,СВЦЭМ!$A$33:$A$776,$A178,СВЦЭМ!$B$33:$B$776,X$155)+'СЕТ СН'!$F$12</f>
        <v>103.56171721</v>
      </c>
      <c r="Y178" s="36">
        <f>SUMIFS(СВЦЭМ!$E$33:$E$776,СВЦЭМ!$A$33:$A$776,$A178,СВЦЭМ!$B$33:$B$776,Y$155)+'СЕТ СН'!$F$12</f>
        <v>114.73661588</v>
      </c>
    </row>
    <row r="179" spans="1:27" ht="15.75" x14ac:dyDescent="0.2">
      <c r="A179" s="35">
        <f t="shared" si="4"/>
        <v>43975</v>
      </c>
      <c r="B179" s="36">
        <f>SUMIFS(СВЦЭМ!$E$33:$E$776,СВЦЭМ!$A$33:$A$776,$A179,СВЦЭМ!$B$33:$B$776,B$155)+'СЕТ СН'!$F$12</f>
        <v>124.82663659000001</v>
      </c>
      <c r="C179" s="36">
        <f>SUMIFS(СВЦЭМ!$E$33:$E$776,СВЦЭМ!$A$33:$A$776,$A179,СВЦЭМ!$B$33:$B$776,C$155)+'СЕТ СН'!$F$12</f>
        <v>128.44292505999999</v>
      </c>
      <c r="D179" s="36">
        <f>SUMIFS(СВЦЭМ!$E$33:$E$776,СВЦЭМ!$A$33:$A$776,$A179,СВЦЭМ!$B$33:$B$776,D$155)+'СЕТ СН'!$F$12</f>
        <v>129.78264052</v>
      </c>
      <c r="E179" s="36">
        <f>SUMIFS(СВЦЭМ!$E$33:$E$776,СВЦЭМ!$A$33:$A$776,$A179,СВЦЭМ!$B$33:$B$776,E$155)+'СЕТ СН'!$F$12</f>
        <v>129.20871425999999</v>
      </c>
      <c r="F179" s="36">
        <f>SUMIFS(СВЦЭМ!$E$33:$E$776,СВЦЭМ!$A$33:$A$776,$A179,СВЦЭМ!$B$33:$B$776,F$155)+'СЕТ СН'!$F$12</f>
        <v>128.56792795000001</v>
      </c>
      <c r="G179" s="36">
        <f>SUMIFS(СВЦЭМ!$E$33:$E$776,СВЦЭМ!$A$33:$A$776,$A179,СВЦЭМ!$B$33:$B$776,G$155)+'СЕТ СН'!$F$12</f>
        <v>128.34971769000001</v>
      </c>
      <c r="H179" s="36">
        <f>SUMIFS(СВЦЭМ!$E$33:$E$776,СВЦЭМ!$A$33:$A$776,$A179,СВЦЭМ!$B$33:$B$776,H$155)+'СЕТ СН'!$F$12</f>
        <v>126.9698685</v>
      </c>
      <c r="I179" s="36">
        <f>SUMIFS(СВЦЭМ!$E$33:$E$776,СВЦЭМ!$A$33:$A$776,$A179,СВЦЭМ!$B$33:$B$776,I$155)+'СЕТ СН'!$F$12</f>
        <v>122.18517217</v>
      </c>
      <c r="J179" s="36">
        <f>SUMIFS(СВЦЭМ!$E$33:$E$776,СВЦЭМ!$A$33:$A$776,$A179,СВЦЭМ!$B$33:$B$776,J$155)+'СЕТ СН'!$F$12</f>
        <v>120.39420744</v>
      </c>
      <c r="K179" s="36">
        <f>SUMIFS(СВЦЭМ!$E$33:$E$776,СВЦЭМ!$A$33:$A$776,$A179,СВЦЭМ!$B$33:$B$776,K$155)+'СЕТ СН'!$F$12</f>
        <v>115.97449915</v>
      </c>
      <c r="L179" s="36">
        <f>SUMIFS(СВЦЭМ!$E$33:$E$776,СВЦЭМ!$A$33:$A$776,$A179,СВЦЭМ!$B$33:$B$776,L$155)+'СЕТ СН'!$F$12</f>
        <v>117.59660554</v>
      </c>
      <c r="M179" s="36">
        <f>SUMIFS(СВЦЭМ!$E$33:$E$776,СВЦЭМ!$A$33:$A$776,$A179,СВЦЭМ!$B$33:$B$776,M$155)+'СЕТ СН'!$F$12</f>
        <v>112.20306963</v>
      </c>
      <c r="N179" s="36">
        <f>SUMIFS(СВЦЭМ!$E$33:$E$776,СВЦЭМ!$A$33:$A$776,$A179,СВЦЭМ!$B$33:$B$776,N$155)+'СЕТ СН'!$F$12</f>
        <v>105.31638089</v>
      </c>
      <c r="O179" s="36">
        <f>SUMIFS(СВЦЭМ!$E$33:$E$776,СВЦЭМ!$A$33:$A$776,$A179,СВЦЭМ!$B$33:$B$776,O$155)+'СЕТ СН'!$F$12</f>
        <v>100.91805092</v>
      </c>
      <c r="P179" s="36">
        <f>SUMIFS(СВЦЭМ!$E$33:$E$776,СВЦЭМ!$A$33:$A$776,$A179,СВЦЭМ!$B$33:$B$776,P$155)+'СЕТ СН'!$F$12</f>
        <v>101.68287721</v>
      </c>
      <c r="Q179" s="36">
        <f>SUMIFS(СВЦЭМ!$E$33:$E$776,СВЦЭМ!$A$33:$A$776,$A179,СВЦЭМ!$B$33:$B$776,Q$155)+'СЕТ СН'!$F$12</f>
        <v>102.48966086</v>
      </c>
      <c r="R179" s="36">
        <f>SUMIFS(СВЦЭМ!$E$33:$E$776,СВЦЭМ!$A$33:$A$776,$A179,СВЦЭМ!$B$33:$B$776,R$155)+'СЕТ СН'!$F$12</f>
        <v>100.52896130000001</v>
      </c>
      <c r="S179" s="36">
        <f>SUMIFS(СВЦЭМ!$E$33:$E$776,СВЦЭМ!$A$33:$A$776,$A179,СВЦЭМ!$B$33:$B$776,S$155)+'СЕТ СН'!$F$12</f>
        <v>101.45339405</v>
      </c>
      <c r="T179" s="36">
        <f>SUMIFS(СВЦЭМ!$E$33:$E$776,СВЦЭМ!$A$33:$A$776,$A179,СВЦЭМ!$B$33:$B$776,T$155)+'СЕТ СН'!$F$12</f>
        <v>100.89246092</v>
      </c>
      <c r="U179" s="36">
        <f>SUMIFS(СВЦЭМ!$E$33:$E$776,СВЦЭМ!$A$33:$A$776,$A179,СВЦЭМ!$B$33:$B$776,U$155)+'СЕТ СН'!$F$12</f>
        <v>98.796616819999997</v>
      </c>
      <c r="V179" s="36">
        <f>SUMIFS(СВЦЭМ!$E$33:$E$776,СВЦЭМ!$A$33:$A$776,$A179,СВЦЭМ!$B$33:$B$776,V$155)+'СЕТ СН'!$F$12</f>
        <v>93.822986369999995</v>
      </c>
      <c r="W179" s="36">
        <f>SUMIFS(СВЦЭМ!$E$33:$E$776,СВЦЭМ!$A$33:$A$776,$A179,СВЦЭМ!$B$33:$B$776,W$155)+'СЕТ СН'!$F$12</f>
        <v>94.504331489999998</v>
      </c>
      <c r="X179" s="36">
        <f>SUMIFS(СВЦЭМ!$E$33:$E$776,СВЦЭМ!$A$33:$A$776,$A179,СВЦЭМ!$B$33:$B$776,X$155)+'СЕТ СН'!$F$12</f>
        <v>98.319094250000006</v>
      </c>
      <c r="Y179" s="36">
        <f>SUMIFS(СВЦЭМ!$E$33:$E$776,СВЦЭМ!$A$33:$A$776,$A179,СВЦЭМ!$B$33:$B$776,Y$155)+'СЕТ СН'!$F$12</f>
        <v>110.08755902</v>
      </c>
    </row>
    <row r="180" spans="1:27" ht="15.75" x14ac:dyDescent="0.2">
      <c r="A180" s="35">
        <f t="shared" si="4"/>
        <v>43976</v>
      </c>
      <c r="B180" s="36">
        <f>SUMIFS(СВЦЭМ!$E$33:$E$776,СВЦЭМ!$A$33:$A$776,$A180,СВЦЭМ!$B$33:$B$776,B$155)+'СЕТ СН'!$F$12</f>
        <v>132.16567132</v>
      </c>
      <c r="C180" s="36">
        <f>SUMIFS(СВЦЭМ!$E$33:$E$776,СВЦЭМ!$A$33:$A$776,$A180,СВЦЭМ!$B$33:$B$776,C$155)+'СЕТ СН'!$F$12</f>
        <v>131.45158430999999</v>
      </c>
      <c r="D180" s="36">
        <f>SUMIFS(СВЦЭМ!$E$33:$E$776,СВЦЭМ!$A$33:$A$776,$A180,СВЦЭМ!$B$33:$B$776,D$155)+'СЕТ СН'!$F$12</f>
        <v>129.64718904</v>
      </c>
      <c r="E180" s="36">
        <f>SUMIFS(СВЦЭМ!$E$33:$E$776,СВЦЭМ!$A$33:$A$776,$A180,СВЦЭМ!$B$33:$B$776,E$155)+'СЕТ СН'!$F$12</f>
        <v>128.62153212999999</v>
      </c>
      <c r="F180" s="36">
        <f>SUMIFS(СВЦЭМ!$E$33:$E$776,СВЦЭМ!$A$33:$A$776,$A180,СВЦЭМ!$B$33:$B$776,F$155)+'СЕТ СН'!$F$12</f>
        <v>128.29652433999999</v>
      </c>
      <c r="G180" s="36">
        <f>SUMIFS(СВЦЭМ!$E$33:$E$776,СВЦЭМ!$A$33:$A$776,$A180,СВЦЭМ!$B$33:$B$776,G$155)+'СЕТ СН'!$F$12</f>
        <v>128.81256633000001</v>
      </c>
      <c r="H180" s="36">
        <f>SUMIFS(СВЦЭМ!$E$33:$E$776,СВЦЭМ!$A$33:$A$776,$A180,СВЦЭМ!$B$33:$B$776,H$155)+'СЕТ СН'!$F$12</f>
        <v>129.28098975</v>
      </c>
      <c r="I180" s="36">
        <f>SUMIFS(СВЦЭМ!$E$33:$E$776,СВЦЭМ!$A$33:$A$776,$A180,СВЦЭМ!$B$33:$B$776,I$155)+'СЕТ СН'!$F$12</f>
        <v>125.57123991</v>
      </c>
      <c r="J180" s="36">
        <f>SUMIFS(СВЦЭМ!$E$33:$E$776,СВЦЭМ!$A$33:$A$776,$A180,СВЦЭМ!$B$33:$B$776,J$155)+'СЕТ СН'!$F$12</f>
        <v>119.96170164999999</v>
      </c>
      <c r="K180" s="36">
        <f>SUMIFS(СВЦЭМ!$E$33:$E$776,СВЦЭМ!$A$33:$A$776,$A180,СВЦЭМ!$B$33:$B$776,K$155)+'СЕТ СН'!$F$12</f>
        <v>118.92800706</v>
      </c>
      <c r="L180" s="36">
        <f>SUMIFS(СВЦЭМ!$E$33:$E$776,СВЦЭМ!$A$33:$A$776,$A180,СВЦЭМ!$B$33:$B$776,L$155)+'СЕТ СН'!$F$12</f>
        <v>117.88451223</v>
      </c>
      <c r="M180" s="36">
        <f>SUMIFS(СВЦЭМ!$E$33:$E$776,СВЦЭМ!$A$33:$A$776,$A180,СВЦЭМ!$B$33:$B$776,M$155)+'СЕТ СН'!$F$12</f>
        <v>108.65484324000001</v>
      </c>
      <c r="N180" s="36">
        <f>SUMIFS(СВЦЭМ!$E$33:$E$776,СВЦЭМ!$A$33:$A$776,$A180,СВЦЭМ!$B$33:$B$776,N$155)+'СЕТ СН'!$F$12</f>
        <v>101.18958096999999</v>
      </c>
      <c r="O180" s="36">
        <f>SUMIFS(СВЦЭМ!$E$33:$E$776,СВЦЭМ!$A$33:$A$776,$A180,СВЦЭМ!$B$33:$B$776,O$155)+'СЕТ СН'!$F$12</f>
        <v>98.232059520000007</v>
      </c>
      <c r="P180" s="36">
        <f>SUMIFS(СВЦЭМ!$E$33:$E$776,СВЦЭМ!$A$33:$A$776,$A180,СВЦЭМ!$B$33:$B$776,P$155)+'СЕТ СН'!$F$12</f>
        <v>99.075503060000003</v>
      </c>
      <c r="Q180" s="36">
        <f>SUMIFS(СВЦЭМ!$E$33:$E$776,СВЦЭМ!$A$33:$A$776,$A180,СВЦЭМ!$B$33:$B$776,Q$155)+'СЕТ СН'!$F$12</f>
        <v>99.302534280000003</v>
      </c>
      <c r="R180" s="36">
        <f>SUMIFS(СВЦЭМ!$E$33:$E$776,СВЦЭМ!$A$33:$A$776,$A180,СВЦЭМ!$B$33:$B$776,R$155)+'СЕТ СН'!$F$12</f>
        <v>100.52329579000001</v>
      </c>
      <c r="S180" s="36">
        <f>SUMIFS(СВЦЭМ!$E$33:$E$776,СВЦЭМ!$A$33:$A$776,$A180,СВЦЭМ!$B$33:$B$776,S$155)+'СЕТ СН'!$F$12</f>
        <v>99.952439170000005</v>
      </c>
      <c r="T180" s="36">
        <f>SUMIFS(СВЦЭМ!$E$33:$E$776,СВЦЭМ!$A$33:$A$776,$A180,СВЦЭМ!$B$33:$B$776,T$155)+'СЕТ СН'!$F$12</f>
        <v>99.654004130000004</v>
      </c>
      <c r="U180" s="36">
        <f>SUMIFS(СВЦЭМ!$E$33:$E$776,СВЦЭМ!$A$33:$A$776,$A180,СВЦЭМ!$B$33:$B$776,U$155)+'СЕТ СН'!$F$12</f>
        <v>99.041238570000004</v>
      </c>
      <c r="V180" s="36">
        <f>SUMIFS(СВЦЭМ!$E$33:$E$776,СВЦЭМ!$A$33:$A$776,$A180,СВЦЭМ!$B$33:$B$776,V$155)+'СЕТ СН'!$F$12</f>
        <v>97.230048609999997</v>
      </c>
      <c r="W180" s="36">
        <f>SUMIFS(СВЦЭМ!$E$33:$E$776,СВЦЭМ!$A$33:$A$776,$A180,СВЦЭМ!$B$33:$B$776,W$155)+'СЕТ СН'!$F$12</f>
        <v>97.796970830000006</v>
      </c>
      <c r="X180" s="36">
        <f>SUMIFS(СВЦЭМ!$E$33:$E$776,СВЦЭМ!$A$33:$A$776,$A180,СВЦЭМ!$B$33:$B$776,X$155)+'СЕТ СН'!$F$12</f>
        <v>100.26996235999999</v>
      </c>
      <c r="Y180" s="36">
        <f>SUMIFS(СВЦЭМ!$E$33:$E$776,СВЦЭМ!$A$33:$A$776,$A180,СВЦЭМ!$B$33:$B$776,Y$155)+'СЕТ СН'!$F$12</f>
        <v>112.49417055000001</v>
      </c>
    </row>
    <row r="181" spans="1:27" ht="15.75" x14ac:dyDescent="0.2">
      <c r="A181" s="35">
        <f t="shared" si="4"/>
        <v>43977</v>
      </c>
      <c r="B181" s="36">
        <f>SUMIFS(СВЦЭМ!$E$33:$E$776,СВЦЭМ!$A$33:$A$776,$A181,СВЦЭМ!$B$33:$B$776,B$155)+'СЕТ СН'!$F$12</f>
        <v>125.04312520000001</v>
      </c>
      <c r="C181" s="36">
        <f>SUMIFS(СВЦЭМ!$E$33:$E$776,СВЦЭМ!$A$33:$A$776,$A181,СВЦЭМ!$B$33:$B$776,C$155)+'СЕТ СН'!$F$12</f>
        <v>129.53002158999999</v>
      </c>
      <c r="D181" s="36">
        <f>SUMIFS(СВЦЭМ!$E$33:$E$776,СВЦЭМ!$A$33:$A$776,$A181,СВЦЭМ!$B$33:$B$776,D$155)+'СЕТ СН'!$F$12</f>
        <v>128.15785059000001</v>
      </c>
      <c r="E181" s="36">
        <f>SUMIFS(СВЦЭМ!$E$33:$E$776,СВЦЭМ!$A$33:$A$776,$A181,СВЦЭМ!$B$33:$B$776,E$155)+'СЕТ СН'!$F$12</f>
        <v>126.85295211</v>
      </c>
      <c r="F181" s="36">
        <f>SUMIFS(СВЦЭМ!$E$33:$E$776,СВЦЭМ!$A$33:$A$776,$A181,СВЦЭМ!$B$33:$B$776,F$155)+'СЕТ СН'!$F$12</f>
        <v>126.52933934000001</v>
      </c>
      <c r="G181" s="36">
        <f>SUMIFS(СВЦЭМ!$E$33:$E$776,СВЦЭМ!$A$33:$A$776,$A181,СВЦЭМ!$B$33:$B$776,G$155)+'СЕТ СН'!$F$12</f>
        <v>127.55098734000001</v>
      </c>
      <c r="H181" s="36">
        <f>SUMIFS(СВЦЭМ!$E$33:$E$776,СВЦЭМ!$A$33:$A$776,$A181,СВЦЭМ!$B$33:$B$776,H$155)+'СЕТ СН'!$F$12</f>
        <v>129.04253953</v>
      </c>
      <c r="I181" s="36">
        <f>SUMIFS(СВЦЭМ!$E$33:$E$776,СВЦЭМ!$A$33:$A$776,$A181,СВЦЭМ!$B$33:$B$776,I$155)+'СЕТ СН'!$F$12</f>
        <v>124.69742952999999</v>
      </c>
      <c r="J181" s="36">
        <f>SUMIFS(СВЦЭМ!$E$33:$E$776,СВЦЭМ!$A$33:$A$776,$A181,СВЦЭМ!$B$33:$B$776,J$155)+'СЕТ СН'!$F$12</f>
        <v>119.71696894999999</v>
      </c>
      <c r="K181" s="36">
        <f>SUMIFS(СВЦЭМ!$E$33:$E$776,СВЦЭМ!$A$33:$A$776,$A181,СВЦЭМ!$B$33:$B$776,K$155)+'СЕТ СН'!$F$12</f>
        <v>117.73458798</v>
      </c>
      <c r="L181" s="36">
        <f>SUMIFS(СВЦЭМ!$E$33:$E$776,СВЦЭМ!$A$33:$A$776,$A181,СВЦЭМ!$B$33:$B$776,L$155)+'СЕТ СН'!$F$12</f>
        <v>118.0417628</v>
      </c>
      <c r="M181" s="36">
        <f>SUMIFS(СВЦЭМ!$E$33:$E$776,СВЦЭМ!$A$33:$A$776,$A181,СВЦЭМ!$B$33:$B$776,M$155)+'СЕТ СН'!$F$12</f>
        <v>109.5371607</v>
      </c>
      <c r="N181" s="36">
        <f>SUMIFS(СВЦЭМ!$E$33:$E$776,СВЦЭМ!$A$33:$A$776,$A181,СВЦЭМ!$B$33:$B$776,N$155)+'СЕТ СН'!$F$12</f>
        <v>102.45735246</v>
      </c>
      <c r="O181" s="36">
        <f>SUMIFS(СВЦЭМ!$E$33:$E$776,СВЦЭМ!$A$33:$A$776,$A181,СВЦЭМ!$B$33:$B$776,O$155)+'СЕТ СН'!$F$12</f>
        <v>99.475645999999998</v>
      </c>
      <c r="P181" s="36">
        <f>SUMIFS(СВЦЭМ!$E$33:$E$776,СВЦЭМ!$A$33:$A$776,$A181,СВЦЭМ!$B$33:$B$776,P$155)+'СЕТ СН'!$F$12</f>
        <v>100.17092868</v>
      </c>
      <c r="Q181" s="36">
        <f>SUMIFS(СВЦЭМ!$E$33:$E$776,СВЦЭМ!$A$33:$A$776,$A181,СВЦЭМ!$B$33:$B$776,Q$155)+'СЕТ СН'!$F$12</f>
        <v>100.94130921999999</v>
      </c>
      <c r="R181" s="36">
        <f>SUMIFS(СВЦЭМ!$E$33:$E$776,СВЦЭМ!$A$33:$A$776,$A181,СВЦЭМ!$B$33:$B$776,R$155)+'СЕТ СН'!$F$12</f>
        <v>100.68711268</v>
      </c>
      <c r="S181" s="36">
        <f>SUMIFS(СВЦЭМ!$E$33:$E$776,СВЦЭМ!$A$33:$A$776,$A181,СВЦЭМ!$B$33:$B$776,S$155)+'СЕТ СН'!$F$12</f>
        <v>100.61114139</v>
      </c>
      <c r="T181" s="36">
        <f>SUMIFS(СВЦЭМ!$E$33:$E$776,СВЦЭМ!$A$33:$A$776,$A181,СВЦЭМ!$B$33:$B$776,T$155)+'СЕТ СН'!$F$12</f>
        <v>100.05520159</v>
      </c>
      <c r="U181" s="36">
        <f>SUMIFS(СВЦЭМ!$E$33:$E$776,СВЦЭМ!$A$33:$A$776,$A181,СВЦЭМ!$B$33:$B$776,U$155)+'СЕТ СН'!$F$12</f>
        <v>98.173054410000006</v>
      </c>
      <c r="V181" s="36">
        <f>SUMIFS(СВЦЭМ!$E$33:$E$776,СВЦЭМ!$A$33:$A$776,$A181,СВЦЭМ!$B$33:$B$776,V$155)+'СЕТ СН'!$F$12</f>
        <v>97.239017329999996</v>
      </c>
      <c r="W181" s="36">
        <f>SUMIFS(СВЦЭМ!$E$33:$E$776,СВЦЭМ!$A$33:$A$776,$A181,СВЦЭМ!$B$33:$B$776,W$155)+'СЕТ СН'!$F$12</f>
        <v>96.582699930000004</v>
      </c>
      <c r="X181" s="36">
        <f>SUMIFS(СВЦЭМ!$E$33:$E$776,СВЦЭМ!$A$33:$A$776,$A181,СВЦЭМ!$B$33:$B$776,X$155)+'СЕТ СН'!$F$12</f>
        <v>99.82268698</v>
      </c>
      <c r="Y181" s="36">
        <f>SUMIFS(СВЦЭМ!$E$33:$E$776,СВЦЭМ!$A$33:$A$776,$A181,СВЦЭМ!$B$33:$B$776,Y$155)+'СЕТ СН'!$F$12</f>
        <v>109.85210406</v>
      </c>
    </row>
    <row r="182" spans="1:27" ht="15.75" x14ac:dyDescent="0.2">
      <c r="A182" s="35">
        <f t="shared" si="4"/>
        <v>43978</v>
      </c>
      <c r="B182" s="36">
        <f>SUMIFS(СВЦЭМ!$E$33:$E$776,СВЦЭМ!$A$33:$A$776,$A182,СВЦЭМ!$B$33:$B$776,B$155)+'СЕТ СН'!$F$12</f>
        <v>122.63339585999999</v>
      </c>
      <c r="C182" s="36">
        <f>SUMIFS(СВЦЭМ!$E$33:$E$776,СВЦЭМ!$A$33:$A$776,$A182,СВЦЭМ!$B$33:$B$776,C$155)+'СЕТ СН'!$F$12</f>
        <v>127.82729393</v>
      </c>
      <c r="D182" s="36">
        <f>SUMIFS(СВЦЭМ!$E$33:$E$776,СВЦЭМ!$A$33:$A$776,$A182,СВЦЭМ!$B$33:$B$776,D$155)+'СЕТ СН'!$F$12</f>
        <v>130.59351939000001</v>
      </c>
      <c r="E182" s="36">
        <f>SUMIFS(СВЦЭМ!$E$33:$E$776,СВЦЭМ!$A$33:$A$776,$A182,СВЦЭМ!$B$33:$B$776,E$155)+'СЕТ СН'!$F$12</f>
        <v>131.84763749000001</v>
      </c>
      <c r="F182" s="36">
        <f>SUMIFS(СВЦЭМ!$E$33:$E$776,СВЦЭМ!$A$33:$A$776,$A182,СВЦЭМ!$B$33:$B$776,F$155)+'СЕТ СН'!$F$12</f>
        <v>130.92320975999999</v>
      </c>
      <c r="G182" s="36">
        <f>SUMIFS(СВЦЭМ!$E$33:$E$776,СВЦЭМ!$A$33:$A$776,$A182,СВЦЭМ!$B$33:$B$776,G$155)+'СЕТ СН'!$F$12</f>
        <v>131.94297229</v>
      </c>
      <c r="H182" s="36">
        <f>SUMIFS(СВЦЭМ!$E$33:$E$776,СВЦЭМ!$A$33:$A$776,$A182,СВЦЭМ!$B$33:$B$776,H$155)+'СЕТ СН'!$F$12</f>
        <v>129.33568152999999</v>
      </c>
      <c r="I182" s="36">
        <f>SUMIFS(СВЦЭМ!$E$33:$E$776,СВЦЭМ!$A$33:$A$776,$A182,СВЦЭМ!$B$33:$B$776,I$155)+'СЕТ СН'!$F$12</f>
        <v>127.27455802999999</v>
      </c>
      <c r="J182" s="36">
        <f>SUMIFS(СВЦЭМ!$E$33:$E$776,СВЦЭМ!$A$33:$A$776,$A182,СВЦЭМ!$B$33:$B$776,J$155)+'СЕТ СН'!$F$12</f>
        <v>122.08696584</v>
      </c>
      <c r="K182" s="36">
        <f>SUMIFS(СВЦЭМ!$E$33:$E$776,СВЦЭМ!$A$33:$A$776,$A182,СВЦЭМ!$B$33:$B$776,K$155)+'СЕТ СН'!$F$12</f>
        <v>119.09880475999999</v>
      </c>
      <c r="L182" s="36">
        <f>SUMIFS(СВЦЭМ!$E$33:$E$776,СВЦЭМ!$A$33:$A$776,$A182,СВЦЭМ!$B$33:$B$776,L$155)+'СЕТ СН'!$F$12</f>
        <v>116.1155023</v>
      </c>
      <c r="M182" s="36">
        <f>SUMIFS(СВЦЭМ!$E$33:$E$776,СВЦЭМ!$A$33:$A$776,$A182,СВЦЭМ!$B$33:$B$776,M$155)+'СЕТ СН'!$F$12</f>
        <v>108.17142475999999</v>
      </c>
      <c r="N182" s="36">
        <f>SUMIFS(СВЦЭМ!$E$33:$E$776,СВЦЭМ!$A$33:$A$776,$A182,СВЦЭМ!$B$33:$B$776,N$155)+'СЕТ СН'!$F$12</f>
        <v>99.530131019999999</v>
      </c>
      <c r="O182" s="36">
        <f>SUMIFS(СВЦЭМ!$E$33:$E$776,СВЦЭМ!$A$33:$A$776,$A182,СВЦЭМ!$B$33:$B$776,O$155)+'СЕТ СН'!$F$12</f>
        <v>96.911196200000006</v>
      </c>
      <c r="P182" s="36">
        <f>SUMIFS(СВЦЭМ!$E$33:$E$776,СВЦЭМ!$A$33:$A$776,$A182,СВЦЭМ!$B$33:$B$776,P$155)+'СЕТ СН'!$F$12</f>
        <v>96.129799790000007</v>
      </c>
      <c r="Q182" s="36">
        <f>SUMIFS(СВЦЭМ!$E$33:$E$776,СВЦЭМ!$A$33:$A$776,$A182,СВЦЭМ!$B$33:$B$776,Q$155)+'СЕТ СН'!$F$12</f>
        <v>96.806068499999995</v>
      </c>
      <c r="R182" s="36">
        <f>SUMIFS(СВЦЭМ!$E$33:$E$776,СВЦЭМ!$A$33:$A$776,$A182,СВЦЭМ!$B$33:$B$776,R$155)+'СЕТ СН'!$F$12</f>
        <v>97.337326709999999</v>
      </c>
      <c r="S182" s="36">
        <f>SUMIFS(СВЦЭМ!$E$33:$E$776,СВЦЭМ!$A$33:$A$776,$A182,СВЦЭМ!$B$33:$B$776,S$155)+'СЕТ СН'!$F$12</f>
        <v>98.060623879999994</v>
      </c>
      <c r="T182" s="36">
        <f>SUMIFS(СВЦЭМ!$E$33:$E$776,СВЦЭМ!$A$33:$A$776,$A182,СВЦЭМ!$B$33:$B$776,T$155)+'СЕТ СН'!$F$12</f>
        <v>97.411250710000004</v>
      </c>
      <c r="U182" s="36">
        <f>SUMIFS(СВЦЭМ!$E$33:$E$776,СВЦЭМ!$A$33:$A$776,$A182,СВЦЭМ!$B$33:$B$776,U$155)+'СЕТ СН'!$F$12</f>
        <v>95.719234760000006</v>
      </c>
      <c r="V182" s="36">
        <f>SUMIFS(СВЦЭМ!$E$33:$E$776,СВЦЭМ!$A$33:$A$776,$A182,СВЦЭМ!$B$33:$B$776,V$155)+'СЕТ СН'!$F$12</f>
        <v>94.184673349999997</v>
      </c>
      <c r="W182" s="36">
        <f>SUMIFS(СВЦЭМ!$E$33:$E$776,СВЦЭМ!$A$33:$A$776,$A182,СВЦЭМ!$B$33:$B$776,W$155)+'СЕТ СН'!$F$12</f>
        <v>93.632600069999995</v>
      </c>
      <c r="X182" s="36">
        <f>SUMIFS(СВЦЭМ!$E$33:$E$776,СВЦЭМ!$A$33:$A$776,$A182,СВЦЭМ!$B$33:$B$776,X$155)+'СЕТ СН'!$F$12</f>
        <v>99.190519699999996</v>
      </c>
      <c r="Y182" s="36">
        <f>SUMIFS(СВЦЭМ!$E$33:$E$776,СВЦЭМ!$A$33:$A$776,$A182,СВЦЭМ!$B$33:$B$776,Y$155)+'СЕТ СН'!$F$12</f>
        <v>107.90910123</v>
      </c>
    </row>
    <row r="183" spans="1:27" ht="15.75" x14ac:dyDescent="0.2">
      <c r="A183" s="35">
        <f t="shared" si="4"/>
        <v>43979</v>
      </c>
      <c r="B183" s="36">
        <f>SUMIFS(СВЦЭМ!$E$33:$E$776,СВЦЭМ!$A$33:$A$776,$A183,СВЦЭМ!$B$33:$B$776,B$155)+'СЕТ СН'!$F$12</f>
        <v>113.4569505</v>
      </c>
      <c r="C183" s="36">
        <f>SUMIFS(СВЦЭМ!$E$33:$E$776,СВЦЭМ!$A$33:$A$776,$A183,СВЦЭМ!$B$33:$B$776,C$155)+'СЕТ СН'!$F$12</f>
        <v>115.7324753</v>
      </c>
      <c r="D183" s="36">
        <f>SUMIFS(СВЦЭМ!$E$33:$E$776,СВЦЭМ!$A$33:$A$776,$A183,СВЦЭМ!$B$33:$B$776,D$155)+'СЕТ СН'!$F$12</f>
        <v>119.80168682999999</v>
      </c>
      <c r="E183" s="36">
        <f>SUMIFS(СВЦЭМ!$E$33:$E$776,СВЦЭМ!$A$33:$A$776,$A183,СВЦЭМ!$B$33:$B$776,E$155)+'СЕТ СН'!$F$12</f>
        <v>122.17627324999999</v>
      </c>
      <c r="F183" s="36">
        <f>SUMIFS(СВЦЭМ!$E$33:$E$776,СВЦЭМ!$A$33:$A$776,$A183,СВЦЭМ!$B$33:$B$776,F$155)+'СЕТ СН'!$F$12</f>
        <v>121.52434398</v>
      </c>
      <c r="G183" s="36">
        <f>SUMIFS(СВЦЭМ!$E$33:$E$776,СВЦЭМ!$A$33:$A$776,$A183,СВЦЭМ!$B$33:$B$776,G$155)+'СЕТ СН'!$F$12</f>
        <v>122.21446795999999</v>
      </c>
      <c r="H183" s="36">
        <f>SUMIFS(СВЦЭМ!$E$33:$E$776,СВЦЭМ!$A$33:$A$776,$A183,СВЦЭМ!$B$33:$B$776,H$155)+'СЕТ СН'!$F$12</f>
        <v>119.79538900999999</v>
      </c>
      <c r="I183" s="36">
        <f>SUMIFS(СВЦЭМ!$E$33:$E$776,СВЦЭМ!$A$33:$A$776,$A183,СВЦЭМ!$B$33:$B$776,I$155)+'СЕТ СН'!$F$12</f>
        <v>120.22139494</v>
      </c>
      <c r="J183" s="36">
        <f>SUMIFS(СВЦЭМ!$E$33:$E$776,СВЦЭМ!$A$33:$A$776,$A183,СВЦЭМ!$B$33:$B$776,J$155)+'СЕТ СН'!$F$12</f>
        <v>113.56402975</v>
      </c>
      <c r="K183" s="36">
        <f>SUMIFS(СВЦЭМ!$E$33:$E$776,СВЦЭМ!$A$33:$A$776,$A183,СВЦЭМ!$B$33:$B$776,K$155)+'СЕТ СН'!$F$12</f>
        <v>111.78680747</v>
      </c>
      <c r="L183" s="36">
        <f>SUMIFS(СВЦЭМ!$E$33:$E$776,СВЦЭМ!$A$33:$A$776,$A183,СВЦЭМ!$B$33:$B$776,L$155)+'СЕТ СН'!$F$12</f>
        <v>113.10532431</v>
      </c>
      <c r="M183" s="36">
        <f>SUMIFS(СВЦЭМ!$E$33:$E$776,СВЦЭМ!$A$33:$A$776,$A183,СВЦЭМ!$B$33:$B$776,M$155)+'СЕТ СН'!$F$12</f>
        <v>109.66620413</v>
      </c>
      <c r="N183" s="36">
        <f>SUMIFS(СВЦЭМ!$E$33:$E$776,СВЦЭМ!$A$33:$A$776,$A183,СВЦЭМ!$B$33:$B$776,N$155)+'СЕТ СН'!$F$12</f>
        <v>102.57620061</v>
      </c>
      <c r="O183" s="36">
        <f>SUMIFS(СВЦЭМ!$E$33:$E$776,СВЦЭМ!$A$33:$A$776,$A183,СВЦЭМ!$B$33:$B$776,O$155)+'СЕТ СН'!$F$12</f>
        <v>99.239498549999993</v>
      </c>
      <c r="P183" s="36">
        <f>SUMIFS(СВЦЭМ!$E$33:$E$776,СВЦЭМ!$A$33:$A$776,$A183,СВЦЭМ!$B$33:$B$776,P$155)+'СЕТ СН'!$F$12</f>
        <v>100.23518842</v>
      </c>
      <c r="Q183" s="36">
        <f>SUMIFS(СВЦЭМ!$E$33:$E$776,СВЦЭМ!$A$33:$A$776,$A183,СВЦЭМ!$B$33:$B$776,Q$155)+'СЕТ СН'!$F$12</f>
        <v>100.42751296</v>
      </c>
      <c r="R183" s="36">
        <f>SUMIFS(СВЦЭМ!$E$33:$E$776,СВЦЭМ!$A$33:$A$776,$A183,СВЦЭМ!$B$33:$B$776,R$155)+'СЕТ СН'!$F$12</f>
        <v>100.20927543000001</v>
      </c>
      <c r="S183" s="36">
        <f>SUMIFS(СВЦЭМ!$E$33:$E$776,СВЦЭМ!$A$33:$A$776,$A183,СВЦЭМ!$B$33:$B$776,S$155)+'СЕТ СН'!$F$12</f>
        <v>101.16162813</v>
      </c>
      <c r="T183" s="36">
        <f>SUMIFS(СВЦЭМ!$E$33:$E$776,СВЦЭМ!$A$33:$A$776,$A183,СВЦЭМ!$B$33:$B$776,T$155)+'СЕТ СН'!$F$12</f>
        <v>101.37870467</v>
      </c>
      <c r="U183" s="36">
        <f>SUMIFS(СВЦЭМ!$E$33:$E$776,СВЦЭМ!$A$33:$A$776,$A183,СВЦЭМ!$B$33:$B$776,U$155)+'СЕТ СН'!$F$12</f>
        <v>100.34941310000001</v>
      </c>
      <c r="V183" s="36">
        <f>SUMIFS(СВЦЭМ!$E$33:$E$776,СВЦЭМ!$A$33:$A$776,$A183,СВЦЭМ!$B$33:$B$776,V$155)+'СЕТ СН'!$F$12</f>
        <v>98.403215419999995</v>
      </c>
      <c r="W183" s="36">
        <f>SUMIFS(СВЦЭМ!$E$33:$E$776,СВЦЭМ!$A$33:$A$776,$A183,СВЦЭМ!$B$33:$B$776,W$155)+'СЕТ СН'!$F$12</f>
        <v>97.929655600000004</v>
      </c>
      <c r="X183" s="36">
        <f>SUMIFS(СВЦЭМ!$E$33:$E$776,СВЦЭМ!$A$33:$A$776,$A183,СВЦЭМ!$B$33:$B$776,X$155)+'СЕТ СН'!$F$12</f>
        <v>104.29492028</v>
      </c>
      <c r="Y183" s="36">
        <f>SUMIFS(СВЦЭМ!$E$33:$E$776,СВЦЭМ!$A$33:$A$776,$A183,СВЦЭМ!$B$33:$B$776,Y$155)+'СЕТ СН'!$F$12</f>
        <v>114.11690753000001</v>
      </c>
    </row>
    <row r="184" spans="1:27" ht="15.75" x14ac:dyDescent="0.2">
      <c r="A184" s="35">
        <f t="shared" si="4"/>
        <v>43980</v>
      </c>
      <c r="B184" s="36">
        <f>SUMIFS(СВЦЭМ!$E$33:$E$776,СВЦЭМ!$A$33:$A$776,$A184,СВЦЭМ!$B$33:$B$776,B$155)+'СЕТ СН'!$F$12</f>
        <v>115.74653075000001</v>
      </c>
      <c r="C184" s="36">
        <f>SUMIFS(СВЦЭМ!$E$33:$E$776,СВЦЭМ!$A$33:$A$776,$A184,СВЦЭМ!$B$33:$B$776,C$155)+'СЕТ СН'!$F$12</f>
        <v>119.46711153</v>
      </c>
      <c r="D184" s="36">
        <f>SUMIFS(СВЦЭМ!$E$33:$E$776,СВЦЭМ!$A$33:$A$776,$A184,СВЦЭМ!$B$33:$B$776,D$155)+'СЕТ СН'!$F$12</f>
        <v>119.08986027</v>
      </c>
      <c r="E184" s="36">
        <f>SUMIFS(СВЦЭМ!$E$33:$E$776,СВЦЭМ!$A$33:$A$776,$A184,СВЦЭМ!$B$33:$B$776,E$155)+'СЕТ СН'!$F$12</f>
        <v>119.02763002</v>
      </c>
      <c r="F184" s="36">
        <f>SUMIFS(СВЦЭМ!$E$33:$E$776,СВЦЭМ!$A$33:$A$776,$A184,СВЦЭМ!$B$33:$B$776,F$155)+'СЕТ СН'!$F$12</f>
        <v>119.24171559</v>
      </c>
      <c r="G184" s="36">
        <f>SUMIFS(СВЦЭМ!$E$33:$E$776,СВЦЭМ!$A$33:$A$776,$A184,СВЦЭМ!$B$33:$B$776,G$155)+'СЕТ СН'!$F$12</f>
        <v>119.94821295</v>
      </c>
      <c r="H184" s="36">
        <f>SUMIFS(СВЦЭМ!$E$33:$E$776,СВЦЭМ!$A$33:$A$776,$A184,СВЦЭМ!$B$33:$B$776,H$155)+'СЕТ СН'!$F$12</f>
        <v>120.57788238000001</v>
      </c>
      <c r="I184" s="36">
        <f>SUMIFS(СВЦЭМ!$E$33:$E$776,СВЦЭМ!$A$33:$A$776,$A184,СВЦЭМ!$B$33:$B$776,I$155)+'СЕТ СН'!$F$12</f>
        <v>117.83497817999999</v>
      </c>
      <c r="J184" s="36">
        <f>SUMIFS(СВЦЭМ!$E$33:$E$776,СВЦЭМ!$A$33:$A$776,$A184,СВЦЭМ!$B$33:$B$776,J$155)+'СЕТ СН'!$F$12</f>
        <v>110.79291918</v>
      </c>
      <c r="K184" s="36">
        <f>SUMIFS(СВЦЭМ!$E$33:$E$776,СВЦЭМ!$A$33:$A$776,$A184,СВЦЭМ!$B$33:$B$776,K$155)+'СЕТ СН'!$F$12</f>
        <v>108.42304263</v>
      </c>
      <c r="L184" s="36">
        <f>SUMIFS(СВЦЭМ!$E$33:$E$776,СВЦЭМ!$A$33:$A$776,$A184,СВЦЭМ!$B$33:$B$776,L$155)+'СЕТ СН'!$F$12</f>
        <v>112.82748178</v>
      </c>
      <c r="M184" s="36">
        <f>SUMIFS(СВЦЭМ!$E$33:$E$776,СВЦЭМ!$A$33:$A$776,$A184,СВЦЭМ!$B$33:$B$776,M$155)+'СЕТ СН'!$F$12</f>
        <v>101.75390667000001</v>
      </c>
      <c r="N184" s="36">
        <f>SUMIFS(СВЦЭМ!$E$33:$E$776,СВЦЭМ!$A$33:$A$776,$A184,СВЦЭМ!$B$33:$B$776,N$155)+'СЕТ СН'!$F$12</f>
        <v>92.778775370000005</v>
      </c>
      <c r="O184" s="36">
        <f>SUMIFS(СВЦЭМ!$E$33:$E$776,СВЦЭМ!$A$33:$A$776,$A184,СВЦЭМ!$B$33:$B$776,O$155)+'СЕТ СН'!$F$12</f>
        <v>91.090081010000006</v>
      </c>
      <c r="P184" s="36">
        <f>SUMIFS(СВЦЭМ!$E$33:$E$776,СВЦЭМ!$A$33:$A$776,$A184,СВЦЭМ!$B$33:$B$776,P$155)+'СЕТ СН'!$F$12</f>
        <v>92.069712820000007</v>
      </c>
      <c r="Q184" s="36">
        <f>SUMIFS(СВЦЭМ!$E$33:$E$776,СВЦЭМ!$A$33:$A$776,$A184,СВЦЭМ!$B$33:$B$776,Q$155)+'СЕТ СН'!$F$12</f>
        <v>91.054311609999999</v>
      </c>
      <c r="R184" s="36">
        <f>SUMIFS(СВЦЭМ!$E$33:$E$776,СВЦЭМ!$A$33:$A$776,$A184,СВЦЭМ!$B$33:$B$776,R$155)+'СЕТ СН'!$F$12</f>
        <v>91.538692159999997</v>
      </c>
      <c r="S184" s="36">
        <f>SUMIFS(СВЦЭМ!$E$33:$E$776,СВЦЭМ!$A$33:$A$776,$A184,СВЦЭМ!$B$33:$B$776,S$155)+'СЕТ СН'!$F$12</f>
        <v>92.803554230000003</v>
      </c>
      <c r="T184" s="36">
        <f>SUMIFS(СВЦЭМ!$E$33:$E$776,СВЦЭМ!$A$33:$A$776,$A184,СВЦЭМ!$B$33:$B$776,T$155)+'СЕТ СН'!$F$12</f>
        <v>94.552919829999993</v>
      </c>
      <c r="U184" s="36">
        <f>SUMIFS(СВЦЭМ!$E$33:$E$776,СВЦЭМ!$A$33:$A$776,$A184,СВЦЭМ!$B$33:$B$776,U$155)+'СЕТ СН'!$F$12</f>
        <v>95.458350030000005</v>
      </c>
      <c r="V184" s="36">
        <f>SUMIFS(СВЦЭМ!$E$33:$E$776,СВЦЭМ!$A$33:$A$776,$A184,СВЦЭМ!$B$33:$B$776,V$155)+'СЕТ СН'!$F$12</f>
        <v>100.7177962</v>
      </c>
      <c r="W184" s="36">
        <f>SUMIFS(СВЦЭМ!$E$33:$E$776,СВЦЭМ!$A$33:$A$776,$A184,СВЦЭМ!$B$33:$B$776,W$155)+'СЕТ СН'!$F$12</f>
        <v>105.46760447</v>
      </c>
      <c r="X184" s="36">
        <f>SUMIFS(СВЦЭМ!$E$33:$E$776,СВЦЭМ!$A$33:$A$776,$A184,СВЦЭМ!$B$33:$B$776,X$155)+'СЕТ СН'!$F$12</f>
        <v>103.07477218</v>
      </c>
      <c r="Y184" s="36">
        <f>SUMIFS(СВЦЭМ!$E$33:$E$776,СВЦЭМ!$A$33:$A$776,$A184,СВЦЭМ!$B$33:$B$776,Y$155)+'СЕТ СН'!$F$12</f>
        <v>109.30514855</v>
      </c>
    </row>
    <row r="185" spans="1:27" ht="15.75" x14ac:dyDescent="0.2">
      <c r="A185" s="35">
        <f t="shared" si="4"/>
        <v>43981</v>
      </c>
      <c r="B185" s="36">
        <f>SUMIFS(СВЦЭМ!$E$33:$E$776,СВЦЭМ!$A$33:$A$776,$A185,СВЦЭМ!$B$33:$B$776,B$155)+'СЕТ СН'!$F$12</f>
        <v>121.35036040999999</v>
      </c>
      <c r="C185" s="36">
        <f>SUMIFS(СВЦЭМ!$E$33:$E$776,СВЦЭМ!$A$33:$A$776,$A185,СВЦЭМ!$B$33:$B$776,C$155)+'СЕТ СН'!$F$12</f>
        <v>122.35019044000001</v>
      </c>
      <c r="D185" s="36">
        <f>SUMIFS(СВЦЭМ!$E$33:$E$776,СВЦЭМ!$A$33:$A$776,$A185,СВЦЭМ!$B$33:$B$776,D$155)+'СЕТ СН'!$F$12</f>
        <v>122.57641486</v>
      </c>
      <c r="E185" s="36">
        <f>SUMIFS(СВЦЭМ!$E$33:$E$776,СВЦЭМ!$A$33:$A$776,$A185,СВЦЭМ!$B$33:$B$776,E$155)+'СЕТ СН'!$F$12</f>
        <v>122.20502046999999</v>
      </c>
      <c r="F185" s="36">
        <f>SUMIFS(СВЦЭМ!$E$33:$E$776,СВЦЭМ!$A$33:$A$776,$A185,СВЦЭМ!$B$33:$B$776,F$155)+'СЕТ СН'!$F$12</f>
        <v>122.0865441</v>
      </c>
      <c r="G185" s="36">
        <f>SUMIFS(СВЦЭМ!$E$33:$E$776,СВЦЭМ!$A$33:$A$776,$A185,СВЦЭМ!$B$33:$B$776,G$155)+'СЕТ СН'!$F$12</f>
        <v>122.16059885</v>
      </c>
      <c r="H185" s="36">
        <f>SUMIFS(СВЦЭМ!$E$33:$E$776,СВЦЭМ!$A$33:$A$776,$A185,СВЦЭМ!$B$33:$B$776,H$155)+'СЕТ СН'!$F$12</f>
        <v>120.22847499</v>
      </c>
      <c r="I185" s="36">
        <f>SUMIFS(СВЦЭМ!$E$33:$E$776,СВЦЭМ!$A$33:$A$776,$A185,СВЦЭМ!$B$33:$B$776,I$155)+'СЕТ СН'!$F$12</f>
        <v>117.56265907</v>
      </c>
      <c r="J185" s="36">
        <f>SUMIFS(СВЦЭМ!$E$33:$E$776,СВЦЭМ!$A$33:$A$776,$A185,СВЦЭМ!$B$33:$B$776,J$155)+'СЕТ СН'!$F$12</f>
        <v>112.93096163</v>
      </c>
      <c r="K185" s="36">
        <f>SUMIFS(СВЦЭМ!$E$33:$E$776,СВЦЭМ!$A$33:$A$776,$A185,СВЦЭМ!$B$33:$B$776,K$155)+'СЕТ СН'!$F$12</f>
        <v>111.21685727000001</v>
      </c>
      <c r="L185" s="36">
        <f>SUMIFS(СВЦЭМ!$E$33:$E$776,СВЦЭМ!$A$33:$A$776,$A185,СВЦЭМ!$B$33:$B$776,L$155)+'СЕТ СН'!$F$12</f>
        <v>109.88437248</v>
      </c>
      <c r="M185" s="36">
        <f>SUMIFS(СВЦЭМ!$E$33:$E$776,СВЦЭМ!$A$33:$A$776,$A185,СВЦЭМ!$B$33:$B$776,M$155)+'СЕТ СН'!$F$12</f>
        <v>102.17467752</v>
      </c>
      <c r="N185" s="36">
        <f>SUMIFS(СВЦЭМ!$E$33:$E$776,СВЦЭМ!$A$33:$A$776,$A185,СВЦЭМ!$B$33:$B$776,N$155)+'СЕТ СН'!$F$12</f>
        <v>95.048331559999994</v>
      </c>
      <c r="O185" s="36">
        <f>SUMIFS(СВЦЭМ!$E$33:$E$776,СВЦЭМ!$A$33:$A$776,$A185,СВЦЭМ!$B$33:$B$776,O$155)+'СЕТ СН'!$F$12</f>
        <v>93.22673399</v>
      </c>
      <c r="P185" s="36">
        <f>SUMIFS(СВЦЭМ!$E$33:$E$776,СВЦЭМ!$A$33:$A$776,$A185,СВЦЭМ!$B$33:$B$776,P$155)+'СЕТ СН'!$F$12</f>
        <v>93.639016470000001</v>
      </c>
      <c r="Q185" s="36">
        <f>SUMIFS(СВЦЭМ!$E$33:$E$776,СВЦЭМ!$A$33:$A$776,$A185,СВЦЭМ!$B$33:$B$776,Q$155)+'СЕТ СН'!$F$12</f>
        <v>93.541779829999996</v>
      </c>
      <c r="R185" s="36">
        <f>SUMIFS(СВЦЭМ!$E$33:$E$776,СВЦЭМ!$A$33:$A$776,$A185,СВЦЭМ!$B$33:$B$776,R$155)+'СЕТ СН'!$F$12</f>
        <v>93.40070686</v>
      </c>
      <c r="S185" s="36">
        <f>SUMIFS(СВЦЭМ!$E$33:$E$776,СВЦЭМ!$A$33:$A$776,$A185,СВЦЭМ!$B$33:$B$776,S$155)+'СЕТ СН'!$F$12</f>
        <v>93.755056940000003</v>
      </c>
      <c r="T185" s="36">
        <f>SUMIFS(СВЦЭМ!$E$33:$E$776,СВЦЭМ!$A$33:$A$776,$A185,СВЦЭМ!$B$33:$B$776,T$155)+'СЕТ СН'!$F$12</f>
        <v>92.984946489999999</v>
      </c>
      <c r="U185" s="36">
        <f>SUMIFS(СВЦЭМ!$E$33:$E$776,СВЦЭМ!$A$33:$A$776,$A185,СВЦЭМ!$B$33:$B$776,U$155)+'СЕТ СН'!$F$12</f>
        <v>91.546699180000005</v>
      </c>
      <c r="V185" s="36">
        <f>SUMIFS(СВЦЭМ!$E$33:$E$776,СВЦЭМ!$A$33:$A$776,$A185,СВЦЭМ!$B$33:$B$776,V$155)+'СЕТ СН'!$F$12</f>
        <v>92.61450395</v>
      </c>
      <c r="W185" s="36">
        <f>SUMIFS(СВЦЭМ!$E$33:$E$776,СВЦЭМ!$A$33:$A$776,$A185,СВЦЭМ!$B$33:$B$776,W$155)+'СЕТ СН'!$F$12</f>
        <v>93.531194450000001</v>
      </c>
      <c r="X185" s="36">
        <f>SUMIFS(СВЦЭМ!$E$33:$E$776,СВЦЭМ!$A$33:$A$776,$A185,СВЦЭМ!$B$33:$B$776,X$155)+'СЕТ СН'!$F$12</f>
        <v>93.965894770000006</v>
      </c>
      <c r="Y185" s="36">
        <f>SUMIFS(СВЦЭМ!$E$33:$E$776,СВЦЭМ!$A$33:$A$776,$A185,СВЦЭМ!$B$33:$B$776,Y$155)+'СЕТ СН'!$F$12</f>
        <v>103.93007092000001</v>
      </c>
    </row>
    <row r="186" spans="1:27" ht="15.75" x14ac:dyDescent="0.2">
      <c r="A186" s="35">
        <f t="shared" si="4"/>
        <v>43982</v>
      </c>
      <c r="B186" s="36">
        <f>SUMIFS(СВЦЭМ!$E$33:$E$776,СВЦЭМ!$A$33:$A$776,$A186,СВЦЭМ!$B$33:$B$776,B$155)+'СЕТ СН'!$F$12</f>
        <v>116.67373644</v>
      </c>
      <c r="C186" s="36">
        <f>SUMIFS(СВЦЭМ!$E$33:$E$776,СВЦЭМ!$A$33:$A$776,$A186,СВЦЭМ!$B$33:$B$776,C$155)+'СЕТ СН'!$F$12</f>
        <v>117.99391587</v>
      </c>
      <c r="D186" s="36">
        <f>SUMIFS(СВЦЭМ!$E$33:$E$776,СВЦЭМ!$A$33:$A$776,$A186,СВЦЭМ!$B$33:$B$776,D$155)+'СЕТ СН'!$F$12</f>
        <v>119.20882836</v>
      </c>
      <c r="E186" s="36">
        <f>SUMIFS(СВЦЭМ!$E$33:$E$776,СВЦЭМ!$A$33:$A$776,$A186,СВЦЭМ!$B$33:$B$776,E$155)+'СЕТ СН'!$F$12</f>
        <v>118.451386</v>
      </c>
      <c r="F186" s="36">
        <f>SUMIFS(СВЦЭМ!$E$33:$E$776,СВЦЭМ!$A$33:$A$776,$A186,СВЦЭМ!$B$33:$B$776,F$155)+'СЕТ СН'!$F$12</f>
        <v>116.91814481</v>
      </c>
      <c r="G186" s="36">
        <f>SUMIFS(СВЦЭМ!$E$33:$E$776,СВЦЭМ!$A$33:$A$776,$A186,СВЦЭМ!$B$33:$B$776,G$155)+'СЕТ СН'!$F$12</f>
        <v>117.47397595</v>
      </c>
      <c r="H186" s="36">
        <f>SUMIFS(СВЦЭМ!$E$33:$E$776,СВЦЭМ!$A$33:$A$776,$A186,СВЦЭМ!$B$33:$B$776,H$155)+'СЕТ СН'!$F$12</f>
        <v>118.11117917</v>
      </c>
      <c r="I186" s="36">
        <f>SUMIFS(СВЦЭМ!$E$33:$E$776,СВЦЭМ!$A$33:$A$776,$A186,СВЦЭМ!$B$33:$B$776,I$155)+'СЕТ СН'!$F$12</f>
        <v>114.70104282</v>
      </c>
      <c r="J186" s="36">
        <f>SUMIFS(СВЦЭМ!$E$33:$E$776,СВЦЭМ!$A$33:$A$776,$A186,СВЦЭМ!$B$33:$B$776,J$155)+'СЕТ СН'!$F$12</f>
        <v>111.64882578</v>
      </c>
      <c r="K186" s="36">
        <f>SUMIFS(СВЦЭМ!$E$33:$E$776,СВЦЭМ!$A$33:$A$776,$A186,СВЦЭМ!$B$33:$B$776,K$155)+'СЕТ СН'!$F$12</f>
        <v>112.94594382</v>
      </c>
      <c r="L186" s="36">
        <f>SUMIFS(СВЦЭМ!$E$33:$E$776,СВЦЭМ!$A$33:$A$776,$A186,СВЦЭМ!$B$33:$B$776,L$155)+'СЕТ СН'!$F$12</f>
        <v>112.78081018</v>
      </c>
      <c r="M186" s="36">
        <f>SUMIFS(СВЦЭМ!$E$33:$E$776,СВЦЭМ!$A$33:$A$776,$A186,СВЦЭМ!$B$33:$B$776,M$155)+'СЕТ СН'!$F$12</f>
        <v>105.59778004</v>
      </c>
      <c r="N186" s="36">
        <f>SUMIFS(СВЦЭМ!$E$33:$E$776,СВЦЭМ!$A$33:$A$776,$A186,СВЦЭМ!$B$33:$B$776,N$155)+'СЕТ СН'!$F$12</f>
        <v>95.349499129999998</v>
      </c>
      <c r="O186" s="36">
        <f>SUMIFS(СВЦЭМ!$E$33:$E$776,СВЦЭМ!$A$33:$A$776,$A186,СВЦЭМ!$B$33:$B$776,O$155)+'СЕТ СН'!$F$12</f>
        <v>91.923469440000005</v>
      </c>
      <c r="P186" s="36">
        <f>SUMIFS(СВЦЭМ!$E$33:$E$776,СВЦЭМ!$A$33:$A$776,$A186,СВЦЭМ!$B$33:$B$776,P$155)+'СЕТ СН'!$F$12</f>
        <v>93.183368830000006</v>
      </c>
      <c r="Q186" s="36">
        <f>SUMIFS(СВЦЭМ!$E$33:$E$776,СВЦЭМ!$A$33:$A$776,$A186,СВЦЭМ!$B$33:$B$776,Q$155)+'СЕТ СН'!$F$12</f>
        <v>93.214379230000006</v>
      </c>
      <c r="R186" s="36">
        <f>SUMIFS(СВЦЭМ!$E$33:$E$776,СВЦЭМ!$A$33:$A$776,$A186,СВЦЭМ!$B$33:$B$776,R$155)+'СЕТ СН'!$F$12</f>
        <v>93.589742520000001</v>
      </c>
      <c r="S186" s="36">
        <f>SUMIFS(СВЦЭМ!$E$33:$E$776,СВЦЭМ!$A$33:$A$776,$A186,СВЦЭМ!$B$33:$B$776,S$155)+'СЕТ СН'!$F$12</f>
        <v>95.467747459999998</v>
      </c>
      <c r="T186" s="36">
        <f>SUMIFS(СВЦЭМ!$E$33:$E$776,СВЦЭМ!$A$33:$A$776,$A186,СВЦЭМ!$B$33:$B$776,T$155)+'СЕТ СН'!$F$12</f>
        <v>92.786276049999998</v>
      </c>
      <c r="U186" s="36">
        <f>SUMIFS(СВЦЭМ!$E$33:$E$776,СВЦЭМ!$A$33:$A$776,$A186,СВЦЭМ!$B$33:$B$776,U$155)+'СЕТ СН'!$F$12</f>
        <v>89.732083250000002</v>
      </c>
      <c r="V186" s="36">
        <f>SUMIFS(СВЦЭМ!$E$33:$E$776,СВЦЭМ!$A$33:$A$776,$A186,СВЦЭМ!$B$33:$B$776,V$155)+'СЕТ СН'!$F$12</f>
        <v>84.125934880000003</v>
      </c>
      <c r="W186" s="36">
        <f>SUMIFS(СВЦЭМ!$E$33:$E$776,СВЦЭМ!$A$33:$A$776,$A186,СВЦЭМ!$B$33:$B$776,W$155)+'СЕТ СН'!$F$12</f>
        <v>83.416779099999999</v>
      </c>
      <c r="X186" s="36">
        <f>SUMIFS(СВЦЭМ!$E$33:$E$776,СВЦЭМ!$A$33:$A$776,$A186,СВЦЭМ!$B$33:$B$776,X$155)+'СЕТ СН'!$F$12</f>
        <v>88.187649320000006</v>
      </c>
      <c r="Y186" s="36">
        <f>SUMIFS(СВЦЭМ!$E$33:$E$776,СВЦЭМ!$A$33:$A$776,$A186,СВЦЭМ!$B$33:$B$776,Y$155)+'СЕТ СН'!$F$12</f>
        <v>98.322737059999994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0"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01.05.2020</v>
      </c>
      <c r="B191" s="36">
        <f>SUMIFS(СВЦЭМ!$F$33:$F$776,СВЦЭМ!$A$33:$A$776,$A191,СВЦЭМ!$B$33:$B$776,B$190)+'СЕТ СН'!$F$12</f>
        <v>140.30173205</v>
      </c>
      <c r="C191" s="36">
        <f>SUMIFS(СВЦЭМ!$F$33:$F$776,СВЦЭМ!$A$33:$A$776,$A191,СВЦЭМ!$B$33:$B$776,C$190)+'СЕТ СН'!$F$12</f>
        <v>146.43059145000001</v>
      </c>
      <c r="D191" s="36">
        <f>SUMIFS(СВЦЭМ!$F$33:$F$776,СВЦЭМ!$A$33:$A$776,$A191,СВЦЭМ!$B$33:$B$776,D$190)+'СЕТ СН'!$F$12</f>
        <v>146.06498936</v>
      </c>
      <c r="E191" s="36">
        <f>SUMIFS(СВЦЭМ!$F$33:$F$776,СВЦЭМ!$A$33:$A$776,$A191,СВЦЭМ!$B$33:$B$776,E$190)+'СЕТ СН'!$F$12</f>
        <v>145.42463755</v>
      </c>
      <c r="F191" s="36">
        <f>SUMIFS(СВЦЭМ!$F$33:$F$776,СВЦЭМ!$A$33:$A$776,$A191,СВЦЭМ!$B$33:$B$776,F$190)+'СЕТ СН'!$F$12</f>
        <v>148.05879203999999</v>
      </c>
      <c r="G191" s="36">
        <f>SUMIFS(СВЦЭМ!$F$33:$F$776,СВЦЭМ!$A$33:$A$776,$A191,СВЦЭМ!$B$33:$B$776,G$190)+'СЕТ СН'!$F$12</f>
        <v>146.98634343000001</v>
      </c>
      <c r="H191" s="36">
        <f>SUMIFS(СВЦЭМ!$F$33:$F$776,СВЦЭМ!$A$33:$A$776,$A191,СВЦЭМ!$B$33:$B$776,H$190)+'СЕТ СН'!$F$12</f>
        <v>146.17453635999999</v>
      </c>
      <c r="I191" s="36">
        <f>SUMIFS(СВЦЭМ!$F$33:$F$776,СВЦЭМ!$A$33:$A$776,$A191,СВЦЭМ!$B$33:$B$776,I$190)+'СЕТ СН'!$F$12</f>
        <v>142.44241546000001</v>
      </c>
      <c r="J191" s="36">
        <f>SUMIFS(СВЦЭМ!$F$33:$F$776,СВЦЭМ!$A$33:$A$776,$A191,СВЦЭМ!$B$33:$B$776,J$190)+'СЕТ СН'!$F$12</f>
        <v>140.04276211000001</v>
      </c>
      <c r="K191" s="36">
        <f>SUMIFS(СВЦЭМ!$F$33:$F$776,СВЦЭМ!$A$33:$A$776,$A191,СВЦЭМ!$B$33:$B$776,K$190)+'СЕТ СН'!$F$12</f>
        <v>139.92334912000001</v>
      </c>
      <c r="L191" s="36">
        <f>SUMIFS(СВЦЭМ!$F$33:$F$776,СВЦЭМ!$A$33:$A$776,$A191,СВЦЭМ!$B$33:$B$776,L$190)+'СЕТ СН'!$F$12</f>
        <v>136.90494290000001</v>
      </c>
      <c r="M191" s="36">
        <f>SUMIFS(СВЦЭМ!$F$33:$F$776,СВЦЭМ!$A$33:$A$776,$A191,СВЦЭМ!$B$33:$B$776,M$190)+'СЕТ СН'!$F$12</f>
        <v>127.51199389</v>
      </c>
      <c r="N191" s="36">
        <f>SUMIFS(СВЦЭМ!$F$33:$F$776,СВЦЭМ!$A$33:$A$776,$A191,СВЦЭМ!$B$33:$B$776,N$190)+'СЕТ СН'!$F$12</f>
        <v>118.14575134</v>
      </c>
      <c r="O191" s="36">
        <f>SUMIFS(СВЦЭМ!$F$33:$F$776,СВЦЭМ!$A$33:$A$776,$A191,СВЦЭМ!$B$33:$B$776,O$190)+'СЕТ СН'!$F$12</f>
        <v>115.18811943999999</v>
      </c>
      <c r="P191" s="36">
        <f>SUMIFS(СВЦЭМ!$F$33:$F$776,СВЦЭМ!$A$33:$A$776,$A191,СВЦЭМ!$B$33:$B$776,P$190)+'СЕТ СН'!$F$12</f>
        <v>116.48328691</v>
      </c>
      <c r="Q191" s="36">
        <f>SUMIFS(СВЦЭМ!$F$33:$F$776,СВЦЭМ!$A$33:$A$776,$A191,СВЦЭМ!$B$33:$B$776,Q$190)+'СЕТ СН'!$F$12</f>
        <v>116.88522612</v>
      </c>
      <c r="R191" s="36">
        <f>SUMIFS(СВЦЭМ!$F$33:$F$776,СВЦЭМ!$A$33:$A$776,$A191,СВЦЭМ!$B$33:$B$776,R$190)+'СЕТ СН'!$F$12</f>
        <v>116.54615591</v>
      </c>
      <c r="S191" s="36">
        <f>SUMIFS(СВЦЭМ!$F$33:$F$776,СВЦЭМ!$A$33:$A$776,$A191,СВЦЭМ!$B$33:$B$776,S$190)+'СЕТ СН'!$F$12</f>
        <v>116.18305008</v>
      </c>
      <c r="T191" s="36">
        <f>SUMIFS(СВЦЭМ!$F$33:$F$776,СВЦЭМ!$A$33:$A$776,$A191,СВЦЭМ!$B$33:$B$776,T$190)+'СЕТ СН'!$F$12</f>
        <v>114.63905080000001</v>
      </c>
      <c r="U191" s="36">
        <f>SUMIFS(СВЦЭМ!$F$33:$F$776,СВЦЭМ!$A$33:$A$776,$A191,СВЦЭМ!$B$33:$B$776,U$190)+'СЕТ СН'!$F$12</f>
        <v>111.8927518</v>
      </c>
      <c r="V191" s="36">
        <f>SUMIFS(СВЦЭМ!$F$33:$F$776,СВЦЭМ!$A$33:$A$776,$A191,СВЦЭМ!$B$33:$B$776,V$190)+'СЕТ СН'!$F$12</f>
        <v>110.38998099</v>
      </c>
      <c r="W191" s="36">
        <f>SUMIFS(СВЦЭМ!$F$33:$F$776,СВЦЭМ!$A$33:$A$776,$A191,СВЦЭМ!$B$33:$B$776,W$190)+'СЕТ СН'!$F$12</f>
        <v>111.38967816</v>
      </c>
      <c r="X191" s="36">
        <f>SUMIFS(СВЦЭМ!$F$33:$F$776,СВЦЭМ!$A$33:$A$776,$A191,СВЦЭМ!$B$33:$B$776,X$190)+'СЕТ СН'!$F$12</f>
        <v>116.11006079000001</v>
      </c>
      <c r="Y191" s="36">
        <f>SUMIFS(СВЦЭМ!$F$33:$F$776,СВЦЭМ!$A$33:$A$776,$A191,СВЦЭМ!$B$33:$B$776,Y$190)+'СЕТ СН'!$F$12</f>
        <v>131.43027114</v>
      </c>
      <c r="AA191" s="45"/>
    </row>
    <row r="192" spans="1:27" ht="15.75" x14ac:dyDescent="0.2">
      <c r="A192" s="35">
        <f>A191+1</f>
        <v>43953</v>
      </c>
      <c r="B192" s="36">
        <f>SUMIFS(СВЦЭМ!$F$33:$F$776,СВЦЭМ!$A$33:$A$776,$A192,СВЦЭМ!$B$33:$B$776,B$190)+'СЕТ СН'!$F$12</f>
        <v>145.18844433999999</v>
      </c>
      <c r="C192" s="36">
        <f>SUMIFS(СВЦЭМ!$F$33:$F$776,СВЦЭМ!$A$33:$A$776,$A192,СВЦЭМ!$B$33:$B$776,C$190)+'СЕТ СН'!$F$12</f>
        <v>148.60206135999999</v>
      </c>
      <c r="D192" s="36">
        <f>SUMIFS(СВЦЭМ!$F$33:$F$776,СВЦЭМ!$A$33:$A$776,$A192,СВЦЭМ!$B$33:$B$776,D$190)+'СЕТ СН'!$F$12</f>
        <v>150.45705254999999</v>
      </c>
      <c r="E192" s="36">
        <f>SUMIFS(СВЦЭМ!$F$33:$F$776,СВЦЭМ!$A$33:$A$776,$A192,СВЦЭМ!$B$33:$B$776,E$190)+'СЕТ СН'!$F$12</f>
        <v>149.84865456</v>
      </c>
      <c r="F192" s="36">
        <f>SUMIFS(СВЦЭМ!$F$33:$F$776,СВЦЭМ!$A$33:$A$776,$A192,СВЦЭМ!$B$33:$B$776,F$190)+'СЕТ СН'!$F$12</f>
        <v>149.26203416999999</v>
      </c>
      <c r="G192" s="36">
        <f>SUMIFS(СВЦЭМ!$F$33:$F$776,СВЦЭМ!$A$33:$A$776,$A192,СВЦЭМ!$B$33:$B$776,G$190)+'СЕТ СН'!$F$12</f>
        <v>149.56021454</v>
      </c>
      <c r="H192" s="36">
        <f>SUMIFS(СВЦЭМ!$F$33:$F$776,СВЦЭМ!$A$33:$A$776,$A192,СВЦЭМ!$B$33:$B$776,H$190)+'СЕТ СН'!$F$12</f>
        <v>149.29658889000001</v>
      </c>
      <c r="I192" s="36">
        <f>SUMIFS(СВЦЭМ!$F$33:$F$776,СВЦЭМ!$A$33:$A$776,$A192,СВЦЭМ!$B$33:$B$776,I$190)+'СЕТ СН'!$F$12</f>
        <v>147.51871309000001</v>
      </c>
      <c r="J192" s="36">
        <f>SUMIFS(СВЦЭМ!$F$33:$F$776,СВЦЭМ!$A$33:$A$776,$A192,СВЦЭМ!$B$33:$B$776,J$190)+'СЕТ СН'!$F$12</f>
        <v>141.0987054</v>
      </c>
      <c r="K192" s="36">
        <f>SUMIFS(СВЦЭМ!$F$33:$F$776,СВЦЭМ!$A$33:$A$776,$A192,СВЦЭМ!$B$33:$B$776,K$190)+'СЕТ СН'!$F$12</f>
        <v>137.28985678999999</v>
      </c>
      <c r="L192" s="36">
        <f>SUMIFS(СВЦЭМ!$F$33:$F$776,СВЦЭМ!$A$33:$A$776,$A192,СВЦЭМ!$B$33:$B$776,L$190)+'СЕТ СН'!$F$12</f>
        <v>134.88784145</v>
      </c>
      <c r="M192" s="36">
        <f>SUMIFS(СВЦЭМ!$F$33:$F$776,СВЦЭМ!$A$33:$A$776,$A192,СВЦЭМ!$B$33:$B$776,M$190)+'СЕТ СН'!$F$12</f>
        <v>125.95899731999999</v>
      </c>
      <c r="N192" s="36">
        <f>SUMIFS(СВЦЭМ!$F$33:$F$776,СВЦЭМ!$A$33:$A$776,$A192,СВЦЭМ!$B$33:$B$776,N$190)+'СЕТ СН'!$F$12</f>
        <v>117.88071488999999</v>
      </c>
      <c r="O192" s="36">
        <f>SUMIFS(СВЦЭМ!$F$33:$F$776,СВЦЭМ!$A$33:$A$776,$A192,СВЦЭМ!$B$33:$B$776,O$190)+'СЕТ СН'!$F$12</f>
        <v>114.72582625</v>
      </c>
      <c r="P192" s="36">
        <f>SUMIFS(СВЦЭМ!$F$33:$F$776,СВЦЭМ!$A$33:$A$776,$A192,СВЦЭМ!$B$33:$B$776,P$190)+'СЕТ СН'!$F$12</f>
        <v>115.64690132</v>
      </c>
      <c r="Q192" s="36">
        <f>SUMIFS(СВЦЭМ!$F$33:$F$776,СВЦЭМ!$A$33:$A$776,$A192,СВЦЭМ!$B$33:$B$776,Q$190)+'СЕТ СН'!$F$12</f>
        <v>116.02220242</v>
      </c>
      <c r="R192" s="36">
        <f>SUMIFS(СВЦЭМ!$F$33:$F$776,СВЦЭМ!$A$33:$A$776,$A192,СВЦЭМ!$B$33:$B$776,R$190)+'СЕТ СН'!$F$12</f>
        <v>116.95492508</v>
      </c>
      <c r="S192" s="36">
        <f>SUMIFS(СВЦЭМ!$F$33:$F$776,СВЦЭМ!$A$33:$A$776,$A192,СВЦЭМ!$B$33:$B$776,S$190)+'СЕТ СН'!$F$12</f>
        <v>116.96711079000001</v>
      </c>
      <c r="T192" s="36">
        <f>SUMIFS(СВЦЭМ!$F$33:$F$776,СВЦЭМ!$A$33:$A$776,$A192,СВЦЭМ!$B$33:$B$776,T$190)+'СЕТ СН'!$F$12</f>
        <v>116.02035097</v>
      </c>
      <c r="U192" s="36">
        <f>SUMIFS(СВЦЭМ!$F$33:$F$776,СВЦЭМ!$A$33:$A$776,$A192,СВЦЭМ!$B$33:$B$776,U$190)+'СЕТ СН'!$F$12</f>
        <v>114.94468821</v>
      </c>
      <c r="V192" s="36">
        <f>SUMIFS(СВЦЭМ!$F$33:$F$776,СВЦЭМ!$A$33:$A$776,$A192,СВЦЭМ!$B$33:$B$776,V$190)+'СЕТ СН'!$F$12</f>
        <v>112.1599812</v>
      </c>
      <c r="W192" s="36">
        <f>SUMIFS(СВЦЭМ!$F$33:$F$776,СВЦЭМ!$A$33:$A$776,$A192,СВЦЭМ!$B$33:$B$776,W$190)+'СЕТ СН'!$F$12</f>
        <v>109.93165946000001</v>
      </c>
      <c r="X192" s="36">
        <f>SUMIFS(СВЦЭМ!$F$33:$F$776,СВЦЭМ!$A$33:$A$776,$A192,СВЦЭМ!$B$33:$B$776,X$190)+'СЕТ СН'!$F$12</f>
        <v>115.29316959000001</v>
      </c>
      <c r="Y192" s="36">
        <f>SUMIFS(СВЦЭМ!$F$33:$F$776,СВЦЭМ!$A$33:$A$776,$A192,СВЦЭМ!$B$33:$B$776,Y$190)+'СЕТ СН'!$F$12</f>
        <v>127.51972997</v>
      </c>
    </row>
    <row r="193" spans="1:25" ht="15.75" x14ac:dyDescent="0.2">
      <c r="A193" s="35">
        <f t="shared" ref="A193:A221" si="5">A192+1</f>
        <v>43954</v>
      </c>
      <c r="B193" s="36">
        <f>SUMIFS(СВЦЭМ!$F$33:$F$776,СВЦЭМ!$A$33:$A$776,$A193,СВЦЭМ!$B$33:$B$776,B$190)+'СЕТ СН'!$F$12</f>
        <v>131.99159900000001</v>
      </c>
      <c r="C193" s="36">
        <f>SUMIFS(СВЦЭМ!$F$33:$F$776,СВЦЭМ!$A$33:$A$776,$A193,СВЦЭМ!$B$33:$B$776,C$190)+'СЕТ СН'!$F$12</f>
        <v>133.80050785</v>
      </c>
      <c r="D193" s="36">
        <f>SUMIFS(СВЦЭМ!$F$33:$F$776,СВЦЭМ!$A$33:$A$776,$A193,СВЦЭМ!$B$33:$B$776,D$190)+'СЕТ СН'!$F$12</f>
        <v>133.56994441000001</v>
      </c>
      <c r="E193" s="36">
        <f>SUMIFS(СВЦЭМ!$F$33:$F$776,СВЦЭМ!$A$33:$A$776,$A193,СВЦЭМ!$B$33:$B$776,E$190)+'СЕТ СН'!$F$12</f>
        <v>133.15533998999999</v>
      </c>
      <c r="F193" s="36">
        <f>SUMIFS(СВЦЭМ!$F$33:$F$776,СВЦЭМ!$A$33:$A$776,$A193,СВЦЭМ!$B$33:$B$776,F$190)+'СЕТ СН'!$F$12</f>
        <v>132.80279238</v>
      </c>
      <c r="G193" s="36">
        <f>SUMIFS(СВЦЭМ!$F$33:$F$776,СВЦЭМ!$A$33:$A$776,$A193,СВЦЭМ!$B$33:$B$776,G$190)+'СЕТ СН'!$F$12</f>
        <v>133.28299403</v>
      </c>
      <c r="H193" s="36">
        <f>SUMIFS(СВЦЭМ!$F$33:$F$776,СВЦЭМ!$A$33:$A$776,$A193,СВЦЭМ!$B$33:$B$776,H$190)+'СЕТ СН'!$F$12</f>
        <v>134.22908253</v>
      </c>
      <c r="I193" s="36">
        <f>SUMIFS(СВЦЭМ!$F$33:$F$776,СВЦЭМ!$A$33:$A$776,$A193,СВЦЭМ!$B$33:$B$776,I$190)+'СЕТ СН'!$F$12</f>
        <v>133.66705119</v>
      </c>
      <c r="J193" s="36">
        <f>SUMIFS(СВЦЭМ!$F$33:$F$776,СВЦЭМ!$A$33:$A$776,$A193,СВЦЭМ!$B$33:$B$776,J$190)+'СЕТ СН'!$F$12</f>
        <v>132.61069373999999</v>
      </c>
      <c r="K193" s="36">
        <f>SUMIFS(СВЦЭМ!$F$33:$F$776,СВЦЭМ!$A$33:$A$776,$A193,СВЦЭМ!$B$33:$B$776,K$190)+'СЕТ СН'!$F$12</f>
        <v>128.52468880999999</v>
      </c>
      <c r="L193" s="36">
        <f>SUMIFS(СВЦЭМ!$F$33:$F$776,СВЦЭМ!$A$33:$A$776,$A193,СВЦЭМ!$B$33:$B$776,L$190)+'СЕТ СН'!$F$12</f>
        <v>123.58245639</v>
      </c>
      <c r="M193" s="36">
        <f>SUMIFS(СВЦЭМ!$F$33:$F$776,СВЦЭМ!$A$33:$A$776,$A193,СВЦЭМ!$B$33:$B$776,M$190)+'СЕТ СН'!$F$12</f>
        <v>115.37084391</v>
      </c>
      <c r="N193" s="36">
        <f>SUMIFS(СВЦЭМ!$F$33:$F$776,СВЦЭМ!$A$33:$A$776,$A193,СВЦЭМ!$B$33:$B$776,N$190)+'СЕТ СН'!$F$12</f>
        <v>109.14170764000001</v>
      </c>
      <c r="O193" s="36">
        <f>SUMIFS(СВЦЭМ!$F$33:$F$776,СВЦЭМ!$A$33:$A$776,$A193,СВЦЭМ!$B$33:$B$776,O$190)+'СЕТ СН'!$F$12</f>
        <v>110.72707138</v>
      </c>
      <c r="P193" s="36">
        <f>SUMIFS(СВЦЭМ!$F$33:$F$776,СВЦЭМ!$A$33:$A$776,$A193,СВЦЭМ!$B$33:$B$776,P$190)+'СЕТ СН'!$F$12</f>
        <v>114.63647057999999</v>
      </c>
      <c r="Q193" s="36">
        <f>SUMIFS(СВЦЭМ!$F$33:$F$776,СВЦЭМ!$A$33:$A$776,$A193,СВЦЭМ!$B$33:$B$776,Q$190)+'СЕТ СН'!$F$12</f>
        <v>118.03646636000001</v>
      </c>
      <c r="R193" s="36">
        <f>SUMIFS(СВЦЭМ!$F$33:$F$776,СВЦЭМ!$A$33:$A$776,$A193,СВЦЭМ!$B$33:$B$776,R$190)+'СЕТ СН'!$F$12</f>
        <v>119.88717746</v>
      </c>
      <c r="S193" s="36">
        <f>SUMIFS(СВЦЭМ!$F$33:$F$776,СВЦЭМ!$A$33:$A$776,$A193,СВЦЭМ!$B$33:$B$776,S$190)+'СЕТ СН'!$F$12</f>
        <v>119.88280253000001</v>
      </c>
      <c r="T193" s="36">
        <f>SUMIFS(СВЦЭМ!$F$33:$F$776,СВЦЭМ!$A$33:$A$776,$A193,СВЦЭМ!$B$33:$B$776,T$190)+'СЕТ СН'!$F$12</f>
        <v>118.02778265000001</v>
      </c>
      <c r="U193" s="36">
        <f>SUMIFS(СВЦЭМ!$F$33:$F$776,СВЦЭМ!$A$33:$A$776,$A193,СВЦЭМ!$B$33:$B$776,U$190)+'СЕТ СН'!$F$12</f>
        <v>115.64734719</v>
      </c>
      <c r="V193" s="36">
        <f>SUMIFS(СВЦЭМ!$F$33:$F$776,СВЦЭМ!$A$33:$A$776,$A193,СВЦЭМ!$B$33:$B$776,V$190)+'СЕТ СН'!$F$12</f>
        <v>108.35591807</v>
      </c>
      <c r="W193" s="36">
        <f>SUMIFS(СВЦЭМ!$F$33:$F$776,СВЦЭМ!$A$33:$A$776,$A193,СВЦЭМ!$B$33:$B$776,W$190)+'СЕТ СН'!$F$12</f>
        <v>107.51320608</v>
      </c>
      <c r="X193" s="36">
        <f>SUMIFS(СВЦЭМ!$F$33:$F$776,СВЦЭМ!$A$33:$A$776,$A193,СВЦЭМ!$B$33:$B$776,X$190)+'СЕТ СН'!$F$12</f>
        <v>113.83578256</v>
      </c>
      <c r="Y193" s="36">
        <f>SUMIFS(СВЦЭМ!$F$33:$F$776,СВЦЭМ!$A$33:$A$776,$A193,СВЦЭМ!$B$33:$B$776,Y$190)+'СЕТ СН'!$F$12</f>
        <v>127.98157747</v>
      </c>
    </row>
    <row r="194" spans="1:25" ht="15.75" x14ac:dyDescent="0.2">
      <c r="A194" s="35">
        <f t="shared" si="5"/>
        <v>43955</v>
      </c>
      <c r="B194" s="36">
        <f>SUMIFS(СВЦЭМ!$F$33:$F$776,СВЦЭМ!$A$33:$A$776,$A194,СВЦЭМ!$B$33:$B$776,B$190)+'СЕТ СН'!$F$12</f>
        <v>137.70363641</v>
      </c>
      <c r="C194" s="36">
        <f>SUMIFS(СВЦЭМ!$F$33:$F$776,СВЦЭМ!$A$33:$A$776,$A194,СВЦЭМ!$B$33:$B$776,C$190)+'СЕТ СН'!$F$12</f>
        <v>137.81030711</v>
      </c>
      <c r="D194" s="36">
        <f>SUMIFS(СВЦЭМ!$F$33:$F$776,СВЦЭМ!$A$33:$A$776,$A194,СВЦЭМ!$B$33:$B$776,D$190)+'СЕТ СН'!$F$12</f>
        <v>135.54429407999999</v>
      </c>
      <c r="E194" s="36">
        <f>SUMIFS(СВЦЭМ!$F$33:$F$776,СВЦЭМ!$A$33:$A$776,$A194,СВЦЭМ!$B$33:$B$776,E$190)+'СЕТ СН'!$F$12</f>
        <v>135.02477859000001</v>
      </c>
      <c r="F194" s="36">
        <f>SUMIFS(СВЦЭМ!$F$33:$F$776,СВЦЭМ!$A$33:$A$776,$A194,СВЦЭМ!$B$33:$B$776,F$190)+'СЕТ СН'!$F$12</f>
        <v>134.26218774</v>
      </c>
      <c r="G194" s="36">
        <f>SUMIFS(СВЦЭМ!$F$33:$F$776,СВЦЭМ!$A$33:$A$776,$A194,СВЦЭМ!$B$33:$B$776,G$190)+'СЕТ СН'!$F$12</f>
        <v>135.22380991</v>
      </c>
      <c r="H194" s="36">
        <f>SUMIFS(СВЦЭМ!$F$33:$F$776,СВЦЭМ!$A$33:$A$776,$A194,СВЦЭМ!$B$33:$B$776,H$190)+'СЕТ СН'!$F$12</f>
        <v>135.59176830999999</v>
      </c>
      <c r="I194" s="36">
        <f>SUMIFS(СВЦЭМ!$F$33:$F$776,СВЦЭМ!$A$33:$A$776,$A194,СВЦЭМ!$B$33:$B$776,I$190)+'СЕТ СН'!$F$12</f>
        <v>137.24322266999999</v>
      </c>
      <c r="J194" s="36">
        <f>SUMIFS(СВЦЭМ!$F$33:$F$776,СВЦЭМ!$A$33:$A$776,$A194,СВЦЭМ!$B$33:$B$776,J$190)+'СЕТ СН'!$F$12</f>
        <v>136.00306602000001</v>
      </c>
      <c r="K194" s="36">
        <f>SUMIFS(СВЦЭМ!$F$33:$F$776,СВЦЭМ!$A$33:$A$776,$A194,СВЦЭМ!$B$33:$B$776,K$190)+'СЕТ СН'!$F$12</f>
        <v>130.06802254999999</v>
      </c>
      <c r="L194" s="36">
        <f>SUMIFS(СВЦЭМ!$F$33:$F$776,СВЦЭМ!$A$33:$A$776,$A194,СВЦЭМ!$B$33:$B$776,L$190)+'СЕТ СН'!$F$12</f>
        <v>128.36525417999999</v>
      </c>
      <c r="M194" s="36">
        <f>SUMIFS(СВЦЭМ!$F$33:$F$776,СВЦЭМ!$A$33:$A$776,$A194,СВЦЭМ!$B$33:$B$776,M$190)+'СЕТ СН'!$F$12</f>
        <v>118.34385713</v>
      </c>
      <c r="N194" s="36">
        <f>SUMIFS(СВЦЭМ!$F$33:$F$776,СВЦЭМ!$A$33:$A$776,$A194,СВЦЭМ!$B$33:$B$776,N$190)+'СЕТ СН'!$F$12</f>
        <v>110.41128238</v>
      </c>
      <c r="O194" s="36">
        <f>SUMIFS(СВЦЭМ!$F$33:$F$776,СВЦЭМ!$A$33:$A$776,$A194,СВЦЭМ!$B$33:$B$776,O$190)+'СЕТ СН'!$F$12</f>
        <v>107.84139328000001</v>
      </c>
      <c r="P194" s="36">
        <f>SUMIFS(СВЦЭМ!$F$33:$F$776,СВЦЭМ!$A$33:$A$776,$A194,СВЦЭМ!$B$33:$B$776,P$190)+'СЕТ СН'!$F$12</f>
        <v>109.62315655</v>
      </c>
      <c r="Q194" s="36">
        <f>SUMIFS(СВЦЭМ!$F$33:$F$776,СВЦЭМ!$A$33:$A$776,$A194,СВЦЭМ!$B$33:$B$776,Q$190)+'СЕТ СН'!$F$12</f>
        <v>110.71077959</v>
      </c>
      <c r="R194" s="36">
        <f>SUMIFS(СВЦЭМ!$F$33:$F$776,СВЦЭМ!$A$33:$A$776,$A194,СВЦЭМ!$B$33:$B$776,R$190)+'СЕТ СН'!$F$12</f>
        <v>107.71739904</v>
      </c>
      <c r="S194" s="36">
        <f>SUMIFS(СВЦЭМ!$F$33:$F$776,СВЦЭМ!$A$33:$A$776,$A194,СВЦЭМ!$B$33:$B$776,S$190)+'СЕТ СН'!$F$12</f>
        <v>107.53751665</v>
      </c>
      <c r="T194" s="36">
        <f>SUMIFS(СВЦЭМ!$F$33:$F$776,СВЦЭМ!$A$33:$A$776,$A194,СВЦЭМ!$B$33:$B$776,T$190)+'СЕТ СН'!$F$12</f>
        <v>105.69710910000001</v>
      </c>
      <c r="U194" s="36">
        <f>SUMIFS(СВЦЭМ!$F$33:$F$776,СВЦЭМ!$A$33:$A$776,$A194,СВЦЭМ!$B$33:$B$776,U$190)+'СЕТ СН'!$F$12</f>
        <v>103.62268571</v>
      </c>
      <c r="V194" s="36">
        <f>SUMIFS(СВЦЭМ!$F$33:$F$776,СВЦЭМ!$A$33:$A$776,$A194,СВЦЭМ!$B$33:$B$776,V$190)+'СЕТ СН'!$F$12</f>
        <v>102.06268257000001</v>
      </c>
      <c r="W194" s="36">
        <f>SUMIFS(СВЦЭМ!$F$33:$F$776,СВЦЭМ!$A$33:$A$776,$A194,СВЦЭМ!$B$33:$B$776,W$190)+'СЕТ СН'!$F$12</f>
        <v>102.34791301</v>
      </c>
      <c r="X194" s="36">
        <f>SUMIFS(СВЦЭМ!$F$33:$F$776,СВЦЭМ!$A$33:$A$776,$A194,СВЦЭМ!$B$33:$B$776,X$190)+'СЕТ СН'!$F$12</f>
        <v>107.57267867</v>
      </c>
      <c r="Y194" s="36">
        <f>SUMIFS(СВЦЭМ!$F$33:$F$776,СВЦЭМ!$A$33:$A$776,$A194,СВЦЭМ!$B$33:$B$776,Y$190)+'СЕТ СН'!$F$12</f>
        <v>120.60262736999999</v>
      </c>
    </row>
    <row r="195" spans="1:25" ht="15.75" x14ac:dyDescent="0.2">
      <c r="A195" s="35">
        <f t="shared" si="5"/>
        <v>43956</v>
      </c>
      <c r="B195" s="36">
        <f>SUMIFS(СВЦЭМ!$F$33:$F$776,СВЦЭМ!$A$33:$A$776,$A195,СВЦЭМ!$B$33:$B$776,B$190)+'СЕТ СН'!$F$12</f>
        <v>132.31725313999999</v>
      </c>
      <c r="C195" s="36">
        <f>SUMIFS(СВЦЭМ!$F$33:$F$776,СВЦЭМ!$A$33:$A$776,$A195,СВЦЭМ!$B$33:$B$776,C$190)+'СЕТ СН'!$F$12</f>
        <v>136.63564739</v>
      </c>
      <c r="D195" s="36">
        <f>SUMIFS(СВЦЭМ!$F$33:$F$776,СВЦЭМ!$A$33:$A$776,$A195,СВЦЭМ!$B$33:$B$776,D$190)+'СЕТ СН'!$F$12</f>
        <v>136.13066911000001</v>
      </c>
      <c r="E195" s="36">
        <f>SUMIFS(СВЦЭМ!$F$33:$F$776,СВЦЭМ!$A$33:$A$776,$A195,СВЦЭМ!$B$33:$B$776,E$190)+'СЕТ СН'!$F$12</f>
        <v>135.26357802999999</v>
      </c>
      <c r="F195" s="36">
        <f>SUMIFS(СВЦЭМ!$F$33:$F$776,СВЦЭМ!$A$33:$A$776,$A195,СВЦЭМ!$B$33:$B$776,F$190)+'СЕТ СН'!$F$12</f>
        <v>134.10101033999999</v>
      </c>
      <c r="G195" s="36">
        <f>SUMIFS(СВЦЭМ!$F$33:$F$776,СВЦЭМ!$A$33:$A$776,$A195,СВЦЭМ!$B$33:$B$776,G$190)+'СЕТ СН'!$F$12</f>
        <v>134.77353984000001</v>
      </c>
      <c r="H195" s="36">
        <f>SUMIFS(СВЦЭМ!$F$33:$F$776,СВЦЭМ!$A$33:$A$776,$A195,СВЦЭМ!$B$33:$B$776,H$190)+'СЕТ СН'!$F$12</f>
        <v>134.66184154999999</v>
      </c>
      <c r="I195" s="36">
        <f>SUMIFS(СВЦЭМ!$F$33:$F$776,СВЦЭМ!$A$33:$A$776,$A195,СВЦЭМ!$B$33:$B$776,I$190)+'СЕТ СН'!$F$12</f>
        <v>134.14904024000001</v>
      </c>
      <c r="J195" s="36">
        <f>SUMIFS(СВЦЭМ!$F$33:$F$776,СВЦЭМ!$A$33:$A$776,$A195,СВЦЭМ!$B$33:$B$776,J$190)+'СЕТ СН'!$F$12</f>
        <v>129.61330509000001</v>
      </c>
      <c r="K195" s="36">
        <f>SUMIFS(СВЦЭМ!$F$33:$F$776,СВЦЭМ!$A$33:$A$776,$A195,СВЦЭМ!$B$33:$B$776,K$190)+'СЕТ СН'!$F$12</f>
        <v>124.28829613000001</v>
      </c>
      <c r="L195" s="36">
        <f>SUMIFS(СВЦЭМ!$F$33:$F$776,СВЦЭМ!$A$33:$A$776,$A195,СВЦЭМ!$B$33:$B$776,L$190)+'СЕТ СН'!$F$12</f>
        <v>122.87659963</v>
      </c>
      <c r="M195" s="36">
        <f>SUMIFS(СВЦЭМ!$F$33:$F$776,СВЦЭМ!$A$33:$A$776,$A195,СВЦЭМ!$B$33:$B$776,M$190)+'СЕТ СН'!$F$12</f>
        <v>115.84733447000001</v>
      </c>
      <c r="N195" s="36">
        <f>SUMIFS(СВЦЭМ!$F$33:$F$776,СВЦЭМ!$A$33:$A$776,$A195,СВЦЭМ!$B$33:$B$776,N$190)+'СЕТ СН'!$F$12</f>
        <v>107.35003557</v>
      </c>
      <c r="O195" s="36">
        <f>SUMIFS(СВЦЭМ!$F$33:$F$776,СВЦЭМ!$A$33:$A$776,$A195,СВЦЭМ!$B$33:$B$776,O$190)+'СЕТ СН'!$F$12</f>
        <v>106.75592593</v>
      </c>
      <c r="P195" s="36">
        <f>SUMIFS(СВЦЭМ!$F$33:$F$776,СВЦЭМ!$A$33:$A$776,$A195,СВЦЭМ!$B$33:$B$776,P$190)+'СЕТ СН'!$F$12</f>
        <v>107.74087597</v>
      </c>
      <c r="Q195" s="36">
        <f>SUMIFS(СВЦЭМ!$F$33:$F$776,СВЦЭМ!$A$33:$A$776,$A195,СВЦЭМ!$B$33:$B$776,Q$190)+'СЕТ СН'!$F$12</f>
        <v>108.12676963</v>
      </c>
      <c r="R195" s="36">
        <f>SUMIFS(СВЦЭМ!$F$33:$F$776,СВЦЭМ!$A$33:$A$776,$A195,СВЦЭМ!$B$33:$B$776,R$190)+'СЕТ СН'!$F$12</f>
        <v>108.358036</v>
      </c>
      <c r="S195" s="36">
        <f>SUMIFS(СВЦЭМ!$F$33:$F$776,СВЦЭМ!$A$33:$A$776,$A195,СВЦЭМ!$B$33:$B$776,S$190)+'СЕТ СН'!$F$12</f>
        <v>108.53246235</v>
      </c>
      <c r="T195" s="36">
        <f>SUMIFS(СВЦЭМ!$F$33:$F$776,СВЦЭМ!$A$33:$A$776,$A195,СВЦЭМ!$B$33:$B$776,T$190)+'СЕТ СН'!$F$12</f>
        <v>106.67739238</v>
      </c>
      <c r="U195" s="36">
        <f>SUMIFS(СВЦЭМ!$F$33:$F$776,СВЦЭМ!$A$33:$A$776,$A195,СВЦЭМ!$B$33:$B$776,U$190)+'СЕТ СН'!$F$12</f>
        <v>103.79140241</v>
      </c>
      <c r="V195" s="36">
        <f>SUMIFS(СВЦЭМ!$F$33:$F$776,СВЦЭМ!$A$33:$A$776,$A195,СВЦЭМ!$B$33:$B$776,V$190)+'СЕТ СН'!$F$12</f>
        <v>98.364742870000001</v>
      </c>
      <c r="W195" s="36">
        <f>SUMIFS(СВЦЭМ!$F$33:$F$776,СВЦЭМ!$A$33:$A$776,$A195,СВЦЭМ!$B$33:$B$776,W$190)+'СЕТ СН'!$F$12</f>
        <v>100.03408025</v>
      </c>
      <c r="X195" s="36">
        <f>SUMIFS(СВЦЭМ!$F$33:$F$776,СВЦЭМ!$A$33:$A$776,$A195,СВЦЭМ!$B$33:$B$776,X$190)+'СЕТ СН'!$F$12</f>
        <v>105.75791608999999</v>
      </c>
      <c r="Y195" s="36">
        <f>SUMIFS(СВЦЭМ!$F$33:$F$776,СВЦЭМ!$A$33:$A$776,$A195,СВЦЭМ!$B$33:$B$776,Y$190)+'СЕТ СН'!$F$12</f>
        <v>118.90435865000001</v>
      </c>
    </row>
    <row r="196" spans="1:25" ht="15.75" x14ac:dyDescent="0.2">
      <c r="A196" s="35">
        <f t="shared" si="5"/>
        <v>43957</v>
      </c>
      <c r="B196" s="36">
        <f>SUMIFS(СВЦЭМ!$F$33:$F$776,СВЦЭМ!$A$33:$A$776,$A196,СВЦЭМ!$B$33:$B$776,B$190)+'СЕТ СН'!$F$12</f>
        <v>129.68336811</v>
      </c>
      <c r="C196" s="36">
        <f>SUMIFS(СВЦЭМ!$F$33:$F$776,СВЦЭМ!$A$33:$A$776,$A196,СВЦЭМ!$B$33:$B$776,C$190)+'СЕТ СН'!$F$12</f>
        <v>134.09994141999999</v>
      </c>
      <c r="D196" s="36">
        <f>SUMIFS(СВЦЭМ!$F$33:$F$776,СВЦЭМ!$A$33:$A$776,$A196,СВЦЭМ!$B$33:$B$776,D$190)+'СЕТ СН'!$F$12</f>
        <v>137.21833243</v>
      </c>
      <c r="E196" s="36">
        <f>SUMIFS(СВЦЭМ!$F$33:$F$776,СВЦЭМ!$A$33:$A$776,$A196,СВЦЭМ!$B$33:$B$776,E$190)+'СЕТ СН'!$F$12</f>
        <v>137.15043292999999</v>
      </c>
      <c r="F196" s="36">
        <f>SUMIFS(СВЦЭМ!$F$33:$F$776,СВЦЭМ!$A$33:$A$776,$A196,СВЦЭМ!$B$33:$B$776,F$190)+'СЕТ СН'!$F$12</f>
        <v>136.34894095000001</v>
      </c>
      <c r="G196" s="36">
        <f>SUMIFS(СВЦЭМ!$F$33:$F$776,СВЦЭМ!$A$33:$A$776,$A196,СВЦЭМ!$B$33:$B$776,G$190)+'СЕТ СН'!$F$12</f>
        <v>125.80544947</v>
      </c>
      <c r="H196" s="36">
        <f>SUMIFS(СВЦЭМ!$F$33:$F$776,СВЦЭМ!$A$33:$A$776,$A196,СВЦЭМ!$B$33:$B$776,H$190)+'СЕТ СН'!$F$12</f>
        <v>129.19688447999999</v>
      </c>
      <c r="I196" s="36">
        <f>SUMIFS(СВЦЭМ!$F$33:$F$776,СВЦЭМ!$A$33:$A$776,$A196,СВЦЭМ!$B$33:$B$776,I$190)+'СЕТ СН'!$F$12</f>
        <v>130.7473267</v>
      </c>
      <c r="J196" s="36">
        <f>SUMIFS(СВЦЭМ!$F$33:$F$776,СВЦЭМ!$A$33:$A$776,$A196,СВЦЭМ!$B$33:$B$776,J$190)+'СЕТ СН'!$F$12</f>
        <v>123.59275518</v>
      </c>
      <c r="K196" s="36">
        <f>SUMIFS(СВЦЭМ!$F$33:$F$776,СВЦЭМ!$A$33:$A$776,$A196,СВЦЭМ!$B$33:$B$776,K$190)+'СЕТ СН'!$F$12</f>
        <v>120.60506150000001</v>
      </c>
      <c r="L196" s="36">
        <f>SUMIFS(СВЦЭМ!$F$33:$F$776,СВЦЭМ!$A$33:$A$776,$A196,СВЦЭМ!$B$33:$B$776,L$190)+'СЕТ СН'!$F$12</f>
        <v>119.24490514</v>
      </c>
      <c r="M196" s="36">
        <f>SUMIFS(СВЦЭМ!$F$33:$F$776,СВЦЭМ!$A$33:$A$776,$A196,СВЦЭМ!$B$33:$B$776,M$190)+'СЕТ СН'!$F$12</f>
        <v>112.86582953999999</v>
      </c>
      <c r="N196" s="36">
        <f>SUMIFS(СВЦЭМ!$F$33:$F$776,СВЦЭМ!$A$33:$A$776,$A196,СВЦЭМ!$B$33:$B$776,N$190)+'СЕТ СН'!$F$12</f>
        <v>104.74156614</v>
      </c>
      <c r="O196" s="36">
        <f>SUMIFS(СВЦЭМ!$F$33:$F$776,СВЦЭМ!$A$33:$A$776,$A196,СВЦЭМ!$B$33:$B$776,O$190)+'СЕТ СН'!$F$12</f>
        <v>110.61969603999999</v>
      </c>
      <c r="P196" s="36">
        <f>SUMIFS(СВЦЭМ!$F$33:$F$776,СВЦЭМ!$A$33:$A$776,$A196,СВЦЭМ!$B$33:$B$776,P$190)+'СЕТ СН'!$F$12</f>
        <v>111.73034774</v>
      </c>
      <c r="Q196" s="36">
        <f>SUMIFS(СВЦЭМ!$F$33:$F$776,СВЦЭМ!$A$33:$A$776,$A196,СВЦЭМ!$B$33:$B$776,Q$190)+'СЕТ СН'!$F$12</f>
        <v>111.92837719000001</v>
      </c>
      <c r="R196" s="36">
        <f>SUMIFS(СВЦЭМ!$F$33:$F$776,СВЦЭМ!$A$33:$A$776,$A196,СВЦЭМ!$B$33:$B$776,R$190)+'СЕТ СН'!$F$12</f>
        <v>113.13890819</v>
      </c>
      <c r="S196" s="36">
        <f>SUMIFS(СВЦЭМ!$F$33:$F$776,СВЦЭМ!$A$33:$A$776,$A196,СВЦЭМ!$B$33:$B$776,S$190)+'СЕТ СН'!$F$12</f>
        <v>114.18811277</v>
      </c>
      <c r="T196" s="36">
        <f>SUMIFS(СВЦЭМ!$F$33:$F$776,СВЦЭМ!$A$33:$A$776,$A196,СВЦЭМ!$B$33:$B$776,T$190)+'СЕТ СН'!$F$12</f>
        <v>115.40867593999999</v>
      </c>
      <c r="U196" s="36">
        <f>SUMIFS(СВЦЭМ!$F$33:$F$776,СВЦЭМ!$A$33:$A$776,$A196,СВЦЭМ!$B$33:$B$776,U$190)+'СЕТ СН'!$F$12</f>
        <v>115.67206453999999</v>
      </c>
      <c r="V196" s="36">
        <f>SUMIFS(СВЦЭМ!$F$33:$F$776,СВЦЭМ!$A$33:$A$776,$A196,СВЦЭМ!$B$33:$B$776,V$190)+'СЕТ СН'!$F$12</f>
        <v>114.40029009</v>
      </c>
      <c r="W196" s="36">
        <f>SUMIFS(СВЦЭМ!$F$33:$F$776,СВЦЭМ!$A$33:$A$776,$A196,СВЦЭМ!$B$33:$B$776,W$190)+'СЕТ СН'!$F$12</f>
        <v>114.58151586</v>
      </c>
      <c r="X196" s="36">
        <f>SUMIFS(СВЦЭМ!$F$33:$F$776,СВЦЭМ!$A$33:$A$776,$A196,СВЦЭМ!$B$33:$B$776,X$190)+'СЕТ СН'!$F$12</f>
        <v>112.97153718</v>
      </c>
      <c r="Y196" s="36">
        <f>SUMIFS(СВЦЭМ!$F$33:$F$776,СВЦЭМ!$A$33:$A$776,$A196,СВЦЭМ!$B$33:$B$776,Y$190)+'СЕТ СН'!$F$12</f>
        <v>120.63659489</v>
      </c>
    </row>
    <row r="197" spans="1:25" ht="15.75" x14ac:dyDescent="0.2">
      <c r="A197" s="35">
        <f t="shared" si="5"/>
        <v>43958</v>
      </c>
      <c r="B197" s="36">
        <f>SUMIFS(СВЦЭМ!$F$33:$F$776,СВЦЭМ!$A$33:$A$776,$A197,СВЦЭМ!$B$33:$B$776,B$190)+'СЕТ СН'!$F$12</f>
        <v>134.66440365</v>
      </c>
      <c r="C197" s="36">
        <f>SUMIFS(СВЦЭМ!$F$33:$F$776,СВЦЭМ!$A$33:$A$776,$A197,СВЦЭМ!$B$33:$B$776,C$190)+'СЕТ СН'!$F$12</f>
        <v>136.13215346000001</v>
      </c>
      <c r="D197" s="36">
        <f>SUMIFS(СВЦЭМ!$F$33:$F$776,СВЦЭМ!$A$33:$A$776,$A197,СВЦЭМ!$B$33:$B$776,D$190)+'СЕТ СН'!$F$12</f>
        <v>135.52228689</v>
      </c>
      <c r="E197" s="36">
        <f>SUMIFS(СВЦЭМ!$F$33:$F$776,СВЦЭМ!$A$33:$A$776,$A197,СВЦЭМ!$B$33:$B$776,E$190)+'СЕТ СН'!$F$12</f>
        <v>134.78182971000001</v>
      </c>
      <c r="F197" s="36">
        <f>SUMIFS(СВЦЭМ!$F$33:$F$776,СВЦЭМ!$A$33:$A$776,$A197,СВЦЭМ!$B$33:$B$776,F$190)+'СЕТ СН'!$F$12</f>
        <v>134.37889878999999</v>
      </c>
      <c r="G197" s="36">
        <f>SUMIFS(СВЦЭМ!$F$33:$F$776,СВЦЭМ!$A$33:$A$776,$A197,СВЦЭМ!$B$33:$B$776,G$190)+'СЕТ СН'!$F$12</f>
        <v>136.59864177</v>
      </c>
      <c r="H197" s="36">
        <f>SUMIFS(СВЦЭМ!$F$33:$F$776,СВЦЭМ!$A$33:$A$776,$A197,СВЦЭМ!$B$33:$B$776,H$190)+'СЕТ СН'!$F$12</f>
        <v>136.60799714999999</v>
      </c>
      <c r="I197" s="36">
        <f>SUMIFS(СВЦЭМ!$F$33:$F$776,СВЦЭМ!$A$33:$A$776,$A197,СВЦЭМ!$B$33:$B$776,I$190)+'СЕТ СН'!$F$12</f>
        <v>134.81228923</v>
      </c>
      <c r="J197" s="36">
        <f>SUMIFS(СВЦЭМ!$F$33:$F$776,СВЦЭМ!$A$33:$A$776,$A197,СВЦЭМ!$B$33:$B$776,J$190)+'СЕТ СН'!$F$12</f>
        <v>128.60585032</v>
      </c>
      <c r="K197" s="36">
        <f>SUMIFS(СВЦЭМ!$F$33:$F$776,СВЦЭМ!$A$33:$A$776,$A197,СВЦЭМ!$B$33:$B$776,K$190)+'СЕТ СН'!$F$12</f>
        <v>127.37110165</v>
      </c>
      <c r="L197" s="36">
        <f>SUMIFS(СВЦЭМ!$F$33:$F$776,СВЦЭМ!$A$33:$A$776,$A197,СВЦЭМ!$B$33:$B$776,L$190)+'СЕТ СН'!$F$12</f>
        <v>126.29191366000001</v>
      </c>
      <c r="M197" s="36">
        <f>SUMIFS(СВЦЭМ!$F$33:$F$776,СВЦЭМ!$A$33:$A$776,$A197,СВЦЭМ!$B$33:$B$776,M$190)+'СЕТ СН'!$F$12</f>
        <v>118.06100910000001</v>
      </c>
      <c r="N197" s="36">
        <f>SUMIFS(СВЦЭМ!$F$33:$F$776,СВЦЭМ!$A$33:$A$776,$A197,СВЦЭМ!$B$33:$B$776,N$190)+'СЕТ СН'!$F$12</f>
        <v>110.22736556</v>
      </c>
      <c r="O197" s="36">
        <f>SUMIFS(СВЦЭМ!$F$33:$F$776,СВЦЭМ!$A$33:$A$776,$A197,СВЦЭМ!$B$33:$B$776,O$190)+'СЕТ СН'!$F$12</f>
        <v>108.56293660999999</v>
      </c>
      <c r="P197" s="36">
        <f>SUMIFS(СВЦЭМ!$F$33:$F$776,СВЦЭМ!$A$33:$A$776,$A197,СВЦЭМ!$B$33:$B$776,P$190)+'СЕТ СН'!$F$12</f>
        <v>109.93872947</v>
      </c>
      <c r="Q197" s="36">
        <f>SUMIFS(СВЦЭМ!$F$33:$F$776,СВЦЭМ!$A$33:$A$776,$A197,СВЦЭМ!$B$33:$B$776,Q$190)+'СЕТ СН'!$F$12</f>
        <v>110.73715459</v>
      </c>
      <c r="R197" s="36">
        <f>SUMIFS(СВЦЭМ!$F$33:$F$776,СВЦЭМ!$A$33:$A$776,$A197,СВЦЭМ!$B$33:$B$776,R$190)+'СЕТ СН'!$F$12</f>
        <v>109.8558144</v>
      </c>
      <c r="S197" s="36">
        <f>SUMIFS(СВЦЭМ!$F$33:$F$776,СВЦЭМ!$A$33:$A$776,$A197,СВЦЭМ!$B$33:$B$776,S$190)+'СЕТ СН'!$F$12</f>
        <v>108.79120211</v>
      </c>
      <c r="T197" s="36">
        <f>SUMIFS(СВЦЭМ!$F$33:$F$776,СВЦЭМ!$A$33:$A$776,$A197,СВЦЭМ!$B$33:$B$776,T$190)+'СЕТ СН'!$F$12</f>
        <v>104.49227664999999</v>
      </c>
      <c r="U197" s="36">
        <f>SUMIFS(СВЦЭМ!$F$33:$F$776,СВЦЭМ!$A$33:$A$776,$A197,СВЦЭМ!$B$33:$B$776,U$190)+'СЕТ СН'!$F$12</f>
        <v>100.91518719</v>
      </c>
      <c r="V197" s="36">
        <f>SUMIFS(СВЦЭМ!$F$33:$F$776,СВЦЭМ!$A$33:$A$776,$A197,СВЦЭМ!$B$33:$B$776,V$190)+'СЕТ СН'!$F$12</f>
        <v>98.090667080000003</v>
      </c>
      <c r="W197" s="36">
        <f>SUMIFS(СВЦЭМ!$F$33:$F$776,СВЦЭМ!$A$33:$A$776,$A197,СВЦЭМ!$B$33:$B$776,W$190)+'СЕТ СН'!$F$12</f>
        <v>98.951460940000004</v>
      </c>
      <c r="X197" s="36">
        <f>SUMIFS(СВЦЭМ!$F$33:$F$776,СВЦЭМ!$A$33:$A$776,$A197,СВЦЭМ!$B$33:$B$776,X$190)+'СЕТ СН'!$F$12</f>
        <v>105.6363317</v>
      </c>
      <c r="Y197" s="36">
        <f>SUMIFS(СВЦЭМ!$F$33:$F$776,СВЦЭМ!$A$33:$A$776,$A197,СВЦЭМ!$B$33:$B$776,Y$190)+'СЕТ СН'!$F$12</f>
        <v>116.12738890999999</v>
      </c>
    </row>
    <row r="198" spans="1:25" ht="15.75" x14ac:dyDescent="0.2">
      <c r="A198" s="35">
        <f t="shared" si="5"/>
        <v>43959</v>
      </c>
      <c r="B198" s="36">
        <f>SUMIFS(СВЦЭМ!$F$33:$F$776,СВЦЭМ!$A$33:$A$776,$A198,СВЦЭМ!$B$33:$B$776,B$190)+'СЕТ СН'!$F$12</f>
        <v>133.56705350999999</v>
      </c>
      <c r="C198" s="36">
        <f>SUMIFS(СВЦЭМ!$F$33:$F$776,СВЦЭМ!$A$33:$A$776,$A198,СВЦЭМ!$B$33:$B$776,C$190)+'СЕТ СН'!$F$12</f>
        <v>134.27998332999999</v>
      </c>
      <c r="D198" s="36">
        <f>SUMIFS(СВЦЭМ!$F$33:$F$776,СВЦЭМ!$A$33:$A$776,$A198,СВЦЭМ!$B$33:$B$776,D$190)+'СЕТ СН'!$F$12</f>
        <v>133.11169914000001</v>
      </c>
      <c r="E198" s="36">
        <f>SUMIFS(СВЦЭМ!$F$33:$F$776,СВЦЭМ!$A$33:$A$776,$A198,СВЦЭМ!$B$33:$B$776,E$190)+'СЕТ СН'!$F$12</f>
        <v>133.29755537</v>
      </c>
      <c r="F198" s="36">
        <f>SUMIFS(СВЦЭМ!$F$33:$F$776,СВЦЭМ!$A$33:$A$776,$A198,СВЦЭМ!$B$33:$B$776,F$190)+'СЕТ СН'!$F$12</f>
        <v>132.26483174000001</v>
      </c>
      <c r="G198" s="36">
        <f>SUMIFS(СВЦЭМ!$F$33:$F$776,СВЦЭМ!$A$33:$A$776,$A198,СВЦЭМ!$B$33:$B$776,G$190)+'СЕТ СН'!$F$12</f>
        <v>133.70135761</v>
      </c>
      <c r="H198" s="36">
        <f>SUMIFS(СВЦЭМ!$F$33:$F$776,СВЦЭМ!$A$33:$A$776,$A198,СВЦЭМ!$B$33:$B$776,H$190)+'СЕТ СН'!$F$12</f>
        <v>131.85148221</v>
      </c>
      <c r="I198" s="36">
        <f>SUMIFS(СВЦЭМ!$F$33:$F$776,СВЦЭМ!$A$33:$A$776,$A198,СВЦЭМ!$B$33:$B$776,I$190)+'СЕТ СН'!$F$12</f>
        <v>128.08995214999999</v>
      </c>
      <c r="J198" s="36">
        <f>SUMIFS(СВЦЭМ!$F$33:$F$776,СВЦЭМ!$A$33:$A$776,$A198,СВЦЭМ!$B$33:$B$776,J$190)+'СЕТ СН'!$F$12</f>
        <v>123.93412734</v>
      </c>
      <c r="K198" s="36">
        <f>SUMIFS(СВЦЭМ!$F$33:$F$776,СВЦЭМ!$A$33:$A$776,$A198,СВЦЭМ!$B$33:$B$776,K$190)+'СЕТ СН'!$F$12</f>
        <v>124.1534875</v>
      </c>
      <c r="L198" s="36">
        <f>SUMIFS(СВЦЭМ!$F$33:$F$776,СВЦЭМ!$A$33:$A$776,$A198,СВЦЭМ!$B$33:$B$776,L$190)+'СЕТ СН'!$F$12</f>
        <v>123.86750531</v>
      </c>
      <c r="M198" s="36">
        <f>SUMIFS(СВЦЭМ!$F$33:$F$776,СВЦЭМ!$A$33:$A$776,$A198,СВЦЭМ!$B$33:$B$776,M$190)+'СЕТ СН'!$F$12</f>
        <v>116.53295180000001</v>
      </c>
      <c r="N198" s="36">
        <f>SUMIFS(СВЦЭМ!$F$33:$F$776,СВЦЭМ!$A$33:$A$776,$A198,СВЦЭМ!$B$33:$B$776,N$190)+'СЕТ СН'!$F$12</f>
        <v>107.56391524</v>
      </c>
      <c r="O198" s="36">
        <f>SUMIFS(СВЦЭМ!$F$33:$F$776,СВЦЭМ!$A$33:$A$776,$A198,СВЦЭМ!$B$33:$B$776,O$190)+'СЕТ СН'!$F$12</f>
        <v>105.8970156</v>
      </c>
      <c r="P198" s="36">
        <f>SUMIFS(СВЦЭМ!$F$33:$F$776,СВЦЭМ!$A$33:$A$776,$A198,СВЦЭМ!$B$33:$B$776,P$190)+'СЕТ СН'!$F$12</f>
        <v>106.7520667</v>
      </c>
      <c r="Q198" s="36">
        <f>SUMIFS(СВЦЭМ!$F$33:$F$776,СВЦЭМ!$A$33:$A$776,$A198,СВЦЭМ!$B$33:$B$776,Q$190)+'СЕТ СН'!$F$12</f>
        <v>107.16176802</v>
      </c>
      <c r="R198" s="36">
        <f>SUMIFS(СВЦЭМ!$F$33:$F$776,СВЦЭМ!$A$33:$A$776,$A198,СВЦЭМ!$B$33:$B$776,R$190)+'СЕТ СН'!$F$12</f>
        <v>106.77237028</v>
      </c>
      <c r="S198" s="36">
        <f>SUMIFS(СВЦЭМ!$F$33:$F$776,СВЦЭМ!$A$33:$A$776,$A198,СВЦЭМ!$B$33:$B$776,S$190)+'СЕТ СН'!$F$12</f>
        <v>107.5177375</v>
      </c>
      <c r="T198" s="36">
        <f>SUMIFS(СВЦЭМ!$F$33:$F$776,СВЦЭМ!$A$33:$A$776,$A198,СВЦЭМ!$B$33:$B$776,T$190)+'СЕТ СН'!$F$12</f>
        <v>106.28266877</v>
      </c>
      <c r="U198" s="36">
        <f>SUMIFS(СВЦЭМ!$F$33:$F$776,СВЦЭМ!$A$33:$A$776,$A198,СВЦЭМ!$B$33:$B$776,U$190)+'СЕТ СН'!$F$12</f>
        <v>103.43487770999999</v>
      </c>
      <c r="V198" s="36">
        <f>SUMIFS(СВЦЭМ!$F$33:$F$776,СВЦЭМ!$A$33:$A$776,$A198,СВЦЭМ!$B$33:$B$776,V$190)+'СЕТ СН'!$F$12</f>
        <v>99.165073750000005</v>
      </c>
      <c r="W198" s="36">
        <f>SUMIFS(СВЦЭМ!$F$33:$F$776,СВЦЭМ!$A$33:$A$776,$A198,СВЦЭМ!$B$33:$B$776,W$190)+'СЕТ СН'!$F$12</f>
        <v>98.709641649999995</v>
      </c>
      <c r="X198" s="36">
        <f>SUMIFS(СВЦЭМ!$F$33:$F$776,СВЦЭМ!$A$33:$A$776,$A198,СВЦЭМ!$B$33:$B$776,X$190)+'СЕТ СН'!$F$12</f>
        <v>105.63533957999999</v>
      </c>
      <c r="Y198" s="36">
        <f>SUMIFS(СВЦЭМ!$F$33:$F$776,СВЦЭМ!$A$33:$A$776,$A198,СВЦЭМ!$B$33:$B$776,Y$190)+'СЕТ СН'!$F$12</f>
        <v>116.82645923</v>
      </c>
    </row>
    <row r="199" spans="1:25" ht="15.75" x14ac:dyDescent="0.2">
      <c r="A199" s="35">
        <f t="shared" si="5"/>
        <v>43960</v>
      </c>
      <c r="B199" s="36">
        <f>SUMIFS(СВЦЭМ!$F$33:$F$776,СВЦЭМ!$A$33:$A$776,$A199,СВЦЭМ!$B$33:$B$776,B$190)+'СЕТ СН'!$F$12</f>
        <v>132.28785074999999</v>
      </c>
      <c r="C199" s="36">
        <f>SUMIFS(СВЦЭМ!$F$33:$F$776,СВЦЭМ!$A$33:$A$776,$A199,СВЦЭМ!$B$33:$B$776,C$190)+'СЕТ СН'!$F$12</f>
        <v>130.39991122999999</v>
      </c>
      <c r="D199" s="36">
        <f>SUMIFS(СВЦЭМ!$F$33:$F$776,СВЦЭМ!$A$33:$A$776,$A199,СВЦЭМ!$B$33:$B$776,D$190)+'СЕТ СН'!$F$12</f>
        <v>127.69707708999999</v>
      </c>
      <c r="E199" s="36">
        <f>SUMIFS(СВЦЭМ!$F$33:$F$776,СВЦЭМ!$A$33:$A$776,$A199,СВЦЭМ!$B$33:$B$776,E$190)+'СЕТ СН'!$F$12</f>
        <v>127.15361435</v>
      </c>
      <c r="F199" s="36">
        <f>SUMIFS(СВЦЭМ!$F$33:$F$776,СВЦЭМ!$A$33:$A$776,$A199,СВЦЭМ!$B$33:$B$776,F$190)+'СЕТ СН'!$F$12</f>
        <v>125.78818805</v>
      </c>
      <c r="G199" s="36">
        <f>SUMIFS(СВЦЭМ!$F$33:$F$776,СВЦЭМ!$A$33:$A$776,$A199,СВЦЭМ!$B$33:$B$776,G$190)+'СЕТ СН'!$F$12</f>
        <v>126.02799262000001</v>
      </c>
      <c r="H199" s="36">
        <f>SUMIFS(СВЦЭМ!$F$33:$F$776,СВЦЭМ!$A$33:$A$776,$A199,СВЦЭМ!$B$33:$B$776,H$190)+'СЕТ СН'!$F$12</f>
        <v>126.90390918999999</v>
      </c>
      <c r="I199" s="36">
        <f>SUMIFS(СВЦЭМ!$F$33:$F$776,СВЦЭМ!$A$33:$A$776,$A199,СВЦЭМ!$B$33:$B$776,I$190)+'СЕТ СН'!$F$12</f>
        <v>127.80853526</v>
      </c>
      <c r="J199" s="36">
        <f>SUMIFS(СВЦЭМ!$F$33:$F$776,СВЦЭМ!$A$33:$A$776,$A199,СВЦЭМ!$B$33:$B$776,J$190)+'СЕТ СН'!$F$12</f>
        <v>127.87713548000001</v>
      </c>
      <c r="K199" s="36">
        <f>SUMIFS(СВЦЭМ!$F$33:$F$776,СВЦЭМ!$A$33:$A$776,$A199,СВЦЭМ!$B$33:$B$776,K$190)+'СЕТ СН'!$F$12</f>
        <v>123.91495758000001</v>
      </c>
      <c r="L199" s="36">
        <f>SUMIFS(СВЦЭМ!$F$33:$F$776,СВЦЭМ!$A$33:$A$776,$A199,СВЦЭМ!$B$33:$B$776,L$190)+'СЕТ СН'!$F$12</f>
        <v>125.26965688</v>
      </c>
      <c r="M199" s="36">
        <f>SUMIFS(СВЦЭМ!$F$33:$F$776,СВЦЭМ!$A$33:$A$776,$A199,СВЦЭМ!$B$33:$B$776,M$190)+'СЕТ СН'!$F$12</f>
        <v>117.45058098</v>
      </c>
      <c r="N199" s="36">
        <f>SUMIFS(СВЦЭМ!$F$33:$F$776,СВЦЭМ!$A$33:$A$776,$A199,СВЦЭМ!$B$33:$B$776,N$190)+'СЕТ СН'!$F$12</f>
        <v>109.28476587999999</v>
      </c>
      <c r="O199" s="36">
        <f>SUMIFS(СВЦЭМ!$F$33:$F$776,СВЦЭМ!$A$33:$A$776,$A199,СВЦЭМ!$B$33:$B$776,O$190)+'СЕТ СН'!$F$12</f>
        <v>106.32348118</v>
      </c>
      <c r="P199" s="36">
        <f>SUMIFS(СВЦЭМ!$F$33:$F$776,СВЦЭМ!$A$33:$A$776,$A199,СВЦЭМ!$B$33:$B$776,P$190)+'СЕТ СН'!$F$12</f>
        <v>107.11594479</v>
      </c>
      <c r="Q199" s="36">
        <f>SUMIFS(СВЦЭМ!$F$33:$F$776,СВЦЭМ!$A$33:$A$776,$A199,СВЦЭМ!$B$33:$B$776,Q$190)+'СЕТ СН'!$F$12</f>
        <v>105.92590249</v>
      </c>
      <c r="R199" s="36">
        <f>SUMIFS(СВЦЭМ!$F$33:$F$776,СВЦЭМ!$A$33:$A$776,$A199,СВЦЭМ!$B$33:$B$776,R$190)+'СЕТ СН'!$F$12</f>
        <v>106.30099564</v>
      </c>
      <c r="S199" s="36">
        <f>SUMIFS(СВЦЭМ!$F$33:$F$776,СВЦЭМ!$A$33:$A$776,$A199,СВЦЭМ!$B$33:$B$776,S$190)+'СЕТ СН'!$F$12</f>
        <v>107.99132035</v>
      </c>
      <c r="T199" s="36">
        <f>SUMIFS(СВЦЭМ!$F$33:$F$776,СВЦЭМ!$A$33:$A$776,$A199,СВЦЭМ!$B$33:$B$776,T$190)+'СЕТ СН'!$F$12</f>
        <v>106.55400303</v>
      </c>
      <c r="U199" s="36">
        <f>SUMIFS(СВЦЭМ!$F$33:$F$776,СВЦЭМ!$A$33:$A$776,$A199,СВЦЭМ!$B$33:$B$776,U$190)+'СЕТ СН'!$F$12</f>
        <v>105.31682705</v>
      </c>
      <c r="V199" s="36">
        <f>SUMIFS(СВЦЭМ!$F$33:$F$776,СВЦЭМ!$A$33:$A$776,$A199,СВЦЭМ!$B$33:$B$776,V$190)+'СЕТ СН'!$F$12</f>
        <v>103.50983831000001</v>
      </c>
      <c r="W199" s="36">
        <f>SUMIFS(СВЦЭМ!$F$33:$F$776,СВЦЭМ!$A$33:$A$776,$A199,СВЦЭМ!$B$33:$B$776,W$190)+'СЕТ СН'!$F$12</f>
        <v>102.30409031000001</v>
      </c>
      <c r="X199" s="36">
        <f>SUMIFS(СВЦЭМ!$F$33:$F$776,СВЦЭМ!$A$33:$A$776,$A199,СВЦЭМ!$B$33:$B$776,X$190)+'СЕТ СН'!$F$12</f>
        <v>108.78723836</v>
      </c>
      <c r="Y199" s="36">
        <f>SUMIFS(СВЦЭМ!$F$33:$F$776,СВЦЭМ!$A$33:$A$776,$A199,СВЦЭМ!$B$33:$B$776,Y$190)+'СЕТ СН'!$F$12</f>
        <v>122.25452936000001</v>
      </c>
    </row>
    <row r="200" spans="1:25" ht="15.75" x14ac:dyDescent="0.2">
      <c r="A200" s="35">
        <f t="shared" si="5"/>
        <v>43961</v>
      </c>
      <c r="B200" s="36">
        <f>SUMIFS(СВЦЭМ!$F$33:$F$776,СВЦЭМ!$A$33:$A$776,$A200,СВЦЭМ!$B$33:$B$776,B$190)+'СЕТ СН'!$F$12</f>
        <v>128.7585363</v>
      </c>
      <c r="C200" s="36">
        <f>SUMIFS(СВЦЭМ!$F$33:$F$776,СВЦЭМ!$A$33:$A$776,$A200,СВЦЭМ!$B$33:$B$776,C$190)+'СЕТ СН'!$F$12</f>
        <v>133.21915053000001</v>
      </c>
      <c r="D200" s="36">
        <f>SUMIFS(СВЦЭМ!$F$33:$F$776,СВЦЭМ!$A$33:$A$776,$A200,СВЦЭМ!$B$33:$B$776,D$190)+'СЕТ СН'!$F$12</f>
        <v>134.20921779</v>
      </c>
      <c r="E200" s="36">
        <f>SUMIFS(СВЦЭМ!$F$33:$F$776,СВЦЭМ!$A$33:$A$776,$A200,СВЦЭМ!$B$33:$B$776,E$190)+'СЕТ СН'!$F$12</f>
        <v>137.37214596999999</v>
      </c>
      <c r="F200" s="36">
        <f>SUMIFS(СВЦЭМ!$F$33:$F$776,СВЦЭМ!$A$33:$A$776,$A200,СВЦЭМ!$B$33:$B$776,F$190)+'СЕТ СН'!$F$12</f>
        <v>136.24680713999999</v>
      </c>
      <c r="G200" s="36">
        <f>SUMIFS(СВЦЭМ!$F$33:$F$776,СВЦЭМ!$A$33:$A$776,$A200,СВЦЭМ!$B$33:$B$776,G$190)+'СЕТ СН'!$F$12</f>
        <v>135.94574600000001</v>
      </c>
      <c r="H200" s="36">
        <f>SUMIFS(СВЦЭМ!$F$33:$F$776,СВЦЭМ!$A$33:$A$776,$A200,СВЦЭМ!$B$33:$B$776,H$190)+'СЕТ СН'!$F$12</f>
        <v>134.90412373000001</v>
      </c>
      <c r="I200" s="36">
        <f>SUMIFS(СВЦЭМ!$F$33:$F$776,СВЦЭМ!$A$33:$A$776,$A200,СВЦЭМ!$B$33:$B$776,I$190)+'СЕТ СН'!$F$12</f>
        <v>130.62704167999999</v>
      </c>
      <c r="J200" s="36">
        <f>SUMIFS(СВЦЭМ!$F$33:$F$776,СВЦЭМ!$A$33:$A$776,$A200,СВЦЭМ!$B$33:$B$776,J$190)+'СЕТ СН'!$F$12</f>
        <v>129.72066451000001</v>
      </c>
      <c r="K200" s="36">
        <f>SUMIFS(СВЦЭМ!$F$33:$F$776,СВЦЭМ!$A$33:$A$776,$A200,СВЦЭМ!$B$33:$B$776,K$190)+'СЕТ СН'!$F$12</f>
        <v>125.13479669</v>
      </c>
      <c r="L200" s="36">
        <f>SUMIFS(СВЦЭМ!$F$33:$F$776,СВЦЭМ!$A$33:$A$776,$A200,СВЦЭМ!$B$33:$B$776,L$190)+'СЕТ СН'!$F$12</f>
        <v>123.99480993</v>
      </c>
      <c r="M200" s="36">
        <f>SUMIFS(СВЦЭМ!$F$33:$F$776,СВЦЭМ!$A$33:$A$776,$A200,СВЦЭМ!$B$33:$B$776,M$190)+'СЕТ СН'!$F$12</f>
        <v>117.26938884</v>
      </c>
      <c r="N200" s="36">
        <f>SUMIFS(СВЦЭМ!$F$33:$F$776,СВЦЭМ!$A$33:$A$776,$A200,СВЦЭМ!$B$33:$B$776,N$190)+'СЕТ СН'!$F$12</f>
        <v>109.15516863000001</v>
      </c>
      <c r="O200" s="36">
        <f>SUMIFS(СВЦЭМ!$F$33:$F$776,СВЦЭМ!$A$33:$A$776,$A200,СВЦЭМ!$B$33:$B$776,O$190)+'СЕТ СН'!$F$12</f>
        <v>106.71443696</v>
      </c>
      <c r="P200" s="36">
        <f>SUMIFS(СВЦЭМ!$F$33:$F$776,СВЦЭМ!$A$33:$A$776,$A200,СВЦЭМ!$B$33:$B$776,P$190)+'СЕТ СН'!$F$12</f>
        <v>107.04040811</v>
      </c>
      <c r="Q200" s="36">
        <f>SUMIFS(СВЦЭМ!$F$33:$F$776,СВЦЭМ!$A$33:$A$776,$A200,СВЦЭМ!$B$33:$B$776,Q$190)+'СЕТ СН'!$F$12</f>
        <v>108.17883209</v>
      </c>
      <c r="R200" s="36">
        <f>SUMIFS(СВЦЭМ!$F$33:$F$776,СВЦЭМ!$A$33:$A$776,$A200,СВЦЭМ!$B$33:$B$776,R$190)+'СЕТ СН'!$F$12</f>
        <v>107.79495751</v>
      </c>
      <c r="S200" s="36">
        <f>SUMIFS(СВЦЭМ!$F$33:$F$776,СВЦЭМ!$A$33:$A$776,$A200,СВЦЭМ!$B$33:$B$776,S$190)+'СЕТ СН'!$F$12</f>
        <v>108.18035793</v>
      </c>
      <c r="T200" s="36">
        <f>SUMIFS(СВЦЭМ!$F$33:$F$776,СВЦЭМ!$A$33:$A$776,$A200,СВЦЭМ!$B$33:$B$776,T$190)+'СЕТ СН'!$F$12</f>
        <v>106.67067749</v>
      </c>
      <c r="U200" s="36">
        <f>SUMIFS(СВЦЭМ!$F$33:$F$776,СВЦЭМ!$A$33:$A$776,$A200,СВЦЭМ!$B$33:$B$776,U$190)+'СЕТ СН'!$F$12</f>
        <v>104.76638312999999</v>
      </c>
      <c r="V200" s="36">
        <f>SUMIFS(СВЦЭМ!$F$33:$F$776,СВЦЭМ!$A$33:$A$776,$A200,СВЦЭМ!$B$33:$B$776,V$190)+'СЕТ СН'!$F$12</f>
        <v>101.91929807</v>
      </c>
      <c r="W200" s="36">
        <f>SUMIFS(СВЦЭМ!$F$33:$F$776,СВЦЭМ!$A$33:$A$776,$A200,СВЦЭМ!$B$33:$B$776,W$190)+'СЕТ СН'!$F$12</f>
        <v>101.38741971</v>
      </c>
      <c r="X200" s="36">
        <f>SUMIFS(СВЦЭМ!$F$33:$F$776,СВЦЭМ!$A$33:$A$776,$A200,СВЦЭМ!$B$33:$B$776,X$190)+'СЕТ СН'!$F$12</f>
        <v>107.02612274000001</v>
      </c>
      <c r="Y200" s="36">
        <f>SUMIFS(СВЦЭМ!$F$33:$F$776,СВЦЭМ!$A$33:$A$776,$A200,СВЦЭМ!$B$33:$B$776,Y$190)+'СЕТ СН'!$F$12</f>
        <v>120.57447826000001</v>
      </c>
    </row>
    <row r="201" spans="1:25" ht="15.75" x14ac:dyDescent="0.2">
      <c r="A201" s="35">
        <f t="shared" si="5"/>
        <v>43962</v>
      </c>
      <c r="B201" s="36">
        <f>SUMIFS(СВЦЭМ!$F$33:$F$776,СВЦЭМ!$A$33:$A$776,$A201,СВЦЭМ!$B$33:$B$776,B$190)+'СЕТ СН'!$F$12</f>
        <v>117.37406793</v>
      </c>
      <c r="C201" s="36">
        <f>SUMIFS(СВЦЭМ!$F$33:$F$776,СВЦЭМ!$A$33:$A$776,$A201,СВЦЭМ!$B$33:$B$776,C$190)+'СЕТ СН'!$F$12</f>
        <v>129.36270804</v>
      </c>
      <c r="D201" s="36">
        <f>SUMIFS(СВЦЭМ!$F$33:$F$776,СВЦЭМ!$A$33:$A$776,$A201,СВЦЭМ!$B$33:$B$776,D$190)+'СЕТ СН'!$F$12</f>
        <v>134.57223285000001</v>
      </c>
      <c r="E201" s="36">
        <f>SUMIFS(СВЦЭМ!$F$33:$F$776,СВЦЭМ!$A$33:$A$776,$A201,СВЦЭМ!$B$33:$B$776,E$190)+'СЕТ СН'!$F$12</f>
        <v>133.27004650000001</v>
      </c>
      <c r="F201" s="36">
        <f>SUMIFS(СВЦЭМ!$F$33:$F$776,СВЦЭМ!$A$33:$A$776,$A201,СВЦЭМ!$B$33:$B$776,F$190)+'СЕТ СН'!$F$12</f>
        <v>132.25356317999999</v>
      </c>
      <c r="G201" s="36">
        <f>SUMIFS(СВЦЭМ!$F$33:$F$776,СВЦЭМ!$A$33:$A$776,$A201,СВЦЭМ!$B$33:$B$776,G$190)+'СЕТ СН'!$F$12</f>
        <v>132.61193175</v>
      </c>
      <c r="H201" s="36">
        <f>SUMIFS(СВЦЭМ!$F$33:$F$776,СВЦЭМ!$A$33:$A$776,$A201,СВЦЭМ!$B$33:$B$776,H$190)+'СЕТ СН'!$F$12</f>
        <v>133.63070067000001</v>
      </c>
      <c r="I201" s="36">
        <f>SUMIFS(СВЦЭМ!$F$33:$F$776,СВЦЭМ!$A$33:$A$776,$A201,СВЦЭМ!$B$33:$B$776,I$190)+'СЕТ СН'!$F$12</f>
        <v>135.64522239999999</v>
      </c>
      <c r="J201" s="36">
        <f>SUMIFS(СВЦЭМ!$F$33:$F$776,СВЦЭМ!$A$33:$A$776,$A201,СВЦЭМ!$B$33:$B$776,J$190)+'СЕТ СН'!$F$12</f>
        <v>128.11515247</v>
      </c>
      <c r="K201" s="36">
        <f>SUMIFS(СВЦЭМ!$F$33:$F$776,СВЦЭМ!$A$33:$A$776,$A201,СВЦЭМ!$B$33:$B$776,K$190)+'СЕТ СН'!$F$12</f>
        <v>119.08561194000001</v>
      </c>
      <c r="L201" s="36">
        <f>SUMIFS(СВЦЭМ!$F$33:$F$776,СВЦЭМ!$A$33:$A$776,$A201,СВЦЭМ!$B$33:$B$776,L$190)+'СЕТ СН'!$F$12</f>
        <v>117.81798649</v>
      </c>
      <c r="M201" s="36">
        <f>SUMIFS(СВЦЭМ!$F$33:$F$776,СВЦЭМ!$A$33:$A$776,$A201,СВЦЭМ!$B$33:$B$776,M$190)+'СЕТ СН'!$F$12</f>
        <v>117.87066848000001</v>
      </c>
      <c r="N201" s="36">
        <f>SUMIFS(СВЦЭМ!$F$33:$F$776,СВЦЭМ!$A$33:$A$776,$A201,СВЦЭМ!$B$33:$B$776,N$190)+'СЕТ СН'!$F$12</f>
        <v>119.66706567999999</v>
      </c>
      <c r="O201" s="36">
        <f>SUMIFS(СВЦЭМ!$F$33:$F$776,СВЦЭМ!$A$33:$A$776,$A201,СВЦЭМ!$B$33:$B$776,O$190)+'СЕТ СН'!$F$12</f>
        <v>119.41659206</v>
      </c>
      <c r="P201" s="36">
        <f>SUMIFS(СВЦЭМ!$F$33:$F$776,СВЦЭМ!$A$33:$A$776,$A201,СВЦЭМ!$B$33:$B$776,P$190)+'СЕТ СН'!$F$12</f>
        <v>122.07145717</v>
      </c>
      <c r="Q201" s="36">
        <f>SUMIFS(СВЦЭМ!$F$33:$F$776,СВЦЭМ!$A$33:$A$776,$A201,СВЦЭМ!$B$33:$B$776,Q$190)+'СЕТ СН'!$F$12</f>
        <v>123.26839257</v>
      </c>
      <c r="R201" s="36">
        <f>SUMIFS(СВЦЭМ!$F$33:$F$776,СВЦЭМ!$A$33:$A$776,$A201,СВЦЭМ!$B$33:$B$776,R$190)+'СЕТ СН'!$F$12</f>
        <v>122.43170985</v>
      </c>
      <c r="S201" s="36">
        <f>SUMIFS(СВЦЭМ!$F$33:$F$776,СВЦЭМ!$A$33:$A$776,$A201,СВЦЭМ!$B$33:$B$776,S$190)+'СЕТ СН'!$F$12</f>
        <v>122.97734831</v>
      </c>
      <c r="T201" s="36">
        <f>SUMIFS(СВЦЭМ!$F$33:$F$776,СВЦЭМ!$A$33:$A$776,$A201,СВЦЭМ!$B$33:$B$776,T$190)+'СЕТ СН'!$F$12</f>
        <v>120.92215890999999</v>
      </c>
      <c r="U201" s="36">
        <f>SUMIFS(СВЦЭМ!$F$33:$F$776,СВЦЭМ!$A$33:$A$776,$A201,СВЦЭМ!$B$33:$B$776,U$190)+'СЕТ СН'!$F$12</f>
        <v>115.30854198999999</v>
      </c>
      <c r="V201" s="36">
        <f>SUMIFS(СВЦЭМ!$F$33:$F$776,СВЦЭМ!$A$33:$A$776,$A201,СВЦЭМ!$B$33:$B$776,V$190)+'СЕТ СН'!$F$12</f>
        <v>110.47892976999999</v>
      </c>
      <c r="W201" s="36">
        <f>SUMIFS(СВЦЭМ!$F$33:$F$776,СВЦЭМ!$A$33:$A$776,$A201,СВЦЭМ!$B$33:$B$776,W$190)+'СЕТ СН'!$F$12</f>
        <v>107.87930211</v>
      </c>
      <c r="X201" s="36">
        <f>SUMIFS(СВЦЭМ!$F$33:$F$776,СВЦЭМ!$A$33:$A$776,$A201,СВЦЭМ!$B$33:$B$776,X$190)+'СЕТ СН'!$F$12</f>
        <v>107.36155032000001</v>
      </c>
      <c r="Y201" s="36">
        <f>SUMIFS(СВЦЭМ!$F$33:$F$776,СВЦЭМ!$A$33:$A$776,$A201,СВЦЭМ!$B$33:$B$776,Y$190)+'СЕТ СН'!$F$12</f>
        <v>115.2019828</v>
      </c>
    </row>
    <row r="202" spans="1:25" ht="15.75" x14ac:dyDescent="0.2">
      <c r="A202" s="35">
        <f t="shared" si="5"/>
        <v>43963</v>
      </c>
      <c r="B202" s="36">
        <f>SUMIFS(СВЦЭМ!$F$33:$F$776,СВЦЭМ!$A$33:$A$776,$A202,СВЦЭМ!$B$33:$B$776,B$190)+'СЕТ СН'!$F$12</f>
        <v>134.67087821999999</v>
      </c>
      <c r="C202" s="36">
        <f>SUMIFS(СВЦЭМ!$F$33:$F$776,СВЦЭМ!$A$33:$A$776,$A202,СВЦЭМ!$B$33:$B$776,C$190)+'СЕТ СН'!$F$12</f>
        <v>140.52004707</v>
      </c>
      <c r="D202" s="36">
        <f>SUMIFS(СВЦЭМ!$F$33:$F$776,СВЦЭМ!$A$33:$A$776,$A202,СВЦЭМ!$B$33:$B$776,D$190)+'СЕТ СН'!$F$12</f>
        <v>138.72592976999999</v>
      </c>
      <c r="E202" s="36">
        <f>SUMIFS(СВЦЭМ!$F$33:$F$776,СВЦЭМ!$A$33:$A$776,$A202,СВЦЭМ!$B$33:$B$776,E$190)+'СЕТ СН'!$F$12</f>
        <v>138.60276689</v>
      </c>
      <c r="F202" s="36">
        <f>SUMIFS(СВЦЭМ!$F$33:$F$776,СВЦЭМ!$A$33:$A$776,$A202,СВЦЭМ!$B$33:$B$776,F$190)+'СЕТ СН'!$F$12</f>
        <v>139.7634414</v>
      </c>
      <c r="G202" s="36">
        <f>SUMIFS(СВЦЭМ!$F$33:$F$776,СВЦЭМ!$A$33:$A$776,$A202,СВЦЭМ!$B$33:$B$776,G$190)+'СЕТ СН'!$F$12</f>
        <v>138.15400543999999</v>
      </c>
      <c r="H202" s="36">
        <f>SUMIFS(СВЦЭМ!$F$33:$F$776,СВЦЭМ!$A$33:$A$776,$A202,СВЦЭМ!$B$33:$B$776,H$190)+'СЕТ СН'!$F$12</f>
        <v>139.52958269999999</v>
      </c>
      <c r="I202" s="36">
        <f>SUMIFS(СВЦЭМ!$F$33:$F$776,СВЦЭМ!$A$33:$A$776,$A202,СВЦЭМ!$B$33:$B$776,I$190)+'СЕТ СН'!$F$12</f>
        <v>133.77220832</v>
      </c>
      <c r="J202" s="36">
        <f>SUMIFS(СВЦЭМ!$F$33:$F$776,СВЦЭМ!$A$33:$A$776,$A202,СВЦЭМ!$B$33:$B$776,J$190)+'СЕТ СН'!$F$12</f>
        <v>126.69144476</v>
      </c>
      <c r="K202" s="36">
        <f>SUMIFS(СВЦЭМ!$F$33:$F$776,СВЦЭМ!$A$33:$A$776,$A202,СВЦЭМ!$B$33:$B$776,K$190)+'СЕТ СН'!$F$12</f>
        <v>123.76649753</v>
      </c>
      <c r="L202" s="36">
        <f>SUMIFS(СВЦЭМ!$F$33:$F$776,СВЦЭМ!$A$33:$A$776,$A202,СВЦЭМ!$B$33:$B$776,L$190)+'СЕТ СН'!$F$12</f>
        <v>123.35410635</v>
      </c>
      <c r="M202" s="36">
        <f>SUMIFS(СВЦЭМ!$F$33:$F$776,СВЦЭМ!$A$33:$A$776,$A202,СВЦЭМ!$B$33:$B$776,M$190)+'СЕТ СН'!$F$12</f>
        <v>119.21990279000001</v>
      </c>
      <c r="N202" s="36">
        <f>SUMIFS(СВЦЭМ!$F$33:$F$776,СВЦЭМ!$A$33:$A$776,$A202,СВЦЭМ!$B$33:$B$776,N$190)+'СЕТ СН'!$F$12</f>
        <v>118.97575446</v>
      </c>
      <c r="O202" s="36">
        <f>SUMIFS(СВЦЭМ!$F$33:$F$776,СВЦЭМ!$A$33:$A$776,$A202,СВЦЭМ!$B$33:$B$776,O$190)+'СЕТ СН'!$F$12</f>
        <v>120.07546997</v>
      </c>
      <c r="P202" s="36">
        <f>SUMIFS(СВЦЭМ!$F$33:$F$776,СВЦЭМ!$A$33:$A$776,$A202,СВЦЭМ!$B$33:$B$776,P$190)+'СЕТ СН'!$F$12</f>
        <v>121.69295545999999</v>
      </c>
      <c r="Q202" s="36">
        <f>SUMIFS(СВЦЭМ!$F$33:$F$776,СВЦЭМ!$A$33:$A$776,$A202,СВЦЭМ!$B$33:$B$776,Q$190)+'СЕТ СН'!$F$12</f>
        <v>121.54320918000001</v>
      </c>
      <c r="R202" s="36">
        <f>SUMIFS(СВЦЭМ!$F$33:$F$776,СВЦЭМ!$A$33:$A$776,$A202,СВЦЭМ!$B$33:$B$776,R$190)+'СЕТ СН'!$F$12</f>
        <v>121.67567006</v>
      </c>
      <c r="S202" s="36">
        <f>SUMIFS(СВЦЭМ!$F$33:$F$776,СВЦЭМ!$A$33:$A$776,$A202,СВЦЭМ!$B$33:$B$776,S$190)+'СЕТ СН'!$F$12</f>
        <v>121.81488686</v>
      </c>
      <c r="T202" s="36">
        <f>SUMIFS(СВЦЭМ!$F$33:$F$776,СВЦЭМ!$A$33:$A$776,$A202,СВЦЭМ!$B$33:$B$776,T$190)+'СЕТ СН'!$F$12</f>
        <v>122.57643289000001</v>
      </c>
      <c r="U202" s="36">
        <f>SUMIFS(СВЦЭМ!$F$33:$F$776,СВЦЭМ!$A$33:$A$776,$A202,СВЦЭМ!$B$33:$B$776,U$190)+'СЕТ СН'!$F$12</f>
        <v>122.31690029000001</v>
      </c>
      <c r="V202" s="36">
        <f>SUMIFS(СВЦЭМ!$F$33:$F$776,СВЦЭМ!$A$33:$A$776,$A202,СВЦЭМ!$B$33:$B$776,V$190)+'СЕТ СН'!$F$12</f>
        <v>117.52663447</v>
      </c>
      <c r="W202" s="36">
        <f>SUMIFS(СВЦЭМ!$F$33:$F$776,СВЦЭМ!$A$33:$A$776,$A202,СВЦЭМ!$B$33:$B$776,W$190)+'СЕТ СН'!$F$12</f>
        <v>117.3130912</v>
      </c>
      <c r="X202" s="36">
        <f>SUMIFS(СВЦЭМ!$F$33:$F$776,СВЦЭМ!$A$33:$A$776,$A202,СВЦЭМ!$B$33:$B$776,X$190)+'СЕТ СН'!$F$12</f>
        <v>120.62718246999999</v>
      </c>
      <c r="Y202" s="36">
        <f>SUMIFS(СВЦЭМ!$F$33:$F$776,СВЦЭМ!$A$33:$A$776,$A202,СВЦЭМ!$B$33:$B$776,Y$190)+'СЕТ СН'!$F$12</f>
        <v>123.57360674</v>
      </c>
    </row>
    <row r="203" spans="1:25" ht="15.75" x14ac:dyDescent="0.2">
      <c r="A203" s="35">
        <f t="shared" si="5"/>
        <v>43964</v>
      </c>
      <c r="B203" s="36">
        <f>SUMIFS(СВЦЭМ!$F$33:$F$776,СВЦЭМ!$A$33:$A$776,$A203,СВЦЭМ!$B$33:$B$776,B$190)+'СЕТ СН'!$F$12</f>
        <v>126.85238317</v>
      </c>
      <c r="C203" s="36">
        <f>SUMIFS(СВЦЭМ!$F$33:$F$776,СВЦЭМ!$A$33:$A$776,$A203,СВЦЭМ!$B$33:$B$776,C$190)+'СЕТ СН'!$F$12</f>
        <v>133.39859824999999</v>
      </c>
      <c r="D203" s="36">
        <f>SUMIFS(СВЦЭМ!$F$33:$F$776,СВЦЭМ!$A$33:$A$776,$A203,СВЦЭМ!$B$33:$B$776,D$190)+'СЕТ СН'!$F$12</f>
        <v>134.50977976999999</v>
      </c>
      <c r="E203" s="36">
        <f>SUMIFS(СВЦЭМ!$F$33:$F$776,СВЦЭМ!$A$33:$A$776,$A203,СВЦЭМ!$B$33:$B$776,E$190)+'СЕТ СН'!$F$12</f>
        <v>134.4925902</v>
      </c>
      <c r="F203" s="36">
        <f>SUMIFS(СВЦЭМ!$F$33:$F$776,СВЦЭМ!$A$33:$A$776,$A203,СВЦЭМ!$B$33:$B$776,F$190)+'СЕТ СН'!$F$12</f>
        <v>133.47911282999999</v>
      </c>
      <c r="G203" s="36">
        <f>SUMIFS(СВЦЭМ!$F$33:$F$776,СВЦЭМ!$A$33:$A$776,$A203,СВЦЭМ!$B$33:$B$776,G$190)+'СЕТ СН'!$F$12</f>
        <v>134.60209936000001</v>
      </c>
      <c r="H203" s="36">
        <f>SUMIFS(СВЦЭМ!$F$33:$F$776,СВЦЭМ!$A$33:$A$776,$A203,СВЦЭМ!$B$33:$B$776,H$190)+'СЕТ СН'!$F$12</f>
        <v>134.07174806</v>
      </c>
      <c r="I203" s="36">
        <f>SUMIFS(СВЦЭМ!$F$33:$F$776,СВЦЭМ!$A$33:$A$776,$A203,СВЦЭМ!$B$33:$B$776,I$190)+'СЕТ СН'!$F$12</f>
        <v>127.10198793000001</v>
      </c>
      <c r="J203" s="36">
        <f>SUMIFS(СВЦЭМ!$F$33:$F$776,СВЦЭМ!$A$33:$A$776,$A203,СВЦЭМ!$B$33:$B$776,J$190)+'СЕТ СН'!$F$12</f>
        <v>119.04727015</v>
      </c>
      <c r="K203" s="36">
        <f>SUMIFS(СВЦЭМ!$F$33:$F$776,СВЦЭМ!$A$33:$A$776,$A203,СВЦЭМ!$B$33:$B$776,K$190)+'СЕТ СН'!$F$12</f>
        <v>117.81680849</v>
      </c>
      <c r="L203" s="36">
        <f>SUMIFS(СВЦЭМ!$F$33:$F$776,СВЦЭМ!$A$33:$A$776,$A203,СВЦЭМ!$B$33:$B$776,L$190)+'СЕТ СН'!$F$12</f>
        <v>116.46759028</v>
      </c>
      <c r="M203" s="36">
        <f>SUMIFS(СВЦЭМ!$F$33:$F$776,СВЦЭМ!$A$33:$A$776,$A203,СВЦЭМ!$B$33:$B$776,M$190)+'СЕТ СН'!$F$12</f>
        <v>115.57991112000001</v>
      </c>
      <c r="N203" s="36">
        <f>SUMIFS(СВЦЭМ!$F$33:$F$776,СВЦЭМ!$A$33:$A$776,$A203,СВЦЭМ!$B$33:$B$776,N$190)+'СЕТ СН'!$F$12</f>
        <v>116.92004384000001</v>
      </c>
      <c r="O203" s="36">
        <f>SUMIFS(СВЦЭМ!$F$33:$F$776,СВЦЭМ!$A$33:$A$776,$A203,СВЦЭМ!$B$33:$B$776,O$190)+'СЕТ СН'!$F$12</f>
        <v>118.13080576</v>
      </c>
      <c r="P203" s="36">
        <f>SUMIFS(СВЦЭМ!$F$33:$F$776,СВЦЭМ!$A$33:$A$776,$A203,СВЦЭМ!$B$33:$B$776,P$190)+'СЕТ СН'!$F$12</f>
        <v>119.76601574999999</v>
      </c>
      <c r="Q203" s="36">
        <f>SUMIFS(СВЦЭМ!$F$33:$F$776,СВЦЭМ!$A$33:$A$776,$A203,СВЦЭМ!$B$33:$B$776,Q$190)+'СЕТ СН'!$F$12</f>
        <v>118.51391878</v>
      </c>
      <c r="R203" s="36">
        <f>SUMIFS(СВЦЭМ!$F$33:$F$776,СВЦЭМ!$A$33:$A$776,$A203,СВЦЭМ!$B$33:$B$776,R$190)+'СЕТ СН'!$F$12</f>
        <v>117.75201549000001</v>
      </c>
      <c r="S203" s="36">
        <f>SUMIFS(СВЦЭМ!$F$33:$F$776,СВЦЭМ!$A$33:$A$776,$A203,СВЦЭМ!$B$33:$B$776,S$190)+'СЕТ СН'!$F$12</f>
        <v>119.79565362</v>
      </c>
      <c r="T203" s="36">
        <f>SUMIFS(СВЦЭМ!$F$33:$F$776,СВЦЭМ!$A$33:$A$776,$A203,СВЦЭМ!$B$33:$B$776,T$190)+'СЕТ СН'!$F$12</f>
        <v>115.66695875000001</v>
      </c>
      <c r="U203" s="36">
        <f>SUMIFS(СВЦЭМ!$F$33:$F$776,СВЦЭМ!$A$33:$A$776,$A203,СВЦЭМ!$B$33:$B$776,U$190)+'СЕТ СН'!$F$12</f>
        <v>110.9085912</v>
      </c>
      <c r="V203" s="36">
        <f>SUMIFS(СВЦЭМ!$F$33:$F$776,СВЦЭМ!$A$33:$A$776,$A203,СВЦЭМ!$B$33:$B$776,V$190)+'СЕТ СН'!$F$12</f>
        <v>108.5720122</v>
      </c>
      <c r="W203" s="36">
        <f>SUMIFS(СВЦЭМ!$F$33:$F$776,СВЦЭМ!$A$33:$A$776,$A203,СВЦЭМ!$B$33:$B$776,W$190)+'СЕТ СН'!$F$12</f>
        <v>107.9201867</v>
      </c>
      <c r="X203" s="36">
        <f>SUMIFS(СВЦЭМ!$F$33:$F$776,СВЦЭМ!$A$33:$A$776,$A203,СВЦЭМ!$B$33:$B$776,X$190)+'СЕТ СН'!$F$12</f>
        <v>109.83201789</v>
      </c>
      <c r="Y203" s="36">
        <f>SUMIFS(СВЦЭМ!$F$33:$F$776,СВЦЭМ!$A$33:$A$776,$A203,СВЦЭМ!$B$33:$B$776,Y$190)+'СЕТ СН'!$F$12</f>
        <v>112.9897072</v>
      </c>
    </row>
    <row r="204" spans="1:25" ht="15.75" x14ac:dyDescent="0.2">
      <c r="A204" s="35">
        <f t="shared" si="5"/>
        <v>43965</v>
      </c>
      <c r="B204" s="36">
        <f>SUMIFS(СВЦЭМ!$F$33:$F$776,СВЦЭМ!$A$33:$A$776,$A204,СВЦЭМ!$B$33:$B$776,B$190)+'СЕТ СН'!$F$12</f>
        <v>122.88751689999999</v>
      </c>
      <c r="C204" s="36">
        <f>SUMIFS(СВЦЭМ!$F$33:$F$776,СВЦЭМ!$A$33:$A$776,$A204,СВЦЭМ!$B$33:$B$776,C$190)+'СЕТ СН'!$F$12</f>
        <v>128.61564694</v>
      </c>
      <c r="D204" s="36">
        <f>SUMIFS(СВЦЭМ!$F$33:$F$776,СВЦЭМ!$A$33:$A$776,$A204,СВЦЭМ!$B$33:$B$776,D$190)+'СЕТ СН'!$F$12</f>
        <v>129.84286854000001</v>
      </c>
      <c r="E204" s="36">
        <f>SUMIFS(СВЦЭМ!$F$33:$F$776,СВЦЭМ!$A$33:$A$776,$A204,СВЦЭМ!$B$33:$B$776,E$190)+'СЕТ СН'!$F$12</f>
        <v>134.98597799999999</v>
      </c>
      <c r="F204" s="36">
        <f>SUMIFS(СВЦЭМ!$F$33:$F$776,СВЦЭМ!$A$33:$A$776,$A204,СВЦЭМ!$B$33:$B$776,F$190)+'СЕТ СН'!$F$12</f>
        <v>131.99903771000001</v>
      </c>
      <c r="G204" s="36">
        <f>SUMIFS(СВЦЭМ!$F$33:$F$776,СВЦЭМ!$A$33:$A$776,$A204,СВЦЭМ!$B$33:$B$776,G$190)+'СЕТ СН'!$F$12</f>
        <v>130.96067829</v>
      </c>
      <c r="H204" s="36">
        <f>SUMIFS(СВЦЭМ!$F$33:$F$776,СВЦЭМ!$A$33:$A$776,$A204,СВЦЭМ!$B$33:$B$776,H$190)+'СЕТ СН'!$F$12</f>
        <v>130.44875145</v>
      </c>
      <c r="I204" s="36">
        <f>SUMIFS(СВЦЭМ!$F$33:$F$776,СВЦЭМ!$A$33:$A$776,$A204,СВЦЭМ!$B$33:$B$776,I$190)+'СЕТ СН'!$F$12</f>
        <v>124.87504026000001</v>
      </c>
      <c r="J204" s="36">
        <f>SUMIFS(СВЦЭМ!$F$33:$F$776,СВЦЭМ!$A$33:$A$776,$A204,СВЦЭМ!$B$33:$B$776,J$190)+'СЕТ СН'!$F$12</f>
        <v>117.72886481</v>
      </c>
      <c r="K204" s="36">
        <f>SUMIFS(СВЦЭМ!$F$33:$F$776,СВЦЭМ!$A$33:$A$776,$A204,СВЦЭМ!$B$33:$B$776,K$190)+'СЕТ СН'!$F$12</f>
        <v>114.68681789</v>
      </c>
      <c r="L204" s="36">
        <f>SUMIFS(СВЦЭМ!$F$33:$F$776,СВЦЭМ!$A$33:$A$776,$A204,СВЦЭМ!$B$33:$B$776,L$190)+'СЕТ СН'!$F$12</f>
        <v>113.14609627</v>
      </c>
      <c r="M204" s="36">
        <f>SUMIFS(СВЦЭМ!$F$33:$F$776,СВЦЭМ!$A$33:$A$776,$A204,СВЦЭМ!$B$33:$B$776,M$190)+'СЕТ СН'!$F$12</f>
        <v>113.29572415</v>
      </c>
      <c r="N204" s="36">
        <f>SUMIFS(СВЦЭМ!$F$33:$F$776,СВЦЭМ!$A$33:$A$776,$A204,СВЦЭМ!$B$33:$B$776,N$190)+'СЕТ СН'!$F$12</f>
        <v>112.53546946</v>
      </c>
      <c r="O204" s="36">
        <f>SUMIFS(СВЦЭМ!$F$33:$F$776,СВЦЭМ!$A$33:$A$776,$A204,СВЦЭМ!$B$33:$B$776,O$190)+'СЕТ СН'!$F$12</f>
        <v>114.59717297</v>
      </c>
      <c r="P204" s="36">
        <f>SUMIFS(СВЦЭМ!$F$33:$F$776,СВЦЭМ!$A$33:$A$776,$A204,СВЦЭМ!$B$33:$B$776,P$190)+'СЕТ СН'!$F$12</f>
        <v>118.24595985000001</v>
      </c>
      <c r="Q204" s="36">
        <f>SUMIFS(СВЦЭМ!$F$33:$F$776,СВЦЭМ!$A$33:$A$776,$A204,СВЦЭМ!$B$33:$B$776,Q$190)+'СЕТ СН'!$F$12</f>
        <v>116.64086451999999</v>
      </c>
      <c r="R204" s="36">
        <f>SUMIFS(СВЦЭМ!$F$33:$F$776,СВЦЭМ!$A$33:$A$776,$A204,СВЦЭМ!$B$33:$B$776,R$190)+'СЕТ СН'!$F$12</f>
        <v>116.07453578000001</v>
      </c>
      <c r="S204" s="36">
        <f>SUMIFS(СВЦЭМ!$F$33:$F$776,СВЦЭМ!$A$33:$A$776,$A204,СВЦЭМ!$B$33:$B$776,S$190)+'СЕТ СН'!$F$12</f>
        <v>118.89614656000001</v>
      </c>
      <c r="T204" s="36">
        <f>SUMIFS(СВЦЭМ!$F$33:$F$776,СВЦЭМ!$A$33:$A$776,$A204,СВЦЭМ!$B$33:$B$776,T$190)+'СЕТ СН'!$F$12</f>
        <v>115.79461599</v>
      </c>
      <c r="U204" s="36">
        <f>SUMIFS(СВЦЭМ!$F$33:$F$776,СВЦЭМ!$A$33:$A$776,$A204,СВЦЭМ!$B$33:$B$776,U$190)+'СЕТ СН'!$F$12</f>
        <v>111.34450166000001</v>
      </c>
      <c r="V204" s="36">
        <f>SUMIFS(СВЦЭМ!$F$33:$F$776,СВЦЭМ!$A$33:$A$776,$A204,СВЦЭМ!$B$33:$B$776,V$190)+'СЕТ СН'!$F$12</f>
        <v>107.77680817</v>
      </c>
      <c r="W204" s="36">
        <f>SUMIFS(СВЦЭМ!$F$33:$F$776,СВЦЭМ!$A$33:$A$776,$A204,СВЦЭМ!$B$33:$B$776,W$190)+'СЕТ СН'!$F$12</f>
        <v>106.41872499</v>
      </c>
      <c r="X204" s="36">
        <f>SUMIFS(СВЦЭМ!$F$33:$F$776,СВЦЭМ!$A$33:$A$776,$A204,СВЦЭМ!$B$33:$B$776,X$190)+'СЕТ СН'!$F$12</f>
        <v>107.53251516</v>
      </c>
      <c r="Y204" s="36">
        <f>SUMIFS(СВЦЭМ!$F$33:$F$776,СВЦЭМ!$A$33:$A$776,$A204,СВЦЭМ!$B$33:$B$776,Y$190)+'СЕТ СН'!$F$12</f>
        <v>112.20024117</v>
      </c>
    </row>
    <row r="205" spans="1:25" ht="15.75" x14ac:dyDescent="0.2">
      <c r="A205" s="35">
        <f t="shared" si="5"/>
        <v>43966</v>
      </c>
      <c r="B205" s="36">
        <f>SUMIFS(СВЦЭМ!$F$33:$F$776,СВЦЭМ!$A$33:$A$776,$A205,СВЦЭМ!$B$33:$B$776,B$190)+'СЕТ СН'!$F$12</f>
        <v>121.20236190999999</v>
      </c>
      <c r="C205" s="36">
        <f>SUMIFS(СВЦЭМ!$F$33:$F$776,СВЦЭМ!$A$33:$A$776,$A205,СВЦЭМ!$B$33:$B$776,C$190)+'СЕТ СН'!$F$12</f>
        <v>129.26281091000001</v>
      </c>
      <c r="D205" s="36">
        <f>SUMIFS(СВЦЭМ!$F$33:$F$776,СВЦЭМ!$A$33:$A$776,$A205,СВЦЭМ!$B$33:$B$776,D$190)+'СЕТ СН'!$F$12</f>
        <v>132.79190414000001</v>
      </c>
      <c r="E205" s="36">
        <f>SUMIFS(СВЦЭМ!$F$33:$F$776,СВЦЭМ!$A$33:$A$776,$A205,СВЦЭМ!$B$33:$B$776,E$190)+'СЕТ СН'!$F$12</f>
        <v>132.60129806</v>
      </c>
      <c r="F205" s="36">
        <f>SUMIFS(СВЦЭМ!$F$33:$F$776,СВЦЭМ!$A$33:$A$776,$A205,СВЦЭМ!$B$33:$B$776,F$190)+'СЕТ СН'!$F$12</f>
        <v>131.4522474</v>
      </c>
      <c r="G205" s="36">
        <f>SUMIFS(СВЦЭМ!$F$33:$F$776,СВЦЭМ!$A$33:$A$776,$A205,СВЦЭМ!$B$33:$B$776,G$190)+'СЕТ СН'!$F$12</f>
        <v>132.817554</v>
      </c>
      <c r="H205" s="36">
        <f>SUMIFS(СВЦЭМ!$F$33:$F$776,СВЦЭМ!$A$33:$A$776,$A205,СВЦЭМ!$B$33:$B$776,H$190)+'СЕТ СН'!$F$12</f>
        <v>133.89363979000001</v>
      </c>
      <c r="I205" s="36">
        <f>SUMIFS(СВЦЭМ!$F$33:$F$776,СВЦЭМ!$A$33:$A$776,$A205,СВЦЭМ!$B$33:$B$776,I$190)+'СЕТ СН'!$F$12</f>
        <v>127.46443988999999</v>
      </c>
      <c r="J205" s="36">
        <f>SUMIFS(СВЦЭМ!$F$33:$F$776,СВЦЭМ!$A$33:$A$776,$A205,СВЦЭМ!$B$33:$B$776,J$190)+'СЕТ СН'!$F$12</f>
        <v>118.52147002</v>
      </c>
      <c r="K205" s="36">
        <f>SUMIFS(СВЦЭМ!$F$33:$F$776,СВЦЭМ!$A$33:$A$776,$A205,СВЦЭМ!$B$33:$B$776,K$190)+'СЕТ СН'!$F$12</f>
        <v>108.67096438</v>
      </c>
      <c r="L205" s="36">
        <f>SUMIFS(СВЦЭМ!$F$33:$F$776,СВЦЭМ!$A$33:$A$776,$A205,СВЦЭМ!$B$33:$B$776,L$190)+'СЕТ СН'!$F$12</f>
        <v>107.04673678</v>
      </c>
      <c r="M205" s="36">
        <f>SUMIFS(СВЦЭМ!$F$33:$F$776,СВЦЭМ!$A$33:$A$776,$A205,СВЦЭМ!$B$33:$B$776,M$190)+'СЕТ СН'!$F$12</f>
        <v>110.03273249999999</v>
      </c>
      <c r="N205" s="36">
        <f>SUMIFS(СВЦЭМ!$F$33:$F$776,СВЦЭМ!$A$33:$A$776,$A205,СВЦЭМ!$B$33:$B$776,N$190)+'СЕТ СН'!$F$12</f>
        <v>110.86984006</v>
      </c>
      <c r="O205" s="36">
        <f>SUMIFS(СВЦЭМ!$F$33:$F$776,СВЦЭМ!$A$33:$A$776,$A205,СВЦЭМ!$B$33:$B$776,O$190)+'СЕТ СН'!$F$12</f>
        <v>111.22397413</v>
      </c>
      <c r="P205" s="36">
        <f>SUMIFS(СВЦЭМ!$F$33:$F$776,СВЦЭМ!$A$33:$A$776,$A205,СВЦЭМ!$B$33:$B$776,P$190)+'СЕТ СН'!$F$12</f>
        <v>112.14531709000001</v>
      </c>
      <c r="Q205" s="36">
        <f>SUMIFS(СВЦЭМ!$F$33:$F$776,СВЦЭМ!$A$33:$A$776,$A205,СВЦЭМ!$B$33:$B$776,Q$190)+'СЕТ СН'!$F$12</f>
        <v>111.45719398</v>
      </c>
      <c r="R205" s="36">
        <f>SUMIFS(СВЦЭМ!$F$33:$F$776,СВЦЭМ!$A$33:$A$776,$A205,СВЦЭМ!$B$33:$B$776,R$190)+'СЕТ СН'!$F$12</f>
        <v>110.80770036</v>
      </c>
      <c r="S205" s="36">
        <f>SUMIFS(СВЦЭМ!$F$33:$F$776,СВЦЭМ!$A$33:$A$776,$A205,СВЦЭМ!$B$33:$B$776,S$190)+'СЕТ СН'!$F$12</f>
        <v>112.24247093</v>
      </c>
      <c r="T205" s="36">
        <f>SUMIFS(СВЦЭМ!$F$33:$F$776,СВЦЭМ!$A$33:$A$776,$A205,СВЦЭМ!$B$33:$B$776,T$190)+'СЕТ СН'!$F$12</f>
        <v>111.4267244</v>
      </c>
      <c r="U205" s="36">
        <f>SUMIFS(СВЦЭМ!$F$33:$F$776,СВЦЭМ!$A$33:$A$776,$A205,СВЦЭМ!$B$33:$B$776,U$190)+'СЕТ СН'!$F$12</f>
        <v>111.86711519000001</v>
      </c>
      <c r="V205" s="36">
        <f>SUMIFS(СВЦЭМ!$F$33:$F$776,СВЦЭМ!$A$33:$A$776,$A205,СВЦЭМ!$B$33:$B$776,V$190)+'СЕТ СН'!$F$12</f>
        <v>110.78697328</v>
      </c>
      <c r="W205" s="36">
        <f>SUMIFS(СВЦЭМ!$F$33:$F$776,СВЦЭМ!$A$33:$A$776,$A205,СВЦЭМ!$B$33:$B$776,W$190)+'СЕТ СН'!$F$12</f>
        <v>108.92611517</v>
      </c>
      <c r="X205" s="36">
        <f>SUMIFS(СВЦЭМ!$F$33:$F$776,СВЦЭМ!$A$33:$A$776,$A205,СВЦЭМ!$B$33:$B$776,X$190)+'СЕТ СН'!$F$12</f>
        <v>109.25677302</v>
      </c>
      <c r="Y205" s="36">
        <f>SUMIFS(СВЦЭМ!$F$33:$F$776,СВЦЭМ!$A$33:$A$776,$A205,СВЦЭМ!$B$33:$B$776,Y$190)+'СЕТ СН'!$F$12</f>
        <v>109.81736823999999</v>
      </c>
    </row>
    <row r="206" spans="1:25" ht="15.75" x14ac:dyDescent="0.2">
      <c r="A206" s="35">
        <f t="shared" si="5"/>
        <v>43967</v>
      </c>
      <c r="B206" s="36">
        <f>SUMIFS(СВЦЭМ!$F$33:$F$776,СВЦЭМ!$A$33:$A$776,$A206,СВЦЭМ!$B$33:$B$776,B$190)+'СЕТ СН'!$F$12</f>
        <v>126.19755653999999</v>
      </c>
      <c r="C206" s="36">
        <f>SUMIFS(СВЦЭМ!$F$33:$F$776,СВЦЭМ!$A$33:$A$776,$A206,СВЦЭМ!$B$33:$B$776,C$190)+'СЕТ СН'!$F$12</f>
        <v>132.05089853999999</v>
      </c>
      <c r="D206" s="36">
        <f>SUMIFS(СВЦЭМ!$F$33:$F$776,СВЦЭМ!$A$33:$A$776,$A206,СВЦЭМ!$B$33:$B$776,D$190)+'СЕТ СН'!$F$12</f>
        <v>132.27157667</v>
      </c>
      <c r="E206" s="36">
        <f>SUMIFS(СВЦЭМ!$F$33:$F$776,СВЦЭМ!$A$33:$A$776,$A206,СВЦЭМ!$B$33:$B$776,E$190)+'СЕТ СН'!$F$12</f>
        <v>134.15764623999999</v>
      </c>
      <c r="F206" s="36">
        <f>SUMIFS(СВЦЭМ!$F$33:$F$776,СВЦЭМ!$A$33:$A$776,$A206,СВЦЭМ!$B$33:$B$776,F$190)+'СЕТ СН'!$F$12</f>
        <v>134.15992555</v>
      </c>
      <c r="G206" s="36">
        <f>SUMIFS(СВЦЭМ!$F$33:$F$776,СВЦЭМ!$A$33:$A$776,$A206,СВЦЭМ!$B$33:$B$776,G$190)+'СЕТ СН'!$F$12</f>
        <v>134.13875922</v>
      </c>
      <c r="H206" s="36">
        <f>SUMIFS(СВЦЭМ!$F$33:$F$776,СВЦЭМ!$A$33:$A$776,$A206,СВЦЭМ!$B$33:$B$776,H$190)+'СЕТ СН'!$F$12</f>
        <v>135.22923144000001</v>
      </c>
      <c r="I206" s="36">
        <f>SUMIFS(СВЦЭМ!$F$33:$F$776,СВЦЭМ!$A$33:$A$776,$A206,СВЦЭМ!$B$33:$B$776,I$190)+'СЕТ СН'!$F$12</f>
        <v>125.22397846</v>
      </c>
      <c r="J206" s="36">
        <f>SUMIFS(СВЦЭМ!$F$33:$F$776,СВЦЭМ!$A$33:$A$776,$A206,СВЦЭМ!$B$33:$B$776,J$190)+'СЕТ СН'!$F$12</f>
        <v>114.70423328</v>
      </c>
      <c r="K206" s="36">
        <f>SUMIFS(СВЦЭМ!$F$33:$F$776,СВЦЭМ!$A$33:$A$776,$A206,СВЦЭМ!$B$33:$B$776,K$190)+'СЕТ СН'!$F$12</f>
        <v>114.545908</v>
      </c>
      <c r="L206" s="36">
        <f>SUMIFS(СВЦЭМ!$F$33:$F$776,СВЦЭМ!$A$33:$A$776,$A206,СВЦЭМ!$B$33:$B$776,L$190)+'СЕТ СН'!$F$12</f>
        <v>115.27219633999999</v>
      </c>
      <c r="M206" s="36">
        <f>SUMIFS(СВЦЭМ!$F$33:$F$776,СВЦЭМ!$A$33:$A$776,$A206,СВЦЭМ!$B$33:$B$776,M$190)+'СЕТ СН'!$F$12</f>
        <v>114.65640095000001</v>
      </c>
      <c r="N206" s="36">
        <f>SUMIFS(СВЦЭМ!$F$33:$F$776,СВЦЭМ!$A$33:$A$776,$A206,СВЦЭМ!$B$33:$B$776,N$190)+'СЕТ СН'!$F$12</f>
        <v>113.17598101999999</v>
      </c>
      <c r="O206" s="36">
        <f>SUMIFS(СВЦЭМ!$F$33:$F$776,СВЦЭМ!$A$33:$A$776,$A206,СВЦЭМ!$B$33:$B$776,O$190)+'СЕТ СН'!$F$12</f>
        <v>112.40258086</v>
      </c>
      <c r="P206" s="36">
        <f>SUMIFS(СВЦЭМ!$F$33:$F$776,СВЦЭМ!$A$33:$A$776,$A206,СВЦЭМ!$B$33:$B$776,P$190)+'СЕТ СН'!$F$12</f>
        <v>113.21883278</v>
      </c>
      <c r="Q206" s="36">
        <f>SUMIFS(СВЦЭМ!$F$33:$F$776,СВЦЭМ!$A$33:$A$776,$A206,СВЦЭМ!$B$33:$B$776,Q$190)+'СЕТ СН'!$F$12</f>
        <v>112.81889943</v>
      </c>
      <c r="R206" s="36">
        <f>SUMIFS(СВЦЭМ!$F$33:$F$776,СВЦЭМ!$A$33:$A$776,$A206,СВЦЭМ!$B$33:$B$776,R$190)+'СЕТ СН'!$F$12</f>
        <v>112.24413942</v>
      </c>
      <c r="S206" s="36">
        <f>SUMIFS(СВЦЭМ!$F$33:$F$776,СВЦЭМ!$A$33:$A$776,$A206,СВЦЭМ!$B$33:$B$776,S$190)+'СЕТ СН'!$F$12</f>
        <v>111.70490588</v>
      </c>
      <c r="T206" s="36">
        <f>SUMIFS(СВЦЭМ!$F$33:$F$776,СВЦЭМ!$A$33:$A$776,$A206,СВЦЭМ!$B$33:$B$776,T$190)+'СЕТ СН'!$F$12</f>
        <v>111.55250537000001</v>
      </c>
      <c r="U206" s="36">
        <f>SUMIFS(СВЦЭМ!$F$33:$F$776,СВЦЭМ!$A$33:$A$776,$A206,СВЦЭМ!$B$33:$B$776,U$190)+'СЕТ СН'!$F$12</f>
        <v>110.46330321000001</v>
      </c>
      <c r="V206" s="36">
        <f>SUMIFS(СВЦЭМ!$F$33:$F$776,СВЦЭМ!$A$33:$A$776,$A206,СВЦЭМ!$B$33:$B$776,V$190)+'СЕТ СН'!$F$12</f>
        <v>110.33388406</v>
      </c>
      <c r="W206" s="36">
        <f>SUMIFS(СВЦЭМ!$F$33:$F$776,СВЦЭМ!$A$33:$A$776,$A206,СВЦЭМ!$B$33:$B$776,W$190)+'СЕТ СН'!$F$12</f>
        <v>110.55702207</v>
      </c>
      <c r="X206" s="36">
        <f>SUMIFS(СВЦЭМ!$F$33:$F$776,СВЦЭМ!$A$33:$A$776,$A206,СВЦЭМ!$B$33:$B$776,X$190)+'СЕТ СН'!$F$12</f>
        <v>110.69318396</v>
      </c>
      <c r="Y206" s="36">
        <f>SUMIFS(СВЦЭМ!$F$33:$F$776,СВЦЭМ!$A$33:$A$776,$A206,СВЦЭМ!$B$33:$B$776,Y$190)+'СЕТ СН'!$F$12</f>
        <v>113.48781916999999</v>
      </c>
    </row>
    <row r="207" spans="1:25" ht="15.75" x14ac:dyDescent="0.2">
      <c r="A207" s="35">
        <f t="shared" si="5"/>
        <v>43968</v>
      </c>
      <c r="B207" s="36">
        <f>SUMIFS(СВЦЭМ!$F$33:$F$776,СВЦЭМ!$A$33:$A$776,$A207,СВЦЭМ!$B$33:$B$776,B$190)+'СЕТ СН'!$F$12</f>
        <v>126.79789786000001</v>
      </c>
      <c r="C207" s="36">
        <f>SUMIFS(СВЦЭМ!$F$33:$F$776,СВЦЭМ!$A$33:$A$776,$A207,СВЦЭМ!$B$33:$B$776,C$190)+'СЕТ СН'!$F$12</f>
        <v>131.92962523</v>
      </c>
      <c r="D207" s="36">
        <f>SUMIFS(СВЦЭМ!$F$33:$F$776,СВЦЭМ!$A$33:$A$776,$A207,СВЦЭМ!$B$33:$B$776,D$190)+'СЕТ СН'!$F$12</f>
        <v>133.01892855</v>
      </c>
      <c r="E207" s="36">
        <f>SUMIFS(СВЦЭМ!$F$33:$F$776,СВЦЭМ!$A$33:$A$776,$A207,СВЦЭМ!$B$33:$B$776,E$190)+'СЕТ СН'!$F$12</f>
        <v>134.12878566000001</v>
      </c>
      <c r="F207" s="36">
        <f>SUMIFS(СВЦЭМ!$F$33:$F$776,СВЦЭМ!$A$33:$A$776,$A207,СВЦЭМ!$B$33:$B$776,F$190)+'СЕТ СН'!$F$12</f>
        <v>133.10768615000001</v>
      </c>
      <c r="G207" s="36">
        <f>SUMIFS(СВЦЭМ!$F$33:$F$776,СВЦЭМ!$A$33:$A$776,$A207,СВЦЭМ!$B$33:$B$776,G$190)+'СЕТ СН'!$F$12</f>
        <v>133.31409070000001</v>
      </c>
      <c r="H207" s="36">
        <f>SUMIFS(СВЦЭМ!$F$33:$F$776,СВЦЭМ!$A$33:$A$776,$A207,СВЦЭМ!$B$33:$B$776,H$190)+'СЕТ СН'!$F$12</f>
        <v>134.11830295999999</v>
      </c>
      <c r="I207" s="36">
        <f>SUMIFS(СВЦЭМ!$F$33:$F$776,СВЦЭМ!$A$33:$A$776,$A207,СВЦЭМ!$B$33:$B$776,I$190)+'СЕТ СН'!$F$12</f>
        <v>128.06160413000001</v>
      </c>
      <c r="J207" s="36">
        <f>SUMIFS(СВЦЭМ!$F$33:$F$776,СВЦЭМ!$A$33:$A$776,$A207,СВЦЭМ!$B$33:$B$776,J$190)+'СЕТ СН'!$F$12</f>
        <v>117.99105754999999</v>
      </c>
      <c r="K207" s="36">
        <f>SUMIFS(СВЦЭМ!$F$33:$F$776,СВЦЭМ!$A$33:$A$776,$A207,СВЦЭМ!$B$33:$B$776,K$190)+'СЕТ СН'!$F$12</f>
        <v>113.64802091</v>
      </c>
      <c r="L207" s="36">
        <f>SUMIFS(СВЦЭМ!$F$33:$F$776,СВЦЭМ!$A$33:$A$776,$A207,СВЦЭМ!$B$33:$B$776,L$190)+'СЕТ СН'!$F$12</f>
        <v>113.64827002</v>
      </c>
      <c r="M207" s="36">
        <f>SUMIFS(СВЦЭМ!$F$33:$F$776,СВЦЭМ!$A$33:$A$776,$A207,СВЦЭМ!$B$33:$B$776,M$190)+'СЕТ СН'!$F$12</f>
        <v>113.43066760000001</v>
      </c>
      <c r="N207" s="36">
        <f>SUMIFS(СВЦЭМ!$F$33:$F$776,СВЦЭМ!$A$33:$A$776,$A207,СВЦЭМ!$B$33:$B$776,N$190)+'СЕТ СН'!$F$12</f>
        <v>112.82899406</v>
      </c>
      <c r="O207" s="36">
        <f>SUMIFS(СВЦЭМ!$F$33:$F$776,СВЦЭМ!$A$33:$A$776,$A207,СВЦЭМ!$B$33:$B$776,O$190)+'СЕТ СН'!$F$12</f>
        <v>112.80229627999999</v>
      </c>
      <c r="P207" s="36">
        <f>SUMIFS(СВЦЭМ!$F$33:$F$776,СВЦЭМ!$A$33:$A$776,$A207,СВЦЭМ!$B$33:$B$776,P$190)+'СЕТ СН'!$F$12</f>
        <v>113.63838843000001</v>
      </c>
      <c r="Q207" s="36">
        <f>SUMIFS(СВЦЭМ!$F$33:$F$776,СВЦЭМ!$A$33:$A$776,$A207,СВЦЭМ!$B$33:$B$776,Q$190)+'СЕТ СН'!$F$12</f>
        <v>114.01651603000001</v>
      </c>
      <c r="R207" s="36">
        <f>SUMIFS(СВЦЭМ!$F$33:$F$776,СВЦЭМ!$A$33:$A$776,$A207,СВЦЭМ!$B$33:$B$776,R$190)+'СЕТ СН'!$F$12</f>
        <v>113.55459596</v>
      </c>
      <c r="S207" s="36">
        <f>SUMIFS(СВЦЭМ!$F$33:$F$776,СВЦЭМ!$A$33:$A$776,$A207,СВЦЭМ!$B$33:$B$776,S$190)+'СЕТ СН'!$F$12</f>
        <v>113.78856268</v>
      </c>
      <c r="T207" s="36">
        <f>SUMIFS(СВЦЭМ!$F$33:$F$776,СВЦЭМ!$A$33:$A$776,$A207,СВЦЭМ!$B$33:$B$776,T$190)+'СЕТ СН'!$F$12</f>
        <v>112.23449952</v>
      </c>
      <c r="U207" s="36">
        <f>SUMIFS(СВЦЭМ!$F$33:$F$776,СВЦЭМ!$A$33:$A$776,$A207,СВЦЭМ!$B$33:$B$776,U$190)+'СЕТ СН'!$F$12</f>
        <v>109.90698301</v>
      </c>
      <c r="V207" s="36">
        <f>SUMIFS(СВЦЭМ!$F$33:$F$776,СВЦЭМ!$A$33:$A$776,$A207,СВЦЭМ!$B$33:$B$776,V$190)+'СЕТ СН'!$F$12</f>
        <v>104.36691731000001</v>
      </c>
      <c r="W207" s="36">
        <f>SUMIFS(СВЦЭМ!$F$33:$F$776,СВЦЭМ!$A$33:$A$776,$A207,СВЦЭМ!$B$33:$B$776,W$190)+'СЕТ СН'!$F$12</f>
        <v>105.17428476000001</v>
      </c>
      <c r="X207" s="36">
        <f>SUMIFS(СВЦЭМ!$F$33:$F$776,СВЦЭМ!$A$33:$A$776,$A207,СВЦЭМ!$B$33:$B$776,X$190)+'СЕТ СН'!$F$12</f>
        <v>105.17001358</v>
      </c>
      <c r="Y207" s="36">
        <f>SUMIFS(СВЦЭМ!$F$33:$F$776,СВЦЭМ!$A$33:$A$776,$A207,СВЦЭМ!$B$33:$B$776,Y$190)+'СЕТ СН'!$F$12</f>
        <v>109.73151562</v>
      </c>
    </row>
    <row r="208" spans="1:25" ht="15.75" x14ac:dyDescent="0.2">
      <c r="A208" s="35">
        <f t="shared" si="5"/>
        <v>43969</v>
      </c>
      <c r="B208" s="36">
        <f>SUMIFS(СВЦЭМ!$F$33:$F$776,СВЦЭМ!$A$33:$A$776,$A208,СВЦЭМ!$B$33:$B$776,B$190)+'СЕТ СН'!$F$12</f>
        <v>127.36890909</v>
      </c>
      <c r="C208" s="36">
        <f>SUMIFS(СВЦЭМ!$F$33:$F$776,СВЦЭМ!$A$33:$A$776,$A208,СВЦЭМ!$B$33:$B$776,C$190)+'СЕТ СН'!$F$12</f>
        <v>130.10044758999999</v>
      </c>
      <c r="D208" s="36">
        <f>SUMIFS(СВЦЭМ!$F$33:$F$776,СВЦЭМ!$A$33:$A$776,$A208,СВЦЭМ!$B$33:$B$776,D$190)+'СЕТ СН'!$F$12</f>
        <v>128.36013011</v>
      </c>
      <c r="E208" s="36">
        <f>SUMIFS(СВЦЭМ!$F$33:$F$776,СВЦЭМ!$A$33:$A$776,$A208,СВЦЭМ!$B$33:$B$776,E$190)+'СЕТ СН'!$F$12</f>
        <v>129.93931698</v>
      </c>
      <c r="F208" s="36">
        <f>SUMIFS(СВЦЭМ!$F$33:$F$776,СВЦЭМ!$A$33:$A$776,$A208,СВЦЭМ!$B$33:$B$776,F$190)+'СЕТ СН'!$F$12</f>
        <v>129.34824370999999</v>
      </c>
      <c r="G208" s="36">
        <f>SUMIFS(СВЦЭМ!$F$33:$F$776,СВЦЭМ!$A$33:$A$776,$A208,СВЦЭМ!$B$33:$B$776,G$190)+'СЕТ СН'!$F$12</f>
        <v>129.85150651000001</v>
      </c>
      <c r="H208" s="36">
        <f>SUMIFS(СВЦЭМ!$F$33:$F$776,СВЦЭМ!$A$33:$A$776,$A208,СВЦЭМ!$B$33:$B$776,H$190)+'СЕТ СН'!$F$12</f>
        <v>129.52015169000001</v>
      </c>
      <c r="I208" s="36">
        <f>SUMIFS(СВЦЭМ!$F$33:$F$776,СВЦЭМ!$A$33:$A$776,$A208,СВЦЭМ!$B$33:$B$776,I$190)+'СЕТ СН'!$F$12</f>
        <v>125.10545632</v>
      </c>
      <c r="J208" s="36">
        <f>SUMIFS(СВЦЭМ!$F$33:$F$776,СВЦЭМ!$A$33:$A$776,$A208,СВЦЭМ!$B$33:$B$776,J$190)+'СЕТ СН'!$F$12</f>
        <v>111.5271439</v>
      </c>
      <c r="K208" s="36">
        <f>SUMIFS(СВЦЭМ!$F$33:$F$776,СВЦЭМ!$A$33:$A$776,$A208,СВЦЭМ!$B$33:$B$776,K$190)+'СЕТ СН'!$F$12</f>
        <v>109.02610202</v>
      </c>
      <c r="L208" s="36">
        <f>SUMIFS(СВЦЭМ!$F$33:$F$776,СВЦЭМ!$A$33:$A$776,$A208,СВЦЭМ!$B$33:$B$776,L$190)+'СЕТ СН'!$F$12</f>
        <v>110.17849811000001</v>
      </c>
      <c r="M208" s="36">
        <f>SUMIFS(СВЦЭМ!$F$33:$F$776,СВЦЭМ!$A$33:$A$776,$A208,СВЦЭМ!$B$33:$B$776,M$190)+'СЕТ СН'!$F$12</f>
        <v>110.33662579</v>
      </c>
      <c r="N208" s="36">
        <f>SUMIFS(СВЦЭМ!$F$33:$F$776,СВЦЭМ!$A$33:$A$776,$A208,СВЦЭМ!$B$33:$B$776,N$190)+'СЕТ СН'!$F$12</f>
        <v>108.94580010999999</v>
      </c>
      <c r="O208" s="36">
        <f>SUMIFS(СВЦЭМ!$F$33:$F$776,СВЦЭМ!$A$33:$A$776,$A208,СВЦЭМ!$B$33:$B$776,O$190)+'СЕТ СН'!$F$12</f>
        <v>109.10483085</v>
      </c>
      <c r="P208" s="36">
        <f>SUMIFS(СВЦЭМ!$F$33:$F$776,СВЦЭМ!$A$33:$A$776,$A208,СВЦЭМ!$B$33:$B$776,P$190)+'СЕТ СН'!$F$12</f>
        <v>111.88837893</v>
      </c>
      <c r="Q208" s="36">
        <f>SUMIFS(СВЦЭМ!$F$33:$F$776,СВЦЭМ!$A$33:$A$776,$A208,СВЦЭМ!$B$33:$B$776,Q$190)+'СЕТ СН'!$F$12</f>
        <v>110.0297516</v>
      </c>
      <c r="R208" s="36">
        <f>SUMIFS(СВЦЭМ!$F$33:$F$776,СВЦЭМ!$A$33:$A$776,$A208,СВЦЭМ!$B$33:$B$776,R$190)+'СЕТ СН'!$F$12</f>
        <v>110.03176637999999</v>
      </c>
      <c r="S208" s="36">
        <f>SUMIFS(СВЦЭМ!$F$33:$F$776,СВЦЭМ!$A$33:$A$776,$A208,СВЦЭМ!$B$33:$B$776,S$190)+'СЕТ СН'!$F$12</f>
        <v>112.29663847</v>
      </c>
      <c r="T208" s="36">
        <f>SUMIFS(СВЦЭМ!$F$33:$F$776,СВЦЭМ!$A$33:$A$776,$A208,СВЦЭМ!$B$33:$B$776,T$190)+'СЕТ СН'!$F$12</f>
        <v>110.89676034</v>
      </c>
      <c r="U208" s="36">
        <f>SUMIFS(СВЦЭМ!$F$33:$F$776,СВЦЭМ!$A$33:$A$776,$A208,СВЦЭМ!$B$33:$B$776,U$190)+'СЕТ СН'!$F$12</f>
        <v>109.44375826</v>
      </c>
      <c r="V208" s="36">
        <f>SUMIFS(СВЦЭМ!$F$33:$F$776,СВЦЭМ!$A$33:$A$776,$A208,СВЦЭМ!$B$33:$B$776,V$190)+'СЕТ СН'!$F$12</f>
        <v>105.67623625</v>
      </c>
      <c r="W208" s="36">
        <f>SUMIFS(СВЦЭМ!$F$33:$F$776,СВЦЭМ!$A$33:$A$776,$A208,СВЦЭМ!$B$33:$B$776,W$190)+'СЕТ СН'!$F$12</f>
        <v>106.27470231</v>
      </c>
      <c r="X208" s="36">
        <f>SUMIFS(СВЦЭМ!$F$33:$F$776,СВЦЭМ!$A$33:$A$776,$A208,СВЦЭМ!$B$33:$B$776,X$190)+'СЕТ СН'!$F$12</f>
        <v>106.20033616000001</v>
      </c>
      <c r="Y208" s="36">
        <f>SUMIFS(СВЦЭМ!$F$33:$F$776,СВЦЭМ!$A$33:$A$776,$A208,СВЦЭМ!$B$33:$B$776,Y$190)+'СЕТ СН'!$F$12</f>
        <v>109.91191732</v>
      </c>
    </row>
    <row r="209" spans="1:25" ht="15.75" x14ac:dyDescent="0.2">
      <c r="A209" s="35">
        <f t="shared" si="5"/>
        <v>43970</v>
      </c>
      <c r="B209" s="36">
        <f>SUMIFS(СВЦЭМ!$F$33:$F$776,СВЦЭМ!$A$33:$A$776,$A209,СВЦЭМ!$B$33:$B$776,B$190)+'СЕТ СН'!$F$12</f>
        <v>129.07500443000001</v>
      </c>
      <c r="C209" s="36">
        <f>SUMIFS(СВЦЭМ!$F$33:$F$776,СВЦЭМ!$A$33:$A$776,$A209,СВЦЭМ!$B$33:$B$776,C$190)+'СЕТ СН'!$F$12</f>
        <v>133.11191631</v>
      </c>
      <c r="D209" s="36">
        <f>SUMIFS(СВЦЭМ!$F$33:$F$776,СВЦЭМ!$A$33:$A$776,$A209,СВЦЭМ!$B$33:$B$776,D$190)+'СЕТ СН'!$F$12</f>
        <v>131.79160390999999</v>
      </c>
      <c r="E209" s="36">
        <f>SUMIFS(СВЦЭМ!$F$33:$F$776,СВЦЭМ!$A$33:$A$776,$A209,СВЦЭМ!$B$33:$B$776,E$190)+'СЕТ СН'!$F$12</f>
        <v>131.08297137</v>
      </c>
      <c r="F209" s="36">
        <f>SUMIFS(СВЦЭМ!$F$33:$F$776,СВЦЭМ!$A$33:$A$776,$A209,СВЦЭМ!$B$33:$B$776,F$190)+'СЕТ СН'!$F$12</f>
        <v>130.22276675000001</v>
      </c>
      <c r="G209" s="36">
        <f>SUMIFS(СВЦЭМ!$F$33:$F$776,СВЦЭМ!$A$33:$A$776,$A209,СВЦЭМ!$B$33:$B$776,G$190)+'СЕТ СН'!$F$12</f>
        <v>131.53068582</v>
      </c>
      <c r="H209" s="36">
        <f>SUMIFS(СВЦЭМ!$F$33:$F$776,СВЦЭМ!$A$33:$A$776,$A209,СВЦЭМ!$B$33:$B$776,H$190)+'СЕТ СН'!$F$12</f>
        <v>131.62848811000001</v>
      </c>
      <c r="I209" s="36">
        <f>SUMIFS(СВЦЭМ!$F$33:$F$776,СВЦЭМ!$A$33:$A$776,$A209,СВЦЭМ!$B$33:$B$776,I$190)+'СЕТ СН'!$F$12</f>
        <v>127.75317991999999</v>
      </c>
      <c r="J209" s="36">
        <f>SUMIFS(СВЦЭМ!$F$33:$F$776,СВЦЭМ!$A$33:$A$776,$A209,СВЦЭМ!$B$33:$B$776,J$190)+'СЕТ СН'!$F$12</f>
        <v>113.53401395</v>
      </c>
      <c r="K209" s="36">
        <f>SUMIFS(СВЦЭМ!$F$33:$F$776,СВЦЭМ!$A$33:$A$776,$A209,СВЦЭМ!$B$33:$B$776,K$190)+'СЕТ СН'!$F$12</f>
        <v>111.04625618</v>
      </c>
      <c r="L209" s="36">
        <f>SUMIFS(СВЦЭМ!$F$33:$F$776,СВЦЭМ!$A$33:$A$776,$A209,СВЦЭМ!$B$33:$B$776,L$190)+'СЕТ СН'!$F$12</f>
        <v>110.62083011</v>
      </c>
      <c r="M209" s="36">
        <f>SUMIFS(СВЦЭМ!$F$33:$F$776,СВЦЭМ!$A$33:$A$776,$A209,СВЦЭМ!$B$33:$B$776,M$190)+'СЕТ СН'!$F$12</f>
        <v>108.19931611</v>
      </c>
      <c r="N209" s="36">
        <f>SUMIFS(СВЦЭМ!$F$33:$F$776,СВЦЭМ!$A$33:$A$776,$A209,СВЦЭМ!$B$33:$B$776,N$190)+'СЕТ СН'!$F$12</f>
        <v>108.11687372999999</v>
      </c>
      <c r="O209" s="36">
        <f>SUMIFS(СВЦЭМ!$F$33:$F$776,СВЦЭМ!$A$33:$A$776,$A209,СВЦЭМ!$B$33:$B$776,O$190)+'СЕТ СН'!$F$12</f>
        <v>109.32297464</v>
      </c>
      <c r="P209" s="36">
        <f>SUMIFS(СВЦЭМ!$F$33:$F$776,СВЦЭМ!$A$33:$A$776,$A209,СВЦЭМ!$B$33:$B$776,P$190)+'СЕТ СН'!$F$12</f>
        <v>110.28176805</v>
      </c>
      <c r="Q209" s="36">
        <f>SUMIFS(СВЦЭМ!$F$33:$F$776,СВЦЭМ!$A$33:$A$776,$A209,СВЦЭМ!$B$33:$B$776,Q$190)+'СЕТ СН'!$F$12</f>
        <v>110.99342109</v>
      </c>
      <c r="R209" s="36">
        <f>SUMIFS(СВЦЭМ!$F$33:$F$776,СВЦЭМ!$A$33:$A$776,$A209,СВЦЭМ!$B$33:$B$776,R$190)+'СЕТ СН'!$F$12</f>
        <v>111.38994857</v>
      </c>
      <c r="S209" s="36">
        <f>SUMIFS(СВЦЭМ!$F$33:$F$776,СВЦЭМ!$A$33:$A$776,$A209,СВЦЭМ!$B$33:$B$776,S$190)+'СЕТ СН'!$F$12</f>
        <v>112.77709274999999</v>
      </c>
      <c r="T209" s="36">
        <f>SUMIFS(СВЦЭМ!$F$33:$F$776,СВЦЭМ!$A$33:$A$776,$A209,СВЦЭМ!$B$33:$B$776,T$190)+'СЕТ СН'!$F$12</f>
        <v>112.18891600000001</v>
      </c>
      <c r="U209" s="36">
        <f>SUMIFS(СВЦЭМ!$F$33:$F$776,СВЦЭМ!$A$33:$A$776,$A209,СВЦЭМ!$B$33:$B$776,U$190)+'СЕТ СН'!$F$12</f>
        <v>109.84117042</v>
      </c>
      <c r="V209" s="36">
        <f>SUMIFS(СВЦЭМ!$F$33:$F$776,СВЦЭМ!$A$33:$A$776,$A209,СВЦЭМ!$B$33:$B$776,V$190)+'СЕТ СН'!$F$12</f>
        <v>109.13021642</v>
      </c>
      <c r="W209" s="36">
        <f>SUMIFS(СВЦЭМ!$F$33:$F$776,СВЦЭМ!$A$33:$A$776,$A209,СВЦЭМ!$B$33:$B$776,W$190)+'СЕТ СН'!$F$12</f>
        <v>109.98177257</v>
      </c>
      <c r="X209" s="36">
        <f>SUMIFS(СВЦЭМ!$F$33:$F$776,СВЦЭМ!$A$33:$A$776,$A209,СВЦЭМ!$B$33:$B$776,X$190)+'СЕТ СН'!$F$12</f>
        <v>109.01379045</v>
      </c>
      <c r="Y209" s="36">
        <f>SUMIFS(СВЦЭМ!$F$33:$F$776,СВЦЭМ!$A$33:$A$776,$A209,СВЦЭМ!$B$33:$B$776,Y$190)+'СЕТ СН'!$F$12</f>
        <v>111.08876893999999</v>
      </c>
    </row>
    <row r="210" spans="1:25" ht="15.75" x14ac:dyDescent="0.2">
      <c r="A210" s="35">
        <f t="shared" si="5"/>
        <v>43971</v>
      </c>
      <c r="B210" s="36">
        <f>SUMIFS(СВЦЭМ!$F$33:$F$776,СВЦЭМ!$A$33:$A$776,$A210,СВЦЭМ!$B$33:$B$776,B$190)+'СЕТ СН'!$F$12</f>
        <v>123.07574509</v>
      </c>
      <c r="C210" s="36">
        <f>SUMIFS(СВЦЭМ!$F$33:$F$776,СВЦЭМ!$A$33:$A$776,$A210,СВЦЭМ!$B$33:$B$776,C$190)+'СЕТ СН'!$F$12</f>
        <v>124.57870493</v>
      </c>
      <c r="D210" s="36">
        <f>SUMIFS(СВЦЭМ!$F$33:$F$776,СВЦЭМ!$A$33:$A$776,$A210,СВЦЭМ!$B$33:$B$776,D$190)+'СЕТ СН'!$F$12</f>
        <v>127.25088934999999</v>
      </c>
      <c r="E210" s="36">
        <f>SUMIFS(СВЦЭМ!$F$33:$F$776,СВЦЭМ!$A$33:$A$776,$A210,СВЦЭМ!$B$33:$B$776,E$190)+'СЕТ СН'!$F$12</f>
        <v>126.56900415</v>
      </c>
      <c r="F210" s="36">
        <f>SUMIFS(СВЦЭМ!$F$33:$F$776,СВЦЭМ!$A$33:$A$776,$A210,СВЦЭМ!$B$33:$B$776,F$190)+'СЕТ СН'!$F$12</f>
        <v>125.54719798000001</v>
      </c>
      <c r="G210" s="36">
        <f>SUMIFS(СВЦЭМ!$F$33:$F$776,СВЦЭМ!$A$33:$A$776,$A210,СВЦЭМ!$B$33:$B$776,G$190)+'СЕТ СН'!$F$12</f>
        <v>127.04611860999999</v>
      </c>
      <c r="H210" s="36">
        <f>SUMIFS(СВЦЭМ!$F$33:$F$776,СВЦЭМ!$A$33:$A$776,$A210,СВЦЭМ!$B$33:$B$776,H$190)+'СЕТ СН'!$F$12</f>
        <v>128.07981262000001</v>
      </c>
      <c r="I210" s="36">
        <f>SUMIFS(СВЦЭМ!$F$33:$F$776,СВЦЭМ!$A$33:$A$776,$A210,СВЦЭМ!$B$33:$B$776,I$190)+'СЕТ СН'!$F$12</f>
        <v>125.91709950000001</v>
      </c>
      <c r="J210" s="36">
        <f>SUMIFS(СВЦЭМ!$F$33:$F$776,СВЦЭМ!$A$33:$A$776,$A210,СВЦЭМ!$B$33:$B$776,J$190)+'СЕТ СН'!$F$12</f>
        <v>110.63467317999999</v>
      </c>
      <c r="K210" s="36">
        <f>SUMIFS(СВЦЭМ!$F$33:$F$776,СВЦЭМ!$A$33:$A$776,$A210,СВЦЭМ!$B$33:$B$776,K$190)+'СЕТ СН'!$F$12</f>
        <v>111.46238952</v>
      </c>
      <c r="L210" s="36">
        <f>SUMIFS(СВЦЭМ!$F$33:$F$776,СВЦЭМ!$A$33:$A$776,$A210,СВЦЭМ!$B$33:$B$776,L$190)+'СЕТ СН'!$F$12</f>
        <v>112.01585407</v>
      </c>
      <c r="M210" s="36">
        <f>SUMIFS(СВЦЭМ!$F$33:$F$776,СВЦЭМ!$A$33:$A$776,$A210,СВЦЭМ!$B$33:$B$776,M$190)+'СЕТ СН'!$F$12</f>
        <v>112.42484227999999</v>
      </c>
      <c r="N210" s="36">
        <f>SUMIFS(СВЦЭМ!$F$33:$F$776,СВЦЭМ!$A$33:$A$776,$A210,СВЦЭМ!$B$33:$B$776,N$190)+'СЕТ СН'!$F$12</f>
        <v>112.38302852</v>
      </c>
      <c r="O210" s="36">
        <f>SUMIFS(СВЦЭМ!$F$33:$F$776,СВЦЭМ!$A$33:$A$776,$A210,СВЦЭМ!$B$33:$B$776,O$190)+'СЕТ СН'!$F$12</f>
        <v>113.1260997</v>
      </c>
      <c r="P210" s="36">
        <f>SUMIFS(СВЦЭМ!$F$33:$F$776,СВЦЭМ!$A$33:$A$776,$A210,СВЦЭМ!$B$33:$B$776,P$190)+'СЕТ СН'!$F$12</f>
        <v>113.44042311</v>
      </c>
      <c r="Q210" s="36">
        <f>SUMIFS(СВЦЭМ!$F$33:$F$776,СВЦЭМ!$A$33:$A$776,$A210,СВЦЭМ!$B$33:$B$776,Q$190)+'СЕТ СН'!$F$12</f>
        <v>113.5516113</v>
      </c>
      <c r="R210" s="36">
        <f>SUMIFS(СВЦЭМ!$F$33:$F$776,СВЦЭМ!$A$33:$A$776,$A210,СВЦЭМ!$B$33:$B$776,R$190)+'СЕТ СН'!$F$12</f>
        <v>113.70741952</v>
      </c>
      <c r="S210" s="36">
        <f>SUMIFS(СВЦЭМ!$F$33:$F$776,СВЦЭМ!$A$33:$A$776,$A210,СВЦЭМ!$B$33:$B$776,S$190)+'СЕТ СН'!$F$12</f>
        <v>114.00036411000001</v>
      </c>
      <c r="T210" s="36">
        <f>SUMIFS(СВЦЭМ!$F$33:$F$776,СВЦЭМ!$A$33:$A$776,$A210,СВЦЭМ!$B$33:$B$776,T$190)+'СЕТ СН'!$F$12</f>
        <v>113.86632202</v>
      </c>
      <c r="U210" s="36">
        <f>SUMIFS(СВЦЭМ!$F$33:$F$776,СВЦЭМ!$A$33:$A$776,$A210,СВЦЭМ!$B$33:$B$776,U$190)+'СЕТ СН'!$F$12</f>
        <v>111.92126211</v>
      </c>
      <c r="V210" s="36">
        <f>SUMIFS(СВЦЭМ!$F$33:$F$776,СВЦЭМ!$A$33:$A$776,$A210,СВЦЭМ!$B$33:$B$776,V$190)+'СЕТ СН'!$F$12</f>
        <v>111.27899589</v>
      </c>
      <c r="W210" s="36">
        <f>SUMIFS(СВЦЭМ!$F$33:$F$776,СВЦЭМ!$A$33:$A$776,$A210,СВЦЭМ!$B$33:$B$776,W$190)+'СЕТ СН'!$F$12</f>
        <v>111.96228936999999</v>
      </c>
      <c r="X210" s="36">
        <f>SUMIFS(СВЦЭМ!$F$33:$F$776,СВЦЭМ!$A$33:$A$776,$A210,СВЦЭМ!$B$33:$B$776,X$190)+'СЕТ СН'!$F$12</f>
        <v>111.98012285999999</v>
      </c>
      <c r="Y210" s="36">
        <f>SUMIFS(СВЦЭМ!$F$33:$F$776,СВЦЭМ!$A$33:$A$776,$A210,СВЦЭМ!$B$33:$B$776,Y$190)+'СЕТ СН'!$F$12</f>
        <v>112.72298824000001</v>
      </c>
    </row>
    <row r="211" spans="1:25" ht="15.75" x14ac:dyDescent="0.2">
      <c r="A211" s="35">
        <f t="shared" si="5"/>
        <v>43972</v>
      </c>
      <c r="B211" s="36">
        <f>SUMIFS(СВЦЭМ!$F$33:$F$776,СВЦЭМ!$A$33:$A$776,$A211,СВЦЭМ!$B$33:$B$776,B$190)+'СЕТ СН'!$F$12</f>
        <v>122.83471392</v>
      </c>
      <c r="C211" s="36">
        <f>SUMIFS(СВЦЭМ!$F$33:$F$776,СВЦЭМ!$A$33:$A$776,$A211,СВЦЭМ!$B$33:$B$776,C$190)+'СЕТ СН'!$F$12</f>
        <v>127.81604179999999</v>
      </c>
      <c r="D211" s="36">
        <f>SUMIFS(СВЦЭМ!$F$33:$F$776,СВЦЭМ!$A$33:$A$776,$A211,СВЦЭМ!$B$33:$B$776,D$190)+'СЕТ СН'!$F$12</f>
        <v>130.96615152000001</v>
      </c>
      <c r="E211" s="36">
        <f>SUMIFS(СВЦЭМ!$F$33:$F$776,СВЦЭМ!$A$33:$A$776,$A211,СВЦЭМ!$B$33:$B$776,E$190)+'СЕТ СН'!$F$12</f>
        <v>130.84908811</v>
      </c>
      <c r="F211" s="36">
        <f>SUMIFS(СВЦЭМ!$F$33:$F$776,СВЦЭМ!$A$33:$A$776,$A211,СВЦЭМ!$B$33:$B$776,F$190)+'СЕТ СН'!$F$12</f>
        <v>130.04071919</v>
      </c>
      <c r="G211" s="36">
        <f>SUMIFS(СВЦЭМ!$F$33:$F$776,СВЦЭМ!$A$33:$A$776,$A211,СВЦЭМ!$B$33:$B$776,G$190)+'СЕТ СН'!$F$12</f>
        <v>131.63472044</v>
      </c>
      <c r="H211" s="36">
        <f>SUMIFS(СВЦЭМ!$F$33:$F$776,СВЦЭМ!$A$33:$A$776,$A211,СВЦЭМ!$B$33:$B$776,H$190)+'СЕТ СН'!$F$12</f>
        <v>130.10064829000001</v>
      </c>
      <c r="I211" s="36">
        <f>SUMIFS(СВЦЭМ!$F$33:$F$776,СВЦЭМ!$A$33:$A$776,$A211,СВЦЭМ!$B$33:$B$776,I$190)+'СЕТ СН'!$F$12</f>
        <v>127.83257265</v>
      </c>
      <c r="J211" s="36">
        <f>SUMIFS(СВЦЭМ!$F$33:$F$776,СВЦЭМ!$A$33:$A$776,$A211,СВЦЭМ!$B$33:$B$776,J$190)+'СЕТ СН'!$F$12</f>
        <v>121.88594835000001</v>
      </c>
      <c r="K211" s="36">
        <f>SUMIFS(СВЦЭМ!$F$33:$F$776,СВЦЭМ!$A$33:$A$776,$A211,СВЦЭМ!$B$33:$B$776,K$190)+'СЕТ СН'!$F$12</f>
        <v>121.04156080999999</v>
      </c>
      <c r="L211" s="36">
        <f>SUMIFS(СВЦЭМ!$F$33:$F$776,СВЦЭМ!$A$33:$A$776,$A211,СВЦЭМ!$B$33:$B$776,L$190)+'СЕТ СН'!$F$12</f>
        <v>121.43657035</v>
      </c>
      <c r="M211" s="36">
        <f>SUMIFS(СВЦЭМ!$F$33:$F$776,СВЦЭМ!$A$33:$A$776,$A211,СВЦЭМ!$B$33:$B$776,M$190)+'СЕТ СН'!$F$12</f>
        <v>114.46702673999999</v>
      </c>
      <c r="N211" s="36">
        <f>SUMIFS(СВЦЭМ!$F$33:$F$776,СВЦЭМ!$A$33:$A$776,$A211,СВЦЭМ!$B$33:$B$776,N$190)+'СЕТ СН'!$F$12</f>
        <v>106.07422889</v>
      </c>
      <c r="O211" s="36">
        <f>SUMIFS(СВЦЭМ!$F$33:$F$776,СВЦЭМ!$A$33:$A$776,$A211,СВЦЭМ!$B$33:$B$776,O$190)+'СЕТ СН'!$F$12</f>
        <v>102.35263365</v>
      </c>
      <c r="P211" s="36">
        <f>SUMIFS(СВЦЭМ!$F$33:$F$776,СВЦЭМ!$A$33:$A$776,$A211,СВЦЭМ!$B$33:$B$776,P$190)+'СЕТ СН'!$F$12</f>
        <v>102.05387826</v>
      </c>
      <c r="Q211" s="36">
        <f>SUMIFS(СВЦЭМ!$F$33:$F$776,СВЦЭМ!$A$33:$A$776,$A211,СВЦЭМ!$B$33:$B$776,Q$190)+'СЕТ СН'!$F$12</f>
        <v>102.64099833</v>
      </c>
      <c r="R211" s="36">
        <f>SUMIFS(СВЦЭМ!$F$33:$F$776,СВЦЭМ!$A$33:$A$776,$A211,СВЦЭМ!$B$33:$B$776,R$190)+'СЕТ СН'!$F$12</f>
        <v>101.85825565</v>
      </c>
      <c r="S211" s="36">
        <f>SUMIFS(СВЦЭМ!$F$33:$F$776,СВЦЭМ!$A$33:$A$776,$A211,СВЦЭМ!$B$33:$B$776,S$190)+'СЕТ СН'!$F$12</f>
        <v>102.89380007</v>
      </c>
      <c r="T211" s="36">
        <f>SUMIFS(СВЦЭМ!$F$33:$F$776,СВЦЭМ!$A$33:$A$776,$A211,СВЦЭМ!$B$33:$B$776,T$190)+'СЕТ СН'!$F$12</f>
        <v>102.62049741</v>
      </c>
      <c r="U211" s="36">
        <f>SUMIFS(СВЦЭМ!$F$33:$F$776,СВЦЭМ!$A$33:$A$776,$A211,СВЦЭМ!$B$33:$B$776,U$190)+'СЕТ СН'!$F$12</f>
        <v>102.2152119</v>
      </c>
      <c r="V211" s="36">
        <f>SUMIFS(СВЦЭМ!$F$33:$F$776,СВЦЭМ!$A$33:$A$776,$A211,СВЦЭМ!$B$33:$B$776,V$190)+'СЕТ СН'!$F$12</f>
        <v>101.79586187</v>
      </c>
      <c r="W211" s="36">
        <f>SUMIFS(СВЦЭМ!$F$33:$F$776,СВЦЭМ!$A$33:$A$776,$A211,СВЦЭМ!$B$33:$B$776,W$190)+'СЕТ СН'!$F$12</f>
        <v>97.207882330000004</v>
      </c>
      <c r="X211" s="36">
        <f>SUMIFS(СВЦЭМ!$F$33:$F$776,СВЦЭМ!$A$33:$A$776,$A211,СВЦЭМ!$B$33:$B$776,X$190)+'СЕТ СН'!$F$12</f>
        <v>103.26736916</v>
      </c>
      <c r="Y211" s="36">
        <f>SUMIFS(СВЦЭМ!$F$33:$F$776,СВЦЭМ!$A$33:$A$776,$A211,СВЦЭМ!$B$33:$B$776,Y$190)+'СЕТ СН'!$F$12</f>
        <v>110.348356</v>
      </c>
    </row>
    <row r="212" spans="1:25" ht="15.75" x14ac:dyDescent="0.2">
      <c r="A212" s="35">
        <f t="shared" si="5"/>
        <v>43973</v>
      </c>
      <c r="B212" s="36">
        <f>SUMIFS(СВЦЭМ!$F$33:$F$776,СВЦЭМ!$A$33:$A$776,$A212,СВЦЭМ!$B$33:$B$776,B$190)+'СЕТ СН'!$F$12</f>
        <v>122.58768692</v>
      </c>
      <c r="C212" s="36">
        <f>SUMIFS(СВЦЭМ!$F$33:$F$776,СВЦЭМ!$A$33:$A$776,$A212,СВЦЭМ!$B$33:$B$776,C$190)+'СЕТ СН'!$F$12</f>
        <v>128.68890268999999</v>
      </c>
      <c r="D212" s="36">
        <f>SUMIFS(СВЦЭМ!$F$33:$F$776,СВЦЭМ!$A$33:$A$776,$A212,СВЦЭМ!$B$33:$B$776,D$190)+'СЕТ СН'!$F$12</f>
        <v>131.68549876</v>
      </c>
      <c r="E212" s="36">
        <f>SUMIFS(СВЦЭМ!$F$33:$F$776,СВЦЭМ!$A$33:$A$776,$A212,СВЦЭМ!$B$33:$B$776,E$190)+'СЕТ СН'!$F$12</f>
        <v>131.21292224000001</v>
      </c>
      <c r="F212" s="36">
        <f>SUMIFS(СВЦЭМ!$F$33:$F$776,СВЦЭМ!$A$33:$A$776,$A212,СВЦЭМ!$B$33:$B$776,F$190)+'СЕТ СН'!$F$12</f>
        <v>130.26264298000001</v>
      </c>
      <c r="G212" s="36">
        <f>SUMIFS(СВЦЭМ!$F$33:$F$776,СВЦЭМ!$A$33:$A$776,$A212,СВЦЭМ!$B$33:$B$776,G$190)+'СЕТ СН'!$F$12</f>
        <v>131.64909162999999</v>
      </c>
      <c r="H212" s="36">
        <f>SUMIFS(СВЦЭМ!$F$33:$F$776,СВЦЭМ!$A$33:$A$776,$A212,СВЦЭМ!$B$33:$B$776,H$190)+'СЕТ СН'!$F$12</f>
        <v>131.90308592</v>
      </c>
      <c r="I212" s="36">
        <f>SUMIFS(СВЦЭМ!$F$33:$F$776,СВЦЭМ!$A$33:$A$776,$A212,СВЦЭМ!$B$33:$B$776,I$190)+'СЕТ СН'!$F$12</f>
        <v>126.35334465</v>
      </c>
      <c r="J212" s="36">
        <f>SUMIFS(СВЦЭМ!$F$33:$F$776,СВЦЭМ!$A$33:$A$776,$A212,СВЦЭМ!$B$33:$B$776,J$190)+'СЕТ СН'!$F$12</f>
        <v>119.33269721000001</v>
      </c>
      <c r="K212" s="36">
        <f>SUMIFS(СВЦЭМ!$F$33:$F$776,СВЦЭМ!$A$33:$A$776,$A212,СВЦЭМ!$B$33:$B$776,K$190)+'СЕТ СН'!$F$12</f>
        <v>116.8106781</v>
      </c>
      <c r="L212" s="36">
        <f>SUMIFS(СВЦЭМ!$F$33:$F$776,СВЦЭМ!$A$33:$A$776,$A212,СВЦЭМ!$B$33:$B$776,L$190)+'СЕТ СН'!$F$12</f>
        <v>115.08073864000001</v>
      </c>
      <c r="M212" s="36">
        <f>SUMIFS(СВЦЭМ!$F$33:$F$776,СВЦЭМ!$A$33:$A$776,$A212,СВЦЭМ!$B$33:$B$776,M$190)+'СЕТ СН'!$F$12</f>
        <v>107.89080930999999</v>
      </c>
      <c r="N212" s="36">
        <f>SUMIFS(СВЦЭМ!$F$33:$F$776,СВЦЭМ!$A$33:$A$776,$A212,СВЦЭМ!$B$33:$B$776,N$190)+'СЕТ СН'!$F$12</f>
        <v>100.1577616</v>
      </c>
      <c r="O212" s="36">
        <f>SUMIFS(СВЦЭМ!$F$33:$F$776,СВЦЭМ!$A$33:$A$776,$A212,СВЦЭМ!$B$33:$B$776,O$190)+'СЕТ СН'!$F$12</f>
        <v>98.029689180000005</v>
      </c>
      <c r="P212" s="36">
        <f>SUMIFS(СВЦЭМ!$F$33:$F$776,СВЦЭМ!$A$33:$A$776,$A212,СВЦЭМ!$B$33:$B$776,P$190)+'СЕТ СН'!$F$12</f>
        <v>100.71948847</v>
      </c>
      <c r="Q212" s="36">
        <f>SUMIFS(СВЦЭМ!$F$33:$F$776,СВЦЭМ!$A$33:$A$776,$A212,СВЦЭМ!$B$33:$B$776,Q$190)+'СЕТ СН'!$F$12</f>
        <v>101.47412850000001</v>
      </c>
      <c r="R212" s="36">
        <f>SUMIFS(СВЦЭМ!$F$33:$F$776,СВЦЭМ!$A$33:$A$776,$A212,СВЦЭМ!$B$33:$B$776,R$190)+'СЕТ СН'!$F$12</f>
        <v>101.53949464999999</v>
      </c>
      <c r="S212" s="36">
        <f>SUMIFS(СВЦЭМ!$F$33:$F$776,СВЦЭМ!$A$33:$A$776,$A212,СВЦЭМ!$B$33:$B$776,S$190)+'СЕТ СН'!$F$12</f>
        <v>102.1490907</v>
      </c>
      <c r="T212" s="36">
        <f>SUMIFS(СВЦЭМ!$F$33:$F$776,СВЦЭМ!$A$33:$A$776,$A212,СВЦЭМ!$B$33:$B$776,T$190)+'СЕТ СН'!$F$12</f>
        <v>100.23136854000001</v>
      </c>
      <c r="U212" s="36">
        <f>SUMIFS(СВЦЭМ!$F$33:$F$776,СВЦЭМ!$A$33:$A$776,$A212,СВЦЭМ!$B$33:$B$776,U$190)+'СЕТ СН'!$F$12</f>
        <v>98.466435649999994</v>
      </c>
      <c r="V212" s="36">
        <f>SUMIFS(СВЦЭМ!$F$33:$F$776,СВЦЭМ!$A$33:$A$776,$A212,СВЦЭМ!$B$33:$B$776,V$190)+'СЕТ СН'!$F$12</f>
        <v>95.989052389999998</v>
      </c>
      <c r="W212" s="36">
        <f>SUMIFS(СВЦЭМ!$F$33:$F$776,СВЦЭМ!$A$33:$A$776,$A212,СВЦЭМ!$B$33:$B$776,W$190)+'СЕТ СН'!$F$12</f>
        <v>94.81346757</v>
      </c>
      <c r="X212" s="36">
        <f>SUMIFS(СВЦЭМ!$F$33:$F$776,СВЦЭМ!$A$33:$A$776,$A212,СВЦЭМ!$B$33:$B$776,X$190)+'СЕТ СН'!$F$12</f>
        <v>97.586617110000006</v>
      </c>
      <c r="Y212" s="36">
        <f>SUMIFS(СВЦЭМ!$F$33:$F$776,СВЦЭМ!$A$33:$A$776,$A212,СВЦЭМ!$B$33:$B$776,Y$190)+'СЕТ СН'!$F$12</f>
        <v>103.23810783</v>
      </c>
    </row>
    <row r="213" spans="1:25" ht="15.75" x14ac:dyDescent="0.2">
      <c r="A213" s="35">
        <f t="shared" si="5"/>
        <v>43974</v>
      </c>
      <c r="B213" s="36">
        <f>SUMIFS(СВЦЭМ!$F$33:$F$776,СВЦЭМ!$A$33:$A$776,$A213,СВЦЭМ!$B$33:$B$776,B$190)+'СЕТ СН'!$F$12</f>
        <v>118.43083344</v>
      </c>
      <c r="C213" s="36">
        <f>SUMIFS(СВЦЭМ!$F$33:$F$776,СВЦЭМ!$A$33:$A$776,$A213,СВЦЭМ!$B$33:$B$776,C$190)+'СЕТ СН'!$F$12</f>
        <v>123.84779451999999</v>
      </c>
      <c r="D213" s="36">
        <f>SUMIFS(СВЦЭМ!$F$33:$F$776,СВЦЭМ!$A$33:$A$776,$A213,СВЦЭМ!$B$33:$B$776,D$190)+'СЕТ СН'!$F$12</f>
        <v>126.91251163</v>
      </c>
      <c r="E213" s="36">
        <f>SUMIFS(СВЦЭМ!$F$33:$F$776,СВЦЭМ!$A$33:$A$776,$A213,СВЦЭМ!$B$33:$B$776,E$190)+'СЕТ СН'!$F$12</f>
        <v>129.02125604</v>
      </c>
      <c r="F213" s="36">
        <f>SUMIFS(СВЦЭМ!$F$33:$F$776,СВЦЭМ!$A$33:$A$776,$A213,СВЦЭМ!$B$33:$B$776,F$190)+'СЕТ СН'!$F$12</f>
        <v>129.60200909</v>
      </c>
      <c r="G213" s="36">
        <f>SUMIFS(СВЦЭМ!$F$33:$F$776,СВЦЭМ!$A$33:$A$776,$A213,СВЦЭМ!$B$33:$B$776,G$190)+'СЕТ СН'!$F$12</f>
        <v>129.30496366</v>
      </c>
      <c r="H213" s="36">
        <f>SUMIFS(СВЦЭМ!$F$33:$F$776,СВЦЭМ!$A$33:$A$776,$A213,СВЦЭМ!$B$33:$B$776,H$190)+'СЕТ СН'!$F$12</f>
        <v>128.11294946000001</v>
      </c>
      <c r="I213" s="36">
        <f>SUMIFS(СВЦЭМ!$F$33:$F$776,СВЦЭМ!$A$33:$A$776,$A213,СВЦЭМ!$B$33:$B$776,I$190)+'СЕТ СН'!$F$12</f>
        <v>124.48445848999999</v>
      </c>
      <c r="J213" s="36">
        <f>SUMIFS(СВЦЭМ!$F$33:$F$776,СВЦЭМ!$A$33:$A$776,$A213,СВЦЭМ!$B$33:$B$776,J$190)+'СЕТ СН'!$F$12</f>
        <v>119.09258715999999</v>
      </c>
      <c r="K213" s="36">
        <f>SUMIFS(СВЦЭМ!$F$33:$F$776,СВЦЭМ!$A$33:$A$776,$A213,СВЦЭМ!$B$33:$B$776,K$190)+'СЕТ СН'!$F$12</f>
        <v>113.48302599</v>
      </c>
      <c r="L213" s="36">
        <f>SUMIFS(СВЦЭМ!$F$33:$F$776,СВЦЭМ!$A$33:$A$776,$A213,СВЦЭМ!$B$33:$B$776,L$190)+'СЕТ СН'!$F$12</f>
        <v>110.54244253</v>
      </c>
      <c r="M213" s="36">
        <f>SUMIFS(СВЦЭМ!$F$33:$F$776,СВЦЭМ!$A$33:$A$776,$A213,СВЦЭМ!$B$33:$B$776,M$190)+'СЕТ СН'!$F$12</f>
        <v>102.47205986</v>
      </c>
      <c r="N213" s="36">
        <f>SUMIFS(СВЦЭМ!$F$33:$F$776,СВЦЭМ!$A$33:$A$776,$A213,СВЦЭМ!$B$33:$B$776,N$190)+'СЕТ СН'!$F$12</f>
        <v>94.763512599999999</v>
      </c>
      <c r="O213" s="36">
        <f>SUMIFS(СВЦЭМ!$F$33:$F$776,СВЦЭМ!$A$33:$A$776,$A213,СВЦЭМ!$B$33:$B$776,O$190)+'СЕТ СН'!$F$12</f>
        <v>93.388349030000001</v>
      </c>
      <c r="P213" s="36">
        <f>SUMIFS(СВЦЭМ!$F$33:$F$776,СВЦЭМ!$A$33:$A$776,$A213,СВЦЭМ!$B$33:$B$776,P$190)+'СЕТ СН'!$F$12</f>
        <v>97.149846830000001</v>
      </c>
      <c r="Q213" s="36">
        <f>SUMIFS(СВЦЭМ!$F$33:$F$776,СВЦЭМ!$A$33:$A$776,$A213,СВЦЭМ!$B$33:$B$776,Q$190)+'СЕТ СН'!$F$12</f>
        <v>97.525172819999995</v>
      </c>
      <c r="R213" s="36">
        <f>SUMIFS(СВЦЭМ!$F$33:$F$776,СВЦЭМ!$A$33:$A$776,$A213,СВЦЭМ!$B$33:$B$776,R$190)+'СЕТ СН'!$F$12</f>
        <v>98.364844649999995</v>
      </c>
      <c r="S213" s="36">
        <f>SUMIFS(СВЦЭМ!$F$33:$F$776,СВЦЭМ!$A$33:$A$776,$A213,СВЦЭМ!$B$33:$B$776,S$190)+'СЕТ СН'!$F$12</f>
        <v>99.884422400000005</v>
      </c>
      <c r="T213" s="36">
        <f>SUMIFS(СВЦЭМ!$F$33:$F$776,СВЦЭМ!$A$33:$A$776,$A213,СВЦЭМ!$B$33:$B$776,T$190)+'СЕТ СН'!$F$12</f>
        <v>101.31236395000001</v>
      </c>
      <c r="U213" s="36">
        <f>SUMIFS(СВЦЭМ!$F$33:$F$776,СВЦЭМ!$A$33:$A$776,$A213,СВЦЭМ!$B$33:$B$776,U$190)+'СЕТ СН'!$F$12</f>
        <v>101.41696193</v>
      </c>
      <c r="V213" s="36">
        <f>SUMIFS(СВЦЭМ!$F$33:$F$776,СВЦЭМ!$A$33:$A$776,$A213,СВЦЭМ!$B$33:$B$776,V$190)+'СЕТ СН'!$F$12</f>
        <v>100.42885239</v>
      </c>
      <c r="W213" s="36">
        <f>SUMIFS(СВЦЭМ!$F$33:$F$776,СВЦЭМ!$A$33:$A$776,$A213,СВЦЭМ!$B$33:$B$776,W$190)+'СЕТ СН'!$F$12</f>
        <v>99.619983930000004</v>
      </c>
      <c r="X213" s="36">
        <f>SUMIFS(СВЦЭМ!$F$33:$F$776,СВЦЭМ!$A$33:$A$776,$A213,СВЦЭМ!$B$33:$B$776,X$190)+'СЕТ СН'!$F$12</f>
        <v>103.56171721</v>
      </c>
      <c r="Y213" s="36">
        <f>SUMIFS(СВЦЭМ!$F$33:$F$776,СВЦЭМ!$A$33:$A$776,$A213,СВЦЭМ!$B$33:$B$776,Y$190)+'СЕТ СН'!$F$12</f>
        <v>114.73661588</v>
      </c>
    </row>
    <row r="214" spans="1:25" ht="15.75" x14ac:dyDescent="0.2">
      <c r="A214" s="35">
        <f t="shared" si="5"/>
        <v>43975</v>
      </c>
      <c r="B214" s="36">
        <f>SUMIFS(СВЦЭМ!$F$33:$F$776,СВЦЭМ!$A$33:$A$776,$A214,СВЦЭМ!$B$33:$B$776,B$190)+'СЕТ СН'!$F$12</f>
        <v>124.82663659000001</v>
      </c>
      <c r="C214" s="36">
        <f>SUMIFS(СВЦЭМ!$F$33:$F$776,СВЦЭМ!$A$33:$A$776,$A214,СВЦЭМ!$B$33:$B$776,C$190)+'СЕТ СН'!$F$12</f>
        <v>128.44292505999999</v>
      </c>
      <c r="D214" s="36">
        <f>SUMIFS(СВЦЭМ!$F$33:$F$776,СВЦЭМ!$A$33:$A$776,$A214,СВЦЭМ!$B$33:$B$776,D$190)+'СЕТ СН'!$F$12</f>
        <v>129.78264052</v>
      </c>
      <c r="E214" s="36">
        <f>SUMIFS(СВЦЭМ!$F$33:$F$776,СВЦЭМ!$A$33:$A$776,$A214,СВЦЭМ!$B$33:$B$776,E$190)+'СЕТ СН'!$F$12</f>
        <v>129.20871425999999</v>
      </c>
      <c r="F214" s="36">
        <f>SUMIFS(СВЦЭМ!$F$33:$F$776,СВЦЭМ!$A$33:$A$776,$A214,СВЦЭМ!$B$33:$B$776,F$190)+'СЕТ СН'!$F$12</f>
        <v>128.56792795000001</v>
      </c>
      <c r="G214" s="36">
        <f>SUMIFS(СВЦЭМ!$F$33:$F$776,СВЦЭМ!$A$33:$A$776,$A214,СВЦЭМ!$B$33:$B$776,G$190)+'СЕТ СН'!$F$12</f>
        <v>128.34971769000001</v>
      </c>
      <c r="H214" s="36">
        <f>SUMIFS(СВЦЭМ!$F$33:$F$776,СВЦЭМ!$A$33:$A$776,$A214,СВЦЭМ!$B$33:$B$776,H$190)+'СЕТ СН'!$F$12</f>
        <v>126.9698685</v>
      </c>
      <c r="I214" s="36">
        <f>SUMIFS(СВЦЭМ!$F$33:$F$776,СВЦЭМ!$A$33:$A$776,$A214,СВЦЭМ!$B$33:$B$776,I$190)+'СЕТ СН'!$F$12</f>
        <v>122.18517217</v>
      </c>
      <c r="J214" s="36">
        <f>SUMIFS(СВЦЭМ!$F$33:$F$776,СВЦЭМ!$A$33:$A$776,$A214,СВЦЭМ!$B$33:$B$776,J$190)+'СЕТ СН'!$F$12</f>
        <v>120.39420744</v>
      </c>
      <c r="K214" s="36">
        <f>SUMIFS(СВЦЭМ!$F$33:$F$776,СВЦЭМ!$A$33:$A$776,$A214,СВЦЭМ!$B$33:$B$776,K$190)+'СЕТ СН'!$F$12</f>
        <v>115.97449915</v>
      </c>
      <c r="L214" s="36">
        <f>SUMIFS(СВЦЭМ!$F$33:$F$776,СВЦЭМ!$A$33:$A$776,$A214,СВЦЭМ!$B$33:$B$776,L$190)+'СЕТ СН'!$F$12</f>
        <v>117.59660554</v>
      </c>
      <c r="M214" s="36">
        <f>SUMIFS(СВЦЭМ!$F$33:$F$776,СВЦЭМ!$A$33:$A$776,$A214,СВЦЭМ!$B$33:$B$776,M$190)+'СЕТ СН'!$F$12</f>
        <v>112.20306963</v>
      </c>
      <c r="N214" s="36">
        <f>SUMIFS(СВЦЭМ!$F$33:$F$776,СВЦЭМ!$A$33:$A$776,$A214,СВЦЭМ!$B$33:$B$776,N$190)+'СЕТ СН'!$F$12</f>
        <v>105.31638089</v>
      </c>
      <c r="O214" s="36">
        <f>SUMIFS(СВЦЭМ!$F$33:$F$776,СВЦЭМ!$A$33:$A$776,$A214,СВЦЭМ!$B$33:$B$776,O$190)+'СЕТ СН'!$F$12</f>
        <v>100.91805092</v>
      </c>
      <c r="P214" s="36">
        <f>SUMIFS(СВЦЭМ!$F$33:$F$776,СВЦЭМ!$A$33:$A$776,$A214,СВЦЭМ!$B$33:$B$776,P$190)+'СЕТ СН'!$F$12</f>
        <v>101.68287721</v>
      </c>
      <c r="Q214" s="36">
        <f>SUMIFS(СВЦЭМ!$F$33:$F$776,СВЦЭМ!$A$33:$A$776,$A214,СВЦЭМ!$B$33:$B$776,Q$190)+'СЕТ СН'!$F$12</f>
        <v>102.48966086</v>
      </c>
      <c r="R214" s="36">
        <f>SUMIFS(СВЦЭМ!$F$33:$F$776,СВЦЭМ!$A$33:$A$776,$A214,СВЦЭМ!$B$33:$B$776,R$190)+'СЕТ СН'!$F$12</f>
        <v>100.52896130000001</v>
      </c>
      <c r="S214" s="36">
        <f>SUMIFS(СВЦЭМ!$F$33:$F$776,СВЦЭМ!$A$33:$A$776,$A214,СВЦЭМ!$B$33:$B$776,S$190)+'СЕТ СН'!$F$12</f>
        <v>101.45339405</v>
      </c>
      <c r="T214" s="36">
        <f>SUMIFS(СВЦЭМ!$F$33:$F$776,СВЦЭМ!$A$33:$A$776,$A214,СВЦЭМ!$B$33:$B$776,T$190)+'СЕТ СН'!$F$12</f>
        <v>100.89246092</v>
      </c>
      <c r="U214" s="36">
        <f>SUMIFS(СВЦЭМ!$F$33:$F$776,СВЦЭМ!$A$33:$A$776,$A214,СВЦЭМ!$B$33:$B$776,U$190)+'СЕТ СН'!$F$12</f>
        <v>98.796616819999997</v>
      </c>
      <c r="V214" s="36">
        <f>SUMIFS(СВЦЭМ!$F$33:$F$776,СВЦЭМ!$A$33:$A$776,$A214,СВЦЭМ!$B$33:$B$776,V$190)+'СЕТ СН'!$F$12</f>
        <v>93.822986369999995</v>
      </c>
      <c r="W214" s="36">
        <f>SUMIFS(СВЦЭМ!$F$33:$F$776,СВЦЭМ!$A$33:$A$776,$A214,СВЦЭМ!$B$33:$B$776,W$190)+'СЕТ СН'!$F$12</f>
        <v>94.504331489999998</v>
      </c>
      <c r="X214" s="36">
        <f>SUMIFS(СВЦЭМ!$F$33:$F$776,СВЦЭМ!$A$33:$A$776,$A214,СВЦЭМ!$B$33:$B$776,X$190)+'СЕТ СН'!$F$12</f>
        <v>98.319094250000006</v>
      </c>
      <c r="Y214" s="36">
        <f>SUMIFS(СВЦЭМ!$F$33:$F$776,СВЦЭМ!$A$33:$A$776,$A214,СВЦЭМ!$B$33:$B$776,Y$190)+'СЕТ СН'!$F$12</f>
        <v>110.08755902</v>
      </c>
    </row>
    <row r="215" spans="1:25" ht="15.75" x14ac:dyDescent="0.2">
      <c r="A215" s="35">
        <f t="shared" si="5"/>
        <v>43976</v>
      </c>
      <c r="B215" s="36">
        <f>SUMIFS(СВЦЭМ!$F$33:$F$776,СВЦЭМ!$A$33:$A$776,$A215,СВЦЭМ!$B$33:$B$776,B$190)+'СЕТ СН'!$F$12</f>
        <v>132.16567132</v>
      </c>
      <c r="C215" s="36">
        <f>SUMIFS(СВЦЭМ!$F$33:$F$776,СВЦЭМ!$A$33:$A$776,$A215,СВЦЭМ!$B$33:$B$776,C$190)+'СЕТ СН'!$F$12</f>
        <v>131.45158430999999</v>
      </c>
      <c r="D215" s="36">
        <f>SUMIFS(СВЦЭМ!$F$33:$F$776,СВЦЭМ!$A$33:$A$776,$A215,СВЦЭМ!$B$33:$B$776,D$190)+'СЕТ СН'!$F$12</f>
        <v>129.64718904</v>
      </c>
      <c r="E215" s="36">
        <f>SUMIFS(СВЦЭМ!$F$33:$F$776,СВЦЭМ!$A$33:$A$776,$A215,СВЦЭМ!$B$33:$B$776,E$190)+'СЕТ СН'!$F$12</f>
        <v>128.62153212999999</v>
      </c>
      <c r="F215" s="36">
        <f>SUMIFS(СВЦЭМ!$F$33:$F$776,СВЦЭМ!$A$33:$A$776,$A215,СВЦЭМ!$B$33:$B$776,F$190)+'СЕТ СН'!$F$12</f>
        <v>128.29652433999999</v>
      </c>
      <c r="G215" s="36">
        <f>SUMIFS(СВЦЭМ!$F$33:$F$776,СВЦЭМ!$A$33:$A$776,$A215,СВЦЭМ!$B$33:$B$776,G$190)+'СЕТ СН'!$F$12</f>
        <v>128.81256633000001</v>
      </c>
      <c r="H215" s="36">
        <f>SUMIFS(СВЦЭМ!$F$33:$F$776,СВЦЭМ!$A$33:$A$776,$A215,СВЦЭМ!$B$33:$B$776,H$190)+'СЕТ СН'!$F$12</f>
        <v>129.28098975</v>
      </c>
      <c r="I215" s="36">
        <f>SUMIFS(СВЦЭМ!$F$33:$F$776,СВЦЭМ!$A$33:$A$776,$A215,СВЦЭМ!$B$33:$B$776,I$190)+'СЕТ СН'!$F$12</f>
        <v>125.57123991</v>
      </c>
      <c r="J215" s="36">
        <f>SUMIFS(СВЦЭМ!$F$33:$F$776,СВЦЭМ!$A$33:$A$776,$A215,СВЦЭМ!$B$33:$B$776,J$190)+'СЕТ СН'!$F$12</f>
        <v>119.96170164999999</v>
      </c>
      <c r="K215" s="36">
        <f>SUMIFS(СВЦЭМ!$F$33:$F$776,СВЦЭМ!$A$33:$A$776,$A215,СВЦЭМ!$B$33:$B$776,K$190)+'СЕТ СН'!$F$12</f>
        <v>118.92800706</v>
      </c>
      <c r="L215" s="36">
        <f>SUMIFS(СВЦЭМ!$F$33:$F$776,СВЦЭМ!$A$33:$A$776,$A215,СВЦЭМ!$B$33:$B$776,L$190)+'СЕТ СН'!$F$12</f>
        <v>117.88451223</v>
      </c>
      <c r="M215" s="36">
        <f>SUMIFS(СВЦЭМ!$F$33:$F$776,СВЦЭМ!$A$33:$A$776,$A215,СВЦЭМ!$B$33:$B$776,M$190)+'СЕТ СН'!$F$12</f>
        <v>108.65484324000001</v>
      </c>
      <c r="N215" s="36">
        <f>SUMIFS(СВЦЭМ!$F$33:$F$776,СВЦЭМ!$A$33:$A$776,$A215,СВЦЭМ!$B$33:$B$776,N$190)+'СЕТ СН'!$F$12</f>
        <v>101.18958096999999</v>
      </c>
      <c r="O215" s="36">
        <f>SUMIFS(СВЦЭМ!$F$33:$F$776,СВЦЭМ!$A$33:$A$776,$A215,СВЦЭМ!$B$33:$B$776,O$190)+'СЕТ СН'!$F$12</f>
        <v>98.232059520000007</v>
      </c>
      <c r="P215" s="36">
        <f>SUMIFS(СВЦЭМ!$F$33:$F$776,СВЦЭМ!$A$33:$A$776,$A215,СВЦЭМ!$B$33:$B$776,P$190)+'СЕТ СН'!$F$12</f>
        <v>99.075503060000003</v>
      </c>
      <c r="Q215" s="36">
        <f>SUMIFS(СВЦЭМ!$F$33:$F$776,СВЦЭМ!$A$33:$A$776,$A215,СВЦЭМ!$B$33:$B$776,Q$190)+'СЕТ СН'!$F$12</f>
        <v>99.302534280000003</v>
      </c>
      <c r="R215" s="36">
        <f>SUMIFS(СВЦЭМ!$F$33:$F$776,СВЦЭМ!$A$33:$A$776,$A215,СВЦЭМ!$B$33:$B$776,R$190)+'СЕТ СН'!$F$12</f>
        <v>100.52329579000001</v>
      </c>
      <c r="S215" s="36">
        <f>SUMIFS(СВЦЭМ!$F$33:$F$776,СВЦЭМ!$A$33:$A$776,$A215,СВЦЭМ!$B$33:$B$776,S$190)+'СЕТ СН'!$F$12</f>
        <v>99.952439170000005</v>
      </c>
      <c r="T215" s="36">
        <f>SUMIFS(СВЦЭМ!$F$33:$F$776,СВЦЭМ!$A$33:$A$776,$A215,СВЦЭМ!$B$33:$B$776,T$190)+'СЕТ СН'!$F$12</f>
        <v>99.654004130000004</v>
      </c>
      <c r="U215" s="36">
        <f>SUMIFS(СВЦЭМ!$F$33:$F$776,СВЦЭМ!$A$33:$A$776,$A215,СВЦЭМ!$B$33:$B$776,U$190)+'СЕТ СН'!$F$12</f>
        <v>99.041238570000004</v>
      </c>
      <c r="V215" s="36">
        <f>SUMIFS(СВЦЭМ!$F$33:$F$776,СВЦЭМ!$A$33:$A$776,$A215,СВЦЭМ!$B$33:$B$776,V$190)+'СЕТ СН'!$F$12</f>
        <v>97.230048609999997</v>
      </c>
      <c r="W215" s="36">
        <f>SUMIFS(СВЦЭМ!$F$33:$F$776,СВЦЭМ!$A$33:$A$776,$A215,СВЦЭМ!$B$33:$B$776,W$190)+'СЕТ СН'!$F$12</f>
        <v>97.796970830000006</v>
      </c>
      <c r="X215" s="36">
        <f>SUMIFS(СВЦЭМ!$F$33:$F$776,СВЦЭМ!$A$33:$A$776,$A215,СВЦЭМ!$B$33:$B$776,X$190)+'СЕТ СН'!$F$12</f>
        <v>100.26996235999999</v>
      </c>
      <c r="Y215" s="36">
        <f>SUMIFS(СВЦЭМ!$F$33:$F$776,СВЦЭМ!$A$33:$A$776,$A215,СВЦЭМ!$B$33:$B$776,Y$190)+'СЕТ СН'!$F$12</f>
        <v>112.49417055000001</v>
      </c>
    </row>
    <row r="216" spans="1:25" ht="15.75" x14ac:dyDescent="0.2">
      <c r="A216" s="35">
        <f t="shared" si="5"/>
        <v>43977</v>
      </c>
      <c r="B216" s="36">
        <f>SUMIFS(СВЦЭМ!$F$33:$F$776,СВЦЭМ!$A$33:$A$776,$A216,СВЦЭМ!$B$33:$B$776,B$190)+'СЕТ СН'!$F$12</f>
        <v>125.04312520000001</v>
      </c>
      <c r="C216" s="36">
        <f>SUMIFS(СВЦЭМ!$F$33:$F$776,СВЦЭМ!$A$33:$A$776,$A216,СВЦЭМ!$B$33:$B$776,C$190)+'СЕТ СН'!$F$12</f>
        <v>129.53002158999999</v>
      </c>
      <c r="D216" s="36">
        <f>SUMIFS(СВЦЭМ!$F$33:$F$776,СВЦЭМ!$A$33:$A$776,$A216,СВЦЭМ!$B$33:$B$776,D$190)+'СЕТ СН'!$F$12</f>
        <v>128.15785059000001</v>
      </c>
      <c r="E216" s="36">
        <f>SUMIFS(СВЦЭМ!$F$33:$F$776,СВЦЭМ!$A$33:$A$776,$A216,СВЦЭМ!$B$33:$B$776,E$190)+'СЕТ СН'!$F$12</f>
        <v>126.85295211</v>
      </c>
      <c r="F216" s="36">
        <f>SUMIFS(СВЦЭМ!$F$33:$F$776,СВЦЭМ!$A$33:$A$776,$A216,СВЦЭМ!$B$33:$B$776,F$190)+'СЕТ СН'!$F$12</f>
        <v>126.52933934000001</v>
      </c>
      <c r="G216" s="36">
        <f>SUMIFS(СВЦЭМ!$F$33:$F$776,СВЦЭМ!$A$33:$A$776,$A216,СВЦЭМ!$B$33:$B$776,G$190)+'СЕТ СН'!$F$12</f>
        <v>127.55098734000001</v>
      </c>
      <c r="H216" s="36">
        <f>SUMIFS(СВЦЭМ!$F$33:$F$776,СВЦЭМ!$A$33:$A$776,$A216,СВЦЭМ!$B$33:$B$776,H$190)+'СЕТ СН'!$F$12</f>
        <v>129.04253953</v>
      </c>
      <c r="I216" s="36">
        <f>SUMIFS(СВЦЭМ!$F$33:$F$776,СВЦЭМ!$A$33:$A$776,$A216,СВЦЭМ!$B$33:$B$776,I$190)+'СЕТ СН'!$F$12</f>
        <v>124.69742952999999</v>
      </c>
      <c r="J216" s="36">
        <f>SUMIFS(СВЦЭМ!$F$33:$F$776,СВЦЭМ!$A$33:$A$776,$A216,СВЦЭМ!$B$33:$B$776,J$190)+'СЕТ СН'!$F$12</f>
        <v>119.71696894999999</v>
      </c>
      <c r="K216" s="36">
        <f>SUMIFS(СВЦЭМ!$F$33:$F$776,СВЦЭМ!$A$33:$A$776,$A216,СВЦЭМ!$B$33:$B$776,K$190)+'СЕТ СН'!$F$12</f>
        <v>117.73458798</v>
      </c>
      <c r="L216" s="36">
        <f>SUMIFS(СВЦЭМ!$F$33:$F$776,СВЦЭМ!$A$33:$A$776,$A216,СВЦЭМ!$B$33:$B$776,L$190)+'СЕТ СН'!$F$12</f>
        <v>118.0417628</v>
      </c>
      <c r="M216" s="36">
        <f>SUMIFS(СВЦЭМ!$F$33:$F$776,СВЦЭМ!$A$33:$A$776,$A216,СВЦЭМ!$B$33:$B$776,M$190)+'СЕТ СН'!$F$12</f>
        <v>109.5371607</v>
      </c>
      <c r="N216" s="36">
        <f>SUMIFS(СВЦЭМ!$F$33:$F$776,СВЦЭМ!$A$33:$A$776,$A216,СВЦЭМ!$B$33:$B$776,N$190)+'СЕТ СН'!$F$12</f>
        <v>102.45735246</v>
      </c>
      <c r="O216" s="36">
        <f>SUMIFS(СВЦЭМ!$F$33:$F$776,СВЦЭМ!$A$33:$A$776,$A216,СВЦЭМ!$B$33:$B$776,O$190)+'СЕТ СН'!$F$12</f>
        <v>99.475645999999998</v>
      </c>
      <c r="P216" s="36">
        <f>SUMIFS(СВЦЭМ!$F$33:$F$776,СВЦЭМ!$A$33:$A$776,$A216,СВЦЭМ!$B$33:$B$776,P$190)+'СЕТ СН'!$F$12</f>
        <v>100.17092868</v>
      </c>
      <c r="Q216" s="36">
        <f>SUMIFS(СВЦЭМ!$F$33:$F$776,СВЦЭМ!$A$33:$A$776,$A216,СВЦЭМ!$B$33:$B$776,Q$190)+'СЕТ СН'!$F$12</f>
        <v>100.94130921999999</v>
      </c>
      <c r="R216" s="36">
        <f>SUMIFS(СВЦЭМ!$F$33:$F$776,СВЦЭМ!$A$33:$A$776,$A216,СВЦЭМ!$B$33:$B$776,R$190)+'СЕТ СН'!$F$12</f>
        <v>100.68711268</v>
      </c>
      <c r="S216" s="36">
        <f>SUMIFS(СВЦЭМ!$F$33:$F$776,СВЦЭМ!$A$33:$A$776,$A216,СВЦЭМ!$B$33:$B$776,S$190)+'СЕТ СН'!$F$12</f>
        <v>100.61114139</v>
      </c>
      <c r="T216" s="36">
        <f>SUMIFS(СВЦЭМ!$F$33:$F$776,СВЦЭМ!$A$33:$A$776,$A216,СВЦЭМ!$B$33:$B$776,T$190)+'СЕТ СН'!$F$12</f>
        <v>100.05520159</v>
      </c>
      <c r="U216" s="36">
        <f>SUMIFS(СВЦЭМ!$F$33:$F$776,СВЦЭМ!$A$33:$A$776,$A216,СВЦЭМ!$B$33:$B$776,U$190)+'СЕТ СН'!$F$12</f>
        <v>98.173054410000006</v>
      </c>
      <c r="V216" s="36">
        <f>SUMIFS(СВЦЭМ!$F$33:$F$776,СВЦЭМ!$A$33:$A$776,$A216,СВЦЭМ!$B$33:$B$776,V$190)+'СЕТ СН'!$F$12</f>
        <v>97.239017329999996</v>
      </c>
      <c r="W216" s="36">
        <f>SUMIFS(СВЦЭМ!$F$33:$F$776,СВЦЭМ!$A$33:$A$776,$A216,СВЦЭМ!$B$33:$B$776,W$190)+'СЕТ СН'!$F$12</f>
        <v>96.582699930000004</v>
      </c>
      <c r="X216" s="36">
        <f>SUMIFS(СВЦЭМ!$F$33:$F$776,СВЦЭМ!$A$33:$A$776,$A216,СВЦЭМ!$B$33:$B$776,X$190)+'СЕТ СН'!$F$12</f>
        <v>99.82268698</v>
      </c>
      <c r="Y216" s="36">
        <f>SUMIFS(СВЦЭМ!$F$33:$F$776,СВЦЭМ!$A$33:$A$776,$A216,СВЦЭМ!$B$33:$B$776,Y$190)+'СЕТ СН'!$F$12</f>
        <v>109.85210406</v>
      </c>
    </row>
    <row r="217" spans="1:25" ht="15.75" x14ac:dyDescent="0.2">
      <c r="A217" s="35">
        <f t="shared" si="5"/>
        <v>43978</v>
      </c>
      <c r="B217" s="36">
        <f>SUMIFS(СВЦЭМ!$F$33:$F$776,СВЦЭМ!$A$33:$A$776,$A217,СВЦЭМ!$B$33:$B$776,B$190)+'СЕТ СН'!$F$12</f>
        <v>122.63339585999999</v>
      </c>
      <c r="C217" s="36">
        <f>SUMIFS(СВЦЭМ!$F$33:$F$776,СВЦЭМ!$A$33:$A$776,$A217,СВЦЭМ!$B$33:$B$776,C$190)+'СЕТ СН'!$F$12</f>
        <v>127.82729393</v>
      </c>
      <c r="D217" s="36">
        <f>SUMIFS(СВЦЭМ!$F$33:$F$776,СВЦЭМ!$A$33:$A$776,$A217,СВЦЭМ!$B$33:$B$776,D$190)+'СЕТ СН'!$F$12</f>
        <v>130.59351939000001</v>
      </c>
      <c r="E217" s="36">
        <f>SUMIFS(СВЦЭМ!$F$33:$F$776,СВЦЭМ!$A$33:$A$776,$A217,СВЦЭМ!$B$33:$B$776,E$190)+'СЕТ СН'!$F$12</f>
        <v>131.84763749000001</v>
      </c>
      <c r="F217" s="36">
        <f>SUMIFS(СВЦЭМ!$F$33:$F$776,СВЦЭМ!$A$33:$A$776,$A217,СВЦЭМ!$B$33:$B$776,F$190)+'СЕТ СН'!$F$12</f>
        <v>130.92320975999999</v>
      </c>
      <c r="G217" s="36">
        <f>SUMIFS(СВЦЭМ!$F$33:$F$776,СВЦЭМ!$A$33:$A$776,$A217,СВЦЭМ!$B$33:$B$776,G$190)+'СЕТ СН'!$F$12</f>
        <v>131.94297229</v>
      </c>
      <c r="H217" s="36">
        <f>SUMIFS(СВЦЭМ!$F$33:$F$776,СВЦЭМ!$A$33:$A$776,$A217,СВЦЭМ!$B$33:$B$776,H$190)+'СЕТ СН'!$F$12</f>
        <v>129.33568152999999</v>
      </c>
      <c r="I217" s="36">
        <f>SUMIFS(СВЦЭМ!$F$33:$F$776,СВЦЭМ!$A$33:$A$776,$A217,СВЦЭМ!$B$33:$B$776,I$190)+'СЕТ СН'!$F$12</f>
        <v>127.27455802999999</v>
      </c>
      <c r="J217" s="36">
        <f>SUMIFS(СВЦЭМ!$F$33:$F$776,СВЦЭМ!$A$33:$A$776,$A217,СВЦЭМ!$B$33:$B$776,J$190)+'СЕТ СН'!$F$12</f>
        <v>122.08696584</v>
      </c>
      <c r="K217" s="36">
        <f>SUMIFS(СВЦЭМ!$F$33:$F$776,СВЦЭМ!$A$33:$A$776,$A217,СВЦЭМ!$B$33:$B$776,K$190)+'СЕТ СН'!$F$12</f>
        <v>119.09880475999999</v>
      </c>
      <c r="L217" s="36">
        <f>SUMIFS(СВЦЭМ!$F$33:$F$776,СВЦЭМ!$A$33:$A$776,$A217,СВЦЭМ!$B$33:$B$776,L$190)+'СЕТ СН'!$F$12</f>
        <v>116.1155023</v>
      </c>
      <c r="M217" s="36">
        <f>SUMIFS(СВЦЭМ!$F$33:$F$776,СВЦЭМ!$A$33:$A$776,$A217,СВЦЭМ!$B$33:$B$776,M$190)+'СЕТ СН'!$F$12</f>
        <v>108.17142475999999</v>
      </c>
      <c r="N217" s="36">
        <f>SUMIFS(СВЦЭМ!$F$33:$F$776,СВЦЭМ!$A$33:$A$776,$A217,СВЦЭМ!$B$33:$B$776,N$190)+'СЕТ СН'!$F$12</f>
        <v>99.530131019999999</v>
      </c>
      <c r="O217" s="36">
        <f>SUMIFS(СВЦЭМ!$F$33:$F$776,СВЦЭМ!$A$33:$A$776,$A217,СВЦЭМ!$B$33:$B$776,O$190)+'СЕТ СН'!$F$12</f>
        <v>96.911196200000006</v>
      </c>
      <c r="P217" s="36">
        <f>SUMIFS(СВЦЭМ!$F$33:$F$776,СВЦЭМ!$A$33:$A$776,$A217,СВЦЭМ!$B$33:$B$776,P$190)+'СЕТ СН'!$F$12</f>
        <v>96.129799790000007</v>
      </c>
      <c r="Q217" s="36">
        <f>SUMIFS(СВЦЭМ!$F$33:$F$776,СВЦЭМ!$A$33:$A$776,$A217,СВЦЭМ!$B$33:$B$776,Q$190)+'СЕТ СН'!$F$12</f>
        <v>96.806068499999995</v>
      </c>
      <c r="R217" s="36">
        <f>SUMIFS(СВЦЭМ!$F$33:$F$776,СВЦЭМ!$A$33:$A$776,$A217,СВЦЭМ!$B$33:$B$776,R$190)+'СЕТ СН'!$F$12</f>
        <v>97.337326709999999</v>
      </c>
      <c r="S217" s="36">
        <f>SUMIFS(СВЦЭМ!$F$33:$F$776,СВЦЭМ!$A$33:$A$776,$A217,СВЦЭМ!$B$33:$B$776,S$190)+'СЕТ СН'!$F$12</f>
        <v>98.060623879999994</v>
      </c>
      <c r="T217" s="36">
        <f>SUMIFS(СВЦЭМ!$F$33:$F$776,СВЦЭМ!$A$33:$A$776,$A217,СВЦЭМ!$B$33:$B$776,T$190)+'СЕТ СН'!$F$12</f>
        <v>97.411250710000004</v>
      </c>
      <c r="U217" s="36">
        <f>SUMIFS(СВЦЭМ!$F$33:$F$776,СВЦЭМ!$A$33:$A$776,$A217,СВЦЭМ!$B$33:$B$776,U$190)+'СЕТ СН'!$F$12</f>
        <v>95.719234760000006</v>
      </c>
      <c r="V217" s="36">
        <f>SUMIFS(СВЦЭМ!$F$33:$F$776,СВЦЭМ!$A$33:$A$776,$A217,СВЦЭМ!$B$33:$B$776,V$190)+'СЕТ СН'!$F$12</f>
        <v>94.184673349999997</v>
      </c>
      <c r="W217" s="36">
        <f>SUMIFS(СВЦЭМ!$F$33:$F$776,СВЦЭМ!$A$33:$A$776,$A217,СВЦЭМ!$B$33:$B$776,W$190)+'СЕТ СН'!$F$12</f>
        <v>93.632600069999995</v>
      </c>
      <c r="X217" s="36">
        <f>SUMIFS(СВЦЭМ!$F$33:$F$776,СВЦЭМ!$A$33:$A$776,$A217,СВЦЭМ!$B$33:$B$776,X$190)+'СЕТ СН'!$F$12</f>
        <v>99.190519699999996</v>
      </c>
      <c r="Y217" s="36">
        <f>SUMIFS(СВЦЭМ!$F$33:$F$776,СВЦЭМ!$A$33:$A$776,$A217,СВЦЭМ!$B$33:$B$776,Y$190)+'СЕТ СН'!$F$12</f>
        <v>107.90910123</v>
      </c>
    </row>
    <row r="218" spans="1:25" ht="15.75" x14ac:dyDescent="0.2">
      <c r="A218" s="35">
        <f t="shared" si="5"/>
        <v>43979</v>
      </c>
      <c r="B218" s="36">
        <f>SUMIFS(СВЦЭМ!$F$33:$F$776,СВЦЭМ!$A$33:$A$776,$A218,СВЦЭМ!$B$33:$B$776,B$190)+'СЕТ СН'!$F$12</f>
        <v>113.4569505</v>
      </c>
      <c r="C218" s="36">
        <f>SUMIFS(СВЦЭМ!$F$33:$F$776,СВЦЭМ!$A$33:$A$776,$A218,СВЦЭМ!$B$33:$B$776,C$190)+'СЕТ СН'!$F$12</f>
        <v>115.7324753</v>
      </c>
      <c r="D218" s="36">
        <f>SUMIFS(СВЦЭМ!$F$33:$F$776,СВЦЭМ!$A$33:$A$776,$A218,СВЦЭМ!$B$33:$B$776,D$190)+'СЕТ СН'!$F$12</f>
        <v>119.80168682999999</v>
      </c>
      <c r="E218" s="36">
        <f>SUMIFS(СВЦЭМ!$F$33:$F$776,СВЦЭМ!$A$33:$A$776,$A218,СВЦЭМ!$B$33:$B$776,E$190)+'СЕТ СН'!$F$12</f>
        <v>122.17627324999999</v>
      </c>
      <c r="F218" s="36">
        <f>SUMIFS(СВЦЭМ!$F$33:$F$776,СВЦЭМ!$A$33:$A$776,$A218,СВЦЭМ!$B$33:$B$776,F$190)+'СЕТ СН'!$F$12</f>
        <v>121.52434398</v>
      </c>
      <c r="G218" s="36">
        <f>SUMIFS(СВЦЭМ!$F$33:$F$776,СВЦЭМ!$A$33:$A$776,$A218,СВЦЭМ!$B$33:$B$776,G$190)+'СЕТ СН'!$F$12</f>
        <v>122.21446795999999</v>
      </c>
      <c r="H218" s="36">
        <f>SUMIFS(СВЦЭМ!$F$33:$F$776,СВЦЭМ!$A$33:$A$776,$A218,СВЦЭМ!$B$33:$B$776,H$190)+'СЕТ СН'!$F$12</f>
        <v>119.79538900999999</v>
      </c>
      <c r="I218" s="36">
        <f>SUMIFS(СВЦЭМ!$F$33:$F$776,СВЦЭМ!$A$33:$A$776,$A218,СВЦЭМ!$B$33:$B$776,I$190)+'СЕТ СН'!$F$12</f>
        <v>120.22139494</v>
      </c>
      <c r="J218" s="36">
        <f>SUMIFS(СВЦЭМ!$F$33:$F$776,СВЦЭМ!$A$33:$A$776,$A218,СВЦЭМ!$B$33:$B$776,J$190)+'СЕТ СН'!$F$12</f>
        <v>113.56402975</v>
      </c>
      <c r="K218" s="36">
        <f>SUMIFS(СВЦЭМ!$F$33:$F$776,СВЦЭМ!$A$33:$A$776,$A218,СВЦЭМ!$B$33:$B$776,K$190)+'СЕТ СН'!$F$12</f>
        <v>111.78680747</v>
      </c>
      <c r="L218" s="36">
        <f>SUMIFS(СВЦЭМ!$F$33:$F$776,СВЦЭМ!$A$33:$A$776,$A218,СВЦЭМ!$B$33:$B$776,L$190)+'СЕТ СН'!$F$12</f>
        <v>113.10532431</v>
      </c>
      <c r="M218" s="36">
        <f>SUMIFS(СВЦЭМ!$F$33:$F$776,СВЦЭМ!$A$33:$A$776,$A218,СВЦЭМ!$B$33:$B$776,M$190)+'СЕТ СН'!$F$12</f>
        <v>109.66620413</v>
      </c>
      <c r="N218" s="36">
        <f>SUMIFS(СВЦЭМ!$F$33:$F$776,СВЦЭМ!$A$33:$A$776,$A218,СВЦЭМ!$B$33:$B$776,N$190)+'СЕТ СН'!$F$12</f>
        <v>102.57620061</v>
      </c>
      <c r="O218" s="36">
        <f>SUMIFS(СВЦЭМ!$F$33:$F$776,СВЦЭМ!$A$33:$A$776,$A218,СВЦЭМ!$B$33:$B$776,O$190)+'СЕТ СН'!$F$12</f>
        <v>99.239498549999993</v>
      </c>
      <c r="P218" s="36">
        <f>SUMIFS(СВЦЭМ!$F$33:$F$776,СВЦЭМ!$A$33:$A$776,$A218,СВЦЭМ!$B$33:$B$776,P$190)+'СЕТ СН'!$F$12</f>
        <v>100.23518842</v>
      </c>
      <c r="Q218" s="36">
        <f>SUMIFS(СВЦЭМ!$F$33:$F$776,СВЦЭМ!$A$33:$A$776,$A218,СВЦЭМ!$B$33:$B$776,Q$190)+'СЕТ СН'!$F$12</f>
        <v>100.42751296</v>
      </c>
      <c r="R218" s="36">
        <f>SUMIFS(СВЦЭМ!$F$33:$F$776,СВЦЭМ!$A$33:$A$776,$A218,СВЦЭМ!$B$33:$B$776,R$190)+'СЕТ СН'!$F$12</f>
        <v>100.20927543000001</v>
      </c>
      <c r="S218" s="36">
        <f>SUMIFS(СВЦЭМ!$F$33:$F$776,СВЦЭМ!$A$33:$A$776,$A218,СВЦЭМ!$B$33:$B$776,S$190)+'СЕТ СН'!$F$12</f>
        <v>101.16162813</v>
      </c>
      <c r="T218" s="36">
        <f>SUMIFS(СВЦЭМ!$F$33:$F$776,СВЦЭМ!$A$33:$A$776,$A218,СВЦЭМ!$B$33:$B$776,T$190)+'СЕТ СН'!$F$12</f>
        <v>101.37870467</v>
      </c>
      <c r="U218" s="36">
        <f>SUMIFS(СВЦЭМ!$F$33:$F$776,СВЦЭМ!$A$33:$A$776,$A218,СВЦЭМ!$B$33:$B$776,U$190)+'СЕТ СН'!$F$12</f>
        <v>100.34941310000001</v>
      </c>
      <c r="V218" s="36">
        <f>SUMIFS(СВЦЭМ!$F$33:$F$776,СВЦЭМ!$A$33:$A$776,$A218,СВЦЭМ!$B$33:$B$776,V$190)+'СЕТ СН'!$F$12</f>
        <v>98.403215419999995</v>
      </c>
      <c r="W218" s="36">
        <f>SUMIFS(СВЦЭМ!$F$33:$F$776,СВЦЭМ!$A$33:$A$776,$A218,СВЦЭМ!$B$33:$B$776,W$190)+'СЕТ СН'!$F$12</f>
        <v>97.929655600000004</v>
      </c>
      <c r="X218" s="36">
        <f>SUMIFS(СВЦЭМ!$F$33:$F$776,СВЦЭМ!$A$33:$A$776,$A218,СВЦЭМ!$B$33:$B$776,X$190)+'СЕТ СН'!$F$12</f>
        <v>104.29492028</v>
      </c>
      <c r="Y218" s="36">
        <f>SUMIFS(СВЦЭМ!$F$33:$F$776,СВЦЭМ!$A$33:$A$776,$A218,СВЦЭМ!$B$33:$B$776,Y$190)+'СЕТ СН'!$F$12</f>
        <v>114.11690753000001</v>
      </c>
    </row>
    <row r="219" spans="1:25" ht="15.75" x14ac:dyDescent="0.2">
      <c r="A219" s="35">
        <f t="shared" si="5"/>
        <v>43980</v>
      </c>
      <c r="B219" s="36">
        <f>SUMIFS(СВЦЭМ!$F$33:$F$776,СВЦЭМ!$A$33:$A$776,$A219,СВЦЭМ!$B$33:$B$776,B$190)+'СЕТ СН'!$F$12</f>
        <v>115.74653075000001</v>
      </c>
      <c r="C219" s="36">
        <f>SUMIFS(СВЦЭМ!$F$33:$F$776,СВЦЭМ!$A$33:$A$776,$A219,СВЦЭМ!$B$33:$B$776,C$190)+'СЕТ СН'!$F$12</f>
        <v>119.46711153</v>
      </c>
      <c r="D219" s="36">
        <f>SUMIFS(СВЦЭМ!$F$33:$F$776,СВЦЭМ!$A$33:$A$776,$A219,СВЦЭМ!$B$33:$B$776,D$190)+'СЕТ СН'!$F$12</f>
        <v>119.08986027</v>
      </c>
      <c r="E219" s="36">
        <f>SUMIFS(СВЦЭМ!$F$33:$F$776,СВЦЭМ!$A$33:$A$776,$A219,СВЦЭМ!$B$33:$B$776,E$190)+'СЕТ СН'!$F$12</f>
        <v>119.02763002</v>
      </c>
      <c r="F219" s="36">
        <f>SUMIFS(СВЦЭМ!$F$33:$F$776,СВЦЭМ!$A$33:$A$776,$A219,СВЦЭМ!$B$33:$B$776,F$190)+'СЕТ СН'!$F$12</f>
        <v>119.24171559</v>
      </c>
      <c r="G219" s="36">
        <f>SUMIFS(СВЦЭМ!$F$33:$F$776,СВЦЭМ!$A$33:$A$776,$A219,СВЦЭМ!$B$33:$B$776,G$190)+'СЕТ СН'!$F$12</f>
        <v>119.94821295</v>
      </c>
      <c r="H219" s="36">
        <f>SUMIFS(СВЦЭМ!$F$33:$F$776,СВЦЭМ!$A$33:$A$776,$A219,СВЦЭМ!$B$33:$B$776,H$190)+'СЕТ СН'!$F$12</f>
        <v>120.57788238000001</v>
      </c>
      <c r="I219" s="36">
        <f>SUMIFS(СВЦЭМ!$F$33:$F$776,СВЦЭМ!$A$33:$A$776,$A219,СВЦЭМ!$B$33:$B$776,I$190)+'СЕТ СН'!$F$12</f>
        <v>117.83497817999999</v>
      </c>
      <c r="J219" s="36">
        <f>SUMIFS(СВЦЭМ!$F$33:$F$776,СВЦЭМ!$A$33:$A$776,$A219,СВЦЭМ!$B$33:$B$776,J$190)+'СЕТ СН'!$F$12</f>
        <v>110.79291918</v>
      </c>
      <c r="K219" s="36">
        <f>SUMIFS(СВЦЭМ!$F$33:$F$776,СВЦЭМ!$A$33:$A$776,$A219,СВЦЭМ!$B$33:$B$776,K$190)+'СЕТ СН'!$F$12</f>
        <v>108.42304263</v>
      </c>
      <c r="L219" s="36">
        <f>SUMIFS(СВЦЭМ!$F$33:$F$776,СВЦЭМ!$A$33:$A$776,$A219,СВЦЭМ!$B$33:$B$776,L$190)+'СЕТ СН'!$F$12</f>
        <v>112.82748178</v>
      </c>
      <c r="M219" s="36">
        <f>SUMIFS(СВЦЭМ!$F$33:$F$776,СВЦЭМ!$A$33:$A$776,$A219,СВЦЭМ!$B$33:$B$776,M$190)+'СЕТ СН'!$F$12</f>
        <v>101.75390667000001</v>
      </c>
      <c r="N219" s="36">
        <f>SUMIFS(СВЦЭМ!$F$33:$F$776,СВЦЭМ!$A$33:$A$776,$A219,СВЦЭМ!$B$33:$B$776,N$190)+'СЕТ СН'!$F$12</f>
        <v>92.778775370000005</v>
      </c>
      <c r="O219" s="36">
        <f>SUMIFS(СВЦЭМ!$F$33:$F$776,СВЦЭМ!$A$33:$A$776,$A219,СВЦЭМ!$B$33:$B$776,O$190)+'СЕТ СН'!$F$12</f>
        <v>91.090081010000006</v>
      </c>
      <c r="P219" s="36">
        <f>SUMIFS(СВЦЭМ!$F$33:$F$776,СВЦЭМ!$A$33:$A$776,$A219,СВЦЭМ!$B$33:$B$776,P$190)+'СЕТ СН'!$F$12</f>
        <v>92.069712820000007</v>
      </c>
      <c r="Q219" s="36">
        <f>SUMIFS(СВЦЭМ!$F$33:$F$776,СВЦЭМ!$A$33:$A$776,$A219,СВЦЭМ!$B$33:$B$776,Q$190)+'СЕТ СН'!$F$12</f>
        <v>91.054311609999999</v>
      </c>
      <c r="R219" s="36">
        <f>SUMIFS(СВЦЭМ!$F$33:$F$776,СВЦЭМ!$A$33:$A$776,$A219,СВЦЭМ!$B$33:$B$776,R$190)+'СЕТ СН'!$F$12</f>
        <v>91.538692159999997</v>
      </c>
      <c r="S219" s="36">
        <f>SUMIFS(СВЦЭМ!$F$33:$F$776,СВЦЭМ!$A$33:$A$776,$A219,СВЦЭМ!$B$33:$B$776,S$190)+'СЕТ СН'!$F$12</f>
        <v>92.803554230000003</v>
      </c>
      <c r="T219" s="36">
        <f>SUMIFS(СВЦЭМ!$F$33:$F$776,СВЦЭМ!$A$33:$A$776,$A219,СВЦЭМ!$B$33:$B$776,T$190)+'СЕТ СН'!$F$12</f>
        <v>94.552919829999993</v>
      </c>
      <c r="U219" s="36">
        <f>SUMIFS(СВЦЭМ!$F$33:$F$776,СВЦЭМ!$A$33:$A$776,$A219,СВЦЭМ!$B$33:$B$776,U$190)+'СЕТ СН'!$F$12</f>
        <v>95.458350030000005</v>
      </c>
      <c r="V219" s="36">
        <f>SUMIFS(СВЦЭМ!$F$33:$F$776,СВЦЭМ!$A$33:$A$776,$A219,СВЦЭМ!$B$33:$B$776,V$190)+'СЕТ СН'!$F$12</f>
        <v>100.7177962</v>
      </c>
      <c r="W219" s="36">
        <f>SUMIFS(СВЦЭМ!$F$33:$F$776,СВЦЭМ!$A$33:$A$776,$A219,СВЦЭМ!$B$33:$B$776,W$190)+'СЕТ СН'!$F$12</f>
        <v>105.46760447</v>
      </c>
      <c r="X219" s="36">
        <f>SUMIFS(СВЦЭМ!$F$33:$F$776,СВЦЭМ!$A$33:$A$776,$A219,СВЦЭМ!$B$33:$B$776,X$190)+'СЕТ СН'!$F$12</f>
        <v>103.07477218</v>
      </c>
      <c r="Y219" s="36">
        <f>SUMIFS(СВЦЭМ!$F$33:$F$776,СВЦЭМ!$A$33:$A$776,$A219,СВЦЭМ!$B$33:$B$776,Y$190)+'СЕТ СН'!$F$12</f>
        <v>109.30514855</v>
      </c>
    </row>
    <row r="220" spans="1:25" ht="15.75" x14ac:dyDescent="0.2">
      <c r="A220" s="35">
        <f t="shared" si="5"/>
        <v>43981</v>
      </c>
      <c r="B220" s="36">
        <f>SUMIFS(СВЦЭМ!$F$33:$F$776,СВЦЭМ!$A$33:$A$776,$A220,СВЦЭМ!$B$33:$B$776,B$190)+'СЕТ СН'!$F$12</f>
        <v>121.35036040999999</v>
      </c>
      <c r="C220" s="36">
        <f>SUMIFS(СВЦЭМ!$F$33:$F$776,СВЦЭМ!$A$33:$A$776,$A220,СВЦЭМ!$B$33:$B$776,C$190)+'СЕТ СН'!$F$12</f>
        <v>122.35019044000001</v>
      </c>
      <c r="D220" s="36">
        <f>SUMIFS(СВЦЭМ!$F$33:$F$776,СВЦЭМ!$A$33:$A$776,$A220,СВЦЭМ!$B$33:$B$776,D$190)+'СЕТ СН'!$F$12</f>
        <v>122.57641486</v>
      </c>
      <c r="E220" s="36">
        <f>SUMIFS(СВЦЭМ!$F$33:$F$776,СВЦЭМ!$A$33:$A$776,$A220,СВЦЭМ!$B$33:$B$776,E$190)+'СЕТ СН'!$F$12</f>
        <v>122.20502046999999</v>
      </c>
      <c r="F220" s="36">
        <f>SUMIFS(СВЦЭМ!$F$33:$F$776,СВЦЭМ!$A$33:$A$776,$A220,СВЦЭМ!$B$33:$B$776,F$190)+'СЕТ СН'!$F$12</f>
        <v>122.0865441</v>
      </c>
      <c r="G220" s="36">
        <f>SUMIFS(СВЦЭМ!$F$33:$F$776,СВЦЭМ!$A$33:$A$776,$A220,СВЦЭМ!$B$33:$B$776,G$190)+'СЕТ СН'!$F$12</f>
        <v>122.16059885</v>
      </c>
      <c r="H220" s="36">
        <f>SUMIFS(СВЦЭМ!$F$33:$F$776,СВЦЭМ!$A$33:$A$776,$A220,СВЦЭМ!$B$33:$B$776,H$190)+'СЕТ СН'!$F$12</f>
        <v>120.22847499</v>
      </c>
      <c r="I220" s="36">
        <f>SUMIFS(СВЦЭМ!$F$33:$F$776,СВЦЭМ!$A$33:$A$776,$A220,СВЦЭМ!$B$33:$B$776,I$190)+'СЕТ СН'!$F$12</f>
        <v>117.56265907</v>
      </c>
      <c r="J220" s="36">
        <f>SUMIFS(СВЦЭМ!$F$33:$F$776,СВЦЭМ!$A$33:$A$776,$A220,СВЦЭМ!$B$33:$B$776,J$190)+'СЕТ СН'!$F$12</f>
        <v>112.93096163</v>
      </c>
      <c r="K220" s="36">
        <f>SUMIFS(СВЦЭМ!$F$33:$F$776,СВЦЭМ!$A$33:$A$776,$A220,СВЦЭМ!$B$33:$B$776,K$190)+'СЕТ СН'!$F$12</f>
        <v>111.21685727000001</v>
      </c>
      <c r="L220" s="36">
        <f>SUMIFS(СВЦЭМ!$F$33:$F$776,СВЦЭМ!$A$33:$A$776,$A220,СВЦЭМ!$B$33:$B$776,L$190)+'СЕТ СН'!$F$12</f>
        <v>109.88437248</v>
      </c>
      <c r="M220" s="36">
        <f>SUMIFS(СВЦЭМ!$F$33:$F$776,СВЦЭМ!$A$33:$A$776,$A220,СВЦЭМ!$B$33:$B$776,M$190)+'СЕТ СН'!$F$12</f>
        <v>102.17467752</v>
      </c>
      <c r="N220" s="36">
        <f>SUMIFS(СВЦЭМ!$F$33:$F$776,СВЦЭМ!$A$33:$A$776,$A220,СВЦЭМ!$B$33:$B$776,N$190)+'СЕТ СН'!$F$12</f>
        <v>95.048331559999994</v>
      </c>
      <c r="O220" s="36">
        <f>SUMIFS(СВЦЭМ!$F$33:$F$776,СВЦЭМ!$A$33:$A$776,$A220,СВЦЭМ!$B$33:$B$776,O$190)+'СЕТ СН'!$F$12</f>
        <v>93.22673399</v>
      </c>
      <c r="P220" s="36">
        <f>SUMIFS(СВЦЭМ!$F$33:$F$776,СВЦЭМ!$A$33:$A$776,$A220,СВЦЭМ!$B$33:$B$776,P$190)+'СЕТ СН'!$F$12</f>
        <v>93.639016470000001</v>
      </c>
      <c r="Q220" s="36">
        <f>SUMIFS(СВЦЭМ!$F$33:$F$776,СВЦЭМ!$A$33:$A$776,$A220,СВЦЭМ!$B$33:$B$776,Q$190)+'СЕТ СН'!$F$12</f>
        <v>93.541779829999996</v>
      </c>
      <c r="R220" s="36">
        <f>SUMIFS(СВЦЭМ!$F$33:$F$776,СВЦЭМ!$A$33:$A$776,$A220,СВЦЭМ!$B$33:$B$776,R$190)+'СЕТ СН'!$F$12</f>
        <v>93.40070686</v>
      </c>
      <c r="S220" s="36">
        <f>SUMIFS(СВЦЭМ!$F$33:$F$776,СВЦЭМ!$A$33:$A$776,$A220,СВЦЭМ!$B$33:$B$776,S$190)+'СЕТ СН'!$F$12</f>
        <v>93.755056940000003</v>
      </c>
      <c r="T220" s="36">
        <f>SUMIFS(СВЦЭМ!$F$33:$F$776,СВЦЭМ!$A$33:$A$776,$A220,СВЦЭМ!$B$33:$B$776,T$190)+'СЕТ СН'!$F$12</f>
        <v>92.984946489999999</v>
      </c>
      <c r="U220" s="36">
        <f>SUMIFS(СВЦЭМ!$F$33:$F$776,СВЦЭМ!$A$33:$A$776,$A220,СВЦЭМ!$B$33:$B$776,U$190)+'СЕТ СН'!$F$12</f>
        <v>91.546699180000005</v>
      </c>
      <c r="V220" s="36">
        <f>SUMIFS(СВЦЭМ!$F$33:$F$776,СВЦЭМ!$A$33:$A$776,$A220,СВЦЭМ!$B$33:$B$776,V$190)+'СЕТ СН'!$F$12</f>
        <v>92.61450395</v>
      </c>
      <c r="W220" s="36">
        <f>SUMIFS(СВЦЭМ!$F$33:$F$776,СВЦЭМ!$A$33:$A$776,$A220,СВЦЭМ!$B$33:$B$776,W$190)+'СЕТ СН'!$F$12</f>
        <v>93.531194450000001</v>
      </c>
      <c r="X220" s="36">
        <f>SUMIFS(СВЦЭМ!$F$33:$F$776,СВЦЭМ!$A$33:$A$776,$A220,СВЦЭМ!$B$33:$B$776,X$190)+'СЕТ СН'!$F$12</f>
        <v>93.965894770000006</v>
      </c>
      <c r="Y220" s="36">
        <f>SUMIFS(СВЦЭМ!$F$33:$F$776,СВЦЭМ!$A$33:$A$776,$A220,СВЦЭМ!$B$33:$B$776,Y$190)+'СЕТ СН'!$F$12</f>
        <v>103.93007092000001</v>
      </c>
    </row>
    <row r="221" spans="1:25" ht="15.75" x14ac:dyDescent="0.2">
      <c r="A221" s="35">
        <f t="shared" si="5"/>
        <v>43982</v>
      </c>
      <c r="B221" s="36">
        <f>SUMIFS(СВЦЭМ!$F$33:$F$776,СВЦЭМ!$A$33:$A$776,$A221,СВЦЭМ!$B$33:$B$776,B$190)+'СЕТ СН'!$F$12</f>
        <v>116.67373644</v>
      </c>
      <c r="C221" s="36">
        <f>SUMIFS(СВЦЭМ!$F$33:$F$776,СВЦЭМ!$A$33:$A$776,$A221,СВЦЭМ!$B$33:$B$776,C$190)+'СЕТ СН'!$F$12</f>
        <v>117.99391587</v>
      </c>
      <c r="D221" s="36">
        <f>SUMIFS(СВЦЭМ!$F$33:$F$776,СВЦЭМ!$A$33:$A$776,$A221,СВЦЭМ!$B$33:$B$776,D$190)+'СЕТ СН'!$F$12</f>
        <v>119.20882836</v>
      </c>
      <c r="E221" s="36">
        <f>SUMIFS(СВЦЭМ!$F$33:$F$776,СВЦЭМ!$A$33:$A$776,$A221,СВЦЭМ!$B$33:$B$776,E$190)+'СЕТ СН'!$F$12</f>
        <v>118.451386</v>
      </c>
      <c r="F221" s="36">
        <f>SUMIFS(СВЦЭМ!$F$33:$F$776,СВЦЭМ!$A$33:$A$776,$A221,СВЦЭМ!$B$33:$B$776,F$190)+'СЕТ СН'!$F$12</f>
        <v>116.91814481</v>
      </c>
      <c r="G221" s="36">
        <f>SUMIFS(СВЦЭМ!$F$33:$F$776,СВЦЭМ!$A$33:$A$776,$A221,СВЦЭМ!$B$33:$B$776,G$190)+'СЕТ СН'!$F$12</f>
        <v>117.47397595</v>
      </c>
      <c r="H221" s="36">
        <f>SUMIFS(СВЦЭМ!$F$33:$F$776,СВЦЭМ!$A$33:$A$776,$A221,СВЦЭМ!$B$33:$B$776,H$190)+'СЕТ СН'!$F$12</f>
        <v>118.11117917</v>
      </c>
      <c r="I221" s="36">
        <f>SUMIFS(СВЦЭМ!$F$33:$F$776,СВЦЭМ!$A$33:$A$776,$A221,СВЦЭМ!$B$33:$B$776,I$190)+'СЕТ СН'!$F$12</f>
        <v>114.70104282</v>
      </c>
      <c r="J221" s="36">
        <f>SUMIFS(СВЦЭМ!$F$33:$F$776,СВЦЭМ!$A$33:$A$776,$A221,СВЦЭМ!$B$33:$B$776,J$190)+'СЕТ СН'!$F$12</f>
        <v>111.64882578</v>
      </c>
      <c r="K221" s="36">
        <f>SUMIFS(СВЦЭМ!$F$33:$F$776,СВЦЭМ!$A$33:$A$776,$A221,СВЦЭМ!$B$33:$B$776,K$190)+'СЕТ СН'!$F$12</f>
        <v>112.94594382</v>
      </c>
      <c r="L221" s="36">
        <f>SUMIFS(СВЦЭМ!$F$33:$F$776,СВЦЭМ!$A$33:$A$776,$A221,СВЦЭМ!$B$33:$B$776,L$190)+'СЕТ СН'!$F$12</f>
        <v>112.78081018</v>
      </c>
      <c r="M221" s="36">
        <f>SUMIFS(СВЦЭМ!$F$33:$F$776,СВЦЭМ!$A$33:$A$776,$A221,СВЦЭМ!$B$33:$B$776,M$190)+'СЕТ СН'!$F$12</f>
        <v>105.59778004</v>
      </c>
      <c r="N221" s="36">
        <f>SUMIFS(СВЦЭМ!$F$33:$F$776,СВЦЭМ!$A$33:$A$776,$A221,СВЦЭМ!$B$33:$B$776,N$190)+'СЕТ СН'!$F$12</f>
        <v>95.349499129999998</v>
      </c>
      <c r="O221" s="36">
        <f>SUMIFS(СВЦЭМ!$F$33:$F$776,СВЦЭМ!$A$33:$A$776,$A221,СВЦЭМ!$B$33:$B$776,O$190)+'СЕТ СН'!$F$12</f>
        <v>91.923469440000005</v>
      </c>
      <c r="P221" s="36">
        <f>SUMIFS(СВЦЭМ!$F$33:$F$776,СВЦЭМ!$A$33:$A$776,$A221,СВЦЭМ!$B$33:$B$776,P$190)+'СЕТ СН'!$F$12</f>
        <v>93.183368830000006</v>
      </c>
      <c r="Q221" s="36">
        <f>SUMIFS(СВЦЭМ!$F$33:$F$776,СВЦЭМ!$A$33:$A$776,$A221,СВЦЭМ!$B$33:$B$776,Q$190)+'СЕТ СН'!$F$12</f>
        <v>93.214379230000006</v>
      </c>
      <c r="R221" s="36">
        <f>SUMIFS(СВЦЭМ!$F$33:$F$776,СВЦЭМ!$A$33:$A$776,$A221,СВЦЭМ!$B$33:$B$776,R$190)+'СЕТ СН'!$F$12</f>
        <v>93.589742520000001</v>
      </c>
      <c r="S221" s="36">
        <f>SUMIFS(СВЦЭМ!$F$33:$F$776,СВЦЭМ!$A$33:$A$776,$A221,СВЦЭМ!$B$33:$B$776,S$190)+'СЕТ СН'!$F$12</f>
        <v>95.467747459999998</v>
      </c>
      <c r="T221" s="36">
        <f>SUMIFS(СВЦЭМ!$F$33:$F$776,СВЦЭМ!$A$33:$A$776,$A221,СВЦЭМ!$B$33:$B$776,T$190)+'СЕТ СН'!$F$12</f>
        <v>92.786276049999998</v>
      </c>
      <c r="U221" s="36">
        <f>SUMIFS(СВЦЭМ!$F$33:$F$776,СВЦЭМ!$A$33:$A$776,$A221,СВЦЭМ!$B$33:$B$776,U$190)+'СЕТ СН'!$F$12</f>
        <v>89.732083250000002</v>
      </c>
      <c r="V221" s="36">
        <f>SUMIFS(СВЦЭМ!$F$33:$F$776,СВЦЭМ!$A$33:$A$776,$A221,СВЦЭМ!$B$33:$B$776,V$190)+'СЕТ СН'!$F$12</f>
        <v>84.125934880000003</v>
      </c>
      <c r="W221" s="36">
        <f>SUMIFS(СВЦЭМ!$F$33:$F$776,СВЦЭМ!$A$33:$A$776,$A221,СВЦЭМ!$B$33:$B$776,W$190)+'СЕТ СН'!$F$12</f>
        <v>83.416779099999999</v>
      </c>
      <c r="X221" s="36">
        <f>SUMIFS(СВЦЭМ!$F$33:$F$776,СВЦЭМ!$A$33:$A$776,$A221,СВЦЭМ!$B$33:$B$776,X$190)+'СЕТ СН'!$F$12</f>
        <v>88.187649320000006</v>
      </c>
      <c r="Y221" s="36">
        <f>SUMIFS(СВЦЭМ!$F$33:$F$776,СВЦЭМ!$A$33:$A$776,$A221,СВЦЭМ!$B$33:$B$776,Y$190)+'СЕТ СН'!$F$12</f>
        <v>98.322737059999994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0"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43953</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43954</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43955</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43956</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43957</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43958</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43959</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43960</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43961</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43962</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43963</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43964</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43965</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43966</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43967</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43968</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43969</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43970</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43971</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43972</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43973</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43974</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43975</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43976</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43977</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43978</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43979</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43980</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43981</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43982</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0"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43953</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43954</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43955</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43956</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43957</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43958</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43959</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43960</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43961</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43962</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43963</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43964</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43965</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43966</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43967</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43968</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43969</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43970</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43971</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43972</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43973</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43974</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43975</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43976</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43977</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43978</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43979</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43980</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43981</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43982</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0"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43953</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43954</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43955</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43956</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43957</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43958</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43959</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43960</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43961</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43962</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43963</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43964</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43965</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43966</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43967</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43968</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43969</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43970</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43971</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43972</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43973</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43974</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43975</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43976</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43977</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43978</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43979</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43980</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43981</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43982</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0"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43953</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43954</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43955</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43956</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43957</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43958</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43959</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43960</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43961</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43962</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43963</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43964</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43965</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43966</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43967</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43968</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43969</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43970</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43971</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43972</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43973</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43974</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43975</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43976</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43977</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43978</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43979</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43980</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43981</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43982</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0"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43953</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43954</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43955</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43956</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43957</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43958</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43959</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43960</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43961</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43962</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43963</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43964</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43965</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43966</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43967</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43968</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43969</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43970</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43971</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43972</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43973</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43974</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43975</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43976</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43977</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43978</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43979</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43980</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43981</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43982</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0"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43953</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43954</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43955</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43956</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43957</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43958</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43959</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43960</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43961</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43962</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43963</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43964</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43965</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43966</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43967</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43968</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43969</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43970</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43971</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43972</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43973</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43974</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43975</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43976</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43977</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43978</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43979</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43980</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43981</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43982</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75" x14ac:dyDescent="0.25">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row>
    <row r="439" spans="1:26" ht="15.75" x14ac:dyDescent="0.25">
      <c r="A439" s="119"/>
      <c r="B439" s="119"/>
      <c r="C439" s="119"/>
      <c r="D439" s="119"/>
      <c r="E439" s="119"/>
      <c r="F439" s="119"/>
      <c r="G439" s="119"/>
      <c r="H439" s="119"/>
      <c r="I439" s="119"/>
      <c r="J439" s="119"/>
      <c r="K439" s="119"/>
      <c r="L439" s="119"/>
      <c r="M439" s="119"/>
      <c r="N439" s="122">
        <f>СВЦЭМ!$D$12+'СЕТ СН'!$F$10-'СЕТ СН'!$F$22</f>
        <v>527230.7394998786</v>
      </c>
      <c r="O439" s="123"/>
      <c r="P439" s="122">
        <f>СВЦЭМ!$D$12+'СЕТ СН'!$F$10-'СЕТ СН'!$G$22</f>
        <v>527230.7394998786</v>
      </c>
      <c r="Q439" s="123"/>
      <c r="R439" s="122">
        <f>СВЦЭМ!$D$12+'СЕТ СН'!$F$10-'СЕТ СН'!$H$22</f>
        <v>527230.7394998786</v>
      </c>
      <c r="S439" s="123"/>
      <c r="T439" s="122">
        <f>СВЦЭМ!$D$12+'СЕТ СН'!$F$10-'СЕТ СН'!$I$22</f>
        <v>527230.7394998786</v>
      </c>
      <c r="U439" s="12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6" t="s">
        <v>42</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84</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01.05.2020</v>
      </c>
      <c r="B12" s="36">
        <f>SUMIFS(СВЦЭМ!$D$33:$D$776,СВЦЭМ!$A$33:$A$776,$A12,СВЦЭМ!$B$33:$B$776,B$11)+'СЕТ СН'!$F$11+СВЦЭМ!$D$10+'СЕТ СН'!$F$6-'СЕТ СН'!$F$23</f>
        <v>1065.1248804100001</v>
      </c>
      <c r="C12" s="36">
        <f>SUMIFS(СВЦЭМ!$D$33:$D$776,СВЦЭМ!$A$33:$A$776,$A12,СВЦЭМ!$B$33:$B$776,C$11)+'СЕТ СН'!$F$11+СВЦЭМ!$D$10+'СЕТ СН'!$F$6-'СЕТ СН'!$F$23</f>
        <v>1106.19377861</v>
      </c>
      <c r="D12" s="36">
        <f>SUMIFS(СВЦЭМ!$D$33:$D$776,СВЦЭМ!$A$33:$A$776,$A12,СВЦЭМ!$B$33:$B$776,D$11)+'СЕТ СН'!$F$11+СВЦЭМ!$D$10+'СЕТ СН'!$F$6-'СЕТ СН'!$F$23</f>
        <v>1103.74391408</v>
      </c>
      <c r="E12" s="36">
        <f>SUMIFS(СВЦЭМ!$D$33:$D$776,СВЦЭМ!$A$33:$A$776,$A12,СВЦЭМ!$B$33:$B$776,E$11)+'СЕТ СН'!$F$11+СВЦЭМ!$D$10+'СЕТ СН'!$F$6-'СЕТ СН'!$F$23</f>
        <v>1099.4529781000001</v>
      </c>
      <c r="F12" s="36">
        <f>SUMIFS(СВЦЭМ!$D$33:$D$776,СВЦЭМ!$A$33:$A$776,$A12,СВЦЭМ!$B$33:$B$776,F$11)+'СЕТ СН'!$F$11+СВЦЭМ!$D$10+'СЕТ СН'!$F$6-'СЕТ СН'!$F$23</f>
        <v>1117.10419432</v>
      </c>
      <c r="G12" s="36">
        <f>SUMIFS(СВЦЭМ!$D$33:$D$776,СВЦЭМ!$A$33:$A$776,$A12,СВЦЭМ!$B$33:$B$776,G$11)+'СЕТ СН'!$F$11+СВЦЭМ!$D$10+'СЕТ СН'!$F$6-'СЕТ СН'!$F$23</f>
        <v>1109.9178192099998</v>
      </c>
      <c r="H12" s="36">
        <f>SUMIFS(СВЦЭМ!$D$33:$D$776,СВЦЭМ!$A$33:$A$776,$A12,СВЦЭМ!$B$33:$B$776,H$11)+'СЕТ СН'!$F$11+СВЦЭМ!$D$10+'СЕТ СН'!$F$6-'СЕТ СН'!$F$23</f>
        <v>1104.47797799</v>
      </c>
      <c r="I12" s="36">
        <f>SUMIFS(СВЦЭМ!$D$33:$D$776,СВЦЭМ!$A$33:$A$776,$A12,СВЦЭМ!$B$33:$B$776,I$11)+'СЕТ СН'!$F$11+СВЦЭМ!$D$10+'СЕТ СН'!$F$6-'СЕТ СН'!$F$23</f>
        <v>1079.46939436</v>
      </c>
      <c r="J12" s="36">
        <f>SUMIFS(СВЦЭМ!$D$33:$D$776,СВЦЭМ!$A$33:$A$776,$A12,СВЦЭМ!$B$33:$B$776,J$11)+'СЕТ СН'!$F$11+СВЦЭМ!$D$10+'СЕТ СН'!$F$6-'СЕТ СН'!$F$23</f>
        <v>1063.38954775</v>
      </c>
      <c r="K12" s="36">
        <f>SUMIFS(СВЦЭМ!$D$33:$D$776,СВЦЭМ!$A$33:$A$776,$A12,СВЦЭМ!$B$33:$B$776,K$11)+'СЕТ СН'!$F$11+СВЦЭМ!$D$10+'СЕТ СН'!$F$6-'СЕТ СН'!$F$23</f>
        <v>1062.58937279</v>
      </c>
      <c r="L12" s="36">
        <f>SUMIFS(СВЦЭМ!$D$33:$D$776,СВЦЭМ!$A$33:$A$776,$A12,СВЦЭМ!$B$33:$B$776,L$11)+'СЕТ СН'!$F$11+СВЦЭМ!$D$10+'СЕТ СН'!$F$6-'СЕТ СН'!$F$23</f>
        <v>1042.3633226100001</v>
      </c>
      <c r="M12" s="36">
        <f>SUMIFS(СВЦЭМ!$D$33:$D$776,СВЦЭМ!$A$33:$A$776,$A12,СВЦЭМ!$B$33:$B$776,M$11)+'СЕТ СН'!$F$11+СВЦЭМ!$D$10+'СЕТ СН'!$F$6-'СЕТ СН'!$F$23</f>
        <v>979.42207346999999</v>
      </c>
      <c r="N12" s="36">
        <f>SUMIFS(СВЦЭМ!$D$33:$D$776,СВЦЭМ!$A$33:$A$776,$A12,СВЦЭМ!$B$33:$B$776,N$11)+'СЕТ СН'!$F$11+СВЦЭМ!$D$10+'СЕТ СН'!$F$6-'СЕТ СН'!$F$23</f>
        <v>916.65978183000004</v>
      </c>
      <c r="O12" s="36">
        <f>SUMIFS(СВЦЭМ!$D$33:$D$776,СВЦЭМ!$A$33:$A$776,$A12,СВЦЭМ!$B$33:$B$776,O$11)+'СЕТ СН'!$F$11+СВЦЭМ!$D$10+'СЕТ СН'!$F$6-'СЕТ СН'!$F$23</f>
        <v>896.84097453000004</v>
      </c>
      <c r="P12" s="36">
        <f>SUMIFS(СВЦЭМ!$D$33:$D$776,СВЦЭМ!$A$33:$A$776,$A12,СВЦЭМ!$B$33:$B$776,P$11)+'СЕТ СН'!$F$11+СВЦЭМ!$D$10+'СЕТ СН'!$F$6-'СЕТ СН'!$F$23</f>
        <v>905.51976735000005</v>
      </c>
      <c r="Q12" s="36">
        <f>SUMIFS(СВЦЭМ!$D$33:$D$776,СВЦЭМ!$A$33:$A$776,$A12,СВЦЭМ!$B$33:$B$776,Q$11)+'СЕТ СН'!$F$11+СВЦЭМ!$D$10+'СЕТ СН'!$F$6-'СЕТ СН'!$F$23</f>
        <v>908.21312339999997</v>
      </c>
      <c r="R12" s="36">
        <f>SUMIFS(СВЦЭМ!$D$33:$D$776,СВЦЭМ!$A$33:$A$776,$A12,СВЦЭМ!$B$33:$B$776,R$11)+'СЕТ СН'!$F$11+СВЦЭМ!$D$10+'СЕТ СН'!$F$6-'СЕТ СН'!$F$23</f>
        <v>905.94104646000005</v>
      </c>
      <c r="S12" s="36">
        <f>SUMIFS(СВЦЭМ!$D$33:$D$776,СВЦЭМ!$A$33:$A$776,$A12,СВЦЭМ!$B$33:$B$776,S$11)+'СЕТ СН'!$F$11+СВЦЭМ!$D$10+'СЕТ СН'!$F$6-'СЕТ СН'!$F$23</f>
        <v>903.50790916000005</v>
      </c>
      <c r="T12" s="36">
        <f>SUMIFS(СВЦЭМ!$D$33:$D$776,СВЦЭМ!$A$33:$A$776,$A12,СВЦЭМ!$B$33:$B$776,T$11)+'СЕТ СН'!$F$11+СВЦЭМ!$D$10+'СЕТ СН'!$F$6-'СЕТ СН'!$F$23</f>
        <v>893.16171827999995</v>
      </c>
      <c r="U12" s="36">
        <f>SUMIFS(СВЦЭМ!$D$33:$D$776,СВЦЭМ!$A$33:$A$776,$A12,СВЦЭМ!$B$33:$B$776,U$11)+'СЕТ СН'!$F$11+СВЦЭМ!$D$10+'СЕТ СН'!$F$6-'СЕТ СН'!$F$23</f>
        <v>874.75903251</v>
      </c>
      <c r="V12" s="36">
        <f>SUMIFS(СВЦЭМ!$D$33:$D$776,СВЦЭМ!$A$33:$A$776,$A12,СВЦЭМ!$B$33:$B$776,V$11)+'СЕТ СН'!$F$11+СВЦЭМ!$D$10+'СЕТ СН'!$F$6-'СЕТ СН'!$F$23</f>
        <v>864.68910966999999</v>
      </c>
      <c r="W12" s="36">
        <f>SUMIFS(СВЦЭМ!$D$33:$D$776,СВЦЭМ!$A$33:$A$776,$A12,СВЦЭМ!$B$33:$B$776,W$11)+'СЕТ СН'!$F$11+СВЦЭМ!$D$10+'СЕТ СН'!$F$6-'СЕТ СН'!$F$23</f>
        <v>871.38798437000003</v>
      </c>
      <c r="X12" s="36">
        <f>SUMIFS(СВЦЭМ!$D$33:$D$776,СВЦЭМ!$A$33:$A$776,$A12,СВЦЭМ!$B$33:$B$776,X$11)+'СЕТ СН'!$F$11+СВЦЭМ!$D$10+'СЕТ СН'!$F$6-'СЕТ СН'!$F$23</f>
        <v>903.01881493999997</v>
      </c>
      <c r="Y12" s="36">
        <f>SUMIFS(СВЦЭМ!$D$33:$D$776,СВЦЭМ!$A$33:$A$776,$A12,СВЦЭМ!$B$33:$B$776,Y$11)+'СЕТ СН'!$F$11+СВЦЭМ!$D$10+'СЕТ СН'!$F$6-'СЕТ СН'!$F$23</f>
        <v>1005.67807299</v>
      </c>
      <c r="AA12" s="45"/>
    </row>
    <row r="13" spans="1:27" ht="15.75" x14ac:dyDescent="0.2">
      <c r="A13" s="35">
        <f>A12+1</f>
        <v>43953</v>
      </c>
      <c r="B13" s="36">
        <f>SUMIFS(СВЦЭМ!$D$33:$D$776,СВЦЭМ!$A$33:$A$776,$A13,СВЦЭМ!$B$33:$B$776,B$11)+'СЕТ СН'!$F$11+СВЦЭМ!$D$10+'СЕТ СН'!$F$6-'СЕТ СН'!$F$23</f>
        <v>1097.8702701</v>
      </c>
      <c r="C13" s="36">
        <f>SUMIFS(СВЦЭМ!$D$33:$D$776,СВЦЭМ!$A$33:$A$776,$A13,СВЦЭМ!$B$33:$B$776,C$11)+'СЕТ СН'!$F$11+СВЦЭМ!$D$10+'СЕТ СН'!$F$6-'СЕТ СН'!$F$23</f>
        <v>1120.74458989</v>
      </c>
      <c r="D13" s="36">
        <f>SUMIFS(СВЦЭМ!$D$33:$D$776,СВЦЭМ!$A$33:$A$776,$A13,СВЦЭМ!$B$33:$B$776,D$11)+'СЕТ СН'!$F$11+СВЦЭМ!$D$10+'СЕТ СН'!$F$6-'СЕТ СН'!$F$23</f>
        <v>1133.1747077</v>
      </c>
      <c r="E13" s="36">
        <f>SUMIFS(СВЦЭМ!$D$33:$D$776,СВЦЭМ!$A$33:$A$776,$A13,СВЦЭМ!$B$33:$B$776,E$11)+'СЕТ СН'!$F$11+СВЦЭМ!$D$10+'СЕТ СН'!$F$6-'СЕТ СН'!$F$23</f>
        <v>1129.0978912</v>
      </c>
      <c r="F13" s="36">
        <f>SUMIFS(СВЦЭМ!$D$33:$D$776,СВЦЭМ!$A$33:$A$776,$A13,СВЦЭМ!$B$33:$B$776,F$11)+'СЕТ СН'!$F$11+СВЦЭМ!$D$10+'СЕТ СН'!$F$6-'СЕТ СН'!$F$23</f>
        <v>1125.1670042599999</v>
      </c>
      <c r="G13" s="36">
        <f>SUMIFS(СВЦЭМ!$D$33:$D$776,СВЦЭМ!$A$33:$A$776,$A13,СВЦЭМ!$B$33:$B$776,G$11)+'СЕТ СН'!$F$11+СВЦЭМ!$D$10+'СЕТ СН'!$F$6-'СЕТ СН'!$F$23</f>
        <v>1127.16508228</v>
      </c>
      <c r="H13" s="36">
        <f>SUMIFS(СВЦЭМ!$D$33:$D$776,СВЦЭМ!$A$33:$A$776,$A13,СВЦЭМ!$B$33:$B$776,H$11)+'СЕТ СН'!$F$11+СВЦЭМ!$D$10+'СЕТ СН'!$F$6-'СЕТ СН'!$F$23</f>
        <v>1125.39855216</v>
      </c>
      <c r="I13" s="36">
        <f>SUMIFS(СВЦЭМ!$D$33:$D$776,СВЦЭМ!$A$33:$A$776,$A13,СВЦЭМ!$B$33:$B$776,I$11)+'СЕТ СН'!$F$11+СВЦЭМ!$D$10+'СЕТ СН'!$F$6-'СЕТ СН'!$F$23</f>
        <v>1113.4851771899998</v>
      </c>
      <c r="J13" s="36">
        <f>SUMIFS(СВЦЭМ!$D$33:$D$776,СВЦЭМ!$A$33:$A$776,$A13,СВЦЭМ!$B$33:$B$776,J$11)+'СЕТ СН'!$F$11+СВЦЭМ!$D$10+'СЕТ СН'!$F$6-'СЕТ СН'!$F$23</f>
        <v>1070.46532232</v>
      </c>
      <c r="K13" s="36">
        <f>SUMIFS(СВЦЭМ!$D$33:$D$776,СВЦЭМ!$A$33:$A$776,$A13,СВЦЭМ!$B$33:$B$776,K$11)+'СЕТ СН'!$F$11+СВЦЭМ!$D$10+'СЕТ СН'!$F$6-'СЕТ СН'!$F$23</f>
        <v>1044.9425936300001</v>
      </c>
      <c r="L13" s="36">
        <f>SUMIFS(СВЦЭМ!$D$33:$D$776,СВЦЭМ!$A$33:$A$776,$A13,СВЦЭМ!$B$33:$B$776,L$11)+'СЕТ СН'!$F$11+СВЦЭМ!$D$10+'СЕТ СН'!$F$6-'СЕТ СН'!$F$23</f>
        <v>1028.8469195600001</v>
      </c>
      <c r="M13" s="36">
        <f>SUMIFS(СВЦЭМ!$D$33:$D$776,СВЦЭМ!$A$33:$A$776,$A13,СВЦЭМ!$B$33:$B$776,M$11)+'СЕТ СН'!$F$11+СВЦЭМ!$D$10+'СЕТ СН'!$F$6-'СЕТ СН'!$F$23</f>
        <v>969.01559262000001</v>
      </c>
      <c r="N13" s="36">
        <f>SUMIFS(СВЦЭМ!$D$33:$D$776,СВЦЭМ!$A$33:$A$776,$A13,СВЦЭМ!$B$33:$B$776,N$11)+'СЕТ СН'!$F$11+СВЦЭМ!$D$10+'СЕТ СН'!$F$6-'СЕТ СН'!$F$23</f>
        <v>914.88379798999995</v>
      </c>
      <c r="O13" s="36">
        <f>SUMIFS(СВЦЭМ!$D$33:$D$776,СВЦЭМ!$A$33:$A$776,$A13,СВЦЭМ!$B$33:$B$776,O$11)+'СЕТ СН'!$F$11+СВЦЭМ!$D$10+'СЕТ СН'!$F$6-'СЕТ СН'!$F$23</f>
        <v>893.74319223999998</v>
      </c>
      <c r="P13" s="36">
        <f>SUMIFS(СВЦЭМ!$D$33:$D$776,СВЦЭМ!$A$33:$A$776,$A13,СВЦЭМ!$B$33:$B$776,P$11)+'СЕТ СН'!$F$11+СВЦЭМ!$D$10+'СЕТ СН'!$F$6-'СЕТ СН'!$F$23</f>
        <v>899.91522783000005</v>
      </c>
      <c r="Q13" s="36">
        <f>SUMIFS(СВЦЭМ!$D$33:$D$776,СВЦЭМ!$A$33:$A$776,$A13,СВЦЭМ!$B$33:$B$776,Q$11)+'СЕТ СН'!$F$11+СВЦЭМ!$D$10+'СЕТ СН'!$F$6-'СЕТ СН'!$F$23</f>
        <v>902.43008447</v>
      </c>
      <c r="R13" s="36">
        <f>SUMIFS(СВЦЭМ!$D$33:$D$776,СВЦЭМ!$A$33:$A$776,$A13,СВЦЭМ!$B$33:$B$776,R$11)+'СЕТ СН'!$F$11+СВЦЭМ!$D$10+'СЕТ СН'!$F$6-'СЕТ СН'!$F$23</f>
        <v>908.68016942999998</v>
      </c>
      <c r="S13" s="36">
        <f>SUMIFS(СВЦЭМ!$D$33:$D$776,СВЦЭМ!$A$33:$A$776,$A13,СВЦЭМ!$B$33:$B$776,S$11)+'СЕТ СН'!$F$11+СВЦЭМ!$D$10+'СЕТ СН'!$F$6-'СЕТ СН'!$F$23</f>
        <v>908.76182470000003</v>
      </c>
      <c r="T13" s="36">
        <f>SUMIFS(СВЦЭМ!$D$33:$D$776,СВЦЭМ!$A$33:$A$776,$A13,СВЦЭМ!$B$33:$B$776,T$11)+'СЕТ СН'!$F$11+СВЦЭМ!$D$10+'СЕТ СН'!$F$6-'СЕТ СН'!$F$23</f>
        <v>902.41767803999994</v>
      </c>
      <c r="U13" s="36">
        <f>SUMIFS(СВЦЭМ!$D$33:$D$776,СВЦЭМ!$A$33:$A$776,$A13,СВЦЭМ!$B$33:$B$776,U$11)+'СЕТ СН'!$F$11+СВЦЭМ!$D$10+'СЕТ СН'!$F$6-'СЕТ СН'!$F$23</f>
        <v>895.20976527000005</v>
      </c>
      <c r="V13" s="36">
        <f>SUMIFS(СВЦЭМ!$D$33:$D$776,СВЦЭМ!$A$33:$A$776,$A13,СВЦЭМ!$B$33:$B$776,V$11)+'СЕТ СН'!$F$11+СВЦЭМ!$D$10+'СЕТ СН'!$F$6-'СЕТ СН'!$F$23</f>
        <v>876.54971105000004</v>
      </c>
      <c r="W13" s="36">
        <f>SUMIFS(СВЦЭМ!$D$33:$D$776,СВЦЭМ!$A$33:$A$776,$A13,СВЦЭМ!$B$33:$B$776,W$11)+'СЕТ СН'!$F$11+СВЦЭМ!$D$10+'СЕТ СН'!$F$6-'СЕТ СН'!$F$23</f>
        <v>861.61794111999995</v>
      </c>
      <c r="X13" s="36">
        <f>SUMIFS(СВЦЭМ!$D$33:$D$776,СВЦЭМ!$A$33:$A$776,$A13,СВЦЭМ!$B$33:$B$776,X$11)+'СЕТ СН'!$F$11+СВЦЭМ!$D$10+'СЕТ СН'!$F$6-'СЕТ СН'!$F$23</f>
        <v>897.54490552000004</v>
      </c>
      <c r="Y13" s="36">
        <f>SUMIFS(СВЦЭМ!$D$33:$D$776,СВЦЭМ!$A$33:$A$776,$A13,СВЦЭМ!$B$33:$B$776,Y$11)+'СЕТ СН'!$F$11+СВЦЭМ!$D$10+'СЕТ СН'!$F$6-'СЕТ СН'!$F$23</f>
        <v>979.47391223</v>
      </c>
    </row>
    <row r="14" spans="1:27" ht="15.75" x14ac:dyDescent="0.2">
      <c r="A14" s="35">
        <f t="shared" ref="A14:A42" si="0">A13+1</f>
        <v>43954</v>
      </c>
      <c r="B14" s="36">
        <f>SUMIFS(СВЦЭМ!$D$33:$D$776,СВЦЭМ!$A$33:$A$776,$A14,СВЦЭМ!$B$33:$B$776,B$11)+'СЕТ СН'!$F$11+СВЦЭМ!$D$10+'СЕТ СН'!$F$6-'СЕТ СН'!$F$23</f>
        <v>1009.43947704</v>
      </c>
      <c r="C14" s="36">
        <f>SUMIFS(СВЦЭМ!$D$33:$D$776,СВЦЭМ!$A$33:$A$776,$A14,СВЦЭМ!$B$33:$B$776,C$11)+'СЕТ СН'!$F$11+СВЦЭМ!$D$10+'СЕТ СН'!$F$6-'СЕТ СН'!$F$23</f>
        <v>1021.5608015399999</v>
      </c>
      <c r="D14" s="36">
        <f>SUMIFS(СВЦЭМ!$D$33:$D$776,СВЦЭМ!$A$33:$A$776,$A14,СВЦЭМ!$B$33:$B$776,D$11)+'СЕТ СН'!$F$11+СВЦЭМ!$D$10+'СЕТ СН'!$F$6-'СЕТ СН'!$F$23</f>
        <v>1020.01581808</v>
      </c>
      <c r="E14" s="36">
        <f>SUMIFS(СВЦЭМ!$D$33:$D$776,СВЦЭМ!$A$33:$A$776,$A14,СВЦЭМ!$B$33:$B$776,E$11)+'СЕТ СН'!$F$11+СВЦЭМ!$D$10+'СЕТ СН'!$F$6-'СЕТ СН'!$F$23</f>
        <v>1017.23759368</v>
      </c>
      <c r="F14" s="36">
        <f>SUMIFS(СВЦЭМ!$D$33:$D$776,СВЦЭМ!$A$33:$A$776,$A14,СВЦЭМ!$B$33:$B$776,F$11)+'СЕТ СН'!$F$11+СВЦЭМ!$D$10+'СЕТ СН'!$F$6-'СЕТ СН'!$F$23</f>
        <v>1014.8752060099999</v>
      </c>
      <c r="G14" s="36">
        <f>SUMIFS(СВЦЭМ!$D$33:$D$776,СВЦЭМ!$A$33:$A$776,$A14,СВЦЭМ!$B$33:$B$776,G$11)+'СЕТ СН'!$F$11+СВЦЭМ!$D$10+'СЕТ СН'!$F$6-'СЕТ СН'!$F$23</f>
        <v>1018.09299113</v>
      </c>
      <c r="H14" s="36">
        <f>SUMIFS(СВЦЭМ!$D$33:$D$776,СВЦЭМ!$A$33:$A$776,$A14,СВЦЭМ!$B$33:$B$776,H$11)+'СЕТ СН'!$F$11+СВЦЭМ!$D$10+'СЕТ СН'!$F$6-'СЕТ СН'!$F$23</f>
        <v>1024.4326392800001</v>
      </c>
      <c r="I14" s="36">
        <f>SUMIFS(СВЦЭМ!$D$33:$D$776,СВЦЭМ!$A$33:$A$776,$A14,СВЦЭМ!$B$33:$B$776,I$11)+'СЕТ СН'!$F$11+СВЦЭМ!$D$10+'СЕТ СН'!$F$6-'СЕТ СН'!$F$23</f>
        <v>1020.66652126</v>
      </c>
      <c r="J14" s="36">
        <f>SUMIFS(СВЦЭМ!$D$33:$D$776,СВЦЭМ!$A$33:$A$776,$A14,СВЦЭМ!$B$33:$B$776,J$11)+'СЕТ СН'!$F$11+СВЦЭМ!$D$10+'СЕТ СН'!$F$6-'СЕТ СН'!$F$23</f>
        <v>1013.5879714499999</v>
      </c>
      <c r="K14" s="36">
        <f>SUMIFS(СВЦЭМ!$D$33:$D$776,СВЦЭМ!$A$33:$A$776,$A14,СВЦЭМ!$B$33:$B$776,K$11)+'СЕТ СН'!$F$11+СВЦЭМ!$D$10+'СЕТ СН'!$F$6-'СЕТ СН'!$F$23</f>
        <v>986.20804487999999</v>
      </c>
      <c r="L14" s="36">
        <f>SUMIFS(СВЦЭМ!$D$33:$D$776,СВЦЭМ!$A$33:$A$776,$A14,СВЦЭМ!$B$33:$B$776,L$11)+'СЕТ СН'!$F$11+СВЦЭМ!$D$10+'СЕТ СН'!$F$6-'СЕТ СН'!$F$23</f>
        <v>953.09062012000004</v>
      </c>
      <c r="M14" s="36">
        <f>SUMIFS(СВЦЭМ!$D$33:$D$776,СВЦЭМ!$A$33:$A$776,$A14,СВЦЭМ!$B$33:$B$776,M$11)+'СЕТ СН'!$F$11+СВЦЭМ!$D$10+'СЕТ СН'!$F$6-'СЕТ СН'!$F$23</f>
        <v>898.06539367000005</v>
      </c>
      <c r="N14" s="36">
        <f>SUMIFS(СВЦЭМ!$D$33:$D$776,СВЦЭМ!$A$33:$A$776,$A14,СВЦЭМ!$B$33:$B$776,N$11)+'СЕТ СН'!$F$11+СВЦЭМ!$D$10+'СЕТ СН'!$F$6-'СЕТ СН'!$F$23</f>
        <v>856.32454984000003</v>
      </c>
      <c r="O14" s="36">
        <f>SUMIFS(СВЦЭМ!$D$33:$D$776,СВЦЭМ!$A$33:$A$776,$A14,СВЦЭМ!$B$33:$B$776,O$11)+'СЕТ СН'!$F$11+СВЦЭМ!$D$10+'СЕТ СН'!$F$6-'СЕТ СН'!$F$23</f>
        <v>866.94791994000002</v>
      </c>
      <c r="P14" s="36">
        <f>SUMIFS(СВЦЭМ!$D$33:$D$776,СВЦЭМ!$A$33:$A$776,$A14,СВЦЭМ!$B$33:$B$776,P$11)+'СЕТ СН'!$F$11+СВЦЭМ!$D$10+'СЕТ СН'!$F$6-'СЕТ СН'!$F$23</f>
        <v>893.14442851000001</v>
      </c>
      <c r="Q14" s="36">
        <f>SUMIFS(СВЦЭМ!$D$33:$D$776,СВЦЭМ!$A$33:$A$776,$A14,СВЦЭМ!$B$33:$B$776,Q$11)+'СЕТ СН'!$F$11+СВЦЭМ!$D$10+'СЕТ СН'!$F$6-'СЕТ СН'!$F$23</f>
        <v>915.92747367000004</v>
      </c>
      <c r="R14" s="36">
        <f>SUMIFS(СВЦЭМ!$D$33:$D$776,СВЦЭМ!$A$33:$A$776,$A14,СВЦЭМ!$B$33:$B$776,R$11)+'СЕТ СН'!$F$11+СВЦЭМ!$D$10+'СЕТ СН'!$F$6-'СЕТ СН'!$F$23</f>
        <v>928.32891099000005</v>
      </c>
      <c r="S14" s="36">
        <f>SUMIFS(СВЦЭМ!$D$33:$D$776,СВЦЭМ!$A$33:$A$776,$A14,СВЦЭМ!$B$33:$B$776,S$11)+'СЕТ СН'!$F$11+СВЦЭМ!$D$10+'СЕТ СН'!$F$6-'СЕТ СН'!$F$23</f>
        <v>928.29959496000004</v>
      </c>
      <c r="T14" s="36">
        <f>SUMIFS(СВЦЭМ!$D$33:$D$776,СВЦЭМ!$A$33:$A$776,$A14,СВЦЭМ!$B$33:$B$776,T$11)+'СЕТ СН'!$F$11+СВЦЭМ!$D$10+'СЕТ СН'!$F$6-'СЕТ СН'!$F$23</f>
        <v>915.86928494999995</v>
      </c>
      <c r="U14" s="36">
        <f>SUMIFS(СВЦЭМ!$D$33:$D$776,СВЦЭМ!$A$33:$A$776,$A14,СВЦЭМ!$B$33:$B$776,U$11)+'СЕТ СН'!$F$11+СВЦЭМ!$D$10+'СЕТ СН'!$F$6-'СЕТ СН'!$F$23</f>
        <v>899.91821560000005</v>
      </c>
      <c r="V14" s="36">
        <f>SUMIFS(СВЦЭМ!$D$33:$D$776,СВЦЭМ!$A$33:$A$776,$A14,СВЦЭМ!$B$33:$B$776,V$11)+'СЕТ СН'!$F$11+СВЦЭМ!$D$10+'СЕТ СН'!$F$6-'СЕТ СН'!$F$23</f>
        <v>851.05904940000005</v>
      </c>
      <c r="W14" s="36">
        <f>SUMIFS(СВЦЭМ!$D$33:$D$776,СВЦЭМ!$A$33:$A$776,$A14,СВЦЭМ!$B$33:$B$776,W$11)+'СЕТ СН'!$F$11+СВЦЭМ!$D$10+'СЕТ СН'!$F$6-'СЕТ СН'!$F$23</f>
        <v>845.41211731999999</v>
      </c>
      <c r="X14" s="36">
        <f>SUMIFS(СВЦЭМ!$D$33:$D$776,СВЦЭМ!$A$33:$A$776,$A14,СВЦЭМ!$B$33:$B$776,X$11)+'СЕТ СН'!$F$11+СВЦЭМ!$D$10+'СЕТ СН'!$F$6-'СЕТ СН'!$F$23</f>
        <v>887.77909500999999</v>
      </c>
      <c r="Y14" s="36">
        <f>SUMIFS(СВЦЭМ!$D$33:$D$776,СВЦЭМ!$A$33:$A$776,$A14,СВЦЭМ!$B$33:$B$776,Y$11)+'СЕТ СН'!$F$11+СВЦЭМ!$D$10+'СЕТ СН'!$F$6-'СЕТ СН'!$F$23</f>
        <v>982.56870794999998</v>
      </c>
    </row>
    <row r="15" spans="1:27" ht="15.75" x14ac:dyDescent="0.2">
      <c r="A15" s="35">
        <f t="shared" si="0"/>
        <v>43955</v>
      </c>
      <c r="B15" s="36">
        <f>SUMIFS(СВЦЭМ!$D$33:$D$776,СВЦЭМ!$A$33:$A$776,$A15,СВЦЭМ!$B$33:$B$776,B$11)+'СЕТ СН'!$F$11+СВЦЭМ!$D$10+'СЕТ СН'!$F$6-'СЕТ СН'!$F$23</f>
        <v>1047.7152910700001</v>
      </c>
      <c r="C15" s="36">
        <f>SUMIFS(СВЦЭМ!$D$33:$D$776,СВЦЭМ!$A$33:$A$776,$A15,СВЦЭМ!$B$33:$B$776,C$11)+'СЕТ СН'!$F$11+СВЦЭМ!$D$10+'СЕТ СН'!$F$6-'СЕТ СН'!$F$23</f>
        <v>1048.43008123</v>
      </c>
      <c r="D15" s="36">
        <f>SUMIFS(СВЦЭМ!$D$33:$D$776,СВЦЭМ!$A$33:$A$776,$A15,СВЦЭМ!$B$33:$B$776,D$11)+'СЕТ СН'!$F$11+СВЦЭМ!$D$10+'СЕТ СН'!$F$6-'СЕТ СН'!$F$23</f>
        <v>1033.2457455600002</v>
      </c>
      <c r="E15" s="36">
        <f>SUMIFS(СВЦЭМ!$D$33:$D$776,СВЦЭМ!$A$33:$A$776,$A15,СВЦЭМ!$B$33:$B$776,E$11)+'СЕТ СН'!$F$11+СВЦЭМ!$D$10+'СЕТ СН'!$F$6-'СЕТ СН'!$F$23</f>
        <v>1029.76452217</v>
      </c>
      <c r="F15" s="36">
        <f>SUMIFS(СВЦЭМ!$D$33:$D$776,СВЦЭМ!$A$33:$A$776,$A15,СВЦЭМ!$B$33:$B$776,F$11)+'СЕТ СН'!$F$11+СВЦЭМ!$D$10+'СЕТ СН'!$F$6-'СЕТ СН'!$F$23</f>
        <v>1024.6544741</v>
      </c>
      <c r="G15" s="36">
        <f>SUMIFS(СВЦЭМ!$D$33:$D$776,СВЦЭМ!$A$33:$A$776,$A15,СВЦЭМ!$B$33:$B$776,G$11)+'СЕТ СН'!$F$11+СВЦЭМ!$D$10+'СЕТ СН'!$F$6-'СЕТ СН'!$F$23</f>
        <v>1031.0982119</v>
      </c>
      <c r="H15" s="36">
        <f>SUMIFS(СВЦЭМ!$D$33:$D$776,СВЦЭМ!$A$33:$A$776,$A15,СВЦЭМ!$B$33:$B$776,H$11)+'СЕТ СН'!$F$11+СВЦЭМ!$D$10+'СЕТ СН'!$F$6-'СЕТ СН'!$F$23</f>
        <v>1033.5638658100002</v>
      </c>
      <c r="I15" s="36">
        <f>SUMIFS(СВЦЭМ!$D$33:$D$776,СВЦЭМ!$A$33:$A$776,$A15,СВЦЭМ!$B$33:$B$776,I$11)+'СЕТ СН'!$F$11+СВЦЭМ!$D$10+'СЕТ СН'!$F$6-'СЕТ СН'!$F$23</f>
        <v>1044.63010285</v>
      </c>
      <c r="J15" s="36">
        <f>SUMIFS(СВЦЭМ!$D$33:$D$776,СВЦЭМ!$A$33:$A$776,$A15,СВЦЭМ!$B$33:$B$776,J$11)+'СЕТ СН'!$F$11+СВЦЭМ!$D$10+'СЕТ СН'!$F$6-'СЕТ СН'!$F$23</f>
        <v>1036.3199322600001</v>
      </c>
      <c r="K15" s="36">
        <f>SUMIFS(СВЦЭМ!$D$33:$D$776,СВЦЭМ!$A$33:$A$776,$A15,СВЦЭМ!$B$33:$B$776,K$11)+'СЕТ СН'!$F$11+СВЦЭМ!$D$10+'СЕТ СН'!$F$6-'СЕТ СН'!$F$23</f>
        <v>996.54977604999999</v>
      </c>
      <c r="L15" s="36">
        <f>SUMIFS(СВЦЭМ!$D$33:$D$776,СВЦЭМ!$A$33:$A$776,$A15,СВЦЭМ!$B$33:$B$776,L$11)+'СЕТ СН'!$F$11+СВЦЭМ!$D$10+'СЕТ СН'!$F$6-'СЕТ СН'!$F$23</f>
        <v>985.13968874</v>
      </c>
      <c r="M15" s="36">
        <f>SUMIFS(СВЦЭМ!$D$33:$D$776,СВЦЭМ!$A$33:$A$776,$A15,СВЦЭМ!$B$33:$B$776,M$11)+'СЕТ СН'!$F$11+СВЦЭМ!$D$10+'СЕТ СН'!$F$6-'СЕТ СН'!$F$23</f>
        <v>917.98726968999995</v>
      </c>
      <c r="N15" s="36">
        <f>SUMIFS(СВЦЭМ!$D$33:$D$776,СВЦЭМ!$A$33:$A$776,$A15,СВЦЭМ!$B$33:$B$776,N$11)+'СЕТ СН'!$F$11+СВЦЭМ!$D$10+'СЕТ СН'!$F$6-'СЕТ СН'!$F$23</f>
        <v>864.83184817999995</v>
      </c>
      <c r="O15" s="36">
        <f>SUMIFS(СВЦЭМ!$D$33:$D$776,СВЦЭМ!$A$33:$A$776,$A15,СВЦЭМ!$B$33:$B$776,O$11)+'СЕТ СН'!$F$11+СВЦЭМ!$D$10+'СЕТ СН'!$F$6-'СЕТ СН'!$F$23</f>
        <v>847.61126820000004</v>
      </c>
      <c r="P15" s="36">
        <f>SUMIFS(СВЦЭМ!$D$33:$D$776,СВЦЭМ!$A$33:$A$776,$A15,СВЦЭМ!$B$33:$B$776,P$11)+'СЕТ СН'!$F$11+СВЦЭМ!$D$10+'СЕТ СН'!$F$6-'СЕТ СН'!$F$23</f>
        <v>859.55069274000004</v>
      </c>
      <c r="Q15" s="36">
        <f>SUMIFS(СВЦЭМ!$D$33:$D$776,СВЦЭМ!$A$33:$A$776,$A15,СВЦЭМ!$B$33:$B$776,Q$11)+'СЕТ СН'!$F$11+СВЦЭМ!$D$10+'СЕТ СН'!$F$6-'СЕТ СН'!$F$23</f>
        <v>866.83875023999997</v>
      </c>
      <c r="R15" s="36">
        <f>SUMIFS(СВЦЭМ!$D$33:$D$776,СВЦЭМ!$A$33:$A$776,$A15,СВЦЭМ!$B$33:$B$776,R$11)+'СЕТ СН'!$F$11+СВЦЭМ!$D$10+'СЕТ СН'!$F$6-'СЕТ СН'!$F$23</f>
        <v>846.78039471</v>
      </c>
      <c r="S15" s="36">
        <f>SUMIFS(СВЦЭМ!$D$33:$D$776,СВЦЭМ!$A$33:$A$776,$A15,СВЦЭМ!$B$33:$B$776,S$11)+'СЕТ СН'!$F$11+СВЦЭМ!$D$10+'СЕТ СН'!$F$6-'СЕТ СН'!$F$23</f>
        <v>845.57502006000004</v>
      </c>
      <c r="T15" s="36">
        <f>SUMIFS(СВЦЭМ!$D$33:$D$776,СВЦЭМ!$A$33:$A$776,$A15,СВЦЭМ!$B$33:$B$776,T$11)+'СЕТ СН'!$F$11+СВЦЭМ!$D$10+'СЕТ СН'!$F$6-'СЕТ СН'!$F$23</f>
        <v>833.24262587999999</v>
      </c>
      <c r="U15" s="36">
        <f>SUMIFS(СВЦЭМ!$D$33:$D$776,СВЦЭМ!$A$33:$A$776,$A15,СВЦЭМ!$B$33:$B$776,U$11)+'СЕТ СН'!$F$11+СВЦЭМ!$D$10+'СЕТ СН'!$F$6-'СЕТ СН'!$F$23</f>
        <v>819.34211395</v>
      </c>
      <c r="V15" s="36">
        <f>SUMIFS(СВЦЭМ!$D$33:$D$776,СВЦЭМ!$A$33:$A$776,$A15,СВЦЭМ!$B$33:$B$776,V$11)+'СЕТ СН'!$F$11+СВЦЭМ!$D$10+'СЕТ СН'!$F$6-'СЕТ СН'!$F$23</f>
        <v>808.88868275000004</v>
      </c>
      <c r="W15" s="36">
        <f>SUMIFS(СВЦЭМ!$D$33:$D$776,СВЦЭМ!$A$33:$A$776,$A15,СВЦЭМ!$B$33:$B$776,W$11)+'СЕТ СН'!$F$11+СВЦЭМ!$D$10+'СЕТ СН'!$F$6-'СЕТ СН'!$F$23</f>
        <v>810.79998456999999</v>
      </c>
      <c r="X15" s="36">
        <f>SUMIFS(СВЦЭМ!$D$33:$D$776,СВЦЭМ!$A$33:$A$776,$A15,СВЦЭМ!$B$33:$B$776,X$11)+'СЕТ СН'!$F$11+СВЦЭМ!$D$10+'СЕТ СН'!$F$6-'СЕТ СН'!$F$23</f>
        <v>845.81063738</v>
      </c>
      <c r="Y15" s="36">
        <f>SUMIFS(СВЦЭМ!$D$33:$D$776,СВЦЭМ!$A$33:$A$776,$A15,СВЦЭМ!$B$33:$B$776,Y$11)+'СЕТ СН'!$F$11+СВЦЭМ!$D$10+'СЕТ СН'!$F$6-'СЕТ СН'!$F$23</f>
        <v>933.12307209999994</v>
      </c>
    </row>
    <row r="16" spans="1:27" ht="15.75" x14ac:dyDescent="0.2">
      <c r="A16" s="35">
        <f t="shared" si="0"/>
        <v>43956</v>
      </c>
      <c r="B16" s="36">
        <f>SUMIFS(СВЦЭМ!$D$33:$D$776,СВЦЭМ!$A$33:$A$776,$A16,СВЦЭМ!$B$33:$B$776,B$11)+'СЕТ СН'!$F$11+СВЦЭМ!$D$10+'СЕТ СН'!$F$6-'СЕТ СН'!$F$23</f>
        <v>1011.62165419</v>
      </c>
      <c r="C16" s="36">
        <f>SUMIFS(СВЦЭМ!$D$33:$D$776,СВЦЭМ!$A$33:$A$776,$A16,СВЦЭМ!$B$33:$B$776,C$11)+'СЕТ СН'!$F$11+СВЦЭМ!$D$10+'СЕТ СН'!$F$6-'СЕТ СН'!$F$23</f>
        <v>1040.5587992800001</v>
      </c>
      <c r="D16" s="36">
        <f>SUMIFS(СВЦЭМ!$D$33:$D$776,СВЦЭМ!$A$33:$A$776,$A16,СВЦЭМ!$B$33:$B$776,D$11)+'СЕТ СН'!$F$11+СВЦЭМ!$D$10+'СЕТ СН'!$F$6-'СЕТ СН'!$F$23</f>
        <v>1037.1749882900001</v>
      </c>
      <c r="E16" s="36">
        <f>SUMIFS(СВЦЭМ!$D$33:$D$776,СВЦЭМ!$A$33:$A$776,$A16,СВЦЭМ!$B$33:$B$776,E$11)+'СЕТ СН'!$F$11+СВЦЭМ!$D$10+'СЕТ СН'!$F$6-'СЕТ СН'!$F$23</f>
        <v>1031.3646942800001</v>
      </c>
      <c r="F16" s="36">
        <f>SUMIFS(СВЦЭМ!$D$33:$D$776,СВЦЭМ!$A$33:$A$776,$A16,СВЦЭМ!$B$33:$B$776,F$11)+'СЕТ СН'!$F$11+СВЦЭМ!$D$10+'СЕТ СН'!$F$6-'СЕТ СН'!$F$23</f>
        <v>1023.5744398099999</v>
      </c>
      <c r="G16" s="36">
        <f>SUMIFS(СВЦЭМ!$D$33:$D$776,СВЦЭМ!$A$33:$A$776,$A16,СВЦЭМ!$B$33:$B$776,G$11)+'СЕТ СН'!$F$11+СВЦЭМ!$D$10+'СЕТ СН'!$F$6-'СЕТ СН'!$F$23</f>
        <v>1028.0809954200001</v>
      </c>
      <c r="H16" s="36">
        <f>SUMIFS(СВЦЭМ!$D$33:$D$776,СВЦЭМ!$A$33:$A$776,$A16,СВЦЭМ!$B$33:$B$776,H$11)+'СЕТ СН'!$F$11+СВЦЭМ!$D$10+'СЕТ СН'!$F$6-'СЕТ СН'!$F$23</f>
        <v>1027.3325159000001</v>
      </c>
      <c r="I16" s="36">
        <f>SUMIFS(СВЦЭМ!$D$33:$D$776,СВЦЭМ!$A$33:$A$776,$A16,СВЦЭМ!$B$33:$B$776,I$11)+'СЕТ СН'!$F$11+СВЦЭМ!$D$10+'СЕТ СН'!$F$6-'СЕТ СН'!$F$23</f>
        <v>1023.89628358</v>
      </c>
      <c r="J16" s="36">
        <f>SUMIFS(СВЦЭМ!$D$33:$D$776,СВЦЭМ!$A$33:$A$776,$A16,СВЦЭМ!$B$33:$B$776,J$11)+'СЕТ СН'!$F$11+СВЦЭМ!$D$10+'СЕТ СН'!$F$6-'СЕТ СН'!$F$23</f>
        <v>993.50275798999996</v>
      </c>
      <c r="K16" s="36">
        <f>SUMIFS(СВЦЭМ!$D$33:$D$776,СВЦЭМ!$A$33:$A$776,$A16,СВЦЭМ!$B$33:$B$776,K$11)+'СЕТ СН'!$F$11+СВЦЭМ!$D$10+'СЕТ СН'!$F$6-'СЕТ СН'!$F$23</f>
        <v>957.82038440999997</v>
      </c>
      <c r="L16" s="36">
        <f>SUMIFS(СВЦЭМ!$D$33:$D$776,СВЦЭМ!$A$33:$A$776,$A16,СВЦЭМ!$B$33:$B$776,L$11)+'СЕТ СН'!$F$11+СВЦЭМ!$D$10+'СЕТ СН'!$F$6-'СЕТ СН'!$F$23</f>
        <v>948.36074178000001</v>
      </c>
      <c r="M16" s="36">
        <f>SUMIFS(СВЦЭМ!$D$33:$D$776,СВЦЭМ!$A$33:$A$776,$A16,СВЦЭМ!$B$33:$B$776,M$11)+'СЕТ СН'!$F$11+СВЦЭМ!$D$10+'СЕТ СН'!$F$6-'СЕТ СН'!$F$23</f>
        <v>901.25831112000003</v>
      </c>
      <c r="N16" s="36">
        <f>SUMIFS(СВЦЭМ!$D$33:$D$776,СВЦЭМ!$A$33:$A$776,$A16,СВЦЭМ!$B$33:$B$776,N$11)+'СЕТ СН'!$F$11+СВЦЭМ!$D$10+'СЕТ СН'!$F$6-'СЕТ СН'!$F$23</f>
        <v>844.31872735000002</v>
      </c>
      <c r="O16" s="36">
        <f>SUMIFS(СВЦЭМ!$D$33:$D$776,СВЦЭМ!$A$33:$A$776,$A16,СВЦЭМ!$B$33:$B$776,O$11)+'СЕТ СН'!$F$11+СВЦЭМ!$D$10+'СЕТ СН'!$F$6-'СЕТ СН'!$F$23</f>
        <v>840.33765572000004</v>
      </c>
      <c r="P16" s="36">
        <f>SUMIFS(СВЦЭМ!$D$33:$D$776,СВЦЭМ!$A$33:$A$776,$A16,СВЦЭМ!$B$33:$B$776,P$11)+'СЕТ СН'!$F$11+СВЦЭМ!$D$10+'СЕТ СН'!$F$6-'СЕТ СН'!$F$23</f>
        <v>846.93771138</v>
      </c>
      <c r="Q16" s="36">
        <f>SUMIFS(СВЦЭМ!$D$33:$D$776,СВЦЭМ!$A$33:$A$776,$A16,СВЦЭМ!$B$33:$B$776,Q$11)+'СЕТ СН'!$F$11+СВЦЭМ!$D$10+'СЕТ СН'!$F$6-'СЕТ СН'!$F$23</f>
        <v>849.52354767999998</v>
      </c>
      <c r="R16" s="36">
        <f>SUMIFS(СВЦЭМ!$D$33:$D$776,СВЦЭМ!$A$33:$A$776,$A16,СВЦЭМ!$B$33:$B$776,R$11)+'СЕТ СН'!$F$11+СВЦЭМ!$D$10+'СЕТ СН'!$F$6-'СЕТ СН'!$F$23</f>
        <v>851.07324143999995</v>
      </c>
      <c r="S16" s="36">
        <f>SUMIFS(СВЦЭМ!$D$33:$D$776,СВЦЭМ!$A$33:$A$776,$A16,СВЦЭМ!$B$33:$B$776,S$11)+'СЕТ СН'!$F$11+СВЦЭМ!$D$10+'СЕТ СН'!$F$6-'СЕТ СН'!$F$23</f>
        <v>852.24205566000001</v>
      </c>
      <c r="T16" s="36">
        <f>SUMIFS(СВЦЭМ!$D$33:$D$776,СВЦЭМ!$A$33:$A$776,$A16,СВЦЭМ!$B$33:$B$776,T$11)+'СЕТ СН'!$F$11+СВЦЭМ!$D$10+'СЕТ СН'!$F$6-'СЕТ СН'!$F$23</f>
        <v>839.81140997</v>
      </c>
      <c r="U16" s="36">
        <f>SUMIFS(СВЦЭМ!$D$33:$D$776,СВЦЭМ!$A$33:$A$776,$A16,СВЦЭМ!$B$33:$B$776,U$11)+'СЕТ СН'!$F$11+СВЦЭМ!$D$10+'СЕТ СН'!$F$6-'СЕТ СН'!$F$23</f>
        <v>820.47266836999995</v>
      </c>
      <c r="V16" s="36">
        <f>SUMIFS(СВЦЭМ!$D$33:$D$776,СВЦЭМ!$A$33:$A$776,$A16,СВЦЭМ!$B$33:$B$776,V$11)+'СЕТ СН'!$F$11+СВЦЭМ!$D$10+'СЕТ СН'!$F$6-'СЕТ СН'!$F$23</f>
        <v>784.10914404999994</v>
      </c>
      <c r="W16" s="36">
        <f>SUMIFS(СВЦЭМ!$D$33:$D$776,СВЦЭМ!$A$33:$A$776,$A16,СВЦЭМ!$B$33:$B$776,W$11)+'СЕТ СН'!$F$11+СВЦЭМ!$D$10+'СЕТ СН'!$F$6-'СЕТ СН'!$F$23</f>
        <v>795.29521351000005</v>
      </c>
      <c r="X16" s="36">
        <f>SUMIFS(СВЦЭМ!$D$33:$D$776,СВЦЭМ!$A$33:$A$776,$A16,СВЦЭМ!$B$33:$B$776,X$11)+'СЕТ СН'!$F$11+СВЦЭМ!$D$10+'СЕТ СН'!$F$6-'СЕТ СН'!$F$23</f>
        <v>833.65008764000004</v>
      </c>
      <c r="Y16" s="36">
        <f>SUMIFS(СВЦЭМ!$D$33:$D$776,СВЦЭМ!$A$33:$A$776,$A16,СВЦЭМ!$B$33:$B$776,Y$11)+'СЕТ СН'!$F$11+СВЦЭМ!$D$10+'СЕТ СН'!$F$6-'СЕТ СН'!$F$23</f>
        <v>921.74313652000001</v>
      </c>
    </row>
    <row r="17" spans="1:25" ht="15.75" x14ac:dyDescent="0.2">
      <c r="A17" s="35">
        <f t="shared" si="0"/>
        <v>43957</v>
      </c>
      <c r="B17" s="36">
        <f>SUMIFS(СВЦЭМ!$D$33:$D$776,СВЦЭМ!$A$33:$A$776,$A17,СВЦЭМ!$B$33:$B$776,B$11)+'СЕТ СН'!$F$11+СВЦЭМ!$D$10+'СЕТ СН'!$F$6-'СЕТ СН'!$F$23</f>
        <v>993.97224359999996</v>
      </c>
      <c r="C17" s="36">
        <f>SUMIFS(СВЦЭМ!$D$33:$D$776,СВЦЭМ!$A$33:$A$776,$A17,СВЦЭМ!$B$33:$B$776,C$11)+'СЕТ СН'!$F$11+СВЦЭМ!$D$10+'СЕТ СН'!$F$6-'СЕТ СН'!$F$23</f>
        <v>1023.56727712</v>
      </c>
      <c r="D17" s="36">
        <f>SUMIFS(СВЦЭМ!$D$33:$D$776,СВЦЭМ!$A$33:$A$776,$A17,СВЦЭМ!$B$33:$B$776,D$11)+'СЕТ СН'!$F$11+СВЦЭМ!$D$10+'СЕТ СН'!$F$6-'СЕТ СН'!$F$23</f>
        <v>1044.4633157200001</v>
      </c>
      <c r="E17" s="36">
        <f>SUMIFS(СВЦЭМ!$D$33:$D$776,СВЦЭМ!$A$33:$A$776,$A17,СВЦЭМ!$B$33:$B$776,E$11)+'СЕТ СН'!$F$11+СВЦЭМ!$D$10+'СЕТ СН'!$F$6-'СЕТ СН'!$F$23</f>
        <v>1044.0083276800001</v>
      </c>
      <c r="F17" s="36">
        <f>SUMIFS(СВЦЭМ!$D$33:$D$776,СВЦЭМ!$A$33:$A$776,$A17,СВЦЭМ!$B$33:$B$776,F$11)+'СЕТ СН'!$F$11+СВЦЭМ!$D$10+'СЕТ СН'!$F$6-'СЕТ СН'!$F$23</f>
        <v>1038.63760697</v>
      </c>
      <c r="G17" s="36">
        <f>SUMIFS(СВЦЭМ!$D$33:$D$776,СВЦЭМ!$A$33:$A$776,$A17,СВЦЭМ!$B$33:$B$776,G$11)+'СЕТ СН'!$F$11+СВЦЭМ!$D$10+'СЕТ СН'!$F$6-'СЕТ СН'!$F$23</f>
        <v>967.98668325999995</v>
      </c>
      <c r="H17" s="36">
        <f>SUMIFS(СВЦЭМ!$D$33:$D$776,СВЦЭМ!$A$33:$A$776,$A17,СВЦЭМ!$B$33:$B$776,H$11)+'СЕТ СН'!$F$11+СВЦЭМ!$D$10+'СЕТ СН'!$F$6-'СЕТ СН'!$F$23</f>
        <v>990.71236349000003</v>
      </c>
      <c r="I17" s="36">
        <f>SUMIFS(СВЦЭМ!$D$33:$D$776,СВЦЭМ!$A$33:$A$776,$A17,СВЦЭМ!$B$33:$B$776,I$11)+'СЕТ СН'!$F$11+СВЦЭМ!$D$10+'СЕТ СН'!$F$6-'СЕТ СН'!$F$23</f>
        <v>1001.1017279</v>
      </c>
      <c r="J17" s="36">
        <f>SUMIFS(СВЦЭМ!$D$33:$D$776,СВЦЭМ!$A$33:$A$776,$A17,СВЦЭМ!$B$33:$B$776,J$11)+'СЕТ СН'!$F$11+СВЦЭМ!$D$10+'СЕТ СН'!$F$6-'СЕТ СН'!$F$23</f>
        <v>953.15963135000004</v>
      </c>
      <c r="K17" s="36">
        <f>SUMIFS(СВЦЭМ!$D$33:$D$776,СВЦЭМ!$A$33:$A$776,$A17,СВЦЭМ!$B$33:$B$776,K$11)+'СЕТ СН'!$F$11+СВЦЭМ!$D$10+'СЕТ СН'!$F$6-'СЕТ СН'!$F$23</f>
        <v>933.13938297000004</v>
      </c>
      <c r="L17" s="36">
        <f>SUMIFS(СВЦЭМ!$D$33:$D$776,СВЦЭМ!$A$33:$A$776,$A17,СВЦЭМ!$B$33:$B$776,L$11)+'СЕТ СН'!$F$11+СВЦЭМ!$D$10+'СЕТ СН'!$F$6-'СЕТ СН'!$F$23</f>
        <v>924.02510581000001</v>
      </c>
      <c r="M17" s="36">
        <f>SUMIFS(СВЦЭМ!$D$33:$D$776,СВЦЭМ!$A$33:$A$776,$A17,СВЦЭМ!$B$33:$B$776,M$11)+'СЕТ СН'!$F$11+СВЦЭМ!$D$10+'СЕТ СН'!$F$6-'СЕТ СН'!$F$23</f>
        <v>881.27953300000001</v>
      </c>
      <c r="N17" s="36">
        <f>SUMIFS(СВЦЭМ!$D$33:$D$776,СВЦЭМ!$A$33:$A$776,$A17,СВЦЭМ!$B$33:$B$776,N$11)+'СЕТ СН'!$F$11+СВЦЭМ!$D$10+'СЕТ СН'!$F$6-'СЕТ СН'!$F$23</f>
        <v>826.83962425000004</v>
      </c>
      <c r="O17" s="36">
        <f>SUMIFS(СВЦЭМ!$D$33:$D$776,СВЦЭМ!$A$33:$A$776,$A17,СВЦЭМ!$B$33:$B$776,O$11)+'СЕТ СН'!$F$11+СВЦЭМ!$D$10+'СЕТ СН'!$F$6-'СЕТ СН'!$F$23</f>
        <v>866.22840813000005</v>
      </c>
      <c r="P17" s="36">
        <f>SUMIFS(СВЦЭМ!$D$33:$D$776,СВЦЭМ!$A$33:$A$776,$A17,СВЦЭМ!$B$33:$B$776,P$11)+'СЕТ СН'!$F$11+СВЦЭМ!$D$10+'СЕТ СН'!$F$6-'СЕТ СН'!$F$23</f>
        <v>873.67077846999996</v>
      </c>
      <c r="Q17" s="36">
        <f>SUMIFS(СВЦЭМ!$D$33:$D$776,СВЦЭМ!$A$33:$A$776,$A17,СВЦЭМ!$B$33:$B$776,Q$11)+'СЕТ СН'!$F$11+СВЦЭМ!$D$10+'СЕТ СН'!$F$6-'СЕТ СН'!$F$23</f>
        <v>874.99775480000005</v>
      </c>
      <c r="R17" s="36">
        <f>SUMIFS(СВЦЭМ!$D$33:$D$776,СВЦЭМ!$A$33:$A$776,$A17,СВЦЭМ!$B$33:$B$776,R$11)+'СЕТ СН'!$F$11+СВЦЭМ!$D$10+'СЕТ СН'!$F$6-'СЕТ СН'!$F$23</f>
        <v>883.10940676999996</v>
      </c>
      <c r="S17" s="36">
        <f>SUMIFS(СВЦЭМ!$D$33:$D$776,СВЦЭМ!$A$33:$A$776,$A17,СВЦЭМ!$B$33:$B$776,S$11)+'СЕТ СН'!$F$11+СВЦЭМ!$D$10+'СЕТ СН'!$F$6-'СЕТ СН'!$F$23</f>
        <v>890.14002588999995</v>
      </c>
      <c r="T17" s="36">
        <f>SUMIFS(СВЦЭМ!$D$33:$D$776,СВЦЭМ!$A$33:$A$776,$A17,СВЦЭМ!$B$33:$B$776,T$11)+'СЕТ СН'!$F$11+СВЦЭМ!$D$10+'СЕТ СН'!$F$6-'СЕТ СН'!$F$23</f>
        <v>898.31890248000002</v>
      </c>
      <c r="U17" s="36">
        <f>SUMIFS(СВЦЭМ!$D$33:$D$776,СВЦЭМ!$A$33:$A$776,$A17,СВЦЭМ!$B$33:$B$776,U$11)+'СЕТ СН'!$F$11+СВЦЭМ!$D$10+'СЕТ СН'!$F$6-'СЕТ СН'!$F$23</f>
        <v>900.08384418000003</v>
      </c>
      <c r="V17" s="36">
        <f>SUMIFS(СВЦЭМ!$D$33:$D$776,СВЦЭМ!$A$33:$A$776,$A17,СВЦЭМ!$B$33:$B$776,V$11)+'СЕТ СН'!$F$11+СВЦЭМ!$D$10+'СЕТ СН'!$F$6-'СЕТ СН'!$F$23</f>
        <v>891.56180572999995</v>
      </c>
      <c r="W17" s="36">
        <f>SUMIFS(СВЦЭМ!$D$33:$D$776,СВЦЭМ!$A$33:$A$776,$A17,СВЦЭМ!$B$33:$B$776,W$11)+'СЕТ СН'!$F$11+СВЦЭМ!$D$10+'СЕТ СН'!$F$6-'СЕТ СН'!$F$23</f>
        <v>892.77618223000002</v>
      </c>
      <c r="X17" s="36">
        <f>SUMIFS(СВЦЭМ!$D$33:$D$776,СВЦЭМ!$A$33:$A$776,$A17,СВЦЭМ!$B$33:$B$776,X$11)+'СЕТ СН'!$F$11+СВЦЭМ!$D$10+'СЕТ СН'!$F$6-'СЕТ СН'!$F$23</f>
        <v>881.98786969000003</v>
      </c>
      <c r="Y17" s="36">
        <f>SUMIFS(СВЦЭМ!$D$33:$D$776,СВЦЭМ!$A$33:$A$776,$A17,СВЦЭМ!$B$33:$B$776,Y$11)+'СЕТ СН'!$F$11+СВЦЭМ!$D$10+'СЕТ СН'!$F$6-'СЕТ СН'!$F$23</f>
        <v>933.35068520000004</v>
      </c>
    </row>
    <row r="18" spans="1:25" ht="15.75" x14ac:dyDescent="0.2">
      <c r="A18" s="35">
        <f t="shared" si="0"/>
        <v>43958</v>
      </c>
      <c r="B18" s="36">
        <f>SUMIFS(СВЦЭМ!$D$33:$D$776,СВЦЭМ!$A$33:$A$776,$A18,СВЦЭМ!$B$33:$B$776,B$11)+'СЕТ СН'!$F$11+СВЦЭМ!$D$10+'СЕТ СН'!$F$6-'СЕТ СН'!$F$23</f>
        <v>1027.3496843100002</v>
      </c>
      <c r="C18" s="36">
        <f>SUMIFS(СВЦЭМ!$D$33:$D$776,СВЦЭМ!$A$33:$A$776,$A18,СВЦЭМ!$B$33:$B$776,C$11)+'СЕТ СН'!$F$11+СВЦЭМ!$D$10+'СЕТ СН'!$F$6-'СЕТ СН'!$F$23</f>
        <v>1037.1849348000001</v>
      </c>
      <c r="D18" s="36">
        <f>SUMIFS(СВЦЭМ!$D$33:$D$776,СВЦЭМ!$A$33:$A$776,$A18,СВЦЭМ!$B$33:$B$776,D$11)+'СЕТ СН'!$F$11+СВЦЭМ!$D$10+'СЕТ СН'!$F$6-'СЕТ СН'!$F$23</f>
        <v>1033.0982774700001</v>
      </c>
      <c r="E18" s="36">
        <f>SUMIFS(СВЦЭМ!$D$33:$D$776,СВЦЭМ!$A$33:$A$776,$A18,СВЦЭМ!$B$33:$B$776,E$11)+'СЕТ СН'!$F$11+СВЦЭМ!$D$10+'СЕТ СН'!$F$6-'СЕТ СН'!$F$23</f>
        <v>1028.13654501</v>
      </c>
      <c r="F18" s="36">
        <f>SUMIFS(СВЦЭМ!$D$33:$D$776,СВЦЭМ!$A$33:$A$776,$A18,СВЦЭМ!$B$33:$B$776,F$11)+'СЕТ СН'!$F$11+СВЦЭМ!$D$10+'СЕТ СН'!$F$6-'СЕТ СН'!$F$23</f>
        <v>1025.43654365</v>
      </c>
      <c r="G18" s="36">
        <f>SUMIFS(СВЦЭМ!$D$33:$D$776,СВЦЭМ!$A$33:$A$776,$A18,СВЦЭМ!$B$33:$B$776,G$11)+'СЕТ СН'!$F$11+СВЦЭМ!$D$10+'СЕТ СН'!$F$6-'СЕТ СН'!$F$23</f>
        <v>1040.31082812</v>
      </c>
      <c r="H18" s="36">
        <f>SUMIFS(СВЦЭМ!$D$33:$D$776,СВЦЭМ!$A$33:$A$776,$A18,СВЦЭМ!$B$33:$B$776,H$11)+'СЕТ СН'!$F$11+СВЦЭМ!$D$10+'СЕТ СН'!$F$6-'СЕТ СН'!$F$23</f>
        <v>1040.3735176600001</v>
      </c>
      <c r="I18" s="36">
        <f>SUMIFS(СВЦЭМ!$D$33:$D$776,СВЦЭМ!$A$33:$A$776,$A18,СВЦЭМ!$B$33:$B$776,I$11)+'СЕТ СН'!$F$11+СВЦЭМ!$D$10+'СЕТ СН'!$F$6-'СЕТ СН'!$F$23</f>
        <v>1028.3406513700002</v>
      </c>
      <c r="J18" s="36">
        <f>SUMIFS(СВЦЭМ!$D$33:$D$776,СВЦЭМ!$A$33:$A$776,$A18,СВЦЭМ!$B$33:$B$776,J$11)+'СЕТ СН'!$F$11+СВЦЭМ!$D$10+'СЕТ СН'!$F$6-'СЕТ СН'!$F$23</f>
        <v>986.75190038000005</v>
      </c>
      <c r="K18" s="36">
        <f>SUMIFS(СВЦЭМ!$D$33:$D$776,СВЦЭМ!$A$33:$A$776,$A18,СВЦЭМ!$B$33:$B$776,K$11)+'СЕТ СН'!$F$11+СВЦЭМ!$D$10+'СЕТ СН'!$F$6-'СЕТ СН'!$F$23</f>
        <v>978.47796813000002</v>
      </c>
      <c r="L18" s="36">
        <f>SUMIFS(СВЦЭМ!$D$33:$D$776,СВЦЭМ!$A$33:$A$776,$A18,СВЦЭМ!$B$33:$B$776,L$11)+'СЕТ СН'!$F$11+СВЦЭМ!$D$10+'СЕТ СН'!$F$6-'СЕТ СН'!$F$23</f>
        <v>971.24643308999998</v>
      </c>
      <c r="M18" s="36">
        <f>SUMIFS(СВЦЭМ!$D$33:$D$776,СВЦЭМ!$A$33:$A$776,$A18,СВЦЭМ!$B$33:$B$776,M$11)+'СЕТ СН'!$F$11+СВЦЭМ!$D$10+'СЕТ СН'!$F$6-'СЕТ СН'!$F$23</f>
        <v>916.09193218999997</v>
      </c>
      <c r="N18" s="36">
        <f>SUMIFS(СВЦЭМ!$D$33:$D$776,СВЦЭМ!$A$33:$A$776,$A18,СВЦЭМ!$B$33:$B$776,N$11)+'СЕТ СН'!$F$11+СВЦЭМ!$D$10+'СЕТ СН'!$F$6-'СЕТ СН'!$F$23</f>
        <v>863.59943924000004</v>
      </c>
      <c r="O18" s="36">
        <f>SUMIFS(СВЦЭМ!$D$33:$D$776,СВЦЭМ!$A$33:$A$776,$A18,СВЦЭМ!$B$33:$B$776,O$11)+'СЕТ СН'!$F$11+СВЦЭМ!$D$10+'СЕТ СН'!$F$6-'СЕТ СН'!$F$23</f>
        <v>852.44626074999996</v>
      </c>
      <c r="P18" s="36">
        <f>SUMIFS(СВЦЭМ!$D$33:$D$776,СВЦЭМ!$A$33:$A$776,$A18,СВЦЭМ!$B$33:$B$776,P$11)+'СЕТ СН'!$F$11+СВЦЭМ!$D$10+'СЕТ СН'!$F$6-'СЕТ СН'!$F$23</f>
        <v>861.66531653000004</v>
      </c>
      <c r="Q18" s="36">
        <f>SUMIFS(СВЦЭМ!$D$33:$D$776,СВЦЭМ!$A$33:$A$776,$A18,СВЦЭМ!$B$33:$B$776,Q$11)+'СЕТ СН'!$F$11+СВЦЭМ!$D$10+'СЕТ СН'!$F$6-'СЕТ СН'!$F$23</f>
        <v>867.01548661000004</v>
      </c>
      <c r="R18" s="36">
        <f>SUMIFS(СВЦЭМ!$D$33:$D$776,СВЦЭМ!$A$33:$A$776,$A18,СВЦЭМ!$B$33:$B$776,R$11)+'СЕТ СН'!$F$11+СВЦЭМ!$D$10+'СЕТ СН'!$F$6-'СЕТ СН'!$F$23</f>
        <v>861.10971061999999</v>
      </c>
      <c r="S18" s="36">
        <f>SUMIFS(СВЦЭМ!$D$33:$D$776,СВЦЭМ!$A$33:$A$776,$A18,СВЦЭМ!$B$33:$B$776,S$11)+'СЕТ СН'!$F$11+СВЦЭМ!$D$10+'СЕТ СН'!$F$6-'СЕТ СН'!$F$23</f>
        <v>853.97584595000001</v>
      </c>
      <c r="T18" s="36">
        <f>SUMIFS(СВЦЭМ!$D$33:$D$776,СВЦЭМ!$A$33:$A$776,$A18,СВЦЭМ!$B$33:$B$776,T$11)+'СЕТ СН'!$F$11+СВЦЭМ!$D$10+'СЕТ СН'!$F$6-'СЕТ СН'!$F$23</f>
        <v>825.16915933999996</v>
      </c>
      <c r="U18" s="36">
        <f>SUMIFS(СВЦЭМ!$D$33:$D$776,СВЦЭМ!$A$33:$A$776,$A18,СВЦЭМ!$B$33:$B$776,U$11)+'СЕТ СН'!$F$11+СВЦЭМ!$D$10+'СЕТ СН'!$F$6-'СЕТ СН'!$F$23</f>
        <v>801.19942647999994</v>
      </c>
      <c r="V18" s="36">
        <f>SUMIFS(СВЦЭМ!$D$33:$D$776,СВЦЭМ!$A$33:$A$776,$A18,СВЦЭМ!$B$33:$B$776,V$11)+'СЕТ СН'!$F$11+СВЦЭМ!$D$10+'СЕТ СН'!$F$6-'СЕТ СН'!$F$23</f>
        <v>782.27258847999997</v>
      </c>
      <c r="W18" s="36">
        <f>SUMIFS(СВЦЭМ!$D$33:$D$776,СВЦЭМ!$A$33:$A$776,$A18,СВЦЭМ!$B$33:$B$776,W$11)+'СЕТ СН'!$F$11+СВЦЭМ!$D$10+'СЕТ СН'!$F$6-'СЕТ СН'!$F$23</f>
        <v>788.04068543999995</v>
      </c>
      <c r="X18" s="36">
        <f>SUMIFS(СВЦЭМ!$D$33:$D$776,СВЦЭМ!$A$33:$A$776,$A18,СВЦЭМ!$B$33:$B$776,X$11)+'СЕТ СН'!$F$11+СВЦЭМ!$D$10+'СЕТ СН'!$F$6-'СЕТ СН'!$F$23</f>
        <v>832.83536233999996</v>
      </c>
      <c r="Y18" s="36">
        <f>SUMIFS(СВЦЭМ!$D$33:$D$776,СВЦЭМ!$A$33:$A$776,$A18,СВЦЭМ!$B$33:$B$776,Y$11)+'СЕТ СН'!$F$11+СВЦЭМ!$D$10+'СЕТ СН'!$F$6-'СЕТ СН'!$F$23</f>
        <v>903.13492903999997</v>
      </c>
    </row>
    <row r="19" spans="1:25" ht="15.75" x14ac:dyDescent="0.2">
      <c r="A19" s="35">
        <f t="shared" si="0"/>
        <v>43959</v>
      </c>
      <c r="B19" s="36">
        <f>SUMIFS(СВЦЭМ!$D$33:$D$776,СВЦЭМ!$A$33:$A$776,$A19,СВЦЭМ!$B$33:$B$776,B$11)+'СЕТ СН'!$F$11+СВЦЭМ!$D$10+'СЕТ СН'!$F$6-'СЕТ СН'!$F$23</f>
        <v>1019.9964464</v>
      </c>
      <c r="C19" s="36">
        <f>SUMIFS(СВЦЭМ!$D$33:$D$776,СВЦЭМ!$A$33:$A$776,$A19,СВЦЭМ!$B$33:$B$776,C$11)+'СЕТ СН'!$F$11+СВЦЭМ!$D$10+'СЕТ СН'!$F$6-'СЕТ СН'!$F$23</f>
        <v>1024.77372068</v>
      </c>
      <c r="D19" s="36">
        <f>SUMIFS(СВЦЭМ!$D$33:$D$776,СВЦЭМ!$A$33:$A$776,$A19,СВЦЭМ!$B$33:$B$776,D$11)+'СЕТ СН'!$F$11+СВЦЭМ!$D$10+'СЕТ СН'!$F$6-'СЕТ СН'!$F$23</f>
        <v>1016.94516053</v>
      </c>
      <c r="E19" s="36">
        <f>SUMIFS(СВЦЭМ!$D$33:$D$776,СВЦЭМ!$A$33:$A$776,$A19,СВЦЭМ!$B$33:$B$776,E$11)+'СЕТ СН'!$F$11+СВЦЭМ!$D$10+'СЕТ СН'!$F$6-'СЕТ СН'!$F$23</f>
        <v>1018.19056526</v>
      </c>
      <c r="F19" s="36">
        <f>SUMIFS(СВЦЭМ!$D$33:$D$776,СВЦЭМ!$A$33:$A$776,$A19,СВЦЭМ!$B$33:$B$776,F$11)+'СЕТ СН'!$F$11+СВЦЭМ!$D$10+'СЕТ СН'!$F$6-'СЕТ СН'!$F$23</f>
        <v>1011.2703834</v>
      </c>
      <c r="G19" s="36">
        <f>SUMIFS(СВЦЭМ!$D$33:$D$776,СВЦЭМ!$A$33:$A$776,$A19,СВЦЭМ!$B$33:$B$776,G$11)+'СЕТ СН'!$F$11+СВЦЭМ!$D$10+'СЕТ СН'!$F$6-'СЕТ СН'!$F$23</f>
        <v>1020.89640528</v>
      </c>
      <c r="H19" s="36">
        <f>SUMIFS(СВЦЭМ!$D$33:$D$776,СВЦЭМ!$A$33:$A$776,$A19,СВЦЭМ!$B$33:$B$776,H$11)+'СЕТ СН'!$F$11+СВЦЭМ!$D$10+'СЕТ СН'!$F$6-'СЕТ СН'!$F$23</f>
        <v>1008.50056793</v>
      </c>
      <c r="I19" s="36">
        <f>SUMIFS(СВЦЭМ!$D$33:$D$776,СВЦЭМ!$A$33:$A$776,$A19,СВЦЭМ!$B$33:$B$776,I$11)+'СЕТ СН'!$F$11+СВЦЭМ!$D$10+'СЕТ СН'!$F$6-'СЕТ СН'!$F$23</f>
        <v>983.29491628999995</v>
      </c>
      <c r="J19" s="36">
        <f>SUMIFS(СВЦЭМ!$D$33:$D$776,СВЦЭМ!$A$33:$A$776,$A19,СВЦЭМ!$B$33:$B$776,J$11)+'СЕТ СН'!$F$11+СВЦЭМ!$D$10+'СЕТ СН'!$F$6-'СЕТ СН'!$F$23</f>
        <v>955.44713342</v>
      </c>
      <c r="K19" s="36">
        <f>SUMIFS(СВЦЭМ!$D$33:$D$776,СВЦЭМ!$A$33:$A$776,$A19,СВЦЭМ!$B$33:$B$776,K$11)+'СЕТ СН'!$F$11+СВЦЭМ!$D$10+'СЕТ СН'!$F$6-'СЕТ СН'!$F$23</f>
        <v>956.91704474999995</v>
      </c>
      <c r="L19" s="36">
        <f>SUMIFS(СВЦЭМ!$D$33:$D$776,СВЦЭМ!$A$33:$A$776,$A19,СВЦЭМ!$B$33:$B$776,L$11)+'СЕТ СН'!$F$11+СВЦЭМ!$D$10+'СЕТ СН'!$F$6-'СЕТ СН'!$F$23</f>
        <v>955.00070558000004</v>
      </c>
      <c r="M19" s="36">
        <f>SUMIFS(СВЦЭМ!$D$33:$D$776,СВЦЭМ!$A$33:$A$776,$A19,СВЦЭМ!$B$33:$B$776,M$11)+'СЕТ СН'!$F$11+СВЦЭМ!$D$10+'СЕТ СН'!$F$6-'СЕТ СН'!$F$23</f>
        <v>905.85256698000001</v>
      </c>
      <c r="N19" s="36">
        <f>SUMIFS(СВЦЭМ!$D$33:$D$776,СВЦЭМ!$A$33:$A$776,$A19,СВЦЭМ!$B$33:$B$776,N$11)+'СЕТ СН'!$F$11+СВЦЭМ!$D$10+'СЕТ СН'!$F$6-'СЕТ СН'!$F$23</f>
        <v>845.7519145</v>
      </c>
      <c r="O19" s="36">
        <f>SUMIFS(СВЦЭМ!$D$33:$D$776,СВЦЭМ!$A$33:$A$776,$A19,СВЦЭМ!$B$33:$B$776,O$11)+'СЕТ СН'!$F$11+СВЦЭМ!$D$10+'СЕТ СН'!$F$6-'СЕТ СН'!$F$23</f>
        <v>834.58218008999995</v>
      </c>
      <c r="P19" s="36">
        <f>SUMIFS(СВЦЭМ!$D$33:$D$776,СВЦЭМ!$A$33:$A$776,$A19,СВЦЭМ!$B$33:$B$776,P$11)+'СЕТ СН'!$F$11+СВЦЭМ!$D$10+'СЕТ СН'!$F$6-'СЕТ СН'!$F$23</f>
        <v>840.31179538000004</v>
      </c>
      <c r="Q19" s="36">
        <f>SUMIFS(СВЦЭМ!$D$33:$D$776,СВЦЭМ!$A$33:$A$776,$A19,СВЦЭМ!$B$33:$B$776,Q$11)+'СЕТ СН'!$F$11+СВЦЭМ!$D$10+'СЕТ СН'!$F$6-'СЕТ СН'!$F$23</f>
        <v>843.05716458999996</v>
      </c>
      <c r="R19" s="36">
        <f>SUMIFS(СВЦЭМ!$D$33:$D$776,СВЦЭМ!$A$33:$A$776,$A19,СВЦЭМ!$B$33:$B$776,R$11)+'СЕТ СН'!$F$11+СВЦЭМ!$D$10+'СЕТ СН'!$F$6-'СЕТ СН'!$F$23</f>
        <v>840.44784772000003</v>
      </c>
      <c r="S19" s="36">
        <f>SUMIFS(СВЦЭМ!$D$33:$D$776,СВЦЭМ!$A$33:$A$776,$A19,СВЦЭМ!$B$33:$B$776,S$11)+'СЕТ СН'!$F$11+СВЦЭМ!$D$10+'СЕТ СН'!$F$6-'СЕТ СН'!$F$23</f>
        <v>845.44248192999999</v>
      </c>
      <c r="T19" s="36">
        <f>SUMIFS(СВЦЭМ!$D$33:$D$776,СВЦЭМ!$A$33:$A$776,$A19,СВЦЭМ!$B$33:$B$776,T$11)+'СЕТ СН'!$F$11+СВЦЭМ!$D$10+'СЕТ СН'!$F$6-'СЕТ СН'!$F$23</f>
        <v>837.16640494000001</v>
      </c>
      <c r="U19" s="36">
        <f>SUMIFS(СВЦЭМ!$D$33:$D$776,СВЦЭМ!$A$33:$A$776,$A19,СВЦЭМ!$B$33:$B$776,U$11)+'СЕТ СН'!$F$11+СВЦЭМ!$D$10+'СЕТ СН'!$F$6-'СЕТ СН'!$F$23</f>
        <v>818.08363057999998</v>
      </c>
      <c r="V19" s="36">
        <f>SUMIFS(СВЦЭМ!$D$33:$D$776,СВЦЭМ!$A$33:$A$776,$A19,СВЦЭМ!$B$33:$B$776,V$11)+'СЕТ СН'!$F$11+СВЦЭМ!$D$10+'СЕТ СН'!$F$6-'СЕТ СН'!$F$23</f>
        <v>789.47208439999997</v>
      </c>
      <c r="W19" s="36">
        <f>SUMIFS(СВЦЭМ!$D$33:$D$776,СВЦЭМ!$A$33:$A$776,$A19,СВЦЭМ!$B$33:$B$776,W$11)+'СЕТ СН'!$F$11+СВЦЭМ!$D$10+'СЕТ СН'!$F$6-'СЕТ СН'!$F$23</f>
        <v>786.42027765</v>
      </c>
      <c r="X19" s="36">
        <f>SUMIFS(СВЦЭМ!$D$33:$D$776,СВЦЭМ!$A$33:$A$776,$A19,СВЦЭМ!$B$33:$B$776,X$11)+'СЕТ СН'!$F$11+СВЦЭМ!$D$10+'СЕТ СН'!$F$6-'СЕТ СН'!$F$23</f>
        <v>832.82871426999998</v>
      </c>
      <c r="Y19" s="36">
        <f>SUMIFS(СВЦЭМ!$D$33:$D$776,СВЦЭМ!$A$33:$A$776,$A19,СВЦЭМ!$B$33:$B$776,Y$11)+'СЕТ СН'!$F$11+СВЦЭМ!$D$10+'СЕТ СН'!$F$6-'СЕТ СН'!$F$23</f>
        <v>907.81933212000001</v>
      </c>
    </row>
    <row r="20" spans="1:25" ht="15.75" x14ac:dyDescent="0.2">
      <c r="A20" s="35">
        <f t="shared" si="0"/>
        <v>43960</v>
      </c>
      <c r="B20" s="36">
        <f>SUMIFS(СВЦЭМ!$D$33:$D$776,СВЦЭМ!$A$33:$A$776,$A20,СВЦЭМ!$B$33:$B$776,B$11)+'СЕТ СН'!$F$11+СВЦЭМ!$D$10+'СЕТ СН'!$F$6-'СЕТ СН'!$F$23</f>
        <v>1011.42463157</v>
      </c>
      <c r="C20" s="36">
        <f>SUMIFS(СВЦЭМ!$D$33:$D$776,СВЦЭМ!$A$33:$A$776,$A20,СВЦЭМ!$B$33:$B$776,C$11)+'СЕТ СН'!$F$11+СВЦЭМ!$D$10+'СЕТ СН'!$F$6-'СЕТ СН'!$F$23</f>
        <v>998.77373021999995</v>
      </c>
      <c r="D20" s="36">
        <f>SUMIFS(СВЦЭМ!$D$33:$D$776,СВЦЭМ!$A$33:$A$776,$A20,СВЦЭМ!$B$33:$B$776,D$11)+'СЕТ СН'!$F$11+СВЦЭМ!$D$10+'СЕТ СН'!$F$6-'СЕТ СН'!$F$23</f>
        <v>980.66229823000003</v>
      </c>
      <c r="E20" s="36">
        <f>SUMIFS(СВЦЭМ!$D$33:$D$776,СВЦЭМ!$A$33:$A$776,$A20,СВЦЭМ!$B$33:$B$776,E$11)+'СЕТ СН'!$F$11+СВЦЭМ!$D$10+'СЕТ СН'!$F$6-'СЕТ СН'!$F$23</f>
        <v>977.02060658999994</v>
      </c>
      <c r="F20" s="36">
        <f>SUMIFS(СВЦЭМ!$D$33:$D$776,СВЦЭМ!$A$33:$A$776,$A20,СВЦЭМ!$B$33:$B$776,F$11)+'СЕТ СН'!$F$11+СВЦЭМ!$D$10+'СЕТ СН'!$F$6-'СЕТ СН'!$F$23</f>
        <v>967.87101611000003</v>
      </c>
      <c r="G20" s="36">
        <f>SUMIFS(СВЦЭМ!$D$33:$D$776,СВЦЭМ!$A$33:$A$776,$A20,СВЦЭМ!$B$33:$B$776,G$11)+'СЕТ СН'!$F$11+СВЦЭМ!$D$10+'СЕТ СН'!$F$6-'СЕТ СН'!$F$23</f>
        <v>969.47792351999999</v>
      </c>
      <c r="H20" s="36">
        <f>SUMIFS(СВЦЭМ!$D$33:$D$776,СВЦЭМ!$A$33:$A$776,$A20,СВЦЭМ!$B$33:$B$776,H$11)+'СЕТ СН'!$F$11+СВЦЭМ!$D$10+'СЕТ СН'!$F$6-'СЕТ СН'!$F$23</f>
        <v>975.34735631000001</v>
      </c>
      <c r="I20" s="36">
        <f>SUMIFS(СВЦЭМ!$D$33:$D$776,СВЦЭМ!$A$33:$A$776,$A20,СВЦЭМ!$B$33:$B$776,I$11)+'СЕТ СН'!$F$11+СВЦЭМ!$D$10+'СЕТ СН'!$F$6-'СЕТ СН'!$F$23</f>
        <v>981.40916873000003</v>
      </c>
      <c r="J20" s="36">
        <f>SUMIFS(СВЦЭМ!$D$33:$D$776,СВЦЭМ!$A$33:$A$776,$A20,СВЦЭМ!$B$33:$B$776,J$11)+'СЕТ СН'!$F$11+СВЦЭМ!$D$10+'СЕТ СН'!$F$6-'СЕТ СН'!$F$23</f>
        <v>981.86885221</v>
      </c>
      <c r="K20" s="36">
        <f>SUMIFS(СВЦЭМ!$D$33:$D$776,СВЦЭМ!$A$33:$A$776,$A20,СВЦЭМ!$B$33:$B$776,K$11)+'СЕТ СН'!$F$11+СВЦЭМ!$D$10+'СЕТ СН'!$F$6-'СЕТ СН'!$F$23</f>
        <v>955.31867867000005</v>
      </c>
      <c r="L20" s="36">
        <f>SUMIFS(СВЦЭМ!$D$33:$D$776,СВЦЭМ!$A$33:$A$776,$A20,СВЦЭМ!$B$33:$B$776,L$11)+'СЕТ СН'!$F$11+СВЦЭМ!$D$10+'СЕТ СН'!$F$6-'СЕТ СН'!$F$23</f>
        <v>964.39638859000002</v>
      </c>
      <c r="M20" s="36">
        <f>SUMIFS(СВЦЭМ!$D$33:$D$776,СВЦЭМ!$A$33:$A$776,$A20,СВЦЭМ!$B$33:$B$776,M$11)+'СЕТ СН'!$F$11+СВЦЭМ!$D$10+'СЕТ СН'!$F$6-'СЕТ СН'!$F$23</f>
        <v>912.00151200000005</v>
      </c>
      <c r="N20" s="36">
        <f>SUMIFS(СВЦЭМ!$D$33:$D$776,СВЦЭМ!$A$33:$A$776,$A20,СВЦЭМ!$B$33:$B$776,N$11)+'СЕТ СН'!$F$11+СВЦЭМ!$D$10+'СЕТ СН'!$F$6-'СЕТ СН'!$F$23</f>
        <v>857.28316935999999</v>
      </c>
      <c r="O20" s="36">
        <f>SUMIFS(СВЦЭМ!$D$33:$D$776,СВЦЭМ!$A$33:$A$776,$A20,СВЦЭМ!$B$33:$B$776,O$11)+'СЕТ СН'!$F$11+СВЦЭМ!$D$10+'СЕТ СН'!$F$6-'СЕТ СН'!$F$23</f>
        <v>837.43988497999999</v>
      </c>
      <c r="P20" s="36">
        <f>SUMIFS(СВЦЭМ!$D$33:$D$776,СВЦЭМ!$A$33:$A$776,$A20,СВЦЭМ!$B$33:$B$776,P$11)+'СЕТ СН'!$F$11+СВЦЭМ!$D$10+'СЕТ СН'!$F$6-'СЕТ СН'!$F$23</f>
        <v>842.75010755000005</v>
      </c>
      <c r="Q20" s="36">
        <f>SUMIFS(СВЦЭМ!$D$33:$D$776,СВЦЭМ!$A$33:$A$776,$A20,СВЦЭМ!$B$33:$B$776,Q$11)+'СЕТ СН'!$F$11+СВЦЭМ!$D$10+'СЕТ СН'!$F$6-'СЕТ СН'!$F$23</f>
        <v>834.77574841000001</v>
      </c>
      <c r="R20" s="36">
        <f>SUMIFS(СВЦЭМ!$D$33:$D$776,СВЦЭМ!$A$33:$A$776,$A20,СВЦЭМ!$B$33:$B$776,R$11)+'СЕТ СН'!$F$11+СВЦЭМ!$D$10+'СЕТ СН'!$F$6-'СЕТ СН'!$F$23</f>
        <v>837.28921156000001</v>
      </c>
      <c r="S20" s="36">
        <f>SUMIFS(СВЦЭМ!$D$33:$D$776,СВЦЭМ!$A$33:$A$776,$A20,СВЦЭМ!$B$33:$B$776,S$11)+'СЕТ СН'!$F$11+СВЦЭМ!$D$10+'СЕТ СН'!$F$6-'СЕТ СН'!$F$23</f>
        <v>848.61591509000004</v>
      </c>
      <c r="T20" s="36">
        <f>SUMIFS(СВЦЭМ!$D$33:$D$776,СВЦЭМ!$A$33:$A$776,$A20,СВЦЭМ!$B$33:$B$776,T$11)+'СЕТ СН'!$F$11+СВЦЭМ!$D$10+'СЕТ СН'!$F$6-'СЕТ СН'!$F$23</f>
        <v>838.98458976999996</v>
      </c>
      <c r="U20" s="36">
        <f>SUMIFS(СВЦЭМ!$D$33:$D$776,СВЦЭМ!$A$33:$A$776,$A20,СВЦЭМ!$B$33:$B$776,U$11)+'СЕТ СН'!$F$11+СВЦЭМ!$D$10+'СЕТ СН'!$F$6-'СЕТ СН'!$F$23</f>
        <v>830.69439239999997</v>
      </c>
      <c r="V20" s="36">
        <f>SUMIFS(СВЦЭМ!$D$33:$D$776,СВЦЭМ!$A$33:$A$776,$A20,СВЦЭМ!$B$33:$B$776,V$11)+'СЕТ СН'!$F$11+СВЦЭМ!$D$10+'СЕТ СН'!$F$6-'СЕТ СН'!$F$23</f>
        <v>818.58593439000003</v>
      </c>
      <c r="W20" s="36">
        <f>SUMIFS(СВЦЭМ!$D$33:$D$776,СВЦЭМ!$A$33:$A$776,$A20,СВЦЭМ!$B$33:$B$776,W$11)+'СЕТ СН'!$F$11+СВЦЭМ!$D$10+'СЕТ СН'!$F$6-'СЕТ СН'!$F$23</f>
        <v>810.50633283000002</v>
      </c>
      <c r="X20" s="36">
        <f>SUMIFS(СВЦЭМ!$D$33:$D$776,СВЦЭМ!$A$33:$A$776,$A20,СВЦЭМ!$B$33:$B$776,X$11)+'СЕТ СН'!$F$11+СВЦЭМ!$D$10+'СЕТ СН'!$F$6-'СЕТ СН'!$F$23</f>
        <v>853.94928520999997</v>
      </c>
      <c r="Y20" s="36">
        <f>SUMIFS(СВЦЭМ!$D$33:$D$776,СВЦЭМ!$A$33:$A$776,$A20,СВЦЭМ!$B$33:$B$776,Y$11)+'СЕТ СН'!$F$11+СВЦЭМ!$D$10+'СЕТ СН'!$F$6-'СЕТ СН'!$F$23</f>
        <v>944.19230868</v>
      </c>
    </row>
    <row r="21" spans="1:25" ht="15.75" x14ac:dyDescent="0.2">
      <c r="A21" s="35">
        <f t="shared" si="0"/>
        <v>43961</v>
      </c>
      <c r="B21" s="36">
        <f>SUMIFS(СВЦЭМ!$D$33:$D$776,СВЦЭМ!$A$33:$A$776,$A21,СВЦЭМ!$B$33:$B$776,B$11)+'СЕТ СН'!$F$11+СВЦЭМ!$D$10+'СЕТ СН'!$F$6-'СЕТ СН'!$F$23</f>
        <v>987.77503445000002</v>
      </c>
      <c r="C21" s="36">
        <f>SUMIFS(СВЦЭМ!$D$33:$D$776,СВЦЭМ!$A$33:$A$776,$A21,СВЦЭМ!$B$33:$B$776,C$11)+'СЕТ СН'!$F$11+СВЦЭМ!$D$10+'СЕТ СН'!$F$6-'СЕТ СН'!$F$23</f>
        <v>1017.66518195</v>
      </c>
      <c r="D21" s="36">
        <f>SUMIFS(СВЦЭМ!$D$33:$D$776,СВЦЭМ!$A$33:$A$776,$A21,СВЦЭМ!$B$33:$B$776,D$11)+'СЕТ СН'!$F$11+СВЦЭМ!$D$10+'СЕТ СН'!$F$6-'СЕТ СН'!$F$23</f>
        <v>1024.29952757</v>
      </c>
      <c r="E21" s="36">
        <f>SUMIFS(СВЦЭМ!$D$33:$D$776,СВЦЭМ!$A$33:$A$776,$A21,СВЦЭМ!$B$33:$B$776,E$11)+'СЕТ СН'!$F$11+СВЦЭМ!$D$10+'СЕТ СН'!$F$6-'СЕТ СН'!$F$23</f>
        <v>1045.4940055300001</v>
      </c>
      <c r="F21" s="36">
        <f>SUMIFS(СВЦЭМ!$D$33:$D$776,СВЦЭМ!$A$33:$A$776,$A21,СВЦЭМ!$B$33:$B$776,F$11)+'СЕТ СН'!$F$11+СВЦЭМ!$D$10+'СЕТ СН'!$F$6-'СЕТ СН'!$F$23</f>
        <v>1037.9532180600002</v>
      </c>
      <c r="G21" s="36">
        <f>SUMIFS(СВЦЭМ!$D$33:$D$776,СВЦЭМ!$A$33:$A$776,$A21,СВЦЭМ!$B$33:$B$776,G$11)+'СЕТ СН'!$F$11+СВЦЭМ!$D$10+'СЕТ СН'!$F$6-'СЕТ СН'!$F$23</f>
        <v>1035.93583631</v>
      </c>
      <c r="H21" s="36">
        <f>SUMIFS(СВЦЭМ!$D$33:$D$776,СВЦЭМ!$A$33:$A$776,$A21,СВЦЭМ!$B$33:$B$776,H$11)+'СЕТ СН'!$F$11+СВЦЭМ!$D$10+'СЕТ СН'!$F$6-'СЕТ СН'!$F$23</f>
        <v>1028.9560255400002</v>
      </c>
      <c r="I21" s="36">
        <f>SUMIFS(СВЦЭМ!$D$33:$D$776,СВЦЭМ!$A$33:$A$776,$A21,СВЦЭМ!$B$33:$B$776,I$11)+'СЕТ СН'!$F$11+СВЦЭМ!$D$10+'СЕТ СН'!$F$6-'СЕТ СН'!$F$23</f>
        <v>1000.29570953</v>
      </c>
      <c r="J21" s="36">
        <f>SUMIFS(СВЦЭМ!$D$33:$D$776,СВЦЭМ!$A$33:$A$776,$A21,СВЦЭМ!$B$33:$B$776,J$11)+'СЕТ СН'!$F$11+СВЦЭМ!$D$10+'СЕТ СН'!$F$6-'СЕТ СН'!$F$23</f>
        <v>994.22216315000003</v>
      </c>
      <c r="K21" s="36">
        <f>SUMIFS(СВЦЭМ!$D$33:$D$776,СВЦЭМ!$A$33:$A$776,$A21,СВЦЭМ!$B$33:$B$776,K$11)+'СЕТ СН'!$F$11+СВЦЭМ!$D$10+'СЕТ СН'!$F$6-'СЕТ СН'!$F$23</f>
        <v>963.49270342</v>
      </c>
      <c r="L21" s="36">
        <f>SUMIFS(СВЦЭМ!$D$33:$D$776,СВЦЭМ!$A$33:$A$776,$A21,СВЦЭМ!$B$33:$B$776,L$11)+'СЕТ СН'!$F$11+СВЦЭМ!$D$10+'СЕТ СН'!$F$6-'СЕТ СН'!$F$23</f>
        <v>955.85376160999999</v>
      </c>
      <c r="M21" s="36">
        <f>SUMIFS(СВЦЭМ!$D$33:$D$776,СВЦЭМ!$A$33:$A$776,$A21,СВЦЭМ!$B$33:$B$776,M$11)+'СЕТ СН'!$F$11+СВЦЭМ!$D$10+'СЕТ СН'!$F$6-'СЕТ СН'!$F$23</f>
        <v>910.78736088000005</v>
      </c>
      <c r="N21" s="36">
        <f>SUMIFS(СВЦЭМ!$D$33:$D$776,СВЦЭМ!$A$33:$A$776,$A21,СВЦЭМ!$B$33:$B$776,N$11)+'СЕТ СН'!$F$11+СВЦЭМ!$D$10+'СЕТ СН'!$F$6-'СЕТ СН'!$F$23</f>
        <v>856.41475063999997</v>
      </c>
      <c r="O21" s="36">
        <f>SUMIFS(СВЦЭМ!$D$33:$D$776,СВЦЭМ!$A$33:$A$776,$A21,СВЦЭМ!$B$33:$B$776,O$11)+'СЕТ СН'!$F$11+СВЦЭМ!$D$10+'СЕТ СН'!$F$6-'СЕТ СН'!$F$23</f>
        <v>840.05964216999996</v>
      </c>
      <c r="P21" s="36">
        <f>SUMIFS(СВЦЭМ!$D$33:$D$776,СВЦЭМ!$A$33:$A$776,$A21,СВЦЭМ!$B$33:$B$776,P$11)+'СЕТ СН'!$F$11+СВЦЭМ!$D$10+'СЕТ СН'!$F$6-'СЕТ СН'!$F$23</f>
        <v>842.2439435</v>
      </c>
      <c r="Q21" s="36">
        <f>SUMIFS(СВЦЭМ!$D$33:$D$776,СВЦЭМ!$A$33:$A$776,$A21,СВЦЭМ!$B$33:$B$776,Q$11)+'СЕТ СН'!$F$11+СВЦЭМ!$D$10+'СЕТ СН'!$F$6-'СЕТ СН'!$F$23</f>
        <v>849.87241324000001</v>
      </c>
      <c r="R21" s="36">
        <f>SUMIFS(СВЦЭМ!$D$33:$D$776,СВЦЭМ!$A$33:$A$776,$A21,СВЦЭМ!$B$33:$B$776,R$11)+'СЕТ СН'!$F$11+СВЦЭМ!$D$10+'СЕТ СН'!$F$6-'СЕТ СН'!$F$23</f>
        <v>847.30010658000003</v>
      </c>
      <c r="S21" s="36">
        <f>SUMIFS(СВЦЭМ!$D$33:$D$776,СВЦЭМ!$A$33:$A$776,$A21,СВЦЭМ!$B$33:$B$776,S$11)+'СЕТ СН'!$F$11+СВЦЭМ!$D$10+'СЕТ СН'!$F$6-'СЕТ СН'!$F$23</f>
        <v>849.88263776999997</v>
      </c>
      <c r="T21" s="36">
        <f>SUMIFS(СВЦЭМ!$D$33:$D$776,СВЦЭМ!$A$33:$A$776,$A21,СВЦЭМ!$B$33:$B$776,T$11)+'СЕТ СН'!$F$11+СВЦЭМ!$D$10+'СЕТ СН'!$F$6-'СЕТ СН'!$F$23</f>
        <v>839.76641414999995</v>
      </c>
      <c r="U21" s="36">
        <f>SUMIFS(СВЦЭМ!$D$33:$D$776,СВЦЭМ!$A$33:$A$776,$A21,СВЦЭМ!$B$33:$B$776,U$11)+'СЕТ СН'!$F$11+СВЦЭМ!$D$10+'СЕТ СН'!$F$6-'СЕТ СН'!$F$23</f>
        <v>827.00592053000003</v>
      </c>
      <c r="V21" s="36">
        <f>SUMIFS(СВЦЭМ!$D$33:$D$776,СВЦЭМ!$A$33:$A$776,$A21,СВЦЭМ!$B$33:$B$776,V$11)+'СЕТ СН'!$F$11+СВЦЭМ!$D$10+'СЕТ СН'!$F$6-'СЕТ СН'!$F$23</f>
        <v>807.92787699999997</v>
      </c>
      <c r="W21" s="36">
        <f>SUMIFS(СВЦЭМ!$D$33:$D$776,СВЦЭМ!$A$33:$A$776,$A21,СВЦЭМ!$B$33:$B$776,W$11)+'СЕТ СН'!$F$11+СВЦЭМ!$D$10+'СЕТ СН'!$F$6-'СЕТ СН'!$F$23</f>
        <v>804.36381119999999</v>
      </c>
      <c r="X21" s="36">
        <f>SUMIFS(СВЦЭМ!$D$33:$D$776,СВЦЭМ!$A$33:$A$776,$A21,СВЦЭМ!$B$33:$B$776,X$11)+'СЕТ СН'!$F$11+СВЦЭМ!$D$10+'СЕТ СН'!$F$6-'СЕТ СН'!$F$23</f>
        <v>842.14821861999997</v>
      </c>
      <c r="Y21" s="36">
        <f>SUMIFS(СВЦЭМ!$D$33:$D$776,СВЦЭМ!$A$33:$A$776,$A21,СВЦЭМ!$B$33:$B$776,Y$11)+'СЕТ СН'!$F$11+СВЦЭМ!$D$10+'СЕТ СН'!$F$6-'СЕТ СН'!$F$23</f>
        <v>932.93444761000001</v>
      </c>
    </row>
    <row r="22" spans="1:25" ht="15.75" x14ac:dyDescent="0.2">
      <c r="A22" s="35">
        <f t="shared" si="0"/>
        <v>43962</v>
      </c>
      <c r="B22" s="36">
        <f>SUMIFS(СВЦЭМ!$D$33:$D$776,СВЦЭМ!$A$33:$A$776,$A22,СВЦЭМ!$B$33:$B$776,B$11)+'СЕТ СН'!$F$11+СВЦЭМ!$D$10+'СЕТ СН'!$F$6-'СЕТ СН'!$F$23</f>
        <v>911.48880541999995</v>
      </c>
      <c r="C22" s="36">
        <f>SUMIFS(СВЦЭМ!$D$33:$D$776,СВЦЭМ!$A$33:$A$776,$A22,СВЦЭМ!$B$33:$B$776,C$11)+'СЕТ СН'!$F$11+СВЦЭМ!$D$10+'СЕТ СН'!$F$6-'СЕТ СН'!$F$23</f>
        <v>991.82353126999999</v>
      </c>
      <c r="D22" s="36">
        <f>SUMIFS(СВЦЭМ!$D$33:$D$776,СВЦЭМ!$A$33:$A$776,$A22,СВЦЭМ!$B$33:$B$776,D$11)+'СЕТ СН'!$F$11+СВЦЭМ!$D$10+'СЕТ СН'!$F$6-'СЕТ СН'!$F$23</f>
        <v>1026.7320566200001</v>
      </c>
      <c r="E22" s="36">
        <f>SUMIFS(СВЦЭМ!$D$33:$D$776,СВЦЭМ!$A$33:$A$776,$A22,СВЦЭМ!$B$33:$B$776,E$11)+'СЕТ СН'!$F$11+СВЦЭМ!$D$10+'СЕТ СН'!$F$6-'СЕТ СН'!$F$23</f>
        <v>1018.0062309799999</v>
      </c>
      <c r="F22" s="36">
        <f>SUMIFS(СВЦЭМ!$D$33:$D$776,СВЦЭМ!$A$33:$A$776,$A22,СВЦЭМ!$B$33:$B$776,F$11)+'СЕТ СН'!$F$11+СВЦЭМ!$D$10+'СЕТ СН'!$F$6-'СЕТ СН'!$F$23</f>
        <v>1011.19487385</v>
      </c>
      <c r="G22" s="36">
        <f>SUMIFS(СВЦЭМ!$D$33:$D$776,СВЦЭМ!$A$33:$A$776,$A22,СВЦЭМ!$B$33:$B$776,G$11)+'СЕТ СН'!$F$11+СВЦЭМ!$D$10+'СЕТ СН'!$F$6-'СЕТ СН'!$F$23</f>
        <v>1013.59626722</v>
      </c>
      <c r="H22" s="36">
        <f>SUMIFS(СВЦЭМ!$D$33:$D$776,СВЦЭМ!$A$33:$A$776,$A22,СВЦЭМ!$B$33:$B$776,H$11)+'СЕТ СН'!$F$11+СВЦЭМ!$D$10+'СЕТ СН'!$F$6-'СЕТ СН'!$F$23</f>
        <v>1020.4229399</v>
      </c>
      <c r="I22" s="36">
        <f>SUMIFS(СВЦЭМ!$D$33:$D$776,СВЦЭМ!$A$33:$A$776,$A22,СВЦЭМ!$B$33:$B$776,I$11)+'СЕТ СН'!$F$11+СВЦЭМ!$D$10+'СЕТ СН'!$F$6-'СЕТ СН'!$F$23</f>
        <v>1033.92205655</v>
      </c>
      <c r="J22" s="36">
        <f>SUMIFS(СВЦЭМ!$D$33:$D$776,СВЦЭМ!$A$33:$A$776,$A22,СВЦЭМ!$B$33:$B$776,J$11)+'СЕТ СН'!$F$11+СВЦЭМ!$D$10+'СЕТ СН'!$F$6-'СЕТ СН'!$F$23</f>
        <v>983.46378119999997</v>
      </c>
      <c r="K22" s="36">
        <f>SUMIFS(СВЦЭМ!$D$33:$D$776,СВЦЭМ!$A$33:$A$776,$A22,СВЦЭМ!$B$33:$B$776,K$11)+'СЕТ СН'!$F$11+СВЦЭМ!$D$10+'СЕТ СН'!$F$6-'СЕТ СН'!$F$23</f>
        <v>922.95769740000003</v>
      </c>
      <c r="L22" s="36">
        <f>SUMIFS(СВЦЭМ!$D$33:$D$776,СВЦЭМ!$A$33:$A$776,$A22,СВЦЭМ!$B$33:$B$776,L$11)+'СЕТ СН'!$F$11+СВЦЭМ!$D$10+'СЕТ СН'!$F$6-'СЕТ СН'!$F$23</f>
        <v>914.46346100000005</v>
      </c>
      <c r="M22" s="36">
        <f>SUMIFS(СВЦЭМ!$D$33:$D$776,СВЦЭМ!$A$33:$A$776,$A22,СВЦЭМ!$B$33:$B$776,M$11)+'СЕТ СН'!$F$11+СВЦЭМ!$D$10+'СЕТ СН'!$F$6-'СЕТ СН'!$F$23</f>
        <v>914.81647796000004</v>
      </c>
      <c r="N22" s="36">
        <f>SUMIFS(СВЦЭМ!$D$33:$D$776,СВЦЭМ!$A$33:$A$776,$A22,СВЦЭМ!$B$33:$B$776,N$11)+'СЕТ СН'!$F$11+СВЦЭМ!$D$10+'СЕТ СН'!$F$6-'СЕТ СН'!$F$23</f>
        <v>926.85396304000005</v>
      </c>
      <c r="O22" s="36">
        <f>SUMIFS(СВЦЭМ!$D$33:$D$776,СВЦЭМ!$A$33:$A$776,$A22,СВЦЭМ!$B$33:$B$776,O$11)+'СЕТ СН'!$F$11+СВЦЭМ!$D$10+'СЕТ СН'!$F$6-'СЕТ СН'!$F$23</f>
        <v>925.17556341</v>
      </c>
      <c r="P22" s="36">
        <f>SUMIFS(СВЦЭМ!$D$33:$D$776,СВЦЭМ!$A$33:$A$776,$A22,СВЦЭМ!$B$33:$B$776,P$11)+'СЕТ СН'!$F$11+СВЦЭМ!$D$10+'СЕТ СН'!$F$6-'СЕТ СН'!$F$23</f>
        <v>942.96555952999995</v>
      </c>
      <c r="Q22" s="36">
        <f>SUMIFS(СВЦЭМ!$D$33:$D$776,СВЦЭМ!$A$33:$A$776,$A22,СВЦЭМ!$B$33:$B$776,Q$11)+'СЕТ СН'!$F$11+СВЦЭМ!$D$10+'СЕТ СН'!$F$6-'СЕТ СН'!$F$23</f>
        <v>950.98610865000001</v>
      </c>
      <c r="R22" s="36">
        <f>SUMIFS(СВЦЭМ!$D$33:$D$776,СВЦЭМ!$A$33:$A$776,$A22,СВЦЭМ!$B$33:$B$776,R$11)+'СЕТ СН'!$F$11+СВЦЭМ!$D$10+'СЕТ СН'!$F$6-'СЕТ СН'!$F$23</f>
        <v>945.37957809</v>
      </c>
      <c r="S22" s="36">
        <f>SUMIFS(СВЦЭМ!$D$33:$D$776,СВЦЭМ!$A$33:$A$776,$A22,СВЦЭМ!$B$33:$B$776,S$11)+'СЕТ СН'!$F$11+СВЦЭМ!$D$10+'СЕТ СН'!$F$6-'СЕТ СН'!$F$23</f>
        <v>949.03584898999998</v>
      </c>
      <c r="T22" s="36">
        <f>SUMIFS(СВЦЭМ!$D$33:$D$776,СВЦЭМ!$A$33:$A$776,$A22,СВЦЭМ!$B$33:$B$776,T$11)+'СЕТ СН'!$F$11+СВЦЭМ!$D$10+'СЕТ СН'!$F$6-'СЕТ СН'!$F$23</f>
        <v>935.26422221999997</v>
      </c>
      <c r="U22" s="36">
        <f>SUMIFS(СВЦЭМ!$D$33:$D$776,СВЦЭМ!$A$33:$A$776,$A22,СВЦЭМ!$B$33:$B$776,U$11)+'СЕТ СН'!$F$11+СВЦЭМ!$D$10+'СЕТ СН'!$F$6-'СЕТ СН'!$F$23</f>
        <v>897.64791448999995</v>
      </c>
      <c r="V22" s="36">
        <f>SUMIFS(СВЦЭМ!$D$33:$D$776,СВЦЭМ!$A$33:$A$776,$A22,СВЦЭМ!$B$33:$B$776,V$11)+'СЕТ СН'!$F$11+СВЦЭМ!$D$10+'СЕТ СН'!$F$6-'СЕТ СН'!$F$23</f>
        <v>865.28514687999996</v>
      </c>
      <c r="W22" s="36">
        <f>SUMIFS(СВЦЭМ!$D$33:$D$776,СВЦЭМ!$A$33:$A$776,$A22,СВЦЭМ!$B$33:$B$776,W$11)+'СЕТ СН'!$F$11+СВЦЭМ!$D$10+'СЕТ СН'!$F$6-'СЕТ СН'!$F$23</f>
        <v>847.86529164000001</v>
      </c>
      <c r="X22" s="36">
        <f>SUMIFS(СВЦЭМ!$D$33:$D$776,СВЦЭМ!$A$33:$A$776,$A22,СВЦЭМ!$B$33:$B$776,X$11)+'СЕТ СН'!$F$11+СВЦЭМ!$D$10+'СЕТ СН'!$F$6-'СЕТ СН'!$F$23</f>
        <v>844.39588661999994</v>
      </c>
      <c r="Y22" s="36">
        <f>SUMIFS(СВЦЭМ!$D$33:$D$776,СВЦЭМ!$A$33:$A$776,$A22,СВЦЭМ!$B$33:$B$776,Y$11)+'СЕТ СН'!$F$11+СВЦЭМ!$D$10+'СЕТ СН'!$F$6-'СЕТ СН'!$F$23</f>
        <v>896.93387159999997</v>
      </c>
    </row>
    <row r="23" spans="1:25" ht="15.75" x14ac:dyDescent="0.2">
      <c r="A23" s="35">
        <f t="shared" si="0"/>
        <v>43963</v>
      </c>
      <c r="B23" s="36">
        <f>SUMIFS(СВЦЭМ!$D$33:$D$776,СВЦЭМ!$A$33:$A$776,$A23,СВЦЭМ!$B$33:$B$776,B$11)+'СЕТ СН'!$F$11+СВЦЭМ!$D$10+'СЕТ СН'!$F$6-'СЕТ СН'!$F$23</f>
        <v>1027.39306975</v>
      </c>
      <c r="C23" s="36">
        <f>SUMIFS(СВЦЭМ!$D$33:$D$776,СВЦЭМ!$A$33:$A$776,$A23,СВЦЭМ!$B$33:$B$776,C$11)+'СЕТ СН'!$F$11+СВЦЭМ!$D$10+'СЕТ СН'!$F$6-'СЕТ СН'!$F$23</f>
        <v>1066.5877884000001</v>
      </c>
      <c r="D23" s="36">
        <f>SUMIFS(СВЦЭМ!$D$33:$D$776,СВЦЭМ!$A$33:$A$776,$A23,СВЦЭМ!$B$33:$B$776,D$11)+'СЕТ СН'!$F$11+СВЦЭМ!$D$10+'СЕТ СН'!$F$6-'СЕТ СН'!$F$23</f>
        <v>1054.5655807400001</v>
      </c>
      <c r="E23" s="36">
        <f>SUMIFS(СВЦЭМ!$D$33:$D$776,СВЦЭМ!$A$33:$A$776,$A23,СВЦЭМ!$B$33:$B$776,E$11)+'СЕТ СН'!$F$11+СВЦЭМ!$D$10+'СЕТ СН'!$F$6-'СЕТ СН'!$F$23</f>
        <v>1053.7402780500001</v>
      </c>
      <c r="F23" s="36">
        <f>SUMIFS(СВЦЭМ!$D$33:$D$776,СВЦЭМ!$A$33:$A$776,$A23,СВЦЭМ!$B$33:$B$776,F$11)+'СЕТ СН'!$F$11+СВЦЭМ!$D$10+'СЕТ СН'!$F$6-'СЕТ СН'!$F$23</f>
        <v>1061.5178464800001</v>
      </c>
      <c r="G23" s="36">
        <f>SUMIFS(СВЦЭМ!$D$33:$D$776,СВЦЭМ!$A$33:$A$776,$A23,СВЦЭМ!$B$33:$B$776,G$11)+'СЕТ СН'!$F$11+СВЦЭМ!$D$10+'СЕТ СН'!$F$6-'СЕТ СН'!$F$23</f>
        <v>1050.73317069</v>
      </c>
      <c r="H23" s="36">
        <f>SUMIFS(СВЦЭМ!$D$33:$D$776,СВЦЭМ!$A$33:$A$776,$A23,СВЦЭМ!$B$33:$B$776,H$11)+'СЕТ СН'!$F$11+СВЦЭМ!$D$10+'СЕТ СН'!$F$6-'СЕТ СН'!$F$23</f>
        <v>1059.9507817799999</v>
      </c>
      <c r="I23" s="36">
        <f>SUMIFS(СВЦЭМ!$D$33:$D$776,СВЦЭМ!$A$33:$A$776,$A23,СВЦЭМ!$B$33:$B$776,I$11)+'СЕТ СН'!$F$11+СВЦЭМ!$D$10+'СЕТ СН'!$F$6-'СЕТ СН'!$F$23</f>
        <v>1021.37116909</v>
      </c>
      <c r="J23" s="36">
        <f>SUMIFS(СВЦЭМ!$D$33:$D$776,СВЦЭМ!$A$33:$A$776,$A23,СВЦЭМ!$B$33:$B$776,J$11)+'СЕТ СН'!$F$11+СВЦЭМ!$D$10+'СЕТ СН'!$F$6-'СЕТ СН'!$F$23</f>
        <v>973.92365256999994</v>
      </c>
      <c r="K23" s="36">
        <f>SUMIFS(СВЦЭМ!$D$33:$D$776,СВЦЭМ!$A$33:$A$776,$A23,СВЦЭМ!$B$33:$B$776,K$11)+'СЕТ СН'!$F$11+СВЦЭМ!$D$10+'СЕТ СН'!$F$6-'СЕТ СН'!$F$23</f>
        <v>954.32386211000005</v>
      </c>
      <c r="L23" s="36">
        <f>SUMIFS(СВЦЭМ!$D$33:$D$776,СВЦЭМ!$A$33:$A$776,$A23,СВЦЭМ!$B$33:$B$776,L$11)+'СЕТ СН'!$F$11+СВЦЭМ!$D$10+'СЕТ СН'!$F$6-'СЕТ СН'!$F$23</f>
        <v>951.56046848999995</v>
      </c>
      <c r="M23" s="36">
        <f>SUMIFS(СВЦЭМ!$D$33:$D$776,СВЦЭМ!$A$33:$A$776,$A23,СВЦЭМ!$B$33:$B$776,M$11)+'СЕТ СН'!$F$11+СВЦЭМ!$D$10+'СЕТ СН'!$F$6-'СЕТ СН'!$F$23</f>
        <v>923.85756747000005</v>
      </c>
      <c r="N23" s="36">
        <f>SUMIFS(СВЦЭМ!$D$33:$D$776,СВЦЭМ!$A$33:$A$776,$A23,СВЦЭМ!$B$33:$B$776,N$11)+'СЕТ СН'!$F$11+СВЦЭМ!$D$10+'СЕТ СН'!$F$6-'СЕТ СН'!$F$23</f>
        <v>922.22155297999996</v>
      </c>
      <c r="O23" s="36">
        <f>SUMIFS(СВЦЭМ!$D$33:$D$776,СВЦЭМ!$A$33:$A$776,$A23,СВЦЭМ!$B$33:$B$776,O$11)+'СЕТ СН'!$F$11+СВЦЭМ!$D$10+'СЕТ СН'!$F$6-'СЕТ СН'!$F$23</f>
        <v>929.59064097999999</v>
      </c>
      <c r="P23" s="36">
        <f>SUMIFS(СВЦЭМ!$D$33:$D$776,СВЦЭМ!$A$33:$A$776,$A23,СВЦЭМ!$B$33:$B$776,P$11)+'СЕТ СН'!$F$11+СВЦЭМ!$D$10+'СЕТ СН'!$F$6-'СЕТ СН'!$F$23</f>
        <v>940.42925592999995</v>
      </c>
      <c r="Q23" s="36">
        <f>SUMIFS(СВЦЭМ!$D$33:$D$776,СВЦЭМ!$A$33:$A$776,$A23,СВЦЭМ!$B$33:$B$776,Q$11)+'СЕТ СН'!$F$11+СВЦЭМ!$D$10+'СЕТ СН'!$F$6-'СЕТ СН'!$F$23</f>
        <v>939.42582043000004</v>
      </c>
      <c r="R23" s="36">
        <f>SUMIFS(СВЦЭМ!$D$33:$D$776,СВЦЭМ!$A$33:$A$776,$A23,СВЦЭМ!$B$33:$B$776,R$11)+'СЕТ СН'!$F$11+СВЦЭМ!$D$10+'СЕТ СН'!$F$6-'СЕТ СН'!$F$23</f>
        <v>940.31342810000001</v>
      </c>
      <c r="S23" s="36">
        <f>SUMIFS(СВЦЭМ!$D$33:$D$776,СВЦЭМ!$A$33:$A$776,$A23,СВЦЭМ!$B$33:$B$776,S$11)+'СЕТ СН'!$F$11+СВЦЭМ!$D$10+'СЕТ СН'!$F$6-'СЕТ СН'!$F$23</f>
        <v>941.24630649999995</v>
      </c>
      <c r="T23" s="36">
        <f>SUMIFS(СВЦЭМ!$D$33:$D$776,СВЦЭМ!$A$33:$A$776,$A23,СВЦЭМ!$B$33:$B$776,T$11)+'СЕТ СН'!$F$11+СВЦЭМ!$D$10+'СЕТ СН'!$F$6-'СЕТ СН'!$F$23</f>
        <v>946.34935332999999</v>
      </c>
      <c r="U23" s="36">
        <f>SUMIFS(СВЦЭМ!$D$33:$D$776,СВЦЭМ!$A$33:$A$776,$A23,СВЦЭМ!$B$33:$B$776,U$11)+'СЕТ СН'!$F$11+СВЦЭМ!$D$10+'СЕТ СН'!$F$6-'СЕТ СН'!$F$23</f>
        <v>944.61025026000004</v>
      </c>
      <c r="V23" s="36">
        <f>SUMIFS(СВЦЭМ!$D$33:$D$776,СВЦЭМ!$A$33:$A$776,$A23,СВЦЭМ!$B$33:$B$776,V$11)+'СЕТ СН'!$F$11+СВЦЭМ!$D$10+'СЕТ СН'!$F$6-'СЕТ СН'!$F$23</f>
        <v>912.51113912999995</v>
      </c>
      <c r="W23" s="36">
        <f>SUMIFS(СВЦЭМ!$D$33:$D$776,СВЦЭМ!$A$33:$A$776,$A23,СВЦЭМ!$B$33:$B$776,W$11)+'СЕТ СН'!$F$11+СВЦЭМ!$D$10+'СЕТ СН'!$F$6-'СЕТ СН'!$F$23</f>
        <v>911.08020621000003</v>
      </c>
      <c r="X23" s="36">
        <f>SUMIFS(СВЦЭМ!$D$33:$D$776,СВЦЭМ!$A$33:$A$776,$A23,СВЦЭМ!$B$33:$B$776,X$11)+'СЕТ СН'!$F$11+СВЦЭМ!$D$10+'СЕТ СН'!$F$6-'СЕТ СН'!$F$23</f>
        <v>933.28761345999999</v>
      </c>
      <c r="Y23" s="36">
        <f>SUMIFS(СВЦЭМ!$D$33:$D$776,СВЦЭМ!$A$33:$A$776,$A23,СВЦЭМ!$B$33:$B$776,Y$11)+'СЕТ СН'!$F$11+СВЦЭМ!$D$10+'СЕТ СН'!$F$6-'СЕТ СН'!$F$23</f>
        <v>953.03131951</v>
      </c>
    </row>
    <row r="24" spans="1:25" ht="15.75" x14ac:dyDescent="0.2">
      <c r="A24" s="35">
        <f t="shared" si="0"/>
        <v>43964</v>
      </c>
      <c r="B24" s="36">
        <f>SUMIFS(СВЦЭМ!$D$33:$D$776,СВЦЭМ!$A$33:$A$776,$A24,СВЦЭМ!$B$33:$B$776,B$11)+'СЕТ СН'!$F$11+СВЦЭМ!$D$10+'СЕТ СН'!$F$6-'СЕТ СН'!$F$23</f>
        <v>975.00208538000004</v>
      </c>
      <c r="C24" s="36">
        <f>SUMIFS(СВЦЭМ!$D$33:$D$776,СВЦЭМ!$A$33:$A$776,$A24,СВЦЭМ!$B$33:$B$776,C$11)+'СЕТ СН'!$F$11+СВЦЭМ!$D$10+'СЕТ СН'!$F$6-'СЕТ СН'!$F$23</f>
        <v>1018.8676439</v>
      </c>
      <c r="D24" s="36">
        <f>SUMIFS(СВЦЭМ!$D$33:$D$776,СВЦЭМ!$A$33:$A$776,$A24,СВЦЭМ!$B$33:$B$776,D$11)+'СЕТ СН'!$F$11+СВЦЭМ!$D$10+'СЕТ СН'!$F$6-'СЕТ СН'!$F$23</f>
        <v>1026.3135645100001</v>
      </c>
      <c r="E24" s="36">
        <f>SUMIFS(СВЦЭМ!$D$33:$D$776,СВЦЭМ!$A$33:$A$776,$A24,СВЦЭМ!$B$33:$B$776,E$11)+'СЕТ СН'!$F$11+СВЦЭМ!$D$10+'СЕТ СН'!$F$6-'СЕТ СН'!$F$23</f>
        <v>1026.1983789000001</v>
      </c>
      <c r="F24" s="36">
        <f>SUMIFS(СВЦЭМ!$D$33:$D$776,СВЦЭМ!$A$33:$A$776,$A24,СВЦЭМ!$B$33:$B$776,F$11)+'СЕТ СН'!$F$11+СВЦЭМ!$D$10+'СЕТ СН'!$F$6-'СЕТ СН'!$F$23</f>
        <v>1019.40716439</v>
      </c>
      <c r="G24" s="36">
        <f>SUMIFS(СВЦЭМ!$D$33:$D$776,СВЦЭМ!$A$33:$A$776,$A24,СВЦЭМ!$B$33:$B$776,G$11)+'СЕТ СН'!$F$11+СВЦЭМ!$D$10+'СЕТ СН'!$F$6-'СЕТ СН'!$F$23</f>
        <v>1026.9321892600001</v>
      </c>
      <c r="H24" s="36">
        <f>SUMIFS(СВЦЭМ!$D$33:$D$776,СВЦЭМ!$A$33:$A$776,$A24,СВЦЭМ!$B$33:$B$776,H$11)+'СЕТ СН'!$F$11+СВЦЭМ!$D$10+'СЕТ СН'!$F$6-'СЕТ СН'!$F$23</f>
        <v>1023.37835609</v>
      </c>
      <c r="I24" s="36">
        <f>SUMIFS(СВЦЭМ!$D$33:$D$776,СВЦЭМ!$A$33:$A$776,$A24,СВЦЭМ!$B$33:$B$776,I$11)+'СЕТ СН'!$F$11+СВЦЭМ!$D$10+'СЕТ СН'!$F$6-'СЕТ СН'!$F$23</f>
        <v>976.67466291999995</v>
      </c>
      <c r="J24" s="36">
        <f>SUMIFS(СВЦЭМ!$D$33:$D$776,СВЦЭМ!$A$33:$A$776,$A24,СВЦЭМ!$B$33:$B$776,J$11)+'СЕТ СН'!$F$11+СВЦЭМ!$D$10+'СЕТ СН'!$F$6-'СЕТ СН'!$F$23</f>
        <v>922.70077277999997</v>
      </c>
      <c r="K24" s="36">
        <f>SUMIFS(СВЦЭМ!$D$33:$D$776,СВЦЭМ!$A$33:$A$776,$A24,СВЦЭМ!$B$33:$B$776,K$11)+'СЕТ СН'!$F$11+СВЦЭМ!$D$10+'СЕТ СН'!$F$6-'СЕТ СН'!$F$23</f>
        <v>914.45556738999994</v>
      </c>
      <c r="L24" s="36">
        <f>SUMIFS(СВЦЭМ!$D$33:$D$776,СВЦЭМ!$A$33:$A$776,$A24,СВЦЭМ!$B$33:$B$776,L$11)+'СЕТ СН'!$F$11+СВЦЭМ!$D$10+'СЕТ СН'!$F$6-'СЕТ СН'!$F$23</f>
        <v>905.41458575000001</v>
      </c>
      <c r="M24" s="36">
        <f>SUMIFS(СВЦЭМ!$D$33:$D$776,СВЦЭМ!$A$33:$A$776,$A24,СВЦЭМ!$B$33:$B$776,M$11)+'СЕТ СН'!$F$11+СВЦЭМ!$D$10+'СЕТ СН'!$F$6-'СЕТ СН'!$F$23</f>
        <v>899.46633294000003</v>
      </c>
      <c r="N24" s="36">
        <f>SUMIFS(СВЦЭМ!$D$33:$D$776,СВЦЭМ!$A$33:$A$776,$A24,СВЦЭМ!$B$33:$B$776,N$11)+'СЕТ СН'!$F$11+СВЦЭМ!$D$10+'СЕТ СН'!$F$6-'СЕТ СН'!$F$23</f>
        <v>908.44643355000005</v>
      </c>
      <c r="O24" s="36">
        <f>SUMIFS(СВЦЭМ!$D$33:$D$776,СВЦЭМ!$A$33:$A$776,$A24,СВЦЭМ!$B$33:$B$776,O$11)+'СЕТ СН'!$F$11+СВЦЭМ!$D$10+'СЕТ СН'!$F$6-'СЕТ СН'!$F$23</f>
        <v>916.55963291</v>
      </c>
      <c r="P24" s="36">
        <f>SUMIFS(СВЦЭМ!$D$33:$D$776,СВЦЭМ!$A$33:$A$776,$A24,СВЦЭМ!$B$33:$B$776,P$11)+'СЕТ СН'!$F$11+СВЦЭМ!$D$10+'СЕТ СН'!$F$6-'СЕТ СН'!$F$23</f>
        <v>927.51701802000002</v>
      </c>
      <c r="Q24" s="36">
        <f>SUMIFS(СВЦЭМ!$D$33:$D$776,СВЦЭМ!$A$33:$A$776,$A24,СВЦЭМ!$B$33:$B$776,Q$11)+'СЕТ СН'!$F$11+СВЦЭМ!$D$10+'СЕТ СН'!$F$6-'СЕТ СН'!$F$23</f>
        <v>919.12683647999995</v>
      </c>
      <c r="R24" s="36">
        <f>SUMIFS(СВЦЭМ!$D$33:$D$776,СВЦЭМ!$A$33:$A$776,$A24,СВЦЭМ!$B$33:$B$776,R$11)+'СЕТ СН'!$F$11+СВЦЭМ!$D$10+'СЕТ СН'!$F$6-'СЕТ СН'!$F$23</f>
        <v>914.02139569999997</v>
      </c>
      <c r="S24" s="36">
        <f>SUMIFS(СВЦЭМ!$D$33:$D$776,СВЦЭМ!$A$33:$A$776,$A24,СВЦЭМ!$B$33:$B$776,S$11)+'СЕТ СН'!$F$11+СВЦЭМ!$D$10+'СЕТ СН'!$F$6-'СЕТ СН'!$F$23</f>
        <v>927.71561853000003</v>
      </c>
      <c r="T24" s="36">
        <f>SUMIFS(СВЦЭМ!$D$33:$D$776,СВЦЭМ!$A$33:$A$776,$A24,СВЦЭМ!$B$33:$B$776,T$11)+'СЕТ СН'!$F$11+СВЦЭМ!$D$10+'СЕТ СН'!$F$6-'СЕТ СН'!$F$23</f>
        <v>900.04963078000003</v>
      </c>
      <c r="U24" s="36">
        <f>SUMIFS(СВЦЭМ!$D$33:$D$776,СВЦЭМ!$A$33:$A$776,$A24,СВЦЭМ!$B$33:$B$776,U$11)+'СЕТ СН'!$F$11+СВЦЭМ!$D$10+'СЕТ СН'!$F$6-'СЕТ СН'!$F$23</f>
        <v>868.16426686</v>
      </c>
      <c r="V24" s="36">
        <f>SUMIFS(СВЦЭМ!$D$33:$D$776,СВЦЭМ!$A$33:$A$776,$A24,СВЦЭМ!$B$33:$B$776,V$11)+'СЕТ СН'!$F$11+СВЦЭМ!$D$10+'СЕТ СН'!$F$6-'СЕТ СН'!$F$23</f>
        <v>852.50707539999996</v>
      </c>
      <c r="W24" s="36">
        <f>SUMIFS(СВЦЭМ!$D$33:$D$776,СВЦЭМ!$A$33:$A$776,$A24,СВЦЭМ!$B$33:$B$776,W$11)+'СЕТ СН'!$F$11+СВЦЭМ!$D$10+'СЕТ СН'!$F$6-'СЕТ СН'!$F$23</f>
        <v>848.13925532999997</v>
      </c>
      <c r="X24" s="36">
        <f>SUMIFS(СВЦЭМ!$D$33:$D$776,СВЦЭМ!$A$33:$A$776,$A24,СВЦЭМ!$B$33:$B$776,X$11)+'СЕТ СН'!$F$11+СВЦЭМ!$D$10+'СЕТ СН'!$F$6-'СЕТ СН'!$F$23</f>
        <v>860.95025250000003</v>
      </c>
      <c r="Y24" s="36">
        <f>SUMIFS(СВЦЭМ!$D$33:$D$776,СВЦЭМ!$A$33:$A$776,$A24,СВЦЭМ!$B$33:$B$776,Y$11)+'СЕТ СН'!$F$11+СВЦЭМ!$D$10+'СЕТ СН'!$F$6-'СЕТ СН'!$F$23</f>
        <v>882.10962524000001</v>
      </c>
    </row>
    <row r="25" spans="1:25" ht="15.75" x14ac:dyDescent="0.2">
      <c r="A25" s="35">
        <f t="shared" si="0"/>
        <v>43965</v>
      </c>
      <c r="B25" s="36">
        <f>SUMIFS(СВЦЭМ!$D$33:$D$776,СВЦЭМ!$A$33:$A$776,$A25,СВЦЭМ!$B$33:$B$776,B$11)+'СЕТ СН'!$F$11+СВЦЭМ!$D$10+'СЕТ СН'!$F$6-'СЕТ СН'!$F$23</f>
        <v>948.43389738999997</v>
      </c>
      <c r="C25" s="36">
        <f>SUMIFS(СВЦЭМ!$D$33:$D$776,СВЦЭМ!$A$33:$A$776,$A25,СВЦЭМ!$B$33:$B$776,C$11)+'СЕТ СН'!$F$11+СВЦЭМ!$D$10+'СЕТ СН'!$F$6-'СЕТ СН'!$F$23</f>
        <v>986.81754653999997</v>
      </c>
      <c r="D25" s="36">
        <f>SUMIFS(СВЦЭМ!$D$33:$D$776,СВЦЭМ!$A$33:$A$776,$A25,СВЦЭМ!$B$33:$B$776,D$11)+'СЕТ СН'!$F$11+СВЦЭМ!$D$10+'СЕТ СН'!$F$6-'СЕТ СН'!$F$23</f>
        <v>995.04104063</v>
      </c>
      <c r="E25" s="36">
        <f>SUMIFS(СВЦЭМ!$D$33:$D$776,СВЦЭМ!$A$33:$A$776,$A25,СВЦЭМ!$B$33:$B$776,E$11)+'СЕТ СН'!$F$11+СВЦЭМ!$D$10+'СЕТ СН'!$F$6-'СЕТ СН'!$F$23</f>
        <v>1029.5045231500001</v>
      </c>
      <c r="F25" s="36">
        <f>SUMIFS(СВЦЭМ!$D$33:$D$776,СВЦЭМ!$A$33:$A$776,$A25,СВЦЭМ!$B$33:$B$776,F$11)+'СЕТ СН'!$F$11+СВЦЭМ!$D$10+'СЕТ СН'!$F$6-'СЕТ СН'!$F$23</f>
        <v>1009.48932316</v>
      </c>
      <c r="G25" s="36">
        <f>SUMIFS(СВЦЭМ!$D$33:$D$776,СВЦЭМ!$A$33:$A$776,$A25,СВЦЭМ!$B$33:$B$776,G$11)+'СЕТ СН'!$F$11+СВЦЭМ!$D$10+'СЕТ СН'!$F$6-'СЕТ СН'!$F$23</f>
        <v>1002.53137641</v>
      </c>
      <c r="H25" s="36">
        <f>SUMIFS(СВЦЭМ!$D$33:$D$776,СВЦЭМ!$A$33:$A$776,$A25,СВЦЭМ!$B$33:$B$776,H$11)+'СЕТ СН'!$F$11+СВЦЭМ!$D$10+'СЕТ СН'!$F$6-'СЕТ СН'!$F$23</f>
        <v>999.10100380999995</v>
      </c>
      <c r="I25" s="36">
        <f>SUMIFS(СВЦЭМ!$D$33:$D$776,СВЦЭМ!$A$33:$A$776,$A25,СВЦЭМ!$B$33:$B$776,I$11)+'СЕТ СН'!$F$11+СВЦЭМ!$D$10+'СЕТ СН'!$F$6-'СЕТ СН'!$F$23</f>
        <v>961.75210053000001</v>
      </c>
      <c r="J25" s="36">
        <f>SUMIFS(СВЦЭМ!$D$33:$D$776,СВЦЭМ!$A$33:$A$776,$A25,СВЦЭМ!$B$33:$B$776,J$11)+'СЕТ СН'!$F$11+СВЦЭМ!$D$10+'СЕТ СН'!$F$6-'СЕТ СН'!$F$23</f>
        <v>913.86626518000003</v>
      </c>
      <c r="K25" s="36">
        <f>SUMIFS(СВЦЭМ!$D$33:$D$776,СВЦЭМ!$A$33:$A$776,$A25,СВЦЭМ!$B$33:$B$776,K$11)+'СЕТ СН'!$F$11+СВЦЭМ!$D$10+'СЕТ СН'!$F$6-'СЕТ СН'!$F$23</f>
        <v>893.48180095999999</v>
      </c>
      <c r="L25" s="36">
        <f>SUMIFS(СВЦЭМ!$D$33:$D$776,СВЦЭМ!$A$33:$A$776,$A25,СВЦЭМ!$B$33:$B$776,L$11)+'СЕТ СН'!$F$11+СВЦЭМ!$D$10+'СЕТ СН'!$F$6-'СЕТ СН'!$F$23</f>
        <v>883.15757338000003</v>
      </c>
      <c r="M25" s="36">
        <f>SUMIFS(СВЦЭМ!$D$33:$D$776,СВЦЭМ!$A$33:$A$776,$A25,СВЦЭМ!$B$33:$B$776,M$11)+'СЕТ СН'!$F$11+СВЦЭМ!$D$10+'СЕТ СН'!$F$6-'СЕТ СН'!$F$23</f>
        <v>884.16021544</v>
      </c>
      <c r="N25" s="36">
        <f>SUMIFS(СВЦЭМ!$D$33:$D$776,СВЦЭМ!$A$33:$A$776,$A25,СВЦЭМ!$B$33:$B$776,N$11)+'СЕТ СН'!$F$11+СВЦЭМ!$D$10+'СЕТ СН'!$F$6-'СЕТ СН'!$F$23</f>
        <v>879.06582178999997</v>
      </c>
      <c r="O25" s="36">
        <f>SUMIFS(СВЦЭМ!$D$33:$D$776,СВЦЭМ!$A$33:$A$776,$A25,СВЦЭМ!$B$33:$B$776,O$11)+'СЕТ СН'!$F$11+СВЦЭМ!$D$10+'СЕТ СН'!$F$6-'СЕТ СН'!$F$23</f>
        <v>892.88109898000005</v>
      </c>
      <c r="P25" s="36">
        <f>SUMIFS(СВЦЭМ!$D$33:$D$776,СВЦЭМ!$A$33:$A$776,$A25,СВЦЭМ!$B$33:$B$776,P$11)+'СЕТ СН'!$F$11+СВЦЭМ!$D$10+'СЕТ СН'!$F$6-'СЕТ СН'!$F$23</f>
        <v>917.33126943000002</v>
      </c>
      <c r="Q25" s="36">
        <f>SUMIFS(СВЦЭМ!$D$33:$D$776,СВЦЭМ!$A$33:$A$776,$A25,СВЦЭМ!$B$33:$B$776,Q$11)+'СЕТ СН'!$F$11+СВЦЭМ!$D$10+'СЕТ СН'!$F$6-'СЕТ СН'!$F$23</f>
        <v>906.57567973999994</v>
      </c>
      <c r="R25" s="36">
        <f>SUMIFS(СВЦЭМ!$D$33:$D$776,СВЦЭМ!$A$33:$A$776,$A25,СВЦЭМ!$B$33:$B$776,R$11)+'СЕТ СН'!$F$11+СВЦЭМ!$D$10+'СЕТ СН'!$F$6-'СЕТ СН'!$F$23</f>
        <v>902.78076525999995</v>
      </c>
      <c r="S25" s="36">
        <f>SUMIFS(СВЦЭМ!$D$33:$D$776,СВЦЭМ!$A$33:$A$776,$A25,СВЦЭМ!$B$33:$B$776,S$11)+'СЕТ СН'!$F$11+СВЦЭМ!$D$10+'СЕТ СН'!$F$6-'СЕТ СН'!$F$23</f>
        <v>921.68810813000005</v>
      </c>
      <c r="T25" s="36">
        <f>SUMIFS(СВЦЭМ!$D$33:$D$776,СВЦЭМ!$A$33:$A$776,$A25,СВЦЭМ!$B$33:$B$776,T$11)+'СЕТ СН'!$F$11+СВЦЭМ!$D$10+'СЕТ СН'!$F$6-'СЕТ СН'!$F$23</f>
        <v>900.90504965000002</v>
      </c>
      <c r="U25" s="36">
        <f>SUMIFS(СВЦЭМ!$D$33:$D$776,СВЦЭМ!$A$33:$A$776,$A25,СВЦЭМ!$B$33:$B$776,U$11)+'СЕТ СН'!$F$11+СВЦЭМ!$D$10+'СЕТ СН'!$F$6-'СЕТ СН'!$F$23</f>
        <v>871.08526098000004</v>
      </c>
      <c r="V25" s="36">
        <f>SUMIFS(СВЦЭМ!$D$33:$D$776,СВЦЭМ!$A$33:$A$776,$A25,СВЦЭМ!$B$33:$B$776,V$11)+'СЕТ СН'!$F$11+СВЦЭМ!$D$10+'СЕТ СН'!$F$6-'СЕТ СН'!$F$23</f>
        <v>847.17848954999999</v>
      </c>
      <c r="W25" s="36">
        <f>SUMIFS(СВЦЭМ!$D$33:$D$776,СВЦЭМ!$A$33:$A$776,$A25,СВЦЭМ!$B$33:$B$776,W$11)+'СЕТ СН'!$F$11+СВЦЭМ!$D$10+'СЕТ СН'!$F$6-'СЕТ СН'!$F$23</f>
        <v>838.07810466000001</v>
      </c>
      <c r="X25" s="36">
        <f>SUMIFS(СВЦЭМ!$D$33:$D$776,СВЦЭМ!$A$33:$A$776,$A25,СВЦЭМ!$B$33:$B$776,X$11)+'СЕТ СН'!$F$11+СВЦЭМ!$D$10+'СЕТ СН'!$F$6-'СЕТ СН'!$F$23</f>
        <v>845.54150556000002</v>
      </c>
      <c r="Y25" s="36">
        <f>SUMIFS(СВЦЭМ!$D$33:$D$776,СВЦЭМ!$A$33:$A$776,$A25,СВЦЭМ!$B$33:$B$776,Y$11)+'СЕТ СН'!$F$11+СВЦЭМ!$D$10+'СЕТ СН'!$F$6-'СЕТ СН'!$F$23</f>
        <v>876.81948925999995</v>
      </c>
    </row>
    <row r="26" spans="1:25" ht="15.75" x14ac:dyDescent="0.2">
      <c r="A26" s="35">
        <f t="shared" si="0"/>
        <v>43966</v>
      </c>
      <c r="B26" s="36">
        <f>SUMIFS(СВЦЭМ!$D$33:$D$776,СВЦЭМ!$A$33:$A$776,$A26,СВЦЭМ!$B$33:$B$776,B$11)+'СЕТ СН'!$F$11+СВЦЭМ!$D$10+'СЕТ СН'!$F$6-'СЕТ СН'!$F$23</f>
        <v>937.14183565999997</v>
      </c>
      <c r="C26" s="36">
        <f>SUMIFS(СВЦЭМ!$D$33:$D$776,СВЦЭМ!$A$33:$A$776,$A26,СВЦЭМ!$B$33:$B$776,C$11)+'СЕТ СН'!$F$11+СВЦЭМ!$D$10+'СЕТ СН'!$F$6-'СЕТ СН'!$F$23</f>
        <v>991.15413018000004</v>
      </c>
      <c r="D26" s="36">
        <f>SUMIFS(СВЦЭМ!$D$33:$D$776,СВЦЭМ!$A$33:$A$776,$A26,СВЦЭМ!$B$33:$B$776,D$11)+'СЕТ СН'!$F$11+СВЦЭМ!$D$10+'СЕТ СН'!$F$6-'СЕТ СН'!$F$23</f>
        <v>1014.80224493</v>
      </c>
      <c r="E26" s="36">
        <f>SUMIFS(СВЦЭМ!$D$33:$D$776,СВЦЭМ!$A$33:$A$776,$A26,СВЦЭМ!$B$33:$B$776,E$11)+'СЕТ СН'!$F$11+СВЦЭМ!$D$10+'СЕТ СН'!$F$6-'СЕТ СН'!$F$23</f>
        <v>1013.52501188</v>
      </c>
      <c r="F26" s="36">
        <f>SUMIFS(СВЦЭМ!$D$33:$D$776,СВЦЭМ!$A$33:$A$776,$A26,СВЦЭМ!$B$33:$B$776,F$11)+'СЕТ СН'!$F$11+СВЦЭМ!$D$10+'СЕТ СН'!$F$6-'СЕТ СН'!$F$23</f>
        <v>1005.8253338</v>
      </c>
      <c r="G26" s="36">
        <f>SUMIFS(СВЦЭМ!$D$33:$D$776,СВЦЭМ!$A$33:$A$776,$A26,СВЦЭМ!$B$33:$B$776,G$11)+'СЕТ СН'!$F$11+СВЦЭМ!$D$10+'СЕТ СН'!$F$6-'СЕТ СН'!$F$23</f>
        <v>1014.97412219</v>
      </c>
      <c r="H26" s="36">
        <f>SUMIFS(СВЦЭМ!$D$33:$D$776,СВЦЭМ!$A$33:$A$776,$A26,СВЦЭМ!$B$33:$B$776,H$11)+'СЕТ СН'!$F$11+СВЦЭМ!$D$10+'СЕТ СН'!$F$6-'СЕТ СН'!$F$23</f>
        <v>1022.18486968</v>
      </c>
      <c r="I26" s="36">
        <f>SUMIFS(СВЦЭМ!$D$33:$D$776,СВЦЭМ!$A$33:$A$776,$A26,СВЦЭМ!$B$33:$B$776,I$11)+'СЕТ СН'!$F$11+СВЦЭМ!$D$10+'СЕТ СН'!$F$6-'СЕТ СН'!$F$23</f>
        <v>979.10341870000002</v>
      </c>
      <c r="J26" s="36">
        <f>SUMIFS(СВЦЭМ!$D$33:$D$776,СВЦЭМ!$A$33:$A$776,$A26,СВЦЭМ!$B$33:$B$776,J$11)+'СЕТ СН'!$F$11+СВЦЭМ!$D$10+'СЕТ СН'!$F$6-'СЕТ СН'!$F$23</f>
        <v>919.17743659999996</v>
      </c>
      <c r="K26" s="36">
        <f>SUMIFS(СВЦЭМ!$D$33:$D$776,СВЦЭМ!$A$33:$A$776,$A26,СВЦЭМ!$B$33:$B$776,K$11)+'СЕТ СН'!$F$11+СВЦЭМ!$D$10+'СЕТ СН'!$F$6-'СЕТ СН'!$F$23</f>
        <v>853.17014444999995</v>
      </c>
      <c r="L26" s="36">
        <f>SUMIFS(СВЦЭМ!$D$33:$D$776,СВЦЭМ!$A$33:$A$776,$A26,СВЦЭМ!$B$33:$B$776,L$11)+'СЕТ СН'!$F$11+СВЦЭМ!$D$10+'СЕТ СН'!$F$6-'СЕТ СН'!$F$23</f>
        <v>842.28635129999998</v>
      </c>
      <c r="M26" s="36">
        <f>SUMIFS(СВЦЭМ!$D$33:$D$776,СВЦЭМ!$A$33:$A$776,$A26,СВЦЭМ!$B$33:$B$776,M$11)+'СЕТ СН'!$F$11+СВЦЭМ!$D$10+'СЕТ СН'!$F$6-'СЕТ СН'!$F$23</f>
        <v>862.29522183999995</v>
      </c>
      <c r="N26" s="36">
        <f>SUMIFS(СВЦЭМ!$D$33:$D$776,СВЦЭМ!$A$33:$A$776,$A26,СВЦЭМ!$B$33:$B$776,N$11)+'СЕТ СН'!$F$11+СВЦЭМ!$D$10+'СЕТ СН'!$F$6-'СЕТ СН'!$F$23</f>
        <v>867.90459917999999</v>
      </c>
      <c r="O26" s="36">
        <f>SUMIFS(СВЦЭМ!$D$33:$D$776,СВЦЭМ!$A$33:$A$776,$A26,СВЦЭМ!$B$33:$B$776,O$11)+'СЕТ СН'!$F$11+СВЦЭМ!$D$10+'СЕТ СН'!$F$6-'СЕТ СН'!$F$23</f>
        <v>870.27761754000005</v>
      </c>
      <c r="P26" s="36">
        <f>SUMIFS(СВЦЭМ!$D$33:$D$776,СВЦЭМ!$A$33:$A$776,$A26,СВЦЭМ!$B$33:$B$776,P$11)+'СЕТ СН'!$F$11+СВЦЭМ!$D$10+'СЕТ СН'!$F$6-'СЕТ СН'!$F$23</f>
        <v>876.45144826000001</v>
      </c>
      <c r="Q26" s="36">
        <f>SUMIFS(СВЦЭМ!$D$33:$D$776,СВЦЭМ!$A$33:$A$776,$A26,СВЦЭМ!$B$33:$B$776,Q$11)+'СЕТ СН'!$F$11+СВЦЭМ!$D$10+'СЕТ СН'!$F$6-'СЕТ СН'!$F$23</f>
        <v>871.84040138</v>
      </c>
      <c r="R26" s="36">
        <f>SUMIFS(СВЦЭМ!$D$33:$D$776,СВЦЭМ!$A$33:$A$776,$A26,СВЦЭМ!$B$33:$B$776,R$11)+'СЕТ СН'!$F$11+СВЦЭМ!$D$10+'СЕТ СН'!$F$6-'СЕТ СН'!$F$23</f>
        <v>867.48820702</v>
      </c>
      <c r="S26" s="36">
        <f>SUMIFS(СВЦЭМ!$D$33:$D$776,СВЦЭМ!$A$33:$A$776,$A26,СВЦЭМ!$B$33:$B$776,S$11)+'СЕТ СН'!$F$11+СВЦЭМ!$D$10+'СЕТ СН'!$F$6-'СЕТ СН'!$F$23</f>
        <v>877.10246678999999</v>
      </c>
      <c r="T26" s="36">
        <f>SUMIFS(СВЦЭМ!$D$33:$D$776,СВЦЭМ!$A$33:$A$776,$A26,СВЦЭМ!$B$33:$B$776,T$11)+'СЕТ СН'!$F$11+СВЦЭМ!$D$10+'СЕТ СН'!$F$6-'СЕТ СН'!$F$23</f>
        <v>871.63622767000004</v>
      </c>
      <c r="U26" s="36">
        <f>SUMIFS(СВЦЭМ!$D$33:$D$776,СВЦЭМ!$A$33:$A$776,$A26,СВЦЭМ!$B$33:$B$776,U$11)+'СЕТ СН'!$F$11+СВЦЭМ!$D$10+'СЕТ СН'!$F$6-'СЕТ СН'!$F$23</f>
        <v>874.58724401999996</v>
      </c>
      <c r="V26" s="36">
        <f>SUMIFS(СВЦЭМ!$D$33:$D$776,СВЦЭМ!$A$33:$A$776,$A26,СВЦЭМ!$B$33:$B$776,V$11)+'СЕТ СН'!$F$11+СВЦЭМ!$D$10+'СЕТ СН'!$F$6-'СЕТ СН'!$F$23</f>
        <v>867.34931687000005</v>
      </c>
      <c r="W26" s="36">
        <f>SUMIFS(СВЦЭМ!$D$33:$D$776,СВЦЭМ!$A$33:$A$776,$A26,СВЦЭМ!$B$33:$B$776,W$11)+'СЕТ СН'!$F$11+СВЦЭМ!$D$10+'СЕТ СН'!$F$6-'СЕТ СН'!$F$23</f>
        <v>854.87988537000001</v>
      </c>
      <c r="X26" s="36">
        <f>SUMIFS(СВЦЭМ!$D$33:$D$776,СВЦЭМ!$A$33:$A$776,$A26,СВЦЭМ!$B$33:$B$776,X$11)+'СЕТ СН'!$F$11+СВЦЭМ!$D$10+'СЕТ СН'!$F$6-'СЕТ СН'!$F$23</f>
        <v>857.09559186000001</v>
      </c>
      <c r="Y26" s="36">
        <f>SUMIFS(СВЦЭМ!$D$33:$D$776,СВЦЭМ!$A$33:$A$776,$A26,СВЦЭМ!$B$33:$B$776,Y$11)+'СЕТ СН'!$F$11+СВЦЭМ!$D$10+'СЕТ СН'!$F$6-'СЕТ СН'!$F$23</f>
        <v>860.85208663000003</v>
      </c>
    </row>
    <row r="27" spans="1:25" ht="15.75" x14ac:dyDescent="0.2">
      <c r="A27" s="35">
        <f t="shared" si="0"/>
        <v>43967</v>
      </c>
      <c r="B27" s="36">
        <f>SUMIFS(СВЦЭМ!$D$33:$D$776,СВЦЭМ!$A$33:$A$776,$A27,СВЦЭМ!$B$33:$B$776,B$11)+'СЕТ СН'!$F$11+СВЦЭМ!$D$10+'СЕТ СН'!$F$6-'СЕТ СН'!$F$23</f>
        <v>970.61415508000005</v>
      </c>
      <c r="C27" s="36">
        <f>SUMIFS(СВЦЭМ!$D$33:$D$776,СВЦЭМ!$A$33:$A$776,$A27,СВЦЭМ!$B$33:$B$776,C$11)+'СЕТ СН'!$F$11+СВЦЭМ!$D$10+'СЕТ СН'!$F$6-'СЕТ СН'!$F$23</f>
        <v>1009.83683759</v>
      </c>
      <c r="D27" s="36">
        <f>SUMIFS(СВЦЭМ!$D$33:$D$776,СВЦЭМ!$A$33:$A$776,$A27,СВЦЭМ!$B$33:$B$776,D$11)+'СЕТ СН'!$F$11+СВЦЭМ!$D$10+'СЕТ СН'!$F$6-'СЕТ СН'!$F$23</f>
        <v>1011.31558051</v>
      </c>
      <c r="E27" s="36">
        <f>SUMIFS(СВЦЭМ!$D$33:$D$776,СВЦЭМ!$A$33:$A$776,$A27,СВЦЭМ!$B$33:$B$776,E$11)+'СЕТ СН'!$F$11+СВЦЭМ!$D$10+'СЕТ СН'!$F$6-'СЕТ СН'!$F$23</f>
        <v>1023.95395159</v>
      </c>
      <c r="F27" s="36">
        <f>SUMIFS(СВЦЭМ!$D$33:$D$776,СВЦЭМ!$A$33:$A$776,$A27,СВЦЭМ!$B$33:$B$776,F$11)+'СЕТ СН'!$F$11+СВЦЭМ!$D$10+'СЕТ СН'!$F$6-'СЕТ СН'!$F$23</f>
        <v>1023.96922498</v>
      </c>
      <c r="G27" s="36">
        <f>SUMIFS(СВЦЭМ!$D$33:$D$776,СВЦЭМ!$A$33:$A$776,$A27,СВЦЭМ!$B$33:$B$776,G$11)+'СЕТ СН'!$F$11+СВЦЭМ!$D$10+'СЕТ СН'!$F$6-'СЕТ СН'!$F$23</f>
        <v>1023.82739144</v>
      </c>
      <c r="H27" s="36">
        <f>SUMIFS(СВЦЭМ!$D$33:$D$776,СВЦЭМ!$A$33:$A$776,$A27,СВЦЭМ!$B$33:$B$776,H$11)+'СЕТ СН'!$F$11+СВЦЭМ!$D$10+'СЕТ СН'!$F$6-'СЕТ СН'!$F$23</f>
        <v>1031.1345410500001</v>
      </c>
      <c r="I27" s="36">
        <f>SUMIFS(СВЦЭМ!$D$33:$D$776,СВЦЭМ!$A$33:$A$776,$A27,СВЦЭМ!$B$33:$B$776,I$11)+'СЕТ СН'!$F$11+СВЦЭМ!$D$10+'СЕТ СН'!$F$6-'СЕТ СН'!$F$23</f>
        <v>964.09030184000005</v>
      </c>
      <c r="J27" s="36">
        <f>SUMIFS(СВЦЭМ!$D$33:$D$776,СВЦЭМ!$A$33:$A$776,$A27,СВЦЭМ!$B$33:$B$776,J$11)+'СЕТ СН'!$F$11+СВЦЭМ!$D$10+'СЕТ СН'!$F$6-'СЕТ СН'!$F$23</f>
        <v>893.59849983000004</v>
      </c>
      <c r="K27" s="36">
        <f>SUMIFS(СВЦЭМ!$D$33:$D$776,СВЦЭМ!$A$33:$A$776,$A27,СВЦЭМ!$B$33:$B$776,K$11)+'СЕТ СН'!$F$11+СВЦЭМ!$D$10+'СЕТ СН'!$F$6-'СЕТ СН'!$F$23</f>
        <v>892.53757736</v>
      </c>
      <c r="L27" s="36">
        <f>SUMIFS(СВЦЭМ!$D$33:$D$776,СВЦЭМ!$A$33:$A$776,$A27,СВЦЭМ!$B$33:$B$776,L$11)+'СЕТ СН'!$F$11+СВЦЭМ!$D$10+'СЕТ СН'!$F$6-'СЕТ СН'!$F$23</f>
        <v>897.40436579000004</v>
      </c>
      <c r="M27" s="36">
        <f>SUMIFS(СВЦЭМ!$D$33:$D$776,СВЦЭМ!$A$33:$A$776,$A27,СВЦЭМ!$B$33:$B$776,M$11)+'СЕТ СН'!$F$11+СВЦЭМ!$D$10+'СЕТ СН'!$F$6-'СЕТ СН'!$F$23</f>
        <v>893.27797997999994</v>
      </c>
      <c r="N27" s="36">
        <f>SUMIFS(СВЦЭМ!$D$33:$D$776,СВЦЭМ!$A$33:$A$776,$A27,СВЦЭМ!$B$33:$B$776,N$11)+'СЕТ СН'!$F$11+СВЦЭМ!$D$10+'СЕТ СН'!$F$6-'СЕТ СН'!$F$23</f>
        <v>883.35782821999999</v>
      </c>
      <c r="O27" s="36">
        <f>SUMIFS(СВЦЭМ!$D$33:$D$776,СВЦЭМ!$A$33:$A$776,$A27,СВЦЭМ!$B$33:$B$776,O$11)+'СЕТ СН'!$F$11+СВЦЭМ!$D$10+'СЕТ СН'!$F$6-'СЕТ СН'!$F$23</f>
        <v>878.17534808000005</v>
      </c>
      <c r="P27" s="36">
        <f>SUMIFS(СВЦЭМ!$D$33:$D$776,СВЦЭМ!$A$33:$A$776,$A27,СВЦЭМ!$B$33:$B$776,P$11)+'СЕТ СН'!$F$11+СВЦЭМ!$D$10+'СЕТ СН'!$F$6-'СЕТ СН'!$F$23</f>
        <v>883.64497375999997</v>
      </c>
      <c r="Q27" s="36">
        <f>SUMIFS(СВЦЭМ!$D$33:$D$776,СВЦЭМ!$A$33:$A$776,$A27,СВЦЭМ!$B$33:$B$776,Q$11)+'СЕТ СН'!$F$11+СВЦЭМ!$D$10+'СЕТ СН'!$F$6-'СЕТ СН'!$F$23</f>
        <v>880.96505882999998</v>
      </c>
      <c r="R27" s="36">
        <f>SUMIFS(СВЦЭМ!$D$33:$D$776,СВЦЭМ!$A$33:$A$776,$A27,СВЦЭМ!$B$33:$B$776,R$11)+'СЕТ СН'!$F$11+СВЦЭМ!$D$10+'СЕТ СН'!$F$6-'СЕТ СН'!$F$23</f>
        <v>877.11364720999995</v>
      </c>
      <c r="S27" s="36">
        <f>SUMIFS(СВЦЭМ!$D$33:$D$776,СВЦЭМ!$A$33:$A$776,$A27,СВЦЭМ!$B$33:$B$776,S$11)+'СЕТ СН'!$F$11+СВЦЭМ!$D$10+'СЕТ СН'!$F$6-'СЕТ СН'!$F$23</f>
        <v>873.50029505999998</v>
      </c>
      <c r="T27" s="36">
        <f>SUMIFS(СВЦЭМ!$D$33:$D$776,СВЦЭМ!$A$33:$A$776,$A27,СВЦЭМ!$B$33:$B$776,T$11)+'СЕТ СН'!$F$11+СВЦЭМ!$D$10+'СЕТ СН'!$F$6-'СЕТ СН'!$F$23</f>
        <v>872.47907382000005</v>
      </c>
      <c r="U27" s="36">
        <f>SUMIFS(СВЦЭМ!$D$33:$D$776,СВЦЭМ!$A$33:$A$776,$A27,СВЦЭМ!$B$33:$B$776,U$11)+'СЕТ СН'!$F$11+СВЦЭМ!$D$10+'СЕТ СН'!$F$6-'СЕТ СН'!$F$23</f>
        <v>865.18043481999996</v>
      </c>
      <c r="V27" s="36">
        <f>SUMIFS(СВЦЭМ!$D$33:$D$776,СВЦЭМ!$A$33:$A$776,$A27,СВЦЭМ!$B$33:$B$776,V$11)+'СЕТ СН'!$F$11+СВЦЭМ!$D$10+'СЕТ СН'!$F$6-'СЕТ СН'!$F$23</f>
        <v>864.31320948999996</v>
      </c>
      <c r="W27" s="36">
        <f>SUMIFS(СВЦЭМ!$D$33:$D$776,СВЦЭМ!$A$33:$A$776,$A27,СВЦЭМ!$B$33:$B$776,W$11)+'СЕТ СН'!$F$11+СВЦЭМ!$D$10+'СЕТ СН'!$F$6-'СЕТ СН'!$F$23</f>
        <v>865.80843588000005</v>
      </c>
      <c r="X27" s="36">
        <f>SUMIFS(СВЦЭМ!$D$33:$D$776,СВЦЭМ!$A$33:$A$776,$A27,СВЦЭМ!$B$33:$B$776,X$11)+'СЕТ СН'!$F$11+СВЦЭМ!$D$10+'СЕТ СН'!$F$6-'СЕТ СН'!$F$23</f>
        <v>866.72084365000001</v>
      </c>
      <c r="Y27" s="36">
        <f>SUMIFS(СВЦЭМ!$D$33:$D$776,СВЦЭМ!$A$33:$A$776,$A27,СВЦЭМ!$B$33:$B$776,Y$11)+'СЕТ СН'!$F$11+СВЦЭМ!$D$10+'СЕТ СН'!$F$6-'СЕТ СН'!$F$23</f>
        <v>885.44742572999996</v>
      </c>
    </row>
    <row r="28" spans="1:25" ht="15.75" x14ac:dyDescent="0.2">
      <c r="A28" s="35">
        <f t="shared" si="0"/>
        <v>43968</v>
      </c>
      <c r="B28" s="36">
        <f>SUMIFS(СВЦЭМ!$D$33:$D$776,СВЦЭМ!$A$33:$A$776,$A28,СВЦЭМ!$B$33:$B$776,B$11)+'СЕТ СН'!$F$11+СВЦЭМ!$D$10+'СЕТ СН'!$F$6-'СЕТ СН'!$F$23</f>
        <v>974.63698456999998</v>
      </c>
      <c r="C28" s="36">
        <f>SUMIFS(СВЦЭМ!$D$33:$D$776,СВЦЭМ!$A$33:$A$776,$A28,СВЦЭМ!$B$33:$B$776,C$11)+'СЕТ СН'!$F$11+СВЦЭМ!$D$10+'СЕТ СН'!$F$6-'СЕТ СН'!$F$23</f>
        <v>1009.02419677</v>
      </c>
      <c r="D28" s="36">
        <f>SUMIFS(СВЦЭМ!$D$33:$D$776,СВЦЭМ!$A$33:$A$776,$A28,СВЦЭМ!$B$33:$B$776,D$11)+'СЕТ СН'!$F$11+СВЦЭМ!$D$10+'СЕТ СН'!$F$6-'СЕТ СН'!$F$23</f>
        <v>1016.32351369</v>
      </c>
      <c r="E28" s="36">
        <f>SUMIFS(СВЦЭМ!$D$33:$D$776,СВЦЭМ!$A$33:$A$776,$A28,СВЦЭМ!$B$33:$B$776,E$11)+'СЕТ СН'!$F$11+СВЦЭМ!$D$10+'СЕТ СН'!$F$6-'СЕТ СН'!$F$23</f>
        <v>1023.7605595699999</v>
      </c>
      <c r="F28" s="36">
        <f>SUMIFS(СВЦЭМ!$D$33:$D$776,СВЦЭМ!$A$33:$A$776,$A28,СВЦЭМ!$B$33:$B$776,F$11)+'СЕТ СН'!$F$11+СВЦЭМ!$D$10+'СЕТ СН'!$F$6-'СЕТ СН'!$F$23</f>
        <v>1016.91826987</v>
      </c>
      <c r="G28" s="36">
        <f>SUMIFS(СВЦЭМ!$D$33:$D$776,СВЦЭМ!$A$33:$A$776,$A28,СВЦЭМ!$B$33:$B$776,G$11)+'СЕТ СН'!$F$11+СВЦЭМ!$D$10+'СЕТ СН'!$F$6-'СЕТ СН'!$F$23</f>
        <v>1018.30136692</v>
      </c>
      <c r="H28" s="36">
        <f>SUMIFS(СВЦЭМ!$D$33:$D$776,СВЦЭМ!$A$33:$A$776,$A28,СВЦЭМ!$B$33:$B$776,H$11)+'СЕТ СН'!$F$11+СВЦЭМ!$D$10+'СЕТ СН'!$F$6-'СЕТ СН'!$F$23</f>
        <v>1023.69031602</v>
      </c>
      <c r="I28" s="36">
        <f>SUMIFS(СВЦЭМ!$D$33:$D$776,СВЦЭМ!$A$33:$A$776,$A28,СВЦЭМ!$B$33:$B$776,I$11)+'СЕТ СН'!$F$11+СВЦЭМ!$D$10+'СЕТ СН'!$F$6-'СЕТ СН'!$F$23</f>
        <v>983.10495889000003</v>
      </c>
      <c r="J28" s="36">
        <f>SUMIFS(СВЦЭМ!$D$33:$D$776,СВЦЭМ!$A$33:$A$776,$A28,СВЦЭМ!$B$33:$B$776,J$11)+'СЕТ СН'!$F$11+СВЦЭМ!$D$10+'СЕТ СН'!$F$6-'СЕТ СН'!$F$23</f>
        <v>915.62319360000004</v>
      </c>
      <c r="K28" s="36">
        <f>SUMIFS(СВЦЭМ!$D$33:$D$776,СВЦЭМ!$A$33:$A$776,$A28,СВЦЭМ!$B$33:$B$776,K$11)+'СЕТ СН'!$F$11+СВЦЭМ!$D$10+'СЕТ СН'!$F$6-'СЕТ СН'!$F$23</f>
        <v>886.52092219999997</v>
      </c>
      <c r="L28" s="36">
        <f>SUMIFS(СВЦЭМ!$D$33:$D$776,СВЦЭМ!$A$33:$A$776,$A28,СВЦЭМ!$B$33:$B$776,L$11)+'СЕТ СН'!$F$11+СВЦЭМ!$D$10+'СЕТ СН'!$F$6-'СЕТ СН'!$F$23</f>
        <v>886.52259148999997</v>
      </c>
      <c r="M28" s="36">
        <f>SUMIFS(СВЦЭМ!$D$33:$D$776,СВЦЭМ!$A$33:$A$776,$A28,СВЦЭМ!$B$33:$B$776,M$11)+'СЕТ СН'!$F$11+СВЦЭМ!$D$10+'СЕТ СН'!$F$6-'СЕТ СН'!$F$23</f>
        <v>885.06445857999995</v>
      </c>
      <c r="N28" s="36">
        <f>SUMIFS(СВЦЭМ!$D$33:$D$776,СВЦЭМ!$A$33:$A$776,$A28,СВЦЭМ!$B$33:$B$776,N$11)+'СЕТ СН'!$F$11+СВЦЭМ!$D$10+'СЕТ СН'!$F$6-'СЕТ СН'!$F$23</f>
        <v>881.03270196000005</v>
      </c>
      <c r="O28" s="36">
        <f>SUMIFS(СВЦЭМ!$D$33:$D$776,СВЦЭМ!$A$33:$A$776,$A28,СВЦЭМ!$B$33:$B$776,O$11)+'СЕТ СН'!$F$11+СВЦЭМ!$D$10+'СЕТ СН'!$F$6-'СЕТ СН'!$F$23</f>
        <v>880.85380271999998</v>
      </c>
      <c r="P28" s="36">
        <f>SUMIFS(СВЦЭМ!$D$33:$D$776,СВЦЭМ!$A$33:$A$776,$A28,СВЦЭМ!$B$33:$B$776,P$11)+'СЕТ СН'!$F$11+СВЦЭМ!$D$10+'СЕТ СН'!$F$6-'СЕТ СН'!$F$23</f>
        <v>886.45637585999998</v>
      </c>
      <c r="Q28" s="36">
        <f>SUMIFS(СВЦЭМ!$D$33:$D$776,СВЦЭМ!$A$33:$A$776,$A28,СВЦЭМ!$B$33:$B$776,Q$11)+'СЕТ СН'!$F$11+СВЦЭМ!$D$10+'СЕТ СН'!$F$6-'СЕТ СН'!$F$23</f>
        <v>888.99017259000004</v>
      </c>
      <c r="R28" s="36">
        <f>SUMIFS(СВЦЭМ!$D$33:$D$776,СВЦЭМ!$A$33:$A$776,$A28,СВЦЭМ!$B$33:$B$776,R$11)+'СЕТ СН'!$F$11+СВЦЭМ!$D$10+'СЕТ СН'!$F$6-'СЕТ СН'!$F$23</f>
        <v>885.89489058000004</v>
      </c>
      <c r="S28" s="36">
        <f>SUMIFS(СВЦЭМ!$D$33:$D$776,СВЦЭМ!$A$33:$A$776,$A28,СВЦЭМ!$B$33:$B$776,S$11)+'СЕТ СН'!$F$11+СВЦЭМ!$D$10+'СЕТ СН'!$F$6-'СЕТ СН'!$F$23</f>
        <v>887.46267910999995</v>
      </c>
      <c r="T28" s="36">
        <f>SUMIFS(СВЦЭМ!$D$33:$D$776,СВЦЭМ!$A$33:$A$776,$A28,СВЦЭМ!$B$33:$B$776,T$11)+'СЕТ СН'!$F$11+СВЦЭМ!$D$10+'СЕТ СН'!$F$6-'СЕТ СН'!$F$23</f>
        <v>877.04905111000005</v>
      </c>
      <c r="U28" s="36">
        <f>SUMIFS(СВЦЭМ!$D$33:$D$776,СВЦЭМ!$A$33:$A$776,$A28,СВЦЭМ!$B$33:$B$776,U$11)+'СЕТ СН'!$F$11+СВЦЭМ!$D$10+'СЕТ СН'!$F$6-'СЕТ СН'!$F$23</f>
        <v>861.45258654999998</v>
      </c>
      <c r="V28" s="36">
        <f>SUMIFS(СВЦЭМ!$D$33:$D$776,СВЦЭМ!$A$33:$A$776,$A28,СВЦЭМ!$B$33:$B$776,V$11)+'СЕТ СН'!$F$11+СВЦЭМ!$D$10+'СЕТ СН'!$F$6-'СЕТ СН'!$F$23</f>
        <v>824.32913844999996</v>
      </c>
      <c r="W28" s="36">
        <f>SUMIFS(СВЦЭМ!$D$33:$D$776,СВЦЭМ!$A$33:$A$776,$A28,СВЦЭМ!$B$33:$B$776,W$11)+'СЕТ СН'!$F$11+СВЦЭМ!$D$10+'СЕТ СН'!$F$6-'СЕТ СН'!$F$23</f>
        <v>829.73923015000003</v>
      </c>
      <c r="X28" s="36">
        <f>SUMIFS(СВЦЭМ!$D$33:$D$776,СВЦЭМ!$A$33:$A$776,$A28,СВЦЭМ!$B$33:$B$776,X$11)+'СЕТ СН'!$F$11+СВЦЭМ!$D$10+'СЕТ СН'!$F$6-'СЕТ СН'!$F$23</f>
        <v>829.71060938999995</v>
      </c>
      <c r="Y28" s="36">
        <f>SUMIFS(СВЦЭМ!$D$33:$D$776,СВЦЭМ!$A$33:$A$776,$A28,СВЦЭМ!$B$33:$B$776,Y$11)+'СЕТ СН'!$F$11+СВЦЭМ!$D$10+'СЕТ СН'!$F$6-'СЕТ СН'!$F$23</f>
        <v>860.27679642999999</v>
      </c>
    </row>
    <row r="29" spans="1:25" ht="15.75" x14ac:dyDescent="0.2">
      <c r="A29" s="35">
        <f t="shared" si="0"/>
        <v>43969</v>
      </c>
      <c r="B29" s="36">
        <f>SUMIFS(СВЦЭМ!$D$33:$D$776,СВЦЭМ!$A$33:$A$776,$A29,СВЦЭМ!$B$33:$B$776,B$11)+'СЕТ СН'!$F$11+СВЦЭМ!$D$10+'СЕТ СН'!$F$6-'СЕТ СН'!$F$23</f>
        <v>978.46327596000003</v>
      </c>
      <c r="C29" s="36">
        <f>SUMIFS(СВЦЭМ!$D$33:$D$776,СВЦЭМ!$A$33:$A$776,$A29,СВЦЭМ!$B$33:$B$776,C$11)+'СЕТ СН'!$F$11+СВЦЭМ!$D$10+'СЕТ СН'!$F$6-'СЕТ СН'!$F$23</f>
        <v>996.7670531</v>
      </c>
      <c r="D29" s="36">
        <f>SUMIFS(СВЦЭМ!$D$33:$D$776,СВЦЭМ!$A$33:$A$776,$A29,СВЦЭМ!$B$33:$B$776,D$11)+'СЕТ СН'!$F$11+СВЦЭМ!$D$10+'СЕТ СН'!$F$6-'СЕТ СН'!$F$23</f>
        <v>985.10535287000005</v>
      </c>
      <c r="E29" s="36">
        <f>SUMIFS(СВЦЭМ!$D$33:$D$776,СВЦЭМ!$A$33:$A$776,$A29,СВЦЭМ!$B$33:$B$776,E$11)+'СЕТ СН'!$F$11+СВЦЭМ!$D$10+'СЕТ СН'!$F$6-'СЕТ СН'!$F$23</f>
        <v>995.68733237000004</v>
      </c>
      <c r="F29" s="36">
        <f>SUMIFS(СВЦЭМ!$D$33:$D$776,СВЦЭМ!$A$33:$A$776,$A29,СВЦЭМ!$B$33:$B$776,F$11)+'СЕТ СН'!$F$11+СВЦЭМ!$D$10+'СЕТ СН'!$F$6-'СЕТ СН'!$F$23</f>
        <v>991.72660713999994</v>
      </c>
      <c r="G29" s="36">
        <f>SUMIFS(СВЦЭМ!$D$33:$D$776,СВЦЭМ!$A$33:$A$776,$A29,СВЦЭМ!$B$33:$B$776,G$11)+'СЕТ СН'!$F$11+СВЦЭМ!$D$10+'СЕТ СН'!$F$6-'СЕТ СН'!$F$23</f>
        <v>995.09892286000002</v>
      </c>
      <c r="H29" s="36">
        <f>SUMIFS(СВЦЭМ!$D$33:$D$776,СВЦЭМ!$A$33:$A$776,$A29,СВЦЭМ!$B$33:$B$776,H$11)+'СЕТ СН'!$F$11+СВЦЭМ!$D$10+'СЕТ СН'!$F$6-'СЕТ СН'!$F$23</f>
        <v>992.87854601000004</v>
      </c>
      <c r="I29" s="36">
        <f>SUMIFS(СВЦЭМ!$D$33:$D$776,СВЦЭМ!$A$33:$A$776,$A29,СВЦЭМ!$B$33:$B$776,I$11)+'СЕТ СН'!$F$11+СВЦЭМ!$D$10+'СЕТ СН'!$F$6-'СЕТ СН'!$F$23</f>
        <v>963.29609636999999</v>
      </c>
      <c r="J29" s="36">
        <f>SUMIFS(СВЦЭМ!$D$33:$D$776,СВЦЭМ!$A$33:$A$776,$A29,СВЦЭМ!$B$33:$B$776,J$11)+'СЕТ СН'!$F$11+СВЦЭМ!$D$10+'СЕТ СН'!$F$6-'СЕТ СН'!$F$23</f>
        <v>872.30912907000004</v>
      </c>
      <c r="K29" s="36">
        <f>SUMIFS(СВЦЭМ!$D$33:$D$776,СВЦЭМ!$A$33:$A$776,$A29,СВЦЭМ!$B$33:$B$776,K$11)+'СЕТ СН'!$F$11+СВЦЭМ!$D$10+'СЕТ СН'!$F$6-'СЕТ СН'!$F$23</f>
        <v>855.54988765999997</v>
      </c>
      <c r="L29" s="36">
        <f>SUMIFS(СВЦЭМ!$D$33:$D$776,СВЦЭМ!$A$33:$A$776,$A29,СВЦЭМ!$B$33:$B$776,L$11)+'СЕТ СН'!$F$11+СВЦЭМ!$D$10+'СЕТ СН'!$F$6-'СЕТ СН'!$F$23</f>
        <v>863.27198315999999</v>
      </c>
      <c r="M29" s="36">
        <f>SUMIFS(СВЦЭМ!$D$33:$D$776,СВЦЭМ!$A$33:$A$776,$A29,СВЦЭМ!$B$33:$B$776,M$11)+'СЕТ СН'!$F$11+СВЦЭМ!$D$10+'СЕТ СН'!$F$6-'СЕТ СН'!$F$23</f>
        <v>864.33158156000002</v>
      </c>
      <c r="N29" s="36">
        <f>SUMIFS(СВЦЭМ!$D$33:$D$776,СВЦЭМ!$A$33:$A$776,$A29,СВЦЭМ!$B$33:$B$776,N$11)+'СЕТ СН'!$F$11+СВЦЭМ!$D$10+'СЕТ СН'!$F$6-'СЕТ СН'!$F$23</f>
        <v>855.01179230000002</v>
      </c>
      <c r="O29" s="36">
        <f>SUMIFS(СВЦЭМ!$D$33:$D$776,СВЦЭМ!$A$33:$A$776,$A29,СВЦЭМ!$B$33:$B$776,O$11)+'СЕТ СН'!$F$11+СВЦЭМ!$D$10+'СЕТ СН'!$F$6-'СЕТ СН'!$F$23</f>
        <v>856.07744197</v>
      </c>
      <c r="P29" s="36">
        <f>SUMIFS(СВЦЭМ!$D$33:$D$776,СВЦЭМ!$A$33:$A$776,$A29,СВЦЭМ!$B$33:$B$776,P$11)+'СЕТ СН'!$F$11+СВЦЭМ!$D$10+'СЕТ СН'!$F$6-'СЕТ СН'!$F$23</f>
        <v>874.72973029000002</v>
      </c>
      <c r="Q29" s="36">
        <f>SUMIFS(СВЦЭМ!$D$33:$D$776,СВЦЭМ!$A$33:$A$776,$A29,СВЦЭМ!$B$33:$B$776,Q$11)+'СЕТ СН'!$F$11+СВЦЭМ!$D$10+'СЕТ СН'!$F$6-'СЕТ СН'!$F$23</f>
        <v>862.27524713000003</v>
      </c>
      <c r="R29" s="36">
        <f>SUMIFS(СВЦЭМ!$D$33:$D$776,СВЦЭМ!$A$33:$A$776,$A29,СВЦЭМ!$B$33:$B$776,R$11)+'СЕТ СН'!$F$11+СВЦЭМ!$D$10+'СЕТ СН'!$F$6-'СЕТ СН'!$F$23</f>
        <v>862.28874798000004</v>
      </c>
      <c r="S29" s="36">
        <f>SUMIFS(СВЦЭМ!$D$33:$D$776,СВЦЭМ!$A$33:$A$776,$A29,СВЦЭМ!$B$33:$B$776,S$11)+'СЕТ СН'!$F$11+СВЦЭМ!$D$10+'СЕТ СН'!$F$6-'СЕТ СН'!$F$23</f>
        <v>877.46543830999997</v>
      </c>
      <c r="T29" s="36">
        <f>SUMIFS(СВЦЭМ!$D$33:$D$776,СВЦЭМ!$A$33:$A$776,$A29,СВЦЭМ!$B$33:$B$776,T$11)+'СЕТ СН'!$F$11+СВЦЭМ!$D$10+'СЕТ СН'!$F$6-'СЕТ СН'!$F$23</f>
        <v>868.08498941999994</v>
      </c>
      <c r="U29" s="36">
        <f>SUMIFS(СВЦЭМ!$D$33:$D$776,СВЦЭМ!$A$33:$A$776,$A29,СВЦЭМ!$B$33:$B$776,U$11)+'СЕТ СН'!$F$11+СВЦЭМ!$D$10+'СЕТ СН'!$F$6-'СЕТ СН'!$F$23</f>
        <v>858.34856200000002</v>
      </c>
      <c r="V29" s="36">
        <f>SUMIFS(СВЦЭМ!$D$33:$D$776,СВЦЭМ!$A$33:$A$776,$A29,СВЦЭМ!$B$33:$B$776,V$11)+'СЕТ СН'!$F$11+СВЦЭМ!$D$10+'СЕТ СН'!$F$6-'СЕТ СН'!$F$23</f>
        <v>833.10275888000001</v>
      </c>
      <c r="W29" s="36">
        <f>SUMIFS(СВЦЭМ!$D$33:$D$776,СВЦЭМ!$A$33:$A$776,$A29,СВЦЭМ!$B$33:$B$776,W$11)+'СЕТ СН'!$F$11+СВЦЭМ!$D$10+'СЕТ СН'!$F$6-'СЕТ СН'!$F$23</f>
        <v>837.11302249000005</v>
      </c>
      <c r="X29" s="36">
        <f>SUMIFS(СВЦЭМ!$D$33:$D$776,СВЦЭМ!$A$33:$A$776,$A29,СВЦЭМ!$B$33:$B$776,X$11)+'СЕТ СН'!$F$11+СВЦЭМ!$D$10+'СЕТ СН'!$F$6-'СЕТ СН'!$F$23</f>
        <v>836.61470208000003</v>
      </c>
      <c r="Y29" s="36">
        <f>SUMIFS(СВЦЭМ!$D$33:$D$776,СВЦЭМ!$A$33:$A$776,$A29,СВЦЭМ!$B$33:$B$776,Y$11)+'СЕТ СН'!$F$11+СВЦЭМ!$D$10+'СЕТ СН'!$F$6-'СЕТ СН'!$F$23</f>
        <v>861.48565092000001</v>
      </c>
    </row>
    <row r="30" spans="1:25" ht="15.75" x14ac:dyDescent="0.2">
      <c r="A30" s="35">
        <f t="shared" si="0"/>
        <v>43970</v>
      </c>
      <c r="B30" s="36">
        <f>SUMIFS(СВЦЭМ!$D$33:$D$776,СВЦЭМ!$A$33:$A$776,$A30,СВЦЭМ!$B$33:$B$776,B$11)+'СЕТ СН'!$F$11+СВЦЭМ!$D$10+'СЕТ СН'!$F$6-'СЕТ СН'!$F$23</f>
        <v>989.89565699000002</v>
      </c>
      <c r="C30" s="36">
        <f>SUMIFS(СВЦЭМ!$D$33:$D$776,СВЦЭМ!$A$33:$A$776,$A30,СВЦЭМ!$B$33:$B$776,C$11)+'СЕТ СН'!$F$11+СВЦЭМ!$D$10+'СЕТ СН'!$F$6-'СЕТ СН'!$F$23</f>
        <v>1016.94661577</v>
      </c>
      <c r="D30" s="36">
        <f>SUMIFS(СВЦЭМ!$D$33:$D$776,СВЦЭМ!$A$33:$A$776,$A30,СВЦЭМ!$B$33:$B$776,D$11)+'СЕТ СН'!$F$11+СВЦЭМ!$D$10+'СЕТ СН'!$F$6-'СЕТ СН'!$F$23</f>
        <v>1008.0993291999999</v>
      </c>
      <c r="E30" s="36">
        <f>SUMIFS(СВЦЭМ!$D$33:$D$776,СВЦЭМ!$A$33:$A$776,$A30,СВЦЭМ!$B$33:$B$776,E$11)+'СЕТ СН'!$F$11+СВЦЭМ!$D$10+'СЕТ СН'!$F$6-'СЕТ СН'!$F$23</f>
        <v>1003.3508505900001</v>
      </c>
      <c r="F30" s="36">
        <f>SUMIFS(СВЦЭМ!$D$33:$D$776,СВЦЭМ!$A$33:$A$776,$A30,СВЦЭМ!$B$33:$B$776,F$11)+'СЕТ СН'!$F$11+СВЦЭМ!$D$10+'СЕТ СН'!$F$6-'СЕТ СН'!$F$23</f>
        <v>997.58670203999998</v>
      </c>
      <c r="G30" s="36">
        <f>SUMIFS(СВЦЭМ!$D$33:$D$776,СВЦЭМ!$A$33:$A$776,$A30,СВЦЭМ!$B$33:$B$776,G$11)+'СЕТ СН'!$F$11+СВЦЭМ!$D$10+'СЕТ СН'!$F$6-'СЕТ СН'!$F$23</f>
        <v>1006.35094211</v>
      </c>
      <c r="H30" s="36">
        <f>SUMIFS(СВЦЭМ!$D$33:$D$776,СВЦЭМ!$A$33:$A$776,$A30,СВЦЭМ!$B$33:$B$776,H$11)+'СЕТ СН'!$F$11+СВЦЭМ!$D$10+'СЕТ СН'!$F$6-'СЕТ СН'!$F$23</f>
        <v>1007.00630584</v>
      </c>
      <c r="I30" s="36">
        <f>SUMIFS(СВЦЭМ!$D$33:$D$776,СВЦЭМ!$A$33:$A$776,$A30,СВЦЭМ!$B$33:$B$776,I$11)+'СЕТ СН'!$F$11+СВЦЭМ!$D$10+'СЕТ СН'!$F$6-'СЕТ СН'!$F$23</f>
        <v>981.03823789</v>
      </c>
      <c r="J30" s="36">
        <f>SUMIFS(СВЦЭМ!$D$33:$D$776,СВЦЭМ!$A$33:$A$776,$A30,СВЦЭМ!$B$33:$B$776,J$11)+'СЕТ СН'!$F$11+СВЦЭМ!$D$10+'СЕТ СН'!$F$6-'СЕТ СН'!$F$23</f>
        <v>885.75697253999999</v>
      </c>
      <c r="K30" s="36">
        <f>SUMIFS(СВЦЭМ!$D$33:$D$776,СВЦЭМ!$A$33:$A$776,$A30,СВЦЭМ!$B$33:$B$776,K$11)+'СЕТ СН'!$F$11+СВЦЭМ!$D$10+'СЕТ СН'!$F$6-'СЕТ СН'!$F$23</f>
        <v>869.08674667000003</v>
      </c>
      <c r="L30" s="36">
        <f>SUMIFS(СВЦЭМ!$D$33:$D$776,СВЦЭМ!$A$33:$A$776,$A30,СВЦЭМ!$B$33:$B$776,L$11)+'СЕТ СН'!$F$11+СВЦЭМ!$D$10+'СЕТ СН'!$F$6-'СЕТ СН'!$F$23</f>
        <v>866.23600740999996</v>
      </c>
      <c r="M30" s="36">
        <f>SUMIFS(СВЦЭМ!$D$33:$D$776,СВЦЭМ!$A$33:$A$776,$A30,СВЦЭМ!$B$33:$B$776,M$11)+'СЕТ СН'!$F$11+СВЦЭМ!$D$10+'СЕТ СН'!$F$6-'СЕТ СН'!$F$23</f>
        <v>850.00967469</v>
      </c>
      <c r="N30" s="36">
        <f>SUMIFS(СВЦЭМ!$D$33:$D$776,СВЦЭМ!$A$33:$A$776,$A30,СВЦЭМ!$B$33:$B$776,N$11)+'СЕТ СН'!$F$11+СВЦЭМ!$D$10+'СЕТ СН'!$F$6-'СЕТ СН'!$F$23</f>
        <v>849.45723621000002</v>
      </c>
      <c r="O30" s="36">
        <f>SUMIFS(СВЦЭМ!$D$33:$D$776,СВЦЭМ!$A$33:$A$776,$A30,СВЦЭМ!$B$33:$B$776,O$11)+'СЕТ СН'!$F$11+СВЦЭМ!$D$10+'СЕТ СН'!$F$6-'СЕТ СН'!$F$23</f>
        <v>857.53920259999995</v>
      </c>
      <c r="P30" s="36">
        <f>SUMIFS(СВЦЭМ!$D$33:$D$776,СВЦЭМ!$A$33:$A$776,$A30,СВЦЭМ!$B$33:$B$776,P$11)+'СЕТ СН'!$F$11+СВЦЭМ!$D$10+'СЕТ СН'!$F$6-'СЕТ СН'!$F$23</f>
        <v>863.96398509999995</v>
      </c>
      <c r="Q30" s="36">
        <f>SUMIFS(СВЦЭМ!$D$33:$D$776,СВЦЭМ!$A$33:$A$776,$A30,СВЦЭМ!$B$33:$B$776,Q$11)+'СЕТ СН'!$F$11+СВЦЭМ!$D$10+'СЕТ СН'!$F$6-'СЕТ СН'!$F$23</f>
        <v>868.73270379999997</v>
      </c>
      <c r="R30" s="36">
        <f>SUMIFS(СВЦЭМ!$D$33:$D$776,СВЦЭМ!$A$33:$A$776,$A30,СВЦЭМ!$B$33:$B$776,R$11)+'СЕТ СН'!$F$11+СВЦЭМ!$D$10+'СЕТ СН'!$F$6-'СЕТ СН'!$F$23</f>
        <v>871.38979635999999</v>
      </c>
      <c r="S30" s="36">
        <f>SUMIFS(СВЦЭМ!$D$33:$D$776,СВЦЭМ!$A$33:$A$776,$A30,СВЦЭМ!$B$33:$B$776,S$11)+'СЕТ СН'!$F$11+СВЦЭМ!$D$10+'СЕТ СН'!$F$6-'СЕТ СН'!$F$23</f>
        <v>880.68491624000001</v>
      </c>
      <c r="T30" s="36">
        <f>SUMIFS(СВЦЭМ!$D$33:$D$776,СВЦЭМ!$A$33:$A$776,$A30,СВЦЭМ!$B$33:$B$776,T$11)+'СЕТ СН'!$F$11+СВЦЭМ!$D$10+'СЕТ СН'!$F$6-'СЕТ СН'!$F$23</f>
        <v>876.74360034999995</v>
      </c>
      <c r="U30" s="36">
        <f>SUMIFS(СВЦЭМ!$D$33:$D$776,СВЦЭМ!$A$33:$A$776,$A30,СВЦЭМ!$B$33:$B$776,U$11)+'СЕТ СН'!$F$11+СВЦЭМ!$D$10+'СЕТ СН'!$F$6-'СЕТ СН'!$F$23</f>
        <v>861.01158270999997</v>
      </c>
      <c r="V30" s="36">
        <f>SUMIFS(СВЦЭМ!$D$33:$D$776,СВЦЭМ!$A$33:$A$776,$A30,СВЦЭМ!$B$33:$B$776,V$11)+'СЕТ СН'!$F$11+СВЦЭМ!$D$10+'СЕТ СН'!$F$6-'СЕТ СН'!$F$23</f>
        <v>856.24754828000005</v>
      </c>
      <c r="W30" s="36">
        <f>SUMIFS(СВЦЭМ!$D$33:$D$776,СВЦЭМ!$A$33:$A$776,$A30,СВЦЭМ!$B$33:$B$776,W$11)+'СЕТ СН'!$F$11+СВЦЭМ!$D$10+'СЕТ СН'!$F$6-'СЕТ СН'!$F$23</f>
        <v>861.95374420999997</v>
      </c>
      <c r="X30" s="36">
        <f>SUMIFS(СВЦЭМ!$D$33:$D$776,СВЦЭМ!$A$33:$A$776,$A30,СВЦЭМ!$B$33:$B$776,X$11)+'СЕТ СН'!$F$11+СВЦЭМ!$D$10+'СЕТ СН'!$F$6-'СЕТ СН'!$F$23</f>
        <v>855.46738903000005</v>
      </c>
      <c r="Y30" s="36">
        <f>SUMIFS(СВЦЭМ!$D$33:$D$776,СВЦЭМ!$A$33:$A$776,$A30,СВЦЭМ!$B$33:$B$776,Y$11)+'СЕТ СН'!$F$11+СВЦЭМ!$D$10+'СЕТ СН'!$F$6-'СЕТ СН'!$F$23</f>
        <v>869.37162058000001</v>
      </c>
    </row>
    <row r="31" spans="1:25" ht="15.75" x14ac:dyDescent="0.2">
      <c r="A31" s="35">
        <f t="shared" si="0"/>
        <v>43971</v>
      </c>
      <c r="B31" s="36">
        <f>SUMIFS(СВЦЭМ!$D$33:$D$776,СВЦЭМ!$A$33:$A$776,$A31,СВЦЭМ!$B$33:$B$776,B$11)+'СЕТ СН'!$F$11+СВЦЭМ!$D$10+'СЕТ СН'!$F$6-'СЕТ СН'!$F$23</f>
        <v>949.69519638999998</v>
      </c>
      <c r="C31" s="36">
        <f>SUMIFS(СВЦЭМ!$D$33:$D$776,СВЦЭМ!$A$33:$A$776,$A31,СВЦЭМ!$B$33:$B$776,C$11)+'СЕТ СН'!$F$11+СВЦЭМ!$D$10+'СЕТ СН'!$F$6-'СЕТ СН'!$F$23</f>
        <v>959.76638593999996</v>
      </c>
      <c r="D31" s="36">
        <f>SUMIFS(СВЦЭМ!$D$33:$D$776,СВЦЭМ!$A$33:$A$776,$A31,СВЦЭМ!$B$33:$B$776,D$11)+'СЕТ СН'!$F$11+СВЦЭМ!$D$10+'СЕТ СН'!$F$6-'СЕТ СН'!$F$23</f>
        <v>977.67243702999997</v>
      </c>
      <c r="E31" s="36">
        <f>SUMIFS(СВЦЭМ!$D$33:$D$776,СВЦЭМ!$A$33:$A$776,$A31,СВЦЭМ!$B$33:$B$776,E$11)+'СЕТ СН'!$F$11+СВЦЭМ!$D$10+'СЕТ СН'!$F$6-'СЕТ СН'!$F$23</f>
        <v>973.10318984000003</v>
      </c>
      <c r="F31" s="36">
        <f>SUMIFS(СВЦЭМ!$D$33:$D$776,СВЦЭМ!$A$33:$A$776,$A31,СВЦЭМ!$B$33:$B$776,F$11)+'СЕТ СН'!$F$11+СВЦЭМ!$D$10+'СЕТ СН'!$F$6-'СЕТ СН'!$F$23</f>
        <v>966.25616480999997</v>
      </c>
      <c r="G31" s="36">
        <f>SUMIFS(СВЦЭМ!$D$33:$D$776,СВЦЭМ!$A$33:$A$776,$A31,СВЦЭМ!$B$33:$B$776,G$11)+'СЕТ СН'!$F$11+СВЦЭМ!$D$10+'СЕТ СН'!$F$6-'СЕТ СН'!$F$23</f>
        <v>976.30028797</v>
      </c>
      <c r="H31" s="36">
        <f>SUMIFS(СВЦЭМ!$D$33:$D$776,СВЦЭМ!$A$33:$A$776,$A31,СВЦЭМ!$B$33:$B$776,H$11)+'СЕТ СН'!$F$11+СВЦЭМ!$D$10+'СЕТ СН'!$F$6-'СЕТ СН'!$F$23</f>
        <v>983.22697225000002</v>
      </c>
      <c r="I31" s="36">
        <f>SUMIFS(СВЦЭМ!$D$33:$D$776,СВЦЭМ!$A$33:$A$776,$A31,СВЦЭМ!$B$33:$B$776,I$11)+'СЕТ СН'!$F$11+СВЦЭМ!$D$10+'СЕТ СН'!$F$6-'СЕТ СН'!$F$23</f>
        <v>968.73483939000005</v>
      </c>
      <c r="J31" s="36">
        <f>SUMIFS(СВЦЭМ!$D$33:$D$776,СВЦЭМ!$A$33:$A$776,$A31,СВЦЭМ!$B$33:$B$776,J$11)+'СЕТ СН'!$F$11+СВЦЭМ!$D$10+'СЕТ СН'!$F$6-'СЕТ СН'!$F$23</f>
        <v>866.32876850000002</v>
      </c>
      <c r="K31" s="36">
        <f>SUMIFS(СВЦЭМ!$D$33:$D$776,СВЦЭМ!$A$33:$A$776,$A31,СВЦЭМ!$B$33:$B$776,K$11)+'СЕТ СН'!$F$11+СВЦЭМ!$D$10+'СЕТ СН'!$F$6-'СЕТ СН'!$F$23</f>
        <v>871.87521618000005</v>
      </c>
      <c r="L31" s="36">
        <f>SUMIFS(СВЦЭМ!$D$33:$D$776,СВЦЭМ!$A$33:$A$776,$A31,СВЦЭМ!$B$33:$B$776,L$11)+'СЕТ СН'!$F$11+СВЦЭМ!$D$10+'СЕТ СН'!$F$6-'СЕТ СН'!$F$23</f>
        <v>875.58392899</v>
      </c>
      <c r="M31" s="36">
        <f>SUMIFS(СВЦЭМ!$D$33:$D$776,СВЦЭМ!$A$33:$A$776,$A31,СВЦЭМ!$B$33:$B$776,M$11)+'СЕТ СН'!$F$11+СВЦЭМ!$D$10+'СЕТ СН'!$F$6-'СЕТ СН'!$F$23</f>
        <v>878.3245197</v>
      </c>
      <c r="N31" s="36">
        <f>SUMIFS(СВЦЭМ!$D$33:$D$776,СВЦЭМ!$A$33:$A$776,$A31,СВЦЭМ!$B$33:$B$776,N$11)+'СЕТ СН'!$F$11+СВЦЭМ!$D$10+'СЕТ СН'!$F$6-'СЕТ СН'!$F$23</f>
        <v>878.04432969000004</v>
      </c>
      <c r="O31" s="36">
        <f>SUMIFS(СВЦЭМ!$D$33:$D$776,СВЦЭМ!$A$33:$A$776,$A31,СВЦЭМ!$B$33:$B$776,O$11)+'СЕТ СН'!$F$11+СВЦЭМ!$D$10+'СЕТ СН'!$F$6-'СЕТ СН'!$F$23</f>
        <v>883.02357832999996</v>
      </c>
      <c r="P31" s="36">
        <f>SUMIFS(СВЦЭМ!$D$33:$D$776,СВЦЭМ!$A$33:$A$776,$A31,СВЦЭМ!$B$33:$B$776,P$11)+'СЕТ СН'!$F$11+СВЦЭМ!$D$10+'СЕТ СН'!$F$6-'СЕТ СН'!$F$23</f>
        <v>885.12982929999998</v>
      </c>
      <c r="Q31" s="36">
        <f>SUMIFS(СВЦЭМ!$D$33:$D$776,СВЦЭМ!$A$33:$A$776,$A31,СВЦЭМ!$B$33:$B$776,Q$11)+'СЕТ СН'!$F$11+СВЦЭМ!$D$10+'СЕТ СН'!$F$6-'СЕТ СН'!$F$23</f>
        <v>885.87489065</v>
      </c>
      <c r="R31" s="36">
        <f>SUMIFS(СВЦЭМ!$D$33:$D$776,СВЦЭМ!$A$33:$A$776,$A31,СВЦЭМ!$B$33:$B$776,R$11)+'СЕТ СН'!$F$11+СВЦЭМ!$D$10+'СЕТ СН'!$F$6-'СЕТ СН'!$F$23</f>
        <v>886.91894655999999</v>
      </c>
      <c r="S31" s="36">
        <f>SUMIFS(СВЦЭМ!$D$33:$D$776,СВЦЭМ!$A$33:$A$776,$A31,СВЦЭМ!$B$33:$B$776,S$11)+'СЕТ СН'!$F$11+СВЦЭМ!$D$10+'СЕТ СН'!$F$6-'СЕТ СН'!$F$23</f>
        <v>888.88194011999997</v>
      </c>
      <c r="T31" s="36">
        <f>SUMIFS(СВЦЭМ!$D$33:$D$776,СВЦЭМ!$A$33:$A$776,$A31,СВЦЭМ!$B$33:$B$776,T$11)+'СЕТ СН'!$F$11+СВЦЭМ!$D$10+'СЕТ СН'!$F$6-'СЕТ СН'!$F$23</f>
        <v>887.98373694999998</v>
      </c>
      <c r="U31" s="36">
        <f>SUMIFS(СВЦЭМ!$D$33:$D$776,СВЦЭМ!$A$33:$A$776,$A31,СВЦЭМ!$B$33:$B$776,U$11)+'СЕТ СН'!$F$11+СВЦЭМ!$D$10+'СЕТ СН'!$F$6-'СЕТ СН'!$F$23</f>
        <v>874.95007734000001</v>
      </c>
      <c r="V31" s="36">
        <f>SUMIFS(СВЦЭМ!$D$33:$D$776,СВЦЭМ!$A$33:$A$776,$A31,СВЦЭМ!$B$33:$B$776,V$11)+'СЕТ СН'!$F$11+СВЦЭМ!$D$10+'СЕТ СН'!$F$6-'СЕТ СН'!$F$23</f>
        <v>870.64631311000005</v>
      </c>
      <c r="W31" s="36">
        <f>SUMIFS(СВЦЭМ!$D$33:$D$776,СВЦЭМ!$A$33:$A$776,$A31,СВЦЭМ!$B$33:$B$776,W$11)+'СЕТ СН'!$F$11+СВЦЭМ!$D$10+'СЕТ СН'!$F$6-'СЕТ СН'!$F$23</f>
        <v>875.22499706999997</v>
      </c>
      <c r="X31" s="36">
        <f>SUMIFS(СВЦЭМ!$D$33:$D$776,СВЦЭМ!$A$33:$A$776,$A31,СВЦЭМ!$B$33:$B$776,X$11)+'СЕТ СН'!$F$11+СВЦЭМ!$D$10+'СЕТ СН'!$F$6-'СЕТ СН'!$F$23</f>
        <v>875.34449760999996</v>
      </c>
      <c r="Y31" s="36">
        <f>SUMIFS(СВЦЭМ!$D$33:$D$776,СВЦЭМ!$A$33:$A$776,$A31,СВЦЭМ!$B$33:$B$776,Y$11)+'СЕТ СН'!$F$11+СВЦЭМ!$D$10+'СЕТ СН'!$F$6-'СЕТ СН'!$F$23</f>
        <v>880.32236712999998</v>
      </c>
    </row>
    <row r="32" spans="1:25" ht="15.75" x14ac:dyDescent="0.2">
      <c r="A32" s="35">
        <f t="shared" si="0"/>
        <v>43972</v>
      </c>
      <c r="B32" s="36">
        <f>SUMIFS(СВЦЭМ!$D$33:$D$776,СВЦЭМ!$A$33:$A$776,$A32,СВЦЭМ!$B$33:$B$776,B$11)+'СЕТ СН'!$F$11+СВЦЭМ!$D$10+'СЕТ СН'!$F$6-'СЕТ СН'!$F$23</f>
        <v>948.08006967999995</v>
      </c>
      <c r="C32" s="36">
        <f>SUMIFS(СВЦЭМ!$D$33:$D$776,СВЦЭМ!$A$33:$A$776,$A32,СВЦЭМ!$B$33:$B$776,C$11)+'СЕТ СН'!$F$11+СВЦЭМ!$D$10+'СЕТ СН'!$F$6-'СЕТ СН'!$F$23</f>
        <v>981.45946930000002</v>
      </c>
      <c r="D32" s="36">
        <f>SUMIFS(СВЦЭМ!$D$33:$D$776,СВЦЭМ!$A$33:$A$776,$A32,СВЦЭМ!$B$33:$B$776,D$11)+'СЕТ СН'!$F$11+СВЦЭМ!$D$10+'СЕТ СН'!$F$6-'СЕТ СН'!$F$23</f>
        <v>1002.56805198</v>
      </c>
      <c r="E32" s="36">
        <f>SUMIFS(СВЦЭМ!$D$33:$D$776,СВЦЭМ!$A$33:$A$776,$A32,СВЦЭМ!$B$33:$B$776,E$11)+'СЕТ СН'!$F$11+СВЦЭМ!$D$10+'СЕТ СН'!$F$6-'СЕТ СН'!$F$23</f>
        <v>1001.7836213099999</v>
      </c>
      <c r="F32" s="36">
        <f>SUMIFS(СВЦЭМ!$D$33:$D$776,СВЦЭМ!$A$33:$A$776,$A32,СВЦЭМ!$B$33:$B$776,F$11)+'СЕТ СН'!$F$11+СВЦЭМ!$D$10+'СЕТ СН'!$F$6-'СЕТ СН'!$F$23</f>
        <v>996.36681881000004</v>
      </c>
      <c r="G32" s="36">
        <f>SUMIFS(СВЦЭМ!$D$33:$D$776,СВЦЭМ!$A$33:$A$776,$A32,СВЦЭМ!$B$33:$B$776,G$11)+'СЕТ СН'!$F$11+СВЦЭМ!$D$10+'СЕТ СН'!$F$6-'СЕТ СН'!$F$23</f>
        <v>1007.04806808</v>
      </c>
      <c r="H32" s="36">
        <f>SUMIFS(СВЦЭМ!$D$33:$D$776,СВЦЭМ!$A$33:$A$776,$A32,СВЦЭМ!$B$33:$B$776,H$11)+'СЕТ СН'!$F$11+СВЦЭМ!$D$10+'СЕТ СН'!$F$6-'СЕТ СН'!$F$23</f>
        <v>996.76839800000005</v>
      </c>
      <c r="I32" s="36">
        <f>SUMIFS(СВЦЭМ!$D$33:$D$776,СВЦЭМ!$A$33:$A$776,$A32,СВЦЭМ!$B$33:$B$776,I$11)+'СЕТ СН'!$F$11+СВЦЭМ!$D$10+'СЕТ СН'!$F$6-'СЕТ СН'!$F$23</f>
        <v>981.57024093999996</v>
      </c>
      <c r="J32" s="36">
        <f>SUMIFS(СВЦЭМ!$D$33:$D$776,СВЦЭМ!$A$33:$A$776,$A32,СВЦЭМ!$B$33:$B$776,J$11)+'СЕТ СН'!$F$11+СВЦЭМ!$D$10+'СЕТ СН'!$F$6-'СЕТ СН'!$F$23</f>
        <v>941.72248268999999</v>
      </c>
      <c r="K32" s="36">
        <f>SUMIFS(СВЦЭМ!$D$33:$D$776,СВЦЭМ!$A$33:$A$776,$A32,СВЦЭМ!$B$33:$B$776,K$11)+'СЕТ СН'!$F$11+СВЦЭМ!$D$10+'СЕТ СН'!$F$6-'СЕТ СН'!$F$23</f>
        <v>936.06432294000001</v>
      </c>
      <c r="L32" s="36">
        <f>SUMIFS(СВЦЭМ!$D$33:$D$776,СВЦЭМ!$A$33:$A$776,$A32,СВЦЭМ!$B$33:$B$776,L$11)+'СЕТ СН'!$F$11+СВЦЭМ!$D$10+'СЕТ СН'!$F$6-'СЕТ СН'!$F$23</f>
        <v>938.7112439</v>
      </c>
      <c r="M32" s="36">
        <f>SUMIFS(СВЦЭМ!$D$33:$D$776,СВЦЭМ!$A$33:$A$776,$A32,СВЦЭМ!$B$33:$B$776,M$11)+'СЕТ СН'!$F$11+СВЦЭМ!$D$10+'СЕТ СН'!$F$6-'СЕТ СН'!$F$23</f>
        <v>892.00900160000003</v>
      </c>
      <c r="N32" s="36">
        <f>SUMIFS(СВЦЭМ!$D$33:$D$776,СВЦЭМ!$A$33:$A$776,$A32,СВЦЭМ!$B$33:$B$776,N$11)+'СЕТ СН'!$F$11+СВЦЭМ!$D$10+'СЕТ СН'!$F$6-'СЕТ СН'!$F$23</f>
        <v>835.76966936999997</v>
      </c>
      <c r="O32" s="36">
        <f>SUMIFS(СВЦЭМ!$D$33:$D$776,СВЦЭМ!$A$33:$A$776,$A32,СВЦЭМ!$B$33:$B$776,O$11)+'СЕТ СН'!$F$11+СВЦЭМ!$D$10+'СЕТ СН'!$F$6-'СЕТ СН'!$F$23</f>
        <v>810.83161714000005</v>
      </c>
      <c r="P32" s="36">
        <f>SUMIFS(СВЦЭМ!$D$33:$D$776,СВЦЭМ!$A$33:$A$776,$A32,СВЦЭМ!$B$33:$B$776,P$11)+'СЕТ СН'!$F$11+СВЦЭМ!$D$10+'СЕТ СН'!$F$6-'СЕТ СН'!$F$23</f>
        <v>808.82968592999998</v>
      </c>
      <c r="Q32" s="36">
        <f>SUMIFS(СВЦЭМ!$D$33:$D$776,СВЦЭМ!$A$33:$A$776,$A32,СВЦЭМ!$B$33:$B$776,Q$11)+'СЕТ СН'!$F$11+СВЦЭМ!$D$10+'СЕТ СН'!$F$6-'СЕТ СН'!$F$23</f>
        <v>812.76392113999998</v>
      </c>
      <c r="R32" s="36">
        <f>SUMIFS(СВЦЭМ!$D$33:$D$776,СВЦЭМ!$A$33:$A$776,$A32,СВЦЭМ!$B$33:$B$776,R$11)+'СЕТ СН'!$F$11+СВЦЭМ!$D$10+'СЕТ СН'!$F$6-'СЕТ СН'!$F$23</f>
        <v>807.51883760999999</v>
      </c>
      <c r="S32" s="36">
        <f>SUMIFS(СВЦЭМ!$D$33:$D$776,СВЦЭМ!$A$33:$A$776,$A32,СВЦЭМ!$B$33:$B$776,S$11)+'СЕТ СН'!$F$11+СВЦЭМ!$D$10+'СЕТ СН'!$F$6-'СЕТ СН'!$F$23</f>
        <v>814.45792131999997</v>
      </c>
      <c r="T32" s="36">
        <f>SUMIFS(СВЦЭМ!$D$33:$D$776,СВЦЭМ!$A$33:$A$776,$A32,СВЦЭМ!$B$33:$B$776,T$11)+'СЕТ СН'!$F$11+СВЦЭМ!$D$10+'СЕТ СН'!$F$6-'СЕТ СН'!$F$23</f>
        <v>812.62654642999996</v>
      </c>
      <c r="U32" s="36">
        <f>SUMIFS(СВЦЭМ!$D$33:$D$776,СВЦЭМ!$A$33:$A$776,$A32,СВЦЭМ!$B$33:$B$776,U$11)+'СЕТ СН'!$F$11+СВЦЭМ!$D$10+'СЕТ СН'!$F$6-'СЕТ СН'!$F$23</f>
        <v>809.91076716999999</v>
      </c>
      <c r="V32" s="36">
        <f>SUMIFS(СВЦЭМ!$D$33:$D$776,СВЦЭМ!$A$33:$A$776,$A32,СВЦЭМ!$B$33:$B$776,V$11)+'СЕТ СН'!$F$11+СВЦЭМ!$D$10+'СЕТ СН'!$F$6-'СЕТ СН'!$F$23</f>
        <v>807.10074286999998</v>
      </c>
      <c r="W32" s="36">
        <f>SUMIFS(СВЦЭМ!$D$33:$D$776,СВЦЭМ!$A$33:$A$776,$A32,СВЦЭМ!$B$33:$B$776,W$11)+'СЕТ СН'!$F$11+СВЦЭМ!$D$10+'СЕТ СН'!$F$6-'СЕТ СН'!$F$23</f>
        <v>776.35713268999996</v>
      </c>
      <c r="X32" s="36">
        <f>SUMIFS(СВЦЭМ!$D$33:$D$776,СВЦЭМ!$A$33:$A$776,$A32,СВЦЭМ!$B$33:$B$776,X$11)+'СЕТ СН'!$F$11+СВЦЭМ!$D$10+'СЕТ СН'!$F$6-'СЕТ СН'!$F$23</f>
        <v>816.96117188000005</v>
      </c>
      <c r="Y32" s="36">
        <f>SUMIFS(СВЦЭМ!$D$33:$D$776,СВЦЭМ!$A$33:$A$776,$A32,СВЦЭМ!$B$33:$B$776,Y$11)+'СЕТ СН'!$F$11+СВЦЭМ!$D$10+'СЕТ СН'!$F$6-'СЕТ СН'!$F$23</f>
        <v>864.41018460999999</v>
      </c>
    </row>
    <row r="33" spans="1:27" ht="15.75" x14ac:dyDescent="0.2">
      <c r="A33" s="35">
        <f t="shared" si="0"/>
        <v>43973</v>
      </c>
      <c r="B33" s="36">
        <f>SUMIFS(СВЦЭМ!$D$33:$D$776,СВЦЭМ!$A$33:$A$776,$A33,СВЦЭМ!$B$33:$B$776,B$11)+'СЕТ СН'!$F$11+СВЦЭМ!$D$10+'СЕТ СН'!$F$6-'СЕТ СН'!$F$23</f>
        <v>946.42476543999999</v>
      </c>
      <c r="C33" s="36">
        <f>SUMIFS(СВЦЭМ!$D$33:$D$776,СВЦЭМ!$A$33:$A$776,$A33,СВЦЭМ!$B$33:$B$776,C$11)+'СЕТ СН'!$F$11+СВЦЭМ!$D$10+'СЕТ СН'!$F$6-'СЕТ СН'!$F$23</f>
        <v>987.30842628999994</v>
      </c>
      <c r="D33" s="36">
        <f>SUMIFS(СВЦЭМ!$D$33:$D$776,СВЦЭМ!$A$33:$A$776,$A33,СВЦЭМ!$B$33:$B$776,D$11)+'СЕТ СН'!$F$11+СВЦЭМ!$D$10+'СЕТ СН'!$F$6-'СЕТ СН'!$F$23</f>
        <v>1007.38832877</v>
      </c>
      <c r="E33" s="36">
        <f>SUMIFS(СВЦЭМ!$D$33:$D$776,СВЦЭМ!$A$33:$A$776,$A33,СВЦЭМ!$B$33:$B$776,E$11)+'СЕТ СН'!$F$11+СВЦЭМ!$D$10+'СЕТ СН'!$F$6-'СЕТ СН'!$F$23</f>
        <v>1004.22163886</v>
      </c>
      <c r="F33" s="36">
        <f>SUMIFS(СВЦЭМ!$D$33:$D$776,СВЦЭМ!$A$33:$A$776,$A33,СВЦЭМ!$B$33:$B$776,F$11)+'СЕТ СН'!$F$11+СВЦЭМ!$D$10+'СЕТ СН'!$F$6-'СЕТ СН'!$F$23</f>
        <v>997.85390882000002</v>
      </c>
      <c r="G33" s="36">
        <f>SUMIFS(СВЦЭМ!$D$33:$D$776,СВЦЭМ!$A$33:$A$776,$A33,СВЦЭМ!$B$33:$B$776,G$11)+'СЕТ СН'!$F$11+СВЦЭМ!$D$10+'СЕТ СН'!$F$6-'СЕТ СН'!$F$23</f>
        <v>1007.14436807</v>
      </c>
      <c r="H33" s="36">
        <f>SUMIFS(СВЦЭМ!$D$33:$D$776,СВЦЭМ!$A$33:$A$776,$A33,СВЦЭМ!$B$33:$B$776,H$11)+'СЕТ СН'!$F$11+СВЦЭМ!$D$10+'СЕТ СН'!$F$6-'СЕТ СН'!$F$23</f>
        <v>1008.84635944</v>
      </c>
      <c r="I33" s="36">
        <f>SUMIFS(СВЦЭМ!$D$33:$D$776,СВЦЭМ!$A$33:$A$776,$A33,СВЦЭМ!$B$33:$B$776,I$11)+'СЕТ СН'!$F$11+СВЦЭМ!$D$10+'СЕТ СН'!$F$6-'СЕТ СН'!$F$23</f>
        <v>971.65807624000001</v>
      </c>
      <c r="J33" s="36">
        <f>SUMIFS(СВЦЭМ!$D$33:$D$776,СВЦЭМ!$A$33:$A$776,$A33,СВЦЭМ!$B$33:$B$776,J$11)+'СЕТ СН'!$F$11+СВЦЭМ!$D$10+'СЕТ СН'!$F$6-'СЕТ СН'!$F$23</f>
        <v>924.61339208000004</v>
      </c>
      <c r="K33" s="36">
        <f>SUMIFS(СВЦЭМ!$D$33:$D$776,СВЦЭМ!$A$33:$A$776,$A33,СВЦЭМ!$B$33:$B$776,K$11)+'СЕТ СН'!$F$11+СВЦЭМ!$D$10+'СЕТ СН'!$F$6-'СЕТ СН'!$F$23</f>
        <v>907.71358423000004</v>
      </c>
      <c r="L33" s="36">
        <f>SUMIFS(СВЦЭМ!$D$33:$D$776,СВЦЭМ!$A$33:$A$776,$A33,СВЦЭМ!$B$33:$B$776,L$11)+'СЕТ СН'!$F$11+СВЦЭМ!$D$10+'СЕТ СН'!$F$6-'СЕТ СН'!$F$23</f>
        <v>896.12142613000003</v>
      </c>
      <c r="M33" s="36">
        <f>SUMIFS(СВЦЭМ!$D$33:$D$776,СВЦЭМ!$A$33:$A$776,$A33,СВЦЭМ!$B$33:$B$776,M$11)+'СЕТ СН'!$F$11+СВЦЭМ!$D$10+'СЕТ СН'!$F$6-'СЕТ СН'!$F$23</f>
        <v>847.94240029000002</v>
      </c>
      <c r="N33" s="36">
        <f>SUMIFS(СВЦЭМ!$D$33:$D$776,СВЦЭМ!$A$33:$A$776,$A33,СВЦЭМ!$B$33:$B$776,N$11)+'СЕТ СН'!$F$11+СВЦЭМ!$D$10+'СЕТ СН'!$F$6-'СЕТ СН'!$F$23</f>
        <v>796.12399031999996</v>
      </c>
      <c r="O33" s="36">
        <f>SUMIFS(СВЦЭМ!$D$33:$D$776,СВЦЭМ!$A$33:$A$776,$A33,СВЦЭМ!$B$33:$B$776,O$11)+'СЕТ СН'!$F$11+СВЦЭМ!$D$10+'СЕТ СН'!$F$6-'СЕТ СН'!$F$23</f>
        <v>781.86398144999998</v>
      </c>
      <c r="P33" s="36">
        <f>SUMIFS(СВЦЭМ!$D$33:$D$776,СВЦЭМ!$A$33:$A$776,$A33,СВЦЭМ!$B$33:$B$776,P$11)+'СЕТ СН'!$F$11+СВЦЭМ!$D$10+'СЕТ СН'!$F$6-'СЕТ СН'!$F$23</f>
        <v>799.88806810999995</v>
      </c>
      <c r="Q33" s="36">
        <f>SUMIFS(СВЦЭМ!$D$33:$D$776,СВЦЭМ!$A$33:$A$776,$A33,СВЦЭМ!$B$33:$B$776,Q$11)+'СЕТ СН'!$F$11+СВЦЭМ!$D$10+'СЕТ СН'!$F$6-'СЕТ СН'!$F$23</f>
        <v>804.94483848000004</v>
      </c>
      <c r="R33" s="36">
        <f>SUMIFS(СВЦЭМ!$D$33:$D$776,СВЦЭМ!$A$33:$A$776,$A33,СВЦЭМ!$B$33:$B$776,R$11)+'СЕТ СН'!$F$11+СВЦЭМ!$D$10+'СЕТ СН'!$F$6-'СЕТ СН'!$F$23</f>
        <v>805.38285079000002</v>
      </c>
      <c r="S33" s="36">
        <f>SUMIFS(СВЦЭМ!$D$33:$D$776,СВЦЭМ!$A$33:$A$776,$A33,СВЦЭМ!$B$33:$B$776,S$11)+'СЕТ СН'!$F$11+СВЦЭМ!$D$10+'СЕТ СН'!$F$6-'СЕТ СН'!$F$23</f>
        <v>809.46769535999999</v>
      </c>
      <c r="T33" s="36">
        <f>SUMIFS(СВЦЭМ!$D$33:$D$776,СВЦЭМ!$A$33:$A$776,$A33,СВЦЭМ!$B$33:$B$776,T$11)+'СЕТ СН'!$F$11+СВЦЭМ!$D$10+'СЕТ СН'!$F$6-'СЕТ СН'!$F$23</f>
        <v>796.61722336000003</v>
      </c>
      <c r="U33" s="36">
        <f>SUMIFS(СВЦЭМ!$D$33:$D$776,СВЦЭМ!$A$33:$A$776,$A33,СВЦЭМ!$B$33:$B$776,U$11)+'СЕТ СН'!$F$11+СВЦЭМ!$D$10+'СЕТ СН'!$F$6-'СЕТ СН'!$F$23</f>
        <v>784.79057757999999</v>
      </c>
      <c r="V33" s="36">
        <f>SUMIFS(СВЦЭМ!$D$33:$D$776,СВЦЭМ!$A$33:$A$776,$A33,СВЦЭМ!$B$33:$B$776,V$11)+'СЕТ СН'!$F$11+СВЦЭМ!$D$10+'СЕТ СН'!$F$6-'СЕТ СН'!$F$23</f>
        <v>768.18987032999996</v>
      </c>
      <c r="W33" s="36">
        <f>SUMIFS(СВЦЭМ!$D$33:$D$776,СВЦЭМ!$A$33:$A$776,$A33,СВЦЭМ!$B$33:$B$776,W$11)+'СЕТ СН'!$F$11+СВЦЭМ!$D$10+'СЕТ СН'!$F$6-'СЕТ СН'!$F$23</f>
        <v>760.31238939000002</v>
      </c>
      <c r="X33" s="36">
        <f>SUMIFS(СВЦЭМ!$D$33:$D$776,СВЦЭМ!$A$33:$A$776,$A33,СВЦЭМ!$B$33:$B$776,X$11)+'СЕТ СН'!$F$11+СВЦЭМ!$D$10+'СЕТ СН'!$F$6-'СЕТ СН'!$F$23</f>
        <v>778.89499803000001</v>
      </c>
      <c r="Y33" s="36">
        <f>SUMIFS(СВЦЭМ!$D$33:$D$776,СВЦЭМ!$A$33:$A$776,$A33,СВЦЭМ!$B$33:$B$776,Y$11)+'СЕТ СН'!$F$11+СВЦЭМ!$D$10+'СЕТ СН'!$F$6-'СЕТ СН'!$F$23</f>
        <v>816.76509452000005</v>
      </c>
    </row>
    <row r="34" spans="1:27" ht="15.75" x14ac:dyDescent="0.2">
      <c r="A34" s="35">
        <f t="shared" si="0"/>
        <v>43974</v>
      </c>
      <c r="B34" s="36">
        <f>SUMIFS(СВЦЭМ!$D$33:$D$776,СВЦЭМ!$A$33:$A$776,$A34,СВЦЭМ!$B$33:$B$776,B$11)+'СЕТ СН'!$F$11+СВЦЭМ!$D$10+'СЕТ СН'!$F$6-'СЕТ СН'!$F$23</f>
        <v>918.57008956000004</v>
      </c>
      <c r="C34" s="36">
        <f>SUMIFS(СВЦЭМ!$D$33:$D$776,СВЦЭМ!$A$33:$A$776,$A34,СВЦЭМ!$B$33:$B$776,C$11)+'СЕТ СН'!$F$11+СВЦЭМ!$D$10+'СЕТ СН'!$F$6-'СЕТ СН'!$F$23</f>
        <v>954.86862545999998</v>
      </c>
      <c r="D34" s="36">
        <f>SUMIFS(СВЦЭМ!$D$33:$D$776,СВЦЭМ!$A$33:$A$776,$A34,СВЦЭМ!$B$33:$B$776,D$11)+'СЕТ СН'!$F$11+СВЦЭМ!$D$10+'СЕТ СН'!$F$6-'СЕТ СН'!$F$23</f>
        <v>975.40500043999998</v>
      </c>
      <c r="E34" s="36">
        <f>SUMIFS(СВЦЭМ!$D$33:$D$776,СВЦЭМ!$A$33:$A$776,$A34,СВЦЭМ!$B$33:$B$776,E$11)+'СЕТ СН'!$F$11+СВЦЭМ!$D$10+'СЕТ СН'!$F$6-'СЕТ СН'!$F$23</f>
        <v>989.53549416999999</v>
      </c>
      <c r="F34" s="36">
        <f>SUMIFS(СВЦЭМ!$D$33:$D$776,СВЦЭМ!$A$33:$A$776,$A34,СВЦЭМ!$B$33:$B$776,F$11)+'СЕТ СН'!$F$11+СВЦЭМ!$D$10+'СЕТ СН'!$F$6-'СЕТ СН'!$F$23</f>
        <v>993.42706461</v>
      </c>
      <c r="G34" s="36">
        <f>SUMIFS(СВЦЭМ!$D$33:$D$776,СВЦЭМ!$A$33:$A$776,$A34,СВЦЭМ!$B$33:$B$776,G$11)+'СЕТ СН'!$F$11+СВЦЭМ!$D$10+'СЕТ СН'!$F$6-'СЕТ СН'!$F$23</f>
        <v>991.43659166999998</v>
      </c>
      <c r="H34" s="36">
        <f>SUMIFS(СВЦЭМ!$D$33:$D$776,СВЦЭМ!$A$33:$A$776,$A34,СВЦЭМ!$B$33:$B$776,H$11)+'СЕТ СН'!$F$11+СВЦЭМ!$D$10+'СЕТ СН'!$F$6-'СЕТ СН'!$F$23</f>
        <v>983.44901905999996</v>
      </c>
      <c r="I34" s="36">
        <f>SUMIFS(СВЦЭМ!$D$33:$D$776,СВЦЭМ!$A$33:$A$776,$A34,СВЦЭМ!$B$33:$B$776,I$11)+'СЕТ СН'!$F$11+СВЦЭМ!$D$10+'СЕТ СН'!$F$6-'СЕТ СН'!$F$23</f>
        <v>959.13484959000004</v>
      </c>
      <c r="J34" s="36">
        <f>SUMIFS(СВЦЭМ!$D$33:$D$776,СВЦЭМ!$A$33:$A$776,$A34,СВЦЭМ!$B$33:$B$776,J$11)+'СЕТ СН'!$F$11+СВЦЭМ!$D$10+'СЕТ СН'!$F$6-'СЕТ СН'!$F$23</f>
        <v>923.00443769000003</v>
      </c>
      <c r="K34" s="36">
        <f>SUMIFS(СВЦЭМ!$D$33:$D$776,СВЦЭМ!$A$33:$A$776,$A34,СВЦЭМ!$B$33:$B$776,K$11)+'СЕТ СН'!$F$11+СВЦЭМ!$D$10+'СЕТ СН'!$F$6-'СЕТ СН'!$F$23</f>
        <v>885.41530709999995</v>
      </c>
      <c r="L34" s="36">
        <f>SUMIFS(СВЦЭМ!$D$33:$D$776,СВЦЭМ!$A$33:$A$776,$A34,СВЦЭМ!$B$33:$B$776,L$11)+'СЕТ СН'!$F$11+СВЦЭМ!$D$10+'СЕТ СН'!$F$6-'СЕТ СН'!$F$23</f>
        <v>865.71073980999995</v>
      </c>
      <c r="M34" s="36">
        <f>SUMIFS(СВЦЭМ!$D$33:$D$776,СВЦЭМ!$A$33:$A$776,$A34,СВЦЭМ!$B$33:$B$776,M$11)+'СЕТ СН'!$F$11+СВЦЭМ!$D$10+'СЕТ СН'!$F$6-'СЕТ СН'!$F$23</f>
        <v>811.63188067999999</v>
      </c>
      <c r="N34" s="36">
        <f>SUMIFS(СВЦЭМ!$D$33:$D$776,СВЦЭМ!$A$33:$A$776,$A34,СВЦЭМ!$B$33:$B$776,N$11)+'СЕТ СН'!$F$11+СВЦЭМ!$D$10+'СЕТ СН'!$F$6-'СЕТ СН'!$F$23</f>
        <v>759.97764591999999</v>
      </c>
      <c r="O34" s="36">
        <f>SUMIFS(СВЦЭМ!$D$33:$D$776,СВЦЭМ!$A$33:$A$776,$A34,СВЦЭМ!$B$33:$B$776,O$11)+'СЕТ СН'!$F$11+СВЦЭМ!$D$10+'СЕТ СН'!$F$6-'СЕТ СН'!$F$23</f>
        <v>750.76280689999999</v>
      </c>
      <c r="P34" s="36">
        <f>SUMIFS(СВЦЭМ!$D$33:$D$776,СВЦЭМ!$A$33:$A$776,$A34,СВЦЭМ!$B$33:$B$776,P$11)+'СЕТ СН'!$F$11+СВЦЭМ!$D$10+'СЕТ СН'!$F$6-'СЕТ СН'!$F$23</f>
        <v>775.96824239</v>
      </c>
      <c r="Q34" s="36">
        <f>SUMIFS(СВЦЭМ!$D$33:$D$776,СВЦЭМ!$A$33:$A$776,$A34,СВЦЭМ!$B$33:$B$776,Q$11)+'СЕТ СН'!$F$11+СВЦЭМ!$D$10+'СЕТ СН'!$F$6-'СЕТ СН'!$F$23</f>
        <v>778.48326580000003</v>
      </c>
      <c r="R34" s="36">
        <f>SUMIFS(СВЦЭМ!$D$33:$D$776,СВЦЭМ!$A$33:$A$776,$A34,СВЦЭМ!$B$33:$B$776,R$11)+'СЕТ СН'!$F$11+СВЦЭМ!$D$10+'СЕТ СН'!$F$6-'СЕТ СН'!$F$23</f>
        <v>784.10982608999996</v>
      </c>
      <c r="S34" s="36">
        <f>SUMIFS(СВЦЭМ!$D$33:$D$776,СВЦЭМ!$A$33:$A$776,$A34,СВЦЭМ!$B$33:$B$776,S$11)+'СЕТ СН'!$F$11+СВЦЭМ!$D$10+'СЕТ СН'!$F$6-'СЕТ СН'!$F$23</f>
        <v>794.29237059000002</v>
      </c>
      <c r="T34" s="36">
        <f>SUMIFS(СВЦЭМ!$D$33:$D$776,СВЦЭМ!$A$33:$A$776,$A34,СВЦЭМ!$B$33:$B$776,T$11)+'СЕТ СН'!$F$11+СВЦЭМ!$D$10+'СЕТ СН'!$F$6-'СЕТ СН'!$F$23</f>
        <v>803.86086980000005</v>
      </c>
      <c r="U34" s="36">
        <f>SUMIFS(СВЦЭМ!$D$33:$D$776,СВЦЭМ!$A$33:$A$776,$A34,СВЦЭМ!$B$33:$B$776,U$11)+'СЕТ СН'!$F$11+СВЦЭМ!$D$10+'СЕТ СН'!$F$6-'СЕТ СН'!$F$23</f>
        <v>804.56177081999999</v>
      </c>
      <c r="V34" s="36">
        <f>SUMIFS(СВЦЭМ!$D$33:$D$776,СВЦЭМ!$A$33:$A$776,$A34,СВЦЭМ!$B$33:$B$776,V$11)+'СЕТ СН'!$F$11+СВЦЭМ!$D$10+'СЕТ СН'!$F$6-'СЕТ СН'!$F$23</f>
        <v>797.94054368000002</v>
      </c>
      <c r="W34" s="36">
        <f>SUMIFS(СВЦЭМ!$D$33:$D$776,СВЦЭМ!$A$33:$A$776,$A34,СВЦЭМ!$B$33:$B$776,W$11)+'СЕТ СН'!$F$11+СВЦЭМ!$D$10+'СЕТ СН'!$F$6-'СЕТ СН'!$F$23</f>
        <v>792.52039380999997</v>
      </c>
      <c r="X34" s="36">
        <f>SUMIFS(СВЦЭМ!$D$33:$D$776,СВЦЭМ!$A$33:$A$776,$A34,СВЦЭМ!$B$33:$B$776,X$11)+'СЕТ СН'!$F$11+СВЦЭМ!$D$10+'СЕТ СН'!$F$6-'СЕТ СН'!$F$23</f>
        <v>818.93356989999995</v>
      </c>
      <c r="Y34" s="36">
        <f>SUMIFS(СВЦЭМ!$D$33:$D$776,СВЦЭМ!$A$33:$A$776,$A34,СВЦЭМ!$B$33:$B$776,Y$11)+'СЕТ СН'!$F$11+СВЦЭМ!$D$10+'СЕТ СН'!$F$6-'СЕТ СН'!$F$23</f>
        <v>893.81549252000002</v>
      </c>
    </row>
    <row r="35" spans="1:27" ht="15.75" x14ac:dyDescent="0.2">
      <c r="A35" s="35">
        <f t="shared" si="0"/>
        <v>43975</v>
      </c>
      <c r="B35" s="36">
        <f>SUMIFS(СВЦЭМ!$D$33:$D$776,СВЦЭМ!$A$33:$A$776,$A35,СВЦЭМ!$B$33:$B$776,B$11)+'СЕТ СН'!$F$11+СВЦЭМ!$D$10+'СЕТ СН'!$F$6-'СЕТ СН'!$F$23</f>
        <v>961.42775213000004</v>
      </c>
      <c r="C35" s="36">
        <f>SUMIFS(СВЦЭМ!$D$33:$D$776,СВЦЭМ!$A$33:$A$776,$A35,СВЦЭМ!$B$33:$B$776,C$11)+'СЕТ СН'!$F$11+СВЦЭМ!$D$10+'СЕТ СН'!$F$6-'СЕТ СН'!$F$23</f>
        <v>985.66015386000004</v>
      </c>
      <c r="D35" s="36">
        <f>SUMIFS(СВЦЭМ!$D$33:$D$776,СВЦЭМ!$A$33:$A$776,$A35,СВЦЭМ!$B$33:$B$776,D$11)+'СЕТ СН'!$F$11+СВЦЭМ!$D$10+'СЕТ СН'!$F$6-'СЕТ СН'!$F$23</f>
        <v>994.63745845999995</v>
      </c>
      <c r="E35" s="36">
        <f>SUMIFS(СВЦЭМ!$D$33:$D$776,СВЦЭМ!$A$33:$A$776,$A35,СВЦЭМ!$B$33:$B$776,E$11)+'СЕТ СН'!$F$11+СВЦЭМ!$D$10+'СЕТ СН'!$F$6-'СЕТ СН'!$F$23</f>
        <v>990.79163370000003</v>
      </c>
      <c r="F35" s="36">
        <f>SUMIFS(СВЦЭМ!$D$33:$D$776,СВЦЭМ!$A$33:$A$776,$A35,СВЦЭМ!$B$33:$B$776,F$11)+'СЕТ СН'!$F$11+СВЦЭМ!$D$10+'СЕТ СН'!$F$6-'СЕТ СН'!$F$23</f>
        <v>986.49778617000004</v>
      </c>
      <c r="G35" s="36">
        <f>SUMIFS(СВЦЭМ!$D$33:$D$776,СВЦЭМ!$A$33:$A$776,$A35,СВЦЭМ!$B$33:$B$776,G$11)+'СЕТ СН'!$F$11+СВЦЭМ!$D$10+'СЕТ СН'!$F$6-'СЕТ СН'!$F$23</f>
        <v>985.03558023000005</v>
      </c>
      <c r="H35" s="36">
        <f>SUMIFS(СВЦЭМ!$D$33:$D$776,СВЦЭМ!$A$33:$A$776,$A35,СВЦЭМ!$B$33:$B$776,H$11)+'СЕТ СН'!$F$11+СВЦЭМ!$D$10+'СЕТ СН'!$F$6-'СЕТ СН'!$F$23</f>
        <v>975.78934332999995</v>
      </c>
      <c r="I35" s="36">
        <f>SUMIFS(СВЦЭМ!$D$33:$D$776,СВЦЭМ!$A$33:$A$776,$A35,СВЦЭМ!$B$33:$B$776,I$11)+'СЕТ СН'!$F$11+СВЦЭМ!$D$10+'СЕТ СН'!$F$6-'СЕТ СН'!$F$23</f>
        <v>943.72755280000001</v>
      </c>
      <c r="J35" s="36">
        <f>SUMIFS(СВЦЭМ!$D$33:$D$776,СВЦЭМ!$A$33:$A$776,$A35,СВЦЭМ!$B$33:$B$776,J$11)+'СЕТ СН'!$F$11+СВЦЭМ!$D$10+'СЕТ СН'!$F$6-'СЕТ СН'!$F$23</f>
        <v>931.72647013999995</v>
      </c>
      <c r="K35" s="36">
        <f>SUMIFS(СВЦЭМ!$D$33:$D$776,СВЦЭМ!$A$33:$A$776,$A35,СВЦЭМ!$B$33:$B$776,K$11)+'СЕТ СН'!$F$11+СВЦЭМ!$D$10+'СЕТ СН'!$F$6-'СЕТ СН'!$F$23</f>
        <v>902.11042944999997</v>
      </c>
      <c r="L35" s="36">
        <f>SUMIFS(СВЦЭМ!$D$33:$D$776,СВЦЭМ!$A$33:$A$776,$A35,СВЦЭМ!$B$33:$B$776,L$11)+'СЕТ СН'!$F$11+СВЦЭМ!$D$10+'СЕТ СН'!$F$6-'СЕТ СН'!$F$23</f>
        <v>912.98000851999996</v>
      </c>
      <c r="M35" s="36">
        <f>SUMIFS(СВЦЭМ!$D$33:$D$776,СВЦЭМ!$A$33:$A$776,$A35,СВЦЭМ!$B$33:$B$776,M$11)+'СЕТ СН'!$F$11+СВЦЭМ!$D$10+'СЕТ СН'!$F$6-'СЕТ СН'!$F$23</f>
        <v>876.83844249000003</v>
      </c>
      <c r="N35" s="36">
        <f>SUMIFS(СВЦЭМ!$D$33:$D$776,СВЦЭМ!$A$33:$A$776,$A35,СВЦЭМ!$B$33:$B$776,N$11)+'СЕТ СН'!$F$11+СВЦЭМ!$D$10+'СЕТ СН'!$F$6-'СЕТ СН'!$F$23</f>
        <v>830.69140270000003</v>
      </c>
      <c r="O35" s="36">
        <f>SUMIFS(СВЦЭМ!$D$33:$D$776,СВЦЭМ!$A$33:$A$776,$A35,СВЦЭМ!$B$33:$B$776,O$11)+'СЕТ СН'!$F$11+СВЦЭМ!$D$10+'СЕТ СН'!$F$6-'СЕТ СН'!$F$23</f>
        <v>801.21861603000002</v>
      </c>
      <c r="P35" s="36">
        <f>SUMIFS(СВЦЭМ!$D$33:$D$776,СВЦЭМ!$A$33:$A$776,$A35,СВЦЭМ!$B$33:$B$776,P$11)+'СЕТ СН'!$F$11+СВЦЭМ!$D$10+'СЕТ СН'!$F$6-'СЕТ СН'!$F$23</f>
        <v>806.34364355000002</v>
      </c>
      <c r="Q35" s="36">
        <f>SUMIFS(СВЦЭМ!$D$33:$D$776,СВЦЭМ!$A$33:$A$776,$A35,СВЦЭМ!$B$33:$B$776,Q$11)+'СЕТ СН'!$F$11+СВЦЭМ!$D$10+'СЕТ СН'!$F$6-'СЕТ СН'!$F$23</f>
        <v>811.74982328999999</v>
      </c>
      <c r="R35" s="36">
        <f>SUMIFS(СВЦЭМ!$D$33:$D$776,СВЦЭМ!$A$33:$A$776,$A35,СВЦЭМ!$B$33:$B$776,R$11)+'СЕТ СН'!$F$11+СВЦЭМ!$D$10+'СЕТ СН'!$F$6-'СЕТ СН'!$F$23</f>
        <v>798.61136384999998</v>
      </c>
      <c r="S35" s="36">
        <f>SUMIFS(СВЦЭМ!$D$33:$D$776,СВЦЭМ!$A$33:$A$776,$A35,СВЦЭМ!$B$33:$B$776,S$11)+'СЕТ СН'!$F$11+СВЦЭМ!$D$10+'СЕТ СН'!$F$6-'СЕТ СН'!$F$23</f>
        <v>804.80589896000004</v>
      </c>
      <c r="T35" s="36">
        <f>SUMIFS(СВЦЭМ!$D$33:$D$776,СВЦЭМ!$A$33:$A$776,$A35,СВЦЭМ!$B$33:$B$776,T$11)+'СЕТ СН'!$F$11+СВЦЭМ!$D$10+'СЕТ СН'!$F$6-'СЕТ СН'!$F$23</f>
        <v>801.04713988000003</v>
      </c>
      <c r="U35" s="36">
        <f>SUMIFS(СВЦЭМ!$D$33:$D$776,СВЦЭМ!$A$33:$A$776,$A35,СВЦЭМ!$B$33:$B$776,U$11)+'СЕТ СН'!$F$11+СВЦЭМ!$D$10+'СЕТ СН'!$F$6-'СЕТ СН'!$F$23</f>
        <v>787.00308987999995</v>
      </c>
      <c r="V35" s="36">
        <f>SUMIFS(СВЦЭМ!$D$33:$D$776,СВЦЭМ!$A$33:$A$776,$A35,СВЦЭМ!$B$33:$B$776,V$11)+'СЕТ СН'!$F$11+СВЦЭМ!$D$10+'СЕТ СН'!$F$6-'СЕТ СН'!$F$23</f>
        <v>753.67526995000003</v>
      </c>
      <c r="W35" s="36">
        <f>SUMIFS(СВЦЭМ!$D$33:$D$776,СВЦЭМ!$A$33:$A$776,$A35,СВЦЭМ!$B$33:$B$776,W$11)+'СЕТ СН'!$F$11+СВЦЭМ!$D$10+'СЕТ СН'!$F$6-'СЕТ СН'!$F$23</f>
        <v>758.24089816000003</v>
      </c>
      <c r="X35" s="36">
        <f>SUMIFS(СВЦЭМ!$D$33:$D$776,СВЦЭМ!$A$33:$A$776,$A35,СВЦЭМ!$B$33:$B$776,X$11)+'СЕТ СН'!$F$11+СВЦЭМ!$D$10+'СЕТ СН'!$F$6-'СЕТ СН'!$F$23</f>
        <v>783.80325699000002</v>
      </c>
      <c r="Y35" s="36">
        <f>SUMIFS(СВЦЭМ!$D$33:$D$776,СВЦЭМ!$A$33:$A$776,$A35,СВЦЭМ!$B$33:$B$776,Y$11)+'СЕТ СН'!$F$11+СВЦЭМ!$D$10+'СЕТ СН'!$F$6-'СЕТ СН'!$F$23</f>
        <v>862.66260904000001</v>
      </c>
    </row>
    <row r="36" spans="1:27" ht="15.75" x14ac:dyDescent="0.2">
      <c r="A36" s="35">
        <f t="shared" si="0"/>
        <v>43976</v>
      </c>
      <c r="B36" s="36">
        <f>SUMIFS(СВЦЭМ!$D$33:$D$776,СВЦЭМ!$A$33:$A$776,$A36,СВЦЭМ!$B$33:$B$776,B$11)+'СЕТ СН'!$F$11+СВЦЭМ!$D$10+'СЕТ СН'!$F$6-'СЕТ СН'!$F$23</f>
        <v>1010.60591893</v>
      </c>
      <c r="C36" s="36">
        <f>SUMIFS(СВЦЭМ!$D$33:$D$776,СВЦЭМ!$A$33:$A$776,$A36,СВЦЭМ!$B$33:$B$776,C$11)+'СЕТ СН'!$F$11+СВЦЭМ!$D$10+'СЕТ СН'!$F$6-'СЕТ СН'!$F$23</f>
        <v>1005.82089048</v>
      </c>
      <c r="D36" s="36">
        <f>SUMIFS(СВЦЭМ!$D$33:$D$776,СВЦЭМ!$A$33:$A$776,$A36,СВЦЭМ!$B$33:$B$776,D$11)+'СЕТ СН'!$F$11+СВЦЭМ!$D$10+'СЕТ СН'!$F$6-'СЕТ СН'!$F$23</f>
        <v>993.72981110000001</v>
      </c>
      <c r="E36" s="36">
        <f>SUMIFS(СВЦЭМ!$D$33:$D$776,СВЦЭМ!$A$33:$A$776,$A36,СВЦЭМ!$B$33:$B$776,E$11)+'СЕТ СН'!$F$11+СВЦЭМ!$D$10+'СЕТ СН'!$F$6-'СЕТ СН'!$F$23</f>
        <v>986.85698264999996</v>
      </c>
      <c r="F36" s="36">
        <f>SUMIFS(СВЦЭМ!$D$33:$D$776,СВЦЭМ!$A$33:$A$776,$A36,СВЦЭМ!$B$33:$B$776,F$11)+'СЕТ СН'!$F$11+СВЦЭМ!$D$10+'СЕТ СН'!$F$6-'СЕТ СН'!$F$23</f>
        <v>984.67913669999996</v>
      </c>
      <c r="G36" s="36">
        <f>SUMIFS(СВЦЭМ!$D$33:$D$776,СВЦЭМ!$A$33:$A$776,$A36,СВЦЭМ!$B$33:$B$776,G$11)+'СЕТ СН'!$F$11+СВЦЭМ!$D$10+'СЕТ СН'!$F$6-'СЕТ СН'!$F$23</f>
        <v>988.13708450000001</v>
      </c>
      <c r="H36" s="36">
        <f>SUMIFS(СВЦЭМ!$D$33:$D$776,СВЦЭМ!$A$33:$A$776,$A36,СВЦЭМ!$B$33:$B$776,H$11)+'СЕТ СН'!$F$11+СВЦЭМ!$D$10+'СЕТ СН'!$F$6-'СЕТ СН'!$F$23</f>
        <v>991.27594483999997</v>
      </c>
      <c r="I36" s="36">
        <f>SUMIFS(СВЦЭМ!$D$33:$D$776,СВЦЭМ!$A$33:$A$776,$A36,СВЦЭМ!$B$33:$B$776,I$11)+'СЕТ СН'!$F$11+СВЦЭМ!$D$10+'СЕТ СН'!$F$6-'СЕТ СН'!$F$23</f>
        <v>966.41726746999996</v>
      </c>
      <c r="J36" s="36">
        <f>SUMIFS(СВЦЭМ!$D$33:$D$776,СВЦЭМ!$A$33:$A$776,$A36,СВЦЭМ!$B$33:$B$776,J$11)+'СЕТ СН'!$F$11+СВЦЭМ!$D$10+'СЕТ СН'!$F$6-'СЕТ СН'!$F$23</f>
        <v>928.82829039000001</v>
      </c>
      <c r="K36" s="36">
        <f>SUMIFS(СВЦЭМ!$D$33:$D$776,СВЦЭМ!$A$33:$A$776,$A36,СВЦЭМ!$B$33:$B$776,K$11)+'СЕТ СН'!$F$11+СВЦЭМ!$D$10+'СЕТ СН'!$F$6-'СЕТ СН'!$F$23</f>
        <v>921.90160226</v>
      </c>
      <c r="L36" s="36">
        <f>SUMIFS(СВЦЭМ!$D$33:$D$776,СВЦЭМ!$A$33:$A$776,$A36,СВЦЭМ!$B$33:$B$776,L$11)+'СЕТ СН'!$F$11+СВЦЭМ!$D$10+'СЕТ СН'!$F$6-'СЕТ СН'!$F$23</f>
        <v>914.90924365000001</v>
      </c>
      <c r="M36" s="36">
        <f>SUMIFS(СВЦЭМ!$D$33:$D$776,СВЦЭМ!$A$33:$A$776,$A36,СВЦЭМ!$B$33:$B$776,M$11)+'СЕТ СН'!$F$11+СВЦЭМ!$D$10+'СЕТ СН'!$F$6-'СЕТ СН'!$F$23</f>
        <v>853.06211824000002</v>
      </c>
      <c r="N36" s="36">
        <f>SUMIFS(СВЦЭМ!$D$33:$D$776,СВЦЭМ!$A$33:$A$776,$A36,СВЦЭМ!$B$33:$B$776,N$11)+'СЕТ СН'!$F$11+СВЦЭМ!$D$10+'СЕТ СН'!$F$6-'СЕТ СН'!$F$23</f>
        <v>803.03811284999995</v>
      </c>
      <c r="O36" s="36">
        <f>SUMIFS(СВЦЭМ!$D$33:$D$776,СВЦЭМ!$A$33:$A$776,$A36,СВЦЭМ!$B$33:$B$776,O$11)+'СЕТ СН'!$F$11+СВЦЭМ!$D$10+'СЕТ СН'!$F$6-'СЕТ СН'!$F$23</f>
        <v>783.22004562999996</v>
      </c>
      <c r="P36" s="36">
        <f>SUMIFS(СВЦЭМ!$D$33:$D$776,СВЦЭМ!$A$33:$A$776,$A36,СВЦЭМ!$B$33:$B$776,P$11)+'СЕТ СН'!$F$11+СВЦЭМ!$D$10+'СЕТ СН'!$F$6-'СЕТ СН'!$F$23</f>
        <v>788.87187981</v>
      </c>
      <c r="Q36" s="36">
        <f>SUMIFS(СВЦЭМ!$D$33:$D$776,СВЦЭМ!$A$33:$A$776,$A36,СВЦЭМ!$B$33:$B$776,Q$11)+'СЕТ СН'!$F$11+СВЦЭМ!$D$10+'СЕТ СН'!$F$6-'СЕТ СН'!$F$23</f>
        <v>790.39319418000002</v>
      </c>
      <c r="R36" s="36">
        <f>SUMIFS(СВЦЭМ!$D$33:$D$776,СВЦЭМ!$A$33:$A$776,$A36,СВЦЭМ!$B$33:$B$776,R$11)+'СЕТ СН'!$F$11+СВЦЭМ!$D$10+'СЕТ СН'!$F$6-'СЕТ СН'!$F$23</f>
        <v>798.57339982999997</v>
      </c>
      <c r="S36" s="36">
        <f>SUMIFS(СВЦЭМ!$D$33:$D$776,СВЦЭМ!$A$33:$A$776,$A36,СВЦЭМ!$B$33:$B$776,S$11)+'СЕТ СН'!$F$11+СВЦЭМ!$D$10+'СЕТ СН'!$F$6-'СЕТ СН'!$F$23</f>
        <v>794.74814446000005</v>
      </c>
      <c r="T36" s="36">
        <f>SUMIFS(СВЦЭМ!$D$33:$D$776,СВЦЭМ!$A$33:$A$776,$A36,СВЦЭМ!$B$33:$B$776,T$11)+'СЕТ СН'!$F$11+СВЦЭМ!$D$10+'СЕТ СН'!$F$6-'СЕТ СН'!$F$23</f>
        <v>792.74835990999998</v>
      </c>
      <c r="U36" s="36">
        <f>SUMIFS(СВЦЭМ!$D$33:$D$776,СВЦЭМ!$A$33:$A$776,$A36,СВЦЭМ!$B$33:$B$776,U$11)+'СЕТ СН'!$F$11+СВЦЭМ!$D$10+'СЕТ СН'!$F$6-'СЕТ СН'!$F$23</f>
        <v>788.64227677999997</v>
      </c>
      <c r="V36" s="36">
        <f>SUMIFS(СВЦЭМ!$D$33:$D$776,СВЦЭМ!$A$33:$A$776,$A36,СВЦЭМ!$B$33:$B$776,V$11)+'СЕТ СН'!$F$11+СВЦЭМ!$D$10+'СЕТ СН'!$F$6-'СЕТ СН'!$F$23</f>
        <v>776.50566681999999</v>
      </c>
      <c r="W36" s="36">
        <f>SUMIFS(СВЦЭМ!$D$33:$D$776,СВЦЭМ!$A$33:$A$776,$A36,СВЦЭМ!$B$33:$B$776,W$11)+'СЕТ СН'!$F$11+СВЦЭМ!$D$10+'СЕТ СН'!$F$6-'СЕТ СН'!$F$23</f>
        <v>780.30455815000005</v>
      </c>
      <c r="X36" s="36">
        <f>SUMIFS(СВЦЭМ!$D$33:$D$776,СВЦЭМ!$A$33:$A$776,$A36,СВЦЭМ!$B$33:$B$776,X$11)+'СЕТ СН'!$F$11+СВЦЭМ!$D$10+'СЕТ СН'!$F$6-'СЕТ СН'!$F$23</f>
        <v>796.87583686999994</v>
      </c>
      <c r="Y36" s="36">
        <f>SUMIFS(СВЦЭМ!$D$33:$D$776,СВЦЭМ!$A$33:$A$776,$A36,СВЦЭМ!$B$33:$B$776,Y$11)+'СЕТ СН'!$F$11+СВЦЭМ!$D$10+'СЕТ СН'!$F$6-'СЕТ СН'!$F$23</f>
        <v>878.78908176000004</v>
      </c>
    </row>
    <row r="37" spans="1:27" ht="15.75" x14ac:dyDescent="0.2">
      <c r="A37" s="35">
        <f t="shared" si="0"/>
        <v>43977</v>
      </c>
      <c r="B37" s="36">
        <f>SUMIFS(СВЦЭМ!$D$33:$D$776,СВЦЭМ!$A$33:$A$776,$A37,СВЦЭМ!$B$33:$B$776,B$11)+'СЕТ СН'!$F$11+СВЦЭМ!$D$10+'СЕТ СН'!$F$6-'СЕТ СН'!$F$23</f>
        <v>962.87842157</v>
      </c>
      <c r="C37" s="36">
        <f>SUMIFS(СВЦЭМ!$D$33:$D$776,СВЦЭМ!$A$33:$A$776,$A37,СВЦЭМ!$B$33:$B$776,C$11)+'СЕТ СН'!$F$11+СВЦЭМ!$D$10+'СЕТ СН'!$F$6-'СЕТ СН'!$F$23</f>
        <v>992.94468326000003</v>
      </c>
      <c r="D37" s="36">
        <f>SUMIFS(СВЦЭМ!$D$33:$D$776,СВЦЭМ!$A$33:$A$776,$A37,СВЦЭМ!$B$33:$B$776,D$11)+'СЕТ СН'!$F$11+СВЦЭМ!$D$10+'СЕТ СН'!$F$6-'СЕТ СН'!$F$23</f>
        <v>983.74989717999995</v>
      </c>
      <c r="E37" s="36">
        <f>SUMIFS(СВЦЭМ!$D$33:$D$776,СВЦЭМ!$A$33:$A$776,$A37,СВЦЭМ!$B$33:$B$776,E$11)+'СЕТ СН'!$F$11+СВЦЭМ!$D$10+'СЕТ СН'!$F$6-'СЕТ СН'!$F$23</f>
        <v>975.00589781999997</v>
      </c>
      <c r="F37" s="36">
        <f>SUMIFS(СВЦЭМ!$D$33:$D$776,СВЦЭМ!$A$33:$A$776,$A37,СВЦЭМ!$B$33:$B$776,F$11)+'СЕТ СН'!$F$11+СВЦЭМ!$D$10+'СЕТ СН'!$F$6-'СЕТ СН'!$F$23</f>
        <v>972.83739977000005</v>
      </c>
      <c r="G37" s="36">
        <f>SUMIFS(СВЦЭМ!$D$33:$D$776,СВЦЭМ!$A$33:$A$776,$A37,СВЦЭМ!$B$33:$B$776,G$11)+'СЕТ СН'!$F$11+СВЦЭМ!$D$10+'СЕТ СН'!$F$6-'СЕТ СН'!$F$23</f>
        <v>979.68336486999999</v>
      </c>
      <c r="H37" s="36">
        <f>SUMIFS(СВЦЭМ!$D$33:$D$776,СВЦЭМ!$A$33:$A$776,$A37,СВЦЭМ!$B$33:$B$776,H$11)+'СЕТ СН'!$F$11+СВЦЭМ!$D$10+'СЕТ СН'!$F$6-'СЕТ СН'!$F$23</f>
        <v>989.67811279</v>
      </c>
      <c r="I37" s="36">
        <f>SUMIFS(СВЦЭМ!$D$33:$D$776,СВЦЭМ!$A$33:$A$776,$A37,СВЦЭМ!$B$33:$B$776,I$11)+'СЕТ СН'!$F$11+СВЦЭМ!$D$10+'СЕТ СН'!$F$6-'СЕТ СН'!$F$23</f>
        <v>960.56194806999997</v>
      </c>
      <c r="J37" s="36">
        <f>SUMIFS(СВЦЭМ!$D$33:$D$776,СВЦЭМ!$A$33:$A$776,$A37,СВЦЭМ!$B$33:$B$776,J$11)+'СЕТ СН'!$F$11+СВЦЭМ!$D$10+'СЕТ СН'!$F$6-'СЕТ СН'!$F$23</f>
        <v>927.18836011999997</v>
      </c>
      <c r="K37" s="36">
        <f>SUMIFS(СВЦЭМ!$D$33:$D$776,СВЦЭМ!$A$33:$A$776,$A37,СВЦЭМ!$B$33:$B$776,K$11)+'СЕТ СН'!$F$11+СВЦЭМ!$D$10+'СЕТ СН'!$F$6-'СЕТ СН'!$F$23</f>
        <v>913.90461560999995</v>
      </c>
      <c r="L37" s="36">
        <f>SUMIFS(СВЦЭМ!$D$33:$D$776,СВЦЭМ!$A$33:$A$776,$A37,СВЦЭМ!$B$33:$B$776,L$11)+'СЕТ СН'!$F$11+СВЦЭМ!$D$10+'СЕТ СН'!$F$6-'СЕТ СН'!$F$23</f>
        <v>915.96296460999997</v>
      </c>
      <c r="M37" s="36">
        <f>SUMIFS(СВЦЭМ!$D$33:$D$776,СВЦЭМ!$A$33:$A$776,$A37,СВЦЭМ!$B$33:$B$776,M$11)+'СЕТ СН'!$F$11+СВЦЭМ!$D$10+'СЕТ СН'!$F$6-'СЕТ СН'!$F$23</f>
        <v>858.97444282000004</v>
      </c>
      <c r="N37" s="36">
        <f>SUMIFS(СВЦЭМ!$D$33:$D$776,СВЦЭМ!$A$33:$A$776,$A37,СВЦЭМ!$B$33:$B$776,N$11)+'СЕТ СН'!$F$11+СВЦЭМ!$D$10+'СЕТ СН'!$F$6-'СЕТ СН'!$F$23</f>
        <v>811.53332782999996</v>
      </c>
      <c r="O37" s="36">
        <f>SUMIFS(СВЦЭМ!$D$33:$D$776,СВЦЭМ!$A$33:$A$776,$A37,СВЦЭМ!$B$33:$B$776,O$11)+'СЕТ СН'!$F$11+СВЦЭМ!$D$10+'СЕТ СН'!$F$6-'СЕТ СН'!$F$23</f>
        <v>791.55319924000003</v>
      </c>
      <c r="P37" s="36">
        <f>SUMIFS(СВЦЭМ!$D$33:$D$776,СВЦЭМ!$A$33:$A$776,$A37,СВЦЭМ!$B$33:$B$776,P$11)+'СЕТ СН'!$F$11+СВЦЭМ!$D$10+'СЕТ СН'!$F$6-'СЕТ СН'!$F$23</f>
        <v>796.21222165999995</v>
      </c>
      <c r="Q37" s="36">
        <f>SUMIFS(СВЦЭМ!$D$33:$D$776,СВЦЭМ!$A$33:$A$776,$A37,СВЦЭМ!$B$33:$B$776,Q$11)+'СЕТ СН'!$F$11+СВЦЭМ!$D$10+'СЕТ СН'!$F$6-'СЕТ СН'!$F$23</f>
        <v>801.37446767999995</v>
      </c>
      <c r="R37" s="36">
        <f>SUMIFS(СВЦЭМ!$D$33:$D$776,СВЦЭМ!$A$33:$A$776,$A37,СВЦЭМ!$B$33:$B$776,R$11)+'СЕТ СН'!$F$11+СВЦЭМ!$D$10+'СЕТ СН'!$F$6-'СЕТ СН'!$F$23</f>
        <v>799.67112110000005</v>
      </c>
      <c r="S37" s="36">
        <f>SUMIFS(СВЦЭМ!$D$33:$D$776,СВЦЭМ!$A$33:$A$776,$A37,СВЦЭМ!$B$33:$B$776,S$11)+'СЕТ СН'!$F$11+СВЦЭМ!$D$10+'СЕТ СН'!$F$6-'СЕТ СН'!$F$23</f>
        <v>799.16204475999996</v>
      </c>
      <c r="T37" s="36">
        <f>SUMIFS(СВЦЭМ!$D$33:$D$776,СВЦЭМ!$A$33:$A$776,$A37,СВЦЭМ!$B$33:$B$776,T$11)+'СЕТ СН'!$F$11+СВЦЭМ!$D$10+'СЕТ СН'!$F$6-'СЕТ СН'!$F$23</f>
        <v>795.43674557999998</v>
      </c>
      <c r="U37" s="36">
        <f>SUMIFS(СВЦЭМ!$D$33:$D$776,СВЦЭМ!$A$33:$A$776,$A37,СВЦЭМ!$B$33:$B$776,U$11)+'СЕТ СН'!$F$11+СВЦЭМ!$D$10+'СЕТ СН'!$F$6-'СЕТ СН'!$F$23</f>
        <v>782.82465809999997</v>
      </c>
      <c r="V37" s="36">
        <f>SUMIFS(СВЦЭМ!$D$33:$D$776,СВЦЭМ!$A$33:$A$776,$A37,СВЦЭМ!$B$33:$B$776,V$11)+'СЕТ СН'!$F$11+СВЦЭМ!$D$10+'СЕТ СН'!$F$6-'СЕТ СН'!$F$23</f>
        <v>776.56576530999996</v>
      </c>
      <c r="W37" s="36">
        <f>SUMIFS(СВЦЭМ!$D$33:$D$776,СВЦЭМ!$A$33:$A$776,$A37,СВЦЭМ!$B$33:$B$776,W$11)+'СЕТ СН'!$F$11+СВЦЭМ!$D$10+'СЕТ СН'!$F$6-'СЕТ СН'!$F$23</f>
        <v>772.16784547999998</v>
      </c>
      <c r="X37" s="36">
        <f>SUMIFS(СВЦЭМ!$D$33:$D$776,СВЦЭМ!$A$33:$A$776,$A37,СВЦЭМ!$B$33:$B$776,X$11)+'СЕТ СН'!$F$11+СВЦЭМ!$D$10+'СЕТ СН'!$F$6-'СЕТ СН'!$F$23</f>
        <v>793.87868748000005</v>
      </c>
      <c r="Y37" s="36">
        <f>SUMIFS(СВЦЭМ!$D$33:$D$776,СВЦЭМ!$A$33:$A$776,$A37,СВЦЭМ!$B$33:$B$776,Y$11)+'СЕТ СН'!$F$11+СВЦЭМ!$D$10+'СЕТ СН'!$F$6-'СЕТ СН'!$F$23</f>
        <v>861.08484802999999</v>
      </c>
    </row>
    <row r="38" spans="1:27" ht="15.75" x14ac:dyDescent="0.2">
      <c r="A38" s="35">
        <f t="shared" si="0"/>
        <v>43978</v>
      </c>
      <c r="B38" s="36">
        <f>SUMIFS(СВЦЭМ!$D$33:$D$776,СВЦЭМ!$A$33:$A$776,$A38,СВЦЭМ!$B$33:$B$776,B$11)+'СЕТ СН'!$F$11+СВЦЭМ!$D$10+'СЕТ СН'!$F$6-'СЕТ СН'!$F$23</f>
        <v>946.73105666000004</v>
      </c>
      <c r="C38" s="36">
        <f>SUMIFS(СВЦЭМ!$D$33:$D$776,СВЦЭМ!$A$33:$A$776,$A38,СВЦЭМ!$B$33:$B$776,C$11)+'СЕТ СН'!$F$11+СВЦЭМ!$D$10+'СЕТ СН'!$F$6-'СЕТ СН'!$F$23</f>
        <v>981.53486878000001</v>
      </c>
      <c r="D38" s="36">
        <f>SUMIFS(СВЦЭМ!$D$33:$D$776,СВЦЭМ!$A$33:$A$776,$A38,СВЦЭМ!$B$33:$B$776,D$11)+'СЕТ СН'!$F$11+СВЦЭМ!$D$10+'СЕТ СН'!$F$6-'СЕТ СН'!$F$23</f>
        <v>1000.0710798699999</v>
      </c>
      <c r="E38" s="36">
        <f>SUMIFS(СВЦЭМ!$D$33:$D$776,СВЦЭМ!$A$33:$A$776,$A38,СВЦЭМ!$B$33:$B$776,E$11)+'СЕТ СН'!$F$11+СВЦЭМ!$D$10+'СЕТ СН'!$F$6-'СЕТ СН'!$F$23</f>
        <v>1008.47480478</v>
      </c>
      <c r="F38" s="36">
        <f>SUMIFS(СВЦЭМ!$D$33:$D$776,СВЦЭМ!$A$33:$A$776,$A38,СВЦЭМ!$B$33:$B$776,F$11)+'СЕТ СН'!$F$11+СВЦЭМ!$D$10+'СЕТ СН'!$F$6-'СЕТ СН'!$F$23</f>
        <v>1002.28030339</v>
      </c>
      <c r="G38" s="36">
        <f>SUMIFS(СВЦЭМ!$D$33:$D$776,СВЦЭМ!$A$33:$A$776,$A38,СВЦЭМ!$B$33:$B$776,G$11)+'СЕТ СН'!$F$11+СВЦЭМ!$D$10+'СЕТ СН'!$F$6-'СЕТ СН'!$F$23</f>
        <v>1009.11363418</v>
      </c>
      <c r="H38" s="36">
        <f>SUMIFS(СВЦЭМ!$D$33:$D$776,СВЦЭМ!$A$33:$A$776,$A38,СВЦЭМ!$B$33:$B$776,H$11)+'СЕТ СН'!$F$11+СВЦЭМ!$D$10+'СЕТ СН'!$F$6-'СЕТ СН'!$F$23</f>
        <v>991.64242920000004</v>
      </c>
      <c r="I38" s="36">
        <f>SUMIFS(СВЦЭМ!$D$33:$D$776,СВЦЭМ!$A$33:$A$776,$A38,СВЦЭМ!$B$33:$B$776,I$11)+'СЕТ СН'!$F$11+СВЦЭМ!$D$10+'СЕТ СН'!$F$6-'СЕТ СН'!$F$23</f>
        <v>977.83103862999997</v>
      </c>
      <c r="J38" s="36">
        <f>SUMIFS(СВЦЭМ!$D$33:$D$776,СВЦЭМ!$A$33:$A$776,$A38,СВЦЭМ!$B$33:$B$776,J$11)+'СЕТ СН'!$F$11+СВЦЭМ!$D$10+'СЕТ СН'!$F$6-'СЕТ СН'!$F$23</f>
        <v>943.06948163000004</v>
      </c>
      <c r="K38" s="36">
        <f>SUMIFS(СВЦЭМ!$D$33:$D$776,СВЦЭМ!$A$33:$A$776,$A38,СВЦЭМ!$B$33:$B$776,K$11)+'СЕТ СН'!$F$11+СВЦЭМ!$D$10+'СЕТ СН'!$F$6-'СЕТ СН'!$F$23</f>
        <v>923.04610124999999</v>
      </c>
      <c r="L38" s="36">
        <f>SUMIFS(СВЦЭМ!$D$33:$D$776,СВЦЭМ!$A$33:$A$776,$A38,СВЦЭМ!$B$33:$B$776,L$11)+'СЕТ СН'!$F$11+СВЦЭМ!$D$10+'СЕТ СН'!$F$6-'СЕТ СН'!$F$23</f>
        <v>903.05527797000002</v>
      </c>
      <c r="M38" s="36">
        <f>SUMIFS(СВЦЭМ!$D$33:$D$776,СВЦЭМ!$A$33:$A$776,$A38,СВЦЭМ!$B$33:$B$776,M$11)+'СЕТ СН'!$F$11+СВЦЭМ!$D$10+'СЕТ СН'!$F$6-'СЕТ СН'!$F$23</f>
        <v>849.82277747000001</v>
      </c>
      <c r="N38" s="36">
        <f>SUMIFS(СВЦЭМ!$D$33:$D$776,СВЦЭМ!$A$33:$A$776,$A38,СВЦЭМ!$B$33:$B$776,N$11)+'СЕТ СН'!$F$11+СВЦЭМ!$D$10+'СЕТ СН'!$F$6-'СЕТ СН'!$F$23</f>
        <v>791.91829806999999</v>
      </c>
      <c r="O38" s="36">
        <f>SUMIFS(СВЦЭМ!$D$33:$D$776,СВЦЭМ!$A$33:$A$776,$A38,СВЦЭМ!$B$33:$B$776,O$11)+'СЕТ СН'!$F$11+СВЦЭМ!$D$10+'СЕТ СН'!$F$6-'СЕТ СН'!$F$23</f>
        <v>774.36906742999997</v>
      </c>
      <c r="P38" s="36">
        <f>SUMIFS(СВЦЭМ!$D$33:$D$776,СВЦЭМ!$A$33:$A$776,$A38,СВЦЭМ!$B$33:$B$776,P$11)+'СЕТ СН'!$F$11+СВЦЭМ!$D$10+'СЕТ СН'!$F$6-'СЕТ СН'!$F$23</f>
        <v>769.13300515000003</v>
      </c>
      <c r="Q38" s="36">
        <f>SUMIFS(СВЦЭМ!$D$33:$D$776,СВЦЭМ!$A$33:$A$776,$A38,СВЦЭМ!$B$33:$B$776,Q$11)+'СЕТ СН'!$F$11+СВЦЭМ!$D$10+'СЕТ СН'!$F$6-'СЕТ СН'!$F$23</f>
        <v>773.66461681999999</v>
      </c>
      <c r="R38" s="36">
        <f>SUMIFS(СВЦЭМ!$D$33:$D$776,СВЦЭМ!$A$33:$A$776,$A38,СВЦЭМ!$B$33:$B$776,R$11)+'СЕТ СН'!$F$11+СВЦЭМ!$D$10+'СЕТ СН'!$F$6-'СЕТ СН'!$F$23</f>
        <v>777.22452701999998</v>
      </c>
      <c r="S38" s="36">
        <f>SUMIFS(СВЦЭМ!$D$33:$D$776,СВЦЭМ!$A$33:$A$776,$A38,СВЦЭМ!$B$33:$B$776,S$11)+'СЕТ СН'!$F$11+СВЦЭМ!$D$10+'СЕТ СН'!$F$6-'СЕТ СН'!$F$23</f>
        <v>782.07127189999994</v>
      </c>
      <c r="T38" s="36">
        <f>SUMIFS(СВЦЭМ!$D$33:$D$776,СВЦЭМ!$A$33:$A$776,$A38,СВЦЭМ!$B$33:$B$776,T$11)+'СЕТ СН'!$F$11+СВЦЭМ!$D$10+'СЕТ СН'!$F$6-'СЕТ СН'!$F$23</f>
        <v>777.71988466000005</v>
      </c>
      <c r="U38" s="36">
        <f>SUMIFS(СВЦЭМ!$D$33:$D$776,СВЦЭМ!$A$33:$A$776,$A38,СВЦЭМ!$B$33:$B$776,U$11)+'СЕТ СН'!$F$11+СВЦЭМ!$D$10+'СЕТ СН'!$F$6-'СЕТ СН'!$F$23</f>
        <v>766.38184832000002</v>
      </c>
      <c r="V38" s="36">
        <f>SUMIFS(СВЦЭМ!$D$33:$D$776,СВЦЭМ!$A$33:$A$776,$A38,СВЦЭМ!$B$33:$B$776,V$11)+'СЕТ СН'!$F$11+СВЦЭМ!$D$10+'СЕТ СН'!$F$6-'СЕТ СН'!$F$23</f>
        <v>756.09889968000005</v>
      </c>
      <c r="W38" s="36">
        <f>SUMIFS(СВЦЭМ!$D$33:$D$776,СВЦЭМ!$A$33:$A$776,$A38,СВЦЭМ!$B$33:$B$776,W$11)+'СЕТ СН'!$F$11+СВЦЭМ!$D$10+'СЕТ СН'!$F$6-'СЕТ СН'!$F$23</f>
        <v>752.39950966000004</v>
      </c>
      <c r="X38" s="36">
        <f>SUMIFS(СВЦЭМ!$D$33:$D$776,СВЦЭМ!$A$33:$A$776,$A38,СВЦЭМ!$B$33:$B$776,X$11)+'СЕТ СН'!$F$11+СВЦЭМ!$D$10+'СЕТ СН'!$F$6-'СЕТ СН'!$F$23</f>
        <v>789.64259527000002</v>
      </c>
      <c r="Y38" s="36">
        <f>SUMIFS(СВЦЭМ!$D$33:$D$776,СВЦЭМ!$A$33:$A$776,$A38,СВЦЭМ!$B$33:$B$776,Y$11)+'СЕТ СН'!$F$11+СВЦЭМ!$D$10+'СЕТ СН'!$F$6-'СЕТ СН'!$F$23</f>
        <v>848.06497262999994</v>
      </c>
    </row>
    <row r="39" spans="1:27" ht="15.75" x14ac:dyDescent="0.2">
      <c r="A39" s="35">
        <f t="shared" si="0"/>
        <v>43979</v>
      </c>
      <c r="B39" s="36">
        <f>SUMIFS(СВЦЭМ!$D$33:$D$776,СВЦЭМ!$A$33:$A$776,$A39,СВЦЭМ!$B$33:$B$776,B$11)+'СЕТ СН'!$F$11+СВЦЭМ!$D$10+'СЕТ СН'!$F$6-'СЕТ СН'!$F$23</f>
        <v>885.24057773000004</v>
      </c>
      <c r="C39" s="36">
        <f>SUMIFS(СВЦЭМ!$D$33:$D$776,СВЦЭМ!$A$33:$A$776,$A39,СВЦЭМ!$B$33:$B$776,C$11)+'СЕТ СН'!$F$11+СВЦЭМ!$D$10+'СЕТ СН'!$F$6-'СЕТ СН'!$F$23</f>
        <v>900.48865089000003</v>
      </c>
      <c r="D39" s="36">
        <f>SUMIFS(СВЦЭМ!$D$33:$D$776,СВЦЭМ!$A$33:$A$776,$A39,СВЦЭМ!$B$33:$B$776,D$11)+'СЕТ СН'!$F$11+СВЦЭМ!$D$10+'СЕТ СН'!$F$6-'СЕТ СН'!$F$23</f>
        <v>927.75604645999999</v>
      </c>
      <c r="E39" s="36">
        <f>SUMIFS(СВЦЭМ!$D$33:$D$776,СВЦЭМ!$A$33:$A$776,$A39,СВЦЭМ!$B$33:$B$776,E$11)+'СЕТ СН'!$F$11+СВЦЭМ!$D$10+'СЕТ СН'!$F$6-'СЕТ СН'!$F$23</f>
        <v>943.66792200999998</v>
      </c>
      <c r="F39" s="36">
        <f>SUMIFS(СВЦЭМ!$D$33:$D$776,СВЦЭМ!$A$33:$A$776,$A39,СВЦЭМ!$B$33:$B$776,F$11)+'СЕТ СН'!$F$11+СВЦЭМ!$D$10+'СЕТ СН'!$F$6-'СЕТ СН'!$F$23</f>
        <v>939.29940654999996</v>
      </c>
      <c r="G39" s="36">
        <f>SUMIFS(СВЦЭМ!$D$33:$D$776,СВЦЭМ!$A$33:$A$776,$A39,СВЦЭМ!$B$33:$B$776,G$11)+'СЕТ СН'!$F$11+СВЦЭМ!$D$10+'СЕТ СН'!$F$6-'СЕТ СН'!$F$23</f>
        <v>943.92386108000005</v>
      </c>
      <c r="H39" s="36">
        <f>SUMIFS(СВЦЭМ!$D$33:$D$776,СВЦЭМ!$A$33:$A$776,$A39,СВЦЭМ!$B$33:$B$776,H$11)+'СЕТ СН'!$F$11+СВЦЭМ!$D$10+'СЕТ СН'!$F$6-'СЕТ СН'!$F$23</f>
        <v>927.71384539999997</v>
      </c>
      <c r="I39" s="36">
        <f>SUMIFS(СВЦЭМ!$D$33:$D$776,СВЦЭМ!$A$33:$A$776,$A39,СВЦЭМ!$B$33:$B$776,I$11)+'СЕТ СН'!$F$11+СВЦЭМ!$D$10+'СЕТ СН'!$F$6-'СЕТ СН'!$F$23</f>
        <v>930.56847023</v>
      </c>
      <c r="J39" s="36">
        <f>SUMIFS(СВЦЭМ!$D$33:$D$776,СВЦЭМ!$A$33:$A$776,$A39,СВЦЭМ!$B$33:$B$776,J$11)+'СЕТ СН'!$F$11+СВЦЭМ!$D$10+'СЕТ СН'!$F$6-'СЕТ СН'!$F$23</f>
        <v>885.95810548999998</v>
      </c>
      <c r="K39" s="36">
        <f>SUMIFS(СВЦЭМ!$D$33:$D$776,СВЦЭМ!$A$33:$A$776,$A39,СВЦЭМ!$B$33:$B$776,K$11)+'СЕТ СН'!$F$11+СВЦЭМ!$D$10+'СЕТ СН'!$F$6-'СЕТ СН'!$F$23</f>
        <v>874.04910972000005</v>
      </c>
      <c r="L39" s="36">
        <f>SUMIFS(СВЦЭМ!$D$33:$D$776,СВЦЭМ!$A$33:$A$776,$A39,СВЦЭМ!$B$33:$B$776,L$11)+'СЕТ СН'!$F$11+СВЦЭМ!$D$10+'СЕТ СН'!$F$6-'СЕТ СН'!$F$23</f>
        <v>882.88436444000001</v>
      </c>
      <c r="M39" s="36">
        <f>SUMIFS(СВЦЭМ!$D$33:$D$776,СВЦЭМ!$A$33:$A$776,$A39,СВЦЭМ!$B$33:$B$776,M$11)+'СЕТ СН'!$F$11+СВЦЭМ!$D$10+'СЕТ СН'!$F$6-'СЕТ СН'!$F$23</f>
        <v>859.83915044000003</v>
      </c>
      <c r="N39" s="36">
        <f>SUMIFS(СВЦЭМ!$D$33:$D$776,СВЦЭМ!$A$33:$A$776,$A39,СВЦЭМ!$B$33:$B$776,N$11)+'СЕТ СН'!$F$11+СВЦЭМ!$D$10+'СЕТ СН'!$F$6-'СЕТ СН'!$F$23</f>
        <v>812.32971784999995</v>
      </c>
      <c r="O39" s="36">
        <f>SUMIFS(СВЦЭМ!$D$33:$D$776,СВЦЭМ!$A$33:$A$776,$A39,СВЦЭМ!$B$33:$B$776,O$11)+'СЕТ СН'!$F$11+СВЦЭМ!$D$10+'СЕТ СН'!$F$6-'СЕТ СН'!$F$23</f>
        <v>789.97079782000003</v>
      </c>
      <c r="P39" s="36">
        <f>SUMIFS(СВЦЭМ!$D$33:$D$776,СВЦЭМ!$A$33:$A$776,$A39,СВЦЭМ!$B$33:$B$776,P$11)+'СЕТ СН'!$F$11+СВЦЭМ!$D$10+'СЕТ СН'!$F$6-'СЕТ СН'!$F$23</f>
        <v>796.64282003999995</v>
      </c>
      <c r="Q39" s="36">
        <f>SUMIFS(СВЦЭМ!$D$33:$D$776,СВЦЭМ!$A$33:$A$776,$A39,СВЦЭМ!$B$33:$B$776,Q$11)+'СЕТ СН'!$F$11+СВЦЭМ!$D$10+'СЕТ СН'!$F$6-'СЕТ СН'!$F$23</f>
        <v>797.93156825999995</v>
      </c>
      <c r="R39" s="36">
        <f>SUMIFS(СВЦЭМ!$D$33:$D$776,СВЦЭМ!$A$33:$A$776,$A39,СВЦЭМ!$B$33:$B$776,R$11)+'СЕТ СН'!$F$11+СВЦЭМ!$D$10+'СЕТ СН'!$F$6-'СЕТ СН'!$F$23</f>
        <v>796.46917954000003</v>
      </c>
      <c r="S39" s="36">
        <f>SUMIFS(СВЦЭМ!$D$33:$D$776,СВЦЭМ!$A$33:$A$776,$A39,СВЦЭМ!$B$33:$B$776,S$11)+'СЕТ СН'!$F$11+СВЦЭМ!$D$10+'СЕТ СН'!$F$6-'СЕТ СН'!$F$23</f>
        <v>802.85080350999999</v>
      </c>
      <c r="T39" s="36">
        <f>SUMIFS(СВЦЭМ!$D$33:$D$776,СВЦЭМ!$A$33:$A$776,$A39,СВЦЭМ!$B$33:$B$776,T$11)+'СЕТ СН'!$F$11+СВЦЭМ!$D$10+'СЕТ СН'!$F$6-'СЕТ СН'!$F$23</f>
        <v>804.30541254000002</v>
      </c>
      <c r="U39" s="36">
        <f>SUMIFS(СВЦЭМ!$D$33:$D$776,СВЦЭМ!$A$33:$A$776,$A39,СВЦЭМ!$B$33:$B$776,U$11)+'СЕТ СН'!$F$11+СВЦЭМ!$D$10+'СЕТ СН'!$F$6-'СЕТ СН'!$F$23</f>
        <v>797.40822863000005</v>
      </c>
      <c r="V39" s="36">
        <f>SUMIFS(СВЦЭМ!$D$33:$D$776,СВЦЭМ!$A$33:$A$776,$A39,СВЦЭМ!$B$33:$B$776,V$11)+'СЕТ СН'!$F$11+СВЦЭМ!$D$10+'СЕТ СН'!$F$6-'СЕТ СН'!$F$23</f>
        <v>784.36694491000003</v>
      </c>
      <c r="W39" s="36">
        <f>SUMIFS(СВЦЭМ!$D$33:$D$776,СВЦЭМ!$A$33:$A$776,$A39,СВЦЭМ!$B$33:$B$776,W$11)+'СЕТ СН'!$F$11+СВЦЭМ!$D$10+'СЕТ СН'!$F$6-'СЕТ СН'!$F$23</f>
        <v>781.19366605999994</v>
      </c>
      <c r="X39" s="36">
        <f>SUMIFS(СВЦЭМ!$D$33:$D$776,СВЦЭМ!$A$33:$A$776,$A39,СВЦЭМ!$B$33:$B$776,X$11)+'СЕТ СН'!$F$11+СВЦЭМ!$D$10+'СЕТ СН'!$F$6-'СЕТ СН'!$F$23</f>
        <v>823.84669323000003</v>
      </c>
      <c r="Y39" s="36">
        <f>SUMIFS(СВЦЭМ!$D$33:$D$776,СВЦЭМ!$A$33:$A$776,$A39,СВЦЭМ!$B$33:$B$776,Y$11)+'СЕТ СН'!$F$11+СВЦЭМ!$D$10+'СЕТ СН'!$F$6-'СЕТ СН'!$F$23</f>
        <v>889.66288640000005</v>
      </c>
    </row>
    <row r="40" spans="1:27" ht="15.75" x14ac:dyDescent="0.2">
      <c r="A40" s="35">
        <f t="shared" si="0"/>
        <v>43980</v>
      </c>
      <c r="B40" s="36">
        <f>SUMIFS(СВЦЭМ!$D$33:$D$776,СВЦЭМ!$A$33:$A$776,$A40,СВЦЭМ!$B$33:$B$776,B$11)+'СЕТ СН'!$F$11+СВЦЭМ!$D$10+'СЕТ СН'!$F$6-'СЕТ СН'!$F$23</f>
        <v>900.58283505999998</v>
      </c>
      <c r="C40" s="36">
        <f>SUMIFS(СВЦЭМ!$D$33:$D$776,СВЦЭМ!$A$33:$A$776,$A40,СВЦЭМ!$B$33:$B$776,C$11)+'СЕТ СН'!$F$11+СВЦЭМ!$D$10+'СЕТ СН'!$F$6-'СЕТ СН'!$F$23</f>
        <v>925.51408948999995</v>
      </c>
      <c r="D40" s="36">
        <f>SUMIFS(СВЦЭМ!$D$33:$D$776,СВЦЭМ!$A$33:$A$776,$A40,СВЦЭМ!$B$33:$B$776,D$11)+'СЕТ СН'!$F$11+СВЦЭМ!$D$10+'СЕТ СН'!$F$6-'СЕТ СН'!$F$23</f>
        <v>922.98616508999999</v>
      </c>
      <c r="E40" s="36">
        <f>SUMIFS(СВЦЭМ!$D$33:$D$776,СВЦЭМ!$A$33:$A$776,$A40,СВЦЭМ!$B$33:$B$776,E$11)+'СЕТ СН'!$F$11+СВЦЭМ!$D$10+'СЕТ СН'!$F$6-'СЕТ СН'!$F$23</f>
        <v>922.56916616000001</v>
      </c>
      <c r="F40" s="36">
        <f>SUMIFS(СВЦЭМ!$D$33:$D$776,СВЦЭМ!$A$33:$A$776,$A40,СВЦЭМ!$B$33:$B$776,F$11)+'СЕТ СН'!$F$11+СВЦЭМ!$D$10+'СЕТ СН'!$F$6-'СЕТ СН'!$F$23</f>
        <v>924.00373298</v>
      </c>
      <c r="G40" s="36">
        <f>SUMIFS(СВЦЭМ!$D$33:$D$776,СВЦЭМ!$A$33:$A$776,$A40,СВЦЭМ!$B$33:$B$776,G$11)+'СЕТ СН'!$F$11+СВЦЭМ!$D$10+'СЕТ СН'!$F$6-'СЕТ СН'!$F$23</f>
        <v>928.73790393000002</v>
      </c>
      <c r="H40" s="36">
        <f>SUMIFS(СВЦЭМ!$D$33:$D$776,СВЦЭМ!$A$33:$A$776,$A40,СВЦЭМ!$B$33:$B$776,H$11)+'СЕТ СН'!$F$11+СВЦЭМ!$D$10+'СЕТ СН'!$F$6-'СЕТ СН'!$F$23</f>
        <v>932.95725828000002</v>
      </c>
      <c r="I40" s="36">
        <f>SUMIFS(СВЦЭМ!$D$33:$D$776,СВЦЭМ!$A$33:$A$776,$A40,СВЦЭМ!$B$33:$B$776,I$11)+'СЕТ СН'!$F$11+СВЦЭМ!$D$10+'СЕТ СН'!$F$6-'СЕТ СН'!$F$23</f>
        <v>914.57732068999996</v>
      </c>
      <c r="J40" s="36">
        <f>SUMIFS(СВЦЭМ!$D$33:$D$776,СВЦЭМ!$A$33:$A$776,$A40,СВЦЭМ!$B$33:$B$776,J$11)+'СЕТ СН'!$F$11+СВЦЭМ!$D$10+'СЕТ СН'!$F$6-'СЕТ СН'!$F$23</f>
        <v>867.38915975999998</v>
      </c>
      <c r="K40" s="36">
        <f>SUMIFS(СВЦЭМ!$D$33:$D$776,СВЦЭМ!$A$33:$A$776,$A40,СВЦЭМ!$B$33:$B$776,K$11)+'СЕТ СН'!$F$11+СВЦЭМ!$D$10+'СЕТ СН'!$F$6-'СЕТ СН'!$F$23</f>
        <v>851.50884459999997</v>
      </c>
      <c r="L40" s="36">
        <f>SUMIFS(СВЦЭМ!$D$33:$D$776,СВЦЭМ!$A$33:$A$776,$A40,СВЦЭМ!$B$33:$B$776,L$11)+'СЕТ СН'!$F$11+СВЦЭМ!$D$10+'СЕТ СН'!$F$6-'СЕТ СН'!$F$23</f>
        <v>881.02256832</v>
      </c>
      <c r="M40" s="36">
        <f>SUMIFS(СВЦЭМ!$D$33:$D$776,СВЦЭМ!$A$33:$A$776,$A40,СВЦЭМ!$B$33:$B$776,M$11)+'СЕТ СН'!$F$11+СВЦЭМ!$D$10+'СЕТ СН'!$F$6-'СЕТ СН'!$F$23</f>
        <v>806.81960515000003</v>
      </c>
      <c r="N40" s="36">
        <f>SUMIFS(СВЦЭМ!$D$33:$D$776,СВЦЭМ!$A$33:$A$776,$A40,СВЦЭМ!$B$33:$B$776,N$11)+'СЕТ СН'!$F$11+СВЦЭМ!$D$10+'СЕТ СН'!$F$6-'СЕТ СН'!$F$23</f>
        <v>746.67811234999999</v>
      </c>
      <c r="O40" s="36">
        <f>SUMIFS(СВЦЭМ!$D$33:$D$776,СВЦЭМ!$A$33:$A$776,$A40,СВЦЭМ!$B$33:$B$776,O$11)+'СЕТ СН'!$F$11+СВЦЭМ!$D$10+'СЕТ СН'!$F$6-'СЕТ СН'!$F$23</f>
        <v>735.36233367</v>
      </c>
      <c r="P40" s="36">
        <f>SUMIFS(СВЦЭМ!$D$33:$D$776,СВЦЭМ!$A$33:$A$776,$A40,СВЦЭМ!$B$33:$B$776,P$11)+'СЕТ СН'!$F$11+СВЦЭМ!$D$10+'СЕТ СН'!$F$6-'СЕТ СН'!$F$23</f>
        <v>741.92675233</v>
      </c>
      <c r="Q40" s="36">
        <f>SUMIFS(СВЦЭМ!$D$33:$D$776,СВЦЭМ!$A$33:$A$776,$A40,СВЦЭМ!$B$33:$B$776,Q$11)+'СЕТ СН'!$F$11+СВЦЭМ!$D$10+'СЕТ СН'!$F$6-'СЕТ СН'!$F$23</f>
        <v>735.12264633999996</v>
      </c>
      <c r="R40" s="36">
        <f>SUMIFS(СВЦЭМ!$D$33:$D$776,СВЦЭМ!$A$33:$A$776,$A40,СВЦЭМ!$B$33:$B$776,R$11)+'СЕТ СН'!$F$11+СВЦЭМ!$D$10+'СЕТ СН'!$F$6-'СЕТ СН'!$F$23</f>
        <v>738.36843385999998</v>
      </c>
      <c r="S40" s="36">
        <f>SUMIFS(СВЦЭМ!$D$33:$D$776,СВЦЭМ!$A$33:$A$776,$A40,СВЦЭМ!$B$33:$B$776,S$11)+'СЕТ СН'!$F$11+СВЦЭМ!$D$10+'СЕТ СН'!$F$6-'СЕТ СН'!$F$23</f>
        <v>746.84415310999998</v>
      </c>
      <c r="T40" s="36">
        <f>SUMIFS(СВЦЭМ!$D$33:$D$776,СВЦЭМ!$A$33:$A$776,$A40,СВЦЭМ!$B$33:$B$776,T$11)+'СЕТ СН'!$F$11+СВЦЭМ!$D$10+'СЕТ СН'!$F$6-'СЕТ СН'!$F$23</f>
        <v>758.56648399000005</v>
      </c>
      <c r="U40" s="36">
        <f>SUMIFS(СВЦЭМ!$D$33:$D$776,СВЦЭМ!$A$33:$A$776,$A40,СВЦЭМ!$B$33:$B$776,U$11)+'СЕТ СН'!$F$11+СВЦЭМ!$D$10+'СЕТ СН'!$F$6-'СЕТ СН'!$F$23</f>
        <v>764.63368480999998</v>
      </c>
      <c r="V40" s="36">
        <f>SUMIFS(СВЦЭМ!$D$33:$D$776,СВЦЭМ!$A$33:$A$776,$A40,СВЦЭМ!$B$33:$B$776,V$11)+'СЕТ СН'!$F$11+СВЦЭМ!$D$10+'СЕТ СН'!$F$6-'СЕТ СН'!$F$23</f>
        <v>799.87672838000003</v>
      </c>
      <c r="W40" s="36">
        <f>SUMIFS(СВЦЭМ!$D$33:$D$776,СВЦЭМ!$A$33:$A$776,$A40,СВЦЭМ!$B$33:$B$776,W$11)+'СЕТ СН'!$F$11+СВЦЭМ!$D$10+'СЕТ СН'!$F$6-'СЕТ СН'!$F$23</f>
        <v>831.70473738999999</v>
      </c>
      <c r="X40" s="36">
        <f>SUMIFS(СВЦЭМ!$D$33:$D$776,СВЦЭМ!$A$33:$A$776,$A40,СВЦЭМ!$B$33:$B$776,X$11)+'СЕТ СН'!$F$11+СВЦЭМ!$D$10+'СЕТ СН'!$F$6-'СЕТ СН'!$F$23</f>
        <v>815.67059801000005</v>
      </c>
      <c r="Y40" s="36">
        <f>SUMIFS(СВЦЭМ!$D$33:$D$776,СВЦЭМ!$A$33:$A$776,$A40,СВЦЭМ!$B$33:$B$776,Y$11)+'СЕТ СН'!$F$11+СВЦЭМ!$D$10+'СЕТ СН'!$F$6-'СЕТ СН'!$F$23</f>
        <v>857.41975165999997</v>
      </c>
    </row>
    <row r="41" spans="1:27" ht="15.75" x14ac:dyDescent="0.2">
      <c r="A41" s="35">
        <f t="shared" si="0"/>
        <v>43981</v>
      </c>
      <c r="B41" s="36">
        <f>SUMIFS(СВЦЭМ!$D$33:$D$776,СВЦЭМ!$A$33:$A$776,$A41,СВЦЭМ!$B$33:$B$776,B$11)+'СЕТ СН'!$F$11+СВЦЭМ!$D$10+'СЕТ СН'!$F$6-'СЕТ СН'!$F$23</f>
        <v>938.13355937999995</v>
      </c>
      <c r="C41" s="36">
        <f>SUMIFS(СВЦЭМ!$D$33:$D$776,СВЦЭМ!$A$33:$A$776,$A41,СВЦЭМ!$B$33:$B$776,C$11)+'СЕТ СН'!$F$11+СВЦЭМ!$D$10+'СЕТ СН'!$F$6-'СЕТ СН'!$F$23</f>
        <v>944.83332433999999</v>
      </c>
      <c r="D41" s="36">
        <f>SUMIFS(СВЦЭМ!$D$33:$D$776,СВЦЭМ!$A$33:$A$776,$A41,СВЦЭМ!$B$33:$B$776,D$11)+'СЕТ СН'!$F$11+СВЦЭМ!$D$10+'СЕТ СН'!$F$6-'СЕТ СН'!$F$23</f>
        <v>946.34923246000005</v>
      </c>
      <c r="E41" s="36">
        <f>SUMIFS(СВЦЭМ!$D$33:$D$776,СВЦЭМ!$A$33:$A$776,$A41,СВЦЭМ!$B$33:$B$776,E$11)+'СЕТ СН'!$F$11+СВЦЭМ!$D$10+'СЕТ СН'!$F$6-'СЕТ СН'!$F$23</f>
        <v>943.86055435000003</v>
      </c>
      <c r="F41" s="36">
        <f>SUMIFS(СВЦЭМ!$D$33:$D$776,СВЦЭМ!$A$33:$A$776,$A41,СВЦЭМ!$B$33:$B$776,F$11)+'СЕТ СН'!$F$11+СВЦЭМ!$D$10+'СЕТ СН'!$F$6-'СЕТ СН'!$F$23</f>
        <v>943.06665557999997</v>
      </c>
      <c r="G41" s="36">
        <f>SUMIFS(СВЦЭМ!$D$33:$D$776,СВЦЭМ!$A$33:$A$776,$A41,СВЦЭМ!$B$33:$B$776,G$11)+'СЕТ СН'!$F$11+СВЦЭМ!$D$10+'СЕТ СН'!$F$6-'СЕТ СН'!$F$23</f>
        <v>943.56288932999996</v>
      </c>
      <c r="H41" s="36">
        <f>SUMIFS(СВЦЭМ!$D$33:$D$776,СВЦЭМ!$A$33:$A$776,$A41,СВЦЭМ!$B$33:$B$776,H$11)+'СЕТ СН'!$F$11+СВЦЭМ!$D$10+'СЕТ СН'!$F$6-'СЕТ СН'!$F$23</f>
        <v>930.61591293000004</v>
      </c>
      <c r="I41" s="36">
        <f>SUMIFS(СВЦЭМ!$D$33:$D$776,СВЦЭМ!$A$33:$A$776,$A41,СВЦЭМ!$B$33:$B$776,I$11)+'СЕТ СН'!$F$11+СВЦЭМ!$D$10+'СЕТ СН'!$F$6-'СЕТ СН'!$F$23</f>
        <v>912.75253650000002</v>
      </c>
      <c r="J41" s="36">
        <f>SUMIFS(СВЦЭМ!$D$33:$D$776,СВЦЭМ!$A$33:$A$776,$A41,СВЦЭМ!$B$33:$B$776,J$11)+'СЕТ СН'!$F$11+СВЦЭМ!$D$10+'СЕТ СН'!$F$6-'СЕТ СН'!$F$23</f>
        <v>881.71597684999995</v>
      </c>
      <c r="K41" s="36">
        <f>SUMIFS(СВЦЭМ!$D$33:$D$776,СВЦЭМ!$A$33:$A$776,$A41,СВЦЭМ!$B$33:$B$776,K$11)+'СЕТ СН'!$F$11+СВЦЭМ!$D$10+'СЕТ СН'!$F$6-'СЕТ СН'!$F$23</f>
        <v>870.22992815999999</v>
      </c>
      <c r="L41" s="36">
        <f>SUMIFS(СВЦЭМ!$D$33:$D$776,СВЦЭМ!$A$33:$A$776,$A41,СВЦЭМ!$B$33:$B$776,L$11)+'СЕТ СН'!$F$11+СВЦЭМ!$D$10+'СЕТ СН'!$F$6-'СЕТ СН'!$F$23</f>
        <v>861.30107555999996</v>
      </c>
      <c r="M41" s="36">
        <f>SUMIFS(СВЦЭМ!$D$33:$D$776,СВЦЭМ!$A$33:$A$776,$A41,СВЦЭМ!$B$33:$B$776,M$11)+'СЕТ СН'!$F$11+СВЦЭМ!$D$10+'СЕТ СН'!$F$6-'СЕТ СН'!$F$23</f>
        <v>809.63915018</v>
      </c>
      <c r="N41" s="36">
        <f>SUMIFS(СВЦЭМ!$D$33:$D$776,СВЦЭМ!$A$33:$A$776,$A41,СВЦЭМ!$B$33:$B$776,N$11)+'СЕТ СН'!$F$11+СВЦЭМ!$D$10+'СЕТ СН'!$F$6-'СЕТ СН'!$F$23</f>
        <v>761.88619042000005</v>
      </c>
      <c r="O41" s="36">
        <f>SUMIFS(СВЦЭМ!$D$33:$D$776,СВЦЭМ!$A$33:$A$776,$A41,СВЦЭМ!$B$33:$B$776,O$11)+'СЕТ СН'!$F$11+СВЦЭМ!$D$10+'СЕТ СН'!$F$6-'СЕТ СН'!$F$23</f>
        <v>749.67984006999995</v>
      </c>
      <c r="P41" s="36">
        <f>SUMIFS(СВЦЭМ!$D$33:$D$776,СВЦЭМ!$A$33:$A$776,$A41,СВЦЭМ!$B$33:$B$776,P$11)+'СЕТ СН'!$F$11+СВЦЭМ!$D$10+'СЕТ СН'!$F$6-'СЕТ СН'!$F$23</f>
        <v>752.44250537000005</v>
      </c>
      <c r="Q41" s="36">
        <f>SUMIFS(СВЦЭМ!$D$33:$D$776,СВЦЭМ!$A$33:$A$776,$A41,СВЦЭМ!$B$33:$B$776,Q$11)+'СЕТ СН'!$F$11+СВЦЭМ!$D$10+'СЕТ СН'!$F$6-'СЕТ СН'!$F$23</f>
        <v>751.79093198999999</v>
      </c>
      <c r="R41" s="36">
        <f>SUMIFS(СВЦЭМ!$D$33:$D$776,СВЦЭМ!$A$33:$A$776,$A41,СВЦЭМ!$B$33:$B$776,R$11)+'СЕТ СН'!$F$11+СВЦЭМ!$D$10+'СЕТ СН'!$F$6-'СЕТ СН'!$F$23</f>
        <v>750.84561555000005</v>
      </c>
      <c r="S41" s="36">
        <f>SUMIFS(СВЦЭМ!$D$33:$D$776,СВЦЭМ!$A$33:$A$776,$A41,СВЦЭМ!$B$33:$B$776,S$11)+'СЕТ СН'!$F$11+СВЦЭМ!$D$10+'СЕТ СН'!$F$6-'СЕТ СН'!$F$23</f>
        <v>753.22008137</v>
      </c>
      <c r="T41" s="36">
        <f>SUMIFS(СВЦЭМ!$D$33:$D$776,СВЦЭМ!$A$33:$A$776,$A41,СВЦЭМ!$B$33:$B$776,T$11)+'СЕТ СН'!$F$11+СВЦЭМ!$D$10+'СЕТ СН'!$F$6-'СЕТ СН'!$F$23</f>
        <v>748.05964523</v>
      </c>
      <c r="U41" s="36">
        <f>SUMIFS(СВЦЭМ!$D$33:$D$776,СВЦЭМ!$A$33:$A$776,$A41,СВЦЭМ!$B$33:$B$776,U$11)+'СЕТ СН'!$F$11+СВЦЭМ!$D$10+'СЕТ СН'!$F$6-'СЕТ СН'!$F$23</f>
        <v>738.42208817999995</v>
      </c>
      <c r="V41" s="36">
        <f>SUMIFS(СВЦЭМ!$D$33:$D$776,СВЦЭМ!$A$33:$A$776,$A41,СВЦЭМ!$B$33:$B$776,V$11)+'СЕТ СН'!$F$11+СВЦЭМ!$D$10+'СЕТ СН'!$F$6-'СЕТ СН'!$F$23</f>
        <v>745.57734535999998</v>
      </c>
      <c r="W41" s="36">
        <f>SUMIFS(СВЦЭМ!$D$33:$D$776,СВЦЭМ!$A$33:$A$776,$A41,СВЦЭМ!$B$33:$B$776,W$11)+'СЕТ СН'!$F$11+СВЦЭМ!$D$10+'СЕТ СН'!$F$6-'СЕТ СН'!$F$23</f>
        <v>751.72000032000005</v>
      </c>
      <c r="X41" s="36">
        <f>SUMIFS(СВЦЭМ!$D$33:$D$776,СВЦЭМ!$A$33:$A$776,$A41,СВЦЭМ!$B$33:$B$776,X$11)+'СЕТ СН'!$F$11+СВЦЭМ!$D$10+'СЕТ СН'!$F$6-'СЕТ СН'!$F$23</f>
        <v>754.63288545</v>
      </c>
      <c r="Y41" s="36">
        <f>SUMIFS(СВЦЭМ!$D$33:$D$776,СВЦЭМ!$A$33:$A$776,$A41,СВЦЭМ!$B$33:$B$776,Y$11)+'СЕТ СН'!$F$11+СВЦЭМ!$D$10+'СЕТ СН'!$F$6-'СЕТ СН'!$F$23</f>
        <v>821.40187274000004</v>
      </c>
    </row>
    <row r="42" spans="1:27" ht="15.75" x14ac:dyDescent="0.2">
      <c r="A42" s="35">
        <f t="shared" si="0"/>
        <v>43982</v>
      </c>
      <c r="B42" s="36">
        <f>SUMIFS(СВЦЭМ!$D$33:$D$776,СВЦЭМ!$A$33:$A$776,$A42,СВЦЭМ!$B$33:$B$776,B$11)+'СЕТ СН'!$F$11+СВЦЭМ!$D$10+'СЕТ СН'!$F$6-'СЕТ СН'!$F$23</f>
        <v>906.79595137000001</v>
      </c>
      <c r="C42" s="36">
        <f>SUMIFS(СВЦЭМ!$D$33:$D$776,СВЦЭМ!$A$33:$A$776,$A42,СВЦЭМ!$B$33:$B$776,C$11)+'СЕТ СН'!$F$11+СВЦЭМ!$D$10+'СЕТ СН'!$F$6-'СЕТ СН'!$F$23</f>
        <v>915.64234687999999</v>
      </c>
      <c r="D42" s="36">
        <f>SUMIFS(СВЦЭМ!$D$33:$D$776,СВЦЭМ!$A$33:$A$776,$A42,СВЦЭМ!$B$33:$B$776,D$11)+'СЕТ СН'!$F$11+СВЦЭМ!$D$10+'СЕТ СН'!$F$6-'СЕТ СН'!$F$23</f>
        <v>923.78335878999997</v>
      </c>
      <c r="E42" s="36">
        <f>SUMIFS(СВЦЭМ!$D$33:$D$776,СВЦЭМ!$A$33:$A$776,$A42,СВЦЭМ!$B$33:$B$776,E$11)+'СЕТ СН'!$F$11+СВЦЭМ!$D$10+'СЕТ СН'!$F$6-'СЕТ СН'!$F$23</f>
        <v>918.70781030000001</v>
      </c>
      <c r="F42" s="36">
        <f>SUMIFS(СВЦЭМ!$D$33:$D$776,СВЦЭМ!$A$33:$A$776,$A42,СВЦЭМ!$B$33:$B$776,F$11)+'СЕТ СН'!$F$11+СВЦЭМ!$D$10+'СЕТ СН'!$F$6-'СЕТ СН'!$F$23</f>
        <v>908.43370836999998</v>
      </c>
      <c r="G42" s="36">
        <f>SUMIFS(СВЦЭМ!$D$33:$D$776,СВЦЭМ!$A$33:$A$776,$A42,СВЦЭМ!$B$33:$B$776,G$11)+'СЕТ СН'!$F$11+СВЦЭМ!$D$10+'СЕТ СН'!$F$6-'СЕТ СН'!$F$23</f>
        <v>912.15827941999999</v>
      </c>
      <c r="H42" s="36">
        <f>SUMIFS(СВЦЭМ!$D$33:$D$776,СВЦЭМ!$A$33:$A$776,$A42,СВЦЭМ!$B$33:$B$776,H$11)+'СЕТ СН'!$F$11+СВЦЭМ!$D$10+'СЕТ СН'!$F$6-'СЕТ СН'!$F$23</f>
        <v>916.42811703999996</v>
      </c>
      <c r="I42" s="36">
        <f>SUMIFS(СВЦЭМ!$D$33:$D$776,СВЦЭМ!$A$33:$A$776,$A42,СВЦЭМ!$B$33:$B$776,I$11)+'СЕТ СН'!$F$11+СВЦЭМ!$D$10+'СЕТ СН'!$F$6-'СЕТ СН'!$F$23</f>
        <v>893.57712088999995</v>
      </c>
      <c r="J42" s="36">
        <f>SUMIFS(СВЦЭМ!$D$33:$D$776,СВЦЭМ!$A$33:$A$776,$A42,СВЦЭМ!$B$33:$B$776,J$11)+'СЕТ СН'!$F$11+СВЦЭМ!$D$10+'СЕТ СН'!$F$6-'СЕТ СН'!$F$23</f>
        <v>873.12450768999997</v>
      </c>
      <c r="K42" s="36">
        <f>SUMIFS(СВЦЭМ!$D$33:$D$776,СВЦЭМ!$A$33:$A$776,$A42,СВЦЭМ!$B$33:$B$776,K$11)+'СЕТ СН'!$F$11+СВЦЭМ!$D$10+'СЕТ СН'!$F$6-'СЕТ СН'!$F$23</f>
        <v>881.81637105000004</v>
      </c>
      <c r="L42" s="36">
        <f>SUMIFS(СВЦЭМ!$D$33:$D$776,СВЦЭМ!$A$33:$A$776,$A42,СВЦЭМ!$B$33:$B$776,L$11)+'СЕТ СН'!$F$11+СВЦЭМ!$D$10+'СЕТ СН'!$F$6-'СЕТ СН'!$F$23</f>
        <v>880.70982641000001</v>
      </c>
      <c r="M42" s="36">
        <f>SUMIFS(СВЦЭМ!$D$33:$D$776,СВЦЭМ!$A$33:$A$776,$A42,СВЦЭМ!$B$33:$B$776,M$11)+'СЕТ СН'!$F$11+СВЦЭМ!$D$10+'СЕТ СН'!$F$6-'СЕТ СН'!$F$23</f>
        <v>832.57703135999998</v>
      </c>
      <c r="N42" s="36">
        <f>SUMIFS(СВЦЭМ!$D$33:$D$776,СВЦЭМ!$A$33:$A$776,$A42,СВЦЭМ!$B$33:$B$776,N$11)+'СЕТ СН'!$F$11+СВЦЭМ!$D$10+'СЕТ СН'!$F$6-'СЕТ СН'!$F$23</f>
        <v>763.90428538000003</v>
      </c>
      <c r="O42" s="36">
        <f>SUMIFS(СВЦЭМ!$D$33:$D$776,СВЦЭМ!$A$33:$A$776,$A42,СВЦЭМ!$B$33:$B$776,O$11)+'СЕТ СН'!$F$11+СВЦЭМ!$D$10+'СЕТ СН'!$F$6-'СЕТ СН'!$F$23</f>
        <v>740.94678950000002</v>
      </c>
      <c r="P42" s="36">
        <f>SUMIFS(СВЦЭМ!$D$33:$D$776,СВЦЭМ!$A$33:$A$776,$A42,СВЦЭМ!$B$33:$B$776,P$11)+'СЕТ СН'!$F$11+СВЦЭМ!$D$10+'СЕТ СН'!$F$6-'СЕТ СН'!$F$23</f>
        <v>749.38925425000002</v>
      </c>
      <c r="Q42" s="36">
        <f>SUMIFS(СВЦЭМ!$D$33:$D$776,СВЦЭМ!$A$33:$A$776,$A42,СВЦЭМ!$B$33:$B$776,Q$11)+'СЕТ СН'!$F$11+СВЦЭМ!$D$10+'СЕТ СН'!$F$6-'СЕТ СН'!$F$23</f>
        <v>749.59705196000004</v>
      </c>
      <c r="R42" s="36">
        <f>SUMIFS(СВЦЭМ!$D$33:$D$776,СВЦЭМ!$A$33:$A$776,$A42,СВЦЭМ!$B$33:$B$776,R$11)+'СЕТ СН'!$F$11+СВЦЭМ!$D$10+'СЕТ СН'!$F$6-'СЕТ СН'!$F$23</f>
        <v>752.11232534999999</v>
      </c>
      <c r="S42" s="36">
        <f>SUMIFS(СВЦЭМ!$D$33:$D$776,СВЦЭМ!$A$33:$A$776,$A42,СВЦЭМ!$B$33:$B$776,S$11)+'СЕТ СН'!$F$11+СВЦЭМ!$D$10+'СЕТ СН'!$F$6-'СЕТ СН'!$F$23</f>
        <v>764.69665607000002</v>
      </c>
      <c r="T42" s="36">
        <f>SUMIFS(СВЦЭМ!$D$33:$D$776,СВЦЭМ!$A$33:$A$776,$A42,СВЦЭМ!$B$33:$B$776,T$11)+'СЕТ СН'!$F$11+СВЦЭМ!$D$10+'СЕТ СН'!$F$6-'СЕТ СН'!$F$23</f>
        <v>746.72837368</v>
      </c>
      <c r="U42" s="36">
        <f>SUMIFS(СВЦЭМ!$D$33:$D$776,СВЦЭМ!$A$33:$A$776,$A42,СВЦЭМ!$B$33:$B$776,U$11)+'СЕТ СН'!$F$11+СВЦЭМ!$D$10+'СЕТ СН'!$F$6-'СЕТ СН'!$F$23</f>
        <v>726.26252107999994</v>
      </c>
      <c r="V42" s="36">
        <f>SUMIFS(СВЦЭМ!$D$33:$D$776,СВЦЭМ!$A$33:$A$776,$A42,СВЦЭМ!$B$33:$B$776,V$11)+'СЕТ СН'!$F$11+СВЦЭМ!$D$10+'СЕТ СН'!$F$6-'СЕТ СН'!$F$23</f>
        <v>688.69625934999999</v>
      </c>
      <c r="W42" s="36">
        <f>SUMIFS(СВЦЭМ!$D$33:$D$776,СВЦЭМ!$A$33:$A$776,$A42,СВЦЭМ!$B$33:$B$776,W$11)+'СЕТ СН'!$F$11+СВЦЭМ!$D$10+'СЕТ СН'!$F$6-'СЕТ СН'!$F$23</f>
        <v>683.94427461999999</v>
      </c>
      <c r="X42" s="36">
        <f>SUMIFS(СВЦЭМ!$D$33:$D$776,СВЦЭМ!$A$33:$A$776,$A42,СВЦЭМ!$B$33:$B$776,X$11)+'СЕТ СН'!$F$11+СВЦЭМ!$D$10+'СЕТ СН'!$F$6-'СЕТ СН'!$F$23</f>
        <v>715.91341768999996</v>
      </c>
      <c r="Y42" s="36">
        <f>SUMIFS(СВЦЭМ!$D$33:$D$776,СВЦЭМ!$A$33:$A$776,$A42,СВЦЭМ!$B$33:$B$776,Y$11)+'СЕТ СН'!$F$11+СВЦЭМ!$D$10+'СЕТ СН'!$F$6-'СЕТ СН'!$F$23</f>
        <v>783.82766717000004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01.05.2020</v>
      </c>
      <c r="B48" s="36">
        <f>SUMIFS(СВЦЭМ!$D$33:$D$776,СВЦЭМ!$A$33:$A$776,$A48,СВЦЭМ!$B$33:$B$776,B$47)+'СЕТ СН'!$G$11+СВЦЭМ!$D$10+'СЕТ СН'!$G$6-'СЕТ СН'!$G$23</f>
        <v>1572.3048804099999</v>
      </c>
      <c r="C48" s="36">
        <f>SUMIFS(СВЦЭМ!$D$33:$D$776,СВЦЭМ!$A$33:$A$776,$A48,СВЦЭМ!$B$33:$B$776,C$47)+'СЕТ СН'!$G$11+СВЦЭМ!$D$10+'СЕТ СН'!$G$6-'СЕТ СН'!$G$23</f>
        <v>1613.37377861</v>
      </c>
      <c r="D48" s="36">
        <f>SUMIFS(СВЦЭМ!$D$33:$D$776,СВЦЭМ!$A$33:$A$776,$A48,СВЦЭМ!$B$33:$B$776,D$47)+'СЕТ СН'!$G$11+СВЦЭМ!$D$10+'СЕТ СН'!$G$6-'СЕТ СН'!$G$23</f>
        <v>1610.92391408</v>
      </c>
      <c r="E48" s="36">
        <f>SUMIFS(СВЦЭМ!$D$33:$D$776,СВЦЭМ!$A$33:$A$776,$A48,СВЦЭМ!$B$33:$B$776,E$47)+'СЕТ СН'!$G$11+СВЦЭМ!$D$10+'СЕТ СН'!$G$6-'СЕТ СН'!$G$23</f>
        <v>1606.6329780999999</v>
      </c>
      <c r="F48" s="36">
        <f>SUMIFS(СВЦЭМ!$D$33:$D$776,СВЦЭМ!$A$33:$A$776,$A48,СВЦЭМ!$B$33:$B$776,F$47)+'СЕТ СН'!$G$11+СВЦЭМ!$D$10+'СЕТ СН'!$G$6-'СЕТ СН'!$G$23</f>
        <v>1624.2841943200001</v>
      </c>
      <c r="G48" s="36">
        <f>SUMIFS(СВЦЭМ!$D$33:$D$776,СВЦЭМ!$A$33:$A$776,$A48,СВЦЭМ!$B$33:$B$776,G$47)+'СЕТ СН'!$G$11+СВЦЭМ!$D$10+'СЕТ СН'!$G$6-'СЕТ СН'!$G$23</f>
        <v>1617.0978192099997</v>
      </c>
      <c r="H48" s="36">
        <f>SUMIFS(СВЦЭМ!$D$33:$D$776,СВЦЭМ!$A$33:$A$776,$A48,СВЦЭМ!$B$33:$B$776,H$47)+'СЕТ СН'!$G$11+СВЦЭМ!$D$10+'СЕТ СН'!$G$6-'СЕТ СН'!$G$23</f>
        <v>1611.6579779899998</v>
      </c>
      <c r="I48" s="36">
        <f>SUMIFS(СВЦЭМ!$D$33:$D$776,СВЦЭМ!$A$33:$A$776,$A48,СВЦЭМ!$B$33:$B$776,I$47)+'СЕТ СН'!$G$11+СВЦЭМ!$D$10+'СЕТ СН'!$G$6-'СЕТ СН'!$G$23</f>
        <v>1586.6493943600001</v>
      </c>
      <c r="J48" s="36">
        <f>SUMIFS(СВЦЭМ!$D$33:$D$776,СВЦЭМ!$A$33:$A$776,$A48,СВЦЭМ!$B$33:$B$776,J$47)+'СЕТ СН'!$G$11+СВЦЭМ!$D$10+'СЕТ СН'!$G$6-'СЕТ СН'!$G$23</f>
        <v>1570.5695477500001</v>
      </c>
      <c r="K48" s="36">
        <f>SUMIFS(СВЦЭМ!$D$33:$D$776,СВЦЭМ!$A$33:$A$776,$A48,СВЦЭМ!$B$33:$B$776,K$47)+'СЕТ СН'!$G$11+СВЦЭМ!$D$10+'СЕТ СН'!$G$6-'СЕТ СН'!$G$23</f>
        <v>1569.76937279</v>
      </c>
      <c r="L48" s="36">
        <f>SUMIFS(СВЦЭМ!$D$33:$D$776,СВЦЭМ!$A$33:$A$776,$A48,СВЦЭМ!$B$33:$B$776,L$47)+'СЕТ СН'!$G$11+СВЦЭМ!$D$10+'СЕТ СН'!$G$6-'СЕТ СН'!$G$23</f>
        <v>1549.5433226099999</v>
      </c>
      <c r="M48" s="36">
        <f>SUMIFS(СВЦЭМ!$D$33:$D$776,СВЦЭМ!$A$33:$A$776,$A48,СВЦЭМ!$B$33:$B$776,M$47)+'СЕТ СН'!$G$11+СВЦЭМ!$D$10+'СЕТ СН'!$G$6-'СЕТ СН'!$G$23</f>
        <v>1486.6020734700001</v>
      </c>
      <c r="N48" s="36">
        <f>SUMIFS(СВЦЭМ!$D$33:$D$776,СВЦЭМ!$A$33:$A$776,$A48,СВЦЭМ!$B$33:$B$776,N$47)+'СЕТ СН'!$G$11+СВЦЭМ!$D$10+'СЕТ СН'!$G$6-'СЕТ СН'!$G$23</f>
        <v>1423.83978183</v>
      </c>
      <c r="O48" s="36">
        <f>SUMIFS(СВЦЭМ!$D$33:$D$776,СВЦЭМ!$A$33:$A$776,$A48,СВЦЭМ!$B$33:$B$776,O$47)+'СЕТ СН'!$G$11+СВЦЭМ!$D$10+'СЕТ СН'!$G$6-'СЕТ СН'!$G$23</f>
        <v>1404.0209745300001</v>
      </c>
      <c r="P48" s="36">
        <f>SUMIFS(СВЦЭМ!$D$33:$D$776,СВЦЭМ!$A$33:$A$776,$A48,СВЦЭМ!$B$33:$B$776,P$47)+'СЕТ СН'!$G$11+СВЦЭМ!$D$10+'СЕТ СН'!$G$6-'СЕТ СН'!$G$23</f>
        <v>1412.69976735</v>
      </c>
      <c r="Q48" s="36">
        <f>SUMIFS(СВЦЭМ!$D$33:$D$776,СВЦЭМ!$A$33:$A$776,$A48,СВЦЭМ!$B$33:$B$776,Q$47)+'СЕТ СН'!$G$11+СВЦЭМ!$D$10+'СЕТ СН'!$G$6-'СЕТ СН'!$G$23</f>
        <v>1415.3931234000001</v>
      </c>
      <c r="R48" s="36">
        <f>SUMIFS(СВЦЭМ!$D$33:$D$776,СВЦЭМ!$A$33:$A$776,$A48,СВЦЭМ!$B$33:$B$776,R$47)+'СЕТ СН'!$G$11+СВЦЭМ!$D$10+'СЕТ СН'!$G$6-'СЕТ СН'!$G$23</f>
        <v>1413.1210464600001</v>
      </c>
      <c r="S48" s="36">
        <f>SUMIFS(СВЦЭМ!$D$33:$D$776,СВЦЭМ!$A$33:$A$776,$A48,СВЦЭМ!$B$33:$B$776,S$47)+'СЕТ СН'!$G$11+СВЦЭМ!$D$10+'СЕТ СН'!$G$6-'СЕТ СН'!$G$23</f>
        <v>1410.6879091600001</v>
      </c>
      <c r="T48" s="36">
        <f>SUMIFS(СВЦЭМ!$D$33:$D$776,СВЦЭМ!$A$33:$A$776,$A48,СВЦЭМ!$B$33:$B$776,T$47)+'СЕТ СН'!$G$11+СВЦЭМ!$D$10+'СЕТ СН'!$G$6-'СЕТ СН'!$G$23</f>
        <v>1400.3417182799999</v>
      </c>
      <c r="U48" s="36">
        <f>SUMIFS(СВЦЭМ!$D$33:$D$776,СВЦЭМ!$A$33:$A$776,$A48,СВЦЭМ!$B$33:$B$776,U$47)+'СЕТ СН'!$G$11+СВЦЭМ!$D$10+'СЕТ СН'!$G$6-'СЕТ СН'!$G$23</f>
        <v>1381.9390325100001</v>
      </c>
      <c r="V48" s="36">
        <f>SUMIFS(СВЦЭМ!$D$33:$D$776,СВЦЭМ!$A$33:$A$776,$A48,СВЦЭМ!$B$33:$B$776,V$47)+'СЕТ СН'!$G$11+СВЦЭМ!$D$10+'СЕТ СН'!$G$6-'СЕТ СН'!$G$23</f>
        <v>1371.8691096699999</v>
      </c>
      <c r="W48" s="36">
        <f>SUMIFS(СВЦЭМ!$D$33:$D$776,СВЦЭМ!$A$33:$A$776,$A48,СВЦЭМ!$B$33:$B$776,W$47)+'СЕТ СН'!$G$11+СВЦЭМ!$D$10+'СЕТ СН'!$G$6-'СЕТ СН'!$G$23</f>
        <v>1378.56798437</v>
      </c>
      <c r="X48" s="36">
        <f>SUMIFS(СВЦЭМ!$D$33:$D$776,СВЦЭМ!$A$33:$A$776,$A48,СВЦЭМ!$B$33:$B$776,X$47)+'СЕТ СН'!$G$11+СВЦЭМ!$D$10+'СЕТ СН'!$G$6-'СЕТ СН'!$G$23</f>
        <v>1410.1988149399999</v>
      </c>
      <c r="Y48" s="36">
        <f>SUMIFS(СВЦЭМ!$D$33:$D$776,СВЦЭМ!$A$33:$A$776,$A48,СВЦЭМ!$B$33:$B$776,Y$47)+'СЕТ СН'!$G$11+СВЦЭМ!$D$10+'СЕТ СН'!$G$6-'СЕТ СН'!$G$23</f>
        <v>1512.85807299</v>
      </c>
      <c r="AA48" s="45"/>
    </row>
    <row r="49" spans="1:25" ht="15.75" x14ac:dyDescent="0.2">
      <c r="A49" s="35">
        <f>A48+1</f>
        <v>43953</v>
      </c>
      <c r="B49" s="36">
        <f>SUMIFS(СВЦЭМ!$D$33:$D$776,СВЦЭМ!$A$33:$A$776,$A49,СВЦЭМ!$B$33:$B$776,B$47)+'СЕТ СН'!$G$11+СВЦЭМ!$D$10+'СЕТ СН'!$G$6-'СЕТ СН'!$G$23</f>
        <v>1605.0502701</v>
      </c>
      <c r="C49" s="36">
        <f>SUMIFS(СВЦЭМ!$D$33:$D$776,СВЦЭМ!$A$33:$A$776,$A49,СВЦЭМ!$B$33:$B$776,C$47)+'СЕТ СН'!$G$11+СВЦЭМ!$D$10+'СЕТ СН'!$G$6-'СЕТ СН'!$G$23</f>
        <v>1627.9245898899999</v>
      </c>
      <c r="D49" s="36">
        <f>SUMIFS(СВЦЭМ!$D$33:$D$776,СВЦЭМ!$A$33:$A$776,$A49,СВЦЭМ!$B$33:$B$776,D$47)+'СЕТ СН'!$G$11+СВЦЭМ!$D$10+'СЕТ СН'!$G$6-'СЕТ СН'!$G$23</f>
        <v>1640.3547076999998</v>
      </c>
      <c r="E49" s="36">
        <f>SUMIFS(СВЦЭМ!$D$33:$D$776,СВЦЭМ!$A$33:$A$776,$A49,СВЦЭМ!$B$33:$B$776,E$47)+'СЕТ СН'!$G$11+СВЦЭМ!$D$10+'СЕТ СН'!$G$6-'СЕТ СН'!$G$23</f>
        <v>1636.2778911999999</v>
      </c>
      <c r="F49" s="36">
        <f>SUMIFS(СВЦЭМ!$D$33:$D$776,СВЦЭМ!$A$33:$A$776,$A49,СВЦЭМ!$B$33:$B$776,F$47)+'СЕТ СН'!$G$11+СВЦЭМ!$D$10+'СЕТ СН'!$G$6-'СЕТ СН'!$G$23</f>
        <v>1632.3470042599997</v>
      </c>
      <c r="G49" s="36">
        <f>SUMIFS(СВЦЭМ!$D$33:$D$776,СВЦЭМ!$A$33:$A$776,$A49,СВЦЭМ!$B$33:$B$776,G$47)+'СЕТ СН'!$G$11+СВЦЭМ!$D$10+'СЕТ СН'!$G$6-'СЕТ СН'!$G$23</f>
        <v>1634.34508228</v>
      </c>
      <c r="H49" s="36">
        <f>SUMIFS(СВЦЭМ!$D$33:$D$776,СВЦЭМ!$A$33:$A$776,$A49,СВЦЭМ!$B$33:$B$776,H$47)+'СЕТ СН'!$G$11+СВЦЭМ!$D$10+'СЕТ СН'!$G$6-'СЕТ СН'!$G$23</f>
        <v>1632.5785521600001</v>
      </c>
      <c r="I49" s="36">
        <f>SUMIFS(СВЦЭМ!$D$33:$D$776,СВЦЭМ!$A$33:$A$776,$A49,СВЦЭМ!$B$33:$B$776,I$47)+'СЕТ СН'!$G$11+СВЦЭМ!$D$10+'СЕТ СН'!$G$6-'СЕТ СН'!$G$23</f>
        <v>1620.6651771899997</v>
      </c>
      <c r="J49" s="36">
        <f>SUMIFS(СВЦЭМ!$D$33:$D$776,СВЦЭМ!$A$33:$A$776,$A49,СВЦЭМ!$B$33:$B$776,J$47)+'СЕТ СН'!$G$11+СВЦЭМ!$D$10+'СЕТ СН'!$G$6-'СЕТ СН'!$G$23</f>
        <v>1577.6453223200001</v>
      </c>
      <c r="K49" s="36">
        <f>SUMIFS(СВЦЭМ!$D$33:$D$776,СВЦЭМ!$A$33:$A$776,$A49,СВЦЭМ!$B$33:$B$776,K$47)+'СЕТ СН'!$G$11+СВЦЭМ!$D$10+'СЕТ СН'!$G$6-'СЕТ СН'!$G$23</f>
        <v>1552.1225936300002</v>
      </c>
      <c r="L49" s="36">
        <f>SUMIFS(СВЦЭМ!$D$33:$D$776,СВЦЭМ!$A$33:$A$776,$A49,СВЦЭМ!$B$33:$B$776,L$47)+'СЕТ СН'!$G$11+СВЦЭМ!$D$10+'СЕТ СН'!$G$6-'СЕТ СН'!$G$23</f>
        <v>1536.0269195599999</v>
      </c>
      <c r="M49" s="36">
        <f>SUMIFS(СВЦЭМ!$D$33:$D$776,СВЦЭМ!$A$33:$A$776,$A49,СВЦЭМ!$B$33:$B$776,M$47)+'СЕТ СН'!$G$11+СВЦЭМ!$D$10+'СЕТ СН'!$G$6-'СЕТ СН'!$G$23</f>
        <v>1476.1955926200001</v>
      </c>
      <c r="N49" s="36">
        <f>SUMIFS(СВЦЭМ!$D$33:$D$776,СВЦЭМ!$A$33:$A$776,$A49,СВЦЭМ!$B$33:$B$776,N$47)+'СЕТ СН'!$G$11+СВЦЭМ!$D$10+'СЕТ СН'!$G$6-'СЕТ СН'!$G$23</f>
        <v>1422.06379799</v>
      </c>
      <c r="O49" s="36">
        <f>SUMIFS(СВЦЭМ!$D$33:$D$776,СВЦЭМ!$A$33:$A$776,$A49,СВЦЭМ!$B$33:$B$776,O$47)+'СЕТ СН'!$G$11+СВЦЭМ!$D$10+'СЕТ СН'!$G$6-'СЕТ СН'!$G$23</f>
        <v>1400.9231922399999</v>
      </c>
      <c r="P49" s="36">
        <f>SUMIFS(СВЦЭМ!$D$33:$D$776,СВЦЭМ!$A$33:$A$776,$A49,СВЦЭМ!$B$33:$B$776,P$47)+'СЕТ СН'!$G$11+СВЦЭМ!$D$10+'СЕТ СН'!$G$6-'СЕТ СН'!$G$23</f>
        <v>1407.0952278300001</v>
      </c>
      <c r="Q49" s="36">
        <f>SUMIFS(СВЦЭМ!$D$33:$D$776,СВЦЭМ!$A$33:$A$776,$A49,СВЦЭМ!$B$33:$B$776,Q$47)+'СЕТ СН'!$G$11+СВЦЭМ!$D$10+'СЕТ СН'!$G$6-'СЕТ СН'!$G$23</f>
        <v>1409.6100844699999</v>
      </c>
      <c r="R49" s="36">
        <f>SUMIFS(СВЦЭМ!$D$33:$D$776,СВЦЭМ!$A$33:$A$776,$A49,СВЦЭМ!$B$33:$B$776,R$47)+'СЕТ СН'!$G$11+СВЦЭМ!$D$10+'СЕТ СН'!$G$6-'СЕТ СН'!$G$23</f>
        <v>1415.86016943</v>
      </c>
      <c r="S49" s="36">
        <f>SUMIFS(СВЦЭМ!$D$33:$D$776,СВЦЭМ!$A$33:$A$776,$A49,СВЦЭМ!$B$33:$B$776,S$47)+'СЕТ СН'!$G$11+СВЦЭМ!$D$10+'СЕТ СН'!$G$6-'СЕТ СН'!$G$23</f>
        <v>1415.9418247000001</v>
      </c>
      <c r="T49" s="36">
        <f>SUMIFS(СВЦЭМ!$D$33:$D$776,СВЦЭМ!$A$33:$A$776,$A49,СВЦЭМ!$B$33:$B$776,T$47)+'СЕТ СН'!$G$11+СВЦЭМ!$D$10+'СЕТ СН'!$G$6-'СЕТ СН'!$G$23</f>
        <v>1409.5976780400001</v>
      </c>
      <c r="U49" s="36">
        <f>SUMIFS(СВЦЭМ!$D$33:$D$776,СВЦЭМ!$A$33:$A$776,$A49,СВЦЭМ!$B$33:$B$776,U$47)+'СЕТ СН'!$G$11+СВЦЭМ!$D$10+'СЕТ СН'!$G$6-'СЕТ СН'!$G$23</f>
        <v>1402.3897652700002</v>
      </c>
      <c r="V49" s="36">
        <f>SUMIFS(СВЦЭМ!$D$33:$D$776,СВЦЭМ!$A$33:$A$776,$A49,СВЦЭМ!$B$33:$B$776,V$47)+'СЕТ СН'!$G$11+СВЦЭМ!$D$10+'СЕТ СН'!$G$6-'СЕТ СН'!$G$23</f>
        <v>1383.7297110500001</v>
      </c>
      <c r="W49" s="36">
        <f>SUMIFS(СВЦЭМ!$D$33:$D$776,СВЦЭМ!$A$33:$A$776,$A49,СВЦЭМ!$B$33:$B$776,W$47)+'СЕТ СН'!$G$11+СВЦЭМ!$D$10+'СЕТ СН'!$G$6-'СЕТ СН'!$G$23</f>
        <v>1368.7979411199999</v>
      </c>
      <c r="X49" s="36">
        <f>SUMIFS(СВЦЭМ!$D$33:$D$776,СВЦЭМ!$A$33:$A$776,$A49,СВЦЭМ!$B$33:$B$776,X$47)+'СЕТ СН'!$G$11+СВЦЭМ!$D$10+'СЕТ СН'!$G$6-'СЕТ СН'!$G$23</f>
        <v>1404.72490552</v>
      </c>
      <c r="Y49" s="36">
        <f>SUMIFS(СВЦЭМ!$D$33:$D$776,СВЦЭМ!$A$33:$A$776,$A49,СВЦЭМ!$B$33:$B$776,Y$47)+'СЕТ СН'!$G$11+СВЦЭМ!$D$10+'СЕТ СН'!$G$6-'СЕТ СН'!$G$23</f>
        <v>1486.6539122300001</v>
      </c>
    </row>
    <row r="50" spans="1:25" ht="15.75" x14ac:dyDescent="0.2">
      <c r="A50" s="35">
        <f t="shared" ref="A50:A78" si="1">A49+1</f>
        <v>43954</v>
      </c>
      <c r="B50" s="36">
        <f>SUMIFS(СВЦЭМ!$D$33:$D$776,СВЦЭМ!$A$33:$A$776,$A50,СВЦЭМ!$B$33:$B$776,B$47)+'СЕТ СН'!$G$11+СВЦЭМ!$D$10+'СЕТ СН'!$G$6-'СЕТ СН'!$G$23</f>
        <v>1516.6194770400002</v>
      </c>
      <c r="C50" s="36">
        <f>SUMIFS(СВЦЭМ!$D$33:$D$776,СВЦЭМ!$A$33:$A$776,$A50,СВЦЭМ!$B$33:$B$776,C$47)+'СЕТ СН'!$G$11+СВЦЭМ!$D$10+'СЕТ СН'!$G$6-'СЕТ СН'!$G$23</f>
        <v>1528.7408015400001</v>
      </c>
      <c r="D50" s="36">
        <f>SUMIFS(СВЦЭМ!$D$33:$D$776,СВЦЭМ!$A$33:$A$776,$A50,СВЦЭМ!$B$33:$B$776,D$47)+'СЕТ СН'!$G$11+СВЦЭМ!$D$10+'СЕТ СН'!$G$6-'СЕТ СН'!$G$23</f>
        <v>1527.1958180800002</v>
      </c>
      <c r="E50" s="36">
        <f>SUMIFS(СВЦЭМ!$D$33:$D$776,СВЦЭМ!$A$33:$A$776,$A50,СВЦЭМ!$B$33:$B$776,E$47)+'СЕТ СН'!$G$11+СВЦЭМ!$D$10+'СЕТ СН'!$G$6-'СЕТ СН'!$G$23</f>
        <v>1524.4175936800002</v>
      </c>
      <c r="F50" s="36">
        <f>SUMIFS(СВЦЭМ!$D$33:$D$776,СВЦЭМ!$A$33:$A$776,$A50,СВЦЭМ!$B$33:$B$776,F$47)+'СЕТ СН'!$G$11+СВЦЭМ!$D$10+'СЕТ СН'!$G$6-'СЕТ СН'!$G$23</f>
        <v>1522.0552060099999</v>
      </c>
      <c r="G50" s="36">
        <f>SUMIFS(СВЦЭМ!$D$33:$D$776,СВЦЭМ!$A$33:$A$776,$A50,СВЦЭМ!$B$33:$B$776,G$47)+'СЕТ СН'!$G$11+СВЦЭМ!$D$10+'СЕТ СН'!$G$6-'СЕТ СН'!$G$23</f>
        <v>1525.27299113</v>
      </c>
      <c r="H50" s="36">
        <f>SUMIFS(СВЦЭМ!$D$33:$D$776,СВЦЭМ!$A$33:$A$776,$A50,СВЦЭМ!$B$33:$B$776,H$47)+'СЕТ СН'!$G$11+СВЦЭМ!$D$10+'СЕТ СН'!$G$6-'СЕТ СН'!$G$23</f>
        <v>1531.6126392800002</v>
      </c>
      <c r="I50" s="36">
        <f>SUMIFS(СВЦЭМ!$D$33:$D$776,СВЦЭМ!$A$33:$A$776,$A50,СВЦЭМ!$B$33:$B$776,I$47)+'СЕТ СН'!$G$11+СВЦЭМ!$D$10+'СЕТ СН'!$G$6-'СЕТ СН'!$G$23</f>
        <v>1527.8465212599999</v>
      </c>
      <c r="J50" s="36">
        <f>SUMIFS(СВЦЭМ!$D$33:$D$776,СВЦЭМ!$A$33:$A$776,$A50,СВЦЭМ!$B$33:$B$776,J$47)+'СЕТ СН'!$G$11+СВЦЭМ!$D$10+'СЕТ СН'!$G$6-'СЕТ СН'!$G$23</f>
        <v>1520.76797145</v>
      </c>
      <c r="K50" s="36">
        <f>SUMIFS(СВЦЭМ!$D$33:$D$776,СВЦЭМ!$A$33:$A$776,$A50,СВЦЭМ!$B$33:$B$776,K$47)+'СЕТ СН'!$G$11+СВЦЭМ!$D$10+'СЕТ СН'!$G$6-'СЕТ СН'!$G$23</f>
        <v>1493.3880448800001</v>
      </c>
      <c r="L50" s="36">
        <f>SUMIFS(СВЦЭМ!$D$33:$D$776,СВЦЭМ!$A$33:$A$776,$A50,СВЦЭМ!$B$33:$B$776,L$47)+'СЕТ СН'!$G$11+СВЦЭМ!$D$10+'СЕТ СН'!$G$6-'СЕТ СН'!$G$23</f>
        <v>1460.2706201200001</v>
      </c>
      <c r="M50" s="36">
        <f>SUMIFS(СВЦЭМ!$D$33:$D$776,СВЦЭМ!$A$33:$A$776,$A50,СВЦЭМ!$B$33:$B$776,M$47)+'СЕТ СН'!$G$11+СВЦЭМ!$D$10+'СЕТ СН'!$G$6-'СЕТ СН'!$G$23</f>
        <v>1405.2453936700001</v>
      </c>
      <c r="N50" s="36">
        <f>SUMIFS(СВЦЭМ!$D$33:$D$776,СВЦЭМ!$A$33:$A$776,$A50,СВЦЭМ!$B$33:$B$776,N$47)+'СЕТ СН'!$G$11+СВЦЭМ!$D$10+'СЕТ СН'!$G$6-'СЕТ СН'!$G$23</f>
        <v>1363.50454984</v>
      </c>
      <c r="O50" s="36">
        <f>SUMIFS(СВЦЭМ!$D$33:$D$776,СВЦЭМ!$A$33:$A$776,$A50,СВЦЭМ!$B$33:$B$776,O$47)+'СЕТ СН'!$G$11+СВЦЭМ!$D$10+'СЕТ СН'!$G$6-'СЕТ СН'!$G$23</f>
        <v>1374.1279199400001</v>
      </c>
      <c r="P50" s="36">
        <f>SUMIFS(СВЦЭМ!$D$33:$D$776,СВЦЭМ!$A$33:$A$776,$A50,СВЦЭМ!$B$33:$B$776,P$47)+'СЕТ СН'!$G$11+СВЦЭМ!$D$10+'СЕТ СН'!$G$6-'СЕТ СН'!$G$23</f>
        <v>1400.32442851</v>
      </c>
      <c r="Q50" s="36">
        <f>SUMIFS(СВЦЭМ!$D$33:$D$776,СВЦЭМ!$A$33:$A$776,$A50,СВЦЭМ!$B$33:$B$776,Q$47)+'СЕТ СН'!$G$11+СВЦЭМ!$D$10+'СЕТ СН'!$G$6-'СЕТ СН'!$G$23</f>
        <v>1423.1074736700002</v>
      </c>
      <c r="R50" s="36">
        <f>SUMIFS(СВЦЭМ!$D$33:$D$776,СВЦЭМ!$A$33:$A$776,$A50,СВЦЭМ!$B$33:$B$776,R$47)+'СЕТ СН'!$G$11+СВЦЭМ!$D$10+'СЕТ СН'!$G$6-'СЕТ СН'!$G$23</f>
        <v>1435.50891099</v>
      </c>
      <c r="S50" s="36">
        <f>SUMIFS(СВЦЭМ!$D$33:$D$776,СВЦЭМ!$A$33:$A$776,$A50,СВЦЭМ!$B$33:$B$776,S$47)+'СЕТ СН'!$G$11+СВЦЭМ!$D$10+'СЕТ СН'!$G$6-'СЕТ СН'!$G$23</f>
        <v>1435.4795949600002</v>
      </c>
      <c r="T50" s="36">
        <f>SUMIFS(СВЦЭМ!$D$33:$D$776,СВЦЭМ!$A$33:$A$776,$A50,СВЦЭМ!$B$33:$B$776,T$47)+'СЕТ СН'!$G$11+СВЦЭМ!$D$10+'СЕТ СН'!$G$6-'СЕТ СН'!$G$23</f>
        <v>1423.0492849500001</v>
      </c>
      <c r="U50" s="36">
        <f>SUMIFS(СВЦЭМ!$D$33:$D$776,СВЦЭМ!$A$33:$A$776,$A50,СВЦЭМ!$B$33:$B$776,U$47)+'СЕТ СН'!$G$11+СВЦЭМ!$D$10+'СЕТ СН'!$G$6-'СЕТ СН'!$G$23</f>
        <v>1407.0982156</v>
      </c>
      <c r="V50" s="36">
        <f>SUMIFS(СВЦЭМ!$D$33:$D$776,СВЦЭМ!$A$33:$A$776,$A50,СВЦЭМ!$B$33:$B$776,V$47)+'СЕТ СН'!$G$11+СВЦЭМ!$D$10+'СЕТ СН'!$G$6-'СЕТ СН'!$G$23</f>
        <v>1358.2390494000001</v>
      </c>
      <c r="W50" s="36">
        <f>SUMIFS(СВЦЭМ!$D$33:$D$776,СВЦЭМ!$A$33:$A$776,$A50,СВЦЭМ!$B$33:$B$776,W$47)+'СЕТ СН'!$G$11+СВЦЭМ!$D$10+'СЕТ СН'!$G$6-'СЕТ СН'!$G$23</f>
        <v>1352.5921173199999</v>
      </c>
      <c r="X50" s="36">
        <f>SUMIFS(СВЦЭМ!$D$33:$D$776,СВЦЭМ!$A$33:$A$776,$A50,СВЦЭМ!$B$33:$B$776,X$47)+'СЕТ СН'!$G$11+СВЦЭМ!$D$10+'СЕТ СН'!$G$6-'СЕТ СН'!$G$23</f>
        <v>1394.9590950100001</v>
      </c>
      <c r="Y50" s="36">
        <f>SUMIFS(СВЦЭМ!$D$33:$D$776,СВЦЭМ!$A$33:$A$776,$A50,СВЦЭМ!$B$33:$B$776,Y$47)+'СЕТ СН'!$G$11+СВЦЭМ!$D$10+'СЕТ СН'!$G$6-'СЕТ СН'!$G$23</f>
        <v>1489.7487079500002</v>
      </c>
    </row>
    <row r="51" spans="1:25" ht="15.75" x14ac:dyDescent="0.2">
      <c r="A51" s="35">
        <f t="shared" si="1"/>
        <v>43955</v>
      </c>
      <c r="B51" s="36">
        <f>SUMIFS(СВЦЭМ!$D$33:$D$776,СВЦЭМ!$A$33:$A$776,$A51,СВЦЭМ!$B$33:$B$776,B$47)+'СЕТ СН'!$G$11+СВЦЭМ!$D$10+'СЕТ СН'!$G$6-'СЕТ СН'!$G$23</f>
        <v>1554.89529107</v>
      </c>
      <c r="C51" s="36">
        <f>SUMIFS(СВЦЭМ!$D$33:$D$776,СВЦЭМ!$A$33:$A$776,$A51,СВЦЭМ!$B$33:$B$776,C$47)+'СЕТ СН'!$G$11+СВЦЭМ!$D$10+'СЕТ СН'!$G$6-'СЕТ СН'!$G$23</f>
        <v>1555.6100812300001</v>
      </c>
      <c r="D51" s="36">
        <f>SUMIFS(СВЦЭМ!$D$33:$D$776,СВЦЭМ!$A$33:$A$776,$A51,СВЦЭМ!$B$33:$B$776,D$47)+'СЕТ СН'!$G$11+СВЦЭМ!$D$10+'СЕТ СН'!$G$6-'СЕТ СН'!$G$23</f>
        <v>1540.42574556</v>
      </c>
      <c r="E51" s="36">
        <f>SUMIFS(СВЦЭМ!$D$33:$D$776,СВЦЭМ!$A$33:$A$776,$A51,СВЦЭМ!$B$33:$B$776,E$47)+'СЕТ СН'!$G$11+СВЦЭМ!$D$10+'СЕТ СН'!$G$6-'СЕТ СН'!$G$23</f>
        <v>1536.94452217</v>
      </c>
      <c r="F51" s="36">
        <f>SUMIFS(СВЦЭМ!$D$33:$D$776,СВЦЭМ!$A$33:$A$776,$A51,СВЦЭМ!$B$33:$B$776,F$47)+'СЕТ СН'!$G$11+СВЦЭМ!$D$10+'СЕТ СН'!$G$6-'СЕТ СН'!$G$23</f>
        <v>1531.8344741000001</v>
      </c>
      <c r="G51" s="36">
        <f>SUMIFS(СВЦЭМ!$D$33:$D$776,СВЦЭМ!$A$33:$A$776,$A51,СВЦЭМ!$B$33:$B$776,G$47)+'СЕТ СН'!$G$11+СВЦЭМ!$D$10+'СЕТ СН'!$G$6-'СЕТ СН'!$G$23</f>
        <v>1538.2782119000001</v>
      </c>
      <c r="H51" s="36">
        <f>SUMIFS(СВЦЭМ!$D$33:$D$776,СВЦЭМ!$A$33:$A$776,$A51,СВЦЭМ!$B$33:$B$776,H$47)+'СЕТ СН'!$G$11+СВЦЭМ!$D$10+'СЕТ СН'!$G$6-'СЕТ СН'!$G$23</f>
        <v>1540.74386581</v>
      </c>
      <c r="I51" s="36">
        <f>SUMIFS(СВЦЭМ!$D$33:$D$776,СВЦЭМ!$A$33:$A$776,$A51,СВЦЭМ!$B$33:$B$776,I$47)+'СЕТ СН'!$G$11+СВЦЭМ!$D$10+'СЕТ СН'!$G$6-'СЕТ СН'!$G$23</f>
        <v>1551.81010285</v>
      </c>
      <c r="J51" s="36">
        <f>SUMIFS(СВЦЭМ!$D$33:$D$776,СВЦЭМ!$A$33:$A$776,$A51,СВЦЭМ!$B$33:$B$776,J$47)+'СЕТ СН'!$G$11+СВЦЭМ!$D$10+'СЕТ СН'!$G$6-'СЕТ СН'!$G$23</f>
        <v>1543.4999322600002</v>
      </c>
      <c r="K51" s="36">
        <f>SUMIFS(СВЦЭМ!$D$33:$D$776,СВЦЭМ!$A$33:$A$776,$A51,СВЦЭМ!$B$33:$B$776,K$47)+'СЕТ СН'!$G$11+СВЦЭМ!$D$10+'СЕТ СН'!$G$6-'СЕТ СН'!$G$23</f>
        <v>1503.7297760500001</v>
      </c>
      <c r="L51" s="36">
        <f>SUMIFS(СВЦЭМ!$D$33:$D$776,СВЦЭМ!$A$33:$A$776,$A51,СВЦЭМ!$B$33:$B$776,L$47)+'СЕТ СН'!$G$11+СВЦЭМ!$D$10+'СЕТ СН'!$G$6-'СЕТ СН'!$G$23</f>
        <v>1492.3196887399999</v>
      </c>
      <c r="M51" s="36">
        <f>SUMIFS(СВЦЭМ!$D$33:$D$776,СВЦЭМ!$A$33:$A$776,$A51,СВЦЭМ!$B$33:$B$776,M$47)+'СЕТ СН'!$G$11+СВЦЭМ!$D$10+'СЕТ СН'!$G$6-'СЕТ СН'!$G$23</f>
        <v>1425.16726969</v>
      </c>
      <c r="N51" s="36">
        <f>SUMIFS(СВЦЭМ!$D$33:$D$776,СВЦЭМ!$A$33:$A$776,$A51,СВЦЭМ!$B$33:$B$776,N$47)+'СЕТ СН'!$G$11+СВЦЭМ!$D$10+'СЕТ СН'!$G$6-'СЕТ СН'!$G$23</f>
        <v>1372.01184818</v>
      </c>
      <c r="O51" s="36">
        <f>SUMIFS(СВЦЭМ!$D$33:$D$776,СВЦЭМ!$A$33:$A$776,$A51,СВЦЭМ!$B$33:$B$776,O$47)+'СЕТ СН'!$G$11+СВЦЭМ!$D$10+'СЕТ СН'!$G$6-'СЕТ СН'!$G$23</f>
        <v>1354.7912682000001</v>
      </c>
      <c r="P51" s="36">
        <f>SUMIFS(СВЦЭМ!$D$33:$D$776,СВЦЭМ!$A$33:$A$776,$A51,СВЦЭМ!$B$33:$B$776,P$47)+'СЕТ СН'!$G$11+СВЦЭМ!$D$10+'СЕТ СН'!$G$6-'СЕТ СН'!$G$23</f>
        <v>1366.73069274</v>
      </c>
      <c r="Q51" s="36">
        <f>SUMIFS(СВЦЭМ!$D$33:$D$776,СВЦЭМ!$A$33:$A$776,$A51,СВЦЭМ!$B$33:$B$776,Q$47)+'СЕТ СН'!$G$11+СВЦЭМ!$D$10+'СЕТ СН'!$G$6-'СЕТ СН'!$G$23</f>
        <v>1374.0187502399999</v>
      </c>
      <c r="R51" s="36">
        <f>SUMIFS(СВЦЭМ!$D$33:$D$776,СВЦЭМ!$A$33:$A$776,$A51,СВЦЭМ!$B$33:$B$776,R$47)+'СЕТ СН'!$G$11+СВЦЭМ!$D$10+'СЕТ СН'!$G$6-'СЕТ СН'!$G$23</f>
        <v>1353.9603947099999</v>
      </c>
      <c r="S51" s="36">
        <f>SUMIFS(СВЦЭМ!$D$33:$D$776,СВЦЭМ!$A$33:$A$776,$A51,СВЦЭМ!$B$33:$B$776,S$47)+'СЕТ СН'!$G$11+СВЦЭМ!$D$10+'СЕТ СН'!$G$6-'СЕТ СН'!$G$23</f>
        <v>1352.7550200600001</v>
      </c>
      <c r="T51" s="36">
        <f>SUMIFS(СВЦЭМ!$D$33:$D$776,СВЦЭМ!$A$33:$A$776,$A51,СВЦЭМ!$B$33:$B$776,T$47)+'СЕТ СН'!$G$11+СВЦЭМ!$D$10+'СЕТ СН'!$G$6-'СЕТ СН'!$G$23</f>
        <v>1340.4226258799999</v>
      </c>
      <c r="U51" s="36">
        <f>SUMIFS(СВЦЭМ!$D$33:$D$776,СВЦЭМ!$A$33:$A$776,$A51,СВЦЭМ!$B$33:$B$776,U$47)+'СЕТ СН'!$G$11+СВЦЭМ!$D$10+'СЕТ СН'!$G$6-'СЕТ СН'!$G$23</f>
        <v>1326.5221139499999</v>
      </c>
      <c r="V51" s="36">
        <f>SUMIFS(СВЦЭМ!$D$33:$D$776,СВЦЭМ!$A$33:$A$776,$A51,СВЦЭМ!$B$33:$B$776,V$47)+'СЕТ СН'!$G$11+СВЦЭМ!$D$10+'СЕТ СН'!$G$6-'СЕТ СН'!$G$23</f>
        <v>1316.0686827500001</v>
      </c>
      <c r="W51" s="36">
        <f>SUMIFS(СВЦЭМ!$D$33:$D$776,СВЦЭМ!$A$33:$A$776,$A51,СВЦЭМ!$B$33:$B$776,W$47)+'СЕТ СН'!$G$11+СВЦЭМ!$D$10+'СЕТ СН'!$G$6-'СЕТ СН'!$G$23</f>
        <v>1317.9799845699999</v>
      </c>
      <c r="X51" s="36">
        <f>SUMIFS(СВЦЭМ!$D$33:$D$776,СВЦЭМ!$A$33:$A$776,$A51,СВЦЭМ!$B$33:$B$776,X$47)+'СЕТ СН'!$G$11+СВЦЭМ!$D$10+'СЕТ СН'!$G$6-'СЕТ СН'!$G$23</f>
        <v>1352.99063738</v>
      </c>
      <c r="Y51" s="36">
        <f>SUMIFS(СВЦЭМ!$D$33:$D$776,СВЦЭМ!$A$33:$A$776,$A51,СВЦЭМ!$B$33:$B$776,Y$47)+'СЕТ СН'!$G$11+СВЦЭМ!$D$10+'СЕТ СН'!$G$6-'СЕТ СН'!$G$23</f>
        <v>1440.3030721</v>
      </c>
    </row>
    <row r="52" spans="1:25" ht="15.75" x14ac:dyDescent="0.2">
      <c r="A52" s="35">
        <f t="shared" si="1"/>
        <v>43956</v>
      </c>
      <c r="B52" s="36">
        <f>SUMIFS(СВЦЭМ!$D$33:$D$776,СВЦЭМ!$A$33:$A$776,$A52,СВЦЭМ!$B$33:$B$776,B$47)+'СЕТ СН'!$G$11+СВЦЭМ!$D$10+'СЕТ СН'!$G$6-'СЕТ СН'!$G$23</f>
        <v>1518.8016541900001</v>
      </c>
      <c r="C52" s="36">
        <f>SUMIFS(СВЦЭМ!$D$33:$D$776,СВЦЭМ!$A$33:$A$776,$A52,СВЦЭМ!$B$33:$B$776,C$47)+'СЕТ СН'!$G$11+СВЦЭМ!$D$10+'СЕТ СН'!$G$6-'СЕТ СН'!$G$23</f>
        <v>1547.73879928</v>
      </c>
      <c r="D52" s="36">
        <f>SUMIFS(СВЦЭМ!$D$33:$D$776,СВЦЭМ!$A$33:$A$776,$A52,СВЦЭМ!$B$33:$B$776,D$47)+'СЕТ СН'!$G$11+СВЦЭМ!$D$10+'СЕТ СН'!$G$6-'СЕТ СН'!$G$23</f>
        <v>1544.3549882900002</v>
      </c>
      <c r="E52" s="36">
        <f>SUMIFS(СВЦЭМ!$D$33:$D$776,СВЦЭМ!$A$33:$A$776,$A52,СВЦЭМ!$B$33:$B$776,E$47)+'СЕТ СН'!$G$11+СВЦЭМ!$D$10+'СЕТ СН'!$G$6-'СЕТ СН'!$G$23</f>
        <v>1538.5446942799999</v>
      </c>
      <c r="F52" s="36">
        <f>SUMIFS(СВЦЭМ!$D$33:$D$776,СВЦЭМ!$A$33:$A$776,$A52,СВЦЭМ!$B$33:$B$776,F$47)+'СЕТ СН'!$G$11+СВЦЭМ!$D$10+'СЕТ СН'!$G$6-'СЕТ СН'!$G$23</f>
        <v>1530.7544398099999</v>
      </c>
      <c r="G52" s="36">
        <f>SUMIFS(СВЦЭМ!$D$33:$D$776,СВЦЭМ!$A$33:$A$776,$A52,СВЦЭМ!$B$33:$B$776,G$47)+'СЕТ СН'!$G$11+СВЦЭМ!$D$10+'СЕТ СН'!$G$6-'СЕТ СН'!$G$23</f>
        <v>1535.2609954200002</v>
      </c>
      <c r="H52" s="36">
        <f>SUMIFS(СВЦЭМ!$D$33:$D$776,СВЦЭМ!$A$33:$A$776,$A52,СВЦЭМ!$B$33:$B$776,H$47)+'СЕТ СН'!$G$11+СВЦЭМ!$D$10+'СЕТ СН'!$G$6-'СЕТ СН'!$G$23</f>
        <v>1534.5125158999999</v>
      </c>
      <c r="I52" s="36">
        <f>SUMIFS(СВЦЭМ!$D$33:$D$776,СВЦЭМ!$A$33:$A$776,$A52,СВЦЭМ!$B$33:$B$776,I$47)+'СЕТ СН'!$G$11+СВЦЭМ!$D$10+'СЕТ СН'!$G$6-'СЕТ СН'!$G$23</f>
        <v>1531.0762835800001</v>
      </c>
      <c r="J52" s="36">
        <f>SUMIFS(СВЦЭМ!$D$33:$D$776,СВЦЭМ!$A$33:$A$776,$A52,СВЦЭМ!$B$33:$B$776,J$47)+'СЕТ СН'!$G$11+СВЦЭМ!$D$10+'СЕТ СН'!$G$6-'СЕТ СН'!$G$23</f>
        <v>1500.68275799</v>
      </c>
      <c r="K52" s="36">
        <f>SUMIFS(СВЦЭМ!$D$33:$D$776,СВЦЭМ!$A$33:$A$776,$A52,СВЦЭМ!$B$33:$B$776,K$47)+'СЕТ СН'!$G$11+СВЦЭМ!$D$10+'СЕТ СН'!$G$6-'СЕТ СН'!$G$23</f>
        <v>1465.0003844100002</v>
      </c>
      <c r="L52" s="36">
        <f>SUMIFS(СВЦЭМ!$D$33:$D$776,СВЦЭМ!$A$33:$A$776,$A52,СВЦЭМ!$B$33:$B$776,L$47)+'СЕТ СН'!$G$11+СВЦЭМ!$D$10+'СЕТ СН'!$G$6-'СЕТ СН'!$G$23</f>
        <v>1455.5407417800002</v>
      </c>
      <c r="M52" s="36">
        <f>SUMIFS(СВЦЭМ!$D$33:$D$776,СВЦЭМ!$A$33:$A$776,$A52,СВЦЭМ!$B$33:$B$776,M$47)+'СЕТ СН'!$G$11+СВЦЭМ!$D$10+'СЕТ СН'!$G$6-'СЕТ СН'!$G$23</f>
        <v>1408.43831112</v>
      </c>
      <c r="N52" s="36">
        <f>SUMIFS(СВЦЭМ!$D$33:$D$776,СВЦЭМ!$A$33:$A$776,$A52,СВЦЭМ!$B$33:$B$776,N$47)+'СЕТ СН'!$G$11+СВЦЭМ!$D$10+'СЕТ СН'!$G$6-'СЕТ СН'!$G$23</f>
        <v>1351.4987273500001</v>
      </c>
      <c r="O52" s="36">
        <f>SUMIFS(СВЦЭМ!$D$33:$D$776,СВЦЭМ!$A$33:$A$776,$A52,СВЦЭМ!$B$33:$B$776,O$47)+'СЕТ СН'!$G$11+СВЦЭМ!$D$10+'СЕТ СН'!$G$6-'СЕТ СН'!$G$23</f>
        <v>1347.5176557200002</v>
      </c>
      <c r="P52" s="36">
        <f>SUMIFS(СВЦЭМ!$D$33:$D$776,СВЦЭМ!$A$33:$A$776,$A52,СВЦЭМ!$B$33:$B$776,P$47)+'СЕТ СН'!$G$11+СВЦЭМ!$D$10+'СЕТ СН'!$G$6-'СЕТ СН'!$G$23</f>
        <v>1354.1177113799999</v>
      </c>
      <c r="Q52" s="36">
        <f>SUMIFS(СВЦЭМ!$D$33:$D$776,СВЦЭМ!$A$33:$A$776,$A52,СВЦЭМ!$B$33:$B$776,Q$47)+'СЕТ СН'!$G$11+СВЦЭМ!$D$10+'СЕТ СН'!$G$6-'СЕТ СН'!$G$23</f>
        <v>1356.7035476800002</v>
      </c>
      <c r="R52" s="36">
        <f>SUMIFS(СВЦЭМ!$D$33:$D$776,СВЦЭМ!$A$33:$A$776,$A52,СВЦЭМ!$B$33:$B$776,R$47)+'СЕТ СН'!$G$11+СВЦЭМ!$D$10+'СЕТ СН'!$G$6-'СЕТ СН'!$G$23</f>
        <v>1358.25324144</v>
      </c>
      <c r="S52" s="36">
        <f>SUMIFS(СВЦЭМ!$D$33:$D$776,СВЦЭМ!$A$33:$A$776,$A52,СВЦЭМ!$B$33:$B$776,S$47)+'СЕТ СН'!$G$11+СВЦЭМ!$D$10+'СЕТ СН'!$G$6-'СЕТ СН'!$G$23</f>
        <v>1359.4220556600001</v>
      </c>
      <c r="T52" s="36">
        <f>SUMIFS(СВЦЭМ!$D$33:$D$776,СВЦЭМ!$A$33:$A$776,$A52,СВЦЭМ!$B$33:$B$776,T$47)+'СЕТ СН'!$G$11+СВЦЭМ!$D$10+'СЕТ СН'!$G$6-'СЕТ СН'!$G$23</f>
        <v>1346.9914099699999</v>
      </c>
      <c r="U52" s="36">
        <f>SUMIFS(СВЦЭМ!$D$33:$D$776,СВЦЭМ!$A$33:$A$776,$A52,СВЦЭМ!$B$33:$B$776,U$47)+'СЕТ СН'!$G$11+СВЦЭМ!$D$10+'СЕТ СН'!$G$6-'СЕТ СН'!$G$23</f>
        <v>1327.6526683699999</v>
      </c>
      <c r="V52" s="36">
        <f>SUMIFS(СВЦЭМ!$D$33:$D$776,СВЦЭМ!$A$33:$A$776,$A52,СВЦЭМ!$B$33:$B$776,V$47)+'СЕТ СН'!$G$11+СВЦЭМ!$D$10+'СЕТ СН'!$G$6-'СЕТ СН'!$G$23</f>
        <v>1291.28914405</v>
      </c>
      <c r="W52" s="36">
        <f>SUMIFS(СВЦЭМ!$D$33:$D$776,СВЦЭМ!$A$33:$A$776,$A52,СВЦЭМ!$B$33:$B$776,W$47)+'СЕТ СН'!$G$11+СВЦЭМ!$D$10+'СЕТ СН'!$G$6-'СЕТ СН'!$G$23</f>
        <v>1302.4752135100002</v>
      </c>
      <c r="X52" s="36">
        <f>SUMIFS(СВЦЭМ!$D$33:$D$776,СВЦЭМ!$A$33:$A$776,$A52,СВЦЭМ!$B$33:$B$776,X$47)+'СЕТ СН'!$G$11+СВЦЭМ!$D$10+'СЕТ СН'!$G$6-'СЕТ СН'!$G$23</f>
        <v>1340.8300876400001</v>
      </c>
      <c r="Y52" s="36">
        <f>SUMIFS(СВЦЭМ!$D$33:$D$776,СВЦЭМ!$A$33:$A$776,$A52,СВЦЭМ!$B$33:$B$776,Y$47)+'СЕТ СН'!$G$11+СВЦЭМ!$D$10+'СЕТ СН'!$G$6-'СЕТ СН'!$G$23</f>
        <v>1428.9231365200001</v>
      </c>
    </row>
    <row r="53" spans="1:25" ht="15.75" x14ac:dyDescent="0.2">
      <c r="A53" s="35">
        <f t="shared" si="1"/>
        <v>43957</v>
      </c>
      <c r="B53" s="36">
        <f>SUMIFS(СВЦЭМ!$D$33:$D$776,СВЦЭМ!$A$33:$A$776,$A53,СВЦЭМ!$B$33:$B$776,B$47)+'СЕТ СН'!$G$11+СВЦЭМ!$D$10+'СЕТ СН'!$G$6-'СЕТ СН'!$G$23</f>
        <v>1501.1522436</v>
      </c>
      <c r="C53" s="36">
        <f>SUMIFS(СВЦЭМ!$D$33:$D$776,СВЦЭМ!$A$33:$A$776,$A53,СВЦЭМ!$B$33:$B$776,C$47)+'СЕТ СН'!$G$11+СВЦЭМ!$D$10+'СЕТ СН'!$G$6-'СЕТ СН'!$G$23</f>
        <v>1530.74727712</v>
      </c>
      <c r="D53" s="36">
        <f>SUMIFS(СВЦЭМ!$D$33:$D$776,СВЦЭМ!$A$33:$A$776,$A53,СВЦЭМ!$B$33:$B$776,D$47)+'СЕТ СН'!$G$11+СВЦЭМ!$D$10+'СЕТ СН'!$G$6-'СЕТ СН'!$G$23</f>
        <v>1551.6433157199999</v>
      </c>
      <c r="E53" s="36">
        <f>SUMIFS(СВЦЭМ!$D$33:$D$776,СВЦЭМ!$A$33:$A$776,$A53,СВЦЭМ!$B$33:$B$776,E$47)+'СЕТ СН'!$G$11+СВЦЭМ!$D$10+'СЕТ СН'!$G$6-'СЕТ СН'!$G$23</f>
        <v>1551.1883276799999</v>
      </c>
      <c r="F53" s="36">
        <f>SUMIFS(СВЦЭМ!$D$33:$D$776,СВЦЭМ!$A$33:$A$776,$A53,СВЦЭМ!$B$33:$B$776,F$47)+'СЕТ СН'!$G$11+СВЦЭМ!$D$10+'СЕТ СН'!$G$6-'СЕТ СН'!$G$23</f>
        <v>1545.81760697</v>
      </c>
      <c r="G53" s="36">
        <f>SUMIFS(СВЦЭМ!$D$33:$D$776,СВЦЭМ!$A$33:$A$776,$A53,СВЦЭМ!$B$33:$B$776,G$47)+'СЕТ СН'!$G$11+СВЦЭМ!$D$10+'СЕТ СН'!$G$6-'СЕТ СН'!$G$23</f>
        <v>1475.1666832599999</v>
      </c>
      <c r="H53" s="36">
        <f>SUMIFS(СВЦЭМ!$D$33:$D$776,СВЦЭМ!$A$33:$A$776,$A53,СВЦЭМ!$B$33:$B$776,H$47)+'СЕТ СН'!$G$11+СВЦЭМ!$D$10+'СЕТ СН'!$G$6-'СЕТ СН'!$G$23</f>
        <v>1497.8923634900002</v>
      </c>
      <c r="I53" s="36">
        <f>SUMIFS(СВЦЭМ!$D$33:$D$776,СВЦЭМ!$A$33:$A$776,$A53,СВЦЭМ!$B$33:$B$776,I$47)+'СЕТ СН'!$G$11+СВЦЭМ!$D$10+'СЕТ СН'!$G$6-'СЕТ СН'!$G$23</f>
        <v>1508.2817279000001</v>
      </c>
      <c r="J53" s="36">
        <f>SUMIFS(СВЦЭМ!$D$33:$D$776,СВЦЭМ!$A$33:$A$776,$A53,СВЦЭМ!$B$33:$B$776,J$47)+'СЕТ СН'!$G$11+СВЦЭМ!$D$10+'СЕТ СН'!$G$6-'СЕТ СН'!$G$23</f>
        <v>1460.3396313500002</v>
      </c>
      <c r="K53" s="36">
        <f>SUMIFS(СВЦЭМ!$D$33:$D$776,СВЦЭМ!$A$33:$A$776,$A53,СВЦЭМ!$B$33:$B$776,K$47)+'СЕТ СН'!$G$11+СВЦЭМ!$D$10+'СЕТ СН'!$G$6-'СЕТ СН'!$G$23</f>
        <v>1440.3193829700001</v>
      </c>
      <c r="L53" s="36">
        <f>SUMIFS(СВЦЭМ!$D$33:$D$776,СВЦЭМ!$A$33:$A$776,$A53,СВЦЭМ!$B$33:$B$776,L$47)+'СЕТ СН'!$G$11+СВЦЭМ!$D$10+'СЕТ СН'!$G$6-'СЕТ СН'!$G$23</f>
        <v>1431.2051058100001</v>
      </c>
      <c r="M53" s="36">
        <f>SUMIFS(СВЦЭМ!$D$33:$D$776,СВЦЭМ!$A$33:$A$776,$A53,СВЦЭМ!$B$33:$B$776,M$47)+'СЕТ СН'!$G$11+СВЦЭМ!$D$10+'СЕТ СН'!$G$6-'СЕТ СН'!$G$23</f>
        <v>1388.4595330000002</v>
      </c>
      <c r="N53" s="36">
        <f>SUMIFS(СВЦЭМ!$D$33:$D$776,СВЦЭМ!$A$33:$A$776,$A53,СВЦЭМ!$B$33:$B$776,N$47)+'СЕТ СН'!$G$11+СВЦЭМ!$D$10+'СЕТ СН'!$G$6-'СЕТ СН'!$G$23</f>
        <v>1334.0196242500001</v>
      </c>
      <c r="O53" s="36">
        <f>SUMIFS(СВЦЭМ!$D$33:$D$776,СВЦЭМ!$A$33:$A$776,$A53,СВЦЭМ!$B$33:$B$776,O$47)+'СЕТ СН'!$G$11+СВЦЭМ!$D$10+'СЕТ СН'!$G$6-'СЕТ СН'!$G$23</f>
        <v>1373.4084081300002</v>
      </c>
      <c r="P53" s="36">
        <f>SUMIFS(СВЦЭМ!$D$33:$D$776,СВЦЭМ!$A$33:$A$776,$A53,СВЦЭМ!$B$33:$B$776,P$47)+'СЕТ СН'!$G$11+СВЦЭМ!$D$10+'СЕТ СН'!$G$6-'СЕТ СН'!$G$23</f>
        <v>1380.85077847</v>
      </c>
      <c r="Q53" s="36">
        <f>SUMIFS(СВЦЭМ!$D$33:$D$776,СВЦЭМ!$A$33:$A$776,$A53,СВЦЭМ!$B$33:$B$776,Q$47)+'СЕТ СН'!$G$11+СВЦЭМ!$D$10+'СЕТ СН'!$G$6-'СЕТ СН'!$G$23</f>
        <v>1382.1777548</v>
      </c>
      <c r="R53" s="36">
        <f>SUMIFS(СВЦЭМ!$D$33:$D$776,СВЦЭМ!$A$33:$A$776,$A53,СВЦЭМ!$B$33:$B$776,R$47)+'СЕТ СН'!$G$11+СВЦЭМ!$D$10+'СЕТ СН'!$G$6-'СЕТ СН'!$G$23</f>
        <v>1390.2894067699999</v>
      </c>
      <c r="S53" s="36">
        <f>SUMIFS(СВЦЭМ!$D$33:$D$776,СВЦЭМ!$A$33:$A$776,$A53,СВЦЭМ!$B$33:$B$776,S$47)+'СЕТ СН'!$G$11+СВЦЭМ!$D$10+'СЕТ СН'!$G$6-'СЕТ СН'!$G$23</f>
        <v>1397.3200258900001</v>
      </c>
      <c r="T53" s="36">
        <f>SUMIFS(СВЦЭМ!$D$33:$D$776,СВЦЭМ!$A$33:$A$776,$A53,СВЦЭМ!$B$33:$B$776,T$47)+'СЕТ СН'!$G$11+СВЦЭМ!$D$10+'СЕТ СН'!$G$6-'СЕТ СН'!$G$23</f>
        <v>1405.4989024800002</v>
      </c>
      <c r="U53" s="36">
        <f>SUMIFS(СВЦЭМ!$D$33:$D$776,СВЦЭМ!$A$33:$A$776,$A53,СВЦЭМ!$B$33:$B$776,U$47)+'СЕТ СН'!$G$11+СВЦЭМ!$D$10+'СЕТ СН'!$G$6-'СЕТ СН'!$G$23</f>
        <v>1407.26384418</v>
      </c>
      <c r="V53" s="36">
        <f>SUMIFS(СВЦЭМ!$D$33:$D$776,СВЦЭМ!$A$33:$A$776,$A53,СВЦЭМ!$B$33:$B$776,V$47)+'СЕТ СН'!$G$11+СВЦЭМ!$D$10+'СЕТ СН'!$G$6-'СЕТ СН'!$G$23</f>
        <v>1398.7418057300001</v>
      </c>
      <c r="W53" s="36">
        <f>SUMIFS(СВЦЭМ!$D$33:$D$776,СВЦЭМ!$A$33:$A$776,$A53,СВЦЭМ!$B$33:$B$776,W$47)+'СЕТ СН'!$G$11+СВЦЭМ!$D$10+'СЕТ СН'!$G$6-'СЕТ СН'!$G$23</f>
        <v>1399.9561822300002</v>
      </c>
      <c r="X53" s="36">
        <f>SUMIFS(СВЦЭМ!$D$33:$D$776,СВЦЭМ!$A$33:$A$776,$A53,СВЦЭМ!$B$33:$B$776,X$47)+'СЕТ СН'!$G$11+СВЦЭМ!$D$10+'СЕТ СН'!$G$6-'СЕТ СН'!$G$23</f>
        <v>1389.1678696900001</v>
      </c>
      <c r="Y53" s="36">
        <f>SUMIFS(СВЦЭМ!$D$33:$D$776,СВЦЭМ!$A$33:$A$776,$A53,СВЦЭМ!$B$33:$B$776,Y$47)+'СЕТ СН'!$G$11+СВЦЭМ!$D$10+'СЕТ СН'!$G$6-'СЕТ СН'!$G$23</f>
        <v>1440.5306852000001</v>
      </c>
    </row>
    <row r="54" spans="1:25" ht="15.75" x14ac:dyDescent="0.2">
      <c r="A54" s="35">
        <f t="shared" si="1"/>
        <v>43958</v>
      </c>
      <c r="B54" s="36">
        <f>SUMIFS(СВЦЭМ!$D$33:$D$776,СВЦЭМ!$A$33:$A$776,$A54,СВЦЭМ!$B$33:$B$776,B$47)+'СЕТ СН'!$G$11+СВЦЭМ!$D$10+'СЕТ СН'!$G$6-'СЕТ СН'!$G$23</f>
        <v>1534.52968431</v>
      </c>
      <c r="C54" s="36">
        <f>SUMIFS(СВЦЭМ!$D$33:$D$776,СВЦЭМ!$A$33:$A$776,$A54,СВЦЭМ!$B$33:$B$776,C$47)+'СЕТ СН'!$G$11+СВЦЭМ!$D$10+'СЕТ СН'!$G$6-'СЕТ СН'!$G$23</f>
        <v>1544.3649347999999</v>
      </c>
      <c r="D54" s="36">
        <f>SUMIFS(СВЦЭМ!$D$33:$D$776,СВЦЭМ!$A$33:$A$776,$A54,СВЦЭМ!$B$33:$B$776,D$47)+'СЕТ СН'!$G$11+СВЦЭМ!$D$10+'СЕТ СН'!$G$6-'СЕТ СН'!$G$23</f>
        <v>1540.2782774699999</v>
      </c>
      <c r="E54" s="36">
        <f>SUMIFS(СВЦЭМ!$D$33:$D$776,СВЦЭМ!$A$33:$A$776,$A54,СВЦЭМ!$B$33:$B$776,E$47)+'СЕТ СН'!$G$11+СВЦЭМ!$D$10+'СЕТ СН'!$G$6-'СЕТ СН'!$G$23</f>
        <v>1535.31654501</v>
      </c>
      <c r="F54" s="36">
        <f>SUMIFS(СВЦЭМ!$D$33:$D$776,СВЦЭМ!$A$33:$A$776,$A54,СВЦЭМ!$B$33:$B$776,F$47)+'СЕТ СН'!$G$11+СВЦЭМ!$D$10+'СЕТ СН'!$G$6-'СЕТ СН'!$G$23</f>
        <v>1532.61654365</v>
      </c>
      <c r="G54" s="36">
        <f>SUMIFS(СВЦЭМ!$D$33:$D$776,СВЦЭМ!$A$33:$A$776,$A54,СВЦЭМ!$B$33:$B$776,G$47)+'СЕТ СН'!$G$11+СВЦЭМ!$D$10+'СЕТ СН'!$G$6-'СЕТ СН'!$G$23</f>
        <v>1547.4908281200001</v>
      </c>
      <c r="H54" s="36">
        <f>SUMIFS(СВЦЭМ!$D$33:$D$776,СВЦЭМ!$A$33:$A$776,$A54,СВЦЭМ!$B$33:$B$776,H$47)+'СЕТ СН'!$G$11+СВЦЭМ!$D$10+'СЕТ СН'!$G$6-'СЕТ СН'!$G$23</f>
        <v>1547.5535176600001</v>
      </c>
      <c r="I54" s="36">
        <f>SUMIFS(СВЦЭМ!$D$33:$D$776,СВЦЭМ!$A$33:$A$776,$A54,СВЦЭМ!$B$33:$B$776,I$47)+'СЕТ СН'!$G$11+СВЦЭМ!$D$10+'СЕТ СН'!$G$6-'СЕТ СН'!$G$23</f>
        <v>1535.52065137</v>
      </c>
      <c r="J54" s="36">
        <f>SUMIFS(СВЦЭМ!$D$33:$D$776,СВЦЭМ!$A$33:$A$776,$A54,СВЦЭМ!$B$33:$B$776,J$47)+'СЕТ СН'!$G$11+СВЦЭМ!$D$10+'СЕТ СН'!$G$6-'СЕТ СН'!$G$23</f>
        <v>1493.9319003800001</v>
      </c>
      <c r="K54" s="36">
        <f>SUMIFS(СВЦЭМ!$D$33:$D$776,СВЦЭМ!$A$33:$A$776,$A54,СВЦЭМ!$B$33:$B$776,K$47)+'СЕТ СН'!$G$11+СВЦЭМ!$D$10+'СЕТ СН'!$G$6-'СЕТ СН'!$G$23</f>
        <v>1485.65796813</v>
      </c>
      <c r="L54" s="36">
        <f>SUMIFS(СВЦЭМ!$D$33:$D$776,СВЦЭМ!$A$33:$A$776,$A54,СВЦЭМ!$B$33:$B$776,L$47)+'СЕТ СН'!$G$11+СВЦЭМ!$D$10+'СЕТ СН'!$G$6-'СЕТ СН'!$G$23</f>
        <v>1478.42643309</v>
      </c>
      <c r="M54" s="36">
        <f>SUMIFS(СВЦЭМ!$D$33:$D$776,СВЦЭМ!$A$33:$A$776,$A54,СВЦЭМ!$B$33:$B$776,M$47)+'СЕТ СН'!$G$11+СВЦЭМ!$D$10+'СЕТ СН'!$G$6-'СЕТ СН'!$G$23</f>
        <v>1423.2719321899999</v>
      </c>
      <c r="N54" s="36">
        <f>SUMIFS(СВЦЭМ!$D$33:$D$776,СВЦЭМ!$A$33:$A$776,$A54,СВЦЭМ!$B$33:$B$776,N$47)+'СЕТ СН'!$G$11+СВЦЭМ!$D$10+'СЕТ СН'!$G$6-'СЕТ СН'!$G$23</f>
        <v>1370.7794392400001</v>
      </c>
      <c r="O54" s="36">
        <f>SUMIFS(СВЦЭМ!$D$33:$D$776,СВЦЭМ!$A$33:$A$776,$A54,СВЦЭМ!$B$33:$B$776,O$47)+'СЕТ СН'!$G$11+СВЦЭМ!$D$10+'СЕТ СН'!$G$6-'СЕТ СН'!$G$23</f>
        <v>1359.62626075</v>
      </c>
      <c r="P54" s="36">
        <f>SUMIFS(СВЦЭМ!$D$33:$D$776,СВЦЭМ!$A$33:$A$776,$A54,СВЦЭМ!$B$33:$B$776,P$47)+'СЕТ СН'!$G$11+СВЦЭМ!$D$10+'СЕТ СН'!$G$6-'СЕТ СН'!$G$23</f>
        <v>1368.8453165300002</v>
      </c>
      <c r="Q54" s="36">
        <f>SUMIFS(СВЦЭМ!$D$33:$D$776,СВЦЭМ!$A$33:$A$776,$A54,СВЦЭМ!$B$33:$B$776,Q$47)+'СЕТ СН'!$G$11+СВЦЭМ!$D$10+'СЕТ СН'!$G$6-'СЕТ СН'!$G$23</f>
        <v>1374.19548661</v>
      </c>
      <c r="R54" s="36">
        <f>SUMIFS(СВЦЭМ!$D$33:$D$776,СВЦЭМ!$A$33:$A$776,$A54,СВЦЭМ!$B$33:$B$776,R$47)+'СЕТ СН'!$G$11+СВЦЭМ!$D$10+'СЕТ СН'!$G$6-'СЕТ СН'!$G$23</f>
        <v>1368.2897106200001</v>
      </c>
      <c r="S54" s="36">
        <f>SUMIFS(СВЦЭМ!$D$33:$D$776,СВЦЭМ!$A$33:$A$776,$A54,СВЦЭМ!$B$33:$B$776,S$47)+'СЕТ СН'!$G$11+СВЦЭМ!$D$10+'СЕТ СН'!$G$6-'СЕТ СН'!$G$23</f>
        <v>1361.1558459500002</v>
      </c>
      <c r="T54" s="36">
        <f>SUMIFS(СВЦЭМ!$D$33:$D$776,СВЦЭМ!$A$33:$A$776,$A54,СВЦЭМ!$B$33:$B$776,T$47)+'СЕТ СН'!$G$11+СВЦЭМ!$D$10+'СЕТ СН'!$G$6-'СЕТ СН'!$G$23</f>
        <v>1332.3491593399999</v>
      </c>
      <c r="U54" s="36">
        <f>SUMIFS(СВЦЭМ!$D$33:$D$776,СВЦЭМ!$A$33:$A$776,$A54,СВЦЭМ!$B$33:$B$776,U$47)+'СЕТ СН'!$G$11+СВЦЭМ!$D$10+'СЕТ СН'!$G$6-'СЕТ СН'!$G$23</f>
        <v>1308.3794264799999</v>
      </c>
      <c r="V54" s="36">
        <f>SUMIFS(СВЦЭМ!$D$33:$D$776,СВЦЭМ!$A$33:$A$776,$A54,СВЦЭМ!$B$33:$B$776,V$47)+'СЕТ СН'!$G$11+СВЦЭМ!$D$10+'СЕТ СН'!$G$6-'СЕТ СН'!$G$23</f>
        <v>1289.45258848</v>
      </c>
      <c r="W54" s="36">
        <f>SUMIFS(СВЦЭМ!$D$33:$D$776,СВЦЭМ!$A$33:$A$776,$A54,СВЦЭМ!$B$33:$B$776,W$47)+'СЕТ СН'!$G$11+СВЦЭМ!$D$10+'СЕТ СН'!$G$6-'СЕТ СН'!$G$23</f>
        <v>1295.2206854400001</v>
      </c>
      <c r="X54" s="36">
        <f>SUMIFS(СВЦЭМ!$D$33:$D$776,СВЦЭМ!$A$33:$A$776,$A54,СВЦЭМ!$B$33:$B$776,X$47)+'СЕТ СН'!$G$11+СВЦЭМ!$D$10+'СЕТ СН'!$G$6-'СЕТ СН'!$G$23</f>
        <v>1340.0153623400001</v>
      </c>
      <c r="Y54" s="36">
        <f>SUMIFS(СВЦЭМ!$D$33:$D$776,СВЦЭМ!$A$33:$A$776,$A54,СВЦЭМ!$B$33:$B$776,Y$47)+'СЕТ СН'!$G$11+СВЦЭМ!$D$10+'СЕТ СН'!$G$6-'СЕТ СН'!$G$23</f>
        <v>1410.3149290400002</v>
      </c>
    </row>
    <row r="55" spans="1:25" ht="15.75" x14ac:dyDescent="0.2">
      <c r="A55" s="35">
        <f t="shared" si="1"/>
        <v>43959</v>
      </c>
      <c r="B55" s="36">
        <f>SUMIFS(СВЦЭМ!$D$33:$D$776,СВЦЭМ!$A$33:$A$776,$A55,СВЦЭМ!$B$33:$B$776,B$47)+'СЕТ СН'!$G$11+СВЦЭМ!$D$10+'СЕТ СН'!$G$6-'СЕТ СН'!$G$23</f>
        <v>1527.1764464</v>
      </c>
      <c r="C55" s="36">
        <f>SUMIFS(СВЦЭМ!$D$33:$D$776,СВЦЭМ!$A$33:$A$776,$A55,СВЦЭМ!$B$33:$B$776,C$47)+'СЕТ СН'!$G$11+СВЦЭМ!$D$10+'СЕТ СН'!$G$6-'СЕТ СН'!$G$23</f>
        <v>1531.9537206800001</v>
      </c>
      <c r="D55" s="36">
        <f>SUMIFS(СВЦЭМ!$D$33:$D$776,СВЦЭМ!$A$33:$A$776,$A55,СВЦЭМ!$B$33:$B$776,D$47)+'СЕТ СН'!$G$11+СВЦЭМ!$D$10+'СЕТ СН'!$G$6-'СЕТ СН'!$G$23</f>
        <v>1524.1251605299999</v>
      </c>
      <c r="E55" s="36">
        <f>SUMIFS(СВЦЭМ!$D$33:$D$776,СВЦЭМ!$A$33:$A$776,$A55,СВЦЭМ!$B$33:$B$776,E$47)+'СЕТ СН'!$G$11+СВЦЭМ!$D$10+'СЕТ СН'!$G$6-'СЕТ СН'!$G$23</f>
        <v>1525.3705652600001</v>
      </c>
      <c r="F55" s="36">
        <f>SUMIFS(СВЦЭМ!$D$33:$D$776,СВЦЭМ!$A$33:$A$776,$A55,СВЦЭМ!$B$33:$B$776,F$47)+'СЕТ СН'!$G$11+СВЦЭМ!$D$10+'СЕТ СН'!$G$6-'СЕТ СН'!$G$23</f>
        <v>1518.4503834000002</v>
      </c>
      <c r="G55" s="36">
        <f>SUMIFS(СВЦЭМ!$D$33:$D$776,СВЦЭМ!$A$33:$A$776,$A55,СВЦЭМ!$B$33:$B$776,G$47)+'СЕТ СН'!$G$11+СВЦЭМ!$D$10+'СЕТ СН'!$G$6-'СЕТ СН'!$G$23</f>
        <v>1528.07640528</v>
      </c>
      <c r="H55" s="36">
        <f>SUMIFS(СВЦЭМ!$D$33:$D$776,СВЦЭМ!$A$33:$A$776,$A55,СВЦЭМ!$B$33:$B$776,H$47)+'СЕТ СН'!$G$11+СВЦЭМ!$D$10+'СЕТ СН'!$G$6-'СЕТ СН'!$G$23</f>
        <v>1515.6805679300001</v>
      </c>
      <c r="I55" s="36">
        <f>SUMIFS(СВЦЭМ!$D$33:$D$776,СВЦЭМ!$A$33:$A$776,$A55,СВЦЭМ!$B$33:$B$776,I$47)+'СЕТ СН'!$G$11+СВЦЭМ!$D$10+'СЕТ СН'!$G$6-'СЕТ СН'!$G$23</f>
        <v>1490.47491629</v>
      </c>
      <c r="J55" s="36">
        <f>SUMIFS(СВЦЭМ!$D$33:$D$776,СВЦЭМ!$A$33:$A$776,$A55,СВЦЭМ!$B$33:$B$776,J$47)+'СЕТ СН'!$G$11+СВЦЭМ!$D$10+'СЕТ СН'!$G$6-'СЕТ СН'!$G$23</f>
        <v>1462.6271334200001</v>
      </c>
      <c r="K55" s="36">
        <f>SUMIFS(СВЦЭМ!$D$33:$D$776,СВЦЭМ!$A$33:$A$776,$A55,СВЦЭМ!$B$33:$B$776,K$47)+'СЕТ СН'!$G$11+СВЦЭМ!$D$10+'СЕТ СН'!$G$6-'СЕТ СН'!$G$23</f>
        <v>1464.0970447499999</v>
      </c>
      <c r="L55" s="36">
        <f>SUMIFS(СВЦЭМ!$D$33:$D$776,СВЦЭМ!$A$33:$A$776,$A55,СВЦЭМ!$B$33:$B$776,L$47)+'СЕТ СН'!$G$11+СВЦЭМ!$D$10+'СЕТ СН'!$G$6-'СЕТ СН'!$G$23</f>
        <v>1462.18070558</v>
      </c>
      <c r="M55" s="36">
        <f>SUMIFS(СВЦЭМ!$D$33:$D$776,СВЦЭМ!$A$33:$A$776,$A55,СВЦЭМ!$B$33:$B$776,M$47)+'СЕТ СН'!$G$11+СВЦЭМ!$D$10+'СЕТ СН'!$G$6-'СЕТ СН'!$G$23</f>
        <v>1413.03256698</v>
      </c>
      <c r="N55" s="36">
        <f>SUMIFS(СВЦЭМ!$D$33:$D$776,СВЦЭМ!$A$33:$A$776,$A55,СВЦЭМ!$B$33:$B$776,N$47)+'СЕТ СН'!$G$11+СВЦЭМ!$D$10+'СЕТ СН'!$G$6-'СЕТ СН'!$G$23</f>
        <v>1352.9319144999999</v>
      </c>
      <c r="O55" s="36">
        <f>SUMIFS(СВЦЭМ!$D$33:$D$776,СВЦЭМ!$A$33:$A$776,$A55,СВЦЭМ!$B$33:$B$776,O$47)+'СЕТ СН'!$G$11+СВЦЭМ!$D$10+'СЕТ СН'!$G$6-'СЕТ СН'!$G$23</f>
        <v>1341.7621800900001</v>
      </c>
      <c r="P55" s="36">
        <f>SUMIFS(СВЦЭМ!$D$33:$D$776,СВЦЭМ!$A$33:$A$776,$A55,СВЦЭМ!$B$33:$B$776,P$47)+'СЕТ СН'!$G$11+СВЦЭМ!$D$10+'СЕТ СН'!$G$6-'СЕТ СН'!$G$23</f>
        <v>1347.49179538</v>
      </c>
      <c r="Q55" s="36">
        <f>SUMIFS(СВЦЭМ!$D$33:$D$776,СВЦЭМ!$A$33:$A$776,$A55,СВЦЭМ!$B$33:$B$776,Q$47)+'СЕТ СН'!$G$11+СВЦЭМ!$D$10+'СЕТ СН'!$G$6-'СЕТ СН'!$G$23</f>
        <v>1350.23716459</v>
      </c>
      <c r="R55" s="36">
        <f>SUMIFS(СВЦЭМ!$D$33:$D$776,СВЦЭМ!$A$33:$A$776,$A55,СВЦЭМ!$B$33:$B$776,R$47)+'СЕТ СН'!$G$11+СВЦЭМ!$D$10+'СЕТ СН'!$G$6-'СЕТ СН'!$G$23</f>
        <v>1347.6278477200001</v>
      </c>
      <c r="S55" s="36">
        <f>SUMIFS(СВЦЭМ!$D$33:$D$776,СВЦЭМ!$A$33:$A$776,$A55,СВЦЭМ!$B$33:$B$776,S$47)+'СЕТ СН'!$G$11+СВЦЭМ!$D$10+'СЕТ СН'!$G$6-'СЕТ СН'!$G$23</f>
        <v>1352.62248193</v>
      </c>
      <c r="T55" s="36">
        <f>SUMIFS(СВЦЭМ!$D$33:$D$776,СВЦЭМ!$A$33:$A$776,$A55,СВЦЭМ!$B$33:$B$776,T$47)+'СЕТ СН'!$G$11+СВЦЭМ!$D$10+'СЕТ СН'!$G$6-'СЕТ СН'!$G$23</f>
        <v>1344.34640494</v>
      </c>
      <c r="U55" s="36">
        <f>SUMIFS(СВЦЭМ!$D$33:$D$776,СВЦЭМ!$A$33:$A$776,$A55,СВЦЭМ!$B$33:$B$776,U$47)+'СЕТ СН'!$G$11+СВЦЭМ!$D$10+'СЕТ СН'!$G$6-'СЕТ СН'!$G$23</f>
        <v>1325.2636305800002</v>
      </c>
      <c r="V55" s="36">
        <f>SUMIFS(СВЦЭМ!$D$33:$D$776,СВЦЭМ!$A$33:$A$776,$A55,СВЦЭМ!$B$33:$B$776,V$47)+'СЕТ СН'!$G$11+СВЦЭМ!$D$10+'СЕТ СН'!$G$6-'СЕТ СН'!$G$23</f>
        <v>1296.6520844000001</v>
      </c>
      <c r="W55" s="36">
        <f>SUMIFS(СВЦЭМ!$D$33:$D$776,СВЦЭМ!$A$33:$A$776,$A55,СВЦЭМ!$B$33:$B$776,W$47)+'СЕТ СН'!$G$11+СВЦЭМ!$D$10+'СЕТ СН'!$G$6-'СЕТ СН'!$G$23</f>
        <v>1293.60027765</v>
      </c>
      <c r="X55" s="36">
        <f>SUMIFS(СВЦЭМ!$D$33:$D$776,СВЦЭМ!$A$33:$A$776,$A55,СВЦЭМ!$B$33:$B$776,X$47)+'СЕТ СН'!$G$11+СВЦЭМ!$D$10+'СЕТ СН'!$G$6-'СЕТ СН'!$G$23</f>
        <v>1340.0087142699999</v>
      </c>
      <c r="Y55" s="36">
        <f>SUMIFS(СВЦЭМ!$D$33:$D$776,СВЦЭМ!$A$33:$A$776,$A55,СВЦЭМ!$B$33:$B$776,Y$47)+'СЕТ СН'!$G$11+СВЦЭМ!$D$10+'СЕТ СН'!$G$6-'СЕТ СН'!$G$23</f>
        <v>1414.99933212</v>
      </c>
    </row>
    <row r="56" spans="1:25" ht="15.75" x14ac:dyDescent="0.2">
      <c r="A56" s="35">
        <f t="shared" si="1"/>
        <v>43960</v>
      </c>
      <c r="B56" s="36">
        <f>SUMIFS(СВЦЭМ!$D$33:$D$776,СВЦЭМ!$A$33:$A$776,$A56,СВЦЭМ!$B$33:$B$776,B$47)+'СЕТ СН'!$G$11+СВЦЭМ!$D$10+'СЕТ СН'!$G$6-'СЕТ СН'!$G$23</f>
        <v>1518.60463157</v>
      </c>
      <c r="C56" s="36">
        <f>SUMIFS(СВЦЭМ!$D$33:$D$776,СВЦЭМ!$A$33:$A$776,$A56,СВЦЭМ!$B$33:$B$776,C$47)+'СЕТ СН'!$G$11+СВЦЭМ!$D$10+'СЕТ СН'!$G$6-'СЕТ СН'!$G$23</f>
        <v>1505.9537302200001</v>
      </c>
      <c r="D56" s="36">
        <f>SUMIFS(СВЦЭМ!$D$33:$D$776,СВЦЭМ!$A$33:$A$776,$A56,СВЦЭМ!$B$33:$B$776,D$47)+'СЕТ СН'!$G$11+СВЦЭМ!$D$10+'СЕТ СН'!$G$6-'СЕТ СН'!$G$23</f>
        <v>1487.8422982300001</v>
      </c>
      <c r="E56" s="36">
        <f>SUMIFS(СВЦЭМ!$D$33:$D$776,СВЦЭМ!$A$33:$A$776,$A56,СВЦЭМ!$B$33:$B$776,E$47)+'СЕТ СН'!$G$11+СВЦЭМ!$D$10+'СЕТ СН'!$G$6-'СЕТ СН'!$G$23</f>
        <v>1484.20060659</v>
      </c>
      <c r="F56" s="36">
        <f>SUMIFS(СВЦЭМ!$D$33:$D$776,СВЦЭМ!$A$33:$A$776,$A56,СВЦЭМ!$B$33:$B$776,F$47)+'СЕТ СН'!$G$11+СВЦЭМ!$D$10+'СЕТ СН'!$G$6-'СЕТ СН'!$G$23</f>
        <v>1475.0510161100001</v>
      </c>
      <c r="G56" s="36">
        <f>SUMIFS(СВЦЭМ!$D$33:$D$776,СВЦЭМ!$A$33:$A$776,$A56,СВЦЭМ!$B$33:$B$776,G$47)+'СЕТ СН'!$G$11+СВЦЭМ!$D$10+'СЕТ СН'!$G$6-'СЕТ СН'!$G$23</f>
        <v>1476.6579235200002</v>
      </c>
      <c r="H56" s="36">
        <f>SUMIFS(СВЦЭМ!$D$33:$D$776,СВЦЭМ!$A$33:$A$776,$A56,СВЦЭМ!$B$33:$B$776,H$47)+'СЕТ СН'!$G$11+СВЦЭМ!$D$10+'СЕТ СН'!$G$6-'СЕТ СН'!$G$23</f>
        <v>1482.52735631</v>
      </c>
      <c r="I56" s="36">
        <f>SUMIFS(СВЦЭМ!$D$33:$D$776,СВЦЭМ!$A$33:$A$776,$A56,СВЦЭМ!$B$33:$B$776,I$47)+'СЕТ СН'!$G$11+СВЦЭМ!$D$10+'СЕТ СН'!$G$6-'СЕТ СН'!$G$23</f>
        <v>1488.58916873</v>
      </c>
      <c r="J56" s="36">
        <f>SUMIFS(СВЦЭМ!$D$33:$D$776,СВЦЭМ!$A$33:$A$776,$A56,СВЦЭМ!$B$33:$B$776,J$47)+'СЕТ СН'!$G$11+СВЦЭМ!$D$10+'СЕТ СН'!$G$6-'СЕТ СН'!$G$23</f>
        <v>1489.0488522099999</v>
      </c>
      <c r="K56" s="36">
        <f>SUMIFS(СВЦЭМ!$D$33:$D$776,СВЦЭМ!$A$33:$A$776,$A56,СВЦЭМ!$B$33:$B$776,K$47)+'СЕТ СН'!$G$11+СВЦЭМ!$D$10+'СЕТ СН'!$G$6-'СЕТ СН'!$G$23</f>
        <v>1462.4986786700001</v>
      </c>
      <c r="L56" s="36">
        <f>SUMIFS(СВЦЭМ!$D$33:$D$776,СВЦЭМ!$A$33:$A$776,$A56,СВЦЭМ!$B$33:$B$776,L$47)+'СЕТ СН'!$G$11+СВЦЭМ!$D$10+'СЕТ СН'!$G$6-'СЕТ СН'!$G$23</f>
        <v>1471.5763885900001</v>
      </c>
      <c r="M56" s="36">
        <f>SUMIFS(СВЦЭМ!$D$33:$D$776,СВЦЭМ!$A$33:$A$776,$A56,СВЦЭМ!$B$33:$B$776,M$47)+'СЕТ СН'!$G$11+СВЦЭМ!$D$10+'СЕТ СН'!$G$6-'СЕТ СН'!$G$23</f>
        <v>1419.1815120000001</v>
      </c>
      <c r="N56" s="36">
        <f>SUMIFS(СВЦЭМ!$D$33:$D$776,СВЦЭМ!$A$33:$A$776,$A56,СВЦЭМ!$B$33:$B$776,N$47)+'СЕТ СН'!$G$11+СВЦЭМ!$D$10+'СЕТ СН'!$G$6-'СЕТ СН'!$G$23</f>
        <v>1364.4631693599999</v>
      </c>
      <c r="O56" s="36">
        <f>SUMIFS(СВЦЭМ!$D$33:$D$776,СВЦЭМ!$A$33:$A$776,$A56,СВЦЭМ!$B$33:$B$776,O$47)+'СЕТ СН'!$G$11+СВЦЭМ!$D$10+'СЕТ СН'!$G$6-'СЕТ СН'!$G$23</f>
        <v>1344.6198849800001</v>
      </c>
      <c r="P56" s="36">
        <f>SUMIFS(СВЦЭМ!$D$33:$D$776,СВЦЭМ!$A$33:$A$776,$A56,СВЦЭМ!$B$33:$B$776,P$47)+'СЕТ СН'!$G$11+СВЦЭМ!$D$10+'СЕТ СН'!$G$6-'СЕТ СН'!$G$23</f>
        <v>1349.9301075500002</v>
      </c>
      <c r="Q56" s="36">
        <f>SUMIFS(СВЦЭМ!$D$33:$D$776,СВЦЭМ!$A$33:$A$776,$A56,СВЦЭМ!$B$33:$B$776,Q$47)+'СЕТ СН'!$G$11+СВЦЭМ!$D$10+'СЕТ СН'!$G$6-'СЕТ СН'!$G$23</f>
        <v>1341.9557484100001</v>
      </c>
      <c r="R56" s="36">
        <f>SUMIFS(СВЦЭМ!$D$33:$D$776,СВЦЭМ!$A$33:$A$776,$A56,СВЦЭМ!$B$33:$B$776,R$47)+'СЕТ СН'!$G$11+СВЦЭМ!$D$10+'СЕТ СН'!$G$6-'СЕТ СН'!$G$23</f>
        <v>1344.4692115600001</v>
      </c>
      <c r="S56" s="36">
        <f>SUMIFS(СВЦЭМ!$D$33:$D$776,СВЦЭМ!$A$33:$A$776,$A56,СВЦЭМ!$B$33:$B$776,S$47)+'СЕТ СН'!$G$11+СВЦЭМ!$D$10+'СЕТ СН'!$G$6-'СЕТ СН'!$G$23</f>
        <v>1355.7959150900001</v>
      </c>
      <c r="T56" s="36">
        <f>SUMIFS(СВЦЭМ!$D$33:$D$776,СВЦЭМ!$A$33:$A$776,$A56,СВЦЭМ!$B$33:$B$776,T$47)+'СЕТ СН'!$G$11+СВЦЭМ!$D$10+'СЕТ СН'!$G$6-'СЕТ СН'!$G$23</f>
        <v>1346.16458977</v>
      </c>
      <c r="U56" s="36">
        <f>SUMIFS(СВЦЭМ!$D$33:$D$776,СВЦЭМ!$A$33:$A$776,$A56,СВЦЭМ!$B$33:$B$776,U$47)+'СЕТ СН'!$G$11+СВЦЭМ!$D$10+'СЕТ СН'!$G$6-'СЕТ СН'!$G$23</f>
        <v>1337.8743924</v>
      </c>
      <c r="V56" s="36">
        <f>SUMIFS(СВЦЭМ!$D$33:$D$776,СВЦЭМ!$A$33:$A$776,$A56,СВЦЭМ!$B$33:$B$776,V$47)+'СЕТ СН'!$G$11+СВЦЭМ!$D$10+'СЕТ СН'!$G$6-'СЕТ СН'!$G$23</f>
        <v>1325.76593439</v>
      </c>
      <c r="W56" s="36">
        <f>SUMIFS(СВЦЭМ!$D$33:$D$776,СВЦЭМ!$A$33:$A$776,$A56,СВЦЭМ!$B$33:$B$776,W$47)+'СЕТ СН'!$G$11+СВЦЭМ!$D$10+'СЕТ СН'!$G$6-'СЕТ СН'!$G$23</f>
        <v>1317.6863328300001</v>
      </c>
      <c r="X56" s="36">
        <f>SUMIFS(СВЦЭМ!$D$33:$D$776,СВЦЭМ!$A$33:$A$776,$A56,СВЦЭМ!$B$33:$B$776,X$47)+'СЕТ СН'!$G$11+СВЦЭМ!$D$10+'СЕТ СН'!$G$6-'СЕТ СН'!$G$23</f>
        <v>1361.12928521</v>
      </c>
      <c r="Y56" s="36">
        <f>SUMIFS(СВЦЭМ!$D$33:$D$776,СВЦЭМ!$A$33:$A$776,$A56,СВЦЭМ!$B$33:$B$776,Y$47)+'СЕТ СН'!$G$11+СВЦЭМ!$D$10+'СЕТ СН'!$G$6-'СЕТ СН'!$G$23</f>
        <v>1451.3723086800001</v>
      </c>
    </row>
    <row r="57" spans="1:25" ht="15.75" x14ac:dyDescent="0.2">
      <c r="A57" s="35">
        <f t="shared" si="1"/>
        <v>43961</v>
      </c>
      <c r="B57" s="36">
        <f>SUMIFS(СВЦЭМ!$D$33:$D$776,СВЦЭМ!$A$33:$A$776,$A57,СВЦЭМ!$B$33:$B$776,B$47)+'СЕТ СН'!$G$11+СВЦЭМ!$D$10+'СЕТ СН'!$G$6-'СЕТ СН'!$G$23</f>
        <v>1494.9550344500001</v>
      </c>
      <c r="C57" s="36">
        <f>SUMIFS(СВЦЭМ!$D$33:$D$776,СВЦЭМ!$A$33:$A$776,$A57,СВЦЭМ!$B$33:$B$776,C$47)+'СЕТ СН'!$G$11+СВЦЭМ!$D$10+'СЕТ СН'!$G$6-'СЕТ СН'!$G$23</f>
        <v>1524.8451819500001</v>
      </c>
      <c r="D57" s="36">
        <f>SUMIFS(СВЦЭМ!$D$33:$D$776,СВЦЭМ!$A$33:$A$776,$A57,СВЦЭМ!$B$33:$B$776,D$47)+'СЕТ СН'!$G$11+СВЦЭМ!$D$10+'СЕТ СН'!$G$6-'СЕТ СН'!$G$23</f>
        <v>1531.4795275700001</v>
      </c>
      <c r="E57" s="36">
        <f>SUMIFS(СВЦЭМ!$D$33:$D$776,СВЦЭМ!$A$33:$A$776,$A57,СВЦЭМ!$B$33:$B$776,E$47)+'СЕТ СН'!$G$11+СВЦЭМ!$D$10+'СЕТ СН'!$G$6-'СЕТ СН'!$G$23</f>
        <v>1552.6740055300002</v>
      </c>
      <c r="F57" s="36">
        <f>SUMIFS(СВЦЭМ!$D$33:$D$776,СВЦЭМ!$A$33:$A$776,$A57,СВЦЭМ!$B$33:$B$776,F$47)+'СЕТ СН'!$G$11+СВЦЭМ!$D$10+'СЕТ СН'!$G$6-'СЕТ СН'!$G$23</f>
        <v>1545.1332180600002</v>
      </c>
      <c r="G57" s="36">
        <f>SUMIFS(СВЦЭМ!$D$33:$D$776,СВЦЭМ!$A$33:$A$776,$A57,СВЦЭМ!$B$33:$B$776,G$47)+'СЕТ СН'!$G$11+СВЦЭМ!$D$10+'СЕТ СН'!$G$6-'СЕТ СН'!$G$23</f>
        <v>1543.1158363100001</v>
      </c>
      <c r="H57" s="36">
        <f>SUMIFS(СВЦЭМ!$D$33:$D$776,СВЦЭМ!$A$33:$A$776,$A57,СВЦЭМ!$B$33:$B$776,H$47)+'СЕТ СН'!$G$11+СВЦЭМ!$D$10+'СЕТ СН'!$G$6-'СЕТ СН'!$G$23</f>
        <v>1536.13602554</v>
      </c>
      <c r="I57" s="36">
        <f>SUMIFS(СВЦЭМ!$D$33:$D$776,СВЦЭМ!$A$33:$A$776,$A57,СВЦЭМ!$B$33:$B$776,I$47)+'СЕТ СН'!$G$11+СВЦЭМ!$D$10+'СЕТ СН'!$G$6-'СЕТ СН'!$G$23</f>
        <v>1507.4757095300001</v>
      </c>
      <c r="J57" s="36">
        <f>SUMIFS(СВЦЭМ!$D$33:$D$776,СВЦЭМ!$A$33:$A$776,$A57,СВЦЭМ!$B$33:$B$776,J$47)+'СЕТ СН'!$G$11+СВЦЭМ!$D$10+'СЕТ СН'!$G$6-'СЕТ СН'!$G$23</f>
        <v>1501.40216315</v>
      </c>
      <c r="K57" s="36">
        <f>SUMIFS(СВЦЭМ!$D$33:$D$776,СВЦЭМ!$A$33:$A$776,$A57,СВЦЭМ!$B$33:$B$776,K$47)+'СЕТ СН'!$G$11+СВЦЭМ!$D$10+'СЕТ СН'!$G$6-'СЕТ СН'!$G$23</f>
        <v>1470.6727034200001</v>
      </c>
      <c r="L57" s="36">
        <f>SUMIFS(СВЦЭМ!$D$33:$D$776,СВЦЭМ!$A$33:$A$776,$A57,СВЦЭМ!$B$33:$B$776,L$47)+'СЕТ СН'!$G$11+СВЦЭМ!$D$10+'СЕТ СН'!$G$6-'СЕТ СН'!$G$23</f>
        <v>1463.0337616100001</v>
      </c>
      <c r="M57" s="36">
        <f>SUMIFS(СВЦЭМ!$D$33:$D$776,СВЦЭМ!$A$33:$A$776,$A57,СВЦЭМ!$B$33:$B$776,M$47)+'СЕТ СН'!$G$11+СВЦЭМ!$D$10+'СЕТ СН'!$G$6-'СЕТ СН'!$G$23</f>
        <v>1417.9673608800001</v>
      </c>
      <c r="N57" s="36">
        <f>SUMIFS(СВЦЭМ!$D$33:$D$776,СВЦЭМ!$A$33:$A$776,$A57,СВЦЭМ!$B$33:$B$776,N$47)+'СЕТ СН'!$G$11+СВЦЭМ!$D$10+'СЕТ СН'!$G$6-'СЕТ СН'!$G$23</f>
        <v>1363.59475064</v>
      </c>
      <c r="O57" s="36">
        <f>SUMIFS(СВЦЭМ!$D$33:$D$776,СВЦЭМ!$A$33:$A$776,$A57,СВЦЭМ!$B$33:$B$776,O$47)+'СЕТ СН'!$G$11+СВЦЭМ!$D$10+'СЕТ СН'!$G$6-'СЕТ СН'!$G$23</f>
        <v>1347.23964217</v>
      </c>
      <c r="P57" s="36">
        <f>SUMIFS(СВЦЭМ!$D$33:$D$776,СВЦЭМ!$A$33:$A$776,$A57,СВЦЭМ!$B$33:$B$776,P$47)+'СЕТ СН'!$G$11+СВЦЭМ!$D$10+'СЕТ СН'!$G$6-'СЕТ СН'!$G$23</f>
        <v>1349.4239435</v>
      </c>
      <c r="Q57" s="36">
        <f>SUMIFS(СВЦЭМ!$D$33:$D$776,СВЦЭМ!$A$33:$A$776,$A57,СВЦЭМ!$B$33:$B$776,Q$47)+'СЕТ СН'!$G$11+СВЦЭМ!$D$10+'СЕТ СН'!$G$6-'СЕТ СН'!$G$23</f>
        <v>1357.0524132400001</v>
      </c>
      <c r="R57" s="36">
        <f>SUMIFS(СВЦЭМ!$D$33:$D$776,СВЦЭМ!$A$33:$A$776,$A57,СВЦЭМ!$B$33:$B$776,R$47)+'СЕТ СН'!$G$11+СВЦЭМ!$D$10+'СЕТ СН'!$G$6-'СЕТ СН'!$G$23</f>
        <v>1354.4801065800002</v>
      </c>
      <c r="S57" s="36">
        <f>SUMIFS(СВЦЭМ!$D$33:$D$776,СВЦЭМ!$A$33:$A$776,$A57,СВЦЭМ!$B$33:$B$776,S$47)+'СЕТ СН'!$G$11+СВЦЭМ!$D$10+'СЕТ СН'!$G$6-'СЕТ СН'!$G$23</f>
        <v>1357.06263777</v>
      </c>
      <c r="T57" s="36">
        <f>SUMIFS(СВЦЭМ!$D$33:$D$776,СВЦЭМ!$A$33:$A$776,$A57,СВЦЭМ!$B$33:$B$776,T$47)+'СЕТ СН'!$G$11+СВЦЭМ!$D$10+'СЕТ СН'!$G$6-'СЕТ СН'!$G$23</f>
        <v>1346.94641415</v>
      </c>
      <c r="U57" s="36">
        <f>SUMIFS(СВЦЭМ!$D$33:$D$776,СВЦЭМ!$A$33:$A$776,$A57,СВЦЭМ!$B$33:$B$776,U$47)+'СЕТ СН'!$G$11+СВЦЭМ!$D$10+'СЕТ СН'!$G$6-'СЕТ СН'!$G$23</f>
        <v>1334.1859205300002</v>
      </c>
      <c r="V57" s="36">
        <f>SUMIFS(СВЦЭМ!$D$33:$D$776,СВЦЭМ!$A$33:$A$776,$A57,СВЦЭМ!$B$33:$B$776,V$47)+'СЕТ СН'!$G$11+СВЦЭМ!$D$10+'СЕТ СН'!$G$6-'СЕТ СН'!$G$23</f>
        <v>1315.1078769999999</v>
      </c>
      <c r="W57" s="36">
        <f>SUMIFS(СВЦЭМ!$D$33:$D$776,СВЦЭМ!$A$33:$A$776,$A57,СВЦЭМ!$B$33:$B$776,W$47)+'СЕТ СН'!$G$11+СВЦЭМ!$D$10+'СЕТ СН'!$G$6-'СЕТ СН'!$G$23</f>
        <v>1311.5438112000002</v>
      </c>
      <c r="X57" s="36">
        <f>SUMIFS(СВЦЭМ!$D$33:$D$776,СВЦЭМ!$A$33:$A$776,$A57,СВЦЭМ!$B$33:$B$776,X$47)+'СЕТ СН'!$G$11+СВЦЭМ!$D$10+'СЕТ СН'!$G$6-'СЕТ СН'!$G$23</f>
        <v>1349.3282186199999</v>
      </c>
      <c r="Y57" s="36">
        <f>SUMIFS(СВЦЭМ!$D$33:$D$776,СВЦЭМ!$A$33:$A$776,$A57,СВЦЭМ!$B$33:$B$776,Y$47)+'СЕТ СН'!$G$11+СВЦЭМ!$D$10+'СЕТ СН'!$G$6-'СЕТ СН'!$G$23</f>
        <v>1440.1144476100001</v>
      </c>
    </row>
    <row r="58" spans="1:25" ht="15.75" x14ac:dyDescent="0.2">
      <c r="A58" s="35">
        <f t="shared" si="1"/>
        <v>43962</v>
      </c>
      <c r="B58" s="36">
        <f>SUMIFS(СВЦЭМ!$D$33:$D$776,СВЦЭМ!$A$33:$A$776,$A58,СВЦЭМ!$B$33:$B$776,B$47)+'СЕТ СН'!$G$11+СВЦЭМ!$D$10+'СЕТ СН'!$G$6-'СЕТ СН'!$G$23</f>
        <v>1418.6688054199999</v>
      </c>
      <c r="C58" s="36">
        <f>SUMIFS(СВЦЭМ!$D$33:$D$776,СВЦЭМ!$A$33:$A$776,$A58,СВЦЭМ!$B$33:$B$776,C$47)+'СЕТ СН'!$G$11+СВЦЭМ!$D$10+'СЕТ СН'!$G$6-'СЕТ СН'!$G$23</f>
        <v>1499.0035312700002</v>
      </c>
      <c r="D58" s="36">
        <f>SUMIFS(СВЦЭМ!$D$33:$D$776,СВЦЭМ!$A$33:$A$776,$A58,СВЦЭМ!$B$33:$B$776,D$47)+'СЕТ СН'!$G$11+СВЦЭМ!$D$10+'СЕТ СН'!$G$6-'СЕТ СН'!$G$23</f>
        <v>1533.9120566199999</v>
      </c>
      <c r="E58" s="36">
        <f>SUMIFS(СВЦЭМ!$D$33:$D$776,СВЦЭМ!$A$33:$A$776,$A58,СВЦЭМ!$B$33:$B$776,E$47)+'СЕТ СН'!$G$11+СВЦЭМ!$D$10+'СЕТ СН'!$G$6-'СЕТ СН'!$G$23</f>
        <v>1525.1862309799999</v>
      </c>
      <c r="F58" s="36">
        <f>SUMIFS(СВЦЭМ!$D$33:$D$776,СВЦЭМ!$A$33:$A$776,$A58,СВЦЭМ!$B$33:$B$776,F$47)+'СЕТ СН'!$G$11+СВЦЭМ!$D$10+'СЕТ СН'!$G$6-'СЕТ СН'!$G$23</f>
        <v>1518.3748738500001</v>
      </c>
      <c r="G58" s="36">
        <f>SUMIFS(СВЦЭМ!$D$33:$D$776,СВЦЭМ!$A$33:$A$776,$A58,СВЦЭМ!$B$33:$B$776,G$47)+'СЕТ СН'!$G$11+СВЦЭМ!$D$10+'СЕТ СН'!$G$6-'СЕТ СН'!$G$23</f>
        <v>1520.7762672200001</v>
      </c>
      <c r="H58" s="36">
        <f>SUMIFS(СВЦЭМ!$D$33:$D$776,СВЦЭМ!$A$33:$A$776,$A58,СВЦЭМ!$B$33:$B$776,H$47)+'СЕТ СН'!$G$11+СВЦЭМ!$D$10+'СЕТ СН'!$G$6-'СЕТ СН'!$G$23</f>
        <v>1527.6029398999999</v>
      </c>
      <c r="I58" s="36">
        <f>SUMIFS(СВЦЭМ!$D$33:$D$776,СВЦЭМ!$A$33:$A$776,$A58,СВЦЭМ!$B$33:$B$776,I$47)+'СЕТ СН'!$G$11+СВЦЭМ!$D$10+'СЕТ СН'!$G$6-'СЕТ СН'!$G$23</f>
        <v>1541.10205655</v>
      </c>
      <c r="J58" s="36">
        <f>SUMIFS(СВЦЭМ!$D$33:$D$776,СВЦЭМ!$A$33:$A$776,$A58,СВЦЭМ!$B$33:$B$776,J$47)+'СЕТ СН'!$G$11+СВЦЭМ!$D$10+'СЕТ СН'!$G$6-'СЕТ СН'!$G$23</f>
        <v>1490.6437811999999</v>
      </c>
      <c r="K58" s="36">
        <f>SUMIFS(СВЦЭМ!$D$33:$D$776,СВЦЭМ!$A$33:$A$776,$A58,СВЦЭМ!$B$33:$B$776,K$47)+'СЕТ СН'!$G$11+СВЦЭМ!$D$10+'СЕТ СН'!$G$6-'СЕТ СН'!$G$23</f>
        <v>1430.1376974</v>
      </c>
      <c r="L58" s="36">
        <f>SUMIFS(СВЦЭМ!$D$33:$D$776,СВЦЭМ!$A$33:$A$776,$A58,СВЦЭМ!$B$33:$B$776,L$47)+'СЕТ СН'!$G$11+СВЦЭМ!$D$10+'СЕТ СН'!$G$6-'СЕТ СН'!$G$23</f>
        <v>1421.6434610000001</v>
      </c>
      <c r="M58" s="36">
        <f>SUMIFS(СВЦЭМ!$D$33:$D$776,СВЦЭМ!$A$33:$A$776,$A58,СВЦЭМ!$B$33:$B$776,M$47)+'СЕТ СН'!$G$11+СВЦЭМ!$D$10+'СЕТ СН'!$G$6-'СЕТ СН'!$G$23</f>
        <v>1421.99647796</v>
      </c>
      <c r="N58" s="36">
        <f>SUMIFS(СВЦЭМ!$D$33:$D$776,СВЦЭМ!$A$33:$A$776,$A58,СВЦЭМ!$B$33:$B$776,N$47)+'СЕТ СН'!$G$11+СВЦЭМ!$D$10+'СЕТ СН'!$G$6-'СЕТ СН'!$G$23</f>
        <v>1434.0339630400001</v>
      </c>
      <c r="O58" s="36">
        <f>SUMIFS(СВЦЭМ!$D$33:$D$776,СВЦЭМ!$A$33:$A$776,$A58,СВЦЭМ!$B$33:$B$776,O$47)+'СЕТ СН'!$G$11+СВЦЭМ!$D$10+'СЕТ СН'!$G$6-'СЕТ СН'!$G$23</f>
        <v>1432.3555634100001</v>
      </c>
      <c r="P58" s="36">
        <f>SUMIFS(СВЦЭМ!$D$33:$D$776,СВЦЭМ!$A$33:$A$776,$A58,СВЦЭМ!$B$33:$B$776,P$47)+'СЕТ СН'!$G$11+СВЦЭМ!$D$10+'СЕТ СН'!$G$6-'СЕТ СН'!$G$23</f>
        <v>1450.1455595299999</v>
      </c>
      <c r="Q58" s="36">
        <f>SUMIFS(СВЦЭМ!$D$33:$D$776,СВЦЭМ!$A$33:$A$776,$A58,СВЦЭМ!$B$33:$B$776,Q$47)+'СЕТ СН'!$G$11+СВЦЭМ!$D$10+'СЕТ СН'!$G$6-'СЕТ СН'!$G$23</f>
        <v>1458.1661086500001</v>
      </c>
      <c r="R58" s="36">
        <f>SUMIFS(СВЦЭМ!$D$33:$D$776,СВЦЭМ!$A$33:$A$776,$A58,СВЦЭМ!$B$33:$B$776,R$47)+'СЕТ СН'!$G$11+СВЦЭМ!$D$10+'СЕТ СН'!$G$6-'СЕТ СН'!$G$23</f>
        <v>1452.5595780900001</v>
      </c>
      <c r="S58" s="36">
        <f>SUMIFS(СВЦЭМ!$D$33:$D$776,СВЦЭМ!$A$33:$A$776,$A58,СВЦЭМ!$B$33:$B$776,S$47)+'СЕТ СН'!$G$11+СВЦЭМ!$D$10+'СЕТ СН'!$G$6-'СЕТ СН'!$G$23</f>
        <v>1456.21584899</v>
      </c>
      <c r="T58" s="36">
        <f>SUMIFS(СВЦЭМ!$D$33:$D$776,СВЦЭМ!$A$33:$A$776,$A58,СВЦЭМ!$B$33:$B$776,T$47)+'СЕТ СН'!$G$11+СВЦЭМ!$D$10+'СЕТ СН'!$G$6-'СЕТ СН'!$G$23</f>
        <v>1442.44422222</v>
      </c>
      <c r="U58" s="36">
        <f>SUMIFS(СВЦЭМ!$D$33:$D$776,СВЦЭМ!$A$33:$A$776,$A58,СВЦЭМ!$B$33:$B$776,U$47)+'СЕТ СН'!$G$11+СВЦЭМ!$D$10+'СЕТ СН'!$G$6-'СЕТ СН'!$G$23</f>
        <v>1404.82791449</v>
      </c>
      <c r="V58" s="36">
        <f>SUMIFS(СВЦЭМ!$D$33:$D$776,СВЦЭМ!$A$33:$A$776,$A58,СВЦЭМ!$B$33:$B$776,V$47)+'СЕТ СН'!$G$11+СВЦЭМ!$D$10+'СЕТ СН'!$G$6-'СЕТ СН'!$G$23</f>
        <v>1372.46514688</v>
      </c>
      <c r="W58" s="36">
        <f>SUMIFS(СВЦЭМ!$D$33:$D$776,СВЦЭМ!$A$33:$A$776,$A58,СВЦЭМ!$B$33:$B$776,W$47)+'СЕТ СН'!$G$11+СВЦЭМ!$D$10+'СЕТ СН'!$G$6-'СЕТ СН'!$G$23</f>
        <v>1355.04529164</v>
      </c>
      <c r="X58" s="36">
        <f>SUMIFS(СВЦЭМ!$D$33:$D$776,СВЦЭМ!$A$33:$A$776,$A58,СВЦЭМ!$B$33:$B$776,X$47)+'СЕТ СН'!$G$11+СВЦЭМ!$D$10+'СЕТ СН'!$G$6-'СЕТ СН'!$G$23</f>
        <v>1351.5758866199999</v>
      </c>
      <c r="Y58" s="36">
        <f>SUMIFS(СВЦЭМ!$D$33:$D$776,СВЦЭМ!$A$33:$A$776,$A58,СВЦЭМ!$B$33:$B$776,Y$47)+'СЕТ СН'!$G$11+СВЦЭМ!$D$10+'СЕТ СН'!$G$6-'СЕТ СН'!$G$23</f>
        <v>1404.1138716</v>
      </c>
    </row>
    <row r="59" spans="1:25" ht="15.75" x14ac:dyDescent="0.2">
      <c r="A59" s="35">
        <f t="shared" si="1"/>
        <v>43963</v>
      </c>
      <c r="B59" s="36">
        <f>SUMIFS(СВЦЭМ!$D$33:$D$776,СВЦЭМ!$A$33:$A$776,$A59,СВЦЭМ!$B$33:$B$776,B$47)+'СЕТ СН'!$G$11+СВЦЭМ!$D$10+'СЕТ СН'!$G$6-'СЕТ СН'!$G$23</f>
        <v>1534.5730697500001</v>
      </c>
      <c r="C59" s="36">
        <f>SUMIFS(СВЦЭМ!$D$33:$D$776,СВЦЭМ!$A$33:$A$776,$A59,СВЦЭМ!$B$33:$B$776,C$47)+'СЕТ СН'!$G$11+СВЦЭМ!$D$10+'СЕТ СН'!$G$6-'СЕТ СН'!$G$23</f>
        <v>1573.7677884</v>
      </c>
      <c r="D59" s="36">
        <f>SUMIFS(СВЦЭМ!$D$33:$D$776,СВЦЭМ!$A$33:$A$776,$A59,СВЦЭМ!$B$33:$B$776,D$47)+'СЕТ СН'!$G$11+СВЦЭМ!$D$10+'СЕТ СН'!$G$6-'СЕТ СН'!$G$23</f>
        <v>1561.7455807400002</v>
      </c>
      <c r="E59" s="36">
        <f>SUMIFS(СВЦЭМ!$D$33:$D$776,СВЦЭМ!$A$33:$A$776,$A59,СВЦЭМ!$B$33:$B$776,E$47)+'СЕТ СН'!$G$11+СВЦЭМ!$D$10+'СЕТ СН'!$G$6-'СЕТ СН'!$G$23</f>
        <v>1560.92027805</v>
      </c>
      <c r="F59" s="36">
        <f>SUMIFS(СВЦЭМ!$D$33:$D$776,СВЦЭМ!$A$33:$A$776,$A59,СВЦЭМ!$B$33:$B$776,F$47)+'СЕТ СН'!$G$11+СВЦЭМ!$D$10+'СЕТ СН'!$G$6-'СЕТ СН'!$G$23</f>
        <v>1568.69784648</v>
      </c>
      <c r="G59" s="36">
        <f>SUMIFS(СВЦЭМ!$D$33:$D$776,СВЦЭМ!$A$33:$A$776,$A59,СВЦЭМ!$B$33:$B$776,G$47)+'СЕТ СН'!$G$11+СВЦЭМ!$D$10+'СЕТ СН'!$G$6-'СЕТ СН'!$G$23</f>
        <v>1557.91317069</v>
      </c>
      <c r="H59" s="36">
        <f>SUMIFS(СВЦЭМ!$D$33:$D$776,СВЦЭМ!$A$33:$A$776,$A59,СВЦЭМ!$B$33:$B$776,H$47)+'СЕТ СН'!$G$11+СВЦЭМ!$D$10+'СЕТ СН'!$G$6-'СЕТ СН'!$G$23</f>
        <v>1567.13078178</v>
      </c>
      <c r="I59" s="36">
        <f>SUMIFS(СВЦЭМ!$D$33:$D$776,СВЦЭМ!$A$33:$A$776,$A59,СВЦЭМ!$B$33:$B$776,I$47)+'СЕТ СН'!$G$11+СВЦЭМ!$D$10+'СЕТ СН'!$G$6-'СЕТ СН'!$G$23</f>
        <v>1528.55116909</v>
      </c>
      <c r="J59" s="36">
        <f>SUMIFS(СВЦЭМ!$D$33:$D$776,СВЦЭМ!$A$33:$A$776,$A59,СВЦЭМ!$B$33:$B$776,J$47)+'СЕТ СН'!$G$11+СВЦЭМ!$D$10+'СЕТ СН'!$G$6-'СЕТ СН'!$G$23</f>
        <v>1481.1036525700001</v>
      </c>
      <c r="K59" s="36">
        <f>SUMIFS(СВЦЭМ!$D$33:$D$776,СВЦЭМ!$A$33:$A$776,$A59,СВЦЭМ!$B$33:$B$776,K$47)+'СЕТ СН'!$G$11+СВЦЭМ!$D$10+'СЕТ СН'!$G$6-'СЕТ СН'!$G$23</f>
        <v>1461.5038621100002</v>
      </c>
      <c r="L59" s="36">
        <f>SUMIFS(СВЦЭМ!$D$33:$D$776,СВЦЭМ!$A$33:$A$776,$A59,СВЦЭМ!$B$33:$B$776,L$47)+'СЕТ СН'!$G$11+СВЦЭМ!$D$10+'СЕТ СН'!$G$6-'СЕТ СН'!$G$23</f>
        <v>1458.74046849</v>
      </c>
      <c r="M59" s="36">
        <f>SUMIFS(СВЦЭМ!$D$33:$D$776,СВЦЭМ!$A$33:$A$776,$A59,СВЦЭМ!$B$33:$B$776,M$47)+'СЕТ СН'!$G$11+СВЦЭМ!$D$10+'СЕТ СН'!$G$6-'СЕТ СН'!$G$23</f>
        <v>1431.0375674700001</v>
      </c>
      <c r="N59" s="36">
        <f>SUMIFS(СВЦЭМ!$D$33:$D$776,СВЦЭМ!$A$33:$A$776,$A59,СВЦЭМ!$B$33:$B$776,N$47)+'СЕТ СН'!$G$11+СВЦЭМ!$D$10+'СЕТ СН'!$G$6-'СЕТ СН'!$G$23</f>
        <v>1429.4015529799999</v>
      </c>
      <c r="O59" s="36">
        <f>SUMIFS(СВЦЭМ!$D$33:$D$776,СВЦЭМ!$A$33:$A$776,$A59,СВЦЭМ!$B$33:$B$776,O$47)+'СЕТ СН'!$G$11+СВЦЭМ!$D$10+'СЕТ СН'!$G$6-'СЕТ СН'!$G$23</f>
        <v>1436.7706409800001</v>
      </c>
      <c r="P59" s="36">
        <f>SUMIFS(СВЦЭМ!$D$33:$D$776,СВЦЭМ!$A$33:$A$776,$A59,СВЦЭМ!$B$33:$B$776,P$47)+'СЕТ СН'!$G$11+СВЦЭМ!$D$10+'СЕТ СН'!$G$6-'СЕТ СН'!$G$23</f>
        <v>1447.60925593</v>
      </c>
      <c r="Q59" s="36">
        <f>SUMIFS(СВЦЭМ!$D$33:$D$776,СВЦЭМ!$A$33:$A$776,$A59,СВЦЭМ!$B$33:$B$776,Q$47)+'СЕТ СН'!$G$11+СВЦЭМ!$D$10+'СЕТ СН'!$G$6-'СЕТ СН'!$G$23</f>
        <v>1446.6058204300002</v>
      </c>
      <c r="R59" s="36">
        <f>SUMIFS(СВЦЭМ!$D$33:$D$776,СВЦЭМ!$A$33:$A$776,$A59,СВЦЭМ!$B$33:$B$776,R$47)+'СЕТ СН'!$G$11+СВЦЭМ!$D$10+'СЕТ СН'!$G$6-'СЕТ СН'!$G$23</f>
        <v>1447.4934281000001</v>
      </c>
      <c r="S59" s="36">
        <f>SUMIFS(СВЦЭМ!$D$33:$D$776,СВЦЭМ!$A$33:$A$776,$A59,СВЦЭМ!$B$33:$B$776,S$47)+'СЕТ СН'!$G$11+СВЦЭМ!$D$10+'СЕТ СН'!$G$6-'СЕТ СН'!$G$23</f>
        <v>1448.4263065</v>
      </c>
      <c r="T59" s="36">
        <f>SUMIFS(СВЦЭМ!$D$33:$D$776,СВЦЭМ!$A$33:$A$776,$A59,СВЦЭМ!$B$33:$B$776,T$47)+'СЕТ СН'!$G$11+СВЦЭМ!$D$10+'СЕТ СН'!$G$6-'СЕТ СН'!$G$23</f>
        <v>1453.52935333</v>
      </c>
      <c r="U59" s="36">
        <f>SUMIFS(СВЦЭМ!$D$33:$D$776,СВЦЭМ!$A$33:$A$776,$A59,СВЦЭМ!$B$33:$B$776,U$47)+'СЕТ СН'!$G$11+СВЦЭМ!$D$10+'СЕТ СН'!$G$6-'СЕТ СН'!$G$23</f>
        <v>1451.79025026</v>
      </c>
      <c r="V59" s="36">
        <f>SUMIFS(СВЦЭМ!$D$33:$D$776,СВЦЭМ!$A$33:$A$776,$A59,СВЦЭМ!$B$33:$B$776,V$47)+'СЕТ СН'!$G$11+СВЦЭМ!$D$10+'СЕТ СН'!$G$6-'СЕТ СН'!$G$23</f>
        <v>1419.69113913</v>
      </c>
      <c r="W59" s="36">
        <f>SUMIFS(СВЦЭМ!$D$33:$D$776,СВЦЭМ!$A$33:$A$776,$A59,СВЦЭМ!$B$33:$B$776,W$47)+'СЕТ СН'!$G$11+СВЦЭМ!$D$10+'СЕТ СН'!$G$6-'СЕТ СН'!$G$23</f>
        <v>1418.26020621</v>
      </c>
      <c r="X59" s="36">
        <f>SUMIFS(СВЦЭМ!$D$33:$D$776,СВЦЭМ!$A$33:$A$776,$A59,СВЦЭМ!$B$33:$B$776,X$47)+'СЕТ СН'!$G$11+СВЦЭМ!$D$10+'СЕТ СН'!$G$6-'СЕТ СН'!$G$23</f>
        <v>1440.4676134599999</v>
      </c>
      <c r="Y59" s="36">
        <f>SUMIFS(СВЦЭМ!$D$33:$D$776,СВЦЭМ!$A$33:$A$776,$A59,СВЦЭМ!$B$33:$B$776,Y$47)+'СЕТ СН'!$G$11+СВЦЭМ!$D$10+'СЕТ СН'!$G$6-'СЕТ СН'!$G$23</f>
        <v>1460.2113195100001</v>
      </c>
    </row>
    <row r="60" spans="1:25" ht="15.75" x14ac:dyDescent="0.2">
      <c r="A60" s="35">
        <f t="shared" si="1"/>
        <v>43964</v>
      </c>
      <c r="B60" s="36">
        <f>SUMIFS(СВЦЭМ!$D$33:$D$776,СВЦЭМ!$A$33:$A$776,$A60,СВЦЭМ!$B$33:$B$776,B$47)+'СЕТ СН'!$G$11+СВЦЭМ!$D$10+'СЕТ СН'!$G$6-'СЕТ СН'!$G$23</f>
        <v>1482.18208538</v>
      </c>
      <c r="C60" s="36">
        <f>SUMIFS(СВЦЭМ!$D$33:$D$776,СВЦЭМ!$A$33:$A$776,$A60,СВЦЭМ!$B$33:$B$776,C$47)+'СЕТ СН'!$G$11+СВЦЭМ!$D$10+'СЕТ СН'!$G$6-'СЕТ СН'!$G$23</f>
        <v>1526.0476438999999</v>
      </c>
      <c r="D60" s="36">
        <f>SUMIFS(СВЦЭМ!$D$33:$D$776,СВЦЭМ!$A$33:$A$776,$A60,СВЦЭМ!$B$33:$B$776,D$47)+'СЕТ СН'!$G$11+СВЦЭМ!$D$10+'СЕТ СН'!$G$6-'СЕТ СН'!$G$23</f>
        <v>1533.4935645099999</v>
      </c>
      <c r="E60" s="36">
        <f>SUMIFS(СВЦЭМ!$D$33:$D$776,СВЦЭМ!$A$33:$A$776,$A60,СВЦЭМ!$B$33:$B$776,E$47)+'СЕТ СН'!$G$11+СВЦЭМ!$D$10+'СЕТ СН'!$G$6-'СЕТ СН'!$G$23</f>
        <v>1533.3783788999999</v>
      </c>
      <c r="F60" s="36">
        <f>SUMIFS(СВЦЭМ!$D$33:$D$776,СВЦЭМ!$A$33:$A$776,$A60,СВЦЭМ!$B$33:$B$776,F$47)+'СЕТ СН'!$G$11+СВЦЭМ!$D$10+'СЕТ СН'!$G$6-'СЕТ СН'!$G$23</f>
        <v>1526.58716439</v>
      </c>
      <c r="G60" s="36">
        <f>SUMIFS(СВЦЭМ!$D$33:$D$776,СВЦЭМ!$A$33:$A$776,$A60,СВЦЭМ!$B$33:$B$776,G$47)+'СЕТ СН'!$G$11+СВЦЭМ!$D$10+'СЕТ СН'!$G$6-'СЕТ СН'!$G$23</f>
        <v>1534.1121892599999</v>
      </c>
      <c r="H60" s="36">
        <f>SUMIFS(СВЦЭМ!$D$33:$D$776,СВЦЭМ!$A$33:$A$776,$A60,СВЦЭМ!$B$33:$B$776,H$47)+'СЕТ СН'!$G$11+СВЦЭМ!$D$10+'СЕТ СН'!$G$6-'СЕТ СН'!$G$23</f>
        <v>1530.55835609</v>
      </c>
      <c r="I60" s="36">
        <f>SUMIFS(СВЦЭМ!$D$33:$D$776,СВЦЭМ!$A$33:$A$776,$A60,СВЦЭМ!$B$33:$B$776,I$47)+'СЕТ СН'!$G$11+СВЦЭМ!$D$10+'СЕТ СН'!$G$6-'СЕТ СН'!$G$23</f>
        <v>1483.85466292</v>
      </c>
      <c r="J60" s="36">
        <f>SUMIFS(СВЦЭМ!$D$33:$D$776,СВЦЭМ!$A$33:$A$776,$A60,СВЦЭМ!$B$33:$B$776,J$47)+'СЕТ СН'!$G$11+СВЦЭМ!$D$10+'СЕТ СН'!$G$6-'СЕТ СН'!$G$23</f>
        <v>1429.8807727799999</v>
      </c>
      <c r="K60" s="36">
        <f>SUMIFS(СВЦЭМ!$D$33:$D$776,СВЦЭМ!$A$33:$A$776,$A60,СВЦЭМ!$B$33:$B$776,K$47)+'СЕТ СН'!$G$11+СВЦЭМ!$D$10+'СЕТ СН'!$G$6-'СЕТ СН'!$G$23</f>
        <v>1421.63556739</v>
      </c>
      <c r="L60" s="36">
        <f>SUMIFS(СВЦЭМ!$D$33:$D$776,СВЦЭМ!$A$33:$A$776,$A60,СВЦЭМ!$B$33:$B$776,L$47)+'СЕТ СН'!$G$11+СВЦЭМ!$D$10+'СЕТ СН'!$G$6-'СЕТ СН'!$G$23</f>
        <v>1412.5945857500001</v>
      </c>
      <c r="M60" s="36">
        <f>SUMIFS(СВЦЭМ!$D$33:$D$776,СВЦЭМ!$A$33:$A$776,$A60,СВЦЭМ!$B$33:$B$776,M$47)+'СЕТ СН'!$G$11+СВЦЭМ!$D$10+'СЕТ СН'!$G$6-'СЕТ СН'!$G$23</f>
        <v>1406.6463329400001</v>
      </c>
      <c r="N60" s="36">
        <f>SUMIFS(СВЦЭМ!$D$33:$D$776,СВЦЭМ!$A$33:$A$776,$A60,СВЦЭМ!$B$33:$B$776,N$47)+'СЕТ СН'!$G$11+СВЦЭМ!$D$10+'СЕТ СН'!$G$6-'СЕТ СН'!$G$23</f>
        <v>1415.62643355</v>
      </c>
      <c r="O60" s="36">
        <f>SUMIFS(СВЦЭМ!$D$33:$D$776,СВЦЭМ!$A$33:$A$776,$A60,СВЦЭМ!$B$33:$B$776,O$47)+'СЕТ СН'!$G$11+СВЦЭМ!$D$10+'СЕТ СН'!$G$6-'СЕТ СН'!$G$23</f>
        <v>1423.7396329100002</v>
      </c>
      <c r="P60" s="36">
        <f>SUMIFS(СВЦЭМ!$D$33:$D$776,СВЦЭМ!$A$33:$A$776,$A60,СВЦЭМ!$B$33:$B$776,P$47)+'СЕТ СН'!$G$11+СВЦЭМ!$D$10+'СЕТ СН'!$G$6-'СЕТ СН'!$G$23</f>
        <v>1434.6970180200001</v>
      </c>
      <c r="Q60" s="36">
        <f>SUMIFS(СВЦЭМ!$D$33:$D$776,СВЦЭМ!$A$33:$A$776,$A60,СВЦЭМ!$B$33:$B$776,Q$47)+'СЕТ СН'!$G$11+СВЦЭМ!$D$10+'СЕТ СН'!$G$6-'СЕТ СН'!$G$23</f>
        <v>1426.3068364800001</v>
      </c>
      <c r="R60" s="36">
        <f>SUMIFS(СВЦЭМ!$D$33:$D$776,СВЦЭМ!$A$33:$A$776,$A60,СВЦЭМ!$B$33:$B$776,R$47)+'СЕТ СН'!$G$11+СВЦЭМ!$D$10+'СЕТ СН'!$G$6-'СЕТ СН'!$G$23</f>
        <v>1421.2013956999999</v>
      </c>
      <c r="S60" s="36">
        <f>SUMIFS(СВЦЭМ!$D$33:$D$776,СВЦЭМ!$A$33:$A$776,$A60,СВЦЭМ!$B$33:$B$776,S$47)+'СЕТ СН'!$G$11+СВЦЭМ!$D$10+'СЕТ СН'!$G$6-'СЕТ СН'!$G$23</f>
        <v>1434.8956185300001</v>
      </c>
      <c r="T60" s="36">
        <f>SUMIFS(СВЦЭМ!$D$33:$D$776,СВЦЭМ!$A$33:$A$776,$A60,СВЦЭМ!$B$33:$B$776,T$47)+'СЕТ СН'!$G$11+СВЦЭМ!$D$10+'СЕТ СН'!$G$6-'СЕТ СН'!$G$23</f>
        <v>1407.2296307800002</v>
      </c>
      <c r="U60" s="36">
        <f>SUMIFS(СВЦЭМ!$D$33:$D$776,СВЦЭМ!$A$33:$A$776,$A60,СВЦЭМ!$B$33:$B$776,U$47)+'СЕТ СН'!$G$11+СВЦЭМ!$D$10+'СЕТ СН'!$G$6-'СЕТ СН'!$G$23</f>
        <v>1375.3442668600001</v>
      </c>
      <c r="V60" s="36">
        <f>SUMIFS(СВЦЭМ!$D$33:$D$776,СВЦЭМ!$A$33:$A$776,$A60,СВЦЭМ!$B$33:$B$776,V$47)+'СЕТ СН'!$G$11+СВЦЭМ!$D$10+'СЕТ СН'!$G$6-'СЕТ СН'!$G$23</f>
        <v>1359.6870754000001</v>
      </c>
      <c r="W60" s="36">
        <f>SUMIFS(СВЦЭМ!$D$33:$D$776,СВЦЭМ!$A$33:$A$776,$A60,СВЦЭМ!$B$33:$B$776,W$47)+'СЕТ СН'!$G$11+СВЦЭМ!$D$10+'СЕТ СН'!$G$6-'СЕТ СН'!$G$23</f>
        <v>1355.31925533</v>
      </c>
      <c r="X60" s="36">
        <f>SUMIFS(СВЦЭМ!$D$33:$D$776,СВЦЭМ!$A$33:$A$776,$A60,СВЦЭМ!$B$33:$B$776,X$47)+'СЕТ СН'!$G$11+СВЦЭМ!$D$10+'СЕТ СН'!$G$6-'СЕТ СН'!$G$23</f>
        <v>1368.1302525000001</v>
      </c>
      <c r="Y60" s="36">
        <f>SUMIFS(СВЦЭМ!$D$33:$D$776,СВЦЭМ!$A$33:$A$776,$A60,СВЦЭМ!$B$33:$B$776,Y$47)+'СЕТ СН'!$G$11+СВЦЭМ!$D$10+'СЕТ СН'!$G$6-'СЕТ СН'!$G$23</f>
        <v>1389.2896252400001</v>
      </c>
    </row>
    <row r="61" spans="1:25" ht="15.75" x14ac:dyDescent="0.2">
      <c r="A61" s="35">
        <f t="shared" si="1"/>
        <v>43965</v>
      </c>
      <c r="B61" s="36">
        <f>SUMIFS(СВЦЭМ!$D$33:$D$776,СВЦЭМ!$A$33:$A$776,$A61,СВЦЭМ!$B$33:$B$776,B$47)+'СЕТ СН'!$G$11+СВЦЭМ!$D$10+'СЕТ СН'!$G$6-'СЕТ СН'!$G$23</f>
        <v>1455.6138973900001</v>
      </c>
      <c r="C61" s="36">
        <f>SUMIFS(СВЦЭМ!$D$33:$D$776,СВЦЭМ!$A$33:$A$776,$A61,СВЦЭМ!$B$33:$B$776,C$47)+'СЕТ СН'!$G$11+СВЦЭМ!$D$10+'СЕТ СН'!$G$6-'СЕТ СН'!$G$23</f>
        <v>1493.99754654</v>
      </c>
      <c r="D61" s="36">
        <f>SUMIFS(СВЦЭМ!$D$33:$D$776,СВЦЭМ!$A$33:$A$776,$A61,СВЦЭМ!$B$33:$B$776,D$47)+'СЕТ СН'!$G$11+СВЦЭМ!$D$10+'СЕТ СН'!$G$6-'СЕТ СН'!$G$23</f>
        <v>1502.2210406300001</v>
      </c>
      <c r="E61" s="36">
        <f>SUMIFS(СВЦЭМ!$D$33:$D$776,СВЦЭМ!$A$33:$A$776,$A61,СВЦЭМ!$B$33:$B$776,E$47)+'СЕТ СН'!$G$11+СВЦЭМ!$D$10+'СЕТ СН'!$G$6-'СЕТ СН'!$G$23</f>
        <v>1536.6845231500001</v>
      </c>
      <c r="F61" s="36">
        <f>SUMIFS(СВЦЭМ!$D$33:$D$776,СВЦЭМ!$A$33:$A$776,$A61,СВЦЭМ!$B$33:$B$776,F$47)+'СЕТ СН'!$G$11+СВЦЭМ!$D$10+'СЕТ СН'!$G$6-'СЕТ СН'!$G$23</f>
        <v>1516.6693231600002</v>
      </c>
      <c r="G61" s="36">
        <f>SUMIFS(СВЦЭМ!$D$33:$D$776,СВЦЭМ!$A$33:$A$776,$A61,СВЦЭМ!$B$33:$B$776,G$47)+'СЕТ СН'!$G$11+СВЦЭМ!$D$10+'СЕТ СН'!$G$6-'СЕТ СН'!$G$23</f>
        <v>1509.71137641</v>
      </c>
      <c r="H61" s="36">
        <f>SUMIFS(СВЦЭМ!$D$33:$D$776,СВЦЭМ!$A$33:$A$776,$A61,СВЦЭМ!$B$33:$B$776,H$47)+'СЕТ СН'!$G$11+СВЦЭМ!$D$10+'СЕТ СН'!$G$6-'СЕТ СН'!$G$23</f>
        <v>1506.2810038100001</v>
      </c>
      <c r="I61" s="36">
        <f>SUMIFS(СВЦЭМ!$D$33:$D$776,СВЦЭМ!$A$33:$A$776,$A61,СВЦЭМ!$B$33:$B$776,I$47)+'СЕТ СН'!$G$11+СВЦЭМ!$D$10+'СЕТ СН'!$G$6-'СЕТ СН'!$G$23</f>
        <v>1468.9321005300001</v>
      </c>
      <c r="J61" s="36">
        <f>SUMIFS(СВЦЭМ!$D$33:$D$776,СВЦЭМ!$A$33:$A$776,$A61,СВЦЭМ!$B$33:$B$776,J$47)+'СЕТ СН'!$G$11+СВЦЭМ!$D$10+'СЕТ СН'!$G$6-'СЕТ СН'!$G$23</f>
        <v>1421.0462651800001</v>
      </c>
      <c r="K61" s="36">
        <f>SUMIFS(СВЦЭМ!$D$33:$D$776,СВЦЭМ!$A$33:$A$776,$A61,СВЦЭМ!$B$33:$B$776,K$47)+'СЕТ СН'!$G$11+СВЦЭМ!$D$10+'СЕТ СН'!$G$6-'СЕТ СН'!$G$23</f>
        <v>1400.6618009600002</v>
      </c>
      <c r="L61" s="36">
        <f>SUMIFS(СВЦЭМ!$D$33:$D$776,СВЦЭМ!$A$33:$A$776,$A61,СВЦЭМ!$B$33:$B$776,L$47)+'СЕТ СН'!$G$11+СВЦЭМ!$D$10+'СЕТ СН'!$G$6-'СЕТ СН'!$G$23</f>
        <v>1390.3375733800001</v>
      </c>
      <c r="M61" s="36">
        <f>SUMIFS(СВЦЭМ!$D$33:$D$776,СВЦЭМ!$A$33:$A$776,$A61,СВЦЭМ!$B$33:$B$776,M$47)+'СЕТ СН'!$G$11+СВЦЭМ!$D$10+'СЕТ СН'!$G$6-'СЕТ СН'!$G$23</f>
        <v>1391.3402154400001</v>
      </c>
      <c r="N61" s="36">
        <f>SUMIFS(СВЦЭМ!$D$33:$D$776,СВЦЭМ!$A$33:$A$776,$A61,СВЦЭМ!$B$33:$B$776,N$47)+'СЕТ СН'!$G$11+СВЦЭМ!$D$10+'СЕТ СН'!$G$6-'СЕТ СН'!$G$23</f>
        <v>1386.24582179</v>
      </c>
      <c r="O61" s="36">
        <f>SUMIFS(СВЦЭМ!$D$33:$D$776,СВЦЭМ!$A$33:$A$776,$A61,СВЦЭМ!$B$33:$B$776,O$47)+'СЕТ СН'!$G$11+СВЦЭМ!$D$10+'СЕТ СН'!$G$6-'СЕТ СН'!$G$23</f>
        <v>1400.0610989800002</v>
      </c>
      <c r="P61" s="36">
        <f>SUMIFS(СВЦЭМ!$D$33:$D$776,СВЦЭМ!$A$33:$A$776,$A61,СВЦЭМ!$B$33:$B$776,P$47)+'СЕТ СН'!$G$11+СВЦЭМ!$D$10+'СЕТ СН'!$G$6-'СЕТ СН'!$G$23</f>
        <v>1424.5112694300001</v>
      </c>
      <c r="Q61" s="36">
        <f>SUMIFS(СВЦЭМ!$D$33:$D$776,СВЦЭМ!$A$33:$A$776,$A61,СВЦЭМ!$B$33:$B$776,Q$47)+'СЕТ СН'!$G$11+СВЦЭМ!$D$10+'СЕТ СН'!$G$6-'СЕТ СН'!$G$23</f>
        <v>1413.75567974</v>
      </c>
      <c r="R61" s="36">
        <f>SUMIFS(СВЦЭМ!$D$33:$D$776,СВЦЭМ!$A$33:$A$776,$A61,СВЦЭМ!$B$33:$B$776,R$47)+'СЕТ СН'!$G$11+СВЦЭМ!$D$10+'СЕТ СН'!$G$6-'СЕТ СН'!$G$23</f>
        <v>1409.96076526</v>
      </c>
      <c r="S61" s="36">
        <f>SUMIFS(СВЦЭМ!$D$33:$D$776,СВЦЭМ!$A$33:$A$776,$A61,СВЦЭМ!$B$33:$B$776,S$47)+'СЕТ СН'!$G$11+СВЦЭМ!$D$10+'СЕТ СН'!$G$6-'СЕТ СН'!$G$23</f>
        <v>1428.8681081300001</v>
      </c>
      <c r="T61" s="36">
        <f>SUMIFS(СВЦЭМ!$D$33:$D$776,СВЦЭМ!$A$33:$A$776,$A61,СВЦЭМ!$B$33:$B$776,T$47)+'СЕТ СН'!$G$11+СВЦЭМ!$D$10+'СЕТ СН'!$G$6-'СЕТ СН'!$G$23</f>
        <v>1408.0850496500002</v>
      </c>
      <c r="U61" s="36">
        <f>SUMIFS(СВЦЭМ!$D$33:$D$776,СВЦЭМ!$A$33:$A$776,$A61,СВЦЭМ!$B$33:$B$776,U$47)+'СЕТ СН'!$G$11+СВЦЭМ!$D$10+'СЕТ СН'!$G$6-'СЕТ СН'!$G$23</f>
        <v>1378.2652609800002</v>
      </c>
      <c r="V61" s="36">
        <f>SUMIFS(СВЦЭМ!$D$33:$D$776,СВЦЭМ!$A$33:$A$776,$A61,СВЦЭМ!$B$33:$B$776,V$47)+'СЕТ СН'!$G$11+СВЦЭМ!$D$10+'СЕТ СН'!$G$6-'СЕТ СН'!$G$23</f>
        <v>1354.3584895500001</v>
      </c>
      <c r="W61" s="36">
        <f>SUMIFS(СВЦЭМ!$D$33:$D$776,СВЦЭМ!$A$33:$A$776,$A61,СВЦЭМ!$B$33:$B$776,W$47)+'СЕТ СН'!$G$11+СВЦЭМ!$D$10+'СЕТ СН'!$G$6-'СЕТ СН'!$G$23</f>
        <v>1345.2581046600001</v>
      </c>
      <c r="X61" s="36">
        <f>SUMIFS(СВЦЭМ!$D$33:$D$776,СВЦЭМ!$A$33:$A$776,$A61,СВЦЭМ!$B$33:$B$776,X$47)+'СЕТ СН'!$G$11+СВЦЭМ!$D$10+'СЕТ СН'!$G$6-'СЕТ СН'!$G$23</f>
        <v>1352.72150556</v>
      </c>
      <c r="Y61" s="36">
        <f>SUMIFS(СВЦЭМ!$D$33:$D$776,СВЦЭМ!$A$33:$A$776,$A61,СВЦЭМ!$B$33:$B$776,Y$47)+'СЕТ СН'!$G$11+СВЦЭМ!$D$10+'СЕТ СН'!$G$6-'СЕТ СН'!$G$23</f>
        <v>1383.99948926</v>
      </c>
    </row>
    <row r="62" spans="1:25" ht="15.75" x14ac:dyDescent="0.2">
      <c r="A62" s="35">
        <f t="shared" si="1"/>
        <v>43966</v>
      </c>
      <c r="B62" s="36">
        <f>SUMIFS(СВЦЭМ!$D$33:$D$776,СВЦЭМ!$A$33:$A$776,$A62,СВЦЭМ!$B$33:$B$776,B$47)+'СЕТ СН'!$G$11+СВЦЭМ!$D$10+'СЕТ СН'!$G$6-'СЕТ СН'!$G$23</f>
        <v>1444.32183566</v>
      </c>
      <c r="C62" s="36">
        <f>SUMIFS(СВЦЭМ!$D$33:$D$776,СВЦЭМ!$A$33:$A$776,$A62,СВЦЭМ!$B$33:$B$776,C$47)+'СЕТ СН'!$G$11+СВЦЭМ!$D$10+'СЕТ СН'!$G$6-'СЕТ СН'!$G$23</f>
        <v>1498.3341301800001</v>
      </c>
      <c r="D62" s="36">
        <f>SUMIFS(СВЦЭМ!$D$33:$D$776,СВЦЭМ!$A$33:$A$776,$A62,СВЦЭМ!$B$33:$B$776,D$47)+'СЕТ СН'!$G$11+СВЦЭМ!$D$10+'СЕТ СН'!$G$6-'СЕТ СН'!$G$23</f>
        <v>1521.98224493</v>
      </c>
      <c r="E62" s="36">
        <f>SUMIFS(СВЦЭМ!$D$33:$D$776,СВЦЭМ!$A$33:$A$776,$A62,СВЦЭМ!$B$33:$B$776,E$47)+'СЕТ СН'!$G$11+СВЦЭМ!$D$10+'СЕТ СН'!$G$6-'СЕТ СН'!$G$23</f>
        <v>1520.70501188</v>
      </c>
      <c r="F62" s="36">
        <f>SUMIFS(СВЦЭМ!$D$33:$D$776,СВЦЭМ!$A$33:$A$776,$A62,СВЦЭМ!$B$33:$B$776,F$47)+'СЕТ СН'!$G$11+СВЦЭМ!$D$10+'СЕТ СН'!$G$6-'СЕТ СН'!$G$23</f>
        <v>1513.0053338</v>
      </c>
      <c r="G62" s="36">
        <f>SUMIFS(СВЦЭМ!$D$33:$D$776,СВЦЭМ!$A$33:$A$776,$A62,СВЦЭМ!$B$33:$B$776,G$47)+'СЕТ СН'!$G$11+СВЦЭМ!$D$10+'СЕТ СН'!$G$6-'СЕТ СН'!$G$23</f>
        <v>1522.1541221900002</v>
      </c>
      <c r="H62" s="36">
        <f>SUMIFS(СВЦЭМ!$D$33:$D$776,СВЦЭМ!$A$33:$A$776,$A62,СВЦЭМ!$B$33:$B$776,H$47)+'СЕТ СН'!$G$11+СВЦЭМ!$D$10+'СЕТ СН'!$G$6-'СЕТ СН'!$G$23</f>
        <v>1529.3648696800001</v>
      </c>
      <c r="I62" s="36">
        <f>SUMIFS(СВЦЭМ!$D$33:$D$776,СВЦЭМ!$A$33:$A$776,$A62,СВЦЭМ!$B$33:$B$776,I$47)+'СЕТ СН'!$G$11+СВЦЭМ!$D$10+'СЕТ СН'!$G$6-'СЕТ СН'!$G$23</f>
        <v>1486.2834187000001</v>
      </c>
      <c r="J62" s="36">
        <f>SUMIFS(СВЦЭМ!$D$33:$D$776,СВЦЭМ!$A$33:$A$776,$A62,СВЦЭМ!$B$33:$B$776,J$47)+'СЕТ СН'!$G$11+СВЦЭМ!$D$10+'СЕТ СН'!$G$6-'СЕТ СН'!$G$23</f>
        <v>1426.3574366</v>
      </c>
      <c r="K62" s="36">
        <f>SUMIFS(СВЦЭМ!$D$33:$D$776,СВЦЭМ!$A$33:$A$776,$A62,СВЦЭМ!$B$33:$B$776,K$47)+'СЕТ СН'!$G$11+СВЦЭМ!$D$10+'СЕТ СН'!$G$6-'СЕТ СН'!$G$23</f>
        <v>1360.35014445</v>
      </c>
      <c r="L62" s="36">
        <f>SUMIFS(СВЦЭМ!$D$33:$D$776,СВЦЭМ!$A$33:$A$776,$A62,СВЦЭМ!$B$33:$B$776,L$47)+'СЕТ СН'!$G$11+СВЦЭМ!$D$10+'СЕТ СН'!$G$6-'СЕТ СН'!$G$23</f>
        <v>1349.4663513</v>
      </c>
      <c r="M62" s="36">
        <f>SUMIFS(СВЦЭМ!$D$33:$D$776,СВЦЭМ!$A$33:$A$776,$A62,СВЦЭМ!$B$33:$B$776,M$47)+'СЕТ СН'!$G$11+СВЦЭМ!$D$10+'СЕТ СН'!$G$6-'СЕТ СН'!$G$23</f>
        <v>1369.4752218399999</v>
      </c>
      <c r="N62" s="36">
        <f>SUMIFS(СВЦЭМ!$D$33:$D$776,СВЦЭМ!$A$33:$A$776,$A62,СВЦЭМ!$B$33:$B$776,N$47)+'СЕТ СН'!$G$11+СВЦЭМ!$D$10+'СЕТ СН'!$G$6-'СЕТ СН'!$G$23</f>
        <v>1375.0845991800002</v>
      </c>
      <c r="O62" s="36">
        <f>SUMIFS(СВЦЭМ!$D$33:$D$776,СВЦЭМ!$A$33:$A$776,$A62,СВЦЭМ!$B$33:$B$776,O$47)+'СЕТ СН'!$G$11+СВЦЭМ!$D$10+'СЕТ СН'!$G$6-'СЕТ СН'!$G$23</f>
        <v>1377.4576175400002</v>
      </c>
      <c r="P62" s="36">
        <f>SUMIFS(СВЦЭМ!$D$33:$D$776,СВЦЭМ!$A$33:$A$776,$A62,СВЦЭМ!$B$33:$B$776,P$47)+'СЕТ СН'!$G$11+СВЦЭМ!$D$10+'СЕТ СН'!$G$6-'СЕТ СН'!$G$23</f>
        <v>1383.6314482600001</v>
      </c>
      <c r="Q62" s="36">
        <f>SUMIFS(СВЦЭМ!$D$33:$D$776,СВЦЭМ!$A$33:$A$776,$A62,СВЦЭМ!$B$33:$B$776,Q$47)+'СЕТ СН'!$G$11+СВЦЭМ!$D$10+'СЕТ СН'!$G$6-'СЕТ СН'!$G$23</f>
        <v>1379.0204013800001</v>
      </c>
      <c r="R62" s="36">
        <f>SUMIFS(СВЦЭМ!$D$33:$D$776,СВЦЭМ!$A$33:$A$776,$A62,СВЦЭМ!$B$33:$B$776,R$47)+'СЕТ СН'!$G$11+СВЦЭМ!$D$10+'СЕТ СН'!$G$6-'СЕТ СН'!$G$23</f>
        <v>1374.66820702</v>
      </c>
      <c r="S62" s="36">
        <f>SUMIFS(СВЦЭМ!$D$33:$D$776,СВЦЭМ!$A$33:$A$776,$A62,СВЦЭМ!$B$33:$B$776,S$47)+'СЕТ СН'!$G$11+СВЦЭМ!$D$10+'СЕТ СН'!$G$6-'СЕТ СН'!$G$23</f>
        <v>1384.2824667899999</v>
      </c>
      <c r="T62" s="36">
        <f>SUMIFS(СВЦЭМ!$D$33:$D$776,СВЦЭМ!$A$33:$A$776,$A62,СВЦЭМ!$B$33:$B$776,T$47)+'СЕТ СН'!$G$11+СВЦЭМ!$D$10+'СЕТ СН'!$G$6-'СЕТ СН'!$G$23</f>
        <v>1378.81622767</v>
      </c>
      <c r="U62" s="36">
        <f>SUMIFS(СВЦЭМ!$D$33:$D$776,СВЦЭМ!$A$33:$A$776,$A62,СВЦЭМ!$B$33:$B$776,U$47)+'СЕТ СН'!$G$11+СВЦЭМ!$D$10+'СЕТ СН'!$G$6-'СЕТ СН'!$G$23</f>
        <v>1381.7672440199999</v>
      </c>
      <c r="V62" s="36">
        <f>SUMIFS(СВЦЭМ!$D$33:$D$776,СВЦЭМ!$A$33:$A$776,$A62,СВЦЭМ!$B$33:$B$776,V$47)+'СЕТ СН'!$G$11+СВЦЭМ!$D$10+'СЕТ СН'!$G$6-'СЕТ СН'!$G$23</f>
        <v>1374.52931687</v>
      </c>
      <c r="W62" s="36">
        <f>SUMIFS(СВЦЭМ!$D$33:$D$776,СВЦЭМ!$A$33:$A$776,$A62,СВЦЭМ!$B$33:$B$776,W$47)+'СЕТ СН'!$G$11+СВЦЭМ!$D$10+'СЕТ СН'!$G$6-'СЕТ СН'!$G$23</f>
        <v>1362.0598853700001</v>
      </c>
      <c r="X62" s="36">
        <f>SUMIFS(СВЦЭМ!$D$33:$D$776,СВЦЭМ!$A$33:$A$776,$A62,СВЦЭМ!$B$33:$B$776,X$47)+'СЕТ СН'!$G$11+СВЦЭМ!$D$10+'СЕТ СН'!$G$6-'СЕТ СН'!$G$23</f>
        <v>1364.2755918600001</v>
      </c>
      <c r="Y62" s="36">
        <f>SUMIFS(СВЦЭМ!$D$33:$D$776,СВЦЭМ!$A$33:$A$776,$A62,СВЦЭМ!$B$33:$B$776,Y$47)+'СЕТ СН'!$G$11+СВЦЭМ!$D$10+'СЕТ СН'!$G$6-'СЕТ СН'!$G$23</f>
        <v>1368.0320866300001</v>
      </c>
    </row>
    <row r="63" spans="1:25" ht="15.75" x14ac:dyDescent="0.2">
      <c r="A63" s="35">
        <f t="shared" si="1"/>
        <v>43967</v>
      </c>
      <c r="B63" s="36">
        <f>SUMIFS(СВЦЭМ!$D$33:$D$776,СВЦЭМ!$A$33:$A$776,$A63,СВЦЭМ!$B$33:$B$776,B$47)+'СЕТ СН'!$G$11+СВЦЭМ!$D$10+'СЕТ СН'!$G$6-'СЕТ СН'!$G$23</f>
        <v>1477.7941550800001</v>
      </c>
      <c r="C63" s="36">
        <f>SUMIFS(СВЦЭМ!$D$33:$D$776,СВЦЭМ!$A$33:$A$776,$A63,СВЦЭМ!$B$33:$B$776,C$47)+'СЕТ СН'!$G$11+СВЦЭМ!$D$10+'СЕТ СН'!$G$6-'СЕТ СН'!$G$23</f>
        <v>1517.01683759</v>
      </c>
      <c r="D63" s="36">
        <f>SUMIFS(СВЦЭМ!$D$33:$D$776,СВЦЭМ!$A$33:$A$776,$A63,СВЦЭМ!$B$33:$B$776,D$47)+'СЕТ СН'!$G$11+СВЦЭМ!$D$10+'СЕТ СН'!$G$6-'СЕТ СН'!$G$23</f>
        <v>1518.4955805100001</v>
      </c>
      <c r="E63" s="36">
        <f>SUMIFS(СВЦЭМ!$D$33:$D$776,СВЦЭМ!$A$33:$A$776,$A63,СВЦЭМ!$B$33:$B$776,E$47)+'СЕТ СН'!$G$11+СВЦЭМ!$D$10+'СЕТ СН'!$G$6-'СЕТ СН'!$G$23</f>
        <v>1531.1339515899999</v>
      </c>
      <c r="F63" s="36">
        <f>SUMIFS(СВЦЭМ!$D$33:$D$776,СВЦЭМ!$A$33:$A$776,$A63,СВЦЭМ!$B$33:$B$776,F$47)+'СЕТ СН'!$G$11+СВЦЭМ!$D$10+'СЕТ СН'!$G$6-'СЕТ СН'!$G$23</f>
        <v>1531.1492249800001</v>
      </c>
      <c r="G63" s="36">
        <f>SUMIFS(СВЦЭМ!$D$33:$D$776,СВЦЭМ!$A$33:$A$776,$A63,СВЦЭМ!$B$33:$B$776,G$47)+'СЕТ СН'!$G$11+СВЦЭМ!$D$10+'СЕТ СН'!$G$6-'СЕТ СН'!$G$23</f>
        <v>1531.00739144</v>
      </c>
      <c r="H63" s="36">
        <f>SUMIFS(СВЦЭМ!$D$33:$D$776,СВЦЭМ!$A$33:$A$776,$A63,СВЦЭМ!$B$33:$B$776,H$47)+'СЕТ СН'!$G$11+СВЦЭМ!$D$10+'СЕТ СН'!$G$6-'СЕТ СН'!$G$23</f>
        <v>1538.3145410500001</v>
      </c>
      <c r="I63" s="36">
        <f>SUMIFS(СВЦЭМ!$D$33:$D$776,СВЦЭМ!$A$33:$A$776,$A63,СВЦЭМ!$B$33:$B$776,I$47)+'СЕТ СН'!$G$11+СВЦЭМ!$D$10+'СЕТ СН'!$G$6-'СЕТ СН'!$G$23</f>
        <v>1471.2703018400002</v>
      </c>
      <c r="J63" s="36">
        <f>SUMIFS(СВЦЭМ!$D$33:$D$776,СВЦЭМ!$A$33:$A$776,$A63,СВЦЭМ!$B$33:$B$776,J$47)+'СЕТ СН'!$G$11+СВЦЭМ!$D$10+'СЕТ СН'!$G$6-'СЕТ СН'!$G$23</f>
        <v>1400.7784998300001</v>
      </c>
      <c r="K63" s="36">
        <f>SUMIFS(СВЦЭМ!$D$33:$D$776,СВЦЭМ!$A$33:$A$776,$A63,СВЦЭМ!$B$33:$B$776,K$47)+'СЕТ СН'!$G$11+СВЦЭМ!$D$10+'СЕТ СН'!$G$6-'СЕТ СН'!$G$23</f>
        <v>1399.7175773600002</v>
      </c>
      <c r="L63" s="36">
        <f>SUMIFS(СВЦЭМ!$D$33:$D$776,СВЦЭМ!$A$33:$A$776,$A63,СВЦЭМ!$B$33:$B$776,L$47)+'СЕТ СН'!$G$11+СВЦЭМ!$D$10+'СЕТ СН'!$G$6-'СЕТ СН'!$G$23</f>
        <v>1404.58436579</v>
      </c>
      <c r="M63" s="36">
        <f>SUMIFS(СВЦЭМ!$D$33:$D$776,СВЦЭМ!$A$33:$A$776,$A63,СВЦЭМ!$B$33:$B$776,M$47)+'СЕТ СН'!$G$11+СВЦЭМ!$D$10+'СЕТ СН'!$G$6-'СЕТ СН'!$G$23</f>
        <v>1400.4579799799999</v>
      </c>
      <c r="N63" s="36">
        <f>SUMIFS(СВЦЭМ!$D$33:$D$776,СВЦЭМ!$A$33:$A$776,$A63,СВЦЭМ!$B$33:$B$776,N$47)+'СЕТ СН'!$G$11+СВЦЭМ!$D$10+'СЕТ СН'!$G$6-'СЕТ СН'!$G$23</f>
        <v>1390.5378282199999</v>
      </c>
      <c r="O63" s="36">
        <f>SUMIFS(СВЦЭМ!$D$33:$D$776,СВЦЭМ!$A$33:$A$776,$A63,СВЦЭМ!$B$33:$B$776,O$47)+'СЕТ СН'!$G$11+СВЦЭМ!$D$10+'СЕТ СН'!$G$6-'СЕТ СН'!$G$23</f>
        <v>1385.3553480800001</v>
      </c>
      <c r="P63" s="36">
        <f>SUMIFS(СВЦЭМ!$D$33:$D$776,СВЦЭМ!$A$33:$A$776,$A63,СВЦЭМ!$B$33:$B$776,P$47)+'СЕТ СН'!$G$11+СВЦЭМ!$D$10+'СЕТ СН'!$G$6-'СЕТ СН'!$G$23</f>
        <v>1390.8249737599999</v>
      </c>
      <c r="Q63" s="36">
        <f>SUMIFS(СВЦЭМ!$D$33:$D$776,СВЦЭМ!$A$33:$A$776,$A63,СВЦЭМ!$B$33:$B$776,Q$47)+'СЕТ СН'!$G$11+СВЦЭМ!$D$10+'СЕТ СН'!$G$6-'СЕТ СН'!$G$23</f>
        <v>1388.1450588299999</v>
      </c>
      <c r="R63" s="36">
        <f>SUMIFS(СВЦЭМ!$D$33:$D$776,СВЦЭМ!$A$33:$A$776,$A63,СВЦЭМ!$B$33:$B$776,R$47)+'СЕТ СН'!$G$11+СВЦЭМ!$D$10+'СЕТ СН'!$G$6-'СЕТ СН'!$G$23</f>
        <v>1384.29364721</v>
      </c>
      <c r="S63" s="36">
        <f>SUMIFS(СВЦЭМ!$D$33:$D$776,СВЦЭМ!$A$33:$A$776,$A63,СВЦЭМ!$B$33:$B$776,S$47)+'СЕТ СН'!$G$11+СВЦЭМ!$D$10+'СЕТ СН'!$G$6-'СЕТ СН'!$G$23</f>
        <v>1380.6802950599999</v>
      </c>
      <c r="T63" s="36">
        <f>SUMIFS(СВЦЭМ!$D$33:$D$776,СВЦЭМ!$A$33:$A$776,$A63,СВЦЭМ!$B$33:$B$776,T$47)+'СЕТ СН'!$G$11+СВЦЭМ!$D$10+'СЕТ СН'!$G$6-'СЕТ СН'!$G$23</f>
        <v>1379.6590738200002</v>
      </c>
      <c r="U63" s="36">
        <f>SUMIFS(СВЦЭМ!$D$33:$D$776,СВЦЭМ!$A$33:$A$776,$A63,СВЦЭМ!$B$33:$B$776,U$47)+'СЕТ СН'!$G$11+СВЦЭМ!$D$10+'СЕТ СН'!$G$6-'СЕТ СН'!$G$23</f>
        <v>1372.3604348200001</v>
      </c>
      <c r="V63" s="36">
        <f>SUMIFS(СВЦЭМ!$D$33:$D$776,СВЦЭМ!$A$33:$A$776,$A63,СВЦЭМ!$B$33:$B$776,V$47)+'СЕТ СН'!$G$11+СВЦЭМ!$D$10+'СЕТ СН'!$G$6-'СЕТ СН'!$G$23</f>
        <v>1371.49320949</v>
      </c>
      <c r="W63" s="36">
        <f>SUMIFS(СВЦЭМ!$D$33:$D$776,СВЦЭМ!$A$33:$A$776,$A63,СВЦЭМ!$B$33:$B$776,W$47)+'СЕТ СН'!$G$11+СВЦЭМ!$D$10+'СЕТ СН'!$G$6-'СЕТ СН'!$G$23</f>
        <v>1372.98843588</v>
      </c>
      <c r="X63" s="36">
        <f>SUMIFS(СВЦЭМ!$D$33:$D$776,СВЦЭМ!$A$33:$A$776,$A63,СВЦЭМ!$B$33:$B$776,X$47)+'СЕТ СН'!$G$11+СВЦЭМ!$D$10+'СЕТ СН'!$G$6-'СЕТ СН'!$G$23</f>
        <v>1373.9008436500001</v>
      </c>
      <c r="Y63" s="36">
        <f>SUMIFS(СВЦЭМ!$D$33:$D$776,СВЦЭМ!$A$33:$A$776,$A63,СВЦЭМ!$B$33:$B$776,Y$47)+'СЕТ СН'!$G$11+СВЦЭМ!$D$10+'СЕТ СН'!$G$6-'СЕТ СН'!$G$23</f>
        <v>1392.6274257300001</v>
      </c>
    </row>
    <row r="64" spans="1:25" ht="15.75" x14ac:dyDescent="0.2">
      <c r="A64" s="35">
        <f t="shared" si="1"/>
        <v>43968</v>
      </c>
      <c r="B64" s="36">
        <f>SUMIFS(СВЦЭМ!$D$33:$D$776,СВЦЭМ!$A$33:$A$776,$A64,СВЦЭМ!$B$33:$B$776,B$47)+'СЕТ СН'!$G$11+СВЦЭМ!$D$10+'СЕТ СН'!$G$6-'СЕТ СН'!$G$23</f>
        <v>1481.8169845699999</v>
      </c>
      <c r="C64" s="36">
        <f>SUMIFS(СВЦЭМ!$D$33:$D$776,СВЦЭМ!$A$33:$A$776,$A64,СВЦЭМ!$B$33:$B$776,C$47)+'СЕТ СН'!$G$11+СВЦЭМ!$D$10+'СЕТ СН'!$G$6-'СЕТ СН'!$G$23</f>
        <v>1516.2041967700002</v>
      </c>
      <c r="D64" s="36">
        <f>SUMIFS(СВЦЭМ!$D$33:$D$776,СВЦЭМ!$A$33:$A$776,$A64,СВЦЭМ!$B$33:$B$776,D$47)+'СЕТ СН'!$G$11+СВЦЭМ!$D$10+'СЕТ СН'!$G$6-'СЕТ СН'!$G$23</f>
        <v>1523.5035136900001</v>
      </c>
      <c r="E64" s="36">
        <f>SUMIFS(СВЦЭМ!$D$33:$D$776,СВЦЭМ!$A$33:$A$776,$A64,СВЦЭМ!$B$33:$B$776,E$47)+'СЕТ СН'!$G$11+СВЦЭМ!$D$10+'СЕТ СН'!$G$6-'СЕТ СН'!$G$23</f>
        <v>1530.94055957</v>
      </c>
      <c r="F64" s="36">
        <f>SUMIFS(СВЦЭМ!$D$33:$D$776,СВЦЭМ!$A$33:$A$776,$A64,СВЦЭМ!$B$33:$B$776,F$47)+'СЕТ СН'!$G$11+СВЦЭМ!$D$10+'СЕТ СН'!$G$6-'СЕТ СН'!$G$23</f>
        <v>1524.09826987</v>
      </c>
      <c r="G64" s="36">
        <f>SUMIFS(СВЦЭМ!$D$33:$D$776,СВЦЭМ!$A$33:$A$776,$A64,СВЦЭМ!$B$33:$B$776,G$47)+'СЕТ СН'!$G$11+СВЦЭМ!$D$10+'СЕТ СН'!$G$6-'СЕТ СН'!$G$23</f>
        <v>1525.48136692</v>
      </c>
      <c r="H64" s="36">
        <f>SUMIFS(СВЦЭМ!$D$33:$D$776,СВЦЭМ!$A$33:$A$776,$A64,СВЦЭМ!$B$33:$B$776,H$47)+'СЕТ СН'!$G$11+СВЦЭМ!$D$10+'СЕТ СН'!$G$6-'СЕТ СН'!$G$23</f>
        <v>1530.87031602</v>
      </c>
      <c r="I64" s="36">
        <f>SUMIFS(СВЦЭМ!$D$33:$D$776,СВЦЭМ!$A$33:$A$776,$A64,СВЦЭМ!$B$33:$B$776,I$47)+'СЕТ СН'!$G$11+СВЦЭМ!$D$10+'СЕТ СН'!$G$6-'СЕТ СН'!$G$23</f>
        <v>1490.2849588900001</v>
      </c>
      <c r="J64" s="36">
        <f>SUMIFS(СВЦЭМ!$D$33:$D$776,СВЦЭМ!$A$33:$A$776,$A64,СВЦЭМ!$B$33:$B$776,J$47)+'СЕТ СН'!$G$11+СВЦЭМ!$D$10+'СЕТ СН'!$G$6-'СЕТ СН'!$G$23</f>
        <v>1422.8031936000002</v>
      </c>
      <c r="K64" s="36">
        <f>SUMIFS(СВЦЭМ!$D$33:$D$776,СВЦЭМ!$A$33:$A$776,$A64,СВЦЭМ!$B$33:$B$776,K$47)+'СЕТ СН'!$G$11+СВЦЭМ!$D$10+'СЕТ СН'!$G$6-'СЕТ СН'!$G$23</f>
        <v>1393.7009222000002</v>
      </c>
      <c r="L64" s="36">
        <f>SUMIFS(СВЦЭМ!$D$33:$D$776,СВЦЭМ!$A$33:$A$776,$A64,СВЦЭМ!$B$33:$B$776,L$47)+'СЕТ СН'!$G$11+СВЦЭМ!$D$10+'СЕТ СН'!$G$6-'СЕТ СН'!$G$23</f>
        <v>1393.70259149</v>
      </c>
      <c r="M64" s="36">
        <f>SUMIFS(СВЦЭМ!$D$33:$D$776,СВЦЭМ!$A$33:$A$776,$A64,СВЦЭМ!$B$33:$B$776,M$47)+'СЕТ СН'!$G$11+СВЦЭМ!$D$10+'СЕТ СН'!$G$6-'СЕТ СН'!$G$23</f>
        <v>1392.2444585799999</v>
      </c>
      <c r="N64" s="36">
        <f>SUMIFS(СВЦЭМ!$D$33:$D$776,СВЦЭМ!$A$33:$A$776,$A64,СВЦЭМ!$B$33:$B$776,N$47)+'СЕТ СН'!$G$11+СВЦЭМ!$D$10+'СЕТ СН'!$G$6-'СЕТ СН'!$G$23</f>
        <v>1388.2127019600002</v>
      </c>
      <c r="O64" s="36">
        <f>SUMIFS(СВЦЭМ!$D$33:$D$776,СВЦЭМ!$A$33:$A$776,$A64,СВЦЭМ!$B$33:$B$776,O$47)+'СЕТ СН'!$G$11+СВЦЭМ!$D$10+'СЕТ СН'!$G$6-'СЕТ СН'!$G$23</f>
        <v>1388.03380272</v>
      </c>
      <c r="P64" s="36">
        <f>SUMIFS(СВЦЭМ!$D$33:$D$776,СВЦЭМ!$A$33:$A$776,$A64,СВЦЭМ!$B$33:$B$776,P$47)+'СЕТ СН'!$G$11+СВЦЭМ!$D$10+'СЕТ СН'!$G$6-'СЕТ СН'!$G$23</f>
        <v>1393.63637586</v>
      </c>
      <c r="Q64" s="36">
        <f>SUMIFS(СВЦЭМ!$D$33:$D$776,СВЦЭМ!$A$33:$A$776,$A64,СВЦЭМ!$B$33:$B$776,Q$47)+'СЕТ СН'!$G$11+СВЦЭМ!$D$10+'СЕТ СН'!$G$6-'СЕТ СН'!$G$23</f>
        <v>1396.1701725900002</v>
      </c>
      <c r="R64" s="36">
        <f>SUMIFS(СВЦЭМ!$D$33:$D$776,СВЦЭМ!$A$33:$A$776,$A64,СВЦЭМ!$B$33:$B$776,R$47)+'СЕТ СН'!$G$11+СВЦЭМ!$D$10+'СЕТ СН'!$G$6-'СЕТ СН'!$G$23</f>
        <v>1393.0748905800001</v>
      </c>
      <c r="S64" s="36">
        <f>SUMIFS(СВЦЭМ!$D$33:$D$776,СВЦЭМ!$A$33:$A$776,$A64,СВЦЭМ!$B$33:$B$776,S$47)+'СЕТ СН'!$G$11+СВЦЭМ!$D$10+'СЕТ СН'!$G$6-'СЕТ СН'!$G$23</f>
        <v>1394.64267911</v>
      </c>
      <c r="T64" s="36">
        <f>SUMIFS(СВЦЭМ!$D$33:$D$776,СВЦЭМ!$A$33:$A$776,$A64,СВЦЭМ!$B$33:$B$776,T$47)+'СЕТ СН'!$G$11+СВЦЭМ!$D$10+'СЕТ СН'!$G$6-'СЕТ СН'!$G$23</f>
        <v>1384.22905111</v>
      </c>
      <c r="U64" s="36">
        <f>SUMIFS(СВЦЭМ!$D$33:$D$776,СВЦЭМ!$A$33:$A$776,$A64,СВЦЭМ!$B$33:$B$776,U$47)+'СЕТ СН'!$G$11+СВЦЭМ!$D$10+'СЕТ СН'!$G$6-'СЕТ СН'!$G$23</f>
        <v>1368.63258655</v>
      </c>
      <c r="V64" s="36">
        <f>SUMIFS(СВЦЭМ!$D$33:$D$776,СВЦЭМ!$A$33:$A$776,$A64,СВЦЭМ!$B$33:$B$776,V$47)+'СЕТ СН'!$G$11+СВЦЭМ!$D$10+'СЕТ СН'!$G$6-'СЕТ СН'!$G$23</f>
        <v>1331.5091384500001</v>
      </c>
      <c r="W64" s="36">
        <f>SUMIFS(СВЦЭМ!$D$33:$D$776,СВЦЭМ!$A$33:$A$776,$A64,СВЦЭМ!$B$33:$B$776,W$47)+'СЕТ СН'!$G$11+СВЦЭМ!$D$10+'СЕТ СН'!$G$6-'СЕТ СН'!$G$23</f>
        <v>1336.9192301500002</v>
      </c>
      <c r="X64" s="36">
        <f>SUMIFS(СВЦЭМ!$D$33:$D$776,СВЦЭМ!$A$33:$A$776,$A64,СВЦЭМ!$B$33:$B$776,X$47)+'СЕТ СН'!$G$11+СВЦЭМ!$D$10+'СЕТ СН'!$G$6-'СЕТ СН'!$G$23</f>
        <v>1336.89060939</v>
      </c>
      <c r="Y64" s="36">
        <f>SUMIFS(СВЦЭМ!$D$33:$D$776,СВЦЭМ!$A$33:$A$776,$A64,СВЦЭМ!$B$33:$B$776,Y$47)+'СЕТ СН'!$G$11+СВЦЭМ!$D$10+'СЕТ СН'!$G$6-'СЕТ СН'!$G$23</f>
        <v>1367.4567964299999</v>
      </c>
    </row>
    <row r="65" spans="1:26" ht="15.75" x14ac:dyDescent="0.2">
      <c r="A65" s="35">
        <f t="shared" si="1"/>
        <v>43969</v>
      </c>
      <c r="B65" s="36">
        <f>SUMIFS(СВЦЭМ!$D$33:$D$776,СВЦЭМ!$A$33:$A$776,$A65,СВЦЭМ!$B$33:$B$776,B$47)+'СЕТ СН'!$G$11+СВЦЭМ!$D$10+'СЕТ СН'!$G$6-'СЕТ СН'!$G$23</f>
        <v>1485.6432759600002</v>
      </c>
      <c r="C65" s="36">
        <f>SUMIFS(СВЦЭМ!$D$33:$D$776,СВЦЭМ!$A$33:$A$776,$A65,СВЦЭМ!$B$33:$B$776,C$47)+'СЕТ СН'!$G$11+СВЦЭМ!$D$10+'СЕТ СН'!$G$6-'СЕТ СН'!$G$23</f>
        <v>1503.9470531000002</v>
      </c>
      <c r="D65" s="36">
        <f>SUMIFS(СВЦЭМ!$D$33:$D$776,СВЦЭМ!$A$33:$A$776,$A65,СВЦЭМ!$B$33:$B$776,D$47)+'СЕТ СН'!$G$11+СВЦЭМ!$D$10+'СЕТ СН'!$G$6-'СЕТ СН'!$G$23</f>
        <v>1492.2853528700002</v>
      </c>
      <c r="E65" s="36">
        <f>SUMIFS(СВЦЭМ!$D$33:$D$776,СВЦЭМ!$A$33:$A$776,$A65,СВЦЭМ!$B$33:$B$776,E$47)+'СЕТ СН'!$G$11+СВЦЭМ!$D$10+'СЕТ СН'!$G$6-'СЕТ СН'!$G$23</f>
        <v>1502.86733237</v>
      </c>
      <c r="F65" s="36">
        <f>SUMIFS(СВЦЭМ!$D$33:$D$776,СВЦЭМ!$A$33:$A$776,$A65,СВЦЭМ!$B$33:$B$776,F$47)+'СЕТ СН'!$G$11+СВЦЭМ!$D$10+'СЕТ СН'!$G$6-'СЕТ СН'!$G$23</f>
        <v>1498.90660714</v>
      </c>
      <c r="G65" s="36">
        <f>SUMIFS(СВЦЭМ!$D$33:$D$776,СВЦЭМ!$A$33:$A$776,$A65,СВЦЭМ!$B$33:$B$776,G$47)+'СЕТ СН'!$G$11+СВЦЭМ!$D$10+'СЕТ СН'!$G$6-'СЕТ СН'!$G$23</f>
        <v>1502.27892286</v>
      </c>
      <c r="H65" s="36">
        <f>SUMIFS(СВЦЭМ!$D$33:$D$776,СВЦЭМ!$A$33:$A$776,$A65,СВЦЭМ!$B$33:$B$776,H$47)+'СЕТ СН'!$G$11+СВЦЭМ!$D$10+'СЕТ СН'!$G$6-'СЕТ СН'!$G$23</f>
        <v>1500.0585460100001</v>
      </c>
      <c r="I65" s="36">
        <f>SUMIFS(СВЦЭМ!$D$33:$D$776,СВЦЭМ!$A$33:$A$776,$A65,СВЦЭМ!$B$33:$B$776,I$47)+'СЕТ СН'!$G$11+СВЦЭМ!$D$10+'СЕТ СН'!$G$6-'СЕТ СН'!$G$23</f>
        <v>1470.4760963700001</v>
      </c>
      <c r="J65" s="36">
        <f>SUMIFS(СВЦЭМ!$D$33:$D$776,СВЦЭМ!$A$33:$A$776,$A65,СВЦЭМ!$B$33:$B$776,J$47)+'СЕТ СН'!$G$11+СВЦЭМ!$D$10+'СЕТ СН'!$G$6-'СЕТ СН'!$G$23</f>
        <v>1379.4891290700002</v>
      </c>
      <c r="K65" s="36">
        <f>SUMIFS(СВЦЭМ!$D$33:$D$776,СВЦЭМ!$A$33:$A$776,$A65,СВЦЭМ!$B$33:$B$776,K$47)+'СЕТ СН'!$G$11+СВЦЭМ!$D$10+'СЕТ СН'!$G$6-'СЕТ СН'!$G$23</f>
        <v>1362.72988766</v>
      </c>
      <c r="L65" s="36">
        <f>SUMIFS(СВЦЭМ!$D$33:$D$776,СВЦЭМ!$A$33:$A$776,$A65,СВЦЭМ!$B$33:$B$776,L$47)+'СЕТ СН'!$G$11+СВЦЭМ!$D$10+'СЕТ СН'!$G$6-'СЕТ СН'!$G$23</f>
        <v>1370.4519831600001</v>
      </c>
      <c r="M65" s="36">
        <f>SUMIFS(СВЦЭМ!$D$33:$D$776,СВЦЭМ!$A$33:$A$776,$A65,СВЦЭМ!$B$33:$B$776,M$47)+'СЕТ СН'!$G$11+СВЦЭМ!$D$10+'СЕТ СН'!$G$6-'СЕТ СН'!$G$23</f>
        <v>1371.5115815600002</v>
      </c>
      <c r="N65" s="36">
        <f>SUMIFS(СВЦЭМ!$D$33:$D$776,СВЦЭМ!$A$33:$A$776,$A65,СВЦЭМ!$B$33:$B$776,N$47)+'СЕТ СН'!$G$11+СВЦЭМ!$D$10+'СЕТ СН'!$G$6-'СЕТ СН'!$G$23</f>
        <v>1362.1917923000001</v>
      </c>
      <c r="O65" s="36">
        <f>SUMIFS(СВЦЭМ!$D$33:$D$776,СВЦЭМ!$A$33:$A$776,$A65,СВЦЭМ!$B$33:$B$776,O$47)+'СЕТ СН'!$G$11+СВЦЭМ!$D$10+'СЕТ СН'!$G$6-'СЕТ СН'!$G$23</f>
        <v>1363.2574419699999</v>
      </c>
      <c r="P65" s="36">
        <f>SUMIFS(СВЦЭМ!$D$33:$D$776,СВЦЭМ!$A$33:$A$776,$A65,СВЦЭМ!$B$33:$B$776,P$47)+'СЕТ СН'!$G$11+СВЦЭМ!$D$10+'СЕТ СН'!$G$6-'СЕТ СН'!$G$23</f>
        <v>1381.90973029</v>
      </c>
      <c r="Q65" s="36">
        <f>SUMIFS(СВЦЭМ!$D$33:$D$776,СВЦЭМ!$A$33:$A$776,$A65,СВЦЭМ!$B$33:$B$776,Q$47)+'СЕТ СН'!$G$11+СВЦЭМ!$D$10+'СЕТ СН'!$G$6-'СЕТ СН'!$G$23</f>
        <v>1369.4552471300001</v>
      </c>
      <c r="R65" s="36">
        <f>SUMIFS(СВЦЭМ!$D$33:$D$776,СВЦЭМ!$A$33:$A$776,$A65,СВЦЭМ!$B$33:$B$776,R$47)+'СЕТ СН'!$G$11+СВЦЭМ!$D$10+'СЕТ СН'!$G$6-'СЕТ СН'!$G$23</f>
        <v>1369.46874798</v>
      </c>
      <c r="S65" s="36">
        <f>SUMIFS(СВЦЭМ!$D$33:$D$776,СВЦЭМ!$A$33:$A$776,$A65,СВЦЭМ!$B$33:$B$776,S$47)+'СЕТ СН'!$G$11+СВЦЭМ!$D$10+'СЕТ СН'!$G$6-'СЕТ СН'!$G$23</f>
        <v>1384.6454383099999</v>
      </c>
      <c r="T65" s="36">
        <f>SUMIFS(СВЦЭМ!$D$33:$D$776,СВЦЭМ!$A$33:$A$776,$A65,СВЦЭМ!$B$33:$B$776,T$47)+'СЕТ СН'!$G$11+СВЦЭМ!$D$10+'СЕТ СН'!$G$6-'СЕТ СН'!$G$23</f>
        <v>1375.2649894199999</v>
      </c>
      <c r="U65" s="36">
        <f>SUMIFS(СВЦЭМ!$D$33:$D$776,СВЦЭМ!$A$33:$A$776,$A65,СВЦЭМ!$B$33:$B$776,U$47)+'СЕТ СН'!$G$11+СВЦЭМ!$D$10+'СЕТ СН'!$G$6-'СЕТ СН'!$G$23</f>
        <v>1365.528562</v>
      </c>
      <c r="V65" s="36">
        <f>SUMIFS(СВЦЭМ!$D$33:$D$776,СВЦЭМ!$A$33:$A$776,$A65,СВЦЭМ!$B$33:$B$776,V$47)+'СЕТ СН'!$G$11+СВЦЭМ!$D$10+'СЕТ СН'!$G$6-'СЕТ СН'!$G$23</f>
        <v>1340.2827588800001</v>
      </c>
      <c r="W65" s="36">
        <f>SUMIFS(СВЦЭМ!$D$33:$D$776,СВЦЭМ!$A$33:$A$776,$A65,СВЦЭМ!$B$33:$B$776,W$47)+'СЕТ СН'!$G$11+СВЦЭМ!$D$10+'СЕТ СН'!$G$6-'СЕТ СН'!$G$23</f>
        <v>1344.2930224900001</v>
      </c>
      <c r="X65" s="36">
        <f>SUMIFS(СВЦЭМ!$D$33:$D$776,СВЦЭМ!$A$33:$A$776,$A65,СВЦЭМ!$B$33:$B$776,X$47)+'СЕТ СН'!$G$11+СВЦЭМ!$D$10+'СЕТ СН'!$G$6-'СЕТ СН'!$G$23</f>
        <v>1343.7947020800002</v>
      </c>
      <c r="Y65" s="36">
        <f>SUMIFS(СВЦЭМ!$D$33:$D$776,СВЦЭМ!$A$33:$A$776,$A65,СВЦЭМ!$B$33:$B$776,Y$47)+'СЕТ СН'!$G$11+СВЦЭМ!$D$10+'СЕТ СН'!$G$6-'СЕТ СН'!$G$23</f>
        <v>1368.6656509200002</v>
      </c>
    </row>
    <row r="66" spans="1:26" ht="15.75" x14ac:dyDescent="0.2">
      <c r="A66" s="35">
        <f t="shared" si="1"/>
        <v>43970</v>
      </c>
      <c r="B66" s="36">
        <f>SUMIFS(СВЦЭМ!$D$33:$D$776,СВЦЭМ!$A$33:$A$776,$A66,СВЦЭМ!$B$33:$B$776,B$47)+'СЕТ СН'!$G$11+СВЦЭМ!$D$10+'СЕТ СН'!$G$6-'СЕТ СН'!$G$23</f>
        <v>1497.07565699</v>
      </c>
      <c r="C66" s="36">
        <f>SUMIFS(СВЦЭМ!$D$33:$D$776,СВЦЭМ!$A$33:$A$776,$A66,СВЦЭМ!$B$33:$B$776,C$47)+'СЕТ СН'!$G$11+СВЦЭМ!$D$10+'СЕТ СН'!$G$6-'СЕТ СН'!$G$23</f>
        <v>1524.1266157700002</v>
      </c>
      <c r="D66" s="36">
        <f>SUMIFS(СВЦЭМ!$D$33:$D$776,СВЦЭМ!$A$33:$A$776,$A66,СВЦЭМ!$B$33:$B$776,D$47)+'СЕТ СН'!$G$11+СВЦЭМ!$D$10+'СЕТ СН'!$G$6-'СЕТ СН'!$G$23</f>
        <v>1515.2793292000001</v>
      </c>
      <c r="E66" s="36">
        <f>SUMIFS(СВЦЭМ!$D$33:$D$776,СВЦЭМ!$A$33:$A$776,$A66,СВЦЭМ!$B$33:$B$776,E$47)+'СЕТ СН'!$G$11+СВЦЭМ!$D$10+'СЕТ СН'!$G$6-'СЕТ СН'!$G$23</f>
        <v>1510.5308505900002</v>
      </c>
      <c r="F66" s="36">
        <f>SUMIFS(СВЦЭМ!$D$33:$D$776,СВЦЭМ!$A$33:$A$776,$A66,СВЦЭМ!$B$33:$B$776,F$47)+'СЕТ СН'!$G$11+СВЦЭМ!$D$10+'СЕТ СН'!$G$6-'СЕТ СН'!$G$23</f>
        <v>1504.7667020399999</v>
      </c>
      <c r="G66" s="36">
        <f>SUMIFS(СВЦЭМ!$D$33:$D$776,СВЦЭМ!$A$33:$A$776,$A66,СВЦЭМ!$B$33:$B$776,G$47)+'СЕТ СН'!$G$11+СВЦЭМ!$D$10+'СЕТ СН'!$G$6-'СЕТ СН'!$G$23</f>
        <v>1513.5309421100001</v>
      </c>
      <c r="H66" s="36">
        <f>SUMIFS(СВЦЭМ!$D$33:$D$776,СВЦЭМ!$A$33:$A$776,$A66,СВЦЭМ!$B$33:$B$776,H$47)+'СЕТ СН'!$G$11+СВЦЭМ!$D$10+'СЕТ СН'!$G$6-'СЕТ СН'!$G$23</f>
        <v>1514.1863058399999</v>
      </c>
      <c r="I66" s="36">
        <f>SUMIFS(СВЦЭМ!$D$33:$D$776,СВЦЭМ!$A$33:$A$776,$A66,СВЦЭМ!$B$33:$B$776,I$47)+'СЕТ СН'!$G$11+СВЦЭМ!$D$10+'СЕТ СН'!$G$6-'СЕТ СН'!$G$23</f>
        <v>1488.2182378900002</v>
      </c>
      <c r="J66" s="36">
        <f>SUMIFS(СВЦЭМ!$D$33:$D$776,СВЦЭМ!$A$33:$A$776,$A66,СВЦЭМ!$B$33:$B$776,J$47)+'СЕТ СН'!$G$11+СВЦЭМ!$D$10+'СЕТ СН'!$G$6-'СЕТ СН'!$G$23</f>
        <v>1392.9369725400002</v>
      </c>
      <c r="K66" s="36">
        <f>SUMIFS(СВЦЭМ!$D$33:$D$776,СВЦЭМ!$A$33:$A$776,$A66,СВЦЭМ!$B$33:$B$776,K$47)+'СЕТ СН'!$G$11+СВЦЭМ!$D$10+'СЕТ СН'!$G$6-'СЕТ СН'!$G$23</f>
        <v>1376.26674667</v>
      </c>
      <c r="L66" s="36">
        <f>SUMIFS(СВЦЭМ!$D$33:$D$776,СВЦЭМ!$A$33:$A$776,$A66,СВЦЭМ!$B$33:$B$776,L$47)+'СЕТ СН'!$G$11+СВЦЭМ!$D$10+'СЕТ СН'!$G$6-'СЕТ СН'!$G$23</f>
        <v>1373.41600741</v>
      </c>
      <c r="M66" s="36">
        <f>SUMIFS(СВЦЭМ!$D$33:$D$776,СВЦЭМ!$A$33:$A$776,$A66,СВЦЭМ!$B$33:$B$776,M$47)+'СЕТ СН'!$G$11+СВЦЭМ!$D$10+'СЕТ СН'!$G$6-'СЕТ СН'!$G$23</f>
        <v>1357.1896746900002</v>
      </c>
      <c r="N66" s="36">
        <f>SUMIFS(СВЦЭМ!$D$33:$D$776,СВЦЭМ!$A$33:$A$776,$A66,СВЦЭМ!$B$33:$B$776,N$47)+'СЕТ СН'!$G$11+СВЦЭМ!$D$10+'СЕТ СН'!$G$6-'СЕТ СН'!$G$23</f>
        <v>1356.6372362100001</v>
      </c>
      <c r="O66" s="36">
        <f>SUMIFS(СВЦЭМ!$D$33:$D$776,СВЦЭМ!$A$33:$A$776,$A66,СВЦЭМ!$B$33:$B$776,O$47)+'СЕТ СН'!$G$11+СВЦЭМ!$D$10+'СЕТ СН'!$G$6-'СЕТ СН'!$G$23</f>
        <v>1364.7192026</v>
      </c>
      <c r="P66" s="36">
        <f>SUMIFS(СВЦЭМ!$D$33:$D$776,СВЦЭМ!$A$33:$A$776,$A66,СВЦЭМ!$B$33:$B$776,P$47)+'СЕТ СН'!$G$11+СВЦЭМ!$D$10+'СЕТ СН'!$G$6-'СЕТ СН'!$G$23</f>
        <v>1371.1439851</v>
      </c>
      <c r="Q66" s="36">
        <f>SUMIFS(СВЦЭМ!$D$33:$D$776,СВЦЭМ!$A$33:$A$776,$A66,СВЦЭМ!$B$33:$B$776,Q$47)+'СЕТ СН'!$G$11+СВЦЭМ!$D$10+'СЕТ СН'!$G$6-'СЕТ СН'!$G$23</f>
        <v>1375.9127038000001</v>
      </c>
      <c r="R66" s="36">
        <f>SUMIFS(СВЦЭМ!$D$33:$D$776,СВЦЭМ!$A$33:$A$776,$A66,СВЦЭМ!$B$33:$B$776,R$47)+'СЕТ СН'!$G$11+СВЦЭМ!$D$10+'СЕТ СН'!$G$6-'СЕТ СН'!$G$23</f>
        <v>1378.5697963600001</v>
      </c>
      <c r="S66" s="36">
        <f>SUMIFS(СВЦЭМ!$D$33:$D$776,СВЦЭМ!$A$33:$A$776,$A66,СВЦЭМ!$B$33:$B$776,S$47)+'СЕТ СН'!$G$11+СВЦЭМ!$D$10+'СЕТ СН'!$G$6-'СЕТ СН'!$G$23</f>
        <v>1387.8649162400002</v>
      </c>
      <c r="T66" s="36">
        <f>SUMIFS(СВЦЭМ!$D$33:$D$776,СВЦЭМ!$A$33:$A$776,$A66,СВЦЭМ!$B$33:$B$776,T$47)+'СЕТ СН'!$G$11+СВЦЭМ!$D$10+'СЕТ СН'!$G$6-'СЕТ СН'!$G$23</f>
        <v>1383.92360035</v>
      </c>
      <c r="U66" s="36">
        <f>SUMIFS(СВЦЭМ!$D$33:$D$776,СВЦЭМ!$A$33:$A$776,$A66,СВЦЭМ!$B$33:$B$776,U$47)+'СЕТ СН'!$G$11+СВЦЭМ!$D$10+'СЕТ СН'!$G$6-'СЕТ СН'!$G$23</f>
        <v>1368.1915827100001</v>
      </c>
      <c r="V66" s="36">
        <f>SUMIFS(СВЦЭМ!$D$33:$D$776,СВЦЭМ!$A$33:$A$776,$A66,СВЦЭМ!$B$33:$B$776,V$47)+'СЕТ СН'!$G$11+СВЦЭМ!$D$10+'СЕТ СН'!$G$6-'СЕТ СН'!$G$23</f>
        <v>1363.4275482800001</v>
      </c>
      <c r="W66" s="36">
        <f>SUMIFS(СВЦЭМ!$D$33:$D$776,СВЦЭМ!$A$33:$A$776,$A66,СВЦЭМ!$B$33:$B$776,W$47)+'СЕТ СН'!$G$11+СВЦЭМ!$D$10+'СЕТ СН'!$G$6-'СЕТ СН'!$G$23</f>
        <v>1369.13374421</v>
      </c>
      <c r="X66" s="36">
        <f>SUMIFS(СВЦЭМ!$D$33:$D$776,СВЦЭМ!$A$33:$A$776,$A66,СВЦЭМ!$B$33:$B$776,X$47)+'СЕТ СН'!$G$11+СВЦЭМ!$D$10+'СЕТ СН'!$G$6-'СЕТ СН'!$G$23</f>
        <v>1362.6473890300001</v>
      </c>
      <c r="Y66" s="36">
        <f>SUMIFS(СВЦЭМ!$D$33:$D$776,СВЦЭМ!$A$33:$A$776,$A66,СВЦЭМ!$B$33:$B$776,Y$47)+'СЕТ СН'!$G$11+СВЦЭМ!$D$10+'СЕТ СН'!$G$6-'СЕТ СН'!$G$23</f>
        <v>1376.55162058</v>
      </c>
    </row>
    <row r="67" spans="1:26" ht="15.75" x14ac:dyDescent="0.2">
      <c r="A67" s="35">
        <f t="shared" si="1"/>
        <v>43971</v>
      </c>
      <c r="B67" s="36">
        <f>SUMIFS(СВЦЭМ!$D$33:$D$776,СВЦЭМ!$A$33:$A$776,$A67,СВЦЭМ!$B$33:$B$776,B$47)+'СЕТ СН'!$G$11+СВЦЭМ!$D$10+'СЕТ СН'!$G$6-'СЕТ СН'!$G$23</f>
        <v>1456.8751963899999</v>
      </c>
      <c r="C67" s="36">
        <f>SUMIFS(СВЦЭМ!$D$33:$D$776,СВЦЭМ!$A$33:$A$776,$A67,СВЦЭМ!$B$33:$B$776,C$47)+'СЕТ СН'!$G$11+СВЦЭМ!$D$10+'СЕТ СН'!$G$6-'СЕТ СН'!$G$23</f>
        <v>1466.94638594</v>
      </c>
      <c r="D67" s="36">
        <f>SUMIFS(СВЦЭМ!$D$33:$D$776,СВЦЭМ!$A$33:$A$776,$A67,СВЦЭМ!$B$33:$B$776,D$47)+'СЕТ СН'!$G$11+СВЦЭМ!$D$10+'СЕТ СН'!$G$6-'СЕТ СН'!$G$23</f>
        <v>1484.8524370300001</v>
      </c>
      <c r="E67" s="36">
        <f>SUMIFS(СВЦЭМ!$D$33:$D$776,СВЦЭМ!$A$33:$A$776,$A67,СВЦЭМ!$B$33:$B$776,E$47)+'СЕТ СН'!$G$11+СВЦЭМ!$D$10+'СЕТ СН'!$G$6-'СЕТ СН'!$G$23</f>
        <v>1480.28318984</v>
      </c>
      <c r="F67" s="36">
        <f>SUMIFS(СВЦЭМ!$D$33:$D$776,СВЦЭМ!$A$33:$A$776,$A67,СВЦЭМ!$B$33:$B$776,F$47)+'СЕТ СН'!$G$11+СВЦЭМ!$D$10+'СЕТ СН'!$G$6-'СЕТ СН'!$G$23</f>
        <v>1473.43616481</v>
      </c>
      <c r="G67" s="36">
        <f>SUMIFS(СВЦЭМ!$D$33:$D$776,СВЦЭМ!$A$33:$A$776,$A67,СВЦЭМ!$B$33:$B$776,G$47)+'СЕТ СН'!$G$11+СВЦЭМ!$D$10+'СЕТ СН'!$G$6-'СЕТ СН'!$G$23</f>
        <v>1483.4802879700001</v>
      </c>
      <c r="H67" s="36">
        <f>SUMIFS(СВЦЭМ!$D$33:$D$776,СВЦЭМ!$A$33:$A$776,$A67,СВЦЭМ!$B$33:$B$776,H$47)+'СЕТ СН'!$G$11+СВЦЭМ!$D$10+'СЕТ СН'!$G$6-'СЕТ СН'!$G$23</f>
        <v>1490.4069722500001</v>
      </c>
      <c r="I67" s="36">
        <f>SUMIFS(СВЦЭМ!$D$33:$D$776,СВЦЭМ!$A$33:$A$776,$A67,СВЦЭМ!$B$33:$B$776,I$47)+'СЕТ СН'!$G$11+СВЦЭМ!$D$10+'СЕТ СН'!$G$6-'СЕТ СН'!$G$23</f>
        <v>1475.91483939</v>
      </c>
      <c r="J67" s="36">
        <f>SUMIFS(СВЦЭМ!$D$33:$D$776,СВЦЭМ!$A$33:$A$776,$A67,СВЦЭМ!$B$33:$B$776,J$47)+'СЕТ СН'!$G$11+СВЦЭМ!$D$10+'СЕТ СН'!$G$6-'СЕТ СН'!$G$23</f>
        <v>1373.5087685000001</v>
      </c>
      <c r="K67" s="36">
        <f>SUMIFS(СВЦЭМ!$D$33:$D$776,СВЦЭМ!$A$33:$A$776,$A67,СВЦЭМ!$B$33:$B$776,K$47)+'СЕТ СН'!$G$11+СВЦЭМ!$D$10+'СЕТ СН'!$G$6-'СЕТ СН'!$G$23</f>
        <v>1379.0552161800001</v>
      </c>
      <c r="L67" s="36">
        <f>SUMIFS(СВЦЭМ!$D$33:$D$776,СВЦЭМ!$A$33:$A$776,$A67,СВЦЭМ!$B$33:$B$776,L$47)+'СЕТ СН'!$G$11+СВЦЭМ!$D$10+'СЕТ СН'!$G$6-'СЕТ СН'!$G$23</f>
        <v>1382.7639289900001</v>
      </c>
      <c r="M67" s="36">
        <f>SUMIFS(СВЦЭМ!$D$33:$D$776,СВЦЭМ!$A$33:$A$776,$A67,СВЦЭМ!$B$33:$B$776,M$47)+'СЕТ СН'!$G$11+СВЦЭМ!$D$10+'СЕТ СН'!$G$6-'СЕТ СН'!$G$23</f>
        <v>1385.5045196999999</v>
      </c>
      <c r="N67" s="36">
        <f>SUMIFS(СВЦЭМ!$D$33:$D$776,СВЦЭМ!$A$33:$A$776,$A67,СВЦЭМ!$B$33:$B$776,N$47)+'СЕТ СН'!$G$11+СВЦЭМ!$D$10+'СЕТ СН'!$G$6-'СЕТ СН'!$G$23</f>
        <v>1385.2243296900001</v>
      </c>
      <c r="O67" s="36">
        <f>SUMIFS(СВЦЭМ!$D$33:$D$776,СВЦЭМ!$A$33:$A$776,$A67,СВЦЭМ!$B$33:$B$776,O$47)+'СЕТ СН'!$G$11+СВЦЭМ!$D$10+'СЕТ СН'!$G$6-'СЕТ СН'!$G$23</f>
        <v>1390.20357833</v>
      </c>
      <c r="P67" s="36">
        <f>SUMIFS(СВЦЭМ!$D$33:$D$776,СВЦЭМ!$A$33:$A$776,$A67,СВЦЭМ!$B$33:$B$776,P$47)+'СЕТ СН'!$G$11+СВЦЭМ!$D$10+'СЕТ СН'!$G$6-'СЕТ СН'!$G$23</f>
        <v>1392.3098293</v>
      </c>
      <c r="Q67" s="36">
        <f>SUMIFS(СВЦЭМ!$D$33:$D$776,СВЦЭМ!$A$33:$A$776,$A67,СВЦЭМ!$B$33:$B$776,Q$47)+'СЕТ СН'!$G$11+СВЦЭМ!$D$10+'СЕТ СН'!$G$6-'СЕТ СН'!$G$23</f>
        <v>1393.0548906500001</v>
      </c>
      <c r="R67" s="36">
        <f>SUMIFS(СВЦЭМ!$D$33:$D$776,СВЦЭМ!$A$33:$A$776,$A67,СВЦЭМ!$B$33:$B$776,R$47)+'СЕТ СН'!$G$11+СВЦЭМ!$D$10+'СЕТ СН'!$G$6-'СЕТ СН'!$G$23</f>
        <v>1394.0989465600001</v>
      </c>
      <c r="S67" s="36">
        <f>SUMIFS(СВЦЭМ!$D$33:$D$776,СВЦЭМ!$A$33:$A$776,$A67,СВЦЭМ!$B$33:$B$776,S$47)+'СЕТ СН'!$G$11+СВЦЭМ!$D$10+'СЕТ СН'!$G$6-'СЕТ СН'!$G$23</f>
        <v>1396.0619401200001</v>
      </c>
      <c r="T67" s="36">
        <f>SUMIFS(СВЦЭМ!$D$33:$D$776,СВЦЭМ!$A$33:$A$776,$A67,СВЦЭМ!$B$33:$B$776,T$47)+'СЕТ СН'!$G$11+СВЦЭМ!$D$10+'СЕТ СН'!$G$6-'СЕТ СН'!$G$23</f>
        <v>1395.1637369499999</v>
      </c>
      <c r="U67" s="36">
        <f>SUMIFS(СВЦЭМ!$D$33:$D$776,СВЦЭМ!$A$33:$A$776,$A67,СВЦЭМ!$B$33:$B$776,U$47)+'СЕТ СН'!$G$11+СВЦЭМ!$D$10+'СЕТ СН'!$G$6-'СЕТ СН'!$G$23</f>
        <v>1382.1300773400001</v>
      </c>
      <c r="V67" s="36">
        <f>SUMIFS(СВЦЭМ!$D$33:$D$776,СВЦЭМ!$A$33:$A$776,$A67,СВЦЭМ!$B$33:$B$776,V$47)+'СЕТ СН'!$G$11+СВЦЭМ!$D$10+'СЕТ СН'!$G$6-'СЕТ СН'!$G$23</f>
        <v>1377.8263131100002</v>
      </c>
      <c r="W67" s="36">
        <f>SUMIFS(СВЦЭМ!$D$33:$D$776,СВЦЭМ!$A$33:$A$776,$A67,СВЦЭМ!$B$33:$B$776,W$47)+'СЕТ СН'!$G$11+СВЦЭМ!$D$10+'СЕТ СН'!$G$6-'СЕТ СН'!$G$23</f>
        <v>1382.40499707</v>
      </c>
      <c r="X67" s="36">
        <f>SUMIFS(СВЦЭМ!$D$33:$D$776,СВЦЭМ!$A$33:$A$776,$A67,СВЦЭМ!$B$33:$B$776,X$47)+'СЕТ СН'!$G$11+СВЦЭМ!$D$10+'СЕТ СН'!$G$6-'СЕТ СН'!$G$23</f>
        <v>1382.52449761</v>
      </c>
      <c r="Y67" s="36">
        <f>SUMIFS(СВЦЭМ!$D$33:$D$776,СВЦЭМ!$A$33:$A$776,$A67,СВЦЭМ!$B$33:$B$776,Y$47)+'СЕТ СН'!$G$11+СВЦЭМ!$D$10+'СЕТ СН'!$G$6-'СЕТ СН'!$G$23</f>
        <v>1387.50236713</v>
      </c>
    </row>
    <row r="68" spans="1:26" ht="15.75" x14ac:dyDescent="0.2">
      <c r="A68" s="35">
        <f t="shared" si="1"/>
        <v>43972</v>
      </c>
      <c r="B68" s="36">
        <f>SUMIFS(СВЦЭМ!$D$33:$D$776,СВЦЭМ!$A$33:$A$776,$A68,СВЦЭМ!$B$33:$B$776,B$47)+'СЕТ СН'!$G$11+СВЦЭМ!$D$10+'СЕТ СН'!$G$6-'СЕТ СН'!$G$23</f>
        <v>1455.26006968</v>
      </c>
      <c r="C68" s="36">
        <f>SUMIFS(СВЦЭМ!$D$33:$D$776,СВЦЭМ!$A$33:$A$776,$A68,СВЦЭМ!$B$33:$B$776,C$47)+'СЕТ СН'!$G$11+СВЦЭМ!$D$10+'СЕТ СН'!$G$6-'СЕТ СН'!$G$23</f>
        <v>1488.6394693000002</v>
      </c>
      <c r="D68" s="36">
        <f>SUMIFS(СВЦЭМ!$D$33:$D$776,СВЦЭМ!$A$33:$A$776,$A68,СВЦЭМ!$B$33:$B$776,D$47)+'СЕТ СН'!$G$11+СВЦЭМ!$D$10+'СЕТ СН'!$G$6-'СЕТ СН'!$G$23</f>
        <v>1509.7480519800001</v>
      </c>
      <c r="E68" s="36">
        <f>SUMIFS(СВЦЭМ!$D$33:$D$776,СВЦЭМ!$A$33:$A$776,$A68,СВЦЭМ!$B$33:$B$776,E$47)+'СЕТ СН'!$G$11+СВЦЭМ!$D$10+'СЕТ СН'!$G$6-'СЕТ СН'!$G$23</f>
        <v>1508.96362131</v>
      </c>
      <c r="F68" s="36">
        <f>SUMIFS(СВЦЭМ!$D$33:$D$776,СВЦЭМ!$A$33:$A$776,$A68,СВЦЭМ!$B$33:$B$776,F$47)+'СЕТ СН'!$G$11+СВЦЭМ!$D$10+'СЕТ СН'!$G$6-'СЕТ СН'!$G$23</f>
        <v>1503.5468188100001</v>
      </c>
      <c r="G68" s="36">
        <f>SUMIFS(СВЦЭМ!$D$33:$D$776,СВЦЭМ!$A$33:$A$776,$A68,СВЦЭМ!$B$33:$B$776,G$47)+'СЕТ СН'!$G$11+СВЦЭМ!$D$10+'СЕТ СН'!$G$6-'СЕТ СН'!$G$23</f>
        <v>1514.22806808</v>
      </c>
      <c r="H68" s="36">
        <f>SUMIFS(СВЦЭМ!$D$33:$D$776,СВЦЭМ!$A$33:$A$776,$A68,СВЦЭМ!$B$33:$B$776,H$47)+'СЕТ СН'!$G$11+СВЦЭМ!$D$10+'СЕТ СН'!$G$6-'СЕТ СН'!$G$23</f>
        <v>1503.948398</v>
      </c>
      <c r="I68" s="36">
        <f>SUMIFS(СВЦЭМ!$D$33:$D$776,СВЦЭМ!$A$33:$A$776,$A68,СВЦЭМ!$B$33:$B$776,I$47)+'СЕТ СН'!$G$11+СВЦЭМ!$D$10+'СЕТ СН'!$G$6-'СЕТ СН'!$G$23</f>
        <v>1488.7502409399999</v>
      </c>
      <c r="J68" s="36">
        <f>SUMIFS(СВЦЭМ!$D$33:$D$776,СВЦЭМ!$A$33:$A$776,$A68,СВЦЭМ!$B$33:$B$776,J$47)+'СЕТ СН'!$G$11+СВЦЭМ!$D$10+'СЕТ СН'!$G$6-'СЕТ СН'!$G$23</f>
        <v>1448.9024826899999</v>
      </c>
      <c r="K68" s="36">
        <f>SUMIFS(СВЦЭМ!$D$33:$D$776,СВЦЭМ!$A$33:$A$776,$A68,СВЦЭМ!$B$33:$B$776,K$47)+'СЕТ СН'!$G$11+СВЦЭМ!$D$10+'СЕТ СН'!$G$6-'СЕТ СН'!$G$23</f>
        <v>1443.2443229400001</v>
      </c>
      <c r="L68" s="36">
        <f>SUMIFS(СВЦЭМ!$D$33:$D$776,СВЦЭМ!$A$33:$A$776,$A68,СВЦЭМ!$B$33:$B$776,L$47)+'СЕТ СН'!$G$11+СВЦЭМ!$D$10+'СЕТ СН'!$G$6-'СЕТ СН'!$G$23</f>
        <v>1445.8912439000001</v>
      </c>
      <c r="M68" s="36">
        <f>SUMIFS(СВЦЭМ!$D$33:$D$776,СВЦЭМ!$A$33:$A$776,$A68,СВЦЭМ!$B$33:$B$776,M$47)+'СЕТ СН'!$G$11+СВЦЭМ!$D$10+'СЕТ СН'!$G$6-'СЕТ СН'!$G$23</f>
        <v>1399.1890016000002</v>
      </c>
      <c r="N68" s="36">
        <f>SUMIFS(СВЦЭМ!$D$33:$D$776,СВЦЭМ!$A$33:$A$776,$A68,СВЦЭМ!$B$33:$B$776,N$47)+'СЕТ СН'!$G$11+СВЦЭМ!$D$10+'СЕТ СН'!$G$6-'СЕТ СН'!$G$23</f>
        <v>1342.94966937</v>
      </c>
      <c r="O68" s="36">
        <f>SUMIFS(СВЦЭМ!$D$33:$D$776,СВЦЭМ!$A$33:$A$776,$A68,СВЦЭМ!$B$33:$B$776,O$47)+'СЕТ СН'!$G$11+СВЦЭМ!$D$10+'СЕТ СН'!$G$6-'СЕТ СН'!$G$23</f>
        <v>1318.01161714</v>
      </c>
      <c r="P68" s="36">
        <f>SUMIFS(СВЦЭМ!$D$33:$D$776,СВЦЭМ!$A$33:$A$776,$A68,СВЦЭМ!$B$33:$B$776,P$47)+'СЕТ СН'!$G$11+СВЦЭМ!$D$10+'СЕТ СН'!$G$6-'СЕТ СН'!$G$23</f>
        <v>1316.0096859300002</v>
      </c>
      <c r="Q68" s="36">
        <f>SUMIFS(СВЦЭМ!$D$33:$D$776,СВЦЭМ!$A$33:$A$776,$A68,СВЦЭМ!$B$33:$B$776,Q$47)+'СЕТ СН'!$G$11+СВЦЭМ!$D$10+'СЕТ СН'!$G$6-'СЕТ СН'!$G$23</f>
        <v>1319.9439211399999</v>
      </c>
      <c r="R68" s="36">
        <f>SUMIFS(СВЦЭМ!$D$33:$D$776,СВЦЭМ!$A$33:$A$776,$A68,СВЦЭМ!$B$33:$B$776,R$47)+'СЕТ СН'!$G$11+СВЦЭМ!$D$10+'СЕТ СН'!$G$6-'СЕТ СН'!$G$23</f>
        <v>1314.6988376100001</v>
      </c>
      <c r="S68" s="36">
        <f>SUMIFS(СВЦЭМ!$D$33:$D$776,СВЦЭМ!$A$33:$A$776,$A68,СВЦЭМ!$B$33:$B$776,S$47)+'СЕТ СН'!$G$11+СВЦЭМ!$D$10+'СЕТ СН'!$G$6-'СЕТ СН'!$G$23</f>
        <v>1321.63792132</v>
      </c>
      <c r="T68" s="36">
        <f>SUMIFS(СВЦЭМ!$D$33:$D$776,СВЦЭМ!$A$33:$A$776,$A68,СВЦЭМ!$B$33:$B$776,T$47)+'СЕТ СН'!$G$11+СВЦЭМ!$D$10+'СЕТ СН'!$G$6-'СЕТ СН'!$G$23</f>
        <v>1319.80654643</v>
      </c>
      <c r="U68" s="36">
        <f>SUMIFS(СВЦЭМ!$D$33:$D$776,СВЦЭМ!$A$33:$A$776,$A68,СВЦЭМ!$B$33:$B$776,U$47)+'СЕТ СН'!$G$11+СВЦЭМ!$D$10+'СЕТ СН'!$G$6-'СЕТ СН'!$G$23</f>
        <v>1317.0907671700002</v>
      </c>
      <c r="V68" s="36">
        <f>SUMIFS(СВЦЭМ!$D$33:$D$776,СВЦЭМ!$A$33:$A$776,$A68,СВЦЭМ!$B$33:$B$776,V$47)+'СЕТ СН'!$G$11+СВЦЭМ!$D$10+'СЕТ СН'!$G$6-'СЕТ СН'!$G$23</f>
        <v>1314.28074287</v>
      </c>
      <c r="W68" s="36">
        <f>SUMIFS(СВЦЭМ!$D$33:$D$776,СВЦЭМ!$A$33:$A$776,$A68,СВЦЭМ!$B$33:$B$776,W$47)+'СЕТ СН'!$G$11+СВЦЭМ!$D$10+'СЕТ СН'!$G$6-'СЕТ СН'!$G$23</f>
        <v>1283.5371326899999</v>
      </c>
      <c r="X68" s="36">
        <f>SUMIFS(СВЦЭМ!$D$33:$D$776,СВЦЭМ!$A$33:$A$776,$A68,СВЦЭМ!$B$33:$B$776,X$47)+'СЕТ СН'!$G$11+СВЦЭМ!$D$10+'СЕТ СН'!$G$6-'СЕТ СН'!$G$23</f>
        <v>1324.14117188</v>
      </c>
      <c r="Y68" s="36">
        <f>SUMIFS(СВЦЭМ!$D$33:$D$776,СВЦЭМ!$A$33:$A$776,$A68,СВЦЭМ!$B$33:$B$776,Y$47)+'СЕТ СН'!$G$11+СВЦЭМ!$D$10+'СЕТ СН'!$G$6-'СЕТ СН'!$G$23</f>
        <v>1371.5901846100001</v>
      </c>
    </row>
    <row r="69" spans="1:26" ht="15.75" x14ac:dyDescent="0.2">
      <c r="A69" s="35">
        <f t="shared" si="1"/>
        <v>43973</v>
      </c>
      <c r="B69" s="36">
        <f>SUMIFS(СВЦЭМ!$D$33:$D$776,СВЦЭМ!$A$33:$A$776,$A69,СВЦЭМ!$B$33:$B$776,B$47)+'СЕТ СН'!$G$11+СВЦЭМ!$D$10+'СЕТ СН'!$G$6-'СЕТ СН'!$G$23</f>
        <v>1453.6047654399999</v>
      </c>
      <c r="C69" s="36">
        <f>SUMIFS(СВЦЭМ!$D$33:$D$776,СВЦЭМ!$A$33:$A$776,$A69,СВЦЭМ!$B$33:$B$776,C$47)+'СЕТ СН'!$G$11+СВЦЭМ!$D$10+'СЕТ СН'!$G$6-'СЕТ СН'!$G$23</f>
        <v>1494.48842629</v>
      </c>
      <c r="D69" s="36">
        <f>SUMIFS(СВЦЭМ!$D$33:$D$776,СВЦЭМ!$A$33:$A$776,$A69,СВЦЭМ!$B$33:$B$776,D$47)+'СЕТ СН'!$G$11+СВЦЭМ!$D$10+'СЕТ СН'!$G$6-'СЕТ СН'!$G$23</f>
        <v>1514.5683287700001</v>
      </c>
      <c r="E69" s="36">
        <f>SUMIFS(СВЦЭМ!$D$33:$D$776,СВЦЭМ!$A$33:$A$776,$A69,СВЦЭМ!$B$33:$B$776,E$47)+'СЕТ СН'!$G$11+СВЦЭМ!$D$10+'СЕТ СН'!$G$6-'СЕТ СН'!$G$23</f>
        <v>1511.40163886</v>
      </c>
      <c r="F69" s="36">
        <f>SUMIFS(СВЦЭМ!$D$33:$D$776,СВЦЭМ!$A$33:$A$776,$A69,СВЦЭМ!$B$33:$B$776,F$47)+'СЕТ СН'!$G$11+СВЦЭМ!$D$10+'СЕТ СН'!$G$6-'СЕТ СН'!$G$23</f>
        <v>1505.0339088200001</v>
      </c>
      <c r="G69" s="36">
        <f>SUMIFS(СВЦЭМ!$D$33:$D$776,СВЦЭМ!$A$33:$A$776,$A69,СВЦЭМ!$B$33:$B$776,G$47)+'СЕТ СН'!$G$11+СВЦЭМ!$D$10+'СЕТ СН'!$G$6-'СЕТ СН'!$G$23</f>
        <v>1514.3243680700002</v>
      </c>
      <c r="H69" s="36">
        <f>SUMIFS(СВЦЭМ!$D$33:$D$776,СВЦЭМ!$A$33:$A$776,$A69,СВЦЭМ!$B$33:$B$776,H$47)+'СЕТ СН'!$G$11+СВЦЭМ!$D$10+'СЕТ СН'!$G$6-'СЕТ СН'!$G$23</f>
        <v>1516.0263594400001</v>
      </c>
      <c r="I69" s="36">
        <f>SUMIFS(СВЦЭМ!$D$33:$D$776,СВЦЭМ!$A$33:$A$776,$A69,СВЦЭМ!$B$33:$B$776,I$47)+'СЕТ СН'!$G$11+СВЦЭМ!$D$10+'СЕТ СН'!$G$6-'СЕТ СН'!$G$23</f>
        <v>1478.8380762400002</v>
      </c>
      <c r="J69" s="36">
        <f>SUMIFS(СВЦЭМ!$D$33:$D$776,СВЦЭМ!$A$33:$A$776,$A69,СВЦЭМ!$B$33:$B$776,J$47)+'СЕТ СН'!$G$11+СВЦЭМ!$D$10+'СЕТ СН'!$G$6-'СЕТ СН'!$G$23</f>
        <v>1431.7933920800001</v>
      </c>
      <c r="K69" s="36">
        <f>SUMIFS(СВЦЭМ!$D$33:$D$776,СВЦЭМ!$A$33:$A$776,$A69,СВЦЭМ!$B$33:$B$776,K$47)+'СЕТ СН'!$G$11+СВЦЭМ!$D$10+'СЕТ СН'!$G$6-'СЕТ СН'!$G$23</f>
        <v>1414.8935842300002</v>
      </c>
      <c r="L69" s="36">
        <f>SUMIFS(СВЦЭМ!$D$33:$D$776,СВЦЭМ!$A$33:$A$776,$A69,СВЦЭМ!$B$33:$B$776,L$47)+'СЕТ СН'!$G$11+СВЦЭМ!$D$10+'СЕТ СН'!$G$6-'СЕТ СН'!$G$23</f>
        <v>1403.30142613</v>
      </c>
      <c r="M69" s="36">
        <f>SUMIFS(СВЦЭМ!$D$33:$D$776,СВЦЭМ!$A$33:$A$776,$A69,СВЦЭМ!$B$33:$B$776,M$47)+'СЕТ СН'!$G$11+СВЦЭМ!$D$10+'СЕТ СН'!$G$6-'СЕТ СН'!$G$23</f>
        <v>1355.1224002900001</v>
      </c>
      <c r="N69" s="36">
        <f>SUMIFS(СВЦЭМ!$D$33:$D$776,СВЦЭМ!$A$33:$A$776,$A69,СВЦЭМ!$B$33:$B$776,N$47)+'СЕТ СН'!$G$11+СВЦЭМ!$D$10+'СЕТ СН'!$G$6-'СЕТ СН'!$G$23</f>
        <v>1303.3039903200001</v>
      </c>
      <c r="O69" s="36">
        <f>SUMIFS(СВЦЭМ!$D$33:$D$776,СВЦЭМ!$A$33:$A$776,$A69,СВЦЭМ!$B$33:$B$776,O$47)+'СЕТ СН'!$G$11+СВЦЭМ!$D$10+'СЕТ СН'!$G$6-'СЕТ СН'!$G$23</f>
        <v>1289.04398145</v>
      </c>
      <c r="P69" s="36">
        <f>SUMIFS(СВЦЭМ!$D$33:$D$776,СВЦЭМ!$A$33:$A$776,$A69,СВЦЭМ!$B$33:$B$776,P$47)+'СЕТ СН'!$G$11+СВЦЭМ!$D$10+'СЕТ СН'!$G$6-'СЕТ СН'!$G$23</f>
        <v>1307.06806811</v>
      </c>
      <c r="Q69" s="36">
        <f>SUMIFS(СВЦЭМ!$D$33:$D$776,СВЦЭМ!$A$33:$A$776,$A69,СВЦЭМ!$B$33:$B$776,Q$47)+'СЕТ СН'!$G$11+СВЦЭМ!$D$10+'СЕТ СН'!$G$6-'СЕТ СН'!$G$23</f>
        <v>1312.1248384800001</v>
      </c>
      <c r="R69" s="36">
        <f>SUMIFS(СВЦЭМ!$D$33:$D$776,СВЦЭМ!$A$33:$A$776,$A69,СВЦЭМ!$B$33:$B$776,R$47)+'СЕТ СН'!$G$11+СВЦЭМ!$D$10+'СЕТ СН'!$G$6-'СЕТ СН'!$G$23</f>
        <v>1312.5628507900001</v>
      </c>
      <c r="S69" s="36">
        <f>SUMIFS(СВЦЭМ!$D$33:$D$776,СВЦЭМ!$A$33:$A$776,$A69,СВЦЭМ!$B$33:$B$776,S$47)+'СЕТ СН'!$G$11+СВЦЭМ!$D$10+'СЕТ СН'!$G$6-'СЕТ СН'!$G$23</f>
        <v>1316.6476953599999</v>
      </c>
      <c r="T69" s="36">
        <f>SUMIFS(СВЦЭМ!$D$33:$D$776,СВЦЭМ!$A$33:$A$776,$A69,СВЦЭМ!$B$33:$B$776,T$47)+'СЕТ СН'!$G$11+СВЦЭМ!$D$10+'СЕТ СН'!$G$6-'СЕТ СН'!$G$23</f>
        <v>1303.7972233600001</v>
      </c>
      <c r="U69" s="36">
        <f>SUMIFS(СВЦЭМ!$D$33:$D$776,СВЦЭМ!$A$33:$A$776,$A69,СВЦЭМ!$B$33:$B$776,U$47)+'СЕТ СН'!$G$11+СВЦЭМ!$D$10+'СЕТ СН'!$G$6-'СЕТ СН'!$G$23</f>
        <v>1291.9705775800001</v>
      </c>
      <c r="V69" s="36">
        <f>SUMIFS(СВЦЭМ!$D$33:$D$776,СВЦЭМ!$A$33:$A$776,$A69,СВЦЭМ!$B$33:$B$776,V$47)+'СЕТ СН'!$G$11+СВЦЭМ!$D$10+'СЕТ СН'!$G$6-'СЕТ СН'!$G$23</f>
        <v>1275.3698703300001</v>
      </c>
      <c r="W69" s="36">
        <f>SUMIFS(СВЦЭМ!$D$33:$D$776,СВЦЭМ!$A$33:$A$776,$A69,СВЦЭМ!$B$33:$B$776,W$47)+'СЕТ СН'!$G$11+СВЦЭМ!$D$10+'СЕТ СН'!$G$6-'СЕТ СН'!$G$23</f>
        <v>1267.49238939</v>
      </c>
      <c r="X69" s="36">
        <f>SUMIFS(СВЦЭМ!$D$33:$D$776,СВЦЭМ!$A$33:$A$776,$A69,СВЦЭМ!$B$33:$B$776,X$47)+'СЕТ СН'!$G$11+СВЦЭМ!$D$10+'СЕТ СН'!$G$6-'СЕТ СН'!$G$23</f>
        <v>1286.0749980300002</v>
      </c>
      <c r="Y69" s="36">
        <f>SUMIFS(СВЦЭМ!$D$33:$D$776,СВЦЭМ!$A$33:$A$776,$A69,СВЦЭМ!$B$33:$B$776,Y$47)+'СЕТ СН'!$G$11+СВЦЭМ!$D$10+'СЕТ СН'!$G$6-'СЕТ СН'!$G$23</f>
        <v>1323.9450945200001</v>
      </c>
    </row>
    <row r="70" spans="1:26" ht="15.75" x14ac:dyDescent="0.2">
      <c r="A70" s="35">
        <f t="shared" si="1"/>
        <v>43974</v>
      </c>
      <c r="B70" s="36">
        <f>SUMIFS(СВЦЭМ!$D$33:$D$776,СВЦЭМ!$A$33:$A$776,$A70,СВЦЭМ!$B$33:$B$776,B$47)+'СЕТ СН'!$G$11+СВЦЭМ!$D$10+'СЕТ СН'!$G$6-'СЕТ СН'!$G$23</f>
        <v>1425.7500895600001</v>
      </c>
      <c r="C70" s="36">
        <f>SUMIFS(СВЦЭМ!$D$33:$D$776,СВЦЭМ!$A$33:$A$776,$A70,СВЦЭМ!$B$33:$B$776,C$47)+'СЕТ СН'!$G$11+СВЦЭМ!$D$10+'СЕТ СН'!$G$6-'СЕТ СН'!$G$23</f>
        <v>1462.04862546</v>
      </c>
      <c r="D70" s="36">
        <f>SUMIFS(СВЦЭМ!$D$33:$D$776,СВЦЭМ!$A$33:$A$776,$A70,СВЦЭМ!$B$33:$B$776,D$47)+'СЕТ СН'!$G$11+СВЦЭМ!$D$10+'СЕТ СН'!$G$6-'СЕТ СН'!$G$23</f>
        <v>1482.5850004399999</v>
      </c>
      <c r="E70" s="36">
        <f>SUMIFS(СВЦЭМ!$D$33:$D$776,СВЦЭМ!$A$33:$A$776,$A70,СВЦЭМ!$B$33:$B$776,E$47)+'СЕТ СН'!$G$11+СВЦЭМ!$D$10+'СЕТ СН'!$G$6-'СЕТ СН'!$G$23</f>
        <v>1496.7154941700001</v>
      </c>
      <c r="F70" s="36">
        <f>SUMIFS(СВЦЭМ!$D$33:$D$776,СВЦЭМ!$A$33:$A$776,$A70,СВЦЭМ!$B$33:$B$776,F$47)+'СЕТ СН'!$G$11+СВЦЭМ!$D$10+'СЕТ СН'!$G$6-'СЕТ СН'!$G$23</f>
        <v>1500.6070646100002</v>
      </c>
      <c r="G70" s="36">
        <f>SUMIFS(СВЦЭМ!$D$33:$D$776,СВЦЭМ!$A$33:$A$776,$A70,СВЦЭМ!$B$33:$B$776,G$47)+'СЕТ СН'!$G$11+СВЦЭМ!$D$10+'СЕТ СН'!$G$6-'СЕТ СН'!$G$23</f>
        <v>1498.6165916700002</v>
      </c>
      <c r="H70" s="36">
        <f>SUMIFS(СВЦЭМ!$D$33:$D$776,СВЦЭМ!$A$33:$A$776,$A70,СВЦЭМ!$B$33:$B$776,H$47)+'СЕТ СН'!$G$11+СВЦЭМ!$D$10+'СЕТ СН'!$G$6-'СЕТ СН'!$G$23</f>
        <v>1490.62901906</v>
      </c>
      <c r="I70" s="36">
        <f>SUMIFS(СВЦЭМ!$D$33:$D$776,СВЦЭМ!$A$33:$A$776,$A70,СВЦЭМ!$B$33:$B$776,I$47)+'СЕТ СН'!$G$11+СВЦЭМ!$D$10+'СЕТ СН'!$G$6-'СЕТ СН'!$G$23</f>
        <v>1466.31484959</v>
      </c>
      <c r="J70" s="36">
        <f>SUMIFS(СВЦЭМ!$D$33:$D$776,СВЦЭМ!$A$33:$A$776,$A70,СВЦЭМ!$B$33:$B$776,J$47)+'СЕТ СН'!$G$11+СВЦЭМ!$D$10+'СЕТ СН'!$G$6-'СЕТ СН'!$G$23</f>
        <v>1430.1844376900001</v>
      </c>
      <c r="K70" s="36">
        <f>SUMIFS(СВЦЭМ!$D$33:$D$776,СВЦЭМ!$A$33:$A$776,$A70,СВЦЭМ!$B$33:$B$776,K$47)+'СЕТ СН'!$G$11+СВЦЭМ!$D$10+'СЕТ СН'!$G$6-'СЕТ СН'!$G$23</f>
        <v>1392.5953070999999</v>
      </c>
      <c r="L70" s="36">
        <f>SUMIFS(СВЦЭМ!$D$33:$D$776,СВЦЭМ!$A$33:$A$776,$A70,СВЦЭМ!$B$33:$B$776,L$47)+'СЕТ СН'!$G$11+СВЦЭМ!$D$10+'СЕТ СН'!$G$6-'СЕТ СН'!$G$23</f>
        <v>1372.89073981</v>
      </c>
      <c r="M70" s="36">
        <f>SUMIFS(СВЦЭМ!$D$33:$D$776,СВЦЭМ!$A$33:$A$776,$A70,СВЦЭМ!$B$33:$B$776,M$47)+'СЕТ СН'!$G$11+СВЦЭМ!$D$10+'СЕТ СН'!$G$6-'СЕТ СН'!$G$23</f>
        <v>1318.8118806800001</v>
      </c>
      <c r="N70" s="36">
        <f>SUMIFS(СВЦЭМ!$D$33:$D$776,СВЦЭМ!$A$33:$A$776,$A70,СВЦЭМ!$B$33:$B$776,N$47)+'СЕТ СН'!$G$11+СВЦЭМ!$D$10+'СЕТ СН'!$G$6-'СЕТ СН'!$G$23</f>
        <v>1267.15764592</v>
      </c>
      <c r="O70" s="36">
        <f>SUMIFS(СВЦЭМ!$D$33:$D$776,СВЦЭМ!$A$33:$A$776,$A70,СВЦЭМ!$B$33:$B$776,O$47)+'СЕТ СН'!$G$11+СВЦЭМ!$D$10+'СЕТ СН'!$G$6-'СЕТ СН'!$G$23</f>
        <v>1257.9428069000001</v>
      </c>
      <c r="P70" s="36">
        <f>SUMIFS(СВЦЭМ!$D$33:$D$776,СВЦЭМ!$A$33:$A$776,$A70,СВЦЭМ!$B$33:$B$776,P$47)+'СЕТ СН'!$G$11+СВЦЭМ!$D$10+'СЕТ СН'!$G$6-'СЕТ СН'!$G$23</f>
        <v>1283.1482423900002</v>
      </c>
      <c r="Q70" s="36">
        <f>SUMIFS(СВЦЭМ!$D$33:$D$776,СВЦЭМ!$A$33:$A$776,$A70,СВЦЭМ!$B$33:$B$776,Q$47)+'СЕТ СН'!$G$11+СВЦЭМ!$D$10+'СЕТ СН'!$G$6-'СЕТ СН'!$G$23</f>
        <v>1285.6632658000001</v>
      </c>
      <c r="R70" s="36">
        <f>SUMIFS(СВЦЭМ!$D$33:$D$776,СВЦЭМ!$A$33:$A$776,$A70,СВЦЭМ!$B$33:$B$776,R$47)+'СЕТ СН'!$G$11+СВЦЭМ!$D$10+'СЕТ СН'!$G$6-'СЕТ СН'!$G$23</f>
        <v>1291.2898260900001</v>
      </c>
      <c r="S70" s="36">
        <f>SUMIFS(СВЦЭМ!$D$33:$D$776,СВЦЭМ!$A$33:$A$776,$A70,СВЦЭМ!$B$33:$B$776,S$47)+'СЕТ СН'!$G$11+СВЦЭМ!$D$10+'СЕТ СН'!$G$6-'СЕТ СН'!$G$23</f>
        <v>1301.4723705900001</v>
      </c>
      <c r="T70" s="36">
        <f>SUMIFS(СВЦЭМ!$D$33:$D$776,СВЦЭМ!$A$33:$A$776,$A70,СВЦЭМ!$B$33:$B$776,T$47)+'СЕТ СН'!$G$11+СВЦЭМ!$D$10+'СЕТ СН'!$G$6-'СЕТ СН'!$G$23</f>
        <v>1311.0408698000001</v>
      </c>
      <c r="U70" s="36">
        <f>SUMIFS(СВЦЭМ!$D$33:$D$776,СВЦЭМ!$A$33:$A$776,$A70,СВЦЭМ!$B$33:$B$776,U$47)+'СЕТ СН'!$G$11+СВЦЭМ!$D$10+'СЕТ СН'!$G$6-'СЕТ СН'!$G$23</f>
        <v>1311.7417708200001</v>
      </c>
      <c r="V70" s="36">
        <f>SUMIFS(СВЦЭМ!$D$33:$D$776,СВЦЭМ!$A$33:$A$776,$A70,СВЦЭМ!$B$33:$B$776,V$47)+'СЕТ СН'!$G$11+СВЦЭМ!$D$10+'СЕТ СН'!$G$6-'СЕТ СН'!$G$23</f>
        <v>1305.1205436800001</v>
      </c>
      <c r="W70" s="36">
        <f>SUMIFS(СВЦЭМ!$D$33:$D$776,СВЦЭМ!$A$33:$A$776,$A70,СВЦЭМ!$B$33:$B$776,W$47)+'СЕТ СН'!$G$11+СВЦЭМ!$D$10+'СЕТ СН'!$G$6-'СЕТ СН'!$G$23</f>
        <v>1299.7003938100002</v>
      </c>
      <c r="X70" s="36">
        <f>SUMIFS(СВЦЭМ!$D$33:$D$776,СВЦЭМ!$A$33:$A$776,$A70,СВЦЭМ!$B$33:$B$776,X$47)+'СЕТ СН'!$G$11+СВЦЭМ!$D$10+'СЕТ СН'!$G$6-'СЕТ СН'!$G$23</f>
        <v>1326.1135699000001</v>
      </c>
      <c r="Y70" s="36">
        <f>SUMIFS(СВЦЭМ!$D$33:$D$776,СВЦЭМ!$A$33:$A$776,$A70,СВЦЭМ!$B$33:$B$776,Y$47)+'СЕТ СН'!$G$11+СВЦЭМ!$D$10+'СЕТ СН'!$G$6-'СЕТ СН'!$G$23</f>
        <v>1400.99549252</v>
      </c>
    </row>
    <row r="71" spans="1:26" ht="15.75" x14ac:dyDescent="0.2">
      <c r="A71" s="35">
        <f t="shared" si="1"/>
        <v>43975</v>
      </c>
      <c r="B71" s="36">
        <f>SUMIFS(СВЦЭМ!$D$33:$D$776,СВЦЭМ!$A$33:$A$776,$A71,СВЦЭМ!$B$33:$B$776,B$47)+'СЕТ СН'!$G$11+СВЦЭМ!$D$10+'СЕТ СН'!$G$6-'СЕТ СН'!$G$23</f>
        <v>1468.6077521300001</v>
      </c>
      <c r="C71" s="36">
        <f>SUMIFS(СВЦЭМ!$D$33:$D$776,СВЦЭМ!$A$33:$A$776,$A71,СВЦЭМ!$B$33:$B$776,C$47)+'СЕТ СН'!$G$11+СВЦЭМ!$D$10+'СЕТ СН'!$G$6-'СЕТ СН'!$G$23</f>
        <v>1492.8401538600001</v>
      </c>
      <c r="D71" s="36">
        <f>SUMIFS(СВЦЭМ!$D$33:$D$776,СВЦЭМ!$A$33:$A$776,$A71,СВЦЭМ!$B$33:$B$776,D$47)+'СЕТ СН'!$G$11+СВЦЭМ!$D$10+'СЕТ СН'!$G$6-'СЕТ СН'!$G$23</f>
        <v>1501.8174584600001</v>
      </c>
      <c r="E71" s="36">
        <f>SUMIFS(СВЦЭМ!$D$33:$D$776,СВЦЭМ!$A$33:$A$776,$A71,СВЦЭМ!$B$33:$B$776,E$47)+'СЕТ СН'!$G$11+СВЦЭМ!$D$10+'СЕТ СН'!$G$6-'СЕТ СН'!$G$23</f>
        <v>1497.9716337</v>
      </c>
      <c r="F71" s="36">
        <f>SUMIFS(СВЦЭМ!$D$33:$D$776,СВЦЭМ!$A$33:$A$776,$A71,СВЦЭМ!$B$33:$B$776,F$47)+'СЕТ СН'!$G$11+СВЦЭМ!$D$10+'СЕТ СН'!$G$6-'СЕТ СН'!$G$23</f>
        <v>1493.6777861700002</v>
      </c>
      <c r="G71" s="36">
        <f>SUMIFS(СВЦЭМ!$D$33:$D$776,СВЦЭМ!$A$33:$A$776,$A71,СВЦЭМ!$B$33:$B$776,G$47)+'СЕТ СН'!$G$11+СВЦЭМ!$D$10+'СЕТ СН'!$G$6-'СЕТ СН'!$G$23</f>
        <v>1492.2155802300001</v>
      </c>
      <c r="H71" s="36">
        <f>SUMIFS(СВЦЭМ!$D$33:$D$776,СВЦЭМ!$A$33:$A$776,$A71,СВЦЭМ!$B$33:$B$776,H$47)+'СЕТ СН'!$G$11+СВЦЭМ!$D$10+'СЕТ СН'!$G$6-'СЕТ СН'!$G$23</f>
        <v>1482.9693433299999</v>
      </c>
      <c r="I71" s="36">
        <f>SUMIFS(СВЦЭМ!$D$33:$D$776,СВЦЭМ!$A$33:$A$776,$A71,СВЦЭМ!$B$33:$B$776,I$47)+'СЕТ СН'!$G$11+СВЦЭМ!$D$10+'СЕТ СН'!$G$6-'СЕТ СН'!$G$23</f>
        <v>1450.9075528000001</v>
      </c>
      <c r="J71" s="36">
        <f>SUMIFS(СВЦЭМ!$D$33:$D$776,СВЦЭМ!$A$33:$A$776,$A71,СВЦЭМ!$B$33:$B$776,J$47)+'СЕТ СН'!$G$11+СВЦЭМ!$D$10+'СЕТ СН'!$G$6-'СЕТ СН'!$G$23</f>
        <v>1438.90647014</v>
      </c>
      <c r="K71" s="36">
        <f>SUMIFS(СВЦЭМ!$D$33:$D$776,СВЦЭМ!$A$33:$A$776,$A71,СВЦЭМ!$B$33:$B$776,K$47)+'СЕТ СН'!$G$11+СВЦЭМ!$D$10+'СЕТ СН'!$G$6-'СЕТ СН'!$G$23</f>
        <v>1409.2904294499999</v>
      </c>
      <c r="L71" s="36">
        <f>SUMIFS(СВЦЭМ!$D$33:$D$776,СВЦЭМ!$A$33:$A$776,$A71,СВЦЭМ!$B$33:$B$776,L$47)+'СЕТ СН'!$G$11+СВЦЭМ!$D$10+'СЕТ СН'!$G$6-'СЕТ СН'!$G$23</f>
        <v>1420.16000852</v>
      </c>
      <c r="M71" s="36">
        <f>SUMIFS(СВЦЭМ!$D$33:$D$776,СВЦЭМ!$A$33:$A$776,$A71,СВЦЭМ!$B$33:$B$776,M$47)+'СЕТ СН'!$G$11+СВЦЭМ!$D$10+'СЕТ СН'!$G$6-'СЕТ СН'!$G$23</f>
        <v>1384.0184424900001</v>
      </c>
      <c r="N71" s="36">
        <f>SUMIFS(СВЦЭМ!$D$33:$D$776,СВЦЭМ!$A$33:$A$776,$A71,СВЦЭМ!$B$33:$B$776,N$47)+'СЕТ СН'!$G$11+СВЦЭМ!$D$10+'СЕТ СН'!$G$6-'СЕТ СН'!$G$23</f>
        <v>1337.8714027000001</v>
      </c>
      <c r="O71" s="36">
        <f>SUMIFS(СВЦЭМ!$D$33:$D$776,СВЦЭМ!$A$33:$A$776,$A71,СВЦЭМ!$B$33:$B$776,O$47)+'СЕТ СН'!$G$11+СВЦЭМ!$D$10+'СЕТ СН'!$G$6-'СЕТ СН'!$G$23</f>
        <v>1308.3986160300001</v>
      </c>
      <c r="P71" s="36">
        <f>SUMIFS(СВЦЭМ!$D$33:$D$776,СВЦЭМ!$A$33:$A$776,$A71,СВЦЭМ!$B$33:$B$776,P$47)+'СЕТ СН'!$G$11+СВЦЭМ!$D$10+'СЕТ СН'!$G$6-'СЕТ СН'!$G$23</f>
        <v>1313.5236435500001</v>
      </c>
      <c r="Q71" s="36">
        <f>SUMIFS(СВЦЭМ!$D$33:$D$776,СВЦЭМ!$A$33:$A$776,$A71,СВЦЭМ!$B$33:$B$776,Q$47)+'СЕТ СН'!$G$11+СВЦЭМ!$D$10+'СЕТ СН'!$G$6-'СЕТ СН'!$G$23</f>
        <v>1318.9298232900001</v>
      </c>
      <c r="R71" s="36">
        <f>SUMIFS(СВЦЭМ!$D$33:$D$776,СВЦЭМ!$A$33:$A$776,$A71,СВЦЭМ!$B$33:$B$776,R$47)+'СЕТ СН'!$G$11+СВЦЭМ!$D$10+'СЕТ СН'!$G$6-'СЕТ СН'!$G$23</f>
        <v>1305.7913638499999</v>
      </c>
      <c r="S71" s="36">
        <f>SUMIFS(СВЦЭМ!$D$33:$D$776,СВЦЭМ!$A$33:$A$776,$A71,СВЦЭМ!$B$33:$B$776,S$47)+'СЕТ СН'!$G$11+СВЦЭМ!$D$10+'СЕТ СН'!$G$6-'СЕТ СН'!$G$23</f>
        <v>1311.9858989600002</v>
      </c>
      <c r="T71" s="36">
        <f>SUMIFS(СВЦЭМ!$D$33:$D$776,СВЦЭМ!$A$33:$A$776,$A71,СВЦЭМ!$B$33:$B$776,T$47)+'СЕТ СН'!$G$11+СВЦЭМ!$D$10+'СЕТ СН'!$G$6-'СЕТ СН'!$G$23</f>
        <v>1308.2271398800001</v>
      </c>
      <c r="U71" s="36">
        <f>SUMIFS(СВЦЭМ!$D$33:$D$776,СВЦЭМ!$A$33:$A$776,$A71,СВЦЭМ!$B$33:$B$776,U$47)+'СЕТ СН'!$G$11+СВЦЭМ!$D$10+'СЕТ СН'!$G$6-'СЕТ СН'!$G$23</f>
        <v>1294.1830898799999</v>
      </c>
      <c r="V71" s="36">
        <f>SUMIFS(СВЦЭМ!$D$33:$D$776,СВЦЭМ!$A$33:$A$776,$A71,СВЦЭМ!$B$33:$B$776,V$47)+'СЕТ СН'!$G$11+СВЦЭМ!$D$10+'СЕТ СН'!$G$6-'СЕТ СН'!$G$23</f>
        <v>1260.8552699500001</v>
      </c>
      <c r="W71" s="36">
        <f>SUMIFS(СВЦЭМ!$D$33:$D$776,СВЦЭМ!$A$33:$A$776,$A71,СВЦЭМ!$B$33:$B$776,W$47)+'СЕТ СН'!$G$11+СВЦЭМ!$D$10+'СЕТ СН'!$G$6-'СЕТ СН'!$G$23</f>
        <v>1265.42089816</v>
      </c>
      <c r="X71" s="36">
        <f>SUMIFS(СВЦЭМ!$D$33:$D$776,СВЦЭМ!$A$33:$A$776,$A71,СВЦЭМ!$B$33:$B$776,X$47)+'СЕТ СН'!$G$11+СВЦЭМ!$D$10+'СЕТ СН'!$G$6-'СЕТ СН'!$G$23</f>
        <v>1290.98325699</v>
      </c>
      <c r="Y71" s="36">
        <f>SUMIFS(СВЦЭМ!$D$33:$D$776,СВЦЭМ!$A$33:$A$776,$A71,СВЦЭМ!$B$33:$B$776,Y$47)+'СЕТ СН'!$G$11+СВЦЭМ!$D$10+'СЕТ СН'!$G$6-'СЕТ СН'!$G$23</f>
        <v>1369.8426090400001</v>
      </c>
    </row>
    <row r="72" spans="1:26" ht="15.75" x14ac:dyDescent="0.2">
      <c r="A72" s="35">
        <f t="shared" si="1"/>
        <v>43976</v>
      </c>
      <c r="B72" s="36">
        <f>SUMIFS(СВЦЭМ!$D$33:$D$776,СВЦЭМ!$A$33:$A$776,$A72,СВЦЭМ!$B$33:$B$776,B$47)+'СЕТ СН'!$G$11+СВЦЭМ!$D$10+'СЕТ СН'!$G$6-'СЕТ СН'!$G$23</f>
        <v>1517.7859189300002</v>
      </c>
      <c r="C72" s="36">
        <f>SUMIFS(СВЦЭМ!$D$33:$D$776,СВЦЭМ!$A$33:$A$776,$A72,СВЦЭМ!$B$33:$B$776,C$47)+'СЕТ СН'!$G$11+СВЦЭМ!$D$10+'СЕТ СН'!$G$6-'СЕТ СН'!$G$23</f>
        <v>1513.0008904800002</v>
      </c>
      <c r="D72" s="36">
        <f>SUMIFS(СВЦЭМ!$D$33:$D$776,СВЦЭМ!$A$33:$A$776,$A72,СВЦЭМ!$B$33:$B$776,D$47)+'СЕТ СН'!$G$11+СВЦЭМ!$D$10+'СЕТ СН'!$G$6-'СЕТ СН'!$G$23</f>
        <v>1500.9098111000001</v>
      </c>
      <c r="E72" s="36">
        <f>SUMIFS(СВЦЭМ!$D$33:$D$776,СВЦЭМ!$A$33:$A$776,$A72,СВЦЭМ!$B$33:$B$776,E$47)+'СЕТ СН'!$G$11+СВЦЭМ!$D$10+'СЕТ СН'!$G$6-'СЕТ СН'!$G$23</f>
        <v>1494.03698265</v>
      </c>
      <c r="F72" s="36">
        <f>SUMIFS(СВЦЭМ!$D$33:$D$776,СВЦЭМ!$A$33:$A$776,$A72,СВЦЭМ!$B$33:$B$776,F$47)+'СЕТ СН'!$G$11+СВЦЭМ!$D$10+'СЕТ СН'!$G$6-'СЕТ СН'!$G$23</f>
        <v>1491.8591366999999</v>
      </c>
      <c r="G72" s="36">
        <f>SUMIFS(СВЦЭМ!$D$33:$D$776,СВЦЭМ!$A$33:$A$776,$A72,СВЦЭМ!$B$33:$B$776,G$47)+'СЕТ СН'!$G$11+СВЦЭМ!$D$10+'СЕТ СН'!$G$6-'СЕТ СН'!$G$23</f>
        <v>1495.3170845</v>
      </c>
      <c r="H72" s="36">
        <f>SUMIFS(СВЦЭМ!$D$33:$D$776,СВЦЭМ!$A$33:$A$776,$A72,СВЦЭМ!$B$33:$B$776,H$47)+'СЕТ СН'!$G$11+СВЦЭМ!$D$10+'СЕТ СН'!$G$6-'СЕТ СН'!$G$23</f>
        <v>1498.45594484</v>
      </c>
      <c r="I72" s="36">
        <f>SUMIFS(СВЦЭМ!$D$33:$D$776,СВЦЭМ!$A$33:$A$776,$A72,СВЦЭМ!$B$33:$B$776,I$47)+'СЕТ СН'!$G$11+СВЦЭМ!$D$10+'СЕТ СН'!$G$6-'СЕТ СН'!$G$23</f>
        <v>1473.5972674700001</v>
      </c>
      <c r="J72" s="36">
        <f>SUMIFS(СВЦЭМ!$D$33:$D$776,СВЦЭМ!$A$33:$A$776,$A72,СВЦЭМ!$B$33:$B$776,J$47)+'СЕТ СН'!$G$11+СВЦЭМ!$D$10+'СЕТ СН'!$G$6-'СЕТ СН'!$G$23</f>
        <v>1436.0082903900002</v>
      </c>
      <c r="K72" s="36">
        <f>SUMIFS(СВЦЭМ!$D$33:$D$776,СВЦЭМ!$A$33:$A$776,$A72,СВЦЭМ!$B$33:$B$776,K$47)+'СЕТ СН'!$G$11+СВЦЭМ!$D$10+'СЕТ СН'!$G$6-'СЕТ СН'!$G$23</f>
        <v>1429.0816022600002</v>
      </c>
      <c r="L72" s="36">
        <f>SUMIFS(СВЦЭМ!$D$33:$D$776,СВЦЭМ!$A$33:$A$776,$A72,СВЦЭМ!$B$33:$B$776,L$47)+'СЕТ СН'!$G$11+СВЦЭМ!$D$10+'СЕТ СН'!$G$6-'СЕТ СН'!$G$23</f>
        <v>1422.0892436500001</v>
      </c>
      <c r="M72" s="36">
        <f>SUMIFS(СВЦЭМ!$D$33:$D$776,СВЦЭМ!$A$33:$A$776,$A72,СВЦЭМ!$B$33:$B$776,M$47)+'СЕТ СН'!$G$11+СВЦЭМ!$D$10+'СЕТ СН'!$G$6-'СЕТ СН'!$G$23</f>
        <v>1360.2421182400001</v>
      </c>
      <c r="N72" s="36">
        <f>SUMIFS(СВЦЭМ!$D$33:$D$776,СВЦЭМ!$A$33:$A$776,$A72,СВЦЭМ!$B$33:$B$776,N$47)+'СЕТ СН'!$G$11+СВЦЭМ!$D$10+'СЕТ СН'!$G$6-'СЕТ СН'!$G$23</f>
        <v>1310.2181128500001</v>
      </c>
      <c r="O72" s="36">
        <f>SUMIFS(СВЦЭМ!$D$33:$D$776,СВЦЭМ!$A$33:$A$776,$A72,СВЦЭМ!$B$33:$B$776,O$47)+'СЕТ СН'!$G$11+СВЦЭМ!$D$10+'СЕТ СН'!$G$6-'СЕТ СН'!$G$23</f>
        <v>1290.40004563</v>
      </c>
      <c r="P72" s="36">
        <f>SUMIFS(СВЦЭМ!$D$33:$D$776,СВЦЭМ!$A$33:$A$776,$A72,СВЦЭМ!$B$33:$B$776,P$47)+'СЕТ СН'!$G$11+СВЦЭМ!$D$10+'СЕТ СН'!$G$6-'СЕТ СН'!$G$23</f>
        <v>1296.0518798100002</v>
      </c>
      <c r="Q72" s="36">
        <f>SUMIFS(СВЦЭМ!$D$33:$D$776,СВЦЭМ!$A$33:$A$776,$A72,СВЦЭМ!$B$33:$B$776,Q$47)+'СЕТ СН'!$G$11+СВЦЭМ!$D$10+'СЕТ СН'!$G$6-'СЕТ СН'!$G$23</f>
        <v>1297.57319418</v>
      </c>
      <c r="R72" s="36">
        <f>SUMIFS(СВЦЭМ!$D$33:$D$776,СВЦЭМ!$A$33:$A$776,$A72,СВЦЭМ!$B$33:$B$776,R$47)+'СЕТ СН'!$G$11+СВЦЭМ!$D$10+'СЕТ СН'!$G$6-'СЕТ СН'!$G$23</f>
        <v>1305.75339983</v>
      </c>
      <c r="S72" s="36">
        <f>SUMIFS(СВЦЭМ!$D$33:$D$776,СВЦЭМ!$A$33:$A$776,$A72,СВЦЭМ!$B$33:$B$776,S$47)+'СЕТ СН'!$G$11+СВЦЭМ!$D$10+'СЕТ СН'!$G$6-'СЕТ СН'!$G$23</f>
        <v>1301.9281444600001</v>
      </c>
      <c r="T72" s="36">
        <f>SUMIFS(СВЦЭМ!$D$33:$D$776,СВЦЭМ!$A$33:$A$776,$A72,СВЦЭМ!$B$33:$B$776,T$47)+'СЕТ СН'!$G$11+СВЦЭМ!$D$10+'СЕТ СН'!$G$6-'СЕТ СН'!$G$23</f>
        <v>1299.9283599099999</v>
      </c>
      <c r="U72" s="36">
        <f>SUMIFS(СВЦЭМ!$D$33:$D$776,СВЦЭМ!$A$33:$A$776,$A72,СВЦЭМ!$B$33:$B$776,U$47)+'СЕТ СН'!$G$11+СВЦЭМ!$D$10+'СЕТ СН'!$G$6-'СЕТ СН'!$G$23</f>
        <v>1295.82227678</v>
      </c>
      <c r="V72" s="36">
        <f>SUMIFS(СВЦЭМ!$D$33:$D$776,СВЦЭМ!$A$33:$A$776,$A72,СВЦЭМ!$B$33:$B$776,V$47)+'СЕТ СН'!$G$11+СВЦЭМ!$D$10+'СЕТ СН'!$G$6-'СЕТ СН'!$G$23</f>
        <v>1283.6856668200001</v>
      </c>
      <c r="W72" s="36">
        <f>SUMIFS(СВЦЭМ!$D$33:$D$776,СВЦЭМ!$A$33:$A$776,$A72,СВЦЭМ!$B$33:$B$776,W$47)+'СЕТ СН'!$G$11+СВЦЭМ!$D$10+'СЕТ СН'!$G$6-'СЕТ СН'!$G$23</f>
        <v>1287.4845581500001</v>
      </c>
      <c r="X72" s="36">
        <f>SUMIFS(СВЦЭМ!$D$33:$D$776,СВЦЭМ!$A$33:$A$776,$A72,СВЦЭМ!$B$33:$B$776,X$47)+'СЕТ СН'!$G$11+СВЦЭМ!$D$10+'СЕТ СН'!$G$6-'СЕТ СН'!$G$23</f>
        <v>1304.0558368699999</v>
      </c>
      <c r="Y72" s="36">
        <f>SUMIFS(СВЦЭМ!$D$33:$D$776,СВЦЭМ!$A$33:$A$776,$A72,СВЦЭМ!$B$33:$B$776,Y$47)+'СЕТ СН'!$G$11+СВЦЭМ!$D$10+'СЕТ СН'!$G$6-'СЕТ СН'!$G$23</f>
        <v>1385.9690817600001</v>
      </c>
    </row>
    <row r="73" spans="1:26" ht="15.75" x14ac:dyDescent="0.2">
      <c r="A73" s="35">
        <f t="shared" si="1"/>
        <v>43977</v>
      </c>
      <c r="B73" s="36">
        <f>SUMIFS(СВЦЭМ!$D$33:$D$776,СВЦЭМ!$A$33:$A$776,$A73,СВЦЭМ!$B$33:$B$776,B$47)+'СЕТ СН'!$G$11+СВЦЭМ!$D$10+'СЕТ СН'!$G$6-'СЕТ СН'!$G$23</f>
        <v>1470.0584215700001</v>
      </c>
      <c r="C73" s="36">
        <f>SUMIFS(СВЦЭМ!$D$33:$D$776,СВЦЭМ!$A$33:$A$776,$A73,СВЦЭМ!$B$33:$B$776,C$47)+'СЕТ СН'!$G$11+СВЦЭМ!$D$10+'СЕТ СН'!$G$6-'СЕТ СН'!$G$23</f>
        <v>1500.12468326</v>
      </c>
      <c r="D73" s="36">
        <f>SUMIFS(СВЦЭМ!$D$33:$D$776,СВЦЭМ!$A$33:$A$776,$A73,СВЦЭМ!$B$33:$B$776,D$47)+'СЕТ СН'!$G$11+СВЦЭМ!$D$10+'СЕТ СН'!$G$6-'СЕТ СН'!$G$23</f>
        <v>1490.9298971799999</v>
      </c>
      <c r="E73" s="36">
        <f>SUMIFS(СВЦЭМ!$D$33:$D$776,СВЦЭМ!$A$33:$A$776,$A73,СВЦЭМ!$B$33:$B$776,E$47)+'СЕТ СН'!$G$11+СВЦЭМ!$D$10+'СЕТ СН'!$G$6-'СЕТ СН'!$G$23</f>
        <v>1482.18589782</v>
      </c>
      <c r="F73" s="36">
        <f>SUMIFS(СВЦЭМ!$D$33:$D$776,СВЦЭМ!$A$33:$A$776,$A73,СВЦЭМ!$B$33:$B$776,F$47)+'СЕТ СН'!$G$11+СВЦЭМ!$D$10+'СЕТ СН'!$G$6-'СЕТ СН'!$G$23</f>
        <v>1480.0173997700001</v>
      </c>
      <c r="G73" s="36">
        <f>SUMIFS(СВЦЭМ!$D$33:$D$776,СВЦЭМ!$A$33:$A$776,$A73,СВЦЭМ!$B$33:$B$776,G$47)+'СЕТ СН'!$G$11+СВЦЭМ!$D$10+'СЕТ СН'!$G$6-'СЕТ СН'!$G$23</f>
        <v>1486.8633648700002</v>
      </c>
      <c r="H73" s="36">
        <f>SUMIFS(СВЦЭМ!$D$33:$D$776,СВЦЭМ!$A$33:$A$776,$A73,СВЦЭМ!$B$33:$B$776,H$47)+'СЕТ СН'!$G$11+СВЦЭМ!$D$10+'СЕТ СН'!$G$6-'СЕТ СН'!$G$23</f>
        <v>1496.8581127900002</v>
      </c>
      <c r="I73" s="36">
        <f>SUMIFS(СВЦЭМ!$D$33:$D$776,СВЦЭМ!$A$33:$A$776,$A73,СВЦЭМ!$B$33:$B$776,I$47)+'СЕТ СН'!$G$11+СВЦЭМ!$D$10+'СЕТ СН'!$G$6-'СЕТ СН'!$G$23</f>
        <v>1467.74194807</v>
      </c>
      <c r="J73" s="36">
        <f>SUMIFS(СВЦЭМ!$D$33:$D$776,СВЦЭМ!$A$33:$A$776,$A73,СВЦЭМ!$B$33:$B$776,J$47)+'СЕТ СН'!$G$11+СВЦЭМ!$D$10+'СЕТ СН'!$G$6-'СЕТ СН'!$G$23</f>
        <v>1434.36836012</v>
      </c>
      <c r="K73" s="36">
        <f>SUMIFS(СВЦЭМ!$D$33:$D$776,СВЦЭМ!$A$33:$A$776,$A73,СВЦЭМ!$B$33:$B$776,K$47)+'СЕТ СН'!$G$11+СВЦЭМ!$D$10+'СЕТ СН'!$G$6-'СЕТ СН'!$G$23</f>
        <v>1421.0846156100001</v>
      </c>
      <c r="L73" s="36">
        <f>SUMIFS(СВЦЭМ!$D$33:$D$776,СВЦЭМ!$A$33:$A$776,$A73,СВЦЭМ!$B$33:$B$776,L$47)+'СЕТ СН'!$G$11+СВЦЭМ!$D$10+'СЕТ СН'!$G$6-'СЕТ СН'!$G$23</f>
        <v>1423.14296461</v>
      </c>
      <c r="M73" s="36">
        <f>SUMIFS(СВЦЭМ!$D$33:$D$776,СВЦЭМ!$A$33:$A$776,$A73,СВЦЭМ!$B$33:$B$776,M$47)+'СЕТ СН'!$G$11+СВЦЭМ!$D$10+'СЕТ СН'!$G$6-'СЕТ СН'!$G$23</f>
        <v>1366.15444282</v>
      </c>
      <c r="N73" s="36">
        <f>SUMIFS(СВЦЭМ!$D$33:$D$776,СВЦЭМ!$A$33:$A$776,$A73,СВЦЭМ!$B$33:$B$776,N$47)+'СЕТ СН'!$G$11+СВЦЭМ!$D$10+'СЕТ СН'!$G$6-'СЕТ СН'!$G$23</f>
        <v>1318.71332783</v>
      </c>
      <c r="O73" s="36">
        <f>SUMIFS(СВЦЭМ!$D$33:$D$776,СВЦЭМ!$A$33:$A$776,$A73,СВЦЭМ!$B$33:$B$776,O$47)+'СЕТ СН'!$G$11+СВЦЭМ!$D$10+'СЕТ СН'!$G$6-'СЕТ СН'!$G$23</f>
        <v>1298.73319924</v>
      </c>
      <c r="P73" s="36">
        <f>SUMIFS(СВЦЭМ!$D$33:$D$776,СВЦЭМ!$A$33:$A$776,$A73,СВЦЭМ!$B$33:$B$776,P$47)+'СЕТ СН'!$G$11+СВЦЭМ!$D$10+'СЕТ СН'!$G$6-'СЕТ СН'!$G$23</f>
        <v>1303.3922216599999</v>
      </c>
      <c r="Q73" s="36">
        <f>SUMIFS(СВЦЭМ!$D$33:$D$776,СВЦЭМ!$A$33:$A$776,$A73,СВЦЭМ!$B$33:$B$776,Q$47)+'СЕТ СН'!$G$11+СВЦЭМ!$D$10+'СЕТ СН'!$G$6-'СЕТ СН'!$G$23</f>
        <v>1308.55446768</v>
      </c>
      <c r="R73" s="36">
        <f>SUMIFS(СВЦЭМ!$D$33:$D$776,СВЦЭМ!$A$33:$A$776,$A73,СВЦЭМ!$B$33:$B$776,R$47)+'СЕТ СН'!$G$11+СВЦЭМ!$D$10+'СЕТ СН'!$G$6-'СЕТ СН'!$G$23</f>
        <v>1306.8511211</v>
      </c>
      <c r="S73" s="36">
        <f>SUMIFS(СВЦЭМ!$D$33:$D$776,СВЦЭМ!$A$33:$A$776,$A73,СВЦЭМ!$B$33:$B$776,S$47)+'СЕТ СН'!$G$11+СВЦЭМ!$D$10+'СЕТ СН'!$G$6-'СЕТ СН'!$G$23</f>
        <v>1306.3420447600001</v>
      </c>
      <c r="T73" s="36">
        <f>SUMIFS(СВЦЭМ!$D$33:$D$776,СВЦЭМ!$A$33:$A$776,$A73,СВЦЭМ!$B$33:$B$776,T$47)+'СЕТ СН'!$G$11+СВЦЭМ!$D$10+'СЕТ СН'!$G$6-'СЕТ СН'!$G$23</f>
        <v>1302.61674558</v>
      </c>
      <c r="U73" s="36">
        <f>SUMIFS(СВЦЭМ!$D$33:$D$776,СВЦЭМ!$A$33:$A$776,$A73,СВЦЭМ!$B$33:$B$776,U$47)+'СЕТ СН'!$G$11+СВЦЭМ!$D$10+'СЕТ СН'!$G$6-'СЕТ СН'!$G$23</f>
        <v>1290.0046581000001</v>
      </c>
      <c r="V73" s="36">
        <f>SUMIFS(СВЦЭМ!$D$33:$D$776,СВЦЭМ!$A$33:$A$776,$A73,СВЦЭМ!$B$33:$B$776,V$47)+'СЕТ СН'!$G$11+СВЦЭМ!$D$10+'СЕТ СН'!$G$6-'СЕТ СН'!$G$23</f>
        <v>1283.74576531</v>
      </c>
      <c r="W73" s="36">
        <f>SUMIFS(СВЦЭМ!$D$33:$D$776,СВЦЭМ!$A$33:$A$776,$A73,СВЦЭМ!$B$33:$B$776,W$47)+'СЕТ СН'!$G$11+СВЦЭМ!$D$10+'СЕТ СН'!$G$6-'СЕТ СН'!$G$23</f>
        <v>1279.3478454800002</v>
      </c>
      <c r="X73" s="36">
        <f>SUMIFS(СВЦЭМ!$D$33:$D$776,СВЦЭМ!$A$33:$A$776,$A73,СВЦЭМ!$B$33:$B$776,X$47)+'СЕТ СН'!$G$11+СВЦЭМ!$D$10+'СЕТ СН'!$G$6-'СЕТ СН'!$G$23</f>
        <v>1301.0586874800001</v>
      </c>
      <c r="Y73" s="36">
        <f>SUMIFS(СВЦЭМ!$D$33:$D$776,СВЦЭМ!$A$33:$A$776,$A73,СВЦЭМ!$B$33:$B$776,Y$47)+'СЕТ СН'!$G$11+СВЦЭМ!$D$10+'СЕТ СН'!$G$6-'СЕТ СН'!$G$23</f>
        <v>1368.2648480299999</v>
      </c>
    </row>
    <row r="74" spans="1:26" ht="15.75" x14ac:dyDescent="0.2">
      <c r="A74" s="35">
        <f t="shared" si="1"/>
        <v>43978</v>
      </c>
      <c r="B74" s="36">
        <f>SUMIFS(СВЦЭМ!$D$33:$D$776,СВЦЭМ!$A$33:$A$776,$A74,СВЦЭМ!$B$33:$B$776,B$47)+'СЕТ СН'!$G$11+СВЦЭМ!$D$10+'СЕТ СН'!$G$6-'СЕТ СН'!$G$23</f>
        <v>1453.9110566600002</v>
      </c>
      <c r="C74" s="36">
        <f>SUMIFS(СВЦЭМ!$D$33:$D$776,СВЦЭМ!$A$33:$A$776,$A74,СВЦЭМ!$B$33:$B$776,C$47)+'СЕТ СН'!$G$11+СВЦЭМ!$D$10+'СЕТ СН'!$G$6-'СЕТ СН'!$G$23</f>
        <v>1488.71486878</v>
      </c>
      <c r="D74" s="36">
        <f>SUMIFS(СВЦЭМ!$D$33:$D$776,СВЦЭМ!$A$33:$A$776,$A74,СВЦЭМ!$B$33:$B$776,D$47)+'СЕТ СН'!$G$11+СВЦЭМ!$D$10+'СЕТ СН'!$G$6-'СЕТ СН'!$G$23</f>
        <v>1507.25107987</v>
      </c>
      <c r="E74" s="36">
        <f>SUMIFS(СВЦЭМ!$D$33:$D$776,СВЦЭМ!$A$33:$A$776,$A74,СВЦЭМ!$B$33:$B$776,E$47)+'СЕТ СН'!$G$11+СВЦЭМ!$D$10+'СЕТ СН'!$G$6-'СЕТ СН'!$G$23</f>
        <v>1515.6548047800002</v>
      </c>
      <c r="F74" s="36">
        <f>SUMIFS(СВЦЭМ!$D$33:$D$776,СВЦЭМ!$A$33:$A$776,$A74,СВЦЭМ!$B$33:$B$776,F$47)+'СЕТ СН'!$G$11+СВЦЭМ!$D$10+'СЕТ СН'!$G$6-'СЕТ СН'!$G$23</f>
        <v>1509.46030339</v>
      </c>
      <c r="G74" s="36">
        <f>SUMIFS(СВЦЭМ!$D$33:$D$776,СВЦЭМ!$A$33:$A$776,$A74,СВЦЭМ!$B$33:$B$776,G$47)+'СЕТ СН'!$G$11+СВЦЭМ!$D$10+'СЕТ СН'!$G$6-'СЕТ СН'!$G$23</f>
        <v>1516.29363418</v>
      </c>
      <c r="H74" s="36">
        <f>SUMIFS(СВЦЭМ!$D$33:$D$776,СВЦЭМ!$A$33:$A$776,$A74,СВЦЭМ!$B$33:$B$776,H$47)+'СЕТ СН'!$G$11+СВЦЭМ!$D$10+'СЕТ СН'!$G$6-'СЕТ СН'!$G$23</f>
        <v>1498.8224292</v>
      </c>
      <c r="I74" s="36">
        <f>SUMIFS(СВЦЭМ!$D$33:$D$776,СВЦЭМ!$A$33:$A$776,$A74,СВЦЭМ!$B$33:$B$776,I$47)+'СЕТ СН'!$G$11+СВЦЭМ!$D$10+'СЕТ СН'!$G$6-'СЕТ СН'!$G$23</f>
        <v>1485.01103863</v>
      </c>
      <c r="J74" s="36">
        <f>SUMIFS(СВЦЭМ!$D$33:$D$776,СВЦЭМ!$A$33:$A$776,$A74,СВЦЭМ!$B$33:$B$776,J$47)+'СЕТ СН'!$G$11+СВЦЭМ!$D$10+'СЕТ СН'!$G$6-'СЕТ СН'!$G$23</f>
        <v>1450.24948163</v>
      </c>
      <c r="K74" s="36">
        <f>SUMIFS(СВЦЭМ!$D$33:$D$776,СВЦЭМ!$A$33:$A$776,$A74,СВЦЭМ!$B$33:$B$776,K$47)+'СЕТ СН'!$G$11+СВЦЭМ!$D$10+'СЕТ СН'!$G$6-'СЕТ СН'!$G$23</f>
        <v>1430.2261012500001</v>
      </c>
      <c r="L74" s="36">
        <f>SUMIFS(СВЦЭМ!$D$33:$D$776,СВЦЭМ!$A$33:$A$776,$A74,СВЦЭМ!$B$33:$B$776,L$47)+'СЕТ СН'!$G$11+СВЦЭМ!$D$10+'СЕТ СН'!$G$6-'СЕТ СН'!$G$23</f>
        <v>1410.23527797</v>
      </c>
      <c r="M74" s="36">
        <f>SUMIFS(СВЦЭМ!$D$33:$D$776,СВЦЭМ!$A$33:$A$776,$A74,СВЦЭМ!$B$33:$B$776,M$47)+'СЕТ СН'!$G$11+СВЦЭМ!$D$10+'СЕТ СН'!$G$6-'СЕТ СН'!$G$23</f>
        <v>1357.0027774700002</v>
      </c>
      <c r="N74" s="36">
        <f>SUMIFS(СВЦЭМ!$D$33:$D$776,СВЦЭМ!$A$33:$A$776,$A74,СВЦЭМ!$B$33:$B$776,N$47)+'СЕТ СН'!$G$11+СВЦЭМ!$D$10+'СЕТ СН'!$G$6-'СЕТ СН'!$G$23</f>
        <v>1299.0982980700001</v>
      </c>
      <c r="O74" s="36">
        <f>SUMIFS(СВЦЭМ!$D$33:$D$776,СВЦЭМ!$A$33:$A$776,$A74,СВЦЭМ!$B$33:$B$776,O$47)+'СЕТ СН'!$G$11+СВЦЭМ!$D$10+'СЕТ СН'!$G$6-'СЕТ СН'!$G$23</f>
        <v>1281.5490674299999</v>
      </c>
      <c r="P74" s="36">
        <f>SUMIFS(СВЦЭМ!$D$33:$D$776,СВЦЭМ!$A$33:$A$776,$A74,СВЦЭМ!$B$33:$B$776,P$47)+'СЕТ СН'!$G$11+СВЦЭМ!$D$10+'СЕТ СН'!$G$6-'СЕТ СН'!$G$23</f>
        <v>1276.3130051500002</v>
      </c>
      <c r="Q74" s="36">
        <f>SUMIFS(СВЦЭМ!$D$33:$D$776,СВЦЭМ!$A$33:$A$776,$A74,СВЦЭМ!$B$33:$B$776,Q$47)+'СЕТ СН'!$G$11+СВЦЭМ!$D$10+'СЕТ СН'!$G$6-'СЕТ СН'!$G$23</f>
        <v>1280.8446168200001</v>
      </c>
      <c r="R74" s="36">
        <f>SUMIFS(СВЦЭМ!$D$33:$D$776,СВЦЭМ!$A$33:$A$776,$A74,СВЦЭМ!$B$33:$B$776,R$47)+'СЕТ СН'!$G$11+СВЦЭМ!$D$10+'СЕТ СН'!$G$6-'СЕТ СН'!$G$23</f>
        <v>1284.4045270199999</v>
      </c>
      <c r="S74" s="36">
        <f>SUMIFS(СВЦЭМ!$D$33:$D$776,СВЦЭМ!$A$33:$A$776,$A74,СВЦЭМ!$B$33:$B$776,S$47)+'СЕТ СН'!$G$11+СВЦЭМ!$D$10+'СЕТ СН'!$G$6-'СЕТ СН'!$G$23</f>
        <v>1289.2512719000001</v>
      </c>
      <c r="T74" s="36">
        <f>SUMIFS(СВЦЭМ!$D$33:$D$776,СВЦЭМ!$A$33:$A$776,$A74,СВЦЭМ!$B$33:$B$776,T$47)+'СЕТ СН'!$G$11+СВЦЭМ!$D$10+'СЕТ СН'!$G$6-'СЕТ СН'!$G$23</f>
        <v>1284.8998846600002</v>
      </c>
      <c r="U74" s="36">
        <f>SUMIFS(СВЦЭМ!$D$33:$D$776,СВЦЭМ!$A$33:$A$776,$A74,СВЦЭМ!$B$33:$B$776,U$47)+'СЕТ СН'!$G$11+СВЦЭМ!$D$10+'СЕТ СН'!$G$6-'СЕТ СН'!$G$23</f>
        <v>1273.5618483200001</v>
      </c>
      <c r="V74" s="36">
        <f>SUMIFS(СВЦЭМ!$D$33:$D$776,СВЦЭМ!$A$33:$A$776,$A74,СВЦЭМ!$B$33:$B$776,V$47)+'СЕТ СН'!$G$11+СВЦЭМ!$D$10+'СЕТ СН'!$G$6-'СЕТ СН'!$G$23</f>
        <v>1263.27889968</v>
      </c>
      <c r="W74" s="36">
        <f>SUMIFS(СВЦЭМ!$D$33:$D$776,СВЦЭМ!$A$33:$A$776,$A74,СВЦЭМ!$B$33:$B$776,W$47)+'СЕТ СН'!$G$11+СВЦЭМ!$D$10+'СЕТ СН'!$G$6-'СЕТ СН'!$G$23</f>
        <v>1259.57950966</v>
      </c>
      <c r="X74" s="36">
        <f>SUMIFS(СВЦЭМ!$D$33:$D$776,СВЦЭМ!$A$33:$A$776,$A74,СВЦЭМ!$B$33:$B$776,X$47)+'СЕТ СН'!$G$11+СВЦЭМ!$D$10+'СЕТ СН'!$G$6-'СЕТ СН'!$G$23</f>
        <v>1296.82259527</v>
      </c>
      <c r="Y74" s="36">
        <f>SUMIFS(СВЦЭМ!$D$33:$D$776,СВЦЭМ!$A$33:$A$776,$A74,СВЦЭМ!$B$33:$B$776,Y$47)+'СЕТ СН'!$G$11+СВЦЭМ!$D$10+'СЕТ СН'!$G$6-'СЕТ СН'!$G$23</f>
        <v>1355.2449726300001</v>
      </c>
    </row>
    <row r="75" spans="1:26" ht="15.75" x14ac:dyDescent="0.2">
      <c r="A75" s="35">
        <f t="shared" si="1"/>
        <v>43979</v>
      </c>
      <c r="B75" s="36">
        <f>SUMIFS(СВЦЭМ!$D$33:$D$776,СВЦЭМ!$A$33:$A$776,$A75,СВЦЭМ!$B$33:$B$776,B$47)+'СЕТ СН'!$G$11+СВЦЭМ!$D$10+'СЕТ СН'!$G$6-'СЕТ СН'!$G$23</f>
        <v>1392.4205777300001</v>
      </c>
      <c r="C75" s="36">
        <f>SUMIFS(СВЦЭМ!$D$33:$D$776,СВЦЭМ!$A$33:$A$776,$A75,СВЦЭМ!$B$33:$B$776,C$47)+'СЕТ СН'!$G$11+СВЦЭМ!$D$10+'СЕТ СН'!$G$6-'СЕТ СН'!$G$23</f>
        <v>1407.6686508900002</v>
      </c>
      <c r="D75" s="36">
        <f>SUMIFS(СВЦЭМ!$D$33:$D$776,СВЦЭМ!$A$33:$A$776,$A75,СВЦЭМ!$B$33:$B$776,D$47)+'СЕТ СН'!$G$11+СВЦЭМ!$D$10+'СЕТ СН'!$G$6-'СЕТ СН'!$G$23</f>
        <v>1434.9360464599999</v>
      </c>
      <c r="E75" s="36">
        <f>SUMIFS(СВЦЭМ!$D$33:$D$776,СВЦЭМ!$A$33:$A$776,$A75,СВЦЭМ!$B$33:$B$776,E$47)+'СЕТ СН'!$G$11+СВЦЭМ!$D$10+'СЕТ СН'!$G$6-'СЕТ СН'!$G$23</f>
        <v>1450.84792201</v>
      </c>
      <c r="F75" s="36">
        <f>SUMIFS(СВЦЭМ!$D$33:$D$776,СВЦЭМ!$A$33:$A$776,$A75,СВЦЭМ!$B$33:$B$776,F$47)+'СЕТ СН'!$G$11+СВЦЭМ!$D$10+'СЕТ СН'!$G$6-'СЕТ СН'!$G$23</f>
        <v>1446.47940655</v>
      </c>
      <c r="G75" s="36">
        <f>SUMIFS(СВЦЭМ!$D$33:$D$776,СВЦЭМ!$A$33:$A$776,$A75,СВЦЭМ!$B$33:$B$776,G$47)+'СЕТ СН'!$G$11+СВЦЭМ!$D$10+'СЕТ СН'!$G$6-'СЕТ СН'!$G$23</f>
        <v>1451.1038610800001</v>
      </c>
      <c r="H75" s="36">
        <f>SUMIFS(СВЦЭМ!$D$33:$D$776,СВЦЭМ!$A$33:$A$776,$A75,СВЦЭМ!$B$33:$B$776,H$47)+'СЕТ СН'!$G$11+СВЦЭМ!$D$10+'СЕТ СН'!$G$6-'СЕТ СН'!$G$23</f>
        <v>1434.8938453999999</v>
      </c>
      <c r="I75" s="36">
        <f>SUMIFS(СВЦЭМ!$D$33:$D$776,СВЦЭМ!$A$33:$A$776,$A75,СВЦЭМ!$B$33:$B$776,I$47)+'СЕТ СН'!$G$11+СВЦЭМ!$D$10+'СЕТ СН'!$G$6-'СЕТ СН'!$G$23</f>
        <v>1437.7484702300001</v>
      </c>
      <c r="J75" s="36">
        <f>SUMIFS(СВЦЭМ!$D$33:$D$776,СВЦЭМ!$A$33:$A$776,$A75,СВЦЭМ!$B$33:$B$776,J$47)+'СЕТ СН'!$G$11+СВЦЭМ!$D$10+'СЕТ СН'!$G$6-'СЕТ СН'!$G$23</f>
        <v>1393.13810549</v>
      </c>
      <c r="K75" s="36">
        <f>SUMIFS(СВЦЭМ!$D$33:$D$776,СВЦЭМ!$A$33:$A$776,$A75,СВЦЭМ!$B$33:$B$776,K$47)+'СЕТ СН'!$G$11+СВЦЭМ!$D$10+'СЕТ СН'!$G$6-'СЕТ СН'!$G$23</f>
        <v>1381.22910972</v>
      </c>
      <c r="L75" s="36">
        <f>SUMIFS(СВЦЭМ!$D$33:$D$776,СВЦЭМ!$A$33:$A$776,$A75,СВЦЭМ!$B$33:$B$776,L$47)+'СЕТ СН'!$G$11+СВЦЭМ!$D$10+'СЕТ СН'!$G$6-'СЕТ СН'!$G$23</f>
        <v>1390.0643644400002</v>
      </c>
      <c r="M75" s="36">
        <f>SUMIFS(СВЦЭМ!$D$33:$D$776,СВЦЭМ!$A$33:$A$776,$A75,СВЦЭМ!$B$33:$B$776,M$47)+'СЕТ СН'!$G$11+СВЦЭМ!$D$10+'СЕТ СН'!$G$6-'СЕТ СН'!$G$23</f>
        <v>1367.01915044</v>
      </c>
      <c r="N75" s="36">
        <f>SUMIFS(СВЦЭМ!$D$33:$D$776,СВЦЭМ!$A$33:$A$776,$A75,СВЦЭМ!$B$33:$B$776,N$47)+'СЕТ СН'!$G$11+СВЦЭМ!$D$10+'СЕТ СН'!$G$6-'СЕТ СН'!$G$23</f>
        <v>1319.50971785</v>
      </c>
      <c r="O75" s="36">
        <f>SUMIFS(СВЦЭМ!$D$33:$D$776,СВЦЭМ!$A$33:$A$776,$A75,СВЦЭМ!$B$33:$B$776,O$47)+'СЕТ СН'!$G$11+СВЦЭМ!$D$10+'СЕТ СН'!$G$6-'СЕТ СН'!$G$23</f>
        <v>1297.1507978200002</v>
      </c>
      <c r="P75" s="36">
        <f>SUMIFS(СВЦЭМ!$D$33:$D$776,СВЦЭМ!$A$33:$A$776,$A75,СВЦЭМ!$B$33:$B$776,P$47)+'СЕТ СН'!$G$11+СВЦЭМ!$D$10+'СЕТ СН'!$G$6-'СЕТ СН'!$G$23</f>
        <v>1303.8228200399999</v>
      </c>
      <c r="Q75" s="36">
        <f>SUMIFS(СВЦЭМ!$D$33:$D$776,СВЦЭМ!$A$33:$A$776,$A75,СВЦЭМ!$B$33:$B$776,Q$47)+'СЕТ СН'!$G$11+СВЦЭМ!$D$10+'СЕТ СН'!$G$6-'СЕТ СН'!$G$23</f>
        <v>1305.11156826</v>
      </c>
      <c r="R75" s="36">
        <f>SUMIFS(СВЦЭМ!$D$33:$D$776,СВЦЭМ!$A$33:$A$776,$A75,СВЦЭМ!$B$33:$B$776,R$47)+'СЕТ СН'!$G$11+СВЦЭМ!$D$10+'СЕТ СН'!$G$6-'СЕТ СН'!$G$23</f>
        <v>1303.6491795400002</v>
      </c>
      <c r="S75" s="36">
        <f>SUMIFS(СВЦЭМ!$D$33:$D$776,СВЦЭМ!$A$33:$A$776,$A75,СВЦЭМ!$B$33:$B$776,S$47)+'СЕТ СН'!$G$11+СВЦЭМ!$D$10+'СЕТ СН'!$G$6-'СЕТ СН'!$G$23</f>
        <v>1310.0308035100002</v>
      </c>
      <c r="T75" s="36">
        <f>SUMIFS(СВЦЭМ!$D$33:$D$776,СВЦЭМ!$A$33:$A$776,$A75,СВЦЭМ!$B$33:$B$776,T$47)+'СЕТ СН'!$G$11+СВЦЭМ!$D$10+'СЕТ СН'!$G$6-'СЕТ СН'!$G$23</f>
        <v>1311.4854125400002</v>
      </c>
      <c r="U75" s="36">
        <f>SUMIFS(СВЦЭМ!$D$33:$D$776,СВЦЭМ!$A$33:$A$776,$A75,СВЦЭМ!$B$33:$B$776,U$47)+'СЕТ СН'!$G$11+СВЦЭМ!$D$10+'СЕТ СН'!$G$6-'СЕТ СН'!$G$23</f>
        <v>1304.5882286300002</v>
      </c>
      <c r="V75" s="36">
        <f>SUMIFS(СВЦЭМ!$D$33:$D$776,СВЦЭМ!$A$33:$A$776,$A75,СВЦЭМ!$B$33:$B$776,V$47)+'СЕТ СН'!$G$11+СВЦЭМ!$D$10+'СЕТ СН'!$G$6-'СЕТ СН'!$G$23</f>
        <v>1291.5469449100001</v>
      </c>
      <c r="W75" s="36">
        <f>SUMIFS(СВЦЭМ!$D$33:$D$776,СВЦЭМ!$A$33:$A$776,$A75,СВЦЭМ!$B$33:$B$776,W$47)+'СЕТ СН'!$G$11+СВЦЭМ!$D$10+'СЕТ СН'!$G$6-'СЕТ СН'!$G$23</f>
        <v>1288.37366606</v>
      </c>
      <c r="X75" s="36">
        <f>SUMIFS(СВЦЭМ!$D$33:$D$776,СВЦЭМ!$A$33:$A$776,$A75,СВЦЭМ!$B$33:$B$776,X$47)+'СЕТ СН'!$G$11+СВЦЭМ!$D$10+'СЕТ СН'!$G$6-'СЕТ СН'!$G$23</f>
        <v>1331.0266932300001</v>
      </c>
      <c r="Y75" s="36">
        <f>SUMIFS(СВЦЭМ!$D$33:$D$776,СВЦЭМ!$A$33:$A$776,$A75,СВЦЭМ!$B$33:$B$776,Y$47)+'СЕТ СН'!$G$11+СВЦЭМ!$D$10+'СЕТ СН'!$G$6-'СЕТ СН'!$G$23</f>
        <v>1396.8428864000002</v>
      </c>
    </row>
    <row r="76" spans="1:26" ht="15.75" x14ac:dyDescent="0.2">
      <c r="A76" s="35">
        <f t="shared" si="1"/>
        <v>43980</v>
      </c>
      <c r="B76" s="36">
        <f>SUMIFS(СВЦЭМ!$D$33:$D$776,СВЦЭМ!$A$33:$A$776,$A76,СВЦЭМ!$B$33:$B$776,B$47)+'СЕТ СН'!$G$11+СВЦЭМ!$D$10+'СЕТ СН'!$G$6-'СЕТ СН'!$G$23</f>
        <v>1407.76283506</v>
      </c>
      <c r="C76" s="36">
        <f>SUMIFS(СВЦЭМ!$D$33:$D$776,СВЦЭМ!$A$33:$A$776,$A76,СВЦЭМ!$B$33:$B$776,C$47)+'СЕТ СН'!$G$11+СВЦЭМ!$D$10+'СЕТ СН'!$G$6-'СЕТ СН'!$G$23</f>
        <v>1432.6940894899999</v>
      </c>
      <c r="D76" s="36">
        <f>SUMIFS(СВЦЭМ!$D$33:$D$776,СВЦЭМ!$A$33:$A$776,$A76,СВЦЭМ!$B$33:$B$776,D$47)+'СЕТ СН'!$G$11+СВЦЭМ!$D$10+'СЕТ СН'!$G$6-'СЕТ СН'!$G$23</f>
        <v>1430.16616509</v>
      </c>
      <c r="E76" s="36">
        <f>SUMIFS(СВЦЭМ!$D$33:$D$776,СВЦЭМ!$A$33:$A$776,$A76,СВЦЭМ!$B$33:$B$776,E$47)+'СЕТ СН'!$G$11+СВЦЭМ!$D$10+'СЕТ СН'!$G$6-'СЕТ СН'!$G$23</f>
        <v>1429.7491661600002</v>
      </c>
      <c r="F76" s="36">
        <f>SUMIFS(СВЦЭМ!$D$33:$D$776,СВЦЭМ!$A$33:$A$776,$A76,СВЦЭМ!$B$33:$B$776,F$47)+'СЕТ СН'!$G$11+СВЦЭМ!$D$10+'СЕТ СН'!$G$6-'СЕТ СН'!$G$23</f>
        <v>1431.1837329800001</v>
      </c>
      <c r="G76" s="36">
        <f>SUMIFS(СВЦЭМ!$D$33:$D$776,СВЦЭМ!$A$33:$A$776,$A76,СВЦЭМ!$B$33:$B$776,G$47)+'СЕТ СН'!$G$11+СВЦЭМ!$D$10+'СЕТ СН'!$G$6-'СЕТ СН'!$G$23</f>
        <v>1435.9179039300002</v>
      </c>
      <c r="H76" s="36">
        <f>SUMIFS(СВЦЭМ!$D$33:$D$776,СВЦЭМ!$A$33:$A$776,$A76,СВЦЭМ!$B$33:$B$776,H$47)+'СЕТ СН'!$G$11+СВЦЭМ!$D$10+'СЕТ СН'!$G$6-'СЕТ СН'!$G$23</f>
        <v>1440.13725828</v>
      </c>
      <c r="I76" s="36">
        <f>SUMIFS(СВЦЭМ!$D$33:$D$776,СВЦЭМ!$A$33:$A$776,$A76,СВЦЭМ!$B$33:$B$776,I$47)+'СЕТ СН'!$G$11+СВЦЭМ!$D$10+'СЕТ СН'!$G$6-'СЕТ СН'!$G$23</f>
        <v>1421.7573206900001</v>
      </c>
      <c r="J76" s="36">
        <f>SUMIFS(СВЦЭМ!$D$33:$D$776,СВЦЭМ!$A$33:$A$776,$A76,СВЦЭМ!$B$33:$B$776,J$47)+'СЕТ СН'!$G$11+СВЦЭМ!$D$10+'СЕТ СН'!$G$6-'СЕТ СН'!$G$23</f>
        <v>1374.56915976</v>
      </c>
      <c r="K76" s="36">
        <f>SUMIFS(СВЦЭМ!$D$33:$D$776,СВЦЭМ!$A$33:$A$776,$A76,СВЦЭМ!$B$33:$B$776,K$47)+'СЕТ СН'!$G$11+СВЦЭМ!$D$10+'СЕТ СН'!$G$6-'СЕТ СН'!$G$23</f>
        <v>1358.6888446</v>
      </c>
      <c r="L76" s="36">
        <f>SUMIFS(СВЦЭМ!$D$33:$D$776,СВЦЭМ!$A$33:$A$776,$A76,СВЦЭМ!$B$33:$B$776,L$47)+'СЕТ СН'!$G$11+СВЦЭМ!$D$10+'СЕТ СН'!$G$6-'СЕТ СН'!$G$23</f>
        <v>1388.20256832</v>
      </c>
      <c r="M76" s="36">
        <f>SUMIFS(СВЦЭМ!$D$33:$D$776,СВЦЭМ!$A$33:$A$776,$A76,СВЦЭМ!$B$33:$B$776,M$47)+'СЕТ СН'!$G$11+СВЦЭМ!$D$10+'СЕТ СН'!$G$6-'СЕТ СН'!$G$23</f>
        <v>1313.9996051500002</v>
      </c>
      <c r="N76" s="36">
        <f>SUMIFS(СВЦЭМ!$D$33:$D$776,СВЦЭМ!$A$33:$A$776,$A76,СВЦЭМ!$B$33:$B$776,N$47)+'СЕТ СН'!$G$11+СВЦЭМ!$D$10+'СЕТ СН'!$G$6-'СЕТ СН'!$G$23</f>
        <v>1253.8581123500001</v>
      </c>
      <c r="O76" s="36">
        <f>SUMIFS(СВЦЭМ!$D$33:$D$776,СВЦЭМ!$A$33:$A$776,$A76,СВЦЭМ!$B$33:$B$776,O$47)+'СЕТ СН'!$G$11+СВЦЭМ!$D$10+'СЕТ СН'!$G$6-'СЕТ СН'!$G$23</f>
        <v>1242.5423336700001</v>
      </c>
      <c r="P76" s="36">
        <f>SUMIFS(СВЦЭМ!$D$33:$D$776,СВЦЭМ!$A$33:$A$776,$A76,СВЦЭМ!$B$33:$B$776,P$47)+'СЕТ СН'!$G$11+СВЦЭМ!$D$10+'СЕТ СН'!$G$6-'СЕТ СН'!$G$23</f>
        <v>1249.1067523300001</v>
      </c>
      <c r="Q76" s="36">
        <f>SUMIFS(СВЦЭМ!$D$33:$D$776,СВЦЭМ!$A$33:$A$776,$A76,СВЦЭМ!$B$33:$B$776,Q$47)+'СЕТ СН'!$G$11+СВЦЭМ!$D$10+'СЕТ СН'!$G$6-'СЕТ СН'!$G$23</f>
        <v>1242.3026463400001</v>
      </c>
      <c r="R76" s="36">
        <f>SUMIFS(СВЦЭМ!$D$33:$D$776,СВЦЭМ!$A$33:$A$776,$A76,СВЦЭМ!$B$33:$B$776,R$47)+'СЕТ СН'!$G$11+СВЦЭМ!$D$10+'СЕТ СН'!$G$6-'СЕТ СН'!$G$23</f>
        <v>1245.5484338599999</v>
      </c>
      <c r="S76" s="36">
        <f>SUMIFS(СВЦЭМ!$D$33:$D$776,СВЦЭМ!$A$33:$A$776,$A76,СВЦЭМ!$B$33:$B$776,S$47)+'СЕТ СН'!$G$11+СВЦЭМ!$D$10+'СЕТ СН'!$G$6-'СЕТ СН'!$G$23</f>
        <v>1254.02415311</v>
      </c>
      <c r="T76" s="36">
        <f>SUMIFS(СВЦЭМ!$D$33:$D$776,СВЦЭМ!$A$33:$A$776,$A76,СВЦЭМ!$B$33:$B$776,T$47)+'СЕТ СН'!$G$11+СВЦЭМ!$D$10+'СЕТ СН'!$G$6-'СЕТ СН'!$G$23</f>
        <v>1265.7464839900001</v>
      </c>
      <c r="U76" s="36">
        <f>SUMIFS(СВЦЭМ!$D$33:$D$776,СВЦЭМ!$A$33:$A$776,$A76,СВЦЭМ!$B$33:$B$776,U$47)+'СЕТ СН'!$G$11+СВЦЭМ!$D$10+'СЕТ СН'!$G$6-'СЕТ СН'!$G$23</f>
        <v>1271.81368481</v>
      </c>
      <c r="V76" s="36">
        <f>SUMIFS(СВЦЭМ!$D$33:$D$776,СВЦЭМ!$A$33:$A$776,$A76,СВЦЭМ!$B$33:$B$776,V$47)+'СЕТ СН'!$G$11+СВЦЭМ!$D$10+'СЕТ СН'!$G$6-'СЕТ СН'!$G$23</f>
        <v>1307.0567283800001</v>
      </c>
      <c r="W76" s="36">
        <f>SUMIFS(СВЦЭМ!$D$33:$D$776,СВЦЭМ!$A$33:$A$776,$A76,СВЦЭМ!$B$33:$B$776,W$47)+'СЕТ СН'!$G$11+СВЦЭМ!$D$10+'СЕТ СН'!$G$6-'СЕТ СН'!$G$23</f>
        <v>1338.8847373900001</v>
      </c>
      <c r="X76" s="36">
        <f>SUMIFS(СВЦЭМ!$D$33:$D$776,СВЦЭМ!$A$33:$A$776,$A76,СВЦЭМ!$B$33:$B$776,X$47)+'СЕТ СН'!$G$11+СВЦЭМ!$D$10+'СЕТ СН'!$G$6-'СЕТ СН'!$G$23</f>
        <v>1322.8505980100001</v>
      </c>
      <c r="Y76" s="36">
        <f>SUMIFS(СВЦЭМ!$D$33:$D$776,СВЦЭМ!$A$33:$A$776,$A76,СВЦЭМ!$B$33:$B$776,Y$47)+'СЕТ СН'!$G$11+СВЦЭМ!$D$10+'СЕТ СН'!$G$6-'СЕТ СН'!$G$23</f>
        <v>1364.59975166</v>
      </c>
    </row>
    <row r="77" spans="1:26" ht="15.75" x14ac:dyDescent="0.2">
      <c r="A77" s="35">
        <f t="shared" si="1"/>
        <v>43981</v>
      </c>
      <c r="B77" s="36">
        <f>SUMIFS(СВЦЭМ!$D$33:$D$776,СВЦЭМ!$A$33:$A$776,$A77,СВЦЭМ!$B$33:$B$776,B$47)+'СЕТ СН'!$G$11+СВЦЭМ!$D$10+'СЕТ СН'!$G$6-'СЕТ СН'!$G$23</f>
        <v>1445.31355938</v>
      </c>
      <c r="C77" s="36">
        <f>SUMIFS(СВЦЭМ!$D$33:$D$776,СВЦЭМ!$A$33:$A$776,$A77,СВЦЭМ!$B$33:$B$776,C$47)+'СЕТ СН'!$G$11+СВЦЭМ!$D$10+'СЕТ СН'!$G$6-'СЕТ СН'!$G$23</f>
        <v>1452.0133243400001</v>
      </c>
      <c r="D77" s="36">
        <f>SUMIFS(СВЦЭМ!$D$33:$D$776,СВЦЭМ!$A$33:$A$776,$A77,СВЦЭМ!$B$33:$B$776,D$47)+'СЕТ СН'!$G$11+СВЦЭМ!$D$10+'СЕТ СН'!$G$6-'СЕТ СН'!$G$23</f>
        <v>1453.52923246</v>
      </c>
      <c r="E77" s="36">
        <f>SUMIFS(СВЦЭМ!$D$33:$D$776,СВЦЭМ!$A$33:$A$776,$A77,СВЦЭМ!$B$33:$B$776,E$47)+'СЕТ СН'!$G$11+СВЦЭМ!$D$10+'СЕТ СН'!$G$6-'СЕТ СН'!$G$23</f>
        <v>1451.0405543500001</v>
      </c>
      <c r="F77" s="36">
        <f>SUMIFS(СВЦЭМ!$D$33:$D$776,СВЦЭМ!$A$33:$A$776,$A77,СВЦЭМ!$B$33:$B$776,F$47)+'СЕТ СН'!$G$11+СВЦЭМ!$D$10+'СЕТ СН'!$G$6-'СЕТ СН'!$G$23</f>
        <v>1450.2466555800002</v>
      </c>
      <c r="G77" s="36">
        <f>SUMIFS(СВЦЭМ!$D$33:$D$776,СВЦЭМ!$A$33:$A$776,$A77,СВЦЭМ!$B$33:$B$776,G$47)+'СЕТ СН'!$G$11+СВЦЭМ!$D$10+'СЕТ СН'!$G$6-'СЕТ СН'!$G$23</f>
        <v>1450.74288933</v>
      </c>
      <c r="H77" s="36">
        <f>SUMIFS(СВЦЭМ!$D$33:$D$776,СВЦЭМ!$A$33:$A$776,$A77,СВЦЭМ!$B$33:$B$776,H$47)+'СЕТ СН'!$G$11+СВЦЭМ!$D$10+'СЕТ СН'!$G$6-'СЕТ СН'!$G$23</f>
        <v>1437.7959129300002</v>
      </c>
      <c r="I77" s="36">
        <f>SUMIFS(СВЦЭМ!$D$33:$D$776,СВЦЭМ!$A$33:$A$776,$A77,СВЦЭМ!$B$33:$B$776,I$47)+'СЕТ СН'!$G$11+СВЦЭМ!$D$10+'СЕТ СН'!$G$6-'СЕТ СН'!$G$23</f>
        <v>1419.9325365</v>
      </c>
      <c r="J77" s="36">
        <f>SUMIFS(СВЦЭМ!$D$33:$D$776,СВЦЭМ!$A$33:$A$776,$A77,СВЦЭМ!$B$33:$B$776,J$47)+'СЕТ СН'!$G$11+СВЦЭМ!$D$10+'СЕТ СН'!$G$6-'СЕТ СН'!$G$23</f>
        <v>1388.8959768499999</v>
      </c>
      <c r="K77" s="36">
        <f>SUMIFS(СВЦЭМ!$D$33:$D$776,СВЦЭМ!$A$33:$A$776,$A77,СВЦЭМ!$B$33:$B$776,K$47)+'СЕТ СН'!$G$11+СВЦЭМ!$D$10+'СЕТ СН'!$G$6-'СЕТ СН'!$G$23</f>
        <v>1377.4099281600002</v>
      </c>
      <c r="L77" s="36">
        <f>SUMIFS(СВЦЭМ!$D$33:$D$776,СВЦЭМ!$A$33:$A$776,$A77,СВЦЭМ!$B$33:$B$776,L$47)+'СЕТ СН'!$G$11+СВЦЭМ!$D$10+'СЕТ СН'!$G$6-'СЕТ СН'!$G$23</f>
        <v>1368.4810755600001</v>
      </c>
      <c r="M77" s="36">
        <f>SUMIFS(СВЦЭМ!$D$33:$D$776,СВЦЭМ!$A$33:$A$776,$A77,СВЦЭМ!$B$33:$B$776,M$47)+'СЕТ СН'!$G$11+СВЦЭМ!$D$10+'СЕТ СН'!$G$6-'СЕТ СН'!$G$23</f>
        <v>1316.8191501800002</v>
      </c>
      <c r="N77" s="36">
        <f>SUMIFS(СВЦЭМ!$D$33:$D$776,СВЦЭМ!$A$33:$A$776,$A77,СВЦЭМ!$B$33:$B$776,N$47)+'СЕТ СН'!$G$11+СВЦЭМ!$D$10+'СЕТ СН'!$G$6-'СЕТ СН'!$G$23</f>
        <v>1269.0661904200001</v>
      </c>
      <c r="O77" s="36">
        <f>SUMIFS(СВЦЭМ!$D$33:$D$776,СВЦЭМ!$A$33:$A$776,$A77,СВЦЭМ!$B$33:$B$776,O$47)+'СЕТ СН'!$G$11+СВЦЭМ!$D$10+'СЕТ СН'!$G$6-'СЕТ СН'!$G$23</f>
        <v>1256.85984007</v>
      </c>
      <c r="P77" s="36">
        <f>SUMIFS(СВЦЭМ!$D$33:$D$776,СВЦЭМ!$A$33:$A$776,$A77,СВЦЭМ!$B$33:$B$776,P$47)+'СЕТ СН'!$G$11+СВЦЭМ!$D$10+'СЕТ СН'!$G$6-'СЕТ СН'!$G$23</f>
        <v>1259.62250537</v>
      </c>
      <c r="Q77" s="36">
        <f>SUMIFS(СВЦЭМ!$D$33:$D$776,СВЦЭМ!$A$33:$A$776,$A77,СВЦЭМ!$B$33:$B$776,Q$47)+'СЕТ СН'!$G$11+СВЦЭМ!$D$10+'СЕТ СН'!$G$6-'СЕТ СН'!$G$23</f>
        <v>1258.9709319900001</v>
      </c>
      <c r="R77" s="36">
        <f>SUMIFS(СВЦЭМ!$D$33:$D$776,СВЦЭМ!$A$33:$A$776,$A77,СВЦЭМ!$B$33:$B$776,R$47)+'СЕТ СН'!$G$11+СВЦЭМ!$D$10+'СЕТ СН'!$G$6-'СЕТ СН'!$G$23</f>
        <v>1258.0256155500001</v>
      </c>
      <c r="S77" s="36">
        <f>SUMIFS(СВЦЭМ!$D$33:$D$776,СВЦЭМ!$A$33:$A$776,$A77,СВЦЭМ!$B$33:$B$776,S$47)+'СЕТ СН'!$G$11+СВЦЭМ!$D$10+'СЕТ СН'!$G$6-'СЕТ СН'!$G$23</f>
        <v>1260.40008137</v>
      </c>
      <c r="T77" s="36">
        <f>SUMIFS(СВЦЭМ!$D$33:$D$776,СВЦЭМ!$A$33:$A$776,$A77,СВЦЭМ!$B$33:$B$776,T$47)+'СЕТ СН'!$G$11+СВЦЭМ!$D$10+'СЕТ СН'!$G$6-'СЕТ СН'!$G$23</f>
        <v>1255.23964523</v>
      </c>
      <c r="U77" s="36">
        <f>SUMIFS(СВЦЭМ!$D$33:$D$776,СВЦЭМ!$A$33:$A$776,$A77,СВЦЭМ!$B$33:$B$776,U$47)+'СЕТ СН'!$G$11+СВЦЭМ!$D$10+'СЕТ СН'!$G$6-'СЕТ СН'!$G$23</f>
        <v>1245.60208818</v>
      </c>
      <c r="V77" s="36">
        <f>SUMIFS(СВЦЭМ!$D$33:$D$776,СВЦЭМ!$A$33:$A$776,$A77,СВЦЭМ!$B$33:$B$776,V$47)+'СЕТ СН'!$G$11+СВЦЭМ!$D$10+'СЕТ СН'!$G$6-'СЕТ СН'!$G$23</f>
        <v>1252.75734536</v>
      </c>
      <c r="W77" s="36">
        <f>SUMIFS(СВЦЭМ!$D$33:$D$776,СВЦЭМ!$A$33:$A$776,$A77,СВЦЭМ!$B$33:$B$776,W$47)+'СЕТ СН'!$G$11+СВЦЭМ!$D$10+'СЕТ СН'!$G$6-'СЕТ СН'!$G$23</f>
        <v>1258.9000003200001</v>
      </c>
      <c r="X77" s="36">
        <f>SUMIFS(СВЦЭМ!$D$33:$D$776,СВЦЭМ!$A$33:$A$776,$A77,СВЦЭМ!$B$33:$B$776,X$47)+'СЕТ СН'!$G$11+СВЦЭМ!$D$10+'СЕТ СН'!$G$6-'СЕТ СН'!$G$23</f>
        <v>1261.8128854500001</v>
      </c>
      <c r="Y77" s="36">
        <f>SUMIFS(СВЦЭМ!$D$33:$D$776,СВЦЭМ!$A$33:$A$776,$A77,СВЦЭМ!$B$33:$B$776,Y$47)+'СЕТ СН'!$G$11+СВЦЭМ!$D$10+'СЕТ СН'!$G$6-'СЕТ СН'!$G$23</f>
        <v>1328.5818727400001</v>
      </c>
    </row>
    <row r="78" spans="1:26" ht="15.75" x14ac:dyDescent="0.2">
      <c r="A78" s="35">
        <f t="shared" si="1"/>
        <v>43982</v>
      </c>
      <c r="B78" s="36">
        <f>SUMIFS(СВЦЭМ!$D$33:$D$776,СВЦЭМ!$A$33:$A$776,$A78,СВЦЭМ!$B$33:$B$776,B$47)+'СЕТ СН'!$G$11+СВЦЭМ!$D$10+'СЕТ СН'!$G$6-'СЕТ СН'!$G$23</f>
        <v>1413.9759513700001</v>
      </c>
      <c r="C78" s="36">
        <f>SUMIFS(СВЦЭМ!$D$33:$D$776,СВЦЭМ!$A$33:$A$776,$A78,СВЦЭМ!$B$33:$B$776,C$47)+'СЕТ СН'!$G$11+СВЦЭМ!$D$10+'СЕТ СН'!$G$6-'СЕТ СН'!$G$23</f>
        <v>1422.8223468800002</v>
      </c>
      <c r="D78" s="36">
        <f>SUMIFS(СВЦЭМ!$D$33:$D$776,СВЦЭМ!$A$33:$A$776,$A78,СВЦЭМ!$B$33:$B$776,D$47)+'СЕТ СН'!$G$11+СВЦЭМ!$D$10+'СЕТ СН'!$G$6-'СЕТ СН'!$G$23</f>
        <v>1430.96335879</v>
      </c>
      <c r="E78" s="36">
        <f>SUMIFS(СВЦЭМ!$D$33:$D$776,СВЦЭМ!$A$33:$A$776,$A78,СВЦЭМ!$B$33:$B$776,E$47)+'СЕТ СН'!$G$11+СВЦЭМ!$D$10+'СЕТ СН'!$G$6-'СЕТ СН'!$G$23</f>
        <v>1425.8878103000002</v>
      </c>
      <c r="F78" s="36">
        <f>SUMIFS(СВЦЭМ!$D$33:$D$776,СВЦЭМ!$A$33:$A$776,$A78,СВЦЭМ!$B$33:$B$776,F$47)+'СЕТ СН'!$G$11+СВЦЭМ!$D$10+'СЕТ СН'!$G$6-'СЕТ СН'!$G$23</f>
        <v>1415.61370837</v>
      </c>
      <c r="G78" s="36">
        <f>SUMIFS(СВЦЭМ!$D$33:$D$776,СВЦЭМ!$A$33:$A$776,$A78,СВЦЭМ!$B$33:$B$776,G$47)+'СЕТ СН'!$G$11+СВЦЭМ!$D$10+'СЕТ СН'!$G$6-'СЕТ СН'!$G$23</f>
        <v>1419.3382794200002</v>
      </c>
      <c r="H78" s="36">
        <f>SUMIFS(СВЦЭМ!$D$33:$D$776,СВЦЭМ!$A$33:$A$776,$A78,СВЦЭМ!$B$33:$B$776,H$47)+'СЕТ СН'!$G$11+СВЦЭМ!$D$10+'СЕТ СН'!$G$6-'СЕТ СН'!$G$23</f>
        <v>1423.60811704</v>
      </c>
      <c r="I78" s="36">
        <f>SUMIFS(СВЦЭМ!$D$33:$D$776,СВЦЭМ!$A$33:$A$776,$A78,СВЦЭМ!$B$33:$B$776,I$47)+'СЕТ СН'!$G$11+СВЦЭМ!$D$10+'СЕТ СН'!$G$6-'СЕТ СН'!$G$23</f>
        <v>1400.7571208899999</v>
      </c>
      <c r="J78" s="36">
        <f>SUMIFS(СВЦЭМ!$D$33:$D$776,СВЦЭМ!$A$33:$A$776,$A78,СВЦЭМ!$B$33:$B$776,J$47)+'СЕТ СН'!$G$11+СВЦЭМ!$D$10+'СЕТ СН'!$G$6-'СЕТ СН'!$G$23</f>
        <v>1380.30450769</v>
      </c>
      <c r="K78" s="36">
        <f>SUMIFS(СВЦЭМ!$D$33:$D$776,СВЦЭМ!$A$33:$A$776,$A78,СВЦЭМ!$B$33:$B$776,K$47)+'СЕТ СН'!$G$11+СВЦЭМ!$D$10+'СЕТ СН'!$G$6-'СЕТ СН'!$G$23</f>
        <v>1388.9963710500001</v>
      </c>
      <c r="L78" s="36">
        <f>SUMIFS(СВЦЭМ!$D$33:$D$776,СВЦЭМ!$A$33:$A$776,$A78,СВЦЭМ!$B$33:$B$776,L$47)+'СЕТ СН'!$G$11+СВЦЭМ!$D$10+'СЕТ СН'!$G$6-'СЕТ СН'!$G$23</f>
        <v>1387.8898264100001</v>
      </c>
      <c r="M78" s="36">
        <f>SUMIFS(СВЦЭМ!$D$33:$D$776,СВЦЭМ!$A$33:$A$776,$A78,СВЦЭМ!$B$33:$B$776,M$47)+'СЕТ СН'!$G$11+СВЦЭМ!$D$10+'СЕТ СН'!$G$6-'СЕТ СН'!$G$23</f>
        <v>1339.7570313599999</v>
      </c>
      <c r="N78" s="36">
        <f>SUMIFS(СВЦЭМ!$D$33:$D$776,СВЦЭМ!$A$33:$A$776,$A78,СВЦЭМ!$B$33:$B$776,N$47)+'СЕТ СН'!$G$11+СВЦЭМ!$D$10+'СЕТ СН'!$G$6-'СЕТ СН'!$G$23</f>
        <v>1271.08428538</v>
      </c>
      <c r="O78" s="36">
        <f>SUMIFS(СВЦЭМ!$D$33:$D$776,СВЦЭМ!$A$33:$A$776,$A78,СВЦЭМ!$B$33:$B$776,O$47)+'СЕТ СН'!$G$11+СВЦЭМ!$D$10+'СЕТ СН'!$G$6-'СЕТ СН'!$G$23</f>
        <v>1248.1267895000001</v>
      </c>
      <c r="P78" s="36">
        <f>SUMIFS(СВЦЭМ!$D$33:$D$776,СВЦЭМ!$A$33:$A$776,$A78,СВЦЭМ!$B$33:$B$776,P$47)+'СЕТ СН'!$G$11+СВЦЭМ!$D$10+'СЕТ СН'!$G$6-'СЕТ СН'!$G$23</f>
        <v>1256.5692542500001</v>
      </c>
      <c r="Q78" s="36">
        <f>SUMIFS(СВЦЭМ!$D$33:$D$776,СВЦЭМ!$A$33:$A$776,$A78,СВЦЭМ!$B$33:$B$776,Q$47)+'СЕТ СН'!$G$11+СВЦЭМ!$D$10+'СЕТ СН'!$G$6-'СЕТ СН'!$G$23</f>
        <v>1256.7770519600001</v>
      </c>
      <c r="R78" s="36">
        <f>SUMIFS(СВЦЭМ!$D$33:$D$776,СВЦЭМ!$A$33:$A$776,$A78,СВЦЭМ!$B$33:$B$776,R$47)+'СЕТ СН'!$G$11+СВЦЭМ!$D$10+'СЕТ СН'!$G$6-'СЕТ СН'!$G$23</f>
        <v>1259.2923253500001</v>
      </c>
      <c r="S78" s="36">
        <f>SUMIFS(СВЦЭМ!$D$33:$D$776,СВЦЭМ!$A$33:$A$776,$A78,СВЦЭМ!$B$33:$B$776,S$47)+'СЕТ СН'!$G$11+СВЦЭМ!$D$10+'СЕТ СН'!$G$6-'СЕТ СН'!$G$23</f>
        <v>1271.8766560700001</v>
      </c>
      <c r="T78" s="36">
        <f>SUMIFS(СВЦЭМ!$D$33:$D$776,СВЦЭМ!$A$33:$A$776,$A78,СВЦЭМ!$B$33:$B$776,T$47)+'СЕТ СН'!$G$11+СВЦЭМ!$D$10+'СЕТ СН'!$G$6-'СЕТ СН'!$G$23</f>
        <v>1253.9083736800001</v>
      </c>
      <c r="U78" s="36">
        <f>SUMIFS(СВЦЭМ!$D$33:$D$776,СВЦЭМ!$A$33:$A$776,$A78,СВЦЭМ!$B$33:$B$776,U$47)+'СЕТ СН'!$G$11+СВЦЭМ!$D$10+'СЕТ СН'!$G$6-'СЕТ СН'!$G$23</f>
        <v>1233.44252108</v>
      </c>
      <c r="V78" s="36">
        <f>SUMIFS(СВЦЭМ!$D$33:$D$776,СВЦЭМ!$A$33:$A$776,$A78,СВЦЭМ!$B$33:$B$776,V$47)+'СЕТ СН'!$G$11+СВЦЭМ!$D$10+'СЕТ СН'!$G$6-'СЕТ СН'!$G$23</f>
        <v>1195.8762593500001</v>
      </c>
      <c r="W78" s="36">
        <f>SUMIFS(СВЦЭМ!$D$33:$D$776,СВЦЭМ!$A$33:$A$776,$A78,СВЦЭМ!$B$33:$B$776,W$47)+'СЕТ СН'!$G$11+СВЦЭМ!$D$10+'СЕТ СН'!$G$6-'СЕТ СН'!$G$23</f>
        <v>1191.1242746200001</v>
      </c>
      <c r="X78" s="36">
        <f>SUMIFS(СВЦЭМ!$D$33:$D$776,СВЦЭМ!$A$33:$A$776,$A78,СВЦЭМ!$B$33:$B$776,X$47)+'СЕТ СН'!$G$11+СВЦЭМ!$D$10+'СЕТ СН'!$G$6-'СЕТ СН'!$G$23</f>
        <v>1223.09341769</v>
      </c>
      <c r="Y78" s="36">
        <f>SUMIFS(СВЦЭМ!$D$33:$D$776,СВЦЭМ!$A$33:$A$776,$A78,СВЦЭМ!$B$33:$B$776,Y$47)+'СЕТ СН'!$G$11+СВЦЭМ!$D$10+'СЕТ СН'!$G$6-'СЕТ СН'!$G$23</f>
        <v>1291.0076671700001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01.05.2020</v>
      </c>
      <c r="B84" s="36">
        <f>SUMIFS(СВЦЭМ!$D$33:$D$776,СВЦЭМ!$A$33:$A$776,$A84,СВЦЭМ!$B$33:$B$776,B$83)+'СЕТ СН'!$H$11+СВЦЭМ!$D$10+'СЕТ СН'!$H$6-'СЕТ СН'!$H$23</f>
        <v>1391.8148804100001</v>
      </c>
      <c r="C84" s="36">
        <f>SUMIFS(СВЦЭМ!$D$33:$D$776,СВЦЭМ!$A$33:$A$776,$A84,СВЦЭМ!$B$33:$B$776,C$83)+'СЕТ СН'!$H$11+СВЦЭМ!$D$10+'СЕТ СН'!$H$6-'СЕТ СН'!$H$23</f>
        <v>1432.8837786099998</v>
      </c>
      <c r="D84" s="36">
        <f>SUMIFS(СВЦЭМ!$D$33:$D$776,СВЦЭМ!$A$33:$A$776,$A84,СВЦЭМ!$B$33:$B$776,D$83)+'СЕТ СН'!$H$11+СВЦЭМ!$D$10+'СЕТ СН'!$H$6-'СЕТ СН'!$H$23</f>
        <v>1430.4339140799998</v>
      </c>
      <c r="E84" s="36">
        <f>SUMIFS(СВЦЭМ!$D$33:$D$776,СВЦЭМ!$A$33:$A$776,$A84,СВЦЭМ!$B$33:$B$776,E$83)+'СЕТ СН'!$H$11+СВЦЭМ!$D$10+'СЕТ СН'!$H$6-'СЕТ СН'!$H$23</f>
        <v>1426.1429781000002</v>
      </c>
      <c r="F84" s="36">
        <f>SUMIFS(СВЦЭМ!$D$33:$D$776,СВЦЭМ!$A$33:$A$776,$A84,СВЦЭМ!$B$33:$B$776,F$83)+'СЕТ СН'!$H$11+СВЦЭМ!$D$10+'СЕТ СН'!$H$6-'СЕТ СН'!$H$23</f>
        <v>1443.7941943199999</v>
      </c>
      <c r="G84" s="36">
        <f>SUMIFS(СВЦЭМ!$D$33:$D$776,СВЦЭМ!$A$33:$A$776,$A84,СВЦЭМ!$B$33:$B$776,G$83)+'СЕТ СН'!$H$11+СВЦЭМ!$D$10+'СЕТ СН'!$H$6-'СЕТ СН'!$H$23</f>
        <v>1436.6078192099999</v>
      </c>
      <c r="H84" s="36">
        <f>SUMIFS(СВЦЭМ!$D$33:$D$776,СВЦЭМ!$A$33:$A$776,$A84,СВЦЭМ!$B$33:$B$776,H$83)+'СЕТ СН'!$H$11+СВЦЭМ!$D$10+'СЕТ СН'!$H$6-'СЕТ СН'!$H$23</f>
        <v>1431.1679779900001</v>
      </c>
      <c r="I84" s="36">
        <f>SUMIFS(СВЦЭМ!$D$33:$D$776,СВЦЭМ!$A$33:$A$776,$A84,СВЦЭМ!$B$33:$B$776,I$83)+'СЕТ СН'!$H$11+СВЦЭМ!$D$10+'СЕТ СН'!$H$6-'СЕТ СН'!$H$23</f>
        <v>1406.1593943600001</v>
      </c>
      <c r="J84" s="36">
        <f>SUMIFS(СВЦЭМ!$D$33:$D$776,СВЦЭМ!$A$33:$A$776,$A84,СВЦЭМ!$B$33:$B$776,J$83)+'СЕТ СН'!$H$11+СВЦЭМ!$D$10+'СЕТ СН'!$H$6-'СЕТ СН'!$H$23</f>
        <v>1390.0795477500001</v>
      </c>
      <c r="K84" s="36">
        <f>SUMIFS(СВЦЭМ!$D$33:$D$776,СВЦЭМ!$A$33:$A$776,$A84,СВЦЭМ!$B$33:$B$776,K$83)+'СЕТ СН'!$H$11+СВЦЭМ!$D$10+'СЕТ СН'!$H$6-'СЕТ СН'!$H$23</f>
        <v>1389.27937279</v>
      </c>
      <c r="L84" s="36">
        <f>SUMIFS(СВЦЭМ!$D$33:$D$776,СВЦЭМ!$A$33:$A$776,$A84,СВЦЭМ!$B$33:$B$776,L$83)+'СЕТ СН'!$H$11+СВЦЭМ!$D$10+'СЕТ СН'!$H$6-'СЕТ СН'!$H$23</f>
        <v>1369.0533226100001</v>
      </c>
      <c r="M84" s="36">
        <f>SUMIFS(СВЦЭМ!$D$33:$D$776,СВЦЭМ!$A$33:$A$776,$A84,СВЦЭМ!$B$33:$B$776,M$83)+'СЕТ СН'!$H$11+СВЦЭМ!$D$10+'СЕТ СН'!$H$6-'СЕТ СН'!$H$23</f>
        <v>1306.11207347</v>
      </c>
      <c r="N84" s="36">
        <f>SUMIFS(СВЦЭМ!$D$33:$D$776,СВЦЭМ!$A$33:$A$776,$A84,СВЦЭМ!$B$33:$B$776,N$83)+'СЕТ СН'!$H$11+СВЦЭМ!$D$10+'СЕТ СН'!$H$6-'СЕТ СН'!$H$23</f>
        <v>1243.3497818300002</v>
      </c>
      <c r="O84" s="36">
        <f>SUMIFS(СВЦЭМ!$D$33:$D$776,СВЦЭМ!$A$33:$A$776,$A84,СВЦЭМ!$B$33:$B$776,O$83)+'СЕТ СН'!$H$11+СВЦЭМ!$D$10+'СЕТ СН'!$H$6-'СЕТ СН'!$H$23</f>
        <v>1223.5309745300001</v>
      </c>
      <c r="P84" s="36">
        <f>SUMIFS(СВЦЭМ!$D$33:$D$776,СВЦЭМ!$A$33:$A$776,$A84,СВЦЭМ!$B$33:$B$776,P$83)+'СЕТ СН'!$H$11+СВЦЭМ!$D$10+'СЕТ СН'!$H$6-'СЕТ СН'!$H$23</f>
        <v>1232.2097673500002</v>
      </c>
      <c r="Q84" s="36">
        <f>SUMIFS(СВЦЭМ!$D$33:$D$776,СВЦЭМ!$A$33:$A$776,$A84,СВЦЭМ!$B$33:$B$776,Q$83)+'СЕТ СН'!$H$11+СВЦЭМ!$D$10+'СЕТ СН'!$H$6-'СЕТ СН'!$H$23</f>
        <v>1234.9031233999999</v>
      </c>
      <c r="R84" s="36">
        <f>SUMIFS(СВЦЭМ!$D$33:$D$776,СВЦЭМ!$A$33:$A$776,$A84,СВЦЭМ!$B$33:$B$776,R$83)+'СЕТ СН'!$H$11+СВЦЭМ!$D$10+'СЕТ СН'!$H$6-'СЕТ СН'!$H$23</f>
        <v>1232.6310464600001</v>
      </c>
      <c r="S84" s="36">
        <f>SUMIFS(СВЦЭМ!$D$33:$D$776,СВЦЭМ!$A$33:$A$776,$A84,СВЦЭМ!$B$33:$B$776,S$83)+'СЕТ СН'!$H$11+СВЦЭМ!$D$10+'СЕТ СН'!$H$6-'СЕТ СН'!$H$23</f>
        <v>1230.1979091600001</v>
      </c>
      <c r="T84" s="36">
        <f>SUMIFS(СВЦЭМ!$D$33:$D$776,СВЦЭМ!$A$33:$A$776,$A84,СВЦЭМ!$B$33:$B$776,T$83)+'СЕТ СН'!$H$11+СВЦЭМ!$D$10+'СЕТ СН'!$H$6-'СЕТ СН'!$H$23</f>
        <v>1219.8517182800001</v>
      </c>
      <c r="U84" s="36">
        <f>SUMIFS(СВЦЭМ!$D$33:$D$776,СВЦЭМ!$A$33:$A$776,$A84,СВЦЭМ!$B$33:$B$776,U$83)+'СЕТ СН'!$H$11+СВЦЭМ!$D$10+'СЕТ СН'!$H$6-'СЕТ СН'!$H$23</f>
        <v>1201.4490325100001</v>
      </c>
      <c r="V84" s="36">
        <f>SUMIFS(СВЦЭМ!$D$33:$D$776,СВЦЭМ!$A$33:$A$776,$A84,СВЦЭМ!$B$33:$B$776,V$83)+'СЕТ СН'!$H$11+СВЦЭМ!$D$10+'СЕТ СН'!$H$6-'СЕТ СН'!$H$23</f>
        <v>1191.3791096700002</v>
      </c>
      <c r="W84" s="36">
        <f>SUMIFS(СВЦЭМ!$D$33:$D$776,СВЦЭМ!$A$33:$A$776,$A84,СВЦЭМ!$B$33:$B$776,W$83)+'СЕТ СН'!$H$11+СВЦЭМ!$D$10+'СЕТ СН'!$H$6-'СЕТ СН'!$H$23</f>
        <v>1198.0779843700002</v>
      </c>
      <c r="X84" s="36">
        <f>SUMIFS(СВЦЭМ!$D$33:$D$776,СВЦЭМ!$A$33:$A$776,$A84,СВЦЭМ!$B$33:$B$776,X$83)+'СЕТ СН'!$H$11+СВЦЭМ!$D$10+'СЕТ СН'!$H$6-'СЕТ СН'!$H$23</f>
        <v>1229.7088149400001</v>
      </c>
      <c r="Y84" s="36">
        <f>SUMIFS(СВЦЭМ!$D$33:$D$776,СВЦЭМ!$A$33:$A$776,$A84,СВЦЭМ!$B$33:$B$776,Y$83)+'СЕТ СН'!$H$11+СВЦЭМ!$D$10+'СЕТ СН'!$H$6-'СЕТ СН'!$H$23</f>
        <v>1332.3680729900002</v>
      </c>
      <c r="AA84" s="45"/>
    </row>
    <row r="85" spans="1:27" ht="15.75" x14ac:dyDescent="0.2">
      <c r="A85" s="35">
        <f>A84+1</f>
        <v>43953</v>
      </c>
      <c r="B85" s="36">
        <f>SUMIFS(СВЦЭМ!$D$33:$D$776,СВЦЭМ!$A$33:$A$776,$A85,СВЦЭМ!$B$33:$B$776,B$83)+'СЕТ СН'!$H$11+СВЦЭМ!$D$10+'СЕТ СН'!$H$6-'СЕТ СН'!$H$23</f>
        <v>1424.5602700999998</v>
      </c>
      <c r="C85" s="36">
        <f>SUMIFS(СВЦЭМ!$D$33:$D$776,СВЦЭМ!$A$33:$A$776,$A85,СВЦЭМ!$B$33:$B$776,C$83)+'СЕТ СН'!$H$11+СВЦЭМ!$D$10+'СЕТ СН'!$H$6-'СЕТ СН'!$H$23</f>
        <v>1447.4345898900001</v>
      </c>
      <c r="D85" s="36">
        <f>SUMIFS(СВЦЭМ!$D$33:$D$776,СВЦЭМ!$A$33:$A$776,$A85,СВЦЭМ!$B$33:$B$776,D$83)+'СЕТ СН'!$H$11+СВЦЭМ!$D$10+'СЕТ СН'!$H$6-'СЕТ СН'!$H$23</f>
        <v>1459.8647077000001</v>
      </c>
      <c r="E85" s="36">
        <f>SUMIFS(СВЦЭМ!$D$33:$D$776,СВЦЭМ!$A$33:$A$776,$A85,СВЦЭМ!$B$33:$B$776,E$83)+'СЕТ СН'!$H$11+СВЦЭМ!$D$10+'СЕТ СН'!$H$6-'СЕТ СН'!$H$23</f>
        <v>1455.7878912000001</v>
      </c>
      <c r="F85" s="36">
        <f>SUMIFS(СВЦЭМ!$D$33:$D$776,СВЦЭМ!$A$33:$A$776,$A85,СВЦЭМ!$B$33:$B$776,F$83)+'СЕТ СН'!$H$11+СВЦЭМ!$D$10+'СЕТ СН'!$H$6-'СЕТ СН'!$H$23</f>
        <v>1451.8570042599999</v>
      </c>
      <c r="G85" s="36">
        <f>SUMIFS(СВЦЭМ!$D$33:$D$776,СВЦЭМ!$A$33:$A$776,$A85,СВЦЭМ!$B$33:$B$776,G$83)+'СЕТ СН'!$H$11+СВЦЭМ!$D$10+'СЕТ СН'!$H$6-'СЕТ СН'!$H$23</f>
        <v>1453.8550822799998</v>
      </c>
      <c r="H85" s="36">
        <f>SUMIFS(СВЦЭМ!$D$33:$D$776,СВЦЭМ!$A$33:$A$776,$A85,СВЦЭМ!$B$33:$B$776,H$83)+'СЕТ СН'!$H$11+СВЦЭМ!$D$10+'СЕТ СН'!$H$6-'СЕТ СН'!$H$23</f>
        <v>1452.0885521599998</v>
      </c>
      <c r="I85" s="36">
        <f>SUMIFS(СВЦЭМ!$D$33:$D$776,СВЦЭМ!$A$33:$A$776,$A85,СВЦЭМ!$B$33:$B$776,I$83)+'СЕТ СН'!$H$11+СВЦЭМ!$D$10+'СЕТ СН'!$H$6-'СЕТ СН'!$H$23</f>
        <v>1440.1751771899999</v>
      </c>
      <c r="J85" s="36">
        <f>SUMIFS(СВЦЭМ!$D$33:$D$776,СВЦЭМ!$A$33:$A$776,$A85,СВЦЭМ!$B$33:$B$776,J$83)+'СЕТ СН'!$H$11+СВЦЭМ!$D$10+'СЕТ СН'!$H$6-'СЕТ СН'!$H$23</f>
        <v>1397.1553223200001</v>
      </c>
      <c r="K85" s="36">
        <f>SUMIFS(СВЦЭМ!$D$33:$D$776,СВЦЭМ!$A$33:$A$776,$A85,СВЦЭМ!$B$33:$B$776,K$83)+'СЕТ СН'!$H$11+СВЦЭМ!$D$10+'СЕТ СН'!$H$6-'СЕТ СН'!$H$23</f>
        <v>1371.63259363</v>
      </c>
      <c r="L85" s="36">
        <f>SUMIFS(СВЦЭМ!$D$33:$D$776,СВЦЭМ!$A$33:$A$776,$A85,СВЦЭМ!$B$33:$B$776,L$83)+'СЕТ СН'!$H$11+СВЦЭМ!$D$10+'СЕТ СН'!$H$6-'СЕТ СН'!$H$23</f>
        <v>1355.5369195600001</v>
      </c>
      <c r="M85" s="36">
        <f>SUMIFS(СВЦЭМ!$D$33:$D$776,СВЦЭМ!$A$33:$A$776,$A85,СВЦЭМ!$B$33:$B$776,M$83)+'СЕТ СН'!$H$11+СВЦЭМ!$D$10+'СЕТ СН'!$H$6-'СЕТ СН'!$H$23</f>
        <v>1295.7055926200001</v>
      </c>
      <c r="N85" s="36">
        <f>SUMIFS(СВЦЭМ!$D$33:$D$776,СВЦЭМ!$A$33:$A$776,$A85,СВЦЭМ!$B$33:$B$776,N$83)+'СЕТ СН'!$H$11+СВЦЭМ!$D$10+'СЕТ СН'!$H$6-'СЕТ СН'!$H$23</f>
        <v>1241.57379799</v>
      </c>
      <c r="O85" s="36">
        <f>SUMIFS(СВЦЭМ!$D$33:$D$776,СВЦЭМ!$A$33:$A$776,$A85,СВЦЭМ!$B$33:$B$776,O$83)+'СЕТ СН'!$H$11+СВЦЭМ!$D$10+'СЕТ СН'!$H$6-'СЕТ СН'!$H$23</f>
        <v>1220.4331922400002</v>
      </c>
      <c r="P85" s="36">
        <f>SUMIFS(СВЦЭМ!$D$33:$D$776,СВЦЭМ!$A$33:$A$776,$A85,СВЦЭМ!$B$33:$B$776,P$83)+'СЕТ СН'!$H$11+СВЦЭМ!$D$10+'СЕТ СН'!$H$6-'СЕТ СН'!$H$23</f>
        <v>1226.6052278300001</v>
      </c>
      <c r="Q85" s="36">
        <f>SUMIFS(СВЦЭМ!$D$33:$D$776,СВЦЭМ!$A$33:$A$776,$A85,СВЦЭМ!$B$33:$B$776,Q$83)+'СЕТ СН'!$H$11+СВЦЭМ!$D$10+'СЕТ СН'!$H$6-'СЕТ СН'!$H$23</f>
        <v>1229.1200844700002</v>
      </c>
      <c r="R85" s="36">
        <f>SUMIFS(СВЦЭМ!$D$33:$D$776,СВЦЭМ!$A$33:$A$776,$A85,СВЦЭМ!$B$33:$B$776,R$83)+'СЕТ СН'!$H$11+СВЦЭМ!$D$10+'СЕТ СН'!$H$6-'СЕТ СН'!$H$23</f>
        <v>1235.37016943</v>
      </c>
      <c r="S85" s="36">
        <f>SUMIFS(СВЦЭМ!$D$33:$D$776,СВЦЭМ!$A$33:$A$776,$A85,СВЦЭМ!$B$33:$B$776,S$83)+'СЕТ СН'!$H$11+СВЦЭМ!$D$10+'СЕТ СН'!$H$6-'СЕТ СН'!$H$23</f>
        <v>1235.4518247000001</v>
      </c>
      <c r="T85" s="36">
        <f>SUMIFS(СВЦЭМ!$D$33:$D$776,СВЦЭМ!$A$33:$A$776,$A85,СВЦЭМ!$B$33:$B$776,T$83)+'СЕТ СН'!$H$11+СВЦЭМ!$D$10+'СЕТ СН'!$H$6-'СЕТ СН'!$H$23</f>
        <v>1229.1076780399999</v>
      </c>
      <c r="U85" s="36">
        <f>SUMIFS(СВЦЭМ!$D$33:$D$776,СВЦЭМ!$A$33:$A$776,$A85,СВЦЭМ!$B$33:$B$776,U$83)+'СЕТ СН'!$H$11+СВЦЭМ!$D$10+'СЕТ СН'!$H$6-'СЕТ СН'!$H$23</f>
        <v>1221.89976527</v>
      </c>
      <c r="V85" s="36">
        <f>SUMIFS(СВЦЭМ!$D$33:$D$776,СВЦЭМ!$A$33:$A$776,$A85,СВЦЭМ!$B$33:$B$776,V$83)+'СЕТ СН'!$H$11+СВЦЭМ!$D$10+'СЕТ СН'!$H$6-'СЕТ СН'!$H$23</f>
        <v>1203.2397110500001</v>
      </c>
      <c r="W85" s="36">
        <f>SUMIFS(СВЦЭМ!$D$33:$D$776,СВЦЭМ!$A$33:$A$776,$A85,СВЦЭМ!$B$33:$B$776,W$83)+'СЕТ СН'!$H$11+СВЦЭМ!$D$10+'СЕТ СН'!$H$6-'СЕТ СН'!$H$23</f>
        <v>1188.3079411200001</v>
      </c>
      <c r="X85" s="36">
        <f>SUMIFS(СВЦЭМ!$D$33:$D$776,СВЦЭМ!$A$33:$A$776,$A85,СВЦЭМ!$B$33:$B$776,X$83)+'СЕТ СН'!$H$11+СВЦЭМ!$D$10+'СЕТ СН'!$H$6-'СЕТ СН'!$H$23</f>
        <v>1224.2349055200002</v>
      </c>
      <c r="Y85" s="36">
        <f>SUMIFS(СВЦЭМ!$D$33:$D$776,СВЦЭМ!$A$33:$A$776,$A85,СВЦЭМ!$B$33:$B$776,Y$83)+'СЕТ СН'!$H$11+СВЦЭМ!$D$10+'СЕТ СН'!$H$6-'СЕТ СН'!$H$23</f>
        <v>1306.1639122300001</v>
      </c>
    </row>
    <row r="86" spans="1:27" ht="15.75" x14ac:dyDescent="0.2">
      <c r="A86" s="35">
        <f t="shared" ref="A86:A114" si="2">A85+1</f>
        <v>43954</v>
      </c>
      <c r="B86" s="36">
        <f>SUMIFS(СВЦЭМ!$D$33:$D$776,СВЦЭМ!$A$33:$A$776,$A86,СВЦЭМ!$B$33:$B$776,B$83)+'СЕТ СН'!$H$11+СВЦЭМ!$D$10+'СЕТ СН'!$H$6-'СЕТ СН'!$H$23</f>
        <v>1336.12947704</v>
      </c>
      <c r="C86" s="36">
        <f>SUMIFS(СВЦЭМ!$D$33:$D$776,СВЦЭМ!$A$33:$A$776,$A86,СВЦЭМ!$B$33:$B$776,C$83)+'СЕТ СН'!$H$11+СВЦЭМ!$D$10+'СЕТ СН'!$H$6-'СЕТ СН'!$H$23</f>
        <v>1348.2508015399999</v>
      </c>
      <c r="D86" s="36">
        <f>SUMIFS(СВЦЭМ!$D$33:$D$776,СВЦЭМ!$A$33:$A$776,$A86,СВЦЭМ!$B$33:$B$776,D$83)+'СЕТ СН'!$H$11+СВЦЭМ!$D$10+'СЕТ СН'!$H$6-'СЕТ СН'!$H$23</f>
        <v>1346.70581808</v>
      </c>
      <c r="E86" s="36">
        <f>SUMIFS(СВЦЭМ!$D$33:$D$776,СВЦЭМ!$A$33:$A$776,$A86,СВЦЭМ!$B$33:$B$776,E$83)+'СЕТ СН'!$H$11+СВЦЭМ!$D$10+'СЕТ СН'!$H$6-'СЕТ СН'!$H$23</f>
        <v>1343.92759368</v>
      </c>
      <c r="F86" s="36">
        <f>SUMIFS(СВЦЭМ!$D$33:$D$776,СВЦЭМ!$A$33:$A$776,$A86,СВЦЭМ!$B$33:$B$776,F$83)+'СЕТ СН'!$H$11+СВЦЭМ!$D$10+'СЕТ СН'!$H$6-'СЕТ СН'!$H$23</f>
        <v>1341.5652060100001</v>
      </c>
      <c r="G86" s="36">
        <f>SUMIFS(СВЦЭМ!$D$33:$D$776,СВЦЭМ!$A$33:$A$776,$A86,СВЦЭМ!$B$33:$B$776,G$83)+'СЕТ СН'!$H$11+СВЦЭМ!$D$10+'СЕТ СН'!$H$6-'СЕТ СН'!$H$23</f>
        <v>1344.78299113</v>
      </c>
      <c r="H86" s="36">
        <f>SUMIFS(СВЦЭМ!$D$33:$D$776,СВЦЭМ!$A$33:$A$776,$A86,СВЦЭМ!$B$33:$B$776,H$83)+'СЕТ СН'!$H$11+СВЦЭМ!$D$10+'СЕТ СН'!$H$6-'СЕТ СН'!$H$23</f>
        <v>1351.1226392799999</v>
      </c>
      <c r="I86" s="36">
        <f>SUMIFS(СВЦЭМ!$D$33:$D$776,СВЦЭМ!$A$33:$A$776,$A86,СВЦЭМ!$B$33:$B$776,I$83)+'СЕТ СН'!$H$11+СВЦЭМ!$D$10+'СЕТ СН'!$H$6-'СЕТ СН'!$H$23</f>
        <v>1347.3565212600001</v>
      </c>
      <c r="J86" s="36">
        <f>SUMIFS(СВЦЭМ!$D$33:$D$776,СВЦЭМ!$A$33:$A$776,$A86,СВЦЭМ!$B$33:$B$776,J$83)+'СЕТ СН'!$H$11+СВЦЭМ!$D$10+'СЕТ СН'!$H$6-'СЕТ СН'!$H$23</f>
        <v>1340.27797145</v>
      </c>
      <c r="K86" s="36">
        <f>SUMIFS(СВЦЭМ!$D$33:$D$776,СВЦЭМ!$A$33:$A$776,$A86,СВЦЭМ!$B$33:$B$776,K$83)+'СЕТ СН'!$H$11+СВЦЭМ!$D$10+'СЕТ СН'!$H$6-'СЕТ СН'!$H$23</f>
        <v>1312.89804488</v>
      </c>
      <c r="L86" s="36">
        <f>SUMIFS(СВЦЭМ!$D$33:$D$776,СВЦЭМ!$A$33:$A$776,$A86,СВЦЭМ!$B$33:$B$776,L$83)+'СЕТ СН'!$H$11+СВЦЭМ!$D$10+'СЕТ СН'!$H$6-'СЕТ СН'!$H$23</f>
        <v>1279.7806201200001</v>
      </c>
      <c r="M86" s="36">
        <f>SUMIFS(СВЦЭМ!$D$33:$D$776,СВЦЭМ!$A$33:$A$776,$A86,СВЦЭМ!$B$33:$B$776,M$83)+'СЕТ СН'!$H$11+СВЦЭМ!$D$10+'СЕТ СН'!$H$6-'СЕТ СН'!$H$23</f>
        <v>1224.7553936700001</v>
      </c>
      <c r="N86" s="36">
        <f>SUMIFS(СВЦЭМ!$D$33:$D$776,СВЦЭМ!$A$33:$A$776,$A86,СВЦЭМ!$B$33:$B$776,N$83)+'СЕТ СН'!$H$11+СВЦЭМ!$D$10+'СЕТ СН'!$H$6-'СЕТ СН'!$H$23</f>
        <v>1183.0145498400002</v>
      </c>
      <c r="O86" s="36">
        <f>SUMIFS(СВЦЭМ!$D$33:$D$776,СВЦЭМ!$A$33:$A$776,$A86,СВЦЭМ!$B$33:$B$776,O$83)+'СЕТ СН'!$H$11+СВЦЭМ!$D$10+'СЕТ СН'!$H$6-'СЕТ СН'!$H$23</f>
        <v>1193.6379199400001</v>
      </c>
      <c r="P86" s="36">
        <f>SUMIFS(СВЦЭМ!$D$33:$D$776,СВЦЭМ!$A$33:$A$776,$A86,СВЦЭМ!$B$33:$B$776,P$83)+'СЕТ СН'!$H$11+СВЦЭМ!$D$10+'СЕТ СН'!$H$6-'СЕТ СН'!$H$23</f>
        <v>1219.8344285100002</v>
      </c>
      <c r="Q86" s="36">
        <f>SUMIFS(СВЦЭМ!$D$33:$D$776,СВЦЭМ!$A$33:$A$776,$A86,СВЦЭМ!$B$33:$B$776,Q$83)+'СЕТ СН'!$H$11+СВЦЭМ!$D$10+'СЕТ СН'!$H$6-'СЕТ СН'!$H$23</f>
        <v>1242.61747367</v>
      </c>
      <c r="R86" s="36">
        <f>SUMIFS(СВЦЭМ!$D$33:$D$776,СВЦЭМ!$A$33:$A$776,$A86,СВЦЭМ!$B$33:$B$776,R$83)+'СЕТ СН'!$H$11+СВЦЭМ!$D$10+'СЕТ СН'!$H$6-'СЕТ СН'!$H$23</f>
        <v>1255.0189109900002</v>
      </c>
      <c r="S86" s="36">
        <f>SUMIFS(СВЦЭМ!$D$33:$D$776,СВЦЭМ!$A$33:$A$776,$A86,СВЦЭМ!$B$33:$B$776,S$83)+'СЕТ СН'!$H$11+СВЦЭМ!$D$10+'СЕТ СН'!$H$6-'СЕТ СН'!$H$23</f>
        <v>1254.98959496</v>
      </c>
      <c r="T86" s="36">
        <f>SUMIFS(СВЦЭМ!$D$33:$D$776,СВЦЭМ!$A$33:$A$776,$A86,СВЦЭМ!$B$33:$B$776,T$83)+'СЕТ СН'!$H$11+СВЦЭМ!$D$10+'СЕТ СН'!$H$6-'СЕТ СН'!$H$23</f>
        <v>1242.5592849499999</v>
      </c>
      <c r="U86" s="36">
        <f>SUMIFS(СВЦЭМ!$D$33:$D$776,СВЦЭМ!$A$33:$A$776,$A86,СВЦЭМ!$B$33:$B$776,U$83)+'СЕТ СН'!$H$11+СВЦЭМ!$D$10+'СЕТ СН'!$H$6-'СЕТ СН'!$H$23</f>
        <v>1226.6082156000002</v>
      </c>
      <c r="V86" s="36">
        <f>SUMIFS(СВЦЭМ!$D$33:$D$776,СВЦЭМ!$A$33:$A$776,$A86,СВЦЭМ!$B$33:$B$776,V$83)+'СЕТ СН'!$H$11+СВЦЭМ!$D$10+'СЕТ СН'!$H$6-'СЕТ СН'!$H$23</f>
        <v>1177.7490494000001</v>
      </c>
      <c r="W86" s="36">
        <f>SUMIFS(СВЦЭМ!$D$33:$D$776,СВЦЭМ!$A$33:$A$776,$A86,СВЦЭМ!$B$33:$B$776,W$83)+'СЕТ СН'!$H$11+СВЦЭМ!$D$10+'СЕТ СН'!$H$6-'СЕТ СН'!$H$23</f>
        <v>1172.1021173200002</v>
      </c>
      <c r="X86" s="36">
        <f>SUMIFS(СВЦЭМ!$D$33:$D$776,СВЦЭМ!$A$33:$A$776,$A86,СВЦЭМ!$B$33:$B$776,X$83)+'СЕТ СН'!$H$11+СВЦЭМ!$D$10+'СЕТ СН'!$H$6-'СЕТ СН'!$H$23</f>
        <v>1214.46909501</v>
      </c>
      <c r="Y86" s="36">
        <f>SUMIFS(СВЦЭМ!$D$33:$D$776,СВЦЭМ!$A$33:$A$776,$A86,СВЦЭМ!$B$33:$B$776,Y$83)+'СЕТ СН'!$H$11+СВЦЭМ!$D$10+'СЕТ СН'!$H$6-'СЕТ СН'!$H$23</f>
        <v>1309.2587079499999</v>
      </c>
    </row>
    <row r="87" spans="1:27" ht="15.75" x14ac:dyDescent="0.2">
      <c r="A87" s="35">
        <f t="shared" si="2"/>
        <v>43955</v>
      </c>
      <c r="B87" s="36">
        <f>SUMIFS(СВЦЭМ!$D$33:$D$776,СВЦЭМ!$A$33:$A$776,$A87,СВЦЭМ!$B$33:$B$776,B$83)+'СЕТ СН'!$H$11+СВЦЭМ!$D$10+'СЕТ СН'!$H$6-'СЕТ СН'!$H$23</f>
        <v>1374.4052910700002</v>
      </c>
      <c r="C87" s="36">
        <f>SUMIFS(СВЦЭМ!$D$33:$D$776,СВЦЭМ!$A$33:$A$776,$A87,СВЦЭМ!$B$33:$B$776,C$83)+'СЕТ СН'!$H$11+СВЦЭМ!$D$10+'СЕТ СН'!$H$6-'СЕТ СН'!$H$23</f>
        <v>1375.1200812300001</v>
      </c>
      <c r="D87" s="36">
        <f>SUMIFS(СВЦЭМ!$D$33:$D$776,СВЦЭМ!$A$33:$A$776,$A87,СВЦЭМ!$B$33:$B$776,D$83)+'СЕТ СН'!$H$11+СВЦЭМ!$D$10+'СЕТ СН'!$H$6-'СЕТ СН'!$H$23</f>
        <v>1359.9357455600002</v>
      </c>
      <c r="E87" s="36">
        <f>SUMIFS(СВЦЭМ!$D$33:$D$776,СВЦЭМ!$A$33:$A$776,$A87,СВЦЭМ!$B$33:$B$776,E$83)+'СЕТ СН'!$H$11+СВЦЭМ!$D$10+'СЕТ СН'!$H$6-'СЕТ СН'!$H$23</f>
        <v>1356.45452217</v>
      </c>
      <c r="F87" s="36">
        <f>SUMIFS(СВЦЭМ!$D$33:$D$776,СВЦЭМ!$A$33:$A$776,$A87,СВЦЭМ!$B$33:$B$776,F$83)+'СЕТ СН'!$H$11+СВЦЭМ!$D$10+'СЕТ СН'!$H$6-'СЕТ СН'!$H$23</f>
        <v>1351.3444741000001</v>
      </c>
      <c r="G87" s="36">
        <f>SUMIFS(СВЦЭМ!$D$33:$D$776,СВЦЭМ!$A$33:$A$776,$A87,СВЦЭМ!$B$33:$B$776,G$83)+'СЕТ СН'!$H$11+СВЦЭМ!$D$10+'СЕТ СН'!$H$6-'СЕТ СН'!$H$23</f>
        <v>1357.7882119000001</v>
      </c>
      <c r="H87" s="36">
        <f>SUMIFS(СВЦЭМ!$D$33:$D$776,СВЦЭМ!$A$33:$A$776,$A87,СВЦЭМ!$B$33:$B$776,H$83)+'СЕТ СН'!$H$11+СВЦЭМ!$D$10+'СЕТ СН'!$H$6-'СЕТ СН'!$H$23</f>
        <v>1360.2538658100002</v>
      </c>
      <c r="I87" s="36">
        <f>SUMIFS(СВЦЭМ!$D$33:$D$776,СВЦЭМ!$A$33:$A$776,$A87,СВЦЭМ!$B$33:$B$776,I$83)+'СЕТ СН'!$H$11+СВЦЭМ!$D$10+'СЕТ СН'!$H$6-'СЕТ СН'!$H$23</f>
        <v>1371.32010285</v>
      </c>
      <c r="J87" s="36">
        <f>SUMIFS(СВЦЭМ!$D$33:$D$776,СВЦЭМ!$A$33:$A$776,$A87,СВЦЭМ!$B$33:$B$776,J$83)+'СЕТ СН'!$H$11+СВЦЭМ!$D$10+'СЕТ СН'!$H$6-'СЕТ СН'!$H$23</f>
        <v>1363.0099322599999</v>
      </c>
      <c r="K87" s="36">
        <f>SUMIFS(СВЦЭМ!$D$33:$D$776,СВЦЭМ!$A$33:$A$776,$A87,СВЦЭМ!$B$33:$B$776,K$83)+'СЕТ СН'!$H$11+СВЦЭМ!$D$10+'СЕТ СН'!$H$6-'СЕТ СН'!$H$23</f>
        <v>1323.23977605</v>
      </c>
      <c r="L87" s="36">
        <f>SUMIFS(СВЦЭМ!$D$33:$D$776,СВЦЭМ!$A$33:$A$776,$A87,СВЦЭМ!$B$33:$B$776,L$83)+'СЕТ СН'!$H$11+СВЦЭМ!$D$10+'СЕТ СН'!$H$6-'СЕТ СН'!$H$23</f>
        <v>1311.8296887400002</v>
      </c>
      <c r="M87" s="36">
        <f>SUMIFS(СВЦЭМ!$D$33:$D$776,СВЦЭМ!$A$33:$A$776,$A87,СВЦЭМ!$B$33:$B$776,M$83)+'СЕТ СН'!$H$11+СВЦЭМ!$D$10+'СЕТ СН'!$H$6-'СЕТ СН'!$H$23</f>
        <v>1244.67726969</v>
      </c>
      <c r="N87" s="36">
        <f>SUMIFS(СВЦЭМ!$D$33:$D$776,СВЦЭМ!$A$33:$A$776,$A87,СВЦЭМ!$B$33:$B$776,N$83)+'СЕТ СН'!$H$11+СВЦЭМ!$D$10+'СЕТ СН'!$H$6-'СЕТ СН'!$H$23</f>
        <v>1191.52184818</v>
      </c>
      <c r="O87" s="36">
        <f>SUMIFS(СВЦЭМ!$D$33:$D$776,СВЦЭМ!$A$33:$A$776,$A87,СВЦЭМ!$B$33:$B$776,O$83)+'СЕТ СН'!$H$11+СВЦЭМ!$D$10+'СЕТ СН'!$H$6-'СЕТ СН'!$H$23</f>
        <v>1174.3012682000001</v>
      </c>
      <c r="P87" s="36">
        <f>SUMIFS(СВЦЭМ!$D$33:$D$776,СВЦЭМ!$A$33:$A$776,$A87,СВЦЭМ!$B$33:$B$776,P$83)+'СЕТ СН'!$H$11+СВЦЭМ!$D$10+'СЕТ СН'!$H$6-'СЕТ СН'!$H$23</f>
        <v>1186.2406927400002</v>
      </c>
      <c r="Q87" s="36">
        <f>SUMIFS(СВЦЭМ!$D$33:$D$776,СВЦЭМ!$A$33:$A$776,$A87,СВЦЭМ!$B$33:$B$776,Q$83)+'СЕТ СН'!$H$11+СВЦЭМ!$D$10+'СЕТ СН'!$H$6-'СЕТ СН'!$H$23</f>
        <v>1193.5287502400001</v>
      </c>
      <c r="R87" s="36">
        <f>SUMIFS(СВЦЭМ!$D$33:$D$776,СВЦЭМ!$A$33:$A$776,$A87,СВЦЭМ!$B$33:$B$776,R$83)+'СЕТ СН'!$H$11+СВЦЭМ!$D$10+'СЕТ СН'!$H$6-'СЕТ СН'!$H$23</f>
        <v>1173.4703947100002</v>
      </c>
      <c r="S87" s="36">
        <f>SUMIFS(СВЦЭМ!$D$33:$D$776,СВЦЭМ!$A$33:$A$776,$A87,СВЦЭМ!$B$33:$B$776,S$83)+'СЕТ СН'!$H$11+СВЦЭМ!$D$10+'СЕТ СН'!$H$6-'СЕТ СН'!$H$23</f>
        <v>1172.2650200600001</v>
      </c>
      <c r="T87" s="36">
        <f>SUMIFS(СВЦЭМ!$D$33:$D$776,СВЦЭМ!$A$33:$A$776,$A87,СВЦЭМ!$B$33:$B$776,T$83)+'СЕТ СН'!$H$11+СВЦЭМ!$D$10+'СЕТ СН'!$H$6-'СЕТ СН'!$H$23</f>
        <v>1159.9326258800002</v>
      </c>
      <c r="U87" s="36">
        <f>SUMIFS(СВЦЭМ!$D$33:$D$776,СВЦЭМ!$A$33:$A$776,$A87,СВЦЭМ!$B$33:$B$776,U$83)+'СЕТ СН'!$H$11+СВЦЭМ!$D$10+'СЕТ СН'!$H$6-'СЕТ СН'!$H$23</f>
        <v>1146.0321139500002</v>
      </c>
      <c r="V87" s="36">
        <f>SUMIFS(СВЦЭМ!$D$33:$D$776,СВЦЭМ!$A$33:$A$776,$A87,СВЦЭМ!$B$33:$B$776,V$83)+'СЕТ СН'!$H$11+СВЦЭМ!$D$10+'СЕТ СН'!$H$6-'СЕТ СН'!$H$23</f>
        <v>1135.5786827500001</v>
      </c>
      <c r="W87" s="36">
        <f>SUMIFS(СВЦЭМ!$D$33:$D$776,СВЦЭМ!$A$33:$A$776,$A87,СВЦЭМ!$B$33:$B$776,W$83)+'СЕТ СН'!$H$11+СВЦЭМ!$D$10+'СЕТ СН'!$H$6-'СЕТ СН'!$H$23</f>
        <v>1137.4899845700002</v>
      </c>
      <c r="X87" s="36">
        <f>SUMIFS(СВЦЭМ!$D$33:$D$776,СВЦЭМ!$A$33:$A$776,$A87,СВЦЭМ!$B$33:$B$776,X$83)+'СЕТ СН'!$H$11+СВЦЭМ!$D$10+'СЕТ СН'!$H$6-'СЕТ СН'!$H$23</f>
        <v>1172.5006373800002</v>
      </c>
      <c r="Y87" s="36">
        <f>SUMIFS(СВЦЭМ!$D$33:$D$776,СВЦЭМ!$A$33:$A$776,$A87,СВЦЭМ!$B$33:$B$776,Y$83)+'СЕТ СН'!$H$11+СВЦЭМ!$D$10+'СЕТ СН'!$H$6-'СЕТ СН'!$H$23</f>
        <v>1259.8130721</v>
      </c>
    </row>
    <row r="88" spans="1:27" ht="15.75" x14ac:dyDescent="0.2">
      <c r="A88" s="35">
        <f t="shared" si="2"/>
        <v>43956</v>
      </c>
      <c r="B88" s="36">
        <f>SUMIFS(СВЦЭМ!$D$33:$D$776,СВЦЭМ!$A$33:$A$776,$A88,СВЦЭМ!$B$33:$B$776,B$83)+'СЕТ СН'!$H$11+СВЦЭМ!$D$10+'СЕТ СН'!$H$6-'СЕТ СН'!$H$23</f>
        <v>1338.3116541899999</v>
      </c>
      <c r="C88" s="36">
        <f>SUMIFS(СВЦЭМ!$D$33:$D$776,СВЦЭМ!$A$33:$A$776,$A88,СВЦЭМ!$B$33:$B$776,C$83)+'СЕТ СН'!$H$11+СВЦЭМ!$D$10+'СЕТ СН'!$H$6-'СЕТ СН'!$H$23</f>
        <v>1367.2487992800002</v>
      </c>
      <c r="D88" s="36">
        <f>SUMIFS(СВЦЭМ!$D$33:$D$776,СВЦЭМ!$A$33:$A$776,$A88,СВЦЭМ!$B$33:$B$776,D$83)+'СЕТ СН'!$H$11+СВЦЭМ!$D$10+'СЕТ СН'!$H$6-'СЕТ СН'!$H$23</f>
        <v>1363.8649882899999</v>
      </c>
      <c r="E88" s="36">
        <f>SUMIFS(СВЦЭМ!$D$33:$D$776,СВЦЭМ!$A$33:$A$776,$A88,СВЦЭМ!$B$33:$B$776,E$83)+'СЕТ СН'!$H$11+СВЦЭМ!$D$10+'СЕТ СН'!$H$6-'СЕТ СН'!$H$23</f>
        <v>1358.0546942800001</v>
      </c>
      <c r="F88" s="36">
        <f>SUMIFS(СВЦЭМ!$D$33:$D$776,СВЦЭМ!$A$33:$A$776,$A88,СВЦЭМ!$B$33:$B$776,F$83)+'СЕТ СН'!$H$11+СВЦЭМ!$D$10+'СЕТ СН'!$H$6-'СЕТ СН'!$H$23</f>
        <v>1350.2644398100001</v>
      </c>
      <c r="G88" s="36">
        <f>SUMIFS(СВЦЭМ!$D$33:$D$776,СВЦЭМ!$A$33:$A$776,$A88,СВЦЭМ!$B$33:$B$776,G$83)+'СЕТ СН'!$H$11+СВЦЭМ!$D$10+'СЕТ СН'!$H$6-'СЕТ СН'!$H$23</f>
        <v>1354.77099542</v>
      </c>
      <c r="H88" s="36">
        <f>SUMIFS(СВЦЭМ!$D$33:$D$776,СВЦЭМ!$A$33:$A$776,$A88,СВЦЭМ!$B$33:$B$776,H$83)+'СЕТ СН'!$H$11+СВЦЭМ!$D$10+'СЕТ СН'!$H$6-'СЕТ СН'!$H$23</f>
        <v>1354.0225159000001</v>
      </c>
      <c r="I88" s="36">
        <f>SUMIFS(СВЦЭМ!$D$33:$D$776,СВЦЭМ!$A$33:$A$776,$A88,СВЦЭМ!$B$33:$B$776,I$83)+'СЕТ СН'!$H$11+СВЦЭМ!$D$10+'СЕТ СН'!$H$6-'СЕТ СН'!$H$23</f>
        <v>1350.5862835800001</v>
      </c>
      <c r="J88" s="36">
        <f>SUMIFS(СВЦЭМ!$D$33:$D$776,СВЦЭМ!$A$33:$A$776,$A88,СВЦЭМ!$B$33:$B$776,J$83)+'СЕТ СН'!$H$11+СВЦЭМ!$D$10+'СЕТ СН'!$H$6-'СЕТ СН'!$H$23</f>
        <v>1320.19275799</v>
      </c>
      <c r="K88" s="36">
        <f>SUMIFS(СВЦЭМ!$D$33:$D$776,СВЦЭМ!$A$33:$A$776,$A88,СВЦЭМ!$B$33:$B$776,K$83)+'СЕТ СН'!$H$11+СВЦЭМ!$D$10+'СЕТ СН'!$H$6-'СЕТ СН'!$H$23</f>
        <v>1284.5103844099999</v>
      </c>
      <c r="L88" s="36">
        <f>SUMIFS(СВЦЭМ!$D$33:$D$776,СВЦЭМ!$A$33:$A$776,$A88,СВЦЭМ!$B$33:$B$776,L$83)+'СЕТ СН'!$H$11+СВЦЭМ!$D$10+'СЕТ СН'!$H$6-'СЕТ СН'!$H$23</f>
        <v>1275.05074178</v>
      </c>
      <c r="M88" s="36">
        <f>SUMIFS(СВЦЭМ!$D$33:$D$776,СВЦЭМ!$A$33:$A$776,$A88,СВЦЭМ!$B$33:$B$776,M$83)+'СЕТ СН'!$H$11+СВЦЭМ!$D$10+'СЕТ СН'!$H$6-'СЕТ СН'!$H$23</f>
        <v>1227.9483111200002</v>
      </c>
      <c r="N88" s="36">
        <f>SUMIFS(СВЦЭМ!$D$33:$D$776,СВЦЭМ!$A$33:$A$776,$A88,СВЦЭМ!$B$33:$B$776,N$83)+'СЕТ СН'!$H$11+СВЦЭМ!$D$10+'СЕТ СН'!$H$6-'СЕТ СН'!$H$23</f>
        <v>1171.0087273500001</v>
      </c>
      <c r="O88" s="36">
        <f>SUMIFS(СВЦЭМ!$D$33:$D$776,СВЦЭМ!$A$33:$A$776,$A88,СВЦЭМ!$B$33:$B$776,O$83)+'СЕТ СН'!$H$11+СВЦЭМ!$D$10+'СЕТ СН'!$H$6-'СЕТ СН'!$H$23</f>
        <v>1167.02765572</v>
      </c>
      <c r="P88" s="36">
        <f>SUMIFS(СВЦЭМ!$D$33:$D$776,СВЦЭМ!$A$33:$A$776,$A88,СВЦЭМ!$B$33:$B$776,P$83)+'СЕТ СН'!$H$11+СВЦЭМ!$D$10+'СЕТ СН'!$H$6-'СЕТ СН'!$H$23</f>
        <v>1173.6277113800002</v>
      </c>
      <c r="Q88" s="36">
        <f>SUMIFS(СВЦЭМ!$D$33:$D$776,СВЦЭМ!$A$33:$A$776,$A88,СВЦЭМ!$B$33:$B$776,Q$83)+'СЕТ СН'!$H$11+СВЦЭМ!$D$10+'СЕТ СН'!$H$6-'СЕТ СН'!$H$23</f>
        <v>1176.2135476799999</v>
      </c>
      <c r="R88" s="36">
        <f>SUMIFS(СВЦЭМ!$D$33:$D$776,СВЦЭМ!$A$33:$A$776,$A88,СВЦЭМ!$B$33:$B$776,R$83)+'СЕТ СН'!$H$11+СВЦЭМ!$D$10+'СЕТ СН'!$H$6-'СЕТ СН'!$H$23</f>
        <v>1177.76324144</v>
      </c>
      <c r="S88" s="36">
        <f>SUMIFS(СВЦЭМ!$D$33:$D$776,СВЦЭМ!$A$33:$A$776,$A88,СВЦЭМ!$B$33:$B$776,S$83)+'СЕТ СН'!$H$11+СВЦЭМ!$D$10+'СЕТ СН'!$H$6-'СЕТ СН'!$H$23</f>
        <v>1178.9320556600001</v>
      </c>
      <c r="T88" s="36">
        <f>SUMIFS(СВЦЭМ!$D$33:$D$776,СВЦЭМ!$A$33:$A$776,$A88,СВЦЭМ!$B$33:$B$776,T$83)+'СЕТ СН'!$H$11+СВЦЭМ!$D$10+'СЕТ СН'!$H$6-'СЕТ СН'!$H$23</f>
        <v>1166.5014099700002</v>
      </c>
      <c r="U88" s="36">
        <f>SUMIFS(СВЦЭМ!$D$33:$D$776,СВЦЭМ!$A$33:$A$776,$A88,СВЦЭМ!$B$33:$B$776,U$83)+'СЕТ СН'!$H$11+СВЦЭМ!$D$10+'СЕТ СН'!$H$6-'СЕТ СН'!$H$23</f>
        <v>1147.1626683700001</v>
      </c>
      <c r="V88" s="36">
        <f>SUMIFS(СВЦЭМ!$D$33:$D$776,СВЦЭМ!$A$33:$A$776,$A88,СВЦЭМ!$B$33:$B$776,V$83)+'СЕТ СН'!$H$11+СВЦЭМ!$D$10+'СЕТ СН'!$H$6-'СЕТ СН'!$H$23</f>
        <v>1110.79914405</v>
      </c>
      <c r="W88" s="36">
        <f>SUMIFS(СВЦЭМ!$D$33:$D$776,СВЦЭМ!$A$33:$A$776,$A88,СВЦЭМ!$B$33:$B$776,W$83)+'СЕТ СН'!$H$11+СВЦЭМ!$D$10+'СЕТ СН'!$H$6-'СЕТ СН'!$H$23</f>
        <v>1121.98521351</v>
      </c>
      <c r="X88" s="36">
        <f>SUMIFS(СВЦЭМ!$D$33:$D$776,СВЦЭМ!$A$33:$A$776,$A88,СВЦЭМ!$B$33:$B$776,X$83)+'СЕТ СН'!$H$11+СВЦЭМ!$D$10+'СЕТ СН'!$H$6-'СЕТ СН'!$H$23</f>
        <v>1160.3400876400001</v>
      </c>
      <c r="Y88" s="36">
        <f>SUMIFS(СВЦЭМ!$D$33:$D$776,СВЦЭМ!$A$33:$A$776,$A88,СВЦЭМ!$B$33:$B$776,Y$83)+'СЕТ СН'!$H$11+СВЦЭМ!$D$10+'СЕТ СН'!$H$6-'СЕТ СН'!$H$23</f>
        <v>1248.4331365200001</v>
      </c>
    </row>
    <row r="89" spans="1:27" ht="15.75" x14ac:dyDescent="0.2">
      <c r="A89" s="35">
        <f t="shared" si="2"/>
        <v>43957</v>
      </c>
      <c r="B89" s="36">
        <f>SUMIFS(СВЦЭМ!$D$33:$D$776,СВЦЭМ!$A$33:$A$776,$A89,СВЦЭМ!$B$33:$B$776,B$83)+'СЕТ СН'!$H$11+СВЦЭМ!$D$10+'СЕТ СН'!$H$6-'СЕТ СН'!$H$23</f>
        <v>1320.6622436</v>
      </c>
      <c r="C89" s="36">
        <f>SUMIFS(СВЦЭМ!$D$33:$D$776,СВЦЭМ!$A$33:$A$776,$A89,СВЦЭМ!$B$33:$B$776,C$83)+'СЕТ СН'!$H$11+СВЦЭМ!$D$10+'СЕТ СН'!$H$6-'СЕТ СН'!$H$23</f>
        <v>1350.25727712</v>
      </c>
      <c r="D89" s="36">
        <f>SUMIFS(СВЦЭМ!$D$33:$D$776,СВЦЭМ!$A$33:$A$776,$A89,СВЦЭМ!$B$33:$B$776,D$83)+'СЕТ СН'!$H$11+СВЦЭМ!$D$10+'СЕТ СН'!$H$6-'СЕТ СН'!$H$23</f>
        <v>1371.1533157200001</v>
      </c>
      <c r="E89" s="36">
        <f>SUMIFS(СВЦЭМ!$D$33:$D$776,СВЦЭМ!$A$33:$A$776,$A89,СВЦЭМ!$B$33:$B$776,E$83)+'СЕТ СН'!$H$11+СВЦЭМ!$D$10+'СЕТ СН'!$H$6-'СЕТ СН'!$H$23</f>
        <v>1370.6983276800001</v>
      </c>
      <c r="F89" s="36">
        <f>SUMIFS(СВЦЭМ!$D$33:$D$776,СВЦЭМ!$A$33:$A$776,$A89,СВЦЭМ!$B$33:$B$776,F$83)+'СЕТ СН'!$H$11+СВЦЭМ!$D$10+'СЕТ СН'!$H$6-'СЕТ СН'!$H$23</f>
        <v>1365.32760697</v>
      </c>
      <c r="G89" s="36">
        <f>SUMIFS(СВЦЭМ!$D$33:$D$776,СВЦЭМ!$A$33:$A$776,$A89,СВЦЭМ!$B$33:$B$776,G$83)+'СЕТ СН'!$H$11+СВЦЭМ!$D$10+'СЕТ СН'!$H$6-'СЕТ СН'!$H$23</f>
        <v>1294.6766832600001</v>
      </c>
      <c r="H89" s="36">
        <f>SUMIFS(СВЦЭМ!$D$33:$D$776,СВЦЭМ!$A$33:$A$776,$A89,СВЦЭМ!$B$33:$B$776,H$83)+'СЕТ СН'!$H$11+СВЦЭМ!$D$10+'СЕТ СН'!$H$6-'СЕТ СН'!$H$23</f>
        <v>1317.40236349</v>
      </c>
      <c r="I89" s="36">
        <f>SUMIFS(СВЦЭМ!$D$33:$D$776,СВЦЭМ!$A$33:$A$776,$A89,СВЦЭМ!$B$33:$B$776,I$83)+'СЕТ СН'!$H$11+СВЦЭМ!$D$10+'СЕТ СН'!$H$6-'СЕТ СН'!$H$23</f>
        <v>1327.7917279000001</v>
      </c>
      <c r="J89" s="36">
        <f>SUMIFS(СВЦЭМ!$D$33:$D$776,СВЦЭМ!$A$33:$A$776,$A89,СВЦЭМ!$B$33:$B$776,J$83)+'СЕТ СН'!$H$11+СВЦЭМ!$D$10+'СЕТ СН'!$H$6-'СЕТ СН'!$H$23</f>
        <v>1279.84963135</v>
      </c>
      <c r="K89" s="36">
        <f>SUMIFS(СВЦЭМ!$D$33:$D$776,СВЦЭМ!$A$33:$A$776,$A89,СВЦЭМ!$B$33:$B$776,K$83)+'СЕТ СН'!$H$11+СВЦЭМ!$D$10+'СЕТ СН'!$H$6-'СЕТ СН'!$H$23</f>
        <v>1259.8293829700001</v>
      </c>
      <c r="L89" s="36">
        <f>SUMIFS(СВЦЭМ!$D$33:$D$776,СВЦЭМ!$A$33:$A$776,$A89,СВЦЭМ!$B$33:$B$776,L$83)+'СЕТ СН'!$H$11+СВЦЭМ!$D$10+'СЕТ СН'!$H$6-'СЕТ СН'!$H$23</f>
        <v>1250.7151058100001</v>
      </c>
      <c r="M89" s="36">
        <f>SUMIFS(СВЦЭМ!$D$33:$D$776,СВЦЭМ!$A$33:$A$776,$A89,СВЦЭМ!$B$33:$B$776,M$83)+'СЕТ СН'!$H$11+СВЦЭМ!$D$10+'СЕТ СН'!$H$6-'СЕТ СН'!$H$23</f>
        <v>1207.969533</v>
      </c>
      <c r="N89" s="36">
        <f>SUMIFS(СВЦЭМ!$D$33:$D$776,СВЦЭМ!$A$33:$A$776,$A89,СВЦЭМ!$B$33:$B$776,N$83)+'СЕТ СН'!$H$11+СВЦЭМ!$D$10+'СЕТ СН'!$H$6-'СЕТ СН'!$H$23</f>
        <v>1153.5296242500001</v>
      </c>
      <c r="O89" s="36">
        <f>SUMIFS(СВЦЭМ!$D$33:$D$776,СВЦЭМ!$A$33:$A$776,$A89,СВЦЭМ!$B$33:$B$776,O$83)+'СЕТ СН'!$H$11+СВЦЭМ!$D$10+'СЕТ СН'!$H$6-'СЕТ СН'!$H$23</f>
        <v>1192.91840813</v>
      </c>
      <c r="P89" s="36">
        <f>SUMIFS(СВЦЭМ!$D$33:$D$776,СВЦЭМ!$A$33:$A$776,$A89,СВЦЭМ!$B$33:$B$776,P$83)+'СЕТ СН'!$H$11+СВЦЭМ!$D$10+'СЕТ СН'!$H$6-'СЕТ СН'!$H$23</f>
        <v>1200.36077847</v>
      </c>
      <c r="Q89" s="36">
        <f>SUMIFS(СВЦЭМ!$D$33:$D$776,СВЦЭМ!$A$33:$A$776,$A89,СВЦЭМ!$B$33:$B$776,Q$83)+'СЕТ СН'!$H$11+СВЦЭМ!$D$10+'СЕТ СН'!$H$6-'СЕТ СН'!$H$23</f>
        <v>1201.6877548000002</v>
      </c>
      <c r="R89" s="36">
        <f>SUMIFS(СВЦЭМ!$D$33:$D$776,СВЦЭМ!$A$33:$A$776,$A89,СВЦЭМ!$B$33:$B$776,R$83)+'СЕТ СН'!$H$11+СВЦЭМ!$D$10+'СЕТ СН'!$H$6-'СЕТ СН'!$H$23</f>
        <v>1209.7994067700001</v>
      </c>
      <c r="S89" s="36">
        <f>SUMIFS(СВЦЭМ!$D$33:$D$776,СВЦЭМ!$A$33:$A$776,$A89,СВЦЭМ!$B$33:$B$776,S$83)+'СЕТ СН'!$H$11+СВЦЭМ!$D$10+'СЕТ СН'!$H$6-'СЕТ СН'!$H$23</f>
        <v>1216.8300258899999</v>
      </c>
      <c r="T89" s="36">
        <f>SUMIFS(СВЦЭМ!$D$33:$D$776,СВЦЭМ!$A$33:$A$776,$A89,СВЦЭМ!$B$33:$B$776,T$83)+'СЕТ СН'!$H$11+СВЦЭМ!$D$10+'СЕТ СН'!$H$6-'СЕТ СН'!$H$23</f>
        <v>1225.00890248</v>
      </c>
      <c r="U89" s="36">
        <f>SUMIFS(СВЦЭМ!$D$33:$D$776,СВЦЭМ!$A$33:$A$776,$A89,СВЦЭМ!$B$33:$B$776,U$83)+'СЕТ СН'!$H$11+СВЦЭМ!$D$10+'СЕТ СН'!$H$6-'СЕТ СН'!$H$23</f>
        <v>1226.7738441800002</v>
      </c>
      <c r="V89" s="36">
        <f>SUMIFS(СВЦЭМ!$D$33:$D$776,СВЦЭМ!$A$33:$A$776,$A89,СВЦЭМ!$B$33:$B$776,V$83)+'СЕТ СН'!$H$11+СВЦЭМ!$D$10+'СЕТ СН'!$H$6-'СЕТ СН'!$H$23</f>
        <v>1218.2518057299999</v>
      </c>
      <c r="W89" s="36">
        <f>SUMIFS(СВЦЭМ!$D$33:$D$776,СВЦЭМ!$A$33:$A$776,$A89,СВЦЭМ!$B$33:$B$776,W$83)+'СЕТ СН'!$H$11+СВЦЭМ!$D$10+'СЕТ СН'!$H$6-'СЕТ СН'!$H$23</f>
        <v>1219.46618223</v>
      </c>
      <c r="X89" s="36">
        <f>SUMIFS(СВЦЭМ!$D$33:$D$776,СВЦЭМ!$A$33:$A$776,$A89,СВЦЭМ!$B$33:$B$776,X$83)+'СЕТ СН'!$H$11+СВЦЭМ!$D$10+'СЕТ СН'!$H$6-'СЕТ СН'!$H$23</f>
        <v>1208.6778696900001</v>
      </c>
      <c r="Y89" s="36">
        <f>SUMIFS(СВЦЭМ!$D$33:$D$776,СВЦЭМ!$A$33:$A$776,$A89,СВЦЭМ!$B$33:$B$776,Y$83)+'СЕТ СН'!$H$11+СВЦЭМ!$D$10+'СЕТ СН'!$H$6-'СЕТ СН'!$H$23</f>
        <v>1260.0406852000001</v>
      </c>
    </row>
    <row r="90" spans="1:27" ht="15.75" x14ac:dyDescent="0.2">
      <c r="A90" s="35">
        <f t="shared" si="2"/>
        <v>43958</v>
      </c>
      <c r="B90" s="36">
        <f>SUMIFS(СВЦЭМ!$D$33:$D$776,СВЦЭМ!$A$33:$A$776,$A90,СВЦЭМ!$B$33:$B$776,B$83)+'СЕТ СН'!$H$11+СВЦЭМ!$D$10+'СЕТ СН'!$H$6-'СЕТ СН'!$H$23</f>
        <v>1354.0396843100002</v>
      </c>
      <c r="C90" s="36">
        <f>SUMIFS(СВЦЭМ!$D$33:$D$776,СВЦЭМ!$A$33:$A$776,$A90,СВЦЭМ!$B$33:$B$776,C$83)+'СЕТ СН'!$H$11+СВЦЭМ!$D$10+'СЕТ СН'!$H$6-'СЕТ СН'!$H$23</f>
        <v>1363.8749348000001</v>
      </c>
      <c r="D90" s="36">
        <f>SUMIFS(СВЦЭМ!$D$33:$D$776,СВЦЭМ!$A$33:$A$776,$A90,СВЦЭМ!$B$33:$B$776,D$83)+'СЕТ СН'!$H$11+СВЦЭМ!$D$10+'СЕТ СН'!$H$6-'СЕТ СН'!$H$23</f>
        <v>1359.7882774700001</v>
      </c>
      <c r="E90" s="36">
        <f>SUMIFS(СВЦЭМ!$D$33:$D$776,СВЦЭМ!$A$33:$A$776,$A90,СВЦЭМ!$B$33:$B$776,E$83)+'СЕТ СН'!$H$11+СВЦЭМ!$D$10+'СЕТ СН'!$H$6-'СЕТ СН'!$H$23</f>
        <v>1354.82654501</v>
      </c>
      <c r="F90" s="36">
        <f>SUMIFS(СВЦЭМ!$D$33:$D$776,СВЦЭМ!$A$33:$A$776,$A90,СВЦЭМ!$B$33:$B$776,F$83)+'СЕТ СН'!$H$11+СВЦЭМ!$D$10+'СЕТ СН'!$H$6-'СЕТ СН'!$H$23</f>
        <v>1352.12654365</v>
      </c>
      <c r="G90" s="36">
        <f>SUMIFS(СВЦЭМ!$D$33:$D$776,СВЦЭМ!$A$33:$A$776,$A90,СВЦЭМ!$B$33:$B$776,G$83)+'СЕТ СН'!$H$11+СВЦЭМ!$D$10+'СЕТ СН'!$H$6-'СЕТ СН'!$H$23</f>
        <v>1367.0008281200001</v>
      </c>
      <c r="H90" s="36">
        <f>SUMIFS(СВЦЭМ!$D$33:$D$776,СВЦЭМ!$A$33:$A$776,$A90,СВЦЭМ!$B$33:$B$776,H$83)+'СЕТ СН'!$H$11+СВЦЭМ!$D$10+'СЕТ СН'!$H$6-'СЕТ СН'!$H$23</f>
        <v>1367.0635176599999</v>
      </c>
      <c r="I90" s="36">
        <f>SUMIFS(СВЦЭМ!$D$33:$D$776,СВЦЭМ!$A$33:$A$776,$A90,СВЦЭМ!$B$33:$B$776,I$83)+'СЕТ СН'!$H$11+СВЦЭМ!$D$10+'СЕТ СН'!$H$6-'СЕТ СН'!$H$23</f>
        <v>1355.0306513700002</v>
      </c>
      <c r="J90" s="36">
        <f>SUMIFS(СВЦЭМ!$D$33:$D$776,СВЦЭМ!$A$33:$A$776,$A90,СВЦЭМ!$B$33:$B$776,J$83)+'СЕТ СН'!$H$11+СВЦЭМ!$D$10+'СЕТ СН'!$H$6-'СЕТ СН'!$H$23</f>
        <v>1313.4419003800001</v>
      </c>
      <c r="K90" s="36">
        <f>SUMIFS(СВЦЭМ!$D$33:$D$776,СВЦЭМ!$A$33:$A$776,$A90,СВЦЭМ!$B$33:$B$776,K$83)+'СЕТ СН'!$H$11+СВЦЭМ!$D$10+'СЕТ СН'!$H$6-'СЕТ СН'!$H$23</f>
        <v>1305.1679681300002</v>
      </c>
      <c r="L90" s="36">
        <f>SUMIFS(СВЦЭМ!$D$33:$D$776,СВЦЭМ!$A$33:$A$776,$A90,СВЦЭМ!$B$33:$B$776,L$83)+'СЕТ СН'!$H$11+СВЦЭМ!$D$10+'СЕТ СН'!$H$6-'СЕТ СН'!$H$23</f>
        <v>1297.93643309</v>
      </c>
      <c r="M90" s="36">
        <f>SUMIFS(СВЦЭМ!$D$33:$D$776,СВЦЭМ!$A$33:$A$776,$A90,СВЦЭМ!$B$33:$B$776,M$83)+'СЕТ СН'!$H$11+СВЦЭМ!$D$10+'СЕТ СН'!$H$6-'СЕТ СН'!$H$23</f>
        <v>1242.7819321900001</v>
      </c>
      <c r="N90" s="36">
        <f>SUMIFS(СВЦЭМ!$D$33:$D$776,СВЦЭМ!$A$33:$A$776,$A90,СВЦЭМ!$B$33:$B$776,N$83)+'СЕТ СН'!$H$11+СВЦЭМ!$D$10+'СЕТ СН'!$H$6-'СЕТ СН'!$H$23</f>
        <v>1190.2894392400001</v>
      </c>
      <c r="O90" s="36">
        <f>SUMIFS(СВЦЭМ!$D$33:$D$776,СВЦЭМ!$A$33:$A$776,$A90,СВЦЭМ!$B$33:$B$776,O$83)+'СЕТ СН'!$H$11+СВЦЭМ!$D$10+'СЕТ СН'!$H$6-'СЕТ СН'!$H$23</f>
        <v>1179.13626075</v>
      </c>
      <c r="P90" s="36">
        <f>SUMIFS(СВЦЭМ!$D$33:$D$776,СВЦЭМ!$A$33:$A$776,$A90,СВЦЭМ!$B$33:$B$776,P$83)+'СЕТ СН'!$H$11+СВЦЭМ!$D$10+'СЕТ СН'!$H$6-'СЕТ СН'!$H$23</f>
        <v>1188.35531653</v>
      </c>
      <c r="Q90" s="36">
        <f>SUMIFS(СВЦЭМ!$D$33:$D$776,СВЦЭМ!$A$33:$A$776,$A90,СВЦЭМ!$B$33:$B$776,Q$83)+'СЕТ СН'!$H$11+СВЦЭМ!$D$10+'СЕТ СН'!$H$6-'СЕТ СН'!$H$23</f>
        <v>1193.7054866100002</v>
      </c>
      <c r="R90" s="36">
        <f>SUMIFS(СВЦЭМ!$D$33:$D$776,СВЦЭМ!$A$33:$A$776,$A90,СВЦЭМ!$B$33:$B$776,R$83)+'СЕТ СН'!$H$11+СВЦЭМ!$D$10+'СЕТ СН'!$H$6-'СЕТ СН'!$H$23</f>
        <v>1187.79971062</v>
      </c>
      <c r="S90" s="36">
        <f>SUMIFS(СВЦЭМ!$D$33:$D$776,СВЦЭМ!$A$33:$A$776,$A90,СВЦЭМ!$B$33:$B$776,S$83)+'СЕТ СН'!$H$11+СВЦЭМ!$D$10+'СЕТ СН'!$H$6-'СЕТ СН'!$H$23</f>
        <v>1180.6658459499999</v>
      </c>
      <c r="T90" s="36">
        <f>SUMIFS(СВЦЭМ!$D$33:$D$776,СВЦЭМ!$A$33:$A$776,$A90,СВЦЭМ!$B$33:$B$776,T$83)+'СЕТ СН'!$H$11+СВЦЭМ!$D$10+'СЕТ СН'!$H$6-'СЕТ СН'!$H$23</f>
        <v>1151.8591593400001</v>
      </c>
      <c r="U90" s="36">
        <f>SUMIFS(СВЦЭМ!$D$33:$D$776,СВЦЭМ!$A$33:$A$776,$A90,СВЦЭМ!$B$33:$B$776,U$83)+'СЕТ СН'!$H$11+СВЦЭМ!$D$10+'СЕТ СН'!$H$6-'СЕТ СН'!$H$23</f>
        <v>1127.8894264800001</v>
      </c>
      <c r="V90" s="36">
        <f>SUMIFS(СВЦЭМ!$D$33:$D$776,СВЦЭМ!$A$33:$A$776,$A90,СВЦЭМ!$B$33:$B$776,V$83)+'СЕТ СН'!$H$11+СВЦЭМ!$D$10+'СЕТ СН'!$H$6-'СЕТ СН'!$H$23</f>
        <v>1108.96258848</v>
      </c>
      <c r="W90" s="36">
        <f>SUMIFS(СВЦЭМ!$D$33:$D$776,СВЦЭМ!$A$33:$A$776,$A90,СВЦЭМ!$B$33:$B$776,W$83)+'СЕТ СН'!$H$11+СВЦЭМ!$D$10+'СЕТ СН'!$H$6-'СЕТ СН'!$H$23</f>
        <v>1114.7306854399999</v>
      </c>
      <c r="X90" s="36">
        <f>SUMIFS(СВЦЭМ!$D$33:$D$776,СВЦЭМ!$A$33:$A$776,$A90,СВЦЭМ!$B$33:$B$776,X$83)+'СЕТ СН'!$H$11+СВЦЭМ!$D$10+'СЕТ СН'!$H$6-'СЕТ СН'!$H$23</f>
        <v>1159.5253623399999</v>
      </c>
      <c r="Y90" s="36">
        <f>SUMIFS(СВЦЭМ!$D$33:$D$776,СВЦЭМ!$A$33:$A$776,$A90,СВЦЭМ!$B$33:$B$776,Y$83)+'СЕТ СН'!$H$11+СВЦЭМ!$D$10+'СЕТ СН'!$H$6-'СЕТ СН'!$H$23</f>
        <v>1229.8249290399999</v>
      </c>
    </row>
    <row r="91" spans="1:27" ht="15.75" x14ac:dyDescent="0.2">
      <c r="A91" s="35">
        <f t="shared" si="2"/>
        <v>43959</v>
      </c>
      <c r="B91" s="36">
        <f>SUMIFS(СВЦЭМ!$D$33:$D$776,СВЦЭМ!$A$33:$A$776,$A91,СВЦЭМ!$B$33:$B$776,B$83)+'СЕТ СН'!$H$11+СВЦЭМ!$D$10+'СЕТ СН'!$H$6-'СЕТ СН'!$H$23</f>
        <v>1346.6864464</v>
      </c>
      <c r="C91" s="36">
        <f>SUMIFS(СВЦЭМ!$D$33:$D$776,СВЦЭМ!$A$33:$A$776,$A91,СВЦЭМ!$B$33:$B$776,C$83)+'СЕТ СН'!$H$11+СВЦЭМ!$D$10+'СЕТ СН'!$H$6-'СЕТ СН'!$H$23</f>
        <v>1351.4637206800001</v>
      </c>
      <c r="D91" s="36">
        <f>SUMIFS(СВЦЭМ!$D$33:$D$776,СВЦЭМ!$A$33:$A$776,$A91,СВЦЭМ!$B$33:$B$776,D$83)+'СЕТ СН'!$H$11+СВЦЭМ!$D$10+'СЕТ СН'!$H$6-'СЕТ СН'!$H$23</f>
        <v>1343.6351605300001</v>
      </c>
      <c r="E91" s="36">
        <f>SUMIFS(СВЦЭМ!$D$33:$D$776,СВЦЭМ!$A$33:$A$776,$A91,СВЦЭМ!$B$33:$B$776,E$83)+'СЕТ СН'!$H$11+СВЦЭМ!$D$10+'СЕТ СН'!$H$6-'СЕТ СН'!$H$23</f>
        <v>1344.8805652599999</v>
      </c>
      <c r="F91" s="36">
        <f>SUMIFS(СВЦЭМ!$D$33:$D$776,СВЦЭМ!$A$33:$A$776,$A91,СВЦЭМ!$B$33:$B$776,F$83)+'СЕТ СН'!$H$11+СВЦЭМ!$D$10+'СЕТ СН'!$H$6-'СЕТ СН'!$H$23</f>
        <v>1337.9603834</v>
      </c>
      <c r="G91" s="36">
        <f>SUMIFS(СВЦЭМ!$D$33:$D$776,СВЦЭМ!$A$33:$A$776,$A91,СВЦЭМ!$B$33:$B$776,G$83)+'СЕТ СН'!$H$11+СВЦЭМ!$D$10+'СЕТ СН'!$H$6-'СЕТ СН'!$H$23</f>
        <v>1347.58640528</v>
      </c>
      <c r="H91" s="36">
        <f>SUMIFS(СВЦЭМ!$D$33:$D$776,СВЦЭМ!$A$33:$A$776,$A91,СВЦЭМ!$B$33:$B$776,H$83)+'СЕТ СН'!$H$11+СВЦЭМ!$D$10+'СЕТ СН'!$H$6-'СЕТ СН'!$H$23</f>
        <v>1335.19056793</v>
      </c>
      <c r="I91" s="36">
        <f>SUMIFS(СВЦЭМ!$D$33:$D$776,СВЦЭМ!$A$33:$A$776,$A91,СВЦЭМ!$B$33:$B$776,I$83)+'СЕТ СН'!$H$11+СВЦЭМ!$D$10+'СЕТ СН'!$H$6-'СЕТ СН'!$H$23</f>
        <v>1309.98491629</v>
      </c>
      <c r="J91" s="36">
        <f>SUMIFS(СВЦЭМ!$D$33:$D$776,СВЦЭМ!$A$33:$A$776,$A91,СВЦЭМ!$B$33:$B$776,J$83)+'СЕТ СН'!$H$11+СВЦЭМ!$D$10+'СЕТ СН'!$H$6-'СЕТ СН'!$H$23</f>
        <v>1282.1371334200001</v>
      </c>
      <c r="K91" s="36">
        <f>SUMIFS(СВЦЭМ!$D$33:$D$776,СВЦЭМ!$A$33:$A$776,$A91,СВЦЭМ!$B$33:$B$776,K$83)+'СЕТ СН'!$H$11+СВЦЭМ!$D$10+'СЕТ СН'!$H$6-'СЕТ СН'!$H$23</f>
        <v>1283.6070447500001</v>
      </c>
      <c r="L91" s="36">
        <f>SUMIFS(СВЦЭМ!$D$33:$D$776,СВЦЭМ!$A$33:$A$776,$A91,СВЦЭМ!$B$33:$B$776,L$83)+'СЕТ СН'!$H$11+СВЦЭМ!$D$10+'СЕТ СН'!$H$6-'СЕТ СН'!$H$23</f>
        <v>1281.6907055800002</v>
      </c>
      <c r="M91" s="36">
        <f>SUMIFS(СВЦЭМ!$D$33:$D$776,СВЦЭМ!$A$33:$A$776,$A91,СВЦЭМ!$B$33:$B$776,M$83)+'СЕТ СН'!$H$11+СВЦЭМ!$D$10+'СЕТ СН'!$H$6-'СЕТ СН'!$H$23</f>
        <v>1232.5425669800002</v>
      </c>
      <c r="N91" s="36">
        <f>SUMIFS(СВЦЭМ!$D$33:$D$776,СВЦЭМ!$A$33:$A$776,$A91,СВЦЭМ!$B$33:$B$776,N$83)+'СЕТ СН'!$H$11+СВЦЭМ!$D$10+'СЕТ СН'!$H$6-'СЕТ СН'!$H$23</f>
        <v>1172.4419145000002</v>
      </c>
      <c r="O91" s="36">
        <f>SUMIFS(СВЦЭМ!$D$33:$D$776,СВЦЭМ!$A$33:$A$776,$A91,СВЦЭМ!$B$33:$B$776,O$83)+'СЕТ СН'!$H$11+СВЦЭМ!$D$10+'СЕТ СН'!$H$6-'СЕТ СН'!$H$23</f>
        <v>1161.2721800899999</v>
      </c>
      <c r="P91" s="36">
        <f>SUMIFS(СВЦЭМ!$D$33:$D$776,СВЦЭМ!$A$33:$A$776,$A91,СВЦЭМ!$B$33:$B$776,P$83)+'СЕТ СН'!$H$11+СВЦЭМ!$D$10+'СЕТ СН'!$H$6-'СЕТ СН'!$H$23</f>
        <v>1167.0017953800002</v>
      </c>
      <c r="Q91" s="36">
        <f>SUMIFS(СВЦЭМ!$D$33:$D$776,СВЦЭМ!$A$33:$A$776,$A91,СВЦЭМ!$B$33:$B$776,Q$83)+'СЕТ СН'!$H$11+СВЦЭМ!$D$10+'СЕТ СН'!$H$6-'СЕТ СН'!$H$23</f>
        <v>1169.74716459</v>
      </c>
      <c r="R91" s="36">
        <f>SUMIFS(СВЦЭМ!$D$33:$D$776,СВЦЭМ!$A$33:$A$776,$A91,СВЦЭМ!$B$33:$B$776,R$83)+'СЕТ СН'!$H$11+СВЦЭМ!$D$10+'СЕТ СН'!$H$6-'СЕТ СН'!$H$23</f>
        <v>1167.1378477200001</v>
      </c>
      <c r="S91" s="36">
        <f>SUMIFS(СВЦЭМ!$D$33:$D$776,СВЦЭМ!$A$33:$A$776,$A91,СВЦЭМ!$B$33:$B$776,S$83)+'СЕТ СН'!$H$11+СВЦЭМ!$D$10+'СЕТ СН'!$H$6-'СЕТ СН'!$H$23</f>
        <v>1172.13248193</v>
      </c>
      <c r="T91" s="36">
        <f>SUMIFS(СВЦЭМ!$D$33:$D$776,СВЦЭМ!$A$33:$A$776,$A91,СВЦЭМ!$B$33:$B$776,T$83)+'СЕТ СН'!$H$11+СВЦЭМ!$D$10+'СЕТ СН'!$H$6-'СЕТ СН'!$H$23</f>
        <v>1163.8564049400002</v>
      </c>
      <c r="U91" s="36">
        <f>SUMIFS(СВЦЭМ!$D$33:$D$776,СВЦЭМ!$A$33:$A$776,$A91,СВЦЭМ!$B$33:$B$776,U$83)+'СЕТ СН'!$H$11+СВЦЭМ!$D$10+'СЕТ СН'!$H$6-'СЕТ СН'!$H$23</f>
        <v>1144.7736305799999</v>
      </c>
      <c r="V91" s="36">
        <f>SUMIFS(СВЦЭМ!$D$33:$D$776,СВЦЭМ!$A$33:$A$776,$A91,СВЦЭМ!$B$33:$B$776,V$83)+'СЕТ СН'!$H$11+СВЦЭМ!$D$10+'СЕТ СН'!$H$6-'СЕТ СН'!$H$23</f>
        <v>1116.1620843999999</v>
      </c>
      <c r="W91" s="36">
        <f>SUMIFS(СВЦЭМ!$D$33:$D$776,СВЦЭМ!$A$33:$A$776,$A91,СВЦЭМ!$B$33:$B$776,W$83)+'СЕТ СН'!$H$11+СВЦЭМ!$D$10+'СЕТ СН'!$H$6-'СЕТ СН'!$H$23</f>
        <v>1113.1102776500002</v>
      </c>
      <c r="X91" s="36">
        <f>SUMIFS(СВЦЭМ!$D$33:$D$776,СВЦЭМ!$A$33:$A$776,$A91,СВЦЭМ!$B$33:$B$776,X$83)+'СЕТ СН'!$H$11+СВЦЭМ!$D$10+'СЕТ СН'!$H$6-'СЕТ СН'!$H$23</f>
        <v>1159.5187142700001</v>
      </c>
      <c r="Y91" s="36">
        <f>SUMIFS(СВЦЭМ!$D$33:$D$776,СВЦЭМ!$A$33:$A$776,$A91,СВЦЭМ!$B$33:$B$776,Y$83)+'СЕТ СН'!$H$11+СВЦЭМ!$D$10+'СЕТ СН'!$H$6-'СЕТ СН'!$H$23</f>
        <v>1234.5093321200002</v>
      </c>
    </row>
    <row r="92" spans="1:27" ht="15.75" x14ac:dyDescent="0.2">
      <c r="A92" s="35">
        <f t="shared" si="2"/>
        <v>43960</v>
      </c>
      <c r="B92" s="36">
        <f>SUMIFS(СВЦЭМ!$D$33:$D$776,СВЦЭМ!$A$33:$A$776,$A92,СВЦЭМ!$B$33:$B$776,B$83)+'СЕТ СН'!$H$11+СВЦЭМ!$D$10+'СЕТ СН'!$H$6-'СЕТ СН'!$H$23</f>
        <v>1338.11463157</v>
      </c>
      <c r="C92" s="36">
        <f>SUMIFS(СВЦЭМ!$D$33:$D$776,СВЦЭМ!$A$33:$A$776,$A92,СВЦЭМ!$B$33:$B$776,C$83)+'СЕТ СН'!$H$11+СВЦЭМ!$D$10+'СЕТ СН'!$H$6-'СЕТ СН'!$H$23</f>
        <v>1325.4637302199999</v>
      </c>
      <c r="D92" s="36">
        <f>SUMIFS(СВЦЭМ!$D$33:$D$776,СВЦЭМ!$A$33:$A$776,$A92,СВЦЭМ!$B$33:$B$776,D$83)+'СЕТ СН'!$H$11+СВЦЭМ!$D$10+'СЕТ СН'!$H$6-'СЕТ СН'!$H$23</f>
        <v>1307.3522982300001</v>
      </c>
      <c r="E92" s="36">
        <f>SUMIFS(СВЦЭМ!$D$33:$D$776,СВЦЭМ!$A$33:$A$776,$A92,СВЦЭМ!$B$33:$B$776,E$83)+'СЕТ СН'!$H$11+СВЦЭМ!$D$10+'СЕТ СН'!$H$6-'СЕТ СН'!$H$23</f>
        <v>1303.71060659</v>
      </c>
      <c r="F92" s="36">
        <f>SUMIFS(СВЦЭМ!$D$33:$D$776,СВЦЭМ!$A$33:$A$776,$A92,СВЦЭМ!$B$33:$B$776,F$83)+'СЕТ СН'!$H$11+СВЦЭМ!$D$10+'СЕТ СН'!$H$6-'СЕТ СН'!$H$23</f>
        <v>1294.5610161100001</v>
      </c>
      <c r="G92" s="36">
        <f>SUMIFS(СВЦЭМ!$D$33:$D$776,СВЦЭМ!$A$33:$A$776,$A92,СВЦЭМ!$B$33:$B$776,G$83)+'СЕТ СН'!$H$11+СВЦЭМ!$D$10+'СЕТ СН'!$H$6-'СЕТ СН'!$H$23</f>
        <v>1296.1679235199999</v>
      </c>
      <c r="H92" s="36">
        <f>SUMIFS(СВЦЭМ!$D$33:$D$776,СВЦЭМ!$A$33:$A$776,$A92,СВЦЭМ!$B$33:$B$776,H$83)+'СЕТ СН'!$H$11+СВЦЭМ!$D$10+'СЕТ СН'!$H$6-'СЕТ СН'!$H$23</f>
        <v>1302.0373563100002</v>
      </c>
      <c r="I92" s="36">
        <f>SUMIFS(СВЦЭМ!$D$33:$D$776,СВЦЭМ!$A$33:$A$776,$A92,СВЦЭМ!$B$33:$B$776,I$83)+'СЕТ СН'!$H$11+СВЦЭМ!$D$10+'СЕТ СН'!$H$6-'СЕТ СН'!$H$23</f>
        <v>1308.0991687300002</v>
      </c>
      <c r="J92" s="36">
        <f>SUMIFS(СВЦЭМ!$D$33:$D$776,СВЦЭМ!$A$33:$A$776,$A92,СВЦЭМ!$B$33:$B$776,J$83)+'СЕТ СН'!$H$11+СВЦЭМ!$D$10+'СЕТ СН'!$H$6-'СЕТ СН'!$H$23</f>
        <v>1308.5588522100002</v>
      </c>
      <c r="K92" s="36">
        <f>SUMIFS(СВЦЭМ!$D$33:$D$776,СВЦЭМ!$A$33:$A$776,$A92,СВЦЭМ!$B$33:$B$776,K$83)+'СЕТ СН'!$H$11+СВЦЭМ!$D$10+'СЕТ СН'!$H$6-'СЕТ СН'!$H$23</f>
        <v>1282.0086786700001</v>
      </c>
      <c r="L92" s="36">
        <f>SUMIFS(СВЦЭМ!$D$33:$D$776,СВЦЭМ!$A$33:$A$776,$A92,СВЦЭМ!$B$33:$B$776,L$83)+'СЕТ СН'!$H$11+СВЦЭМ!$D$10+'СЕТ СН'!$H$6-'СЕТ СН'!$H$23</f>
        <v>1291.0863885900001</v>
      </c>
      <c r="M92" s="36">
        <f>SUMIFS(СВЦЭМ!$D$33:$D$776,СВЦЭМ!$A$33:$A$776,$A92,СВЦЭМ!$B$33:$B$776,M$83)+'СЕТ СН'!$H$11+СВЦЭМ!$D$10+'СЕТ СН'!$H$6-'СЕТ СН'!$H$23</f>
        <v>1238.6915120000001</v>
      </c>
      <c r="N92" s="36">
        <f>SUMIFS(СВЦЭМ!$D$33:$D$776,СВЦЭМ!$A$33:$A$776,$A92,СВЦЭМ!$B$33:$B$776,N$83)+'СЕТ СН'!$H$11+СВЦЭМ!$D$10+'СЕТ СН'!$H$6-'СЕТ СН'!$H$23</f>
        <v>1183.9731693600002</v>
      </c>
      <c r="O92" s="36">
        <f>SUMIFS(СВЦЭМ!$D$33:$D$776,СВЦЭМ!$A$33:$A$776,$A92,СВЦЭМ!$B$33:$B$776,O$83)+'СЕТ СН'!$H$11+СВЦЭМ!$D$10+'СЕТ СН'!$H$6-'СЕТ СН'!$H$23</f>
        <v>1164.12988498</v>
      </c>
      <c r="P92" s="36">
        <f>SUMIFS(СВЦЭМ!$D$33:$D$776,СВЦЭМ!$A$33:$A$776,$A92,СВЦЭМ!$B$33:$B$776,P$83)+'СЕТ СН'!$H$11+СВЦЭМ!$D$10+'СЕТ СН'!$H$6-'СЕТ СН'!$H$23</f>
        <v>1169.44010755</v>
      </c>
      <c r="Q92" s="36">
        <f>SUMIFS(СВЦЭМ!$D$33:$D$776,СВЦЭМ!$A$33:$A$776,$A92,СВЦЭМ!$B$33:$B$776,Q$83)+'СЕТ СН'!$H$11+СВЦЭМ!$D$10+'СЕТ СН'!$H$6-'СЕТ СН'!$H$23</f>
        <v>1161.4657484100001</v>
      </c>
      <c r="R92" s="36">
        <f>SUMIFS(СВЦЭМ!$D$33:$D$776,СВЦЭМ!$A$33:$A$776,$A92,СВЦЭМ!$B$33:$B$776,R$83)+'СЕТ СН'!$H$11+СВЦЭМ!$D$10+'СЕТ СН'!$H$6-'СЕТ СН'!$H$23</f>
        <v>1163.9792115600001</v>
      </c>
      <c r="S92" s="36">
        <f>SUMIFS(СВЦЭМ!$D$33:$D$776,СВЦЭМ!$A$33:$A$776,$A92,СВЦЭМ!$B$33:$B$776,S$83)+'СЕТ СН'!$H$11+СВЦЭМ!$D$10+'СЕТ СН'!$H$6-'СЕТ СН'!$H$23</f>
        <v>1175.3059150900001</v>
      </c>
      <c r="T92" s="36">
        <f>SUMIFS(СВЦЭМ!$D$33:$D$776,СВЦЭМ!$A$33:$A$776,$A92,СВЦЭМ!$B$33:$B$776,T$83)+'СЕТ СН'!$H$11+СВЦЭМ!$D$10+'СЕТ СН'!$H$6-'СЕТ СН'!$H$23</f>
        <v>1165.67458977</v>
      </c>
      <c r="U92" s="36">
        <f>SUMIFS(СВЦЭМ!$D$33:$D$776,СВЦЭМ!$A$33:$A$776,$A92,СВЦЭМ!$B$33:$B$776,U$83)+'СЕТ СН'!$H$11+СВЦЭМ!$D$10+'СЕТ СН'!$H$6-'СЕТ СН'!$H$23</f>
        <v>1157.3843924</v>
      </c>
      <c r="V92" s="36">
        <f>SUMIFS(СВЦЭМ!$D$33:$D$776,СВЦЭМ!$A$33:$A$776,$A92,СВЦЭМ!$B$33:$B$776,V$83)+'СЕТ СН'!$H$11+СВЦЭМ!$D$10+'СЕТ СН'!$H$6-'СЕТ СН'!$H$23</f>
        <v>1145.2759343900002</v>
      </c>
      <c r="W92" s="36">
        <f>SUMIFS(СВЦЭМ!$D$33:$D$776,СВЦЭМ!$A$33:$A$776,$A92,СВЦЭМ!$B$33:$B$776,W$83)+'СЕТ СН'!$H$11+СВЦЭМ!$D$10+'СЕТ СН'!$H$6-'СЕТ СН'!$H$23</f>
        <v>1137.1963328300001</v>
      </c>
      <c r="X92" s="36">
        <f>SUMIFS(СВЦЭМ!$D$33:$D$776,СВЦЭМ!$A$33:$A$776,$A92,СВЦЭМ!$B$33:$B$776,X$83)+'СЕТ СН'!$H$11+СВЦЭМ!$D$10+'СЕТ СН'!$H$6-'СЕТ СН'!$H$23</f>
        <v>1180.63928521</v>
      </c>
      <c r="Y92" s="36">
        <f>SUMIFS(СВЦЭМ!$D$33:$D$776,СВЦЭМ!$A$33:$A$776,$A92,СВЦЭМ!$B$33:$B$776,Y$83)+'СЕТ СН'!$H$11+СВЦЭМ!$D$10+'СЕТ СН'!$H$6-'СЕТ СН'!$H$23</f>
        <v>1270.8823086800001</v>
      </c>
    </row>
    <row r="93" spans="1:27" ht="15.75" x14ac:dyDescent="0.2">
      <c r="A93" s="35">
        <f t="shared" si="2"/>
        <v>43961</v>
      </c>
      <c r="B93" s="36">
        <f>SUMIFS(СВЦЭМ!$D$33:$D$776,СВЦЭМ!$A$33:$A$776,$A93,СВЦЭМ!$B$33:$B$776,B$83)+'СЕТ СН'!$H$11+СВЦЭМ!$D$10+'СЕТ СН'!$H$6-'СЕТ СН'!$H$23</f>
        <v>1314.4650344500001</v>
      </c>
      <c r="C93" s="36">
        <f>SUMIFS(СВЦЭМ!$D$33:$D$776,СВЦЭМ!$A$33:$A$776,$A93,СВЦЭМ!$B$33:$B$776,C$83)+'СЕТ СН'!$H$11+СВЦЭМ!$D$10+'СЕТ СН'!$H$6-'СЕТ СН'!$H$23</f>
        <v>1344.3551819500001</v>
      </c>
      <c r="D93" s="36">
        <f>SUMIFS(СВЦЭМ!$D$33:$D$776,СВЦЭМ!$A$33:$A$776,$A93,СВЦЭМ!$B$33:$B$776,D$83)+'СЕТ СН'!$H$11+СВЦЭМ!$D$10+'СЕТ СН'!$H$6-'СЕТ СН'!$H$23</f>
        <v>1350.9895275700001</v>
      </c>
      <c r="E93" s="36">
        <f>SUMIFS(СВЦЭМ!$D$33:$D$776,СВЦЭМ!$A$33:$A$776,$A93,СВЦЭМ!$B$33:$B$776,E$83)+'СЕТ СН'!$H$11+СВЦЭМ!$D$10+'СЕТ СН'!$H$6-'СЕТ СН'!$H$23</f>
        <v>1372.1840055299999</v>
      </c>
      <c r="F93" s="36">
        <f>SUMIFS(СВЦЭМ!$D$33:$D$776,СВЦЭМ!$A$33:$A$776,$A93,СВЦЭМ!$B$33:$B$776,F$83)+'СЕТ СН'!$H$11+СВЦЭМ!$D$10+'СЕТ СН'!$H$6-'СЕТ СН'!$H$23</f>
        <v>1364.64321806</v>
      </c>
      <c r="G93" s="36">
        <f>SUMIFS(СВЦЭМ!$D$33:$D$776,СВЦЭМ!$A$33:$A$776,$A93,СВЦЭМ!$B$33:$B$776,G$83)+'СЕТ СН'!$H$11+СВЦЭМ!$D$10+'СЕТ СН'!$H$6-'СЕТ СН'!$H$23</f>
        <v>1362.6258363100001</v>
      </c>
      <c r="H93" s="36">
        <f>SUMIFS(СВЦЭМ!$D$33:$D$776,СВЦЭМ!$A$33:$A$776,$A93,СВЦЭМ!$B$33:$B$776,H$83)+'СЕТ СН'!$H$11+СВЦЭМ!$D$10+'СЕТ СН'!$H$6-'СЕТ СН'!$H$23</f>
        <v>1355.6460255400002</v>
      </c>
      <c r="I93" s="36">
        <f>SUMIFS(СВЦЭМ!$D$33:$D$776,СВЦЭМ!$A$33:$A$776,$A93,СВЦЭМ!$B$33:$B$776,I$83)+'СЕТ СН'!$H$11+СВЦЭМ!$D$10+'СЕТ СН'!$H$6-'СЕТ СН'!$H$23</f>
        <v>1326.9857095299999</v>
      </c>
      <c r="J93" s="36">
        <f>SUMIFS(СВЦЭМ!$D$33:$D$776,СВЦЭМ!$A$33:$A$776,$A93,СВЦЭМ!$B$33:$B$776,J$83)+'СЕТ СН'!$H$11+СВЦЭМ!$D$10+'СЕТ СН'!$H$6-'СЕТ СН'!$H$23</f>
        <v>1320.9121631500002</v>
      </c>
      <c r="K93" s="36">
        <f>SUMIFS(СВЦЭМ!$D$33:$D$776,СВЦЭМ!$A$33:$A$776,$A93,СВЦЭМ!$B$33:$B$776,K$83)+'СЕТ СН'!$H$11+СВЦЭМ!$D$10+'СЕТ СН'!$H$6-'СЕТ СН'!$H$23</f>
        <v>1290.1827034200001</v>
      </c>
      <c r="L93" s="36">
        <f>SUMIFS(СВЦЭМ!$D$33:$D$776,СВЦЭМ!$A$33:$A$776,$A93,СВЦЭМ!$B$33:$B$776,L$83)+'СЕТ СН'!$H$11+СВЦЭМ!$D$10+'СЕТ СН'!$H$6-'СЕТ СН'!$H$23</f>
        <v>1282.54376161</v>
      </c>
      <c r="M93" s="36">
        <f>SUMIFS(СВЦЭМ!$D$33:$D$776,СВЦЭМ!$A$33:$A$776,$A93,СВЦЭМ!$B$33:$B$776,M$83)+'СЕТ СН'!$H$11+СВЦЭМ!$D$10+'СЕТ СН'!$H$6-'СЕТ СН'!$H$23</f>
        <v>1237.4773608800001</v>
      </c>
      <c r="N93" s="36">
        <f>SUMIFS(СВЦЭМ!$D$33:$D$776,СВЦЭМ!$A$33:$A$776,$A93,СВЦЭМ!$B$33:$B$776,N$83)+'СЕТ СН'!$H$11+СВЦЭМ!$D$10+'СЕТ СН'!$H$6-'СЕТ СН'!$H$23</f>
        <v>1183.10475064</v>
      </c>
      <c r="O93" s="36">
        <f>SUMIFS(СВЦЭМ!$D$33:$D$776,СВЦЭМ!$A$33:$A$776,$A93,СВЦЭМ!$B$33:$B$776,O$83)+'СЕТ СН'!$H$11+СВЦЭМ!$D$10+'СЕТ СН'!$H$6-'СЕТ СН'!$H$23</f>
        <v>1166.74964217</v>
      </c>
      <c r="P93" s="36">
        <f>SUMIFS(СВЦЭМ!$D$33:$D$776,СВЦЭМ!$A$33:$A$776,$A93,СВЦЭМ!$B$33:$B$776,P$83)+'СЕТ СН'!$H$11+СВЦЭМ!$D$10+'СЕТ СН'!$H$6-'СЕТ СН'!$H$23</f>
        <v>1168.9339435000002</v>
      </c>
      <c r="Q93" s="36">
        <f>SUMIFS(СВЦЭМ!$D$33:$D$776,СВЦЭМ!$A$33:$A$776,$A93,СВЦЭМ!$B$33:$B$776,Q$83)+'СЕТ СН'!$H$11+СВЦЭМ!$D$10+'СЕТ СН'!$H$6-'СЕТ СН'!$H$23</f>
        <v>1176.5624132400001</v>
      </c>
      <c r="R93" s="36">
        <f>SUMIFS(СВЦЭМ!$D$33:$D$776,СВЦЭМ!$A$33:$A$776,$A93,СВЦЭМ!$B$33:$B$776,R$83)+'СЕТ СН'!$H$11+СВЦЭМ!$D$10+'СЕТ СН'!$H$6-'СЕТ СН'!$H$23</f>
        <v>1173.99010658</v>
      </c>
      <c r="S93" s="36">
        <f>SUMIFS(СВЦЭМ!$D$33:$D$776,СВЦЭМ!$A$33:$A$776,$A93,СВЦЭМ!$B$33:$B$776,S$83)+'СЕТ СН'!$H$11+СВЦЭМ!$D$10+'СЕТ СН'!$H$6-'СЕТ СН'!$H$23</f>
        <v>1176.57263777</v>
      </c>
      <c r="T93" s="36">
        <f>SUMIFS(СВЦЭМ!$D$33:$D$776,СВЦЭМ!$A$33:$A$776,$A93,СВЦЭМ!$B$33:$B$776,T$83)+'СЕТ СН'!$H$11+СВЦЭМ!$D$10+'СЕТ СН'!$H$6-'СЕТ СН'!$H$23</f>
        <v>1166.45641415</v>
      </c>
      <c r="U93" s="36">
        <f>SUMIFS(СВЦЭМ!$D$33:$D$776,СВЦЭМ!$A$33:$A$776,$A93,СВЦЭМ!$B$33:$B$776,U$83)+'СЕТ СН'!$H$11+СВЦЭМ!$D$10+'СЕТ СН'!$H$6-'СЕТ СН'!$H$23</f>
        <v>1153.69592053</v>
      </c>
      <c r="V93" s="36">
        <f>SUMIFS(СВЦЭМ!$D$33:$D$776,СВЦЭМ!$A$33:$A$776,$A93,СВЦЭМ!$B$33:$B$776,V$83)+'СЕТ СН'!$H$11+СВЦЭМ!$D$10+'СЕТ СН'!$H$6-'СЕТ СН'!$H$23</f>
        <v>1134.6178770000001</v>
      </c>
      <c r="W93" s="36">
        <f>SUMIFS(СВЦЭМ!$D$33:$D$776,СВЦЭМ!$A$33:$A$776,$A93,СВЦЭМ!$B$33:$B$776,W$83)+'СЕТ СН'!$H$11+СВЦЭМ!$D$10+'СЕТ СН'!$H$6-'СЕТ СН'!$H$23</f>
        <v>1131.0538111999999</v>
      </c>
      <c r="X93" s="36">
        <f>SUMIFS(СВЦЭМ!$D$33:$D$776,СВЦЭМ!$A$33:$A$776,$A93,СВЦЭМ!$B$33:$B$776,X$83)+'СЕТ СН'!$H$11+СВЦЭМ!$D$10+'СЕТ СН'!$H$6-'СЕТ СН'!$H$23</f>
        <v>1168.8382186200001</v>
      </c>
      <c r="Y93" s="36">
        <f>SUMIFS(СВЦЭМ!$D$33:$D$776,СВЦЭМ!$A$33:$A$776,$A93,СВЦЭМ!$B$33:$B$776,Y$83)+'СЕТ СН'!$H$11+СВЦЭМ!$D$10+'СЕТ СН'!$H$6-'СЕТ СН'!$H$23</f>
        <v>1259.6244476100001</v>
      </c>
    </row>
    <row r="94" spans="1:27" ht="15.75" x14ac:dyDescent="0.2">
      <c r="A94" s="35">
        <f t="shared" si="2"/>
        <v>43962</v>
      </c>
      <c r="B94" s="36">
        <f>SUMIFS(СВЦЭМ!$D$33:$D$776,СВЦЭМ!$A$33:$A$776,$A94,СВЦЭМ!$B$33:$B$776,B$83)+'СЕТ СН'!$H$11+СВЦЭМ!$D$10+'СЕТ СН'!$H$6-'СЕТ СН'!$H$23</f>
        <v>1238.1788054200001</v>
      </c>
      <c r="C94" s="36">
        <f>SUMIFS(СВЦЭМ!$D$33:$D$776,СВЦЭМ!$A$33:$A$776,$A94,СВЦЭМ!$B$33:$B$776,C$83)+'СЕТ СН'!$H$11+СВЦЭМ!$D$10+'СЕТ СН'!$H$6-'СЕТ СН'!$H$23</f>
        <v>1318.5135312699999</v>
      </c>
      <c r="D94" s="36">
        <f>SUMIFS(СВЦЭМ!$D$33:$D$776,СВЦЭМ!$A$33:$A$776,$A94,СВЦЭМ!$B$33:$B$776,D$83)+'СЕТ СН'!$H$11+СВЦЭМ!$D$10+'СЕТ СН'!$H$6-'СЕТ СН'!$H$23</f>
        <v>1353.4220566200001</v>
      </c>
      <c r="E94" s="36">
        <f>SUMIFS(СВЦЭМ!$D$33:$D$776,СВЦЭМ!$A$33:$A$776,$A94,СВЦЭМ!$B$33:$B$776,E$83)+'СЕТ СН'!$H$11+СВЦЭМ!$D$10+'СЕТ СН'!$H$6-'СЕТ СН'!$H$23</f>
        <v>1344.6962309800001</v>
      </c>
      <c r="F94" s="36">
        <f>SUMIFS(СВЦЭМ!$D$33:$D$776,СВЦЭМ!$A$33:$A$776,$A94,СВЦЭМ!$B$33:$B$776,F$83)+'СЕТ СН'!$H$11+СВЦЭМ!$D$10+'СЕТ СН'!$H$6-'СЕТ СН'!$H$23</f>
        <v>1337.8848738500001</v>
      </c>
      <c r="G94" s="36">
        <f>SUMIFS(СВЦЭМ!$D$33:$D$776,СВЦЭМ!$A$33:$A$776,$A94,СВЦЭМ!$B$33:$B$776,G$83)+'СЕТ СН'!$H$11+СВЦЭМ!$D$10+'СЕТ СН'!$H$6-'СЕТ СН'!$H$23</f>
        <v>1340.2862672199999</v>
      </c>
      <c r="H94" s="36">
        <f>SUMIFS(СВЦЭМ!$D$33:$D$776,СВЦЭМ!$A$33:$A$776,$A94,СВЦЭМ!$B$33:$B$776,H$83)+'СЕТ СН'!$H$11+СВЦЭМ!$D$10+'СЕТ СН'!$H$6-'СЕТ СН'!$H$23</f>
        <v>1347.1129399000001</v>
      </c>
      <c r="I94" s="36">
        <f>SUMIFS(СВЦЭМ!$D$33:$D$776,СВЦЭМ!$A$33:$A$776,$A94,СВЦЭМ!$B$33:$B$776,I$83)+'СЕТ СН'!$H$11+СВЦЭМ!$D$10+'СЕТ СН'!$H$6-'СЕТ СН'!$H$23</f>
        <v>1360.61205655</v>
      </c>
      <c r="J94" s="36">
        <f>SUMIFS(СВЦЭМ!$D$33:$D$776,СВЦЭМ!$A$33:$A$776,$A94,СВЦЭМ!$B$33:$B$776,J$83)+'СЕТ СН'!$H$11+СВЦЭМ!$D$10+'СЕТ СН'!$H$6-'СЕТ СН'!$H$23</f>
        <v>1310.1537812000001</v>
      </c>
      <c r="K94" s="36">
        <f>SUMIFS(СВЦЭМ!$D$33:$D$776,СВЦЭМ!$A$33:$A$776,$A94,СВЦЭМ!$B$33:$B$776,K$83)+'СЕТ СН'!$H$11+СВЦЭМ!$D$10+'СЕТ СН'!$H$6-'СЕТ СН'!$H$23</f>
        <v>1249.6476974000002</v>
      </c>
      <c r="L94" s="36">
        <f>SUMIFS(СВЦЭМ!$D$33:$D$776,СВЦЭМ!$A$33:$A$776,$A94,СВЦЭМ!$B$33:$B$776,L$83)+'СЕТ СН'!$H$11+СВЦЭМ!$D$10+'СЕТ СН'!$H$6-'СЕТ СН'!$H$23</f>
        <v>1241.1534610000001</v>
      </c>
      <c r="M94" s="36">
        <f>SUMIFS(СВЦЭМ!$D$33:$D$776,СВЦЭМ!$A$33:$A$776,$A94,СВЦЭМ!$B$33:$B$776,M$83)+'СЕТ СН'!$H$11+СВЦЭМ!$D$10+'СЕТ СН'!$H$6-'СЕТ СН'!$H$23</f>
        <v>1241.5064779600002</v>
      </c>
      <c r="N94" s="36">
        <f>SUMIFS(СВЦЭМ!$D$33:$D$776,СВЦЭМ!$A$33:$A$776,$A94,СВЦЭМ!$B$33:$B$776,N$83)+'СЕТ СН'!$H$11+СВЦЭМ!$D$10+'СЕТ СН'!$H$6-'СЕТ СН'!$H$23</f>
        <v>1253.5439630400001</v>
      </c>
      <c r="O94" s="36">
        <f>SUMIFS(СВЦЭМ!$D$33:$D$776,СВЦЭМ!$A$33:$A$776,$A94,СВЦЭМ!$B$33:$B$776,O$83)+'СЕТ СН'!$H$11+СВЦЭМ!$D$10+'СЕТ СН'!$H$6-'СЕТ СН'!$H$23</f>
        <v>1251.86556341</v>
      </c>
      <c r="P94" s="36">
        <f>SUMIFS(СВЦЭМ!$D$33:$D$776,СВЦЭМ!$A$33:$A$776,$A94,СВЦЭМ!$B$33:$B$776,P$83)+'СЕТ СН'!$H$11+СВЦЭМ!$D$10+'СЕТ СН'!$H$6-'СЕТ СН'!$H$23</f>
        <v>1269.6555595300001</v>
      </c>
      <c r="Q94" s="36">
        <f>SUMIFS(СВЦЭМ!$D$33:$D$776,СВЦЭМ!$A$33:$A$776,$A94,СВЦЭМ!$B$33:$B$776,Q$83)+'СЕТ СН'!$H$11+СВЦЭМ!$D$10+'СЕТ СН'!$H$6-'СЕТ СН'!$H$23</f>
        <v>1277.6761086500001</v>
      </c>
      <c r="R94" s="36">
        <f>SUMIFS(СВЦЭМ!$D$33:$D$776,СВЦЭМ!$A$33:$A$776,$A94,СВЦЭМ!$B$33:$B$776,R$83)+'СЕТ СН'!$H$11+СВЦЭМ!$D$10+'СЕТ СН'!$H$6-'СЕТ СН'!$H$23</f>
        <v>1272.06957809</v>
      </c>
      <c r="S94" s="36">
        <f>SUMIFS(СВЦЭМ!$D$33:$D$776,СВЦЭМ!$A$33:$A$776,$A94,СВЦЭМ!$B$33:$B$776,S$83)+'СЕТ СН'!$H$11+СВЦЭМ!$D$10+'СЕТ СН'!$H$6-'СЕТ СН'!$H$23</f>
        <v>1275.72584899</v>
      </c>
      <c r="T94" s="36">
        <f>SUMIFS(СВЦЭМ!$D$33:$D$776,СВЦЭМ!$A$33:$A$776,$A94,СВЦЭМ!$B$33:$B$776,T$83)+'СЕТ СН'!$H$11+СВЦЭМ!$D$10+'СЕТ СН'!$H$6-'СЕТ СН'!$H$23</f>
        <v>1261.95422222</v>
      </c>
      <c r="U94" s="36">
        <f>SUMIFS(СВЦЭМ!$D$33:$D$776,СВЦЭМ!$A$33:$A$776,$A94,СВЦЭМ!$B$33:$B$776,U$83)+'СЕТ СН'!$H$11+СВЦЭМ!$D$10+'СЕТ СН'!$H$6-'СЕТ СН'!$H$23</f>
        <v>1224.33791449</v>
      </c>
      <c r="V94" s="36">
        <f>SUMIFS(СВЦЭМ!$D$33:$D$776,СВЦЭМ!$A$33:$A$776,$A94,СВЦЭМ!$B$33:$B$776,V$83)+'СЕТ СН'!$H$11+СВЦЭМ!$D$10+'СЕТ СН'!$H$6-'СЕТ СН'!$H$23</f>
        <v>1191.97514688</v>
      </c>
      <c r="W94" s="36">
        <f>SUMIFS(СВЦЭМ!$D$33:$D$776,СВЦЭМ!$A$33:$A$776,$A94,СВЦЭМ!$B$33:$B$776,W$83)+'СЕТ СН'!$H$11+СВЦЭМ!$D$10+'СЕТ СН'!$H$6-'СЕТ СН'!$H$23</f>
        <v>1174.5552916400002</v>
      </c>
      <c r="X94" s="36">
        <f>SUMIFS(СВЦЭМ!$D$33:$D$776,СВЦЭМ!$A$33:$A$776,$A94,СВЦЭМ!$B$33:$B$776,X$83)+'СЕТ СН'!$H$11+СВЦЭМ!$D$10+'СЕТ СН'!$H$6-'СЕТ СН'!$H$23</f>
        <v>1171.0858866200001</v>
      </c>
      <c r="Y94" s="36">
        <f>SUMIFS(СВЦЭМ!$D$33:$D$776,СВЦЭМ!$A$33:$A$776,$A94,СВЦЭМ!$B$33:$B$776,Y$83)+'СЕТ СН'!$H$11+СВЦЭМ!$D$10+'СЕТ СН'!$H$6-'СЕТ СН'!$H$23</f>
        <v>1223.6238716</v>
      </c>
    </row>
    <row r="95" spans="1:27" ht="15.75" x14ac:dyDescent="0.2">
      <c r="A95" s="35">
        <f t="shared" si="2"/>
        <v>43963</v>
      </c>
      <c r="B95" s="36">
        <f>SUMIFS(СВЦЭМ!$D$33:$D$776,СВЦЭМ!$A$33:$A$776,$A95,СВЦЭМ!$B$33:$B$776,B$83)+'СЕТ СН'!$H$11+СВЦЭМ!$D$10+'СЕТ СН'!$H$6-'СЕТ СН'!$H$23</f>
        <v>1354.08306975</v>
      </c>
      <c r="C95" s="36">
        <f>SUMIFS(СВЦЭМ!$D$33:$D$776,СВЦЭМ!$A$33:$A$776,$A95,СВЦЭМ!$B$33:$B$776,C$83)+'СЕТ СН'!$H$11+СВЦЭМ!$D$10+'СЕТ СН'!$H$6-'СЕТ СН'!$H$23</f>
        <v>1393.2777884000002</v>
      </c>
      <c r="D95" s="36">
        <f>SUMIFS(СВЦЭМ!$D$33:$D$776,СВЦЭМ!$A$33:$A$776,$A95,СВЦЭМ!$B$33:$B$776,D$83)+'СЕТ СН'!$H$11+СВЦЭМ!$D$10+'СЕТ СН'!$H$6-'СЕТ СН'!$H$23</f>
        <v>1381.2555807399999</v>
      </c>
      <c r="E95" s="36">
        <f>SUMIFS(СВЦЭМ!$D$33:$D$776,СВЦЭМ!$A$33:$A$776,$A95,СВЦЭМ!$B$33:$B$776,E$83)+'СЕТ СН'!$H$11+СВЦЭМ!$D$10+'СЕТ СН'!$H$6-'СЕТ СН'!$H$23</f>
        <v>1380.4302780500002</v>
      </c>
      <c r="F95" s="36">
        <f>SUMIFS(СВЦЭМ!$D$33:$D$776,СВЦЭМ!$A$33:$A$776,$A95,СВЦЭМ!$B$33:$B$776,F$83)+'СЕТ СН'!$H$11+СВЦЭМ!$D$10+'СЕТ СН'!$H$6-'СЕТ СН'!$H$23</f>
        <v>1388.2078464800002</v>
      </c>
      <c r="G95" s="36">
        <f>SUMIFS(СВЦЭМ!$D$33:$D$776,СВЦЭМ!$A$33:$A$776,$A95,СВЦЭМ!$B$33:$B$776,G$83)+'СЕТ СН'!$H$11+СВЦЭМ!$D$10+'СЕТ СН'!$H$6-'СЕТ СН'!$H$23</f>
        <v>1377.42317069</v>
      </c>
      <c r="H95" s="36">
        <f>SUMIFS(СВЦЭМ!$D$33:$D$776,СВЦЭМ!$A$33:$A$776,$A95,СВЦЭМ!$B$33:$B$776,H$83)+'СЕТ СН'!$H$11+СВЦЭМ!$D$10+'СЕТ СН'!$H$6-'СЕТ СН'!$H$23</f>
        <v>1386.64078178</v>
      </c>
      <c r="I95" s="36">
        <f>SUMIFS(СВЦЭМ!$D$33:$D$776,СВЦЭМ!$A$33:$A$776,$A95,СВЦЭМ!$B$33:$B$776,I$83)+'СЕТ СН'!$H$11+СВЦЭМ!$D$10+'СЕТ СН'!$H$6-'СЕТ СН'!$H$23</f>
        <v>1348.06116909</v>
      </c>
      <c r="J95" s="36">
        <f>SUMIFS(СВЦЭМ!$D$33:$D$776,СВЦЭМ!$A$33:$A$776,$A95,СВЦЭМ!$B$33:$B$776,J$83)+'СЕТ СН'!$H$11+СВЦЭМ!$D$10+'СЕТ СН'!$H$6-'СЕТ СН'!$H$23</f>
        <v>1300.6136525699999</v>
      </c>
      <c r="K95" s="36">
        <f>SUMIFS(СВЦЭМ!$D$33:$D$776,СВЦЭМ!$A$33:$A$776,$A95,СВЦЭМ!$B$33:$B$776,K$83)+'СЕТ СН'!$H$11+СВЦЭМ!$D$10+'СЕТ СН'!$H$6-'СЕТ СН'!$H$23</f>
        <v>1281.01386211</v>
      </c>
      <c r="L95" s="36">
        <f>SUMIFS(СВЦЭМ!$D$33:$D$776,СВЦЭМ!$A$33:$A$776,$A95,СВЦЭМ!$B$33:$B$776,L$83)+'СЕТ СН'!$H$11+СВЦЭМ!$D$10+'СЕТ СН'!$H$6-'СЕТ СН'!$H$23</f>
        <v>1278.25046849</v>
      </c>
      <c r="M95" s="36">
        <f>SUMIFS(СВЦЭМ!$D$33:$D$776,СВЦЭМ!$A$33:$A$776,$A95,СВЦЭМ!$B$33:$B$776,M$83)+'СЕТ СН'!$H$11+СВЦЭМ!$D$10+'СЕТ СН'!$H$6-'СЕТ СН'!$H$23</f>
        <v>1250.5475674700001</v>
      </c>
      <c r="N95" s="36">
        <f>SUMIFS(СВЦЭМ!$D$33:$D$776,СВЦЭМ!$A$33:$A$776,$A95,СВЦЭМ!$B$33:$B$776,N$83)+'СЕТ СН'!$H$11+СВЦЭМ!$D$10+'СЕТ СН'!$H$6-'СЕТ СН'!$H$23</f>
        <v>1248.9115529800001</v>
      </c>
      <c r="O95" s="36">
        <f>SUMIFS(СВЦЭМ!$D$33:$D$776,СВЦЭМ!$A$33:$A$776,$A95,СВЦЭМ!$B$33:$B$776,O$83)+'СЕТ СН'!$H$11+СВЦЭМ!$D$10+'СЕТ СН'!$H$6-'СЕТ СН'!$H$23</f>
        <v>1256.28064098</v>
      </c>
      <c r="P95" s="36">
        <f>SUMIFS(СВЦЭМ!$D$33:$D$776,СВЦЭМ!$A$33:$A$776,$A95,СВЦЭМ!$B$33:$B$776,P$83)+'СЕТ СН'!$H$11+СВЦЭМ!$D$10+'СЕТ СН'!$H$6-'СЕТ СН'!$H$23</f>
        <v>1267.11925593</v>
      </c>
      <c r="Q95" s="36">
        <f>SUMIFS(СВЦЭМ!$D$33:$D$776,СВЦЭМ!$A$33:$A$776,$A95,СВЦЭМ!$B$33:$B$776,Q$83)+'СЕТ СН'!$H$11+СВЦЭМ!$D$10+'СЕТ СН'!$H$6-'СЕТ СН'!$H$23</f>
        <v>1266.11582043</v>
      </c>
      <c r="R95" s="36">
        <f>SUMIFS(СВЦЭМ!$D$33:$D$776,СВЦЭМ!$A$33:$A$776,$A95,СВЦЭМ!$B$33:$B$776,R$83)+'СЕТ СН'!$H$11+СВЦЭМ!$D$10+'СЕТ СН'!$H$6-'СЕТ СН'!$H$23</f>
        <v>1267.0034281000001</v>
      </c>
      <c r="S95" s="36">
        <f>SUMIFS(СВЦЭМ!$D$33:$D$776,СВЦЭМ!$A$33:$A$776,$A95,СВЦЭМ!$B$33:$B$776,S$83)+'СЕТ СН'!$H$11+СВЦЭМ!$D$10+'СЕТ СН'!$H$6-'СЕТ СН'!$H$23</f>
        <v>1267.9363065</v>
      </c>
      <c r="T95" s="36">
        <f>SUMIFS(СВЦЭМ!$D$33:$D$776,СВЦЭМ!$A$33:$A$776,$A95,СВЦЭМ!$B$33:$B$776,T$83)+'СЕТ СН'!$H$11+СВЦЭМ!$D$10+'СЕТ СН'!$H$6-'СЕТ СН'!$H$23</f>
        <v>1273.03935333</v>
      </c>
      <c r="U95" s="36">
        <f>SUMIFS(СВЦЭМ!$D$33:$D$776,СВЦЭМ!$A$33:$A$776,$A95,СВЦЭМ!$B$33:$B$776,U$83)+'СЕТ СН'!$H$11+СВЦЭМ!$D$10+'СЕТ СН'!$H$6-'СЕТ СН'!$H$23</f>
        <v>1271.3002502600002</v>
      </c>
      <c r="V95" s="36">
        <f>SUMIFS(СВЦЭМ!$D$33:$D$776,СВЦЭМ!$A$33:$A$776,$A95,СВЦЭМ!$B$33:$B$776,V$83)+'СЕТ СН'!$H$11+СВЦЭМ!$D$10+'СЕТ СН'!$H$6-'СЕТ СН'!$H$23</f>
        <v>1239.20113913</v>
      </c>
      <c r="W95" s="36">
        <f>SUMIFS(СВЦЭМ!$D$33:$D$776,СВЦЭМ!$A$33:$A$776,$A95,СВЦЭМ!$B$33:$B$776,W$83)+'СЕТ СН'!$H$11+СВЦЭМ!$D$10+'СЕТ СН'!$H$6-'СЕТ СН'!$H$23</f>
        <v>1237.7702062100002</v>
      </c>
      <c r="X95" s="36">
        <f>SUMIFS(СВЦЭМ!$D$33:$D$776,СВЦЭМ!$A$33:$A$776,$A95,СВЦЭМ!$B$33:$B$776,X$83)+'СЕТ СН'!$H$11+СВЦЭМ!$D$10+'СЕТ СН'!$H$6-'СЕТ СН'!$H$23</f>
        <v>1259.9776134600002</v>
      </c>
      <c r="Y95" s="36">
        <f>SUMIFS(СВЦЭМ!$D$33:$D$776,СВЦЭМ!$A$33:$A$776,$A95,СВЦЭМ!$B$33:$B$776,Y$83)+'СЕТ СН'!$H$11+СВЦЭМ!$D$10+'СЕТ СН'!$H$6-'СЕТ СН'!$H$23</f>
        <v>1279.7213195100001</v>
      </c>
    </row>
    <row r="96" spans="1:27" ht="15.75" x14ac:dyDescent="0.2">
      <c r="A96" s="35">
        <f t="shared" si="2"/>
        <v>43964</v>
      </c>
      <c r="B96" s="36">
        <f>SUMIFS(СВЦЭМ!$D$33:$D$776,СВЦЭМ!$A$33:$A$776,$A96,СВЦЭМ!$B$33:$B$776,B$83)+'СЕТ СН'!$H$11+СВЦЭМ!$D$10+'СЕТ СН'!$H$6-'СЕТ СН'!$H$23</f>
        <v>1301.6920853800002</v>
      </c>
      <c r="C96" s="36">
        <f>SUMIFS(СВЦЭМ!$D$33:$D$776,СВЦЭМ!$A$33:$A$776,$A96,СВЦЭМ!$B$33:$B$776,C$83)+'СЕТ СН'!$H$11+СВЦЭМ!$D$10+'СЕТ СН'!$H$6-'СЕТ СН'!$H$23</f>
        <v>1345.5576439000001</v>
      </c>
      <c r="D96" s="36">
        <f>SUMIFS(СВЦЭМ!$D$33:$D$776,СВЦЭМ!$A$33:$A$776,$A96,СВЦЭМ!$B$33:$B$776,D$83)+'СЕТ СН'!$H$11+СВЦЭМ!$D$10+'СЕТ СН'!$H$6-'СЕТ СН'!$H$23</f>
        <v>1353.0035645100002</v>
      </c>
      <c r="E96" s="36">
        <f>SUMIFS(СВЦЭМ!$D$33:$D$776,СВЦЭМ!$A$33:$A$776,$A96,СВЦЭМ!$B$33:$B$776,E$83)+'СЕТ СН'!$H$11+СВЦЭМ!$D$10+'СЕТ СН'!$H$6-'СЕТ СН'!$H$23</f>
        <v>1352.8883789000001</v>
      </c>
      <c r="F96" s="36">
        <f>SUMIFS(СВЦЭМ!$D$33:$D$776,СВЦЭМ!$A$33:$A$776,$A96,СВЦЭМ!$B$33:$B$776,F$83)+'СЕТ СН'!$H$11+СВЦЭМ!$D$10+'СЕТ СН'!$H$6-'СЕТ СН'!$H$23</f>
        <v>1346.0971643900002</v>
      </c>
      <c r="G96" s="36">
        <f>SUMIFS(СВЦЭМ!$D$33:$D$776,СВЦЭМ!$A$33:$A$776,$A96,СВЦЭМ!$B$33:$B$776,G$83)+'СЕТ СН'!$H$11+СВЦЭМ!$D$10+'СЕТ СН'!$H$6-'СЕТ СН'!$H$23</f>
        <v>1353.6221892600001</v>
      </c>
      <c r="H96" s="36">
        <f>SUMIFS(СВЦЭМ!$D$33:$D$776,СВЦЭМ!$A$33:$A$776,$A96,СВЦЭМ!$B$33:$B$776,H$83)+'СЕТ СН'!$H$11+СВЦЭМ!$D$10+'СЕТ СН'!$H$6-'СЕТ СН'!$H$23</f>
        <v>1350.0683560900002</v>
      </c>
      <c r="I96" s="36">
        <f>SUMIFS(СВЦЭМ!$D$33:$D$776,СВЦЭМ!$A$33:$A$776,$A96,СВЦЭМ!$B$33:$B$776,I$83)+'СЕТ СН'!$H$11+СВЦЭМ!$D$10+'СЕТ СН'!$H$6-'СЕТ СН'!$H$23</f>
        <v>1303.36466292</v>
      </c>
      <c r="J96" s="36">
        <f>SUMIFS(СВЦЭМ!$D$33:$D$776,СВЦЭМ!$A$33:$A$776,$A96,СВЦЭМ!$B$33:$B$776,J$83)+'СЕТ СН'!$H$11+СВЦЭМ!$D$10+'СЕТ СН'!$H$6-'СЕТ СН'!$H$23</f>
        <v>1249.3907727800001</v>
      </c>
      <c r="K96" s="36">
        <f>SUMIFS(СВЦЭМ!$D$33:$D$776,СВЦЭМ!$A$33:$A$776,$A96,СВЦЭМ!$B$33:$B$776,K$83)+'СЕТ СН'!$H$11+СВЦЭМ!$D$10+'СЕТ СН'!$H$6-'СЕТ СН'!$H$23</f>
        <v>1241.14556739</v>
      </c>
      <c r="L96" s="36">
        <f>SUMIFS(СВЦЭМ!$D$33:$D$776,СВЦЭМ!$A$33:$A$776,$A96,СВЦЭМ!$B$33:$B$776,L$83)+'СЕТ СН'!$H$11+СВЦЭМ!$D$10+'СЕТ СН'!$H$6-'СЕТ СН'!$H$23</f>
        <v>1232.1045857500001</v>
      </c>
      <c r="M96" s="36">
        <f>SUMIFS(СВЦЭМ!$D$33:$D$776,СВЦЭМ!$A$33:$A$776,$A96,СВЦЭМ!$B$33:$B$776,M$83)+'СЕТ СН'!$H$11+СВЦЭМ!$D$10+'СЕТ СН'!$H$6-'СЕТ СН'!$H$23</f>
        <v>1226.1563329400001</v>
      </c>
      <c r="N96" s="36">
        <f>SUMIFS(СВЦЭМ!$D$33:$D$776,СВЦЭМ!$A$33:$A$776,$A96,СВЦЭМ!$B$33:$B$776,N$83)+'СЕТ СН'!$H$11+СВЦЭМ!$D$10+'СЕТ СН'!$H$6-'СЕТ СН'!$H$23</f>
        <v>1235.1364335500002</v>
      </c>
      <c r="O96" s="36">
        <f>SUMIFS(СВЦЭМ!$D$33:$D$776,СВЦЭМ!$A$33:$A$776,$A96,СВЦЭМ!$B$33:$B$776,O$83)+'СЕТ СН'!$H$11+СВЦЭМ!$D$10+'СЕТ СН'!$H$6-'СЕТ СН'!$H$23</f>
        <v>1243.2496329099999</v>
      </c>
      <c r="P96" s="36">
        <f>SUMIFS(СВЦЭМ!$D$33:$D$776,СВЦЭМ!$A$33:$A$776,$A96,СВЦЭМ!$B$33:$B$776,P$83)+'СЕТ СН'!$H$11+СВЦЭМ!$D$10+'СЕТ СН'!$H$6-'СЕТ СН'!$H$23</f>
        <v>1254.2070180200001</v>
      </c>
      <c r="Q96" s="36">
        <f>SUMIFS(СВЦЭМ!$D$33:$D$776,СВЦЭМ!$A$33:$A$776,$A96,СВЦЭМ!$B$33:$B$776,Q$83)+'СЕТ СН'!$H$11+СВЦЭМ!$D$10+'СЕТ СН'!$H$6-'СЕТ СН'!$H$23</f>
        <v>1245.8168364799999</v>
      </c>
      <c r="R96" s="36">
        <f>SUMIFS(СВЦЭМ!$D$33:$D$776,СВЦЭМ!$A$33:$A$776,$A96,СВЦЭМ!$B$33:$B$776,R$83)+'СЕТ СН'!$H$11+СВЦЭМ!$D$10+'СЕТ СН'!$H$6-'СЕТ СН'!$H$23</f>
        <v>1240.7113957000001</v>
      </c>
      <c r="S96" s="36">
        <f>SUMIFS(СВЦЭМ!$D$33:$D$776,СВЦЭМ!$A$33:$A$776,$A96,СВЦЭМ!$B$33:$B$776,S$83)+'СЕТ СН'!$H$11+СВЦЭМ!$D$10+'СЕТ СН'!$H$6-'СЕТ СН'!$H$23</f>
        <v>1254.4056185300001</v>
      </c>
      <c r="T96" s="36">
        <f>SUMIFS(СВЦЭМ!$D$33:$D$776,СВЦЭМ!$A$33:$A$776,$A96,СВЦЭМ!$B$33:$B$776,T$83)+'СЕТ СН'!$H$11+СВЦЭМ!$D$10+'СЕТ СН'!$H$6-'СЕТ СН'!$H$23</f>
        <v>1226.73963078</v>
      </c>
      <c r="U96" s="36">
        <f>SUMIFS(СВЦЭМ!$D$33:$D$776,СВЦЭМ!$A$33:$A$776,$A96,СВЦЭМ!$B$33:$B$776,U$83)+'СЕТ СН'!$H$11+СВЦЭМ!$D$10+'СЕТ СН'!$H$6-'СЕТ СН'!$H$23</f>
        <v>1194.8542668600001</v>
      </c>
      <c r="V96" s="36">
        <f>SUMIFS(СВЦЭМ!$D$33:$D$776,СВЦЭМ!$A$33:$A$776,$A96,СВЦЭМ!$B$33:$B$776,V$83)+'СЕТ СН'!$H$11+СВЦЭМ!$D$10+'СЕТ СН'!$H$6-'СЕТ СН'!$H$23</f>
        <v>1179.1970753999999</v>
      </c>
      <c r="W96" s="36">
        <f>SUMIFS(СВЦЭМ!$D$33:$D$776,СВЦЭМ!$A$33:$A$776,$A96,СВЦЭМ!$B$33:$B$776,W$83)+'СЕТ СН'!$H$11+СВЦЭМ!$D$10+'СЕТ СН'!$H$6-'СЕТ СН'!$H$23</f>
        <v>1174.82925533</v>
      </c>
      <c r="X96" s="36">
        <f>SUMIFS(СВЦЭМ!$D$33:$D$776,СВЦЭМ!$A$33:$A$776,$A96,СВЦЭМ!$B$33:$B$776,X$83)+'СЕТ СН'!$H$11+СВЦЭМ!$D$10+'СЕТ СН'!$H$6-'СЕТ СН'!$H$23</f>
        <v>1187.6402525000001</v>
      </c>
      <c r="Y96" s="36">
        <f>SUMIFS(СВЦЭМ!$D$33:$D$776,СВЦЭМ!$A$33:$A$776,$A96,СВЦЭМ!$B$33:$B$776,Y$83)+'СЕТ СН'!$H$11+СВЦЭМ!$D$10+'СЕТ СН'!$H$6-'СЕТ СН'!$H$23</f>
        <v>1208.7996252400001</v>
      </c>
    </row>
    <row r="97" spans="1:25" ht="15.75" x14ac:dyDescent="0.2">
      <c r="A97" s="35">
        <f t="shared" si="2"/>
        <v>43965</v>
      </c>
      <c r="B97" s="36">
        <f>SUMIFS(СВЦЭМ!$D$33:$D$776,СВЦЭМ!$A$33:$A$776,$A97,СВЦЭМ!$B$33:$B$776,B$83)+'СЕТ СН'!$H$11+СВЦЭМ!$D$10+'СЕТ СН'!$H$6-'СЕТ СН'!$H$23</f>
        <v>1275.1238973899999</v>
      </c>
      <c r="C97" s="36">
        <f>SUMIFS(СВЦЭМ!$D$33:$D$776,СВЦЭМ!$A$33:$A$776,$A97,СВЦЭМ!$B$33:$B$776,C$83)+'СЕТ СН'!$H$11+СВЦЭМ!$D$10+'СЕТ СН'!$H$6-'СЕТ СН'!$H$23</f>
        <v>1313.50754654</v>
      </c>
      <c r="D97" s="36">
        <f>SUMIFS(СВЦЭМ!$D$33:$D$776,СВЦЭМ!$A$33:$A$776,$A97,СВЦЭМ!$B$33:$B$776,D$83)+'СЕТ СН'!$H$11+СВЦЭМ!$D$10+'СЕТ СН'!$H$6-'СЕТ СН'!$H$23</f>
        <v>1321.7310406300001</v>
      </c>
      <c r="E97" s="36">
        <f>SUMIFS(СВЦЭМ!$D$33:$D$776,СВЦЭМ!$A$33:$A$776,$A97,СВЦЭМ!$B$33:$B$776,E$83)+'СЕТ СН'!$H$11+СВЦЭМ!$D$10+'СЕТ СН'!$H$6-'СЕТ СН'!$H$23</f>
        <v>1356.1945231499999</v>
      </c>
      <c r="F97" s="36">
        <f>SUMIFS(СВЦЭМ!$D$33:$D$776,СВЦЭМ!$A$33:$A$776,$A97,СВЦЭМ!$B$33:$B$776,F$83)+'СЕТ СН'!$H$11+СВЦЭМ!$D$10+'СЕТ СН'!$H$6-'СЕТ СН'!$H$23</f>
        <v>1336.17932316</v>
      </c>
      <c r="G97" s="36">
        <f>SUMIFS(СВЦЭМ!$D$33:$D$776,СВЦЭМ!$A$33:$A$776,$A97,СВЦЭМ!$B$33:$B$776,G$83)+'СЕТ СН'!$H$11+СВЦЭМ!$D$10+'СЕТ СН'!$H$6-'СЕТ СН'!$H$23</f>
        <v>1329.2213764100002</v>
      </c>
      <c r="H97" s="36">
        <f>SUMIFS(СВЦЭМ!$D$33:$D$776,СВЦЭМ!$A$33:$A$776,$A97,СВЦЭМ!$B$33:$B$776,H$83)+'СЕТ СН'!$H$11+СВЦЭМ!$D$10+'СЕТ СН'!$H$6-'СЕТ СН'!$H$23</f>
        <v>1325.7910038099999</v>
      </c>
      <c r="I97" s="36">
        <f>SUMIFS(СВЦЭМ!$D$33:$D$776,СВЦЭМ!$A$33:$A$776,$A97,СВЦЭМ!$B$33:$B$776,I$83)+'СЕТ СН'!$H$11+СВЦЭМ!$D$10+'СЕТ СН'!$H$6-'СЕТ СН'!$H$23</f>
        <v>1288.4421005300001</v>
      </c>
      <c r="J97" s="36">
        <f>SUMIFS(СВЦЭМ!$D$33:$D$776,СВЦЭМ!$A$33:$A$776,$A97,СВЦЭМ!$B$33:$B$776,J$83)+'СЕТ СН'!$H$11+СВЦЭМ!$D$10+'СЕТ СН'!$H$6-'СЕТ СН'!$H$23</f>
        <v>1240.5562651800001</v>
      </c>
      <c r="K97" s="36">
        <f>SUMIFS(СВЦЭМ!$D$33:$D$776,СВЦЭМ!$A$33:$A$776,$A97,СВЦЭМ!$B$33:$B$776,K$83)+'СЕТ СН'!$H$11+СВЦЭМ!$D$10+'СЕТ СН'!$H$6-'СЕТ СН'!$H$23</f>
        <v>1220.1718009599999</v>
      </c>
      <c r="L97" s="36">
        <f>SUMIFS(СВЦЭМ!$D$33:$D$776,СВЦЭМ!$A$33:$A$776,$A97,СВЦЭМ!$B$33:$B$776,L$83)+'СЕТ СН'!$H$11+СВЦЭМ!$D$10+'СЕТ СН'!$H$6-'СЕТ СН'!$H$23</f>
        <v>1209.8475733800001</v>
      </c>
      <c r="M97" s="36">
        <f>SUMIFS(СВЦЭМ!$D$33:$D$776,СВЦЭМ!$A$33:$A$776,$A97,СВЦЭМ!$B$33:$B$776,M$83)+'СЕТ СН'!$H$11+СВЦЭМ!$D$10+'СЕТ СН'!$H$6-'СЕТ СН'!$H$23</f>
        <v>1210.8502154400001</v>
      </c>
      <c r="N97" s="36">
        <f>SUMIFS(СВЦЭМ!$D$33:$D$776,СВЦЭМ!$A$33:$A$776,$A97,СВЦЭМ!$B$33:$B$776,N$83)+'СЕТ СН'!$H$11+СВЦЭМ!$D$10+'СЕТ СН'!$H$6-'СЕТ СН'!$H$23</f>
        <v>1205.75582179</v>
      </c>
      <c r="O97" s="36">
        <f>SUMIFS(СВЦЭМ!$D$33:$D$776,СВЦЭМ!$A$33:$A$776,$A97,СВЦЭМ!$B$33:$B$776,O$83)+'СЕТ СН'!$H$11+СВЦЭМ!$D$10+'СЕТ СН'!$H$6-'СЕТ СН'!$H$23</f>
        <v>1219.57109898</v>
      </c>
      <c r="P97" s="36">
        <f>SUMIFS(СВЦЭМ!$D$33:$D$776,СВЦЭМ!$A$33:$A$776,$A97,СВЦЭМ!$B$33:$B$776,P$83)+'СЕТ СН'!$H$11+СВЦЭМ!$D$10+'СЕТ СН'!$H$6-'СЕТ СН'!$H$23</f>
        <v>1244.0212694300001</v>
      </c>
      <c r="Q97" s="36">
        <f>SUMIFS(СВЦЭМ!$D$33:$D$776,СВЦЭМ!$A$33:$A$776,$A97,СВЦЭМ!$B$33:$B$776,Q$83)+'СЕТ СН'!$H$11+СВЦЭМ!$D$10+'СЕТ СН'!$H$6-'СЕТ СН'!$H$23</f>
        <v>1233.26567974</v>
      </c>
      <c r="R97" s="36">
        <f>SUMIFS(СВЦЭМ!$D$33:$D$776,СВЦЭМ!$A$33:$A$776,$A97,СВЦЭМ!$B$33:$B$776,R$83)+'СЕТ СН'!$H$11+СВЦЭМ!$D$10+'СЕТ СН'!$H$6-'СЕТ СН'!$H$23</f>
        <v>1229.47076526</v>
      </c>
      <c r="S97" s="36">
        <f>SUMIFS(СВЦЭМ!$D$33:$D$776,СВЦЭМ!$A$33:$A$776,$A97,СВЦЭМ!$B$33:$B$776,S$83)+'СЕТ СН'!$H$11+СВЦЭМ!$D$10+'СЕТ СН'!$H$6-'СЕТ СН'!$H$23</f>
        <v>1248.3781081300001</v>
      </c>
      <c r="T97" s="36">
        <f>SUMIFS(СВЦЭМ!$D$33:$D$776,СВЦЭМ!$A$33:$A$776,$A97,СВЦЭМ!$B$33:$B$776,T$83)+'СЕТ СН'!$H$11+СВЦЭМ!$D$10+'СЕТ СН'!$H$6-'СЕТ СН'!$H$23</f>
        <v>1227.59504965</v>
      </c>
      <c r="U97" s="36">
        <f>SUMIFS(СВЦЭМ!$D$33:$D$776,СВЦЭМ!$A$33:$A$776,$A97,СВЦЭМ!$B$33:$B$776,U$83)+'СЕТ СН'!$H$11+СВЦЭМ!$D$10+'СЕТ СН'!$H$6-'СЕТ СН'!$H$23</f>
        <v>1197.77526098</v>
      </c>
      <c r="V97" s="36">
        <f>SUMIFS(СВЦЭМ!$D$33:$D$776,СВЦЭМ!$A$33:$A$776,$A97,СВЦЭМ!$B$33:$B$776,V$83)+'СЕТ СН'!$H$11+СВЦЭМ!$D$10+'СЕТ СН'!$H$6-'СЕТ СН'!$H$23</f>
        <v>1173.86848955</v>
      </c>
      <c r="W97" s="36">
        <f>SUMIFS(СВЦЭМ!$D$33:$D$776,СВЦЭМ!$A$33:$A$776,$A97,СВЦЭМ!$B$33:$B$776,W$83)+'СЕТ СН'!$H$11+СВЦЭМ!$D$10+'СЕТ СН'!$H$6-'СЕТ СН'!$H$23</f>
        <v>1164.7681046600001</v>
      </c>
      <c r="X97" s="36">
        <f>SUMIFS(СВЦЭМ!$D$33:$D$776,СВЦЭМ!$A$33:$A$776,$A97,СВЦЭМ!$B$33:$B$776,X$83)+'СЕТ СН'!$H$11+СВЦЭМ!$D$10+'СЕТ СН'!$H$6-'СЕТ СН'!$H$23</f>
        <v>1172.2315055600002</v>
      </c>
      <c r="Y97" s="36">
        <f>SUMIFS(СВЦЭМ!$D$33:$D$776,СВЦЭМ!$A$33:$A$776,$A97,СВЦЭМ!$B$33:$B$776,Y$83)+'СЕТ СН'!$H$11+СВЦЭМ!$D$10+'СЕТ СН'!$H$6-'СЕТ СН'!$H$23</f>
        <v>1203.50948926</v>
      </c>
    </row>
    <row r="98" spans="1:25" ht="15.75" x14ac:dyDescent="0.2">
      <c r="A98" s="35">
        <f t="shared" si="2"/>
        <v>43966</v>
      </c>
      <c r="B98" s="36">
        <f>SUMIFS(СВЦЭМ!$D$33:$D$776,СВЦЭМ!$A$33:$A$776,$A98,СВЦЭМ!$B$33:$B$776,B$83)+'СЕТ СН'!$H$11+СВЦЭМ!$D$10+'СЕТ СН'!$H$6-'СЕТ СН'!$H$23</f>
        <v>1263.83183566</v>
      </c>
      <c r="C98" s="36">
        <f>SUMIFS(СВЦЭМ!$D$33:$D$776,СВЦЭМ!$A$33:$A$776,$A98,СВЦЭМ!$B$33:$B$776,C$83)+'СЕТ СН'!$H$11+СВЦЭМ!$D$10+'СЕТ СН'!$H$6-'СЕТ СН'!$H$23</f>
        <v>1317.8441301800001</v>
      </c>
      <c r="D98" s="36">
        <f>SUMIFS(СВЦЭМ!$D$33:$D$776,СВЦЭМ!$A$33:$A$776,$A98,СВЦЭМ!$B$33:$B$776,D$83)+'СЕТ СН'!$H$11+СВЦЭМ!$D$10+'СЕТ СН'!$H$6-'СЕТ СН'!$H$23</f>
        <v>1341.4922449300002</v>
      </c>
      <c r="E98" s="36">
        <f>SUMIFS(СВЦЭМ!$D$33:$D$776,СВЦЭМ!$A$33:$A$776,$A98,СВЦЭМ!$B$33:$B$776,E$83)+'СЕТ СН'!$H$11+СВЦЭМ!$D$10+'СЕТ СН'!$H$6-'СЕТ СН'!$H$23</f>
        <v>1340.21501188</v>
      </c>
      <c r="F98" s="36">
        <f>SUMIFS(СВЦЭМ!$D$33:$D$776,СВЦЭМ!$A$33:$A$776,$A98,СВЦЭМ!$B$33:$B$776,F$83)+'СЕТ СН'!$H$11+СВЦЭМ!$D$10+'СЕТ СН'!$H$6-'СЕТ СН'!$H$23</f>
        <v>1332.5153338</v>
      </c>
      <c r="G98" s="36">
        <f>SUMIFS(СВЦЭМ!$D$33:$D$776,СВЦЭМ!$A$33:$A$776,$A98,СВЦЭМ!$B$33:$B$776,G$83)+'СЕТ СН'!$H$11+СВЦЭМ!$D$10+'СЕТ СН'!$H$6-'СЕТ СН'!$H$23</f>
        <v>1341.6641221899999</v>
      </c>
      <c r="H98" s="36">
        <f>SUMIFS(СВЦЭМ!$D$33:$D$776,СВЦЭМ!$A$33:$A$776,$A98,СВЦЭМ!$B$33:$B$776,H$83)+'СЕТ СН'!$H$11+СВЦЭМ!$D$10+'СЕТ СН'!$H$6-'СЕТ СН'!$H$23</f>
        <v>1348.8748696800001</v>
      </c>
      <c r="I98" s="36">
        <f>SUMIFS(СВЦЭМ!$D$33:$D$776,СВЦЭМ!$A$33:$A$776,$A98,СВЦЭМ!$B$33:$B$776,I$83)+'СЕТ СН'!$H$11+СВЦЭМ!$D$10+'СЕТ СН'!$H$6-'СЕТ СН'!$H$23</f>
        <v>1305.7934187000001</v>
      </c>
      <c r="J98" s="36">
        <f>SUMIFS(СВЦЭМ!$D$33:$D$776,СВЦЭМ!$A$33:$A$776,$A98,СВЦЭМ!$B$33:$B$776,J$83)+'СЕТ СН'!$H$11+СВЦЭМ!$D$10+'СЕТ СН'!$H$6-'СЕТ СН'!$H$23</f>
        <v>1245.8674366</v>
      </c>
      <c r="K98" s="36">
        <f>SUMIFS(СВЦЭМ!$D$33:$D$776,СВЦЭМ!$A$33:$A$776,$A98,СВЦЭМ!$B$33:$B$776,K$83)+'СЕТ СН'!$H$11+СВЦЭМ!$D$10+'СЕТ СН'!$H$6-'СЕТ СН'!$H$23</f>
        <v>1179.86014445</v>
      </c>
      <c r="L98" s="36">
        <f>SUMIFS(СВЦЭМ!$D$33:$D$776,СВЦЭМ!$A$33:$A$776,$A98,СВЦЭМ!$B$33:$B$776,L$83)+'СЕТ СН'!$H$11+СВЦЭМ!$D$10+'СЕТ СН'!$H$6-'СЕТ СН'!$H$23</f>
        <v>1168.9763513</v>
      </c>
      <c r="M98" s="36">
        <f>SUMIFS(СВЦЭМ!$D$33:$D$776,СВЦЭМ!$A$33:$A$776,$A98,СВЦЭМ!$B$33:$B$776,M$83)+'СЕТ СН'!$H$11+СВЦЭМ!$D$10+'СЕТ СН'!$H$6-'СЕТ СН'!$H$23</f>
        <v>1188.9852218400001</v>
      </c>
      <c r="N98" s="36">
        <f>SUMIFS(СВЦЭМ!$D$33:$D$776,СВЦЭМ!$A$33:$A$776,$A98,СВЦЭМ!$B$33:$B$776,N$83)+'СЕТ СН'!$H$11+СВЦЭМ!$D$10+'СЕТ СН'!$H$6-'СЕТ СН'!$H$23</f>
        <v>1194.5945991799999</v>
      </c>
      <c r="O98" s="36">
        <f>SUMIFS(СВЦЭМ!$D$33:$D$776,СВЦЭМ!$A$33:$A$776,$A98,СВЦЭМ!$B$33:$B$776,O$83)+'СЕТ СН'!$H$11+СВЦЭМ!$D$10+'СЕТ СН'!$H$6-'СЕТ СН'!$H$23</f>
        <v>1196.96761754</v>
      </c>
      <c r="P98" s="36">
        <f>SUMIFS(СВЦЭМ!$D$33:$D$776,СВЦЭМ!$A$33:$A$776,$A98,СВЦЭМ!$B$33:$B$776,P$83)+'СЕТ СН'!$H$11+СВЦЭМ!$D$10+'СЕТ СН'!$H$6-'СЕТ СН'!$H$23</f>
        <v>1203.1414482600001</v>
      </c>
      <c r="Q98" s="36">
        <f>SUMIFS(СВЦЭМ!$D$33:$D$776,СВЦЭМ!$A$33:$A$776,$A98,СВЦЭМ!$B$33:$B$776,Q$83)+'СЕТ СН'!$H$11+СВЦЭМ!$D$10+'СЕТ СН'!$H$6-'СЕТ СН'!$H$23</f>
        <v>1198.5304013800001</v>
      </c>
      <c r="R98" s="36">
        <f>SUMIFS(СВЦЭМ!$D$33:$D$776,СВЦЭМ!$A$33:$A$776,$A98,СВЦЭМ!$B$33:$B$776,R$83)+'СЕТ СН'!$H$11+СВЦЭМ!$D$10+'СЕТ СН'!$H$6-'СЕТ СН'!$H$23</f>
        <v>1194.1782070200002</v>
      </c>
      <c r="S98" s="36">
        <f>SUMIFS(СВЦЭМ!$D$33:$D$776,СВЦЭМ!$A$33:$A$776,$A98,СВЦЭМ!$B$33:$B$776,S$83)+'СЕТ СН'!$H$11+СВЦЭМ!$D$10+'СЕТ СН'!$H$6-'СЕТ СН'!$H$23</f>
        <v>1203.7924667900002</v>
      </c>
      <c r="T98" s="36">
        <f>SUMIFS(СВЦЭМ!$D$33:$D$776,СВЦЭМ!$A$33:$A$776,$A98,СВЦЭМ!$B$33:$B$776,T$83)+'СЕТ СН'!$H$11+СВЦЭМ!$D$10+'СЕТ СН'!$H$6-'СЕТ СН'!$H$23</f>
        <v>1198.3262276700002</v>
      </c>
      <c r="U98" s="36">
        <f>SUMIFS(СВЦЭМ!$D$33:$D$776,СВЦЭМ!$A$33:$A$776,$A98,СВЦЭМ!$B$33:$B$776,U$83)+'СЕТ СН'!$H$11+СВЦЭМ!$D$10+'СЕТ СН'!$H$6-'СЕТ СН'!$H$23</f>
        <v>1201.2772440200001</v>
      </c>
      <c r="V98" s="36">
        <f>SUMIFS(СВЦЭМ!$D$33:$D$776,СВЦЭМ!$A$33:$A$776,$A98,СВЦЭМ!$B$33:$B$776,V$83)+'СЕТ СН'!$H$11+СВЦЭМ!$D$10+'СЕТ СН'!$H$6-'СЕТ СН'!$H$23</f>
        <v>1194.0393168700002</v>
      </c>
      <c r="W98" s="36">
        <f>SUMIFS(СВЦЭМ!$D$33:$D$776,СВЦЭМ!$A$33:$A$776,$A98,СВЦЭМ!$B$33:$B$776,W$83)+'СЕТ СН'!$H$11+СВЦЭМ!$D$10+'СЕТ СН'!$H$6-'СЕТ СН'!$H$23</f>
        <v>1181.5698853700001</v>
      </c>
      <c r="X98" s="36">
        <f>SUMIFS(СВЦЭМ!$D$33:$D$776,СВЦЭМ!$A$33:$A$776,$A98,СВЦЭМ!$B$33:$B$776,X$83)+'СЕТ СН'!$H$11+СВЦЭМ!$D$10+'СЕТ СН'!$H$6-'СЕТ СН'!$H$23</f>
        <v>1183.7855918600001</v>
      </c>
      <c r="Y98" s="36">
        <f>SUMIFS(СВЦЭМ!$D$33:$D$776,СВЦЭМ!$A$33:$A$776,$A98,СВЦЭМ!$B$33:$B$776,Y$83)+'СЕТ СН'!$H$11+СВЦЭМ!$D$10+'СЕТ СН'!$H$6-'СЕТ СН'!$H$23</f>
        <v>1187.5420866300001</v>
      </c>
    </row>
    <row r="99" spans="1:25" ht="15.75" x14ac:dyDescent="0.2">
      <c r="A99" s="35">
        <f t="shared" si="2"/>
        <v>43967</v>
      </c>
      <c r="B99" s="36">
        <f>SUMIFS(СВЦЭМ!$D$33:$D$776,СВЦЭМ!$A$33:$A$776,$A99,СВЦЭМ!$B$33:$B$776,B$83)+'СЕТ СН'!$H$11+СВЦЭМ!$D$10+'СЕТ СН'!$H$6-'СЕТ СН'!$H$23</f>
        <v>1297.3041550800001</v>
      </c>
      <c r="C99" s="36">
        <f>SUMIFS(СВЦЭМ!$D$33:$D$776,СВЦЭМ!$A$33:$A$776,$A99,СВЦЭМ!$B$33:$B$776,C$83)+'СЕТ СН'!$H$11+СВЦЭМ!$D$10+'СЕТ СН'!$H$6-'СЕТ СН'!$H$23</f>
        <v>1336.52683759</v>
      </c>
      <c r="D99" s="36">
        <f>SUMIFS(СВЦЭМ!$D$33:$D$776,СВЦЭМ!$A$33:$A$776,$A99,СВЦЭМ!$B$33:$B$776,D$83)+'СЕТ СН'!$H$11+СВЦЭМ!$D$10+'СЕТ СН'!$H$6-'СЕТ СН'!$H$23</f>
        <v>1338.0055805100001</v>
      </c>
      <c r="E99" s="36">
        <f>SUMIFS(СВЦЭМ!$D$33:$D$776,СВЦЭМ!$A$33:$A$776,$A99,СВЦЭМ!$B$33:$B$776,E$83)+'СЕТ СН'!$H$11+СВЦЭМ!$D$10+'СЕТ СН'!$H$6-'СЕТ СН'!$H$23</f>
        <v>1350.6439515900001</v>
      </c>
      <c r="F99" s="36">
        <f>SUMIFS(СВЦЭМ!$D$33:$D$776,СВЦЭМ!$A$33:$A$776,$A99,СВЦЭМ!$B$33:$B$776,F$83)+'СЕТ СН'!$H$11+СВЦЭМ!$D$10+'СЕТ СН'!$H$6-'СЕТ СН'!$H$23</f>
        <v>1350.6592249800001</v>
      </c>
      <c r="G99" s="36">
        <f>SUMIFS(СВЦЭМ!$D$33:$D$776,СВЦЭМ!$A$33:$A$776,$A99,СВЦЭМ!$B$33:$B$776,G$83)+'СЕТ СН'!$H$11+СВЦЭМ!$D$10+'СЕТ СН'!$H$6-'СЕТ СН'!$H$23</f>
        <v>1350.5173914400002</v>
      </c>
      <c r="H99" s="36">
        <f>SUMIFS(СВЦЭМ!$D$33:$D$776,СВЦЭМ!$A$33:$A$776,$A99,СВЦЭМ!$B$33:$B$776,H$83)+'СЕТ СН'!$H$11+СВЦЭМ!$D$10+'СЕТ СН'!$H$6-'СЕТ СН'!$H$23</f>
        <v>1357.8245410500001</v>
      </c>
      <c r="I99" s="36">
        <f>SUMIFS(СВЦЭМ!$D$33:$D$776,СВЦЭМ!$A$33:$A$776,$A99,СВЦЭМ!$B$33:$B$776,I$83)+'СЕТ СН'!$H$11+СВЦЭМ!$D$10+'СЕТ СН'!$H$6-'СЕТ СН'!$H$23</f>
        <v>1290.78030184</v>
      </c>
      <c r="J99" s="36">
        <f>SUMIFS(СВЦЭМ!$D$33:$D$776,СВЦЭМ!$A$33:$A$776,$A99,СВЦЭМ!$B$33:$B$776,J$83)+'СЕТ СН'!$H$11+СВЦЭМ!$D$10+'СЕТ СН'!$H$6-'СЕТ СН'!$H$23</f>
        <v>1220.2884998300001</v>
      </c>
      <c r="K99" s="36">
        <f>SUMIFS(СВЦЭМ!$D$33:$D$776,СВЦЭМ!$A$33:$A$776,$A99,СВЦЭМ!$B$33:$B$776,K$83)+'СЕТ СН'!$H$11+СВЦЭМ!$D$10+'СЕТ СН'!$H$6-'СЕТ СН'!$H$23</f>
        <v>1219.2275773599999</v>
      </c>
      <c r="L99" s="36">
        <f>SUMIFS(СВЦЭМ!$D$33:$D$776,СВЦЭМ!$A$33:$A$776,$A99,СВЦЭМ!$B$33:$B$776,L$83)+'СЕТ СН'!$H$11+СВЦЭМ!$D$10+'СЕТ СН'!$H$6-'СЕТ СН'!$H$23</f>
        <v>1224.0943657900002</v>
      </c>
      <c r="M99" s="36">
        <f>SUMIFS(СВЦЭМ!$D$33:$D$776,СВЦЭМ!$A$33:$A$776,$A99,СВЦЭМ!$B$33:$B$776,M$83)+'СЕТ СН'!$H$11+СВЦЭМ!$D$10+'СЕТ СН'!$H$6-'СЕТ СН'!$H$23</f>
        <v>1219.9679799800001</v>
      </c>
      <c r="N99" s="36">
        <f>SUMIFS(СВЦЭМ!$D$33:$D$776,СВЦЭМ!$A$33:$A$776,$A99,СВЦЭМ!$B$33:$B$776,N$83)+'СЕТ СН'!$H$11+СВЦЭМ!$D$10+'СЕТ СН'!$H$6-'СЕТ СН'!$H$23</f>
        <v>1210.0478282200002</v>
      </c>
      <c r="O99" s="36">
        <f>SUMIFS(СВЦЭМ!$D$33:$D$776,СВЦЭМ!$A$33:$A$776,$A99,СВЦЭМ!$B$33:$B$776,O$83)+'СЕТ СН'!$H$11+СВЦЭМ!$D$10+'СЕТ СН'!$H$6-'СЕТ СН'!$H$23</f>
        <v>1204.8653480800001</v>
      </c>
      <c r="P99" s="36">
        <f>SUMIFS(СВЦЭМ!$D$33:$D$776,СВЦЭМ!$A$33:$A$776,$A99,СВЦЭМ!$B$33:$B$776,P$83)+'СЕТ СН'!$H$11+СВЦЭМ!$D$10+'СЕТ СН'!$H$6-'СЕТ СН'!$H$23</f>
        <v>1210.3349737600001</v>
      </c>
      <c r="Q99" s="36">
        <f>SUMIFS(СВЦЭМ!$D$33:$D$776,СВЦЭМ!$A$33:$A$776,$A99,СВЦЭМ!$B$33:$B$776,Q$83)+'СЕТ СН'!$H$11+СВЦЭМ!$D$10+'СЕТ СН'!$H$6-'СЕТ СН'!$H$23</f>
        <v>1207.6550588300001</v>
      </c>
      <c r="R99" s="36">
        <f>SUMIFS(СВЦЭМ!$D$33:$D$776,СВЦЭМ!$A$33:$A$776,$A99,СВЦЭМ!$B$33:$B$776,R$83)+'СЕТ СН'!$H$11+СВЦЭМ!$D$10+'СЕТ СН'!$H$6-'СЕТ СН'!$H$23</f>
        <v>1203.80364721</v>
      </c>
      <c r="S99" s="36">
        <f>SUMIFS(СВЦЭМ!$D$33:$D$776,СВЦЭМ!$A$33:$A$776,$A99,СВЦЭМ!$B$33:$B$776,S$83)+'СЕТ СН'!$H$11+СВЦЭМ!$D$10+'СЕТ СН'!$H$6-'СЕТ СН'!$H$23</f>
        <v>1200.1902950600002</v>
      </c>
      <c r="T99" s="36">
        <f>SUMIFS(СВЦЭМ!$D$33:$D$776,СВЦЭМ!$A$33:$A$776,$A99,СВЦЭМ!$B$33:$B$776,T$83)+'СЕТ СН'!$H$11+СВЦЭМ!$D$10+'СЕТ СН'!$H$6-'СЕТ СН'!$H$23</f>
        <v>1199.16907382</v>
      </c>
      <c r="U99" s="36">
        <f>SUMIFS(СВЦЭМ!$D$33:$D$776,СВЦЭМ!$A$33:$A$776,$A99,СВЦЭМ!$B$33:$B$776,U$83)+'СЕТ СН'!$H$11+СВЦЭМ!$D$10+'СЕТ СН'!$H$6-'СЕТ СН'!$H$23</f>
        <v>1191.8704348199999</v>
      </c>
      <c r="V99" s="36">
        <f>SUMIFS(СВЦЭМ!$D$33:$D$776,СВЦЭМ!$A$33:$A$776,$A99,СВЦЭМ!$B$33:$B$776,V$83)+'СЕТ СН'!$H$11+СВЦЭМ!$D$10+'СЕТ СН'!$H$6-'СЕТ СН'!$H$23</f>
        <v>1191.00320949</v>
      </c>
      <c r="W99" s="36">
        <f>SUMIFS(СВЦЭМ!$D$33:$D$776,СВЦЭМ!$A$33:$A$776,$A99,СВЦЭМ!$B$33:$B$776,W$83)+'СЕТ СН'!$H$11+СВЦЭМ!$D$10+'СЕТ СН'!$H$6-'СЕТ СН'!$H$23</f>
        <v>1192.4984358800002</v>
      </c>
      <c r="X99" s="36">
        <f>SUMIFS(СВЦЭМ!$D$33:$D$776,СВЦЭМ!$A$33:$A$776,$A99,СВЦЭМ!$B$33:$B$776,X$83)+'СЕТ СН'!$H$11+СВЦЭМ!$D$10+'СЕТ СН'!$H$6-'СЕТ СН'!$H$23</f>
        <v>1193.4108436500001</v>
      </c>
      <c r="Y99" s="36">
        <f>SUMIFS(СВЦЭМ!$D$33:$D$776,СВЦЭМ!$A$33:$A$776,$A99,СВЦЭМ!$B$33:$B$776,Y$83)+'СЕТ СН'!$H$11+СВЦЭМ!$D$10+'СЕТ СН'!$H$6-'СЕТ СН'!$H$23</f>
        <v>1212.1374257299999</v>
      </c>
    </row>
    <row r="100" spans="1:25" ht="15.75" x14ac:dyDescent="0.2">
      <c r="A100" s="35">
        <f t="shared" si="2"/>
        <v>43968</v>
      </c>
      <c r="B100" s="36">
        <f>SUMIFS(СВЦЭМ!$D$33:$D$776,СВЦЭМ!$A$33:$A$776,$A100,СВЦЭМ!$B$33:$B$776,B$83)+'СЕТ СН'!$H$11+СВЦЭМ!$D$10+'СЕТ СН'!$H$6-'СЕТ СН'!$H$23</f>
        <v>1301.3269845700001</v>
      </c>
      <c r="C100" s="36">
        <f>SUMIFS(СВЦЭМ!$D$33:$D$776,СВЦЭМ!$A$33:$A$776,$A100,СВЦЭМ!$B$33:$B$776,C$83)+'СЕТ СН'!$H$11+СВЦЭМ!$D$10+'СЕТ СН'!$H$6-'СЕТ СН'!$H$23</f>
        <v>1335.7141967699999</v>
      </c>
      <c r="D100" s="36">
        <f>SUMIFS(СВЦЭМ!$D$33:$D$776,СВЦЭМ!$A$33:$A$776,$A100,СВЦЭМ!$B$33:$B$776,D$83)+'СЕТ СН'!$H$11+СВЦЭМ!$D$10+'СЕТ СН'!$H$6-'СЕТ СН'!$H$23</f>
        <v>1343.0135136900001</v>
      </c>
      <c r="E100" s="36">
        <f>SUMIFS(СВЦЭМ!$D$33:$D$776,СВЦЭМ!$A$33:$A$776,$A100,СВЦЭМ!$B$33:$B$776,E$83)+'СЕТ СН'!$H$11+СВЦЭМ!$D$10+'СЕТ СН'!$H$6-'СЕТ СН'!$H$23</f>
        <v>1350.45055957</v>
      </c>
      <c r="F100" s="36">
        <f>SUMIFS(СВЦЭМ!$D$33:$D$776,СВЦЭМ!$A$33:$A$776,$A100,СВЦЭМ!$B$33:$B$776,F$83)+'СЕТ СН'!$H$11+СВЦЭМ!$D$10+'СЕТ СН'!$H$6-'СЕТ СН'!$H$23</f>
        <v>1343.6082698700002</v>
      </c>
      <c r="G100" s="36">
        <f>SUMIFS(СВЦЭМ!$D$33:$D$776,СВЦЭМ!$A$33:$A$776,$A100,СВЦЭМ!$B$33:$B$776,G$83)+'СЕТ СН'!$H$11+СВЦЭМ!$D$10+'СЕТ СН'!$H$6-'СЕТ СН'!$H$23</f>
        <v>1344.99136692</v>
      </c>
      <c r="H100" s="36">
        <f>SUMIFS(СВЦЭМ!$D$33:$D$776,СВЦЭМ!$A$33:$A$776,$A100,СВЦЭМ!$B$33:$B$776,H$83)+'СЕТ СН'!$H$11+СВЦЭМ!$D$10+'СЕТ СН'!$H$6-'СЕТ СН'!$H$23</f>
        <v>1350.38031602</v>
      </c>
      <c r="I100" s="36">
        <f>SUMIFS(СВЦЭМ!$D$33:$D$776,СВЦЭМ!$A$33:$A$776,$A100,СВЦЭМ!$B$33:$B$776,I$83)+'СЕТ СН'!$H$11+СВЦЭМ!$D$10+'СЕТ СН'!$H$6-'СЕТ СН'!$H$23</f>
        <v>1309.7949588900001</v>
      </c>
      <c r="J100" s="36">
        <f>SUMIFS(СВЦЭМ!$D$33:$D$776,СВЦЭМ!$A$33:$A$776,$A100,СВЦЭМ!$B$33:$B$776,J$83)+'СЕТ СН'!$H$11+СВЦЭМ!$D$10+'СЕТ СН'!$H$6-'СЕТ СН'!$H$23</f>
        <v>1242.3131936</v>
      </c>
      <c r="K100" s="36">
        <f>SUMIFS(СВЦЭМ!$D$33:$D$776,СВЦЭМ!$A$33:$A$776,$A100,СВЦЭМ!$B$33:$B$776,K$83)+'СЕТ СН'!$H$11+СВЦЭМ!$D$10+'СЕТ СН'!$H$6-'СЕТ СН'!$H$23</f>
        <v>1213.2109221999999</v>
      </c>
      <c r="L100" s="36">
        <f>SUMIFS(СВЦЭМ!$D$33:$D$776,СВЦЭМ!$A$33:$A$776,$A100,СВЦЭМ!$B$33:$B$776,L$83)+'СЕТ СН'!$H$11+СВЦЭМ!$D$10+'СЕТ СН'!$H$6-'СЕТ СН'!$H$23</f>
        <v>1213.21259149</v>
      </c>
      <c r="M100" s="36">
        <f>SUMIFS(СВЦЭМ!$D$33:$D$776,СВЦЭМ!$A$33:$A$776,$A100,СВЦЭМ!$B$33:$B$776,M$83)+'СЕТ СН'!$H$11+СВЦЭМ!$D$10+'СЕТ СН'!$H$6-'СЕТ СН'!$H$23</f>
        <v>1211.7544585800001</v>
      </c>
      <c r="N100" s="36">
        <f>SUMIFS(СВЦЭМ!$D$33:$D$776,СВЦЭМ!$A$33:$A$776,$A100,СВЦЭМ!$B$33:$B$776,N$83)+'СЕТ СН'!$H$11+СВЦЭМ!$D$10+'СЕТ СН'!$H$6-'СЕТ СН'!$H$23</f>
        <v>1207.72270196</v>
      </c>
      <c r="O100" s="36">
        <f>SUMIFS(СВЦЭМ!$D$33:$D$776,СВЦЭМ!$A$33:$A$776,$A100,СВЦЭМ!$B$33:$B$776,O$83)+'СЕТ СН'!$H$11+СВЦЭМ!$D$10+'СЕТ СН'!$H$6-'СЕТ СН'!$H$23</f>
        <v>1207.54380272</v>
      </c>
      <c r="P100" s="36">
        <f>SUMIFS(СВЦЭМ!$D$33:$D$776,СВЦЭМ!$A$33:$A$776,$A100,СВЦЭМ!$B$33:$B$776,P$83)+'СЕТ СН'!$H$11+СВЦЭМ!$D$10+'СЕТ СН'!$H$6-'СЕТ СН'!$H$23</f>
        <v>1213.14637586</v>
      </c>
      <c r="Q100" s="36">
        <f>SUMIFS(СВЦЭМ!$D$33:$D$776,СВЦЭМ!$A$33:$A$776,$A100,СВЦЭМ!$B$33:$B$776,Q$83)+'СЕТ СН'!$H$11+СВЦЭМ!$D$10+'СЕТ СН'!$H$6-'СЕТ СН'!$H$23</f>
        <v>1215.68017259</v>
      </c>
      <c r="R100" s="36">
        <f>SUMIFS(СВЦЭМ!$D$33:$D$776,СВЦЭМ!$A$33:$A$776,$A100,СВЦЭМ!$B$33:$B$776,R$83)+'СЕТ СН'!$H$11+СВЦЭМ!$D$10+'СЕТ СН'!$H$6-'СЕТ СН'!$H$23</f>
        <v>1212.5848905800001</v>
      </c>
      <c r="S100" s="36">
        <f>SUMIFS(СВЦЭМ!$D$33:$D$776,СВЦЭМ!$A$33:$A$776,$A100,СВЦЭМ!$B$33:$B$776,S$83)+'СЕТ СН'!$H$11+СВЦЭМ!$D$10+'СЕТ СН'!$H$6-'СЕТ СН'!$H$23</f>
        <v>1214.15267911</v>
      </c>
      <c r="T100" s="36">
        <f>SUMIFS(СВЦЭМ!$D$33:$D$776,СВЦЭМ!$A$33:$A$776,$A100,СВЦЭМ!$B$33:$B$776,T$83)+'СЕТ СН'!$H$11+СВЦЭМ!$D$10+'СЕТ СН'!$H$6-'СЕТ СН'!$H$23</f>
        <v>1203.7390511100002</v>
      </c>
      <c r="U100" s="36">
        <f>SUMIFS(СВЦЭМ!$D$33:$D$776,СВЦЭМ!$A$33:$A$776,$A100,СВЦЭМ!$B$33:$B$776,U$83)+'СЕТ СН'!$H$11+СВЦЭМ!$D$10+'СЕТ СН'!$H$6-'СЕТ СН'!$H$23</f>
        <v>1188.14258655</v>
      </c>
      <c r="V100" s="36">
        <f>SUMIFS(СВЦЭМ!$D$33:$D$776,СВЦЭМ!$A$33:$A$776,$A100,СВЦЭМ!$B$33:$B$776,V$83)+'СЕТ СН'!$H$11+СВЦЭМ!$D$10+'СЕТ СН'!$H$6-'СЕТ СН'!$H$23</f>
        <v>1151.0191384499999</v>
      </c>
      <c r="W100" s="36">
        <f>SUMIFS(СВЦЭМ!$D$33:$D$776,СВЦЭМ!$A$33:$A$776,$A100,СВЦЭМ!$B$33:$B$776,W$83)+'СЕТ СН'!$H$11+СВЦЭМ!$D$10+'СЕТ СН'!$H$6-'СЕТ СН'!$H$23</f>
        <v>1156.42923015</v>
      </c>
      <c r="X100" s="36">
        <f>SUMIFS(СВЦЭМ!$D$33:$D$776,СВЦЭМ!$A$33:$A$776,$A100,СВЦЭМ!$B$33:$B$776,X$83)+'СЕТ СН'!$H$11+СВЦЭМ!$D$10+'СЕТ СН'!$H$6-'СЕТ СН'!$H$23</f>
        <v>1156.40060939</v>
      </c>
      <c r="Y100" s="36">
        <f>SUMIFS(СВЦЭМ!$D$33:$D$776,СВЦЭМ!$A$33:$A$776,$A100,СВЦЭМ!$B$33:$B$776,Y$83)+'СЕТ СН'!$H$11+СВЦЭМ!$D$10+'СЕТ СН'!$H$6-'СЕТ СН'!$H$23</f>
        <v>1186.9667964300002</v>
      </c>
    </row>
    <row r="101" spans="1:25" ht="15.75" x14ac:dyDescent="0.2">
      <c r="A101" s="35">
        <f t="shared" si="2"/>
        <v>43969</v>
      </c>
      <c r="B101" s="36">
        <f>SUMIFS(СВЦЭМ!$D$33:$D$776,СВЦЭМ!$A$33:$A$776,$A101,СВЦЭМ!$B$33:$B$776,B$83)+'СЕТ СН'!$H$11+СВЦЭМ!$D$10+'СЕТ СН'!$H$6-'СЕТ СН'!$H$23</f>
        <v>1305.15327596</v>
      </c>
      <c r="C101" s="36">
        <f>SUMIFS(СВЦЭМ!$D$33:$D$776,СВЦЭМ!$A$33:$A$776,$A101,СВЦЭМ!$B$33:$B$776,C$83)+'СЕТ СН'!$H$11+СВЦЭМ!$D$10+'СЕТ СН'!$H$6-'СЕТ СН'!$H$23</f>
        <v>1323.4570530999999</v>
      </c>
      <c r="D101" s="36">
        <f>SUMIFS(СВЦЭМ!$D$33:$D$776,СВЦЭМ!$A$33:$A$776,$A101,СВЦЭМ!$B$33:$B$776,D$83)+'СЕТ СН'!$H$11+СВЦЭМ!$D$10+'СЕТ СН'!$H$6-'СЕТ СН'!$H$23</f>
        <v>1311.79535287</v>
      </c>
      <c r="E101" s="36">
        <f>SUMIFS(СВЦЭМ!$D$33:$D$776,СВЦЭМ!$A$33:$A$776,$A101,СВЦЭМ!$B$33:$B$776,E$83)+'СЕТ СН'!$H$11+СВЦЭМ!$D$10+'СЕТ СН'!$H$6-'СЕТ СН'!$H$23</f>
        <v>1322.3773323700002</v>
      </c>
      <c r="F101" s="36">
        <f>SUMIFS(СВЦЭМ!$D$33:$D$776,СВЦЭМ!$A$33:$A$776,$A101,СВЦЭМ!$B$33:$B$776,F$83)+'СЕТ СН'!$H$11+СВЦЭМ!$D$10+'СЕТ СН'!$H$6-'СЕТ СН'!$H$23</f>
        <v>1318.41660714</v>
      </c>
      <c r="G101" s="36">
        <f>SUMIFS(СВЦЭМ!$D$33:$D$776,СВЦЭМ!$A$33:$A$776,$A101,СВЦЭМ!$B$33:$B$776,G$83)+'СЕТ СН'!$H$11+СВЦЭМ!$D$10+'СЕТ СН'!$H$6-'СЕТ СН'!$H$23</f>
        <v>1321.7889228600002</v>
      </c>
      <c r="H101" s="36">
        <f>SUMIFS(СВЦЭМ!$D$33:$D$776,СВЦЭМ!$A$33:$A$776,$A101,СВЦЭМ!$B$33:$B$776,H$83)+'СЕТ СН'!$H$11+СВЦЭМ!$D$10+'СЕТ СН'!$H$6-'СЕТ СН'!$H$23</f>
        <v>1319.5685460100001</v>
      </c>
      <c r="I101" s="36">
        <f>SUMIFS(СВЦЭМ!$D$33:$D$776,СВЦЭМ!$A$33:$A$776,$A101,СВЦЭМ!$B$33:$B$776,I$83)+'СЕТ СН'!$H$11+СВЦЭМ!$D$10+'СЕТ СН'!$H$6-'СЕТ СН'!$H$23</f>
        <v>1289.98609637</v>
      </c>
      <c r="J101" s="36">
        <f>SUMIFS(СВЦЭМ!$D$33:$D$776,СВЦЭМ!$A$33:$A$776,$A101,СВЦЭМ!$B$33:$B$776,J$83)+'СЕТ СН'!$H$11+СВЦЭМ!$D$10+'СЕТ СН'!$H$6-'СЕТ СН'!$H$23</f>
        <v>1198.99912907</v>
      </c>
      <c r="K101" s="36">
        <f>SUMIFS(СВЦЭМ!$D$33:$D$776,СВЦЭМ!$A$33:$A$776,$A101,СВЦЭМ!$B$33:$B$776,K$83)+'СЕТ СН'!$H$11+СВЦЭМ!$D$10+'СЕТ СН'!$H$6-'СЕТ СН'!$H$23</f>
        <v>1182.23988766</v>
      </c>
      <c r="L101" s="36">
        <f>SUMIFS(СВЦЭМ!$D$33:$D$776,СВЦЭМ!$A$33:$A$776,$A101,СВЦЭМ!$B$33:$B$776,L$83)+'СЕТ СН'!$H$11+СВЦЭМ!$D$10+'СЕТ СН'!$H$6-'СЕТ СН'!$H$23</f>
        <v>1189.96198316</v>
      </c>
      <c r="M101" s="36">
        <f>SUMIFS(СВЦЭМ!$D$33:$D$776,СВЦЭМ!$A$33:$A$776,$A101,СВЦЭМ!$B$33:$B$776,M$83)+'СЕТ СН'!$H$11+СВЦЭМ!$D$10+'СЕТ СН'!$H$6-'СЕТ СН'!$H$23</f>
        <v>1191.02158156</v>
      </c>
      <c r="N101" s="36">
        <f>SUMIFS(СВЦЭМ!$D$33:$D$776,СВЦЭМ!$A$33:$A$776,$A101,СВЦЭМ!$B$33:$B$776,N$83)+'СЕТ СН'!$H$11+СВЦЭМ!$D$10+'СЕТ СН'!$H$6-'СЕТ СН'!$H$23</f>
        <v>1181.7017923000001</v>
      </c>
      <c r="O101" s="36">
        <f>SUMIFS(СВЦЭМ!$D$33:$D$776,СВЦЭМ!$A$33:$A$776,$A101,СВЦЭМ!$B$33:$B$776,O$83)+'СЕТ СН'!$H$11+СВЦЭМ!$D$10+'СЕТ СН'!$H$6-'СЕТ СН'!$H$23</f>
        <v>1182.7674419700002</v>
      </c>
      <c r="P101" s="36">
        <f>SUMIFS(СВЦЭМ!$D$33:$D$776,СВЦЭМ!$A$33:$A$776,$A101,СВЦЭМ!$B$33:$B$776,P$83)+'СЕТ СН'!$H$11+СВЦЭМ!$D$10+'СЕТ СН'!$H$6-'СЕТ СН'!$H$23</f>
        <v>1201.4197302900002</v>
      </c>
      <c r="Q101" s="36">
        <f>SUMIFS(СВЦЭМ!$D$33:$D$776,СВЦЭМ!$A$33:$A$776,$A101,СВЦЭМ!$B$33:$B$776,Q$83)+'СЕТ СН'!$H$11+СВЦЭМ!$D$10+'СЕТ СН'!$H$6-'СЕТ СН'!$H$23</f>
        <v>1188.9652471300001</v>
      </c>
      <c r="R101" s="36">
        <f>SUMIFS(СВЦЭМ!$D$33:$D$776,СВЦЭМ!$A$33:$A$776,$A101,СВЦЭМ!$B$33:$B$776,R$83)+'СЕТ СН'!$H$11+СВЦЭМ!$D$10+'СЕТ СН'!$H$6-'СЕТ СН'!$H$23</f>
        <v>1188.9787479800002</v>
      </c>
      <c r="S101" s="36">
        <f>SUMIFS(СВЦЭМ!$D$33:$D$776,СВЦЭМ!$A$33:$A$776,$A101,СВЦЭМ!$B$33:$B$776,S$83)+'СЕТ СН'!$H$11+СВЦЭМ!$D$10+'СЕТ СН'!$H$6-'СЕТ СН'!$H$23</f>
        <v>1204.1554383100001</v>
      </c>
      <c r="T101" s="36">
        <f>SUMIFS(СВЦЭМ!$D$33:$D$776,СВЦЭМ!$A$33:$A$776,$A101,СВЦЭМ!$B$33:$B$776,T$83)+'СЕТ СН'!$H$11+СВЦЭМ!$D$10+'СЕТ СН'!$H$6-'СЕТ СН'!$H$23</f>
        <v>1194.7749894200001</v>
      </c>
      <c r="U101" s="36">
        <f>SUMIFS(СВЦЭМ!$D$33:$D$776,СВЦЭМ!$A$33:$A$776,$A101,СВЦЭМ!$B$33:$B$776,U$83)+'СЕТ СН'!$H$11+СВЦЭМ!$D$10+'СЕТ СН'!$H$6-'СЕТ СН'!$H$23</f>
        <v>1185.0385620000002</v>
      </c>
      <c r="V101" s="36">
        <f>SUMIFS(СВЦЭМ!$D$33:$D$776,СВЦЭМ!$A$33:$A$776,$A101,СВЦЭМ!$B$33:$B$776,V$83)+'СЕТ СН'!$H$11+СВЦЭМ!$D$10+'СЕТ СН'!$H$6-'СЕТ СН'!$H$23</f>
        <v>1159.7927588800001</v>
      </c>
      <c r="W101" s="36">
        <f>SUMIFS(СВЦЭМ!$D$33:$D$776,СВЦЭМ!$A$33:$A$776,$A101,СВЦЭМ!$B$33:$B$776,W$83)+'СЕТ СН'!$H$11+СВЦЭМ!$D$10+'СЕТ СН'!$H$6-'СЕТ СН'!$H$23</f>
        <v>1163.8030224900001</v>
      </c>
      <c r="X101" s="36">
        <f>SUMIFS(СВЦЭМ!$D$33:$D$776,СВЦЭМ!$A$33:$A$776,$A101,СВЦЭМ!$B$33:$B$776,X$83)+'СЕТ СН'!$H$11+СВЦЭМ!$D$10+'СЕТ СН'!$H$6-'СЕТ СН'!$H$23</f>
        <v>1163.30470208</v>
      </c>
      <c r="Y101" s="36">
        <f>SUMIFS(СВЦЭМ!$D$33:$D$776,СВЦЭМ!$A$33:$A$776,$A101,СВЦЭМ!$B$33:$B$776,Y$83)+'СЕТ СН'!$H$11+СВЦЭМ!$D$10+'СЕТ СН'!$H$6-'СЕТ СН'!$H$23</f>
        <v>1188.17565092</v>
      </c>
    </row>
    <row r="102" spans="1:25" ht="15.75" x14ac:dyDescent="0.2">
      <c r="A102" s="35">
        <f t="shared" si="2"/>
        <v>43970</v>
      </c>
      <c r="B102" s="36">
        <f>SUMIFS(СВЦЭМ!$D$33:$D$776,СВЦЭМ!$A$33:$A$776,$A102,СВЦЭМ!$B$33:$B$776,B$83)+'СЕТ СН'!$H$11+СВЦЭМ!$D$10+'СЕТ СН'!$H$6-'СЕТ СН'!$H$23</f>
        <v>1316.5856569900002</v>
      </c>
      <c r="C102" s="36">
        <f>SUMIFS(СВЦЭМ!$D$33:$D$776,СВЦЭМ!$A$33:$A$776,$A102,СВЦЭМ!$B$33:$B$776,C$83)+'СЕТ СН'!$H$11+СВЦЭМ!$D$10+'СЕТ СН'!$H$6-'СЕТ СН'!$H$23</f>
        <v>1343.6366157699999</v>
      </c>
      <c r="D102" s="36">
        <f>SUMIFS(СВЦЭМ!$D$33:$D$776,СВЦЭМ!$A$33:$A$776,$A102,СВЦЭМ!$B$33:$B$776,D$83)+'СЕТ СН'!$H$11+СВЦЭМ!$D$10+'СЕТ СН'!$H$6-'СЕТ СН'!$H$23</f>
        <v>1334.7893291999999</v>
      </c>
      <c r="E102" s="36">
        <f>SUMIFS(СВЦЭМ!$D$33:$D$776,СВЦЭМ!$A$33:$A$776,$A102,СВЦЭМ!$B$33:$B$776,E$83)+'СЕТ СН'!$H$11+СВЦЭМ!$D$10+'СЕТ СН'!$H$6-'СЕТ СН'!$H$23</f>
        <v>1330.04085059</v>
      </c>
      <c r="F102" s="36">
        <f>SUMIFS(СВЦЭМ!$D$33:$D$776,СВЦЭМ!$A$33:$A$776,$A102,СВЦЭМ!$B$33:$B$776,F$83)+'СЕТ СН'!$H$11+СВЦЭМ!$D$10+'СЕТ СН'!$H$6-'СЕТ СН'!$H$23</f>
        <v>1324.2767020400001</v>
      </c>
      <c r="G102" s="36">
        <f>SUMIFS(СВЦЭМ!$D$33:$D$776,СВЦЭМ!$A$33:$A$776,$A102,СВЦЭМ!$B$33:$B$776,G$83)+'СЕТ СН'!$H$11+СВЦЭМ!$D$10+'СЕТ СН'!$H$6-'СЕТ СН'!$H$23</f>
        <v>1333.0409421100001</v>
      </c>
      <c r="H102" s="36">
        <f>SUMIFS(СВЦЭМ!$D$33:$D$776,СВЦЭМ!$A$33:$A$776,$A102,СВЦЭМ!$B$33:$B$776,H$83)+'СЕТ СН'!$H$11+СВЦЭМ!$D$10+'СЕТ СН'!$H$6-'СЕТ СН'!$H$23</f>
        <v>1333.6963058400002</v>
      </c>
      <c r="I102" s="36">
        <f>SUMIFS(СВЦЭМ!$D$33:$D$776,СВЦЭМ!$A$33:$A$776,$A102,СВЦЭМ!$B$33:$B$776,I$83)+'СЕТ СН'!$H$11+СВЦЭМ!$D$10+'СЕТ СН'!$H$6-'СЕТ СН'!$H$23</f>
        <v>1307.7282378899999</v>
      </c>
      <c r="J102" s="36">
        <f>SUMIFS(СВЦЭМ!$D$33:$D$776,СВЦЭМ!$A$33:$A$776,$A102,СВЦЭМ!$B$33:$B$776,J$83)+'СЕТ СН'!$H$11+СВЦЭМ!$D$10+'СЕТ СН'!$H$6-'СЕТ СН'!$H$23</f>
        <v>1212.4469725399999</v>
      </c>
      <c r="K102" s="36">
        <f>SUMIFS(СВЦЭМ!$D$33:$D$776,СВЦЭМ!$A$33:$A$776,$A102,СВЦЭМ!$B$33:$B$776,K$83)+'СЕТ СН'!$H$11+СВЦЭМ!$D$10+'СЕТ СН'!$H$6-'СЕТ СН'!$H$23</f>
        <v>1195.7767466700002</v>
      </c>
      <c r="L102" s="36">
        <f>SUMIFS(СВЦЭМ!$D$33:$D$776,СВЦЭМ!$A$33:$A$776,$A102,СВЦЭМ!$B$33:$B$776,L$83)+'СЕТ СН'!$H$11+СВЦЭМ!$D$10+'СЕТ СН'!$H$6-'СЕТ СН'!$H$23</f>
        <v>1192.92600741</v>
      </c>
      <c r="M102" s="36">
        <f>SUMIFS(СВЦЭМ!$D$33:$D$776,СВЦЭМ!$A$33:$A$776,$A102,СВЦЭМ!$B$33:$B$776,M$83)+'СЕТ СН'!$H$11+СВЦЭМ!$D$10+'СЕТ СН'!$H$6-'СЕТ СН'!$H$23</f>
        <v>1176.6996746899999</v>
      </c>
      <c r="N102" s="36">
        <f>SUMIFS(СВЦЭМ!$D$33:$D$776,СВЦЭМ!$A$33:$A$776,$A102,СВЦЭМ!$B$33:$B$776,N$83)+'СЕТ СН'!$H$11+СВЦЭМ!$D$10+'СЕТ СН'!$H$6-'СЕТ СН'!$H$23</f>
        <v>1176.1472362100001</v>
      </c>
      <c r="O102" s="36">
        <f>SUMIFS(СВЦЭМ!$D$33:$D$776,СВЦЭМ!$A$33:$A$776,$A102,СВЦЭМ!$B$33:$B$776,O$83)+'СЕТ СН'!$H$11+СВЦЭМ!$D$10+'СЕТ СН'!$H$6-'СЕТ СН'!$H$23</f>
        <v>1184.2292026</v>
      </c>
      <c r="P102" s="36">
        <f>SUMIFS(СВЦЭМ!$D$33:$D$776,СВЦЭМ!$A$33:$A$776,$A102,СВЦЭМ!$B$33:$B$776,P$83)+'СЕТ СН'!$H$11+СВЦЭМ!$D$10+'СЕТ СН'!$H$6-'СЕТ СН'!$H$23</f>
        <v>1190.6539851</v>
      </c>
      <c r="Q102" s="36">
        <f>SUMIFS(СВЦЭМ!$D$33:$D$776,СВЦЭМ!$A$33:$A$776,$A102,СВЦЭМ!$B$33:$B$776,Q$83)+'СЕТ СН'!$H$11+СВЦЭМ!$D$10+'СЕТ СН'!$H$6-'СЕТ СН'!$H$23</f>
        <v>1195.4227037999999</v>
      </c>
      <c r="R102" s="36">
        <f>SUMIFS(СВЦЭМ!$D$33:$D$776,СВЦЭМ!$A$33:$A$776,$A102,СВЦЭМ!$B$33:$B$776,R$83)+'СЕТ СН'!$H$11+СВЦЭМ!$D$10+'СЕТ СН'!$H$6-'СЕТ СН'!$H$23</f>
        <v>1198.07979636</v>
      </c>
      <c r="S102" s="36">
        <f>SUMIFS(СВЦЭМ!$D$33:$D$776,СВЦЭМ!$A$33:$A$776,$A102,СВЦЭМ!$B$33:$B$776,S$83)+'СЕТ СН'!$H$11+СВЦЭМ!$D$10+'СЕТ СН'!$H$6-'СЕТ СН'!$H$23</f>
        <v>1207.3749162399999</v>
      </c>
      <c r="T102" s="36">
        <f>SUMIFS(СВЦЭМ!$D$33:$D$776,СВЦЭМ!$A$33:$A$776,$A102,СВЦЭМ!$B$33:$B$776,T$83)+'СЕТ СН'!$H$11+СВЦЭМ!$D$10+'СЕТ СН'!$H$6-'СЕТ СН'!$H$23</f>
        <v>1203.43360035</v>
      </c>
      <c r="U102" s="36">
        <f>SUMIFS(СВЦЭМ!$D$33:$D$776,СВЦЭМ!$A$33:$A$776,$A102,СВЦЭМ!$B$33:$B$776,U$83)+'СЕТ СН'!$H$11+СВЦЭМ!$D$10+'СЕТ СН'!$H$6-'СЕТ СН'!$H$23</f>
        <v>1187.7015827099999</v>
      </c>
      <c r="V102" s="36">
        <f>SUMIFS(СВЦЭМ!$D$33:$D$776,СВЦЭМ!$A$33:$A$776,$A102,СВЦЭМ!$B$33:$B$776,V$83)+'СЕТ СН'!$H$11+СВЦЭМ!$D$10+'СЕТ СН'!$H$6-'СЕТ СН'!$H$23</f>
        <v>1182.9375482800001</v>
      </c>
      <c r="W102" s="36">
        <f>SUMIFS(СВЦЭМ!$D$33:$D$776,СВЦЭМ!$A$33:$A$776,$A102,СВЦЭМ!$B$33:$B$776,W$83)+'СЕТ СН'!$H$11+СВЦЭМ!$D$10+'СЕТ СН'!$H$6-'СЕТ СН'!$H$23</f>
        <v>1188.64374421</v>
      </c>
      <c r="X102" s="36">
        <f>SUMIFS(СВЦЭМ!$D$33:$D$776,СВЦЭМ!$A$33:$A$776,$A102,СВЦЭМ!$B$33:$B$776,X$83)+'СЕТ СН'!$H$11+СВЦЭМ!$D$10+'СЕТ СН'!$H$6-'СЕТ СН'!$H$23</f>
        <v>1182.1573890300001</v>
      </c>
      <c r="Y102" s="36">
        <f>SUMIFS(СВЦЭМ!$D$33:$D$776,СВЦЭМ!$A$33:$A$776,$A102,СВЦЭМ!$B$33:$B$776,Y$83)+'СЕТ СН'!$H$11+СВЦЭМ!$D$10+'СЕТ СН'!$H$6-'СЕТ СН'!$H$23</f>
        <v>1196.0616205800002</v>
      </c>
    </row>
    <row r="103" spans="1:25" ht="15.75" x14ac:dyDescent="0.2">
      <c r="A103" s="35">
        <f t="shared" si="2"/>
        <v>43971</v>
      </c>
      <c r="B103" s="36">
        <f>SUMIFS(СВЦЭМ!$D$33:$D$776,СВЦЭМ!$A$33:$A$776,$A103,СВЦЭМ!$B$33:$B$776,B$83)+'СЕТ СН'!$H$11+СВЦЭМ!$D$10+'СЕТ СН'!$H$6-'СЕТ СН'!$H$23</f>
        <v>1276.3851963900001</v>
      </c>
      <c r="C103" s="36">
        <f>SUMIFS(СВЦЭМ!$D$33:$D$776,СВЦЭМ!$A$33:$A$776,$A103,СВЦЭМ!$B$33:$B$776,C$83)+'СЕТ СН'!$H$11+СВЦЭМ!$D$10+'СЕТ СН'!$H$6-'СЕТ СН'!$H$23</f>
        <v>1286.45638594</v>
      </c>
      <c r="D103" s="36">
        <f>SUMIFS(СВЦЭМ!$D$33:$D$776,СВЦЭМ!$A$33:$A$776,$A103,СВЦЭМ!$B$33:$B$776,D$83)+'СЕТ СН'!$H$11+СВЦЭМ!$D$10+'СЕТ СН'!$H$6-'СЕТ СН'!$H$23</f>
        <v>1304.3624370299999</v>
      </c>
      <c r="E103" s="36">
        <f>SUMIFS(СВЦЭМ!$D$33:$D$776,СВЦЭМ!$A$33:$A$776,$A103,СВЦЭМ!$B$33:$B$776,E$83)+'СЕТ СН'!$H$11+СВЦЭМ!$D$10+'СЕТ СН'!$H$6-'СЕТ СН'!$H$23</f>
        <v>1299.7931898400002</v>
      </c>
      <c r="F103" s="36">
        <f>SUMIFS(СВЦЭМ!$D$33:$D$776,СВЦЭМ!$A$33:$A$776,$A103,СВЦЭМ!$B$33:$B$776,F$83)+'СЕТ СН'!$H$11+СВЦЭМ!$D$10+'СЕТ СН'!$H$6-'СЕТ СН'!$H$23</f>
        <v>1292.94616481</v>
      </c>
      <c r="G103" s="36">
        <f>SUMIFS(СВЦЭМ!$D$33:$D$776,СВЦЭМ!$A$33:$A$776,$A103,СВЦЭМ!$B$33:$B$776,G$83)+'СЕТ СН'!$H$11+СВЦЭМ!$D$10+'СЕТ СН'!$H$6-'СЕТ СН'!$H$23</f>
        <v>1302.9902879700001</v>
      </c>
      <c r="H103" s="36">
        <f>SUMIFS(СВЦЭМ!$D$33:$D$776,СВЦЭМ!$A$33:$A$776,$A103,СВЦЭМ!$B$33:$B$776,H$83)+'СЕТ СН'!$H$11+СВЦЭМ!$D$10+'СЕТ СН'!$H$6-'СЕТ СН'!$H$23</f>
        <v>1309.9169722500001</v>
      </c>
      <c r="I103" s="36">
        <f>SUMIFS(СВЦЭМ!$D$33:$D$776,СВЦЭМ!$A$33:$A$776,$A103,СВЦЭМ!$B$33:$B$776,I$83)+'СЕТ СН'!$H$11+СВЦЭМ!$D$10+'СЕТ СН'!$H$6-'СЕТ СН'!$H$23</f>
        <v>1295.4248393900002</v>
      </c>
      <c r="J103" s="36">
        <f>SUMIFS(СВЦЭМ!$D$33:$D$776,СВЦЭМ!$A$33:$A$776,$A103,СВЦЭМ!$B$33:$B$776,J$83)+'СЕТ СН'!$H$11+СВЦЭМ!$D$10+'СЕТ СН'!$H$6-'СЕТ СН'!$H$23</f>
        <v>1193.0187685000001</v>
      </c>
      <c r="K103" s="36">
        <f>SUMIFS(СВЦЭМ!$D$33:$D$776,СВЦЭМ!$A$33:$A$776,$A103,СВЦЭМ!$B$33:$B$776,K$83)+'СЕТ СН'!$H$11+СВЦЭМ!$D$10+'СЕТ СН'!$H$6-'СЕТ СН'!$H$23</f>
        <v>1198.5652161800001</v>
      </c>
      <c r="L103" s="36">
        <f>SUMIFS(СВЦЭМ!$D$33:$D$776,СВЦЭМ!$A$33:$A$776,$A103,СВЦЭМ!$B$33:$B$776,L$83)+'СЕТ СН'!$H$11+СВЦЭМ!$D$10+'СЕТ СН'!$H$6-'СЕТ СН'!$H$23</f>
        <v>1202.2739289900001</v>
      </c>
      <c r="M103" s="36">
        <f>SUMIFS(СВЦЭМ!$D$33:$D$776,СВЦЭМ!$A$33:$A$776,$A103,СВЦЭМ!$B$33:$B$776,M$83)+'СЕТ СН'!$H$11+СВЦЭМ!$D$10+'СЕТ СН'!$H$6-'СЕТ СН'!$H$23</f>
        <v>1205.0145197000002</v>
      </c>
      <c r="N103" s="36">
        <f>SUMIFS(СВЦЭМ!$D$33:$D$776,СВЦЭМ!$A$33:$A$776,$A103,СВЦЭМ!$B$33:$B$776,N$83)+'СЕТ СН'!$H$11+СВЦЭМ!$D$10+'СЕТ СН'!$H$6-'СЕТ СН'!$H$23</f>
        <v>1204.7343296900001</v>
      </c>
      <c r="O103" s="36">
        <f>SUMIFS(СВЦЭМ!$D$33:$D$776,СВЦЭМ!$A$33:$A$776,$A103,СВЦЭМ!$B$33:$B$776,O$83)+'СЕТ СН'!$H$11+СВЦЭМ!$D$10+'СЕТ СН'!$H$6-'СЕТ СН'!$H$23</f>
        <v>1209.71357833</v>
      </c>
      <c r="P103" s="36">
        <f>SUMIFS(СВЦЭМ!$D$33:$D$776,СВЦЭМ!$A$33:$A$776,$A103,СВЦЭМ!$B$33:$B$776,P$83)+'СЕТ СН'!$H$11+СВЦЭМ!$D$10+'СЕТ СН'!$H$6-'СЕТ СН'!$H$23</f>
        <v>1211.8198293</v>
      </c>
      <c r="Q103" s="36">
        <f>SUMIFS(СВЦЭМ!$D$33:$D$776,СВЦЭМ!$A$33:$A$776,$A103,СВЦЭМ!$B$33:$B$776,Q$83)+'СЕТ СН'!$H$11+СВЦЭМ!$D$10+'СЕТ СН'!$H$6-'СЕТ СН'!$H$23</f>
        <v>1212.5648906500001</v>
      </c>
      <c r="R103" s="36">
        <f>SUMIFS(СВЦЭМ!$D$33:$D$776,СВЦЭМ!$A$33:$A$776,$A103,СВЦЭМ!$B$33:$B$776,R$83)+'СЕТ СН'!$H$11+СВЦЭМ!$D$10+'СЕТ СН'!$H$6-'СЕТ СН'!$H$23</f>
        <v>1213.60894656</v>
      </c>
      <c r="S103" s="36">
        <f>SUMIFS(СВЦЭМ!$D$33:$D$776,СВЦЭМ!$A$33:$A$776,$A103,СВЦЭМ!$B$33:$B$776,S$83)+'СЕТ СН'!$H$11+СВЦЭМ!$D$10+'СЕТ СН'!$H$6-'СЕТ СН'!$H$23</f>
        <v>1215.5719401199999</v>
      </c>
      <c r="T103" s="36">
        <f>SUMIFS(СВЦЭМ!$D$33:$D$776,СВЦЭМ!$A$33:$A$776,$A103,СВЦЭМ!$B$33:$B$776,T$83)+'СЕТ СН'!$H$11+СВЦЭМ!$D$10+'СЕТ СН'!$H$6-'СЕТ СН'!$H$23</f>
        <v>1214.6737369500001</v>
      </c>
      <c r="U103" s="36">
        <f>SUMIFS(СВЦЭМ!$D$33:$D$776,СВЦЭМ!$A$33:$A$776,$A103,СВЦЭМ!$B$33:$B$776,U$83)+'СЕТ СН'!$H$11+СВЦЭМ!$D$10+'СЕТ СН'!$H$6-'СЕТ СН'!$H$23</f>
        <v>1201.6400773400001</v>
      </c>
      <c r="V103" s="36">
        <f>SUMIFS(СВЦЭМ!$D$33:$D$776,СВЦЭМ!$A$33:$A$776,$A103,СВЦЭМ!$B$33:$B$776,V$83)+'СЕТ СН'!$H$11+СВЦЭМ!$D$10+'СЕТ СН'!$H$6-'СЕТ СН'!$H$23</f>
        <v>1197.33631311</v>
      </c>
      <c r="W103" s="36">
        <f>SUMIFS(СВЦЭМ!$D$33:$D$776,СВЦЭМ!$A$33:$A$776,$A103,СВЦЭМ!$B$33:$B$776,W$83)+'СЕТ СН'!$H$11+СВЦЭМ!$D$10+'СЕТ СН'!$H$6-'СЕТ СН'!$H$23</f>
        <v>1201.91499707</v>
      </c>
      <c r="X103" s="36">
        <f>SUMIFS(СВЦЭМ!$D$33:$D$776,СВЦЭМ!$A$33:$A$776,$A103,СВЦЭМ!$B$33:$B$776,X$83)+'СЕТ СН'!$H$11+СВЦЭМ!$D$10+'СЕТ СН'!$H$6-'СЕТ СН'!$H$23</f>
        <v>1202.03449761</v>
      </c>
      <c r="Y103" s="36">
        <f>SUMIFS(СВЦЭМ!$D$33:$D$776,СВЦЭМ!$A$33:$A$776,$A103,СВЦЭМ!$B$33:$B$776,Y$83)+'СЕТ СН'!$H$11+СВЦЭМ!$D$10+'СЕТ СН'!$H$6-'СЕТ СН'!$H$23</f>
        <v>1207.01236713</v>
      </c>
    </row>
    <row r="104" spans="1:25" ht="15.75" x14ac:dyDescent="0.2">
      <c r="A104" s="35">
        <f t="shared" si="2"/>
        <v>43972</v>
      </c>
      <c r="B104" s="36">
        <f>SUMIFS(СВЦЭМ!$D$33:$D$776,СВЦЭМ!$A$33:$A$776,$A104,СВЦЭМ!$B$33:$B$776,B$83)+'СЕТ СН'!$H$11+СВЦЭМ!$D$10+'СЕТ СН'!$H$6-'СЕТ СН'!$H$23</f>
        <v>1274.77006968</v>
      </c>
      <c r="C104" s="36">
        <f>SUMIFS(СВЦЭМ!$D$33:$D$776,СВЦЭМ!$A$33:$A$776,$A104,СВЦЭМ!$B$33:$B$776,C$83)+'СЕТ СН'!$H$11+СВЦЭМ!$D$10+'СЕТ СН'!$H$6-'СЕТ СН'!$H$23</f>
        <v>1308.1494693</v>
      </c>
      <c r="D104" s="36">
        <f>SUMIFS(СВЦЭМ!$D$33:$D$776,СВЦЭМ!$A$33:$A$776,$A104,СВЦЭМ!$B$33:$B$776,D$83)+'СЕТ СН'!$H$11+СВЦЭМ!$D$10+'СЕТ СН'!$H$6-'СЕТ СН'!$H$23</f>
        <v>1329.2580519799999</v>
      </c>
      <c r="E104" s="36">
        <f>SUMIFS(СВЦЭМ!$D$33:$D$776,СВЦЭМ!$A$33:$A$776,$A104,СВЦЭМ!$B$33:$B$776,E$83)+'СЕТ СН'!$H$11+СВЦЭМ!$D$10+'СЕТ СН'!$H$6-'СЕТ СН'!$H$23</f>
        <v>1328.47362131</v>
      </c>
      <c r="F104" s="36">
        <f>SUMIFS(СВЦЭМ!$D$33:$D$776,СВЦЭМ!$A$33:$A$776,$A104,СВЦЭМ!$B$33:$B$776,F$83)+'СЕТ СН'!$H$11+СВЦЭМ!$D$10+'СЕТ СН'!$H$6-'СЕТ СН'!$H$23</f>
        <v>1323.0568188100001</v>
      </c>
      <c r="G104" s="36">
        <f>SUMIFS(СВЦЭМ!$D$33:$D$776,СВЦЭМ!$A$33:$A$776,$A104,СВЦЭМ!$B$33:$B$776,G$83)+'СЕТ СН'!$H$11+СВЦЭМ!$D$10+'СЕТ СН'!$H$6-'СЕТ СН'!$H$23</f>
        <v>1333.7380680800002</v>
      </c>
      <c r="H104" s="36">
        <f>SUMIFS(СВЦЭМ!$D$33:$D$776,СВЦЭМ!$A$33:$A$776,$A104,СВЦЭМ!$B$33:$B$776,H$83)+'СЕТ СН'!$H$11+СВЦЭМ!$D$10+'СЕТ СН'!$H$6-'СЕТ СН'!$H$23</f>
        <v>1323.4583980000002</v>
      </c>
      <c r="I104" s="36">
        <f>SUMIFS(СВЦЭМ!$D$33:$D$776,СВЦЭМ!$A$33:$A$776,$A104,СВЦЭМ!$B$33:$B$776,I$83)+'СЕТ СН'!$H$11+СВЦЭМ!$D$10+'СЕТ СН'!$H$6-'СЕТ СН'!$H$23</f>
        <v>1308.2602409400001</v>
      </c>
      <c r="J104" s="36">
        <f>SUMIFS(СВЦЭМ!$D$33:$D$776,СВЦЭМ!$A$33:$A$776,$A104,СВЦЭМ!$B$33:$B$776,J$83)+'СЕТ СН'!$H$11+СВЦЭМ!$D$10+'СЕТ СН'!$H$6-'СЕТ СН'!$H$23</f>
        <v>1268.4124826900002</v>
      </c>
      <c r="K104" s="36">
        <f>SUMIFS(СВЦЭМ!$D$33:$D$776,СВЦЭМ!$A$33:$A$776,$A104,СВЦЭМ!$B$33:$B$776,K$83)+'СЕТ СН'!$H$11+СВЦЭМ!$D$10+'СЕТ СН'!$H$6-'СЕТ СН'!$H$23</f>
        <v>1262.7543229400001</v>
      </c>
      <c r="L104" s="36">
        <f>SUMIFS(СВЦЭМ!$D$33:$D$776,СВЦЭМ!$A$33:$A$776,$A104,СВЦЭМ!$B$33:$B$776,L$83)+'СЕТ СН'!$H$11+СВЦЭМ!$D$10+'СЕТ СН'!$H$6-'СЕТ СН'!$H$23</f>
        <v>1265.4012439000001</v>
      </c>
      <c r="M104" s="36">
        <f>SUMIFS(СВЦЭМ!$D$33:$D$776,СВЦЭМ!$A$33:$A$776,$A104,СВЦЭМ!$B$33:$B$776,M$83)+'СЕТ СН'!$H$11+СВЦЭМ!$D$10+'СЕТ СН'!$H$6-'СЕТ СН'!$H$23</f>
        <v>1218.6990016</v>
      </c>
      <c r="N104" s="36">
        <f>SUMIFS(СВЦЭМ!$D$33:$D$776,СВЦЭМ!$A$33:$A$776,$A104,СВЦЭМ!$B$33:$B$776,N$83)+'СЕТ СН'!$H$11+СВЦЭМ!$D$10+'СЕТ СН'!$H$6-'СЕТ СН'!$H$23</f>
        <v>1162.45966937</v>
      </c>
      <c r="O104" s="36">
        <f>SUMIFS(СВЦЭМ!$D$33:$D$776,СВЦЭМ!$A$33:$A$776,$A104,СВЦЭМ!$B$33:$B$776,O$83)+'СЕТ СН'!$H$11+СВЦЭМ!$D$10+'СЕТ СН'!$H$6-'СЕТ СН'!$H$23</f>
        <v>1137.5216171400002</v>
      </c>
      <c r="P104" s="36">
        <f>SUMIFS(СВЦЭМ!$D$33:$D$776,СВЦЭМ!$A$33:$A$776,$A104,СВЦЭМ!$B$33:$B$776,P$83)+'СЕТ СН'!$H$11+СВЦЭМ!$D$10+'СЕТ СН'!$H$6-'СЕТ СН'!$H$23</f>
        <v>1135.5196859299999</v>
      </c>
      <c r="Q104" s="36">
        <f>SUMIFS(СВЦЭМ!$D$33:$D$776,СВЦЭМ!$A$33:$A$776,$A104,СВЦЭМ!$B$33:$B$776,Q$83)+'СЕТ СН'!$H$11+СВЦЭМ!$D$10+'СЕТ СН'!$H$6-'СЕТ СН'!$H$23</f>
        <v>1139.4539211400001</v>
      </c>
      <c r="R104" s="36">
        <f>SUMIFS(СВЦЭМ!$D$33:$D$776,СВЦЭМ!$A$33:$A$776,$A104,СВЦЭМ!$B$33:$B$776,R$83)+'СЕТ СН'!$H$11+СВЦЭМ!$D$10+'СЕТ СН'!$H$6-'СЕТ СН'!$H$23</f>
        <v>1134.20883761</v>
      </c>
      <c r="S104" s="36">
        <f>SUMIFS(СВЦЭМ!$D$33:$D$776,СВЦЭМ!$A$33:$A$776,$A104,СВЦЭМ!$B$33:$B$776,S$83)+'СЕТ СН'!$H$11+СВЦЭМ!$D$10+'СЕТ СН'!$H$6-'СЕТ СН'!$H$23</f>
        <v>1141.14792132</v>
      </c>
      <c r="T104" s="36">
        <f>SUMIFS(СВЦЭМ!$D$33:$D$776,СВЦЭМ!$A$33:$A$776,$A104,СВЦЭМ!$B$33:$B$776,T$83)+'СЕТ СН'!$H$11+СВЦЭМ!$D$10+'СЕТ СН'!$H$6-'СЕТ СН'!$H$23</f>
        <v>1139.31654643</v>
      </c>
      <c r="U104" s="36">
        <f>SUMIFS(СВЦЭМ!$D$33:$D$776,СВЦЭМ!$A$33:$A$776,$A104,СВЦЭМ!$B$33:$B$776,U$83)+'СЕТ СН'!$H$11+СВЦЭМ!$D$10+'СЕТ СН'!$H$6-'СЕТ СН'!$H$23</f>
        <v>1136.6007671699999</v>
      </c>
      <c r="V104" s="36">
        <f>SUMIFS(СВЦЭМ!$D$33:$D$776,СВЦЭМ!$A$33:$A$776,$A104,СВЦЭМ!$B$33:$B$776,V$83)+'СЕТ СН'!$H$11+СВЦЭМ!$D$10+'СЕТ СН'!$H$6-'СЕТ СН'!$H$23</f>
        <v>1133.79074287</v>
      </c>
      <c r="W104" s="36">
        <f>SUMIFS(СВЦЭМ!$D$33:$D$776,СВЦЭМ!$A$33:$A$776,$A104,СВЦЭМ!$B$33:$B$776,W$83)+'СЕТ СН'!$H$11+СВЦЭМ!$D$10+'СЕТ СН'!$H$6-'СЕТ СН'!$H$23</f>
        <v>1103.0471326900001</v>
      </c>
      <c r="X104" s="36">
        <f>SUMIFS(СВЦЭМ!$D$33:$D$776,СВЦЭМ!$A$33:$A$776,$A104,СВЦЭМ!$B$33:$B$776,X$83)+'СЕТ СН'!$H$11+СВЦЭМ!$D$10+'СЕТ СН'!$H$6-'СЕТ СН'!$H$23</f>
        <v>1143.6511718800002</v>
      </c>
      <c r="Y104" s="36">
        <f>SUMIFS(СВЦЭМ!$D$33:$D$776,СВЦЭМ!$A$33:$A$776,$A104,СВЦЭМ!$B$33:$B$776,Y$83)+'СЕТ СН'!$H$11+СВЦЭМ!$D$10+'СЕТ СН'!$H$6-'СЕТ СН'!$H$23</f>
        <v>1191.10018461</v>
      </c>
    </row>
    <row r="105" spans="1:25" ht="15.75" x14ac:dyDescent="0.2">
      <c r="A105" s="35">
        <f t="shared" si="2"/>
        <v>43973</v>
      </c>
      <c r="B105" s="36">
        <f>SUMIFS(СВЦЭМ!$D$33:$D$776,СВЦЭМ!$A$33:$A$776,$A105,СВЦЭМ!$B$33:$B$776,B$83)+'СЕТ СН'!$H$11+СВЦЭМ!$D$10+'СЕТ СН'!$H$6-'СЕТ СН'!$H$23</f>
        <v>1273.1147654400002</v>
      </c>
      <c r="C105" s="36">
        <f>SUMIFS(СВЦЭМ!$D$33:$D$776,СВЦЭМ!$A$33:$A$776,$A105,СВЦЭМ!$B$33:$B$776,C$83)+'СЕТ СН'!$H$11+СВЦЭМ!$D$10+'СЕТ СН'!$H$6-'СЕТ СН'!$H$23</f>
        <v>1313.99842629</v>
      </c>
      <c r="D105" s="36">
        <f>SUMIFS(СВЦЭМ!$D$33:$D$776,СВЦЭМ!$A$33:$A$776,$A105,СВЦЭМ!$B$33:$B$776,D$83)+'СЕТ СН'!$H$11+СВЦЭМ!$D$10+'СЕТ СН'!$H$6-'СЕТ СН'!$H$23</f>
        <v>1334.0783287700001</v>
      </c>
      <c r="E105" s="36">
        <f>SUMIFS(СВЦЭМ!$D$33:$D$776,СВЦЭМ!$A$33:$A$776,$A105,СВЦЭМ!$B$33:$B$776,E$83)+'СЕТ СН'!$H$11+СВЦЭМ!$D$10+'СЕТ СН'!$H$6-'СЕТ СН'!$H$23</f>
        <v>1330.91163886</v>
      </c>
      <c r="F105" s="36">
        <f>SUMIFS(СВЦЭМ!$D$33:$D$776,СВЦЭМ!$A$33:$A$776,$A105,СВЦЭМ!$B$33:$B$776,F$83)+'СЕТ СН'!$H$11+СВЦЭМ!$D$10+'СЕТ СН'!$H$6-'СЕТ СН'!$H$23</f>
        <v>1324.5439088200001</v>
      </c>
      <c r="G105" s="36">
        <f>SUMIFS(СВЦЭМ!$D$33:$D$776,СВЦЭМ!$A$33:$A$776,$A105,СВЦЭМ!$B$33:$B$776,G$83)+'СЕТ СН'!$H$11+СВЦЭМ!$D$10+'СЕТ СН'!$H$6-'СЕТ СН'!$H$23</f>
        <v>1333.83436807</v>
      </c>
      <c r="H105" s="36">
        <f>SUMIFS(СВЦЭМ!$D$33:$D$776,СВЦЭМ!$A$33:$A$776,$A105,СВЦЭМ!$B$33:$B$776,H$83)+'СЕТ СН'!$H$11+СВЦЭМ!$D$10+'СЕТ СН'!$H$6-'СЕТ СН'!$H$23</f>
        <v>1335.5363594400001</v>
      </c>
      <c r="I105" s="36">
        <f>SUMIFS(СВЦЭМ!$D$33:$D$776,СВЦЭМ!$A$33:$A$776,$A105,СВЦЭМ!$B$33:$B$776,I$83)+'СЕТ СН'!$H$11+СВЦЭМ!$D$10+'СЕТ СН'!$H$6-'СЕТ СН'!$H$23</f>
        <v>1298.34807624</v>
      </c>
      <c r="J105" s="36">
        <f>SUMIFS(СВЦЭМ!$D$33:$D$776,СВЦЭМ!$A$33:$A$776,$A105,СВЦЭМ!$B$33:$B$776,J$83)+'СЕТ СН'!$H$11+СВЦЭМ!$D$10+'СЕТ СН'!$H$6-'СЕТ СН'!$H$23</f>
        <v>1251.3033920800001</v>
      </c>
      <c r="K105" s="36">
        <f>SUMIFS(СВЦЭМ!$D$33:$D$776,СВЦЭМ!$A$33:$A$776,$A105,СВЦЭМ!$B$33:$B$776,K$83)+'СЕТ СН'!$H$11+СВЦЭМ!$D$10+'СЕТ СН'!$H$6-'СЕТ СН'!$H$23</f>
        <v>1234.40358423</v>
      </c>
      <c r="L105" s="36">
        <f>SUMIFS(СВЦЭМ!$D$33:$D$776,СВЦЭМ!$A$33:$A$776,$A105,СВЦЭМ!$B$33:$B$776,L$83)+'СЕТ СН'!$H$11+СВЦЭМ!$D$10+'СЕТ СН'!$H$6-'СЕТ СН'!$H$23</f>
        <v>1222.8114261300002</v>
      </c>
      <c r="M105" s="36">
        <f>SUMIFS(СВЦЭМ!$D$33:$D$776,СВЦЭМ!$A$33:$A$776,$A105,СВЦЭМ!$B$33:$B$776,M$83)+'СЕТ СН'!$H$11+СВЦЭМ!$D$10+'СЕТ СН'!$H$6-'СЕТ СН'!$H$23</f>
        <v>1174.6324002900001</v>
      </c>
      <c r="N105" s="36">
        <f>SUMIFS(СВЦЭМ!$D$33:$D$776,СВЦЭМ!$A$33:$A$776,$A105,СВЦЭМ!$B$33:$B$776,N$83)+'СЕТ СН'!$H$11+СВЦЭМ!$D$10+'СЕТ СН'!$H$6-'СЕТ СН'!$H$23</f>
        <v>1122.8139903199999</v>
      </c>
      <c r="O105" s="36">
        <f>SUMIFS(СВЦЭМ!$D$33:$D$776,СВЦЭМ!$A$33:$A$776,$A105,СВЦЭМ!$B$33:$B$776,O$83)+'СЕТ СН'!$H$11+СВЦЭМ!$D$10+'СЕТ СН'!$H$6-'СЕТ СН'!$H$23</f>
        <v>1108.55398145</v>
      </c>
      <c r="P105" s="36">
        <f>SUMIFS(СВЦЭМ!$D$33:$D$776,СВЦЭМ!$A$33:$A$776,$A105,СВЦЭМ!$B$33:$B$776,P$83)+'СЕТ СН'!$H$11+СВЦЭМ!$D$10+'СЕТ СН'!$H$6-'СЕТ СН'!$H$23</f>
        <v>1126.57806811</v>
      </c>
      <c r="Q105" s="36">
        <f>SUMIFS(СВЦЭМ!$D$33:$D$776,СВЦЭМ!$A$33:$A$776,$A105,СВЦЭМ!$B$33:$B$776,Q$83)+'СЕТ СН'!$H$11+СВЦЭМ!$D$10+'СЕТ СН'!$H$6-'СЕТ СН'!$H$23</f>
        <v>1131.6348384800001</v>
      </c>
      <c r="R105" s="36">
        <f>SUMIFS(СВЦЭМ!$D$33:$D$776,СВЦЭМ!$A$33:$A$776,$A105,СВЦЭМ!$B$33:$B$776,R$83)+'СЕТ СН'!$H$11+СВЦЭМ!$D$10+'СЕТ СН'!$H$6-'СЕТ СН'!$H$23</f>
        <v>1132.0728507900001</v>
      </c>
      <c r="S105" s="36">
        <f>SUMIFS(СВЦЭМ!$D$33:$D$776,СВЦЭМ!$A$33:$A$776,$A105,СВЦЭМ!$B$33:$B$776,S$83)+'СЕТ СН'!$H$11+СВЦЭМ!$D$10+'СЕТ СН'!$H$6-'СЕТ СН'!$H$23</f>
        <v>1136.1576953600002</v>
      </c>
      <c r="T105" s="36">
        <f>SUMIFS(СВЦЭМ!$D$33:$D$776,СВЦЭМ!$A$33:$A$776,$A105,СВЦЭМ!$B$33:$B$776,T$83)+'СЕТ СН'!$H$11+СВЦЭМ!$D$10+'СЕТ СН'!$H$6-'СЕТ СН'!$H$23</f>
        <v>1123.3072233600001</v>
      </c>
      <c r="U105" s="36">
        <f>SUMIFS(СВЦЭМ!$D$33:$D$776,СВЦЭМ!$A$33:$A$776,$A105,СВЦЭМ!$B$33:$B$776,U$83)+'СЕТ СН'!$H$11+СВЦЭМ!$D$10+'СЕТ СН'!$H$6-'СЕТ СН'!$H$23</f>
        <v>1111.48057758</v>
      </c>
      <c r="V105" s="36">
        <f>SUMIFS(СВЦЭМ!$D$33:$D$776,СВЦЭМ!$A$33:$A$776,$A105,СВЦЭМ!$B$33:$B$776,V$83)+'СЕТ СН'!$H$11+СВЦЭМ!$D$10+'СЕТ СН'!$H$6-'СЕТ СН'!$H$23</f>
        <v>1094.8798703299999</v>
      </c>
      <c r="W105" s="36">
        <f>SUMIFS(СВЦЭМ!$D$33:$D$776,СВЦЭМ!$A$33:$A$776,$A105,СВЦЭМ!$B$33:$B$776,W$83)+'СЕТ СН'!$H$11+СВЦЭМ!$D$10+'СЕТ СН'!$H$6-'СЕТ СН'!$H$23</f>
        <v>1087.0023893900002</v>
      </c>
      <c r="X105" s="36">
        <f>SUMIFS(СВЦЭМ!$D$33:$D$776,СВЦЭМ!$A$33:$A$776,$A105,СВЦЭМ!$B$33:$B$776,X$83)+'СЕТ СН'!$H$11+СВЦЭМ!$D$10+'СЕТ СН'!$H$6-'СЕТ СН'!$H$23</f>
        <v>1105.58499803</v>
      </c>
      <c r="Y105" s="36">
        <f>SUMIFS(СВЦЭМ!$D$33:$D$776,СВЦЭМ!$A$33:$A$776,$A105,СВЦЭМ!$B$33:$B$776,Y$83)+'СЕТ СН'!$H$11+СВЦЭМ!$D$10+'СЕТ СН'!$H$6-'СЕТ СН'!$H$23</f>
        <v>1143.4550945200001</v>
      </c>
    </row>
    <row r="106" spans="1:25" ht="15.75" x14ac:dyDescent="0.2">
      <c r="A106" s="35">
        <f t="shared" si="2"/>
        <v>43974</v>
      </c>
      <c r="B106" s="36">
        <f>SUMIFS(СВЦЭМ!$D$33:$D$776,СВЦЭМ!$A$33:$A$776,$A106,СВЦЭМ!$B$33:$B$776,B$83)+'СЕТ СН'!$H$11+СВЦЭМ!$D$10+'СЕТ СН'!$H$6-'СЕТ СН'!$H$23</f>
        <v>1245.2600895600001</v>
      </c>
      <c r="C106" s="36">
        <f>SUMIFS(СВЦЭМ!$D$33:$D$776,СВЦЭМ!$A$33:$A$776,$A106,СВЦЭМ!$B$33:$B$776,C$83)+'СЕТ СН'!$H$11+СВЦЭМ!$D$10+'СЕТ СН'!$H$6-'СЕТ СН'!$H$23</f>
        <v>1281.55862546</v>
      </c>
      <c r="D106" s="36">
        <f>SUMIFS(СВЦЭМ!$D$33:$D$776,СВЦЭМ!$A$33:$A$776,$A106,СВЦЭМ!$B$33:$B$776,D$83)+'СЕТ СН'!$H$11+СВЦЭМ!$D$10+'СЕТ СН'!$H$6-'СЕТ СН'!$H$23</f>
        <v>1302.0950004400001</v>
      </c>
      <c r="E106" s="36">
        <f>SUMIFS(СВЦЭМ!$D$33:$D$776,СВЦЭМ!$A$33:$A$776,$A106,СВЦЭМ!$B$33:$B$776,E$83)+'СЕТ СН'!$H$11+СВЦЭМ!$D$10+'СЕТ СН'!$H$6-'СЕТ СН'!$H$23</f>
        <v>1316.22549417</v>
      </c>
      <c r="F106" s="36">
        <f>SUMIFS(СВЦЭМ!$D$33:$D$776,СВЦЭМ!$A$33:$A$776,$A106,СВЦЭМ!$B$33:$B$776,F$83)+'СЕТ СН'!$H$11+СВЦЭМ!$D$10+'СЕТ СН'!$H$6-'СЕТ СН'!$H$23</f>
        <v>1320.1170646099999</v>
      </c>
      <c r="G106" s="36">
        <f>SUMIFS(СВЦЭМ!$D$33:$D$776,СВЦЭМ!$A$33:$A$776,$A106,СВЦЭМ!$B$33:$B$776,G$83)+'СЕТ СН'!$H$11+СВЦЭМ!$D$10+'СЕТ СН'!$H$6-'СЕТ СН'!$H$23</f>
        <v>1318.1265916699999</v>
      </c>
      <c r="H106" s="36">
        <f>SUMIFS(СВЦЭМ!$D$33:$D$776,СВЦЭМ!$A$33:$A$776,$A106,СВЦЭМ!$B$33:$B$776,H$83)+'СЕТ СН'!$H$11+СВЦЭМ!$D$10+'СЕТ СН'!$H$6-'СЕТ СН'!$H$23</f>
        <v>1310.13901906</v>
      </c>
      <c r="I106" s="36">
        <f>SUMIFS(СВЦЭМ!$D$33:$D$776,СВЦЭМ!$A$33:$A$776,$A106,СВЦЭМ!$B$33:$B$776,I$83)+'СЕТ СН'!$H$11+СВЦЭМ!$D$10+'СЕТ СН'!$H$6-'СЕТ СН'!$H$23</f>
        <v>1285.8248495900002</v>
      </c>
      <c r="J106" s="36">
        <f>SUMIFS(СВЦЭМ!$D$33:$D$776,СВЦЭМ!$A$33:$A$776,$A106,СВЦЭМ!$B$33:$B$776,J$83)+'СЕТ СН'!$H$11+СВЦЭМ!$D$10+'СЕТ СН'!$H$6-'СЕТ СН'!$H$23</f>
        <v>1249.6944376900001</v>
      </c>
      <c r="K106" s="36">
        <f>SUMIFS(СВЦЭМ!$D$33:$D$776,СВЦЭМ!$A$33:$A$776,$A106,СВЦЭМ!$B$33:$B$776,K$83)+'СЕТ СН'!$H$11+СВЦЭМ!$D$10+'СЕТ СН'!$H$6-'СЕТ СН'!$H$23</f>
        <v>1212.1053071000001</v>
      </c>
      <c r="L106" s="36">
        <f>SUMIFS(СВЦЭМ!$D$33:$D$776,СВЦЭМ!$A$33:$A$776,$A106,СВЦЭМ!$B$33:$B$776,L$83)+'СЕТ СН'!$H$11+СВЦЭМ!$D$10+'СЕТ СН'!$H$6-'СЕТ СН'!$H$23</f>
        <v>1192.40073981</v>
      </c>
      <c r="M106" s="36">
        <f>SUMIFS(СВЦЭМ!$D$33:$D$776,СВЦЭМ!$A$33:$A$776,$A106,СВЦЭМ!$B$33:$B$776,M$83)+'СЕТ СН'!$H$11+СВЦЭМ!$D$10+'СЕТ СН'!$H$6-'СЕТ СН'!$H$23</f>
        <v>1138.32188068</v>
      </c>
      <c r="N106" s="36">
        <f>SUMIFS(СВЦЭМ!$D$33:$D$776,СВЦЭМ!$A$33:$A$776,$A106,СВЦЭМ!$B$33:$B$776,N$83)+'СЕТ СН'!$H$11+СВЦЭМ!$D$10+'СЕТ СН'!$H$6-'СЕТ СН'!$H$23</f>
        <v>1086.66764592</v>
      </c>
      <c r="O106" s="36">
        <f>SUMIFS(СВЦЭМ!$D$33:$D$776,СВЦЭМ!$A$33:$A$776,$A106,СВЦЭМ!$B$33:$B$776,O$83)+'СЕТ СН'!$H$11+СВЦЭМ!$D$10+'СЕТ СН'!$H$6-'СЕТ СН'!$H$23</f>
        <v>1077.4528069</v>
      </c>
      <c r="P106" s="36">
        <f>SUMIFS(СВЦЭМ!$D$33:$D$776,СВЦЭМ!$A$33:$A$776,$A106,СВЦЭМ!$B$33:$B$776,P$83)+'СЕТ СН'!$H$11+СВЦЭМ!$D$10+'СЕТ СН'!$H$6-'СЕТ СН'!$H$23</f>
        <v>1102.6582423899999</v>
      </c>
      <c r="Q106" s="36">
        <f>SUMIFS(СВЦЭМ!$D$33:$D$776,СВЦЭМ!$A$33:$A$776,$A106,СВЦЭМ!$B$33:$B$776,Q$83)+'СЕТ СН'!$H$11+СВЦЭМ!$D$10+'СЕТ СН'!$H$6-'СЕТ СН'!$H$23</f>
        <v>1105.1732658000001</v>
      </c>
      <c r="R106" s="36">
        <f>SUMIFS(СВЦЭМ!$D$33:$D$776,СВЦЭМ!$A$33:$A$776,$A106,СВЦЭМ!$B$33:$B$776,R$83)+'СЕТ СН'!$H$11+СВЦЭМ!$D$10+'СЕТ СН'!$H$6-'СЕТ СН'!$H$23</f>
        <v>1110.7998260899999</v>
      </c>
      <c r="S106" s="36">
        <f>SUMIFS(СВЦЭМ!$D$33:$D$776,СВЦЭМ!$A$33:$A$776,$A106,СВЦЭМ!$B$33:$B$776,S$83)+'СЕТ СН'!$H$11+СВЦЭМ!$D$10+'СЕТ СН'!$H$6-'СЕТ СН'!$H$23</f>
        <v>1120.9823705900001</v>
      </c>
      <c r="T106" s="36">
        <f>SUMIFS(СВЦЭМ!$D$33:$D$776,СВЦЭМ!$A$33:$A$776,$A106,СВЦЭМ!$B$33:$B$776,T$83)+'СЕТ СН'!$H$11+СВЦЭМ!$D$10+'СЕТ СН'!$H$6-'СЕТ СН'!$H$23</f>
        <v>1130.5508698000001</v>
      </c>
      <c r="U106" s="36">
        <f>SUMIFS(СВЦЭМ!$D$33:$D$776,СВЦЭМ!$A$33:$A$776,$A106,СВЦЭМ!$B$33:$B$776,U$83)+'СЕТ СН'!$H$11+СВЦЭМ!$D$10+'СЕТ СН'!$H$6-'СЕТ СН'!$H$23</f>
        <v>1131.25177082</v>
      </c>
      <c r="V106" s="36">
        <f>SUMIFS(СВЦЭМ!$D$33:$D$776,СВЦЭМ!$A$33:$A$776,$A106,СВЦЭМ!$B$33:$B$776,V$83)+'СЕТ СН'!$H$11+СВЦЭМ!$D$10+'СЕТ СН'!$H$6-'СЕТ СН'!$H$23</f>
        <v>1124.6305436800001</v>
      </c>
      <c r="W106" s="36">
        <f>SUMIFS(СВЦЭМ!$D$33:$D$776,СВЦЭМ!$A$33:$A$776,$A106,СВЦЭМ!$B$33:$B$776,W$83)+'СЕТ СН'!$H$11+СВЦЭМ!$D$10+'СЕТ СН'!$H$6-'СЕТ СН'!$H$23</f>
        <v>1119.2103938099999</v>
      </c>
      <c r="X106" s="36">
        <f>SUMIFS(СВЦЭМ!$D$33:$D$776,СВЦЭМ!$A$33:$A$776,$A106,СВЦЭМ!$B$33:$B$776,X$83)+'СЕТ СН'!$H$11+СВЦЭМ!$D$10+'СЕТ СН'!$H$6-'СЕТ СН'!$H$23</f>
        <v>1145.6235698999999</v>
      </c>
      <c r="Y106" s="36">
        <f>SUMIFS(СВЦЭМ!$D$33:$D$776,СВЦЭМ!$A$33:$A$776,$A106,СВЦЭМ!$B$33:$B$776,Y$83)+'СЕТ СН'!$H$11+СВЦЭМ!$D$10+'СЕТ СН'!$H$6-'СЕТ СН'!$H$23</f>
        <v>1220.5054925200002</v>
      </c>
    </row>
    <row r="107" spans="1:25" ht="15.75" x14ac:dyDescent="0.2">
      <c r="A107" s="35">
        <f t="shared" si="2"/>
        <v>43975</v>
      </c>
      <c r="B107" s="36">
        <f>SUMIFS(СВЦЭМ!$D$33:$D$776,СВЦЭМ!$A$33:$A$776,$A107,СВЦЭМ!$B$33:$B$776,B$83)+'СЕТ СН'!$H$11+СВЦЭМ!$D$10+'СЕТ СН'!$H$6-'СЕТ СН'!$H$23</f>
        <v>1288.1177521300001</v>
      </c>
      <c r="C107" s="36">
        <f>SUMIFS(СВЦЭМ!$D$33:$D$776,СВЦЭМ!$A$33:$A$776,$A107,СВЦЭМ!$B$33:$B$776,C$83)+'СЕТ СН'!$H$11+СВЦЭМ!$D$10+'СЕТ СН'!$H$6-'СЕТ СН'!$H$23</f>
        <v>1312.3501538600001</v>
      </c>
      <c r="D107" s="36">
        <f>SUMIFS(СВЦЭМ!$D$33:$D$776,СВЦЭМ!$A$33:$A$776,$A107,СВЦЭМ!$B$33:$B$776,D$83)+'СЕТ СН'!$H$11+СВЦЭМ!$D$10+'СЕТ СН'!$H$6-'СЕТ СН'!$H$23</f>
        <v>1321.3274584599999</v>
      </c>
      <c r="E107" s="36">
        <f>SUMIFS(СВЦЭМ!$D$33:$D$776,СВЦЭМ!$A$33:$A$776,$A107,СВЦЭМ!$B$33:$B$776,E$83)+'СЕТ СН'!$H$11+СВЦЭМ!$D$10+'СЕТ СН'!$H$6-'СЕТ СН'!$H$23</f>
        <v>1317.4816337000002</v>
      </c>
      <c r="F107" s="36">
        <f>SUMIFS(СВЦЭМ!$D$33:$D$776,СВЦЭМ!$A$33:$A$776,$A107,СВЦЭМ!$B$33:$B$776,F$83)+'СЕТ СН'!$H$11+СВЦЭМ!$D$10+'СЕТ СН'!$H$6-'СЕТ СН'!$H$23</f>
        <v>1313.18778617</v>
      </c>
      <c r="G107" s="36">
        <f>SUMIFS(СВЦЭМ!$D$33:$D$776,СВЦЭМ!$A$33:$A$776,$A107,СВЦЭМ!$B$33:$B$776,G$83)+'СЕТ СН'!$H$11+СВЦЭМ!$D$10+'СЕТ СН'!$H$6-'СЕТ СН'!$H$23</f>
        <v>1311.7255802300001</v>
      </c>
      <c r="H107" s="36">
        <f>SUMIFS(СВЦЭМ!$D$33:$D$776,СВЦЭМ!$A$33:$A$776,$A107,СВЦЭМ!$B$33:$B$776,H$83)+'СЕТ СН'!$H$11+СВЦЭМ!$D$10+'СЕТ СН'!$H$6-'СЕТ СН'!$H$23</f>
        <v>1302.4793433300001</v>
      </c>
      <c r="I107" s="36">
        <f>SUMIFS(СВЦЭМ!$D$33:$D$776,СВЦЭМ!$A$33:$A$776,$A107,СВЦЭМ!$B$33:$B$776,I$83)+'СЕТ СН'!$H$11+СВЦЭМ!$D$10+'СЕТ СН'!$H$6-'СЕТ СН'!$H$23</f>
        <v>1270.4175528000001</v>
      </c>
      <c r="J107" s="36">
        <f>SUMIFS(СВЦЭМ!$D$33:$D$776,СВЦЭМ!$A$33:$A$776,$A107,СВЦЭМ!$B$33:$B$776,J$83)+'СЕТ СН'!$H$11+СВЦЭМ!$D$10+'СЕТ СН'!$H$6-'СЕТ СН'!$H$23</f>
        <v>1258.41647014</v>
      </c>
      <c r="K107" s="36">
        <f>SUMIFS(СВЦЭМ!$D$33:$D$776,СВЦЭМ!$A$33:$A$776,$A107,СВЦЭМ!$B$33:$B$776,K$83)+'СЕТ СН'!$H$11+СВЦЭМ!$D$10+'СЕТ СН'!$H$6-'СЕТ СН'!$H$23</f>
        <v>1228.8004294500001</v>
      </c>
      <c r="L107" s="36">
        <f>SUMIFS(СВЦЭМ!$D$33:$D$776,СВЦЭМ!$A$33:$A$776,$A107,СВЦЭМ!$B$33:$B$776,L$83)+'СЕТ СН'!$H$11+СВЦЭМ!$D$10+'СЕТ СН'!$H$6-'СЕТ СН'!$H$23</f>
        <v>1239.67000852</v>
      </c>
      <c r="M107" s="36">
        <f>SUMIFS(СВЦЭМ!$D$33:$D$776,СВЦЭМ!$A$33:$A$776,$A107,СВЦЭМ!$B$33:$B$776,M$83)+'СЕТ СН'!$H$11+СВЦЭМ!$D$10+'СЕТ СН'!$H$6-'СЕТ СН'!$H$23</f>
        <v>1203.5284424900001</v>
      </c>
      <c r="N107" s="36">
        <f>SUMIFS(СВЦЭМ!$D$33:$D$776,СВЦЭМ!$A$33:$A$776,$A107,СВЦЭМ!$B$33:$B$776,N$83)+'СЕТ СН'!$H$11+СВЦЭМ!$D$10+'СЕТ СН'!$H$6-'СЕТ СН'!$H$23</f>
        <v>1157.3814027000001</v>
      </c>
      <c r="O107" s="36">
        <f>SUMIFS(СВЦЭМ!$D$33:$D$776,СВЦЭМ!$A$33:$A$776,$A107,СВЦЭМ!$B$33:$B$776,O$83)+'СЕТ СН'!$H$11+СВЦЭМ!$D$10+'СЕТ СН'!$H$6-'СЕТ СН'!$H$23</f>
        <v>1127.9086160300001</v>
      </c>
      <c r="P107" s="36">
        <f>SUMIFS(СВЦЭМ!$D$33:$D$776,СВЦЭМ!$A$33:$A$776,$A107,СВЦЭМ!$B$33:$B$776,P$83)+'СЕТ СН'!$H$11+СВЦЭМ!$D$10+'СЕТ СН'!$H$6-'СЕТ СН'!$H$23</f>
        <v>1133.0336435500001</v>
      </c>
      <c r="Q107" s="36">
        <f>SUMIFS(СВЦЭМ!$D$33:$D$776,СВЦЭМ!$A$33:$A$776,$A107,СВЦЭМ!$B$33:$B$776,Q$83)+'СЕТ СН'!$H$11+СВЦЭМ!$D$10+'СЕТ СН'!$H$6-'СЕТ СН'!$H$23</f>
        <v>1138.43982329</v>
      </c>
      <c r="R107" s="36">
        <f>SUMIFS(СВЦЭМ!$D$33:$D$776,СВЦЭМ!$A$33:$A$776,$A107,СВЦЭМ!$B$33:$B$776,R$83)+'СЕТ СН'!$H$11+СВЦЭМ!$D$10+'СЕТ СН'!$H$6-'СЕТ СН'!$H$23</f>
        <v>1125.3013638500001</v>
      </c>
      <c r="S107" s="36">
        <f>SUMIFS(СВЦЭМ!$D$33:$D$776,СВЦЭМ!$A$33:$A$776,$A107,СВЦЭМ!$B$33:$B$776,S$83)+'СЕТ СН'!$H$11+СВЦЭМ!$D$10+'СЕТ СН'!$H$6-'СЕТ СН'!$H$23</f>
        <v>1131.49589896</v>
      </c>
      <c r="T107" s="36">
        <f>SUMIFS(СВЦЭМ!$D$33:$D$776,СВЦЭМ!$A$33:$A$776,$A107,СВЦЭМ!$B$33:$B$776,T$83)+'СЕТ СН'!$H$11+СВЦЭМ!$D$10+'СЕТ СН'!$H$6-'СЕТ СН'!$H$23</f>
        <v>1127.7371398800001</v>
      </c>
      <c r="U107" s="36">
        <f>SUMIFS(СВЦЭМ!$D$33:$D$776,СВЦЭМ!$A$33:$A$776,$A107,СВЦЭМ!$B$33:$B$776,U$83)+'СЕТ СН'!$H$11+СВЦЭМ!$D$10+'СЕТ СН'!$H$6-'СЕТ СН'!$H$23</f>
        <v>1113.6930898800001</v>
      </c>
      <c r="V107" s="36">
        <f>SUMIFS(СВЦЭМ!$D$33:$D$776,СВЦЭМ!$A$33:$A$776,$A107,СВЦЭМ!$B$33:$B$776,V$83)+'СЕТ СН'!$H$11+СВЦЭМ!$D$10+'СЕТ СН'!$H$6-'СЕТ СН'!$H$23</f>
        <v>1080.3652699500001</v>
      </c>
      <c r="W107" s="36">
        <f>SUMIFS(СВЦЭМ!$D$33:$D$776,СВЦЭМ!$A$33:$A$776,$A107,СВЦЭМ!$B$33:$B$776,W$83)+'СЕТ СН'!$H$11+СВЦЭМ!$D$10+'СЕТ СН'!$H$6-'СЕТ СН'!$H$23</f>
        <v>1084.9308981600002</v>
      </c>
      <c r="X107" s="36">
        <f>SUMIFS(СВЦЭМ!$D$33:$D$776,СВЦЭМ!$A$33:$A$776,$A107,СВЦЭМ!$B$33:$B$776,X$83)+'СЕТ СН'!$H$11+СВЦЭМ!$D$10+'СЕТ СН'!$H$6-'СЕТ СН'!$H$23</f>
        <v>1110.4932569900002</v>
      </c>
      <c r="Y107" s="36">
        <f>SUMIFS(СВЦЭМ!$D$33:$D$776,СВЦЭМ!$A$33:$A$776,$A107,СВЦЭМ!$B$33:$B$776,Y$83)+'СЕТ СН'!$H$11+СВЦЭМ!$D$10+'СЕТ СН'!$H$6-'СЕТ СН'!$H$23</f>
        <v>1189.3526090400001</v>
      </c>
    </row>
    <row r="108" spans="1:25" ht="15.75" x14ac:dyDescent="0.2">
      <c r="A108" s="35">
        <f t="shared" si="2"/>
        <v>43976</v>
      </c>
      <c r="B108" s="36">
        <f>SUMIFS(СВЦЭМ!$D$33:$D$776,СВЦЭМ!$A$33:$A$776,$A108,СВЦЭМ!$B$33:$B$776,B$83)+'СЕТ СН'!$H$11+СВЦЭМ!$D$10+'СЕТ СН'!$H$6-'СЕТ СН'!$H$23</f>
        <v>1337.29591893</v>
      </c>
      <c r="C108" s="36">
        <f>SUMIFS(СВЦЭМ!$D$33:$D$776,СВЦЭМ!$A$33:$A$776,$A108,СВЦЭМ!$B$33:$B$776,C$83)+'СЕТ СН'!$H$11+СВЦЭМ!$D$10+'СЕТ СН'!$H$6-'СЕТ СН'!$H$23</f>
        <v>1332.5108904799999</v>
      </c>
      <c r="D108" s="36">
        <f>SUMIFS(СВЦЭМ!$D$33:$D$776,СВЦЭМ!$A$33:$A$776,$A108,СВЦЭМ!$B$33:$B$776,D$83)+'СЕТ СН'!$H$11+СВЦЭМ!$D$10+'СЕТ СН'!$H$6-'СЕТ СН'!$H$23</f>
        <v>1320.4198111000001</v>
      </c>
      <c r="E108" s="36">
        <f>SUMIFS(СВЦЭМ!$D$33:$D$776,СВЦЭМ!$A$33:$A$776,$A108,СВЦЭМ!$B$33:$B$776,E$83)+'СЕТ СН'!$H$11+СВЦЭМ!$D$10+'СЕТ СН'!$H$6-'СЕТ СН'!$H$23</f>
        <v>1313.54698265</v>
      </c>
      <c r="F108" s="36">
        <f>SUMIFS(СВЦЭМ!$D$33:$D$776,СВЦЭМ!$A$33:$A$776,$A108,СВЦЭМ!$B$33:$B$776,F$83)+'СЕТ СН'!$H$11+СВЦЭМ!$D$10+'СЕТ СН'!$H$6-'СЕТ СН'!$H$23</f>
        <v>1311.3691367000001</v>
      </c>
      <c r="G108" s="36">
        <f>SUMIFS(СВЦЭМ!$D$33:$D$776,СВЦЭМ!$A$33:$A$776,$A108,СВЦЭМ!$B$33:$B$776,G$83)+'СЕТ СН'!$H$11+СВЦЭМ!$D$10+'СЕТ СН'!$H$6-'СЕТ СН'!$H$23</f>
        <v>1314.8270845000002</v>
      </c>
      <c r="H108" s="36">
        <f>SUMIFS(СВЦЭМ!$D$33:$D$776,СВЦЭМ!$A$33:$A$776,$A108,СВЦЭМ!$B$33:$B$776,H$83)+'СЕТ СН'!$H$11+СВЦЭМ!$D$10+'СЕТ СН'!$H$6-'СЕТ СН'!$H$23</f>
        <v>1317.96594484</v>
      </c>
      <c r="I108" s="36">
        <f>SUMIFS(СВЦЭМ!$D$33:$D$776,СВЦЭМ!$A$33:$A$776,$A108,СВЦЭМ!$B$33:$B$776,I$83)+'СЕТ СН'!$H$11+СВЦЭМ!$D$10+'СЕТ СН'!$H$6-'СЕТ СН'!$H$23</f>
        <v>1293.1072674699999</v>
      </c>
      <c r="J108" s="36">
        <f>SUMIFS(СВЦЭМ!$D$33:$D$776,СВЦЭМ!$A$33:$A$776,$A108,СВЦЭМ!$B$33:$B$776,J$83)+'СЕТ СН'!$H$11+СВЦЭМ!$D$10+'СЕТ СН'!$H$6-'СЕТ СН'!$H$23</f>
        <v>1255.5182903899999</v>
      </c>
      <c r="K108" s="36">
        <f>SUMIFS(СВЦЭМ!$D$33:$D$776,СВЦЭМ!$A$33:$A$776,$A108,СВЦЭМ!$B$33:$B$776,K$83)+'СЕТ СН'!$H$11+СВЦЭМ!$D$10+'СЕТ СН'!$H$6-'СЕТ СН'!$H$23</f>
        <v>1248.5916022599999</v>
      </c>
      <c r="L108" s="36">
        <f>SUMIFS(СВЦЭМ!$D$33:$D$776,СВЦЭМ!$A$33:$A$776,$A108,СВЦЭМ!$B$33:$B$776,L$83)+'СЕТ СН'!$H$11+СВЦЭМ!$D$10+'СЕТ СН'!$H$6-'СЕТ СН'!$H$23</f>
        <v>1241.5992436500001</v>
      </c>
      <c r="M108" s="36">
        <f>SUMIFS(СВЦЭМ!$D$33:$D$776,СВЦЭМ!$A$33:$A$776,$A108,СВЦЭМ!$B$33:$B$776,M$83)+'СЕТ СН'!$H$11+СВЦЭМ!$D$10+'СЕТ СН'!$H$6-'СЕТ СН'!$H$23</f>
        <v>1179.7521182400001</v>
      </c>
      <c r="N108" s="36">
        <f>SUMIFS(СВЦЭМ!$D$33:$D$776,СВЦЭМ!$A$33:$A$776,$A108,СВЦЭМ!$B$33:$B$776,N$83)+'СЕТ СН'!$H$11+СВЦЭМ!$D$10+'СЕТ СН'!$H$6-'СЕТ СН'!$H$23</f>
        <v>1129.7281128499999</v>
      </c>
      <c r="O108" s="36">
        <f>SUMIFS(СВЦЭМ!$D$33:$D$776,СВЦЭМ!$A$33:$A$776,$A108,СВЦЭМ!$B$33:$B$776,O$83)+'СЕТ СН'!$H$11+СВЦЭМ!$D$10+'СЕТ СН'!$H$6-'СЕТ СН'!$H$23</f>
        <v>1109.91004563</v>
      </c>
      <c r="P108" s="36">
        <f>SUMIFS(СВЦЭМ!$D$33:$D$776,СВЦЭМ!$A$33:$A$776,$A108,СВЦЭМ!$B$33:$B$776,P$83)+'СЕТ СН'!$H$11+СВЦЭМ!$D$10+'СЕТ СН'!$H$6-'СЕТ СН'!$H$23</f>
        <v>1115.5618798099999</v>
      </c>
      <c r="Q108" s="36">
        <f>SUMIFS(СВЦЭМ!$D$33:$D$776,СВЦЭМ!$A$33:$A$776,$A108,СВЦЭМ!$B$33:$B$776,Q$83)+'СЕТ СН'!$H$11+СВЦЭМ!$D$10+'СЕТ СН'!$H$6-'СЕТ СН'!$H$23</f>
        <v>1117.0831941800002</v>
      </c>
      <c r="R108" s="36">
        <f>SUMIFS(СВЦЭМ!$D$33:$D$776,СВЦЭМ!$A$33:$A$776,$A108,СВЦЭМ!$B$33:$B$776,R$83)+'СЕТ СН'!$H$11+СВЦЭМ!$D$10+'СЕТ СН'!$H$6-'СЕТ СН'!$H$23</f>
        <v>1125.26339983</v>
      </c>
      <c r="S108" s="36">
        <f>SUMIFS(СВЦЭМ!$D$33:$D$776,СВЦЭМ!$A$33:$A$776,$A108,СВЦЭМ!$B$33:$B$776,S$83)+'СЕТ СН'!$H$11+СВЦЭМ!$D$10+'СЕТ СН'!$H$6-'СЕТ СН'!$H$23</f>
        <v>1121.4381444600001</v>
      </c>
      <c r="T108" s="36">
        <f>SUMIFS(СВЦЭМ!$D$33:$D$776,СВЦЭМ!$A$33:$A$776,$A108,СВЦЭМ!$B$33:$B$776,T$83)+'СЕТ СН'!$H$11+СВЦЭМ!$D$10+'СЕТ СН'!$H$6-'СЕТ СН'!$H$23</f>
        <v>1119.4383599100001</v>
      </c>
      <c r="U108" s="36">
        <f>SUMIFS(СВЦЭМ!$D$33:$D$776,СВЦЭМ!$A$33:$A$776,$A108,СВЦЭМ!$B$33:$B$776,U$83)+'СЕТ СН'!$H$11+СВЦЭМ!$D$10+'СЕТ СН'!$H$6-'СЕТ СН'!$H$23</f>
        <v>1115.33227678</v>
      </c>
      <c r="V108" s="36">
        <f>SUMIFS(СВЦЭМ!$D$33:$D$776,СВЦЭМ!$A$33:$A$776,$A108,СВЦЭМ!$B$33:$B$776,V$83)+'СЕТ СН'!$H$11+СВЦЭМ!$D$10+'СЕТ СН'!$H$6-'СЕТ СН'!$H$23</f>
        <v>1103.19566682</v>
      </c>
      <c r="W108" s="36">
        <f>SUMIFS(СВЦЭМ!$D$33:$D$776,СВЦЭМ!$A$33:$A$776,$A108,СВЦЭМ!$B$33:$B$776,W$83)+'СЕТ СН'!$H$11+СВЦЭМ!$D$10+'СЕТ СН'!$H$6-'СЕТ СН'!$H$23</f>
        <v>1106.9945581500001</v>
      </c>
      <c r="X108" s="36">
        <f>SUMIFS(СВЦЭМ!$D$33:$D$776,СВЦЭМ!$A$33:$A$776,$A108,СВЦЭМ!$B$33:$B$776,X$83)+'СЕТ СН'!$H$11+СВЦЭМ!$D$10+'СЕТ СН'!$H$6-'СЕТ СН'!$H$23</f>
        <v>1123.5658368700001</v>
      </c>
      <c r="Y108" s="36">
        <f>SUMIFS(СВЦЭМ!$D$33:$D$776,СВЦЭМ!$A$33:$A$776,$A108,СВЦЭМ!$B$33:$B$776,Y$83)+'СЕТ СН'!$H$11+СВЦЭМ!$D$10+'СЕТ СН'!$H$6-'СЕТ СН'!$H$23</f>
        <v>1205.4790817600001</v>
      </c>
    </row>
    <row r="109" spans="1:25" ht="15.75" x14ac:dyDescent="0.2">
      <c r="A109" s="35">
        <f t="shared" si="2"/>
        <v>43977</v>
      </c>
      <c r="B109" s="36">
        <f>SUMIFS(СВЦЭМ!$D$33:$D$776,СВЦЭМ!$A$33:$A$776,$A109,СВЦЭМ!$B$33:$B$776,B$83)+'СЕТ СН'!$H$11+СВЦЭМ!$D$10+'СЕТ СН'!$H$6-'СЕТ СН'!$H$23</f>
        <v>1289.5684215700001</v>
      </c>
      <c r="C109" s="36">
        <f>SUMIFS(СВЦЭМ!$D$33:$D$776,СВЦЭМ!$A$33:$A$776,$A109,СВЦЭМ!$B$33:$B$776,C$83)+'СЕТ СН'!$H$11+СВЦЭМ!$D$10+'СЕТ СН'!$H$6-'СЕТ СН'!$H$23</f>
        <v>1319.6346832600002</v>
      </c>
      <c r="D109" s="36">
        <f>SUMIFS(СВЦЭМ!$D$33:$D$776,СВЦЭМ!$A$33:$A$776,$A109,СВЦЭМ!$B$33:$B$776,D$83)+'СЕТ СН'!$H$11+СВЦЭМ!$D$10+'СЕТ СН'!$H$6-'СЕТ СН'!$H$23</f>
        <v>1310.4398971800001</v>
      </c>
      <c r="E109" s="36">
        <f>SUMIFS(СВЦЭМ!$D$33:$D$776,СВЦЭМ!$A$33:$A$776,$A109,СВЦЭМ!$B$33:$B$776,E$83)+'СЕТ СН'!$H$11+СВЦЭМ!$D$10+'СЕТ СН'!$H$6-'СЕТ СН'!$H$23</f>
        <v>1301.69589782</v>
      </c>
      <c r="F109" s="36">
        <f>SUMIFS(СВЦЭМ!$D$33:$D$776,СВЦЭМ!$A$33:$A$776,$A109,СВЦЭМ!$B$33:$B$776,F$83)+'СЕТ СН'!$H$11+СВЦЭМ!$D$10+'СЕТ СН'!$H$6-'СЕТ СН'!$H$23</f>
        <v>1299.5273997700001</v>
      </c>
      <c r="G109" s="36">
        <f>SUMIFS(СВЦЭМ!$D$33:$D$776,СВЦЭМ!$A$33:$A$776,$A109,СВЦЭМ!$B$33:$B$776,G$83)+'СЕТ СН'!$H$11+СВЦЭМ!$D$10+'СЕТ СН'!$H$6-'СЕТ СН'!$H$23</f>
        <v>1306.3733648699999</v>
      </c>
      <c r="H109" s="36">
        <f>SUMIFS(СВЦЭМ!$D$33:$D$776,СВЦЭМ!$A$33:$A$776,$A109,СВЦЭМ!$B$33:$B$776,H$83)+'СЕТ СН'!$H$11+СВЦЭМ!$D$10+'СЕТ СН'!$H$6-'СЕТ СН'!$H$23</f>
        <v>1316.3681127899999</v>
      </c>
      <c r="I109" s="36">
        <f>SUMIFS(СВЦЭМ!$D$33:$D$776,СВЦЭМ!$A$33:$A$776,$A109,СВЦЭМ!$B$33:$B$776,I$83)+'СЕТ СН'!$H$11+СВЦЭМ!$D$10+'СЕТ СН'!$H$6-'СЕТ СН'!$H$23</f>
        <v>1287.25194807</v>
      </c>
      <c r="J109" s="36">
        <f>SUMIFS(СВЦЭМ!$D$33:$D$776,СВЦЭМ!$A$33:$A$776,$A109,СВЦЭМ!$B$33:$B$776,J$83)+'СЕТ СН'!$H$11+СВЦЭМ!$D$10+'СЕТ СН'!$H$6-'СЕТ СН'!$H$23</f>
        <v>1253.87836012</v>
      </c>
      <c r="K109" s="36">
        <f>SUMIFS(СВЦЭМ!$D$33:$D$776,СВЦЭМ!$A$33:$A$776,$A109,СВЦЭМ!$B$33:$B$776,K$83)+'СЕТ СН'!$H$11+СВЦЭМ!$D$10+'СЕТ СН'!$H$6-'СЕТ СН'!$H$23</f>
        <v>1240.5946156099999</v>
      </c>
      <c r="L109" s="36">
        <f>SUMIFS(СВЦЭМ!$D$33:$D$776,СВЦЭМ!$A$33:$A$776,$A109,СВЦЭМ!$B$33:$B$776,L$83)+'СЕТ СН'!$H$11+СВЦЭМ!$D$10+'СЕТ СН'!$H$6-'СЕТ СН'!$H$23</f>
        <v>1242.65296461</v>
      </c>
      <c r="M109" s="36">
        <f>SUMIFS(СВЦЭМ!$D$33:$D$776,СВЦЭМ!$A$33:$A$776,$A109,СВЦЭМ!$B$33:$B$776,M$83)+'СЕТ СН'!$H$11+СВЦЭМ!$D$10+'СЕТ СН'!$H$6-'СЕТ СН'!$H$23</f>
        <v>1185.6644428200002</v>
      </c>
      <c r="N109" s="36">
        <f>SUMIFS(СВЦЭМ!$D$33:$D$776,СВЦЭМ!$A$33:$A$776,$A109,СВЦЭМ!$B$33:$B$776,N$83)+'СЕТ СН'!$H$11+СВЦЭМ!$D$10+'СЕТ СН'!$H$6-'СЕТ СН'!$H$23</f>
        <v>1138.22332783</v>
      </c>
      <c r="O109" s="36">
        <f>SUMIFS(СВЦЭМ!$D$33:$D$776,СВЦЭМ!$A$33:$A$776,$A109,СВЦЭМ!$B$33:$B$776,O$83)+'СЕТ СН'!$H$11+СВЦЭМ!$D$10+'СЕТ СН'!$H$6-'СЕТ СН'!$H$23</f>
        <v>1118.2431992400002</v>
      </c>
      <c r="P109" s="36">
        <f>SUMIFS(СВЦЭМ!$D$33:$D$776,СВЦЭМ!$A$33:$A$776,$A109,СВЦЭМ!$B$33:$B$776,P$83)+'СЕТ СН'!$H$11+СВЦЭМ!$D$10+'СЕТ СН'!$H$6-'СЕТ СН'!$H$23</f>
        <v>1122.9022216600001</v>
      </c>
      <c r="Q109" s="36">
        <f>SUMIFS(СВЦЭМ!$D$33:$D$776,СВЦЭМ!$A$33:$A$776,$A109,СВЦЭМ!$B$33:$B$776,Q$83)+'СЕТ СН'!$H$11+СВЦЭМ!$D$10+'СЕТ СН'!$H$6-'СЕТ СН'!$H$23</f>
        <v>1128.06446768</v>
      </c>
      <c r="R109" s="36">
        <f>SUMIFS(СВЦЭМ!$D$33:$D$776,СВЦЭМ!$A$33:$A$776,$A109,СВЦЭМ!$B$33:$B$776,R$83)+'СЕТ СН'!$H$11+СВЦЭМ!$D$10+'СЕТ СН'!$H$6-'СЕТ СН'!$H$23</f>
        <v>1126.3611211000002</v>
      </c>
      <c r="S109" s="36">
        <f>SUMIFS(СВЦЭМ!$D$33:$D$776,СВЦЭМ!$A$33:$A$776,$A109,СВЦЭМ!$B$33:$B$776,S$83)+'СЕТ СН'!$H$11+СВЦЭМ!$D$10+'СЕТ СН'!$H$6-'СЕТ СН'!$H$23</f>
        <v>1125.8520447599999</v>
      </c>
      <c r="T109" s="36">
        <f>SUMIFS(СВЦЭМ!$D$33:$D$776,СВЦЭМ!$A$33:$A$776,$A109,СВЦЭМ!$B$33:$B$776,T$83)+'СЕТ СН'!$H$11+СВЦЭМ!$D$10+'СЕТ СН'!$H$6-'СЕТ СН'!$H$23</f>
        <v>1122.12674558</v>
      </c>
      <c r="U109" s="36">
        <f>SUMIFS(СВЦЭМ!$D$33:$D$776,СВЦЭМ!$A$33:$A$776,$A109,СВЦЭМ!$B$33:$B$776,U$83)+'СЕТ СН'!$H$11+СВЦЭМ!$D$10+'СЕТ СН'!$H$6-'СЕТ СН'!$H$23</f>
        <v>1109.5146580999999</v>
      </c>
      <c r="V109" s="36">
        <f>SUMIFS(СВЦЭМ!$D$33:$D$776,СВЦЭМ!$A$33:$A$776,$A109,СВЦЭМ!$B$33:$B$776,V$83)+'СЕТ СН'!$H$11+СВЦЭМ!$D$10+'СЕТ СН'!$H$6-'СЕТ СН'!$H$23</f>
        <v>1103.25576531</v>
      </c>
      <c r="W109" s="36">
        <f>SUMIFS(СВЦЭМ!$D$33:$D$776,СВЦЭМ!$A$33:$A$776,$A109,СВЦЭМ!$B$33:$B$776,W$83)+'СЕТ СН'!$H$11+СВЦЭМ!$D$10+'СЕТ СН'!$H$6-'СЕТ СН'!$H$23</f>
        <v>1098.8578454799999</v>
      </c>
      <c r="X109" s="36">
        <f>SUMIFS(СВЦЭМ!$D$33:$D$776,СВЦЭМ!$A$33:$A$776,$A109,СВЦЭМ!$B$33:$B$776,X$83)+'СЕТ СН'!$H$11+СВЦЭМ!$D$10+'СЕТ СН'!$H$6-'СЕТ СН'!$H$23</f>
        <v>1120.5686874800001</v>
      </c>
      <c r="Y109" s="36">
        <f>SUMIFS(СВЦЭМ!$D$33:$D$776,СВЦЭМ!$A$33:$A$776,$A109,СВЦЭМ!$B$33:$B$776,Y$83)+'СЕТ СН'!$H$11+СВЦЭМ!$D$10+'СЕТ СН'!$H$6-'СЕТ СН'!$H$23</f>
        <v>1187.7748480300002</v>
      </c>
    </row>
    <row r="110" spans="1:25" ht="15.75" x14ac:dyDescent="0.2">
      <c r="A110" s="35">
        <f t="shared" si="2"/>
        <v>43978</v>
      </c>
      <c r="B110" s="36">
        <f>SUMIFS(СВЦЭМ!$D$33:$D$776,СВЦЭМ!$A$33:$A$776,$A110,СВЦЭМ!$B$33:$B$776,B$83)+'СЕТ СН'!$H$11+СВЦЭМ!$D$10+'СЕТ СН'!$H$6-'СЕТ СН'!$H$23</f>
        <v>1273.42105666</v>
      </c>
      <c r="C110" s="36">
        <f>SUMIFS(СВЦЭМ!$D$33:$D$776,СВЦЭМ!$A$33:$A$776,$A110,СВЦЭМ!$B$33:$B$776,C$83)+'СЕТ СН'!$H$11+СВЦЭМ!$D$10+'СЕТ СН'!$H$6-'СЕТ СН'!$H$23</f>
        <v>1308.2248687800002</v>
      </c>
      <c r="D110" s="36">
        <f>SUMIFS(СВЦЭМ!$D$33:$D$776,СВЦЭМ!$A$33:$A$776,$A110,СВЦЭМ!$B$33:$B$776,D$83)+'СЕТ СН'!$H$11+СВЦЭМ!$D$10+'СЕТ СН'!$H$6-'СЕТ СН'!$H$23</f>
        <v>1326.76107987</v>
      </c>
      <c r="E110" s="36">
        <f>SUMIFS(СВЦЭМ!$D$33:$D$776,СВЦЭМ!$A$33:$A$776,$A110,СВЦЭМ!$B$33:$B$776,E$83)+'СЕТ СН'!$H$11+СВЦЭМ!$D$10+'СЕТ СН'!$H$6-'СЕТ СН'!$H$23</f>
        <v>1335.1648047799999</v>
      </c>
      <c r="F110" s="36">
        <f>SUMIFS(СВЦЭМ!$D$33:$D$776,СВЦЭМ!$A$33:$A$776,$A110,СВЦЭМ!$B$33:$B$776,F$83)+'СЕТ СН'!$H$11+СВЦЭМ!$D$10+'СЕТ СН'!$H$6-'СЕТ СН'!$H$23</f>
        <v>1328.97030339</v>
      </c>
      <c r="G110" s="36">
        <f>SUMIFS(СВЦЭМ!$D$33:$D$776,СВЦЭМ!$A$33:$A$776,$A110,СВЦЭМ!$B$33:$B$776,G$83)+'СЕТ СН'!$H$11+СВЦЭМ!$D$10+'СЕТ СН'!$H$6-'СЕТ СН'!$H$23</f>
        <v>1335.80363418</v>
      </c>
      <c r="H110" s="36">
        <f>SUMIFS(СВЦЭМ!$D$33:$D$776,СВЦЭМ!$A$33:$A$776,$A110,СВЦЭМ!$B$33:$B$776,H$83)+'СЕТ СН'!$H$11+СВЦЭМ!$D$10+'СЕТ СН'!$H$6-'СЕТ СН'!$H$23</f>
        <v>1318.3324292000002</v>
      </c>
      <c r="I110" s="36">
        <f>SUMIFS(СВЦЭМ!$D$33:$D$776,СВЦЭМ!$A$33:$A$776,$A110,СВЦЭМ!$B$33:$B$776,I$83)+'СЕТ СН'!$H$11+СВЦЭМ!$D$10+'СЕТ СН'!$H$6-'СЕТ СН'!$H$23</f>
        <v>1304.52103863</v>
      </c>
      <c r="J110" s="36">
        <f>SUMIFS(СВЦЭМ!$D$33:$D$776,СВЦЭМ!$A$33:$A$776,$A110,СВЦЭМ!$B$33:$B$776,J$83)+'СЕТ СН'!$H$11+СВЦЭМ!$D$10+'СЕТ СН'!$H$6-'СЕТ СН'!$H$23</f>
        <v>1269.7594816300002</v>
      </c>
      <c r="K110" s="36">
        <f>SUMIFS(СВЦЭМ!$D$33:$D$776,СВЦЭМ!$A$33:$A$776,$A110,СВЦЭМ!$B$33:$B$776,K$83)+'СЕТ СН'!$H$11+СВЦЭМ!$D$10+'СЕТ СН'!$H$6-'СЕТ СН'!$H$23</f>
        <v>1249.73610125</v>
      </c>
      <c r="L110" s="36">
        <f>SUMIFS(СВЦЭМ!$D$33:$D$776,СВЦЭМ!$A$33:$A$776,$A110,СВЦЭМ!$B$33:$B$776,L$83)+'СЕТ СН'!$H$11+СВЦЭМ!$D$10+'СЕТ СН'!$H$6-'СЕТ СН'!$H$23</f>
        <v>1229.7452779700002</v>
      </c>
      <c r="M110" s="36">
        <f>SUMIFS(СВЦЭМ!$D$33:$D$776,СВЦЭМ!$A$33:$A$776,$A110,СВЦЭМ!$B$33:$B$776,M$83)+'СЕТ СН'!$H$11+СВЦЭМ!$D$10+'СЕТ СН'!$H$6-'СЕТ СН'!$H$23</f>
        <v>1176.5127774699999</v>
      </c>
      <c r="N110" s="36">
        <f>SUMIFS(СВЦЭМ!$D$33:$D$776,СВЦЭМ!$A$33:$A$776,$A110,СВЦЭМ!$B$33:$B$776,N$83)+'СЕТ СН'!$H$11+СВЦЭМ!$D$10+'СЕТ СН'!$H$6-'СЕТ СН'!$H$23</f>
        <v>1118.60829807</v>
      </c>
      <c r="O110" s="36">
        <f>SUMIFS(СВЦЭМ!$D$33:$D$776,СВЦЭМ!$A$33:$A$776,$A110,СВЦЭМ!$B$33:$B$776,O$83)+'СЕТ СН'!$H$11+СВЦЭМ!$D$10+'СЕТ СН'!$H$6-'СЕТ СН'!$H$23</f>
        <v>1101.0590674300001</v>
      </c>
      <c r="P110" s="36">
        <f>SUMIFS(СВЦЭМ!$D$33:$D$776,СВЦЭМ!$A$33:$A$776,$A110,СВЦЭМ!$B$33:$B$776,P$83)+'СЕТ СН'!$H$11+СВЦЭМ!$D$10+'СЕТ СН'!$H$6-'СЕТ СН'!$H$23</f>
        <v>1095.82300515</v>
      </c>
      <c r="Q110" s="36">
        <f>SUMIFS(СВЦЭМ!$D$33:$D$776,СВЦЭМ!$A$33:$A$776,$A110,СВЦЭМ!$B$33:$B$776,Q$83)+'СЕТ СН'!$H$11+СВЦЭМ!$D$10+'СЕТ СН'!$H$6-'СЕТ СН'!$H$23</f>
        <v>1100.35461682</v>
      </c>
      <c r="R110" s="36">
        <f>SUMIFS(СВЦЭМ!$D$33:$D$776,СВЦЭМ!$A$33:$A$776,$A110,СВЦЭМ!$B$33:$B$776,R$83)+'СЕТ СН'!$H$11+СВЦЭМ!$D$10+'СЕТ СН'!$H$6-'СЕТ СН'!$H$23</f>
        <v>1103.9145270200002</v>
      </c>
      <c r="S110" s="36">
        <f>SUMIFS(СВЦЭМ!$D$33:$D$776,СВЦЭМ!$A$33:$A$776,$A110,СВЦЭМ!$B$33:$B$776,S$83)+'СЕТ СН'!$H$11+СВЦЭМ!$D$10+'СЕТ СН'!$H$6-'СЕТ СН'!$H$23</f>
        <v>1108.7612718999999</v>
      </c>
      <c r="T110" s="36">
        <f>SUMIFS(СВЦЭМ!$D$33:$D$776,СВЦЭМ!$A$33:$A$776,$A110,СВЦЭМ!$B$33:$B$776,T$83)+'СЕТ СН'!$H$11+СВЦЭМ!$D$10+'СЕТ СН'!$H$6-'СЕТ СН'!$H$23</f>
        <v>1104.40988466</v>
      </c>
      <c r="U110" s="36">
        <f>SUMIFS(СВЦЭМ!$D$33:$D$776,СВЦЭМ!$A$33:$A$776,$A110,СВЦЭМ!$B$33:$B$776,U$83)+'СЕТ СН'!$H$11+СВЦЭМ!$D$10+'СЕТ СН'!$H$6-'СЕТ СН'!$H$23</f>
        <v>1093.0718483200001</v>
      </c>
      <c r="V110" s="36">
        <f>SUMIFS(СВЦЭМ!$D$33:$D$776,СВЦЭМ!$A$33:$A$776,$A110,СВЦЭМ!$B$33:$B$776,V$83)+'СЕТ СН'!$H$11+СВЦЭМ!$D$10+'СЕТ СН'!$H$6-'СЕТ СН'!$H$23</f>
        <v>1082.7888996800002</v>
      </c>
      <c r="W110" s="36">
        <f>SUMIFS(СВЦЭМ!$D$33:$D$776,СВЦЭМ!$A$33:$A$776,$A110,СВЦЭМ!$B$33:$B$776,W$83)+'СЕТ СН'!$H$11+СВЦЭМ!$D$10+'СЕТ СН'!$H$6-'СЕТ СН'!$H$23</f>
        <v>1079.0895096600002</v>
      </c>
      <c r="X110" s="36">
        <f>SUMIFS(СВЦЭМ!$D$33:$D$776,СВЦЭМ!$A$33:$A$776,$A110,СВЦЭМ!$B$33:$B$776,X$83)+'СЕТ СН'!$H$11+СВЦЭМ!$D$10+'СЕТ СН'!$H$6-'СЕТ СН'!$H$23</f>
        <v>1116.3325952700002</v>
      </c>
      <c r="Y110" s="36">
        <f>SUMIFS(СВЦЭМ!$D$33:$D$776,СВЦЭМ!$A$33:$A$776,$A110,СВЦЭМ!$B$33:$B$776,Y$83)+'СЕТ СН'!$H$11+СВЦЭМ!$D$10+'СЕТ СН'!$H$6-'СЕТ СН'!$H$23</f>
        <v>1174.7549726299999</v>
      </c>
    </row>
    <row r="111" spans="1:25" ht="15.75" x14ac:dyDescent="0.2">
      <c r="A111" s="35">
        <f t="shared" si="2"/>
        <v>43979</v>
      </c>
      <c r="B111" s="36">
        <f>SUMIFS(СВЦЭМ!$D$33:$D$776,СВЦЭМ!$A$33:$A$776,$A111,СВЦЭМ!$B$33:$B$776,B$83)+'СЕТ СН'!$H$11+СВЦЭМ!$D$10+'СЕТ СН'!$H$6-'СЕТ СН'!$H$23</f>
        <v>1211.9305777300001</v>
      </c>
      <c r="C111" s="36">
        <f>SUMIFS(СВЦЭМ!$D$33:$D$776,СВЦЭМ!$A$33:$A$776,$A111,СВЦЭМ!$B$33:$B$776,C$83)+'СЕТ СН'!$H$11+СВЦЭМ!$D$10+'СЕТ СН'!$H$6-'СЕТ СН'!$H$23</f>
        <v>1227.17865089</v>
      </c>
      <c r="D111" s="36">
        <f>SUMIFS(СВЦЭМ!$D$33:$D$776,СВЦЭМ!$A$33:$A$776,$A111,СВЦЭМ!$B$33:$B$776,D$83)+'СЕТ СН'!$H$11+СВЦЭМ!$D$10+'СЕТ СН'!$H$6-'СЕТ СН'!$H$23</f>
        <v>1254.4460464600002</v>
      </c>
      <c r="E111" s="36">
        <f>SUMIFS(СВЦЭМ!$D$33:$D$776,СВЦЭМ!$A$33:$A$776,$A111,СВЦЭМ!$B$33:$B$776,E$83)+'СЕТ СН'!$H$11+СВЦЭМ!$D$10+'СЕТ СН'!$H$6-'СЕТ СН'!$H$23</f>
        <v>1270.35792201</v>
      </c>
      <c r="F111" s="36">
        <f>SUMIFS(СВЦЭМ!$D$33:$D$776,СВЦЭМ!$A$33:$A$776,$A111,СВЦЭМ!$B$33:$B$776,F$83)+'СЕТ СН'!$H$11+СВЦЭМ!$D$10+'СЕТ СН'!$H$6-'СЕТ СН'!$H$23</f>
        <v>1265.98940655</v>
      </c>
      <c r="G111" s="36">
        <f>SUMIFS(СВЦЭМ!$D$33:$D$776,СВЦЭМ!$A$33:$A$776,$A111,СВЦЭМ!$B$33:$B$776,G$83)+'СЕТ СН'!$H$11+СВЦЭМ!$D$10+'СЕТ СН'!$H$6-'СЕТ СН'!$H$23</f>
        <v>1270.6138610800001</v>
      </c>
      <c r="H111" s="36">
        <f>SUMIFS(СВЦЭМ!$D$33:$D$776,СВЦЭМ!$A$33:$A$776,$A111,СВЦЭМ!$B$33:$B$776,H$83)+'СЕТ СН'!$H$11+СВЦЭМ!$D$10+'СЕТ СН'!$H$6-'СЕТ СН'!$H$23</f>
        <v>1254.4038454000001</v>
      </c>
      <c r="I111" s="36">
        <f>SUMIFS(СВЦЭМ!$D$33:$D$776,СВЦЭМ!$A$33:$A$776,$A111,СВЦЭМ!$B$33:$B$776,I$83)+'СЕТ СН'!$H$11+СВЦЭМ!$D$10+'СЕТ СН'!$H$6-'СЕТ СН'!$H$23</f>
        <v>1257.2584702300001</v>
      </c>
      <c r="J111" s="36">
        <f>SUMIFS(СВЦЭМ!$D$33:$D$776,СВЦЭМ!$A$33:$A$776,$A111,СВЦЭМ!$B$33:$B$776,J$83)+'СЕТ СН'!$H$11+СВЦЭМ!$D$10+'СЕТ СН'!$H$6-'СЕТ СН'!$H$23</f>
        <v>1212.64810549</v>
      </c>
      <c r="K111" s="36">
        <f>SUMIFS(СВЦЭМ!$D$33:$D$776,СВЦЭМ!$A$33:$A$776,$A111,СВЦЭМ!$B$33:$B$776,K$83)+'СЕТ СН'!$H$11+СВЦЭМ!$D$10+'СЕТ СН'!$H$6-'СЕТ СН'!$H$23</f>
        <v>1200.7391097200002</v>
      </c>
      <c r="L111" s="36">
        <f>SUMIFS(СВЦЭМ!$D$33:$D$776,СВЦЭМ!$A$33:$A$776,$A111,СВЦЭМ!$B$33:$B$776,L$83)+'СЕТ СН'!$H$11+СВЦЭМ!$D$10+'СЕТ СН'!$H$6-'СЕТ СН'!$H$23</f>
        <v>1209.57436444</v>
      </c>
      <c r="M111" s="36">
        <f>SUMIFS(СВЦЭМ!$D$33:$D$776,СВЦЭМ!$A$33:$A$776,$A111,СВЦЭМ!$B$33:$B$776,M$83)+'СЕТ СН'!$H$11+СВЦЭМ!$D$10+'СЕТ СН'!$H$6-'СЕТ СН'!$H$23</f>
        <v>1186.5291504400002</v>
      </c>
      <c r="N111" s="36">
        <f>SUMIFS(СВЦЭМ!$D$33:$D$776,СВЦЭМ!$A$33:$A$776,$A111,СВЦЭМ!$B$33:$B$776,N$83)+'СЕТ СН'!$H$11+СВЦЭМ!$D$10+'СЕТ СН'!$H$6-'СЕТ СН'!$H$23</f>
        <v>1139.01971785</v>
      </c>
      <c r="O111" s="36">
        <f>SUMIFS(СВЦЭМ!$D$33:$D$776,СВЦЭМ!$A$33:$A$776,$A111,СВЦЭМ!$B$33:$B$776,O$83)+'СЕТ СН'!$H$11+СВЦЭМ!$D$10+'СЕТ СН'!$H$6-'СЕТ СН'!$H$23</f>
        <v>1116.66079782</v>
      </c>
      <c r="P111" s="36">
        <f>SUMIFS(СВЦЭМ!$D$33:$D$776,СВЦЭМ!$A$33:$A$776,$A111,СВЦЭМ!$B$33:$B$776,P$83)+'СЕТ СН'!$H$11+СВЦЭМ!$D$10+'СЕТ СН'!$H$6-'СЕТ СН'!$H$23</f>
        <v>1123.3328200400001</v>
      </c>
      <c r="Q111" s="36">
        <f>SUMIFS(СВЦЭМ!$D$33:$D$776,СВЦЭМ!$A$33:$A$776,$A111,СВЦЭМ!$B$33:$B$776,Q$83)+'СЕТ СН'!$H$11+СВЦЭМ!$D$10+'СЕТ СН'!$H$6-'СЕТ СН'!$H$23</f>
        <v>1124.62156826</v>
      </c>
      <c r="R111" s="36">
        <f>SUMIFS(СВЦЭМ!$D$33:$D$776,СВЦЭМ!$A$33:$A$776,$A111,СВЦЭМ!$B$33:$B$776,R$83)+'СЕТ СН'!$H$11+СВЦЭМ!$D$10+'СЕТ СН'!$H$6-'СЕТ СН'!$H$23</f>
        <v>1123.15917954</v>
      </c>
      <c r="S111" s="36">
        <f>SUMIFS(СВЦЭМ!$D$33:$D$776,СВЦЭМ!$A$33:$A$776,$A111,СВЦЭМ!$B$33:$B$776,S$83)+'СЕТ СН'!$H$11+СВЦЭМ!$D$10+'СЕТ СН'!$H$6-'СЕТ СН'!$H$23</f>
        <v>1129.5408035099999</v>
      </c>
      <c r="T111" s="36">
        <f>SUMIFS(СВЦЭМ!$D$33:$D$776,СВЦЭМ!$A$33:$A$776,$A111,СВЦЭМ!$B$33:$B$776,T$83)+'СЕТ СН'!$H$11+СВЦЭМ!$D$10+'СЕТ СН'!$H$6-'СЕТ СН'!$H$23</f>
        <v>1130.99541254</v>
      </c>
      <c r="U111" s="36">
        <f>SUMIFS(СВЦЭМ!$D$33:$D$776,СВЦЭМ!$A$33:$A$776,$A111,СВЦЭМ!$B$33:$B$776,U$83)+'СЕТ СН'!$H$11+СВЦЭМ!$D$10+'СЕТ СН'!$H$6-'СЕТ СН'!$H$23</f>
        <v>1124.09822863</v>
      </c>
      <c r="V111" s="36">
        <f>SUMIFS(СВЦЭМ!$D$33:$D$776,СВЦЭМ!$A$33:$A$776,$A111,СВЦЭМ!$B$33:$B$776,V$83)+'СЕТ СН'!$H$11+СВЦЭМ!$D$10+'СЕТ СН'!$H$6-'СЕТ СН'!$H$23</f>
        <v>1111.0569449100001</v>
      </c>
      <c r="W111" s="36">
        <f>SUMIFS(СВЦЭМ!$D$33:$D$776,СВЦЭМ!$A$33:$A$776,$A111,СВЦЭМ!$B$33:$B$776,W$83)+'СЕТ СН'!$H$11+СВЦЭМ!$D$10+'СЕТ СН'!$H$6-'СЕТ СН'!$H$23</f>
        <v>1107.88366606</v>
      </c>
      <c r="X111" s="36">
        <f>SUMIFS(СВЦЭМ!$D$33:$D$776,СВЦЭМ!$A$33:$A$776,$A111,СВЦЭМ!$B$33:$B$776,X$83)+'СЕТ СН'!$H$11+СВЦЭМ!$D$10+'СЕТ СН'!$H$6-'СЕТ СН'!$H$23</f>
        <v>1150.5366932300001</v>
      </c>
      <c r="Y111" s="36">
        <f>SUMIFS(СВЦЭМ!$D$33:$D$776,СВЦЭМ!$A$33:$A$776,$A111,СВЦЭМ!$B$33:$B$776,Y$83)+'СЕТ СН'!$H$11+СВЦЭМ!$D$10+'СЕТ СН'!$H$6-'СЕТ СН'!$H$23</f>
        <v>1216.3528864</v>
      </c>
    </row>
    <row r="112" spans="1:25" ht="15.75" x14ac:dyDescent="0.2">
      <c r="A112" s="35">
        <f t="shared" si="2"/>
        <v>43980</v>
      </c>
      <c r="B112" s="36">
        <f>SUMIFS(СВЦЭМ!$D$33:$D$776,СВЦЭМ!$A$33:$A$776,$A112,СВЦЭМ!$B$33:$B$776,B$83)+'СЕТ СН'!$H$11+СВЦЭМ!$D$10+'СЕТ СН'!$H$6-'СЕТ СН'!$H$23</f>
        <v>1227.27283506</v>
      </c>
      <c r="C112" s="36">
        <f>SUMIFS(СВЦЭМ!$D$33:$D$776,СВЦЭМ!$A$33:$A$776,$A112,СВЦЭМ!$B$33:$B$776,C$83)+'СЕТ СН'!$H$11+СВЦЭМ!$D$10+'СЕТ СН'!$H$6-'СЕТ СН'!$H$23</f>
        <v>1252.2040894900001</v>
      </c>
      <c r="D112" s="36">
        <f>SUMIFS(СВЦЭМ!$D$33:$D$776,СВЦЭМ!$A$33:$A$776,$A112,СВЦЭМ!$B$33:$B$776,D$83)+'СЕТ СН'!$H$11+СВЦЭМ!$D$10+'СЕТ СН'!$H$6-'СЕТ СН'!$H$23</f>
        <v>1249.67616509</v>
      </c>
      <c r="E112" s="36">
        <f>SUMIFS(СВЦЭМ!$D$33:$D$776,СВЦЭМ!$A$33:$A$776,$A112,СВЦЭМ!$B$33:$B$776,E$83)+'СЕТ СН'!$H$11+СВЦЭМ!$D$10+'СЕТ СН'!$H$6-'СЕТ СН'!$H$23</f>
        <v>1249.2591661599999</v>
      </c>
      <c r="F112" s="36">
        <f>SUMIFS(СВЦЭМ!$D$33:$D$776,СВЦЭМ!$A$33:$A$776,$A112,СВЦЭМ!$B$33:$B$776,F$83)+'СЕТ СН'!$H$11+СВЦЭМ!$D$10+'СЕТ СН'!$H$6-'СЕТ СН'!$H$23</f>
        <v>1250.69373298</v>
      </c>
      <c r="G112" s="36">
        <f>SUMIFS(СВЦЭМ!$D$33:$D$776,СВЦЭМ!$A$33:$A$776,$A112,СВЦЭМ!$B$33:$B$776,G$83)+'СЕТ СН'!$H$11+СВЦЭМ!$D$10+'СЕТ СН'!$H$6-'СЕТ СН'!$H$23</f>
        <v>1255.42790393</v>
      </c>
      <c r="H112" s="36">
        <f>SUMIFS(СВЦЭМ!$D$33:$D$776,СВЦЭМ!$A$33:$A$776,$A112,СВЦЭМ!$B$33:$B$776,H$83)+'СЕТ СН'!$H$11+СВЦЭМ!$D$10+'СЕТ СН'!$H$6-'СЕТ СН'!$H$23</f>
        <v>1259.6472582800002</v>
      </c>
      <c r="I112" s="36">
        <f>SUMIFS(СВЦЭМ!$D$33:$D$776,СВЦЭМ!$A$33:$A$776,$A112,СВЦЭМ!$B$33:$B$776,I$83)+'СЕТ СН'!$H$11+СВЦЭМ!$D$10+'СЕТ СН'!$H$6-'СЕТ СН'!$H$23</f>
        <v>1241.2673206899999</v>
      </c>
      <c r="J112" s="36">
        <f>SUMIFS(СВЦЭМ!$D$33:$D$776,СВЦЭМ!$A$33:$A$776,$A112,СВЦЭМ!$B$33:$B$776,J$83)+'СЕТ СН'!$H$11+СВЦЭМ!$D$10+'СЕТ СН'!$H$6-'СЕТ СН'!$H$23</f>
        <v>1194.07915976</v>
      </c>
      <c r="K112" s="36">
        <f>SUMIFS(СВЦЭМ!$D$33:$D$776,СВЦЭМ!$A$33:$A$776,$A112,СВЦЭМ!$B$33:$B$776,K$83)+'СЕТ СН'!$H$11+СВЦЭМ!$D$10+'СЕТ СН'!$H$6-'СЕТ СН'!$H$23</f>
        <v>1178.1988446</v>
      </c>
      <c r="L112" s="36">
        <f>SUMIFS(СВЦЭМ!$D$33:$D$776,СВЦЭМ!$A$33:$A$776,$A112,СВЦЭМ!$B$33:$B$776,L$83)+'СЕТ СН'!$H$11+СВЦЭМ!$D$10+'СЕТ СН'!$H$6-'СЕТ СН'!$H$23</f>
        <v>1207.7125683200002</v>
      </c>
      <c r="M112" s="36">
        <f>SUMIFS(СВЦЭМ!$D$33:$D$776,СВЦЭМ!$A$33:$A$776,$A112,СВЦЭМ!$B$33:$B$776,M$83)+'СЕТ СН'!$H$11+СВЦЭМ!$D$10+'СЕТ СН'!$H$6-'СЕТ СН'!$H$23</f>
        <v>1133.50960515</v>
      </c>
      <c r="N112" s="36">
        <f>SUMIFS(СВЦЭМ!$D$33:$D$776,СВЦЭМ!$A$33:$A$776,$A112,СВЦЭМ!$B$33:$B$776,N$83)+'СЕТ СН'!$H$11+СВЦЭМ!$D$10+'СЕТ СН'!$H$6-'СЕТ СН'!$H$23</f>
        <v>1073.36811235</v>
      </c>
      <c r="O112" s="36">
        <f>SUMIFS(СВЦЭМ!$D$33:$D$776,СВЦЭМ!$A$33:$A$776,$A112,СВЦЭМ!$B$33:$B$776,O$83)+'СЕТ СН'!$H$11+СВЦЭМ!$D$10+'СЕТ СН'!$H$6-'СЕТ СН'!$H$23</f>
        <v>1062.0523336700001</v>
      </c>
      <c r="P112" s="36">
        <f>SUMIFS(СВЦЭМ!$D$33:$D$776,СВЦЭМ!$A$33:$A$776,$A112,СВЦЭМ!$B$33:$B$776,P$83)+'СЕТ СН'!$H$11+СВЦЭМ!$D$10+'СЕТ СН'!$H$6-'СЕТ СН'!$H$23</f>
        <v>1068.6167523300001</v>
      </c>
      <c r="Q112" s="36">
        <f>SUMIFS(СВЦЭМ!$D$33:$D$776,СВЦЭМ!$A$33:$A$776,$A112,СВЦЭМ!$B$33:$B$776,Q$83)+'СЕТ СН'!$H$11+СВЦЭМ!$D$10+'СЕТ СН'!$H$6-'СЕТ СН'!$H$23</f>
        <v>1061.8126463399999</v>
      </c>
      <c r="R112" s="36">
        <f>SUMIFS(СВЦЭМ!$D$33:$D$776,СВЦЭМ!$A$33:$A$776,$A112,СВЦЭМ!$B$33:$B$776,R$83)+'СЕТ СН'!$H$11+СВЦЭМ!$D$10+'СЕТ СН'!$H$6-'СЕТ СН'!$H$23</f>
        <v>1065.0584338600002</v>
      </c>
      <c r="S112" s="36">
        <f>SUMIFS(СВЦЭМ!$D$33:$D$776,СВЦЭМ!$A$33:$A$776,$A112,СВЦЭМ!$B$33:$B$776,S$83)+'СЕТ СН'!$H$11+СВЦЭМ!$D$10+'СЕТ СН'!$H$6-'СЕТ СН'!$H$23</f>
        <v>1073.53415311</v>
      </c>
      <c r="T112" s="36">
        <f>SUMIFS(СВЦЭМ!$D$33:$D$776,СВЦЭМ!$A$33:$A$776,$A112,СВЦЭМ!$B$33:$B$776,T$83)+'СЕТ СН'!$H$11+СВЦЭМ!$D$10+'СЕТ СН'!$H$6-'СЕТ СН'!$H$23</f>
        <v>1085.2564839900001</v>
      </c>
      <c r="U112" s="36">
        <f>SUMIFS(СВЦЭМ!$D$33:$D$776,СВЦЭМ!$A$33:$A$776,$A112,СВЦЭМ!$B$33:$B$776,U$83)+'СЕТ СН'!$H$11+СВЦЭМ!$D$10+'СЕТ СН'!$H$6-'СЕТ СН'!$H$23</f>
        <v>1091.32368481</v>
      </c>
      <c r="V112" s="36">
        <f>SUMIFS(СВЦЭМ!$D$33:$D$776,СВЦЭМ!$A$33:$A$776,$A112,СВЦЭМ!$B$33:$B$776,V$83)+'СЕТ СН'!$H$11+СВЦЭМ!$D$10+'СЕТ СН'!$H$6-'СЕТ СН'!$H$23</f>
        <v>1126.5667283800001</v>
      </c>
      <c r="W112" s="36">
        <f>SUMIFS(СВЦЭМ!$D$33:$D$776,СВЦЭМ!$A$33:$A$776,$A112,СВЦЭМ!$B$33:$B$776,W$83)+'СЕТ СН'!$H$11+СВЦЭМ!$D$10+'СЕТ СН'!$H$6-'СЕТ СН'!$H$23</f>
        <v>1158.39473739</v>
      </c>
      <c r="X112" s="36">
        <f>SUMIFS(СВЦЭМ!$D$33:$D$776,СВЦЭМ!$A$33:$A$776,$A112,СВЦЭМ!$B$33:$B$776,X$83)+'СЕТ СН'!$H$11+СВЦЭМ!$D$10+'СЕТ СН'!$H$6-'СЕТ СН'!$H$23</f>
        <v>1142.3605980100001</v>
      </c>
      <c r="Y112" s="36">
        <f>SUMIFS(СВЦЭМ!$D$33:$D$776,СВЦЭМ!$A$33:$A$776,$A112,СВЦЭМ!$B$33:$B$776,Y$83)+'СЕТ СН'!$H$11+СВЦЭМ!$D$10+'СЕТ СН'!$H$6-'СЕТ СН'!$H$23</f>
        <v>1184.10975166</v>
      </c>
    </row>
    <row r="113" spans="1:27" ht="15.75" x14ac:dyDescent="0.2">
      <c r="A113" s="35">
        <f t="shared" si="2"/>
        <v>43981</v>
      </c>
      <c r="B113" s="36">
        <f>SUMIFS(СВЦЭМ!$D$33:$D$776,СВЦЭМ!$A$33:$A$776,$A113,СВЦЭМ!$B$33:$B$776,B$83)+'СЕТ СН'!$H$11+СВЦЭМ!$D$10+'СЕТ СН'!$H$6-'СЕТ СН'!$H$23</f>
        <v>1264.82355938</v>
      </c>
      <c r="C113" s="36">
        <f>SUMIFS(СВЦЭМ!$D$33:$D$776,СВЦЭМ!$A$33:$A$776,$A113,СВЦЭМ!$B$33:$B$776,C$83)+'СЕТ СН'!$H$11+СВЦЭМ!$D$10+'СЕТ СН'!$H$6-'СЕТ СН'!$H$23</f>
        <v>1271.52332434</v>
      </c>
      <c r="D113" s="36">
        <f>SUMIFS(СВЦЭМ!$D$33:$D$776,СВЦЭМ!$A$33:$A$776,$A113,СВЦЭМ!$B$33:$B$776,D$83)+'СЕТ СН'!$H$11+СВЦЭМ!$D$10+'СЕТ СН'!$H$6-'СЕТ СН'!$H$23</f>
        <v>1273.0392324600002</v>
      </c>
      <c r="E113" s="36">
        <f>SUMIFS(СВЦЭМ!$D$33:$D$776,СВЦЭМ!$A$33:$A$776,$A113,СВЦЭМ!$B$33:$B$776,E$83)+'СЕТ СН'!$H$11+СВЦЭМ!$D$10+'СЕТ СН'!$H$6-'СЕТ СН'!$H$23</f>
        <v>1270.5505543500001</v>
      </c>
      <c r="F113" s="36">
        <f>SUMIFS(СВЦЭМ!$D$33:$D$776,СВЦЭМ!$A$33:$A$776,$A113,СВЦЭМ!$B$33:$B$776,F$83)+'СЕТ СН'!$H$11+СВЦЭМ!$D$10+'СЕТ СН'!$H$6-'СЕТ СН'!$H$23</f>
        <v>1269.7566555799999</v>
      </c>
      <c r="G113" s="36">
        <f>SUMIFS(СВЦЭМ!$D$33:$D$776,СВЦЭМ!$A$33:$A$776,$A113,СВЦЭМ!$B$33:$B$776,G$83)+'СЕТ СН'!$H$11+СВЦЭМ!$D$10+'СЕТ СН'!$H$6-'СЕТ СН'!$H$23</f>
        <v>1270.25288933</v>
      </c>
      <c r="H113" s="36">
        <f>SUMIFS(СВЦЭМ!$D$33:$D$776,СВЦЭМ!$A$33:$A$776,$A113,СВЦЭМ!$B$33:$B$776,H$83)+'СЕТ СН'!$H$11+СВЦЭМ!$D$10+'СЕТ СН'!$H$6-'СЕТ СН'!$H$23</f>
        <v>1257.30591293</v>
      </c>
      <c r="I113" s="36">
        <f>SUMIFS(СВЦЭМ!$D$33:$D$776,СВЦЭМ!$A$33:$A$776,$A113,СВЦЭМ!$B$33:$B$776,I$83)+'СЕТ СН'!$H$11+СВЦЭМ!$D$10+'СЕТ СН'!$H$6-'СЕТ СН'!$H$23</f>
        <v>1239.4425365000002</v>
      </c>
      <c r="J113" s="36">
        <f>SUMIFS(СВЦЭМ!$D$33:$D$776,СВЦЭМ!$A$33:$A$776,$A113,СВЦЭМ!$B$33:$B$776,J$83)+'СЕТ СН'!$H$11+СВЦЭМ!$D$10+'СЕТ СН'!$H$6-'СЕТ СН'!$H$23</f>
        <v>1208.4059768500001</v>
      </c>
      <c r="K113" s="36">
        <f>SUMIFS(СВЦЭМ!$D$33:$D$776,СВЦЭМ!$A$33:$A$776,$A113,СВЦЭМ!$B$33:$B$776,K$83)+'СЕТ СН'!$H$11+СВЦЭМ!$D$10+'СЕТ СН'!$H$6-'СЕТ СН'!$H$23</f>
        <v>1196.9199281599999</v>
      </c>
      <c r="L113" s="36">
        <f>SUMIFS(СВЦЭМ!$D$33:$D$776,СВЦЭМ!$A$33:$A$776,$A113,СВЦЭМ!$B$33:$B$776,L$83)+'СЕТ СН'!$H$11+СВЦЭМ!$D$10+'СЕТ СН'!$H$6-'СЕТ СН'!$H$23</f>
        <v>1187.9910755599999</v>
      </c>
      <c r="M113" s="36">
        <f>SUMIFS(СВЦЭМ!$D$33:$D$776,СВЦЭМ!$A$33:$A$776,$A113,СВЦЭМ!$B$33:$B$776,M$83)+'СЕТ СН'!$H$11+СВЦЭМ!$D$10+'СЕТ СН'!$H$6-'СЕТ СН'!$H$23</f>
        <v>1136.3291501799999</v>
      </c>
      <c r="N113" s="36">
        <f>SUMIFS(СВЦЭМ!$D$33:$D$776,СВЦЭМ!$A$33:$A$776,$A113,СВЦЭМ!$B$33:$B$776,N$83)+'СЕТ СН'!$H$11+СВЦЭМ!$D$10+'СЕТ СН'!$H$6-'СЕТ СН'!$H$23</f>
        <v>1088.5761904200001</v>
      </c>
      <c r="O113" s="36">
        <f>SUMIFS(СВЦЭМ!$D$33:$D$776,СВЦЭМ!$A$33:$A$776,$A113,СВЦЭМ!$B$33:$B$776,O$83)+'СЕТ СН'!$H$11+СВЦЭМ!$D$10+'СЕТ СН'!$H$6-'СЕТ СН'!$H$23</f>
        <v>1076.36984007</v>
      </c>
      <c r="P113" s="36">
        <f>SUMIFS(СВЦЭМ!$D$33:$D$776,СВЦЭМ!$A$33:$A$776,$A113,СВЦЭМ!$B$33:$B$776,P$83)+'СЕТ СН'!$H$11+СВЦЭМ!$D$10+'СЕТ СН'!$H$6-'СЕТ СН'!$H$23</f>
        <v>1079.1325053700002</v>
      </c>
      <c r="Q113" s="36">
        <f>SUMIFS(СВЦЭМ!$D$33:$D$776,СВЦЭМ!$A$33:$A$776,$A113,СВЦЭМ!$B$33:$B$776,Q$83)+'СЕТ СН'!$H$11+СВЦЭМ!$D$10+'СЕТ СН'!$H$6-'СЕТ СН'!$H$23</f>
        <v>1078.48093199</v>
      </c>
      <c r="R113" s="36">
        <f>SUMIFS(СВЦЭМ!$D$33:$D$776,СВЦЭМ!$A$33:$A$776,$A113,СВЦЭМ!$B$33:$B$776,R$83)+'СЕТ СН'!$H$11+СВЦЭМ!$D$10+'СЕТ СН'!$H$6-'СЕТ СН'!$H$23</f>
        <v>1077.5356155500001</v>
      </c>
      <c r="S113" s="36">
        <f>SUMIFS(СВЦЭМ!$D$33:$D$776,СВЦЭМ!$A$33:$A$776,$A113,СВЦЭМ!$B$33:$B$776,S$83)+'СЕТ СН'!$H$11+СВЦЭМ!$D$10+'СЕТ СН'!$H$6-'СЕТ СН'!$H$23</f>
        <v>1079.9100813700002</v>
      </c>
      <c r="T113" s="36">
        <f>SUMIFS(СВЦЭМ!$D$33:$D$776,СВЦЭМ!$A$33:$A$776,$A113,СВЦЭМ!$B$33:$B$776,T$83)+'СЕТ СН'!$H$11+СВЦЭМ!$D$10+'СЕТ СН'!$H$6-'СЕТ СН'!$H$23</f>
        <v>1074.7496452300002</v>
      </c>
      <c r="U113" s="36">
        <f>SUMIFS(СВЦЭМ!$D$33:$D$776,СВЦЭМ!$A$33:$A$776,$A113,СВЦЭМ!$B$33:$B$776,U$83)+'СЕТ СН'!$H$11+СВЦЭМ!$D$10+'СЕТ СН'!$H$6-'СЕТ СН'!$H$23</f>
        <v>1065.11208818</v>
      </c>
      <c r="V113" s="36">
        <f>SUMIFS(СВЦЭМ!$D$33:$D$776,СВЦЭМ!$A$33:$A$776,$A113,СВЦЭМ!$B$33:$B$776,V$83)+'СЕТ СН'!$H$11+СВЦЭМ!$D$10+'СЕТ СН'!$H$6-'СЕТ СН'!$H$23</f>
        <v>1072.26734536</v>
      </c>
      <c r="W113" s="36">
        <f>SUMIFS(СВЦЭМ!$D$33:$D$776,СВЦЭМ!$A$33:$A$776,$A113,СВЦЭМ!$B$33:$B$776,W$83)+'СЕТ СН'!$H$11+СВЦЭМ!$D$10+'СЕТ СН'!$H$6-'СЕТ СН'!$H$23</f>
        <v>1078.4100003200001</v>
      </c>
      <c r="X113" s="36">
        <f>SUMIFS(СВЦЭМ!$D$33:$D$776,СВЦЭМ!$A$33:$A$776,$A113,СВЦЭМ!$B$33:$B$776,X$83)+'СЕТ СН'!$H$11+СВЦЭМ!$D$10+'СЕТ СН'!$H$6-'СЕТ СН'!$H$23</f>
        <v>1081.3228854500001</v>
      </c>
      <c r="Y113" s="36">
        <f>SUMIFS(СВЦЭМ!$D$33:$D$776,СВЦЭМ!$A$33:$A$776,$A113,СВЦЭМ!$B$33:$B$776,Y$83)+'СЕТ СН'!$H$11+СВЦЭМ!$D$10+'СЕТ СН'!$H$6-'СЕТ СН'!$H$23</f>
        <v>1148.0918727400001</v>
      </c>
    </row>
    <row r="114" spans="1:27" ht="15.75" x14ac:dyDescent="0.2">
      <c r="A114" s="35">
        <f t="shared" si="2"/>
        <v>43982</v>
      </c>
      <c r="B114" s="36">
        <f>SUMIFS(СВЦЭМ!$D$33:$D$776,СВЦЭМ!$A$33:$A$776,$A114,СВЦЭМ!$B$33:$B$776,B$83)+'СЕТ СН'!$H$11+СВЦЭМ!$D$10+'СЕТ СН'!$H$6-'СЕТ СН'!$H$23</f>
        <v>1233.4859513700001</v>
      </c>
      <c r="C114" s="36">
        <f>SUMIFS(СВЦЭМ!$D$33:$D$776,СВЦЭМ!$A$33:$A$776,$A114,СВЦЭМ!$B$33:$B$776,C$83)+'СЕТ СН'!$H$11+СВЦЭМ!$D$10+'СЕТ СН'!$H$6-'СЕТ СН'!$H$23</f>
        <v>1242.3323468799999</v>
      </c>
      <c r="D114" s="36">
        <f>SUMIFS(СВЦЭМ!$D$33:$D$776,СВЦЭМ!$A$33:$A$776,$A114,СВЦЭМ!$B$33:$B$776,D$83)+'СЕТ СН'!$H$11+СВЦЭМ!$D$10+'СЕТ СН'!$H$6-'СЕТ СН'!$H$23</f>
        <v>1250.47335879</v>
      </c>
      <c r="E114" s="36">
        <f>SUMIFS(СВЦЭМ!$D$33:$D$776,СВЦЭМ!$A$33:$A$776,$A114,СВЦЭМ!$B$33:$B$776,E$83)+'СЕТ СН'!$H$11+СВЦЭМ!$D$10+'СЕТ СН'!$H$6-'СЕТ СН'!$H$23</f>
        <v>1245.3978102999999</v>
      </c>
      <c r="F114" s="36">
        <f>SUMIFS(СВЦЭМ!$D$33:$D$776,СВЦЭМ!$A$33:$A$776,$A114,СВЦЭМ!$B$33:$B$776,F$83)+'СЕТ СН'!$H$11+СВЦЭМ!$D$10+'СЕТ СН'!$H$6-'СЕТ СН'!$H$23</f>
        <v>1235.12370837</v>
      </c>
      <c r="G114" s="36">
        <f>SUMIFS(СВЦЭМ!$D$33:$D$776,СВЦЭМ!$A$33:$A$776,$A114,СВЦЭМ!$B$33:$B$776,G$83)+'СЕТ СН'!$H$11+СВЦЭМ!$D$10+'СЕТ СН'!$H$6-'СЕТ СН'!$H$23</f>
        <v>1238.8482794199999</v>
      </c>
      <c r="H114" s="36">
        <f>SUMIFS(СВЦЭМ!$D$33:$D$776,СВЦЭМ!$A$33:$A$776,$A114,СВЦЭМ!$B$33:$B$776,H$83)+'СЕТ СН'!$H$11+СВЦЭМ!$D$10+'СЕТ СН'!$H$6-'СЕТ СН'!$H$23</f>
        <v>1243.11811704</v>
      </c>
      <c r="I114" s="36">
        <f>SUMIFS(СВЦЭМ!$D$33:$D$776,СВЦЭМ!$A$33:$A$776,$A114,СВЦЭМ!$B$33:$B$776,I$83)+'СЕТ СН'!$H$11+СВЦЭМ!$D$10+'СЕТ СН'!$H$6-'СЕТ СН'!$H$23</f>
        <v>1220.2671208900001</v>
      </c>
      <c r="J114" s="36">
        <f>SUMIFS(СВЦЭМ!$D$33:$D$776,СВЦЭМ!$A$33:$A$776,$A114,СВЦЭМ!$B$33:$B$776,J$83)+'СЕТ СН'!$H$11+СВЦЭМ!$D$10+'СЕТ СН'!$H$6-'СЕТ СН'!$H$23</f>
        <v>1199.81450769</v>
      </c>
      <c r="K114" s="36">
        <f>SUMIFS(СВЦЭМ!$D$33:$D$776,СВЦЭМ!$A$33:$A$776,$A114,СВЦЭМ!$B$33:$B$776,K$83)+'СЕТ СН'!$H$11+СВЦЭМ!$D$10+'СЕТ СН'!$H$6-'СЕТ СН'!$H$23</f>
        <v>1208.5063710500001</v>
      </c>
      <c r="L114" s="36">
        <f>SUMIFS(СВЦЭМ!$D$33:$D$776,СВЦЭМ!$A$33:$A$776,$A114,СВЦЭМ!$B$33:$B$776,L$83)+'СЕТ СН'!$H$11+СВЦЭМ!$D$10+'СЕТ СН'!$H$6-'СЕТ СН'!$H$23</f>
        <v>1207.3998264100001</v>
      </c>
      <c r="M114" s="36">
        <f>SUMIFS(СВЦЭМ!$D$33:$D$776,СВЦЭМ!$A$33:$A$776,$A114,СВЦЭМ!$B$33:$B$776,M$83)+'СЕТ СН'!$H$11+СВЦЭМ!$D$10+'СЕТ СН'!$H$6-'СЕТ СН'!$H$23</f>
        <v>1159.2670313600001</v>
      </c>
      <c r="N114" s="36">
        <f>SUMIFS(СВЦЭМ!$D$33:$D$776,СВЦЭМ!$A$33:$A$776,$A114,СВЦЭМ!$B$33:$B$776,N$83)+'СЕТ СН'!$H$11+СВЦЭМ!$D$10+'СЕТ СН'!$H$6-'СЕТ СН'!$H$23</f>
        <v>1090.5942853800002</v>
      </c>
      <c r="O114" s="36">
        <f>SUMIFS(СВЦЭМ!$D$33:$D$776,СВЦЭМ!$A$33:$A$776,$A114,СВЦЭМ!$B$33:$B$776,O$83)+'СЕТ СН'!$H$11+СВЦЭМ!$D$10+'СЕТ СН'!$H$6-'СЕТ СН'!$H$23</f>
        <v>1067.6367895000001</v>
      </c>
      <c r="P114" s="36">
        <f>SUMIFS(СВЦЭМ!$D$33:$D$776,СВЦЭМ!$A$33:$A$776,$A114,СВЦЭМ!$B$33:$B$776,P$83)+'СЕТ СН'!$H$11+СВЦЭМ!$D$10+'СЕТ СН'!$H$6-'СЕТ СН'!$H$23</f>
        <v>1076.0792542500001</v>
      </c>
      <c r="Q114" s="36">
        <f>SUMIFS(СВЦЭМ!$D$33:$D$776,СВЦЭМ!$A$33:$A$776,$A114,СВЦЭМ!$B$33:$B$776,Q$83)+'СЕТ СН'!$H$11+СВЦЭМ!$D$10+'СЕТ СН'!$H$6-'СЕТ СН'!$H$23</f>
        <v>1076.2870519600001</v>
      </c>
      <c r="R114" s="36">
        <f>SUMIFS(СВЦЭМ!$D$33:$D$776,СВЦЭМ!$A$33:$A$776,$A114,СВЦЭМ!$B$33:$B$776,R$83)+'СЕТ СН'!$H$11+СВЦЭМ!$D$10+'СЕТ СН'!$H$6-'СЕТ СН'!$H$23</f>
        <v>1078.80232535</v>
      </c>
      <c r="S114" s="36">
        <f>SUMIFS(СВЦЭМ!$D$33:$D$776,СВЦЭМ!$A$33:$A$776,$A114,СВЦЭМ!$B$33:$B$776,S$83)+'СЕТ СН'!$H$11+СВЦЭМ!$D$10+'СЕТ СН'!$H$6-'СЕТ СН'!$H$23</f>
        <v>1091.3866560700001</v>
      </c>
      <c r="T114" s="36">
        <f>SUMIFS(СВЦЭМ!$D$33:$D$776,СВЦЭМ!$A$33:$A$776,$A114,СВЦЭМ!$B$33:$B$776,T$83)+'СЕТ СН'!$H$11+СВЦЭМ!$D$10+'СЕТ СН'!$H$6-'СЕТ СН'!$H$23</f>
        <v>1073.4183736800001</v>
      </c>
      <c r="U114" s="36">
        <f>SUMIFS(СВЦЭМ!$D$33:$D$776,СВЦЭМ!$A$33:$A$776,$A114,СВЦЭМ!$B$33:$B$776,U$83)+'СЕТ СН'!$H$11+СВЦЭМ!$D$10+'СЕТ СН'!$H$6-'СЕТ СН'!$H$23</f>
        <v>1052.95252108</v>
      </c>
      <c r="V114" s="36">
        <f>SUMIFS(СВЦЭМ!$D$33:$D$776,СВЦЭМ!$A$33:$A$776,$A114,СВЦЭМ!$B$33:$B$776,V$83)+'СЕТ СН'!$H$11+СВЦЭМ!$D$10+'СЕТ СН'!$H$6-'СЕТ СН'!$H$23</f>
        <v>1015.38625935</v>
      </c>
      <c r="W114" s="36">
        <f>SUMIFS(СВЦЭМ!$D$33:$D$776,СВЦЭМ!$A$33:$A$776,$A114,СВЦЭМ!$B$33:$B$776,W$83)+'СЕТ СН'!$H$11+СВЦЭМ!$D$10+'СЕТ СН'!$H$6-'СЕТ СН'!$H$23</f>
        <v>1010.63427462</v>
      </c>
      <c r="X114" s="36">
        <f>SUMIFS(СВЦЭМ!$D$33:$D$776,СВЦЭМ!$A$33:$A$776,$A114,СВЦЭМ!$B$33:$B$776,X$83)+'СЕТ СН'!$H$11+СВЦЭМ!$D$10+'СЕТ СН'!$H$6-'СЕТ СН'!$H$23</f>
        <v>1042.60341769</v>
      </c>
      <c r="Y114" s="36">
        <f>SUMIFS(СВЦЭМ!$D$33:$D$776,СВЦЭМ!$A$33:$A$776,$A114,СВЦЭМ!$B$33:$B$776,Y$83)+'СЕТ СН'!$H$11+СВЦЭМ!$D$10+'СЕТ СН'!$H$6-'СЕТ СН'!$H$23</f>
        <v>1110.5176671700001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01.05.2020</v>
      </c>
      <c r="B120" s="36">
        <f>SUMIFS(СВЦЭМ!$D$33:$D$776,СВЦЭМ!$A$33:$A$776,$A120,СВЦЭМ!$B$33:$B$776,B$119)+'СЕТ СН'!$I$11+СВЦЭМ!$D$10+'СЕТ СН'!$I$6-'СЕТ СН'!$I$23</f>
        <v>1628.71488041</v>
      </c>
      <c r="C120" s="36">
        <f>SUMIFS(СВЦЭМ!$D$33:$D$776,СВЦЭМ!$A$33:$A$776,$A120,СВЦЭМ!$B$33:$B$776,C$119)+'СЕТ СН'!$I$11+СВЦЭМ!$D$10+'СЕТ СН'!$I$6-'СЕТ СН'!$I$23</f>
        <v>1669.7837786099999</v>
      </c>
      <c r="D120" s="36">
        <f>SUMIFS(СВЦЭМ!$D$33:$D$776,СВЦЭМ!$A$33:$A$776,$A120,СВЦЭМ!$B$33:$B$776,D$119)+'СЕТ СН'!$I$11+СВЦЭМ!$D$10+'СЕТ СН'!$I$6-'СЕТ СН'!$I$23</f>
        <v>1667.3339140799999</v>
      </c>
      <c r="E120" s="36">
        <f>SUMIFS(СВЦЭМ!$D$33:$D$776,СВЦЭМ!$A$33:$A$776,$A120,СВЦЭМ!$B$33:$B$776,E$119)+'СЕТ СН'!$I$11+СВЦЭМ!$D$10+'СЕТ СН'!$I$6-'СЕТ СН'!$I$23</f>
        <v>1663.0429781</v>
      </c>
      <c r="F120" s="36">
        <f>SUMIFS(СВЦЭМ!$D$33:$D$776,СВЦЭМ!$A$33:$A$776,$A120,СВЦЭМ!$B$33:$B$776,F$119)+'СЕТ СН'!$I$11+СВЦЭМ!$D$10+'СЕТ СН'!$I$6-'СЕТ СН'!$I$23</f>
        <v>1680.69419432</v>
      </c>
      <c r="G120" s="36">
        <f>SUMIFS(СВЦЭМ!$D$33:$D$776,СВЦЭМ!$A$33:$A$776,$A120,СВЦЭМ!$B$33:$B$776,G$119)+'СЕТ СН'!$I$11+СВЦЭМ!$D$10+'СЕТ СН'!$I$6-'СЕТ СН'!$I$23</f>
        <v>1673.5078192099998</v>
      </c>
      <c r="H120" s="36">
        <f>SUMIFS(СВЦЭМ!$D$33:$D$776,СВЦЭМ!$A$33:$A$776,$A120,СВЦЭМ!$B$33:$B$776,H$119)+'СЕТ СН'!$I$11+СВЦЭМ!$D$10+'СЕТ СН'!$I$6-'СЕТ СН'!$I$23</f>
        <v>1668.0679779899999</v>
      </c>
      <c r="I120" s="36">
        <f>SUMIFS(СВЦЭМ!$D$33:$D$776,СВЦЭМ!$A$33:$A$776,$A120,СВЦЭМ!$B$33:$B$776,I$119)+'СЕТ СН'!$I$11+СВЦЭМ!$D$10+'СЕТ СН'!$I$6-'СЕТ СН'!$I$23</f>
        <v>1643.0593943600002</v>
      </c>
      <c r="J120" s="36">
        <f>SUMIFS(СВЦЭМ!$D$33:$D$776,СВЦЭМ!$A$33:$A$776,$A120,СВЦЭМ!$B$33:$B$776,J$119)+'СЕТ СН'!$I$11+СВЦЭМ!$D$10+'СЕТ СН'!$I$6-'СЕТ СН'!$I$23</f>
        <v>1626.9795477500002</v>
      </c>
      <c r="K120" s="36">
        <f>SUMIFS(СВЦЭМ!$D$33:$D$776,СВЦЭМ!$A$33:$A$776,$A120,СВЦЭМ!$B$33:$B$776,K$119)+'СЕТ СН'!$I$11+СВЦЭМ!$D$10+'СЕТ СН'!$I$6-'СЕТ СН'!$I$23</f>
        <v>1626.1793727899999</v>
      </c>
      <c r="L120" s="36">
        <f>SUMIFS(СВЦЭМ!$D$33:$D$776,СВЦЭМ!$A$33:$A$776,$A120,СВЦЭМ!$B$33:$B$776,L$119)+'СЕТ СН'!$I$11+СВЦЭМ!$D$10+'СЕТ СН'!$I$6-'СЕТ СН'!$I$23</f>
        <v>1605.95332261</v>
      </c>
      <c r="M120" s="36">
        <f>SUMIFS(СВЦЭМ!$D$33:$D$776,СВЦЭМ!$A$33:$A$776,$A120,СВЦЭМ!$B$33:$B$776,M$119)+'СЕТ СН'!$I$11+СВЦЭМ!$D$10+'СЕТ СН'!$I$6-'СЕТ СН'!$I$23</f>
        <v>1543.0120734699999</v>
      </c>
      <c r="N120" s="36">
        <f>SUMIFS(СВЦЭМ!$D$33:$D$776,СВЦЭМ!$A$33:$A$776,$A120,СВЦЭМ!$B$33:$B$776,N$119)+'СЕТ СН'!$I$11+СВЦЭМ!$D$10+'СЕТ СН'!$I$6-'СЕТ СН'!$I$23</f>
        <v>1480.2497818300001</v>
      </c>
      <c r="O120" s="36">
        <f>SUMIFS(СВЦЭМ!$D$33:$D$776,СВЦЭМ!$A$33:$A$776,$A120,СВЦЭМ!$B$33:$B$776,O$119)+'СЕТ СН'!$I$11+СВЦЭМ!$D$10+'СЕТ СН'!$I$6-'СЕТ СН'!$I$23</f>
        <v>1460.4309745300002</v>
      </c>
      <c r="P120" s="36">
        <f>SUMIFS(СВЦЭМ!$D$33:$D$776,СВЦЭМ!$A$33:$A$776,$A120,СВЦЭМ!$B$33:$B$776,P$119)+'СЕТ СН'!$I$11+СВЦЭМ!$D$10+'СЕТ СН'!$I$6-'СЕТ СН'!$I$23</f>
        <v>1469.1097673500001</v>
      </c>
      <c r="Q120" s="36">
        <f>SUMIFS(СВЦЭМ!$D$33:$D$776,СВЦЭМ!$A$33:$A$776,$A120,СВЦЭМ!$B$33:$B$776,Q$119)+'СЕТ СН'!$I$11+СВЦЭМ!$D$10+'СЕТ СН'!$I$6-'СЕТ СН'!$I$23</f>
        <v>1471.8031234</v>
      </c>
      <c r="R120" s="36">
        <f>SUMIFS(СВЦЭМ!$D$33:$D$776,СВЦЭМ!$A$33:$A$776,$A120,СВЦЭМ!$B$33:$B$776,R$119)+'СЕТ СН'!$I$11+СВЦЭМ!$D$10+'СЕТ СН'!$I$6-'СЕТ СН'!$I$23</f>
        <v>1469.5310464600002</v>
      </c>
      <c r="S120" s="36">
        <f>SUMIFS(СВЦЭМ!$D$33:$D$776,СВЦЭМ!$A$33:$A$776,$A120,СВЦЭМ!$B$33:$B$776,S$119)+'СЕТ СН'!$I$11+СВЦЭМ!$D$10+'СЕТ СН'!$I$6-'СЕТ СН'!$I$23</f>
        <v>1467.0979091600002</v>
      </c>
      <c r="T120" s="36">
        <f>SUMIFS(СВЦЭМ!$D$33:$D$776,СВЦЭМ!$A$33:$A$776,$A120,СВЦЭМ!$B$33:$B$776,T$119)+'СЕТ СН'!$I$11+СВЦЭМ!$D$10+'СЕТ СН'!$I$6-'СЕТ СН'!$I$23</f>
        <v>1456.75171828</v>
      </c>
      <c r="U120" s="36">
        <f>SUMIFS(СВЦЭМ!$D$33:$D$776,СВЦЭМ!$A$33:$A$776,$A120,СВЦЭМ!$B$33:$B$776,U$119)+'СЕТ СН'!$I$11+СВЦЭМ!$D$10+'СЕТ СН'!$I$6-'СЕТ СН'!$I$23</f>
        <v>1438.3490325100001</v>
      </c>
      <c r="V120" s="36">
        <f>SUMIFS(СВЦЭМ!$D$33:$D$776,СВЦЭМ!$A$33:$A$776,$A120,СВЦЭМ!$B$33:$B$776,V$119)+'СЕТ СН'!$I$11+СВЦЭМ!$D$10+'СЕТ СН'!$I$6-'СЕТ СН'!$I$23</f>
        <v>1428.27910967</v>
      </c>
      <c r="W120" s="36">
        <f>SUMIFS(СВЦЭМ!$D$33:$D$776,СВЦЭМ!$A$33:$A$776,$A120,СВЦЭМ!$B$33:$B$776,W$119)+'СЕТ СН'!$I$11+СВЦЭМ!$D$10+'СЕТ СН'!$I$6-'СЕТ СН'!$I$23</f>
        <v>1434.9779843700001</v>
      </c>
      <c r="X120" s="36">
        <f>SUMIFS(СВЦЭМ!$D$33:$D$776,СВЦЭМ!$A$33:$A$776,$A120,СВЦЭМ!$B$33:$B$776,X$119)+'СЕТ СН'!$I$11+СВЦЭМ!$D$10+'СЕТ СН'!$I$6-'СЕТ СН'!$I$23</f>
        <v>1466.60881494</v>
      </c>
      <c r="Y120" s="36">
        <f>SUMIFS(СВЦЭМ!$D$33:$D$776,СВЦЭМ!$A$33:$A$776,$A120,СВЦЭМ!$B$33:$B$776,Y$119)+'СЕТ СН'!$I$11+СВЦЭМ!$D$10+'СЕТ СН'!$I$6-'СЕТ СН'!$I$23</f>
        <v>1569.2680729900001</v>
      </c>
      <c r="AA120" s="45"/>
    </row>
    <row r="121" spans="1:27" ht="15.75" x14ac:dyDescent="0.2">
      <c r="A121" s="35">
        <f>A120+1</f>
        <v>43953</v>
      </c>
      <c r="B121" s="36">
        <f>SUMIFS(СВЦЭМ!$D$33:$D$776,СВЦЭМ!$A$33:$A$776,$A121,СВЦЭМ!$B$33:$B$776,B$119)+'СЕТ СН'!$I$11+СВЦЭМ!$D$10+'СЕТ СН'!$I$6-'СЕТ СН'!$I$23</f>
        <v>1661.4602700999999</v>
      </c>
      <c r="C121" s="36">
        <f>SUMIFS(СВЦЭМ!$D$33:$D$776,СВЦЭМ!$A$33:$A$776,$A121,СВЦЭМ!$B$33:$B$776,C$119)+'СЕТ СН'!$I$11+СВЦЭМ!$D$10+'СЕТ СН'!$I$6-'СЕТ СН'!$I$23</f>
        <v>1684.33458989</v>
      </c>
      <c r="D121" s="36">
        <f>SUMIFS(СВЦЭМ!$D$33:$D$776,СВЦЭМ!$A$33:$A$776,$A121,СВЦЭМ!$B$33:$B$776,D$119)+'СЕТ СН'!$I$11+СВЦЭМ!$D$10+'СЕТ СН'!$I$6-'СЕТ СН'!$I$23</f>
        <v>1696.7647076999999</v>
      </c>
      <c r="E121" s="36">
        <f>SUMIFS(СВЦЭМ!$D$33:$D$776,СВЦЭМ!$A$33:$A$776,$A121,СВЦЭМ!$B$33:$B$776,E$119)+'СЕТ СН'!$I$11+СВЦЭМ!$D$10+'СЕТ СН'!$I$6-'СЕТ СН'!$I$23</f>
        <v>1692.6878912</v>
      </c>
      <c r="F121" s="36">
        <f>SUMIFS(СВЦЭМ!$D$33:$D$776,СВЦЭМ!$A$33:$A$776,$A121,СВЦЭМ!$B$33:$B$776,F$119)+'СЕТ СН'!$I$11+СВЦЭМ!$D$10+'СЕТ СН'!$I$6-'СЕТ СН'!$I$23</f>
        <v>1688.7570042599998</v>
      </c>
      <c r="G121" s="36">
        <f>SUMIFS(СВЦЭМ!$D$33:$D$776,СВЦЭМ!$A$33:$A$776,$A121,СВЦЭМ!$B$33:$B$776,G$119)+'СЕТ СН'!$I$11+СВЦЭМ!$D$10+'СЕТ СН'!$I$6-'СЕТ СН'!$I$23</f>
        <v>1690.7550822799999</v>
      </c>
      <c r="H121" s="36">
        <f>SUMIFS(СВЦЭМ!$D$33:$D$776,СВЦЭМ!$A$33:$A$776,$A121,СВЦЭМ!$B$33:$B$776,H$119)+'СЕТ СН'!$I$11+СВЦЭМ!$D$10+'СЕТ СН'!$I$6-'СЕТ СН'!$I$23</f>
        <v>1688.9885521599999</v>
      </c>
      <c r="I121" s="36">
        <f>SUMIFS(СВЦЭМ!$D$33:$D$776,СВЦЭМ!$A$33:$A$776,$A121,СВЦЭМ!$B$33:$B$776,I$119)+'СЕТ СН'!$I$11+СВЦЭМ!$D$10+'СЕТ СН'!$I$6-'СЕТ СН'!$I$23</f>
        <v>1677.0751771899997</v>
      </c>
      <c r="J121" s="36">
        <f>SUMIFS(СВЦЭМ!$D$33:$D$776,СВЦЭМ!$A$33:$A$776,$A121,СВЦЭМ!$B$33:$B$776,J$119)+'СЕТ СН'!$I$11+СВЦЭМ!$D$10+'СЕТ СН'!$I$6-'СЕТ СН'!$I$23</f>
        <v>1634.05532232</v>
      </c>
      <c r="K121" s="36">
        <f>SUMIFS(СВЦЭМ!$D$33:$D$776,СВЦЭМ!$A$33:$A$776,$A121,СВЦЭМ!$B$33:$B$776,K$119)+'СЕТ СН'!$I$11+СВЦЭМ!$D$10+'СЕТ СН'!$I$6-'СЕТ СН'!$I$23</f>
        <v>1608.5325936300001</v>
      </c>
      <c r="L121" s="36">
        <f>SUMIFS(СВЦЭМ!$D$33:$D$776,СВЦЭМ!$A$33:$A$776,$A121,СВЦЭМ!$B$33:$B$776,L$119)+'СЕТ СН'!$I$11+СВЦЭМ!$D$10+'СЕТ СН'!$I$6-'СЕТ СН'!$I$23</f>
        <v>1592.43691956</v>
      </c>
      <c r="M121" s="36">
        <f>SUMIFS(СВЦЭМ!$D$33:$D$776,СВЦЭМ!$A$33:$A$776,$A121,СВЦЭМ!$B$33:$B$776,M$119)+'СЕТ СН'!$I$11+СВЦЭМ!$D$10+'СЕТ СН'!$I$6-'СЕТ СН'!$I$23</f>
        <v>1532.6055926200002</v>
      </c>
      <c r="N121" s="36">
        <f>SUMIFS(СВЦЭМ!$D$33:$D$776,СВЦЭМ!$A$33:$A$776,$A121,СВЦЭМ!$B$33:$B$776,N$119)+'СЕТ СН'!$I$11+СВЦЭМ!$D$10+'СЕТ СН'!$I$6-'СЕТ СН'!$I$23</f>
        <v>1478.4737979900001</v>
      </c>
      <c r="O121" s="36">
        <f>SUMIFS(СВЦЭМ!$D$33:$D$776,СВЦЭМ!$A$33:$A$776,$A121,СВЦЭМ!$B$33:$B$776,O$119)+'СЕТ СН'!$I$11+СВЦЭМ!$D$10+'СЕТ СН'!$I$6-'СЕТ СН'!$I$23</f>
        <v>1457.33319224</v>
      </c>
      <c r="P121" s="36">
        <f>SUMIFS(СВЦЭМ!$D$33:$D$776,СВЦЭМ!$A$33:$A$776,$A121,СВЦЭМ!$B$33:$B$776,P$119)+'СЕТ СН'!$I$11+СВЦЭМ!$D$10+'СЕТ СН'!$I$6-'СЕТ СН'!$I$23</f>
        <v>1463.50522783</v>
      </c>
      <c r="Q121" s="36">
        <f>SUMIFS(СВЦЭМ!$D$33:$D$776,СВЦЭМ!$A$33:$A$776,$A121,СВЦЭМ!$B$33:$B$776,Q$119)+'СЕТ СН'!$I$11+СВЦЭМ!$D$10+'СЕТ СН'!$I$6-'СЕТ СН'!$I$23</f>
        <v>1466.02008447</v>
      </c>
      <c r="R121" s="36">
        <f>SUMIFS(СВЦЭМ!$D$33:$D$776,СВЦЭМ!$A$33:$A$776,$A121,СВЦЭМ!$B$33:$B$776,R$119)+'СЕТ СН'!$I$11+СВЦЭМ!$D$10+'СЕТ СН'!$I$6-'СЕТ СН'!$I$23</f>
        <v>1472.2701694299999</v>
      </c>
      <c r="S121" s="36">
        <f>SUMIFS(СВЦЭМ!$D$33:$D$776,СВЦЭМ!$A$33:$A$776,$A121,СВЦЭМ!$B$33:$B$776,S$119)+'СЕТ СН'!$I$11+СВЦЭМ!$D$10+'СЕТ СН'!$I$6-'СЕТ СН'!$I$23</f>
        <v>1472.3518247000002</v>
      </c>
      <c r="T121" s="36">
        <f>SUMIFS(СВЦЭМ!$D$33:$D$776,СВЦЭМ!$A$33:$A$776,$A121,СВЦЭМ!$B$33:$B$776,T$119)+'СЕТ СН'!$I$11+СВЦЭМ!$D$10+'СЕТ СН'!$I$6-'СЕТ СН'!$I$23</f>
        <v>1466.00767804</v>
      </c>
      <c r="U121" s="36">
        <f>SUMIFS(СВЦЭМ!$D$33:$D$776,СВЦЭМ!$A$33:$A$776,$A121,СВЦЭМ!$B$33:$B$776,U$119)+'СЕТ СН'!$I$11+СВЦЭМ!$D$10+'СЕТ СН'!$I$6-'СЕТ СН'!$I$23</f>
        <v>1458.7997652700001</v>
      </c>
      <c r="V121" s="36">
        <f>SUMIFS(СВЦЭМ!$D$33:$D$776,СВЦЭМ!$A$33:$A$776,$A121,СВЦЭМ!$B$33:$B$776,V$119)+'СЕТ СН'!$I$11+СВЦЭМ!$D$10+'СЕТ СН'!$I$6-'СЕТ СН'!$I$23</f>
        <v>1440.1397110500002</v>
      </c>
      <c r="W121" s="36">
        <f>SUMIFS(СВЦЭМ!$D$33:$D$776,СВЦЭМ!$A$33:$A$776,$A121,СВЦЭМ!$B$33:$B$776,W$119)+'СЕТ СН'!$I$11+СВЦЭМ!$D$10+'СЕТ СН'!$I$6-'СЕТ СН'!$I$23</f>
        <v>1425.20794112</v>
      </c>
      <c r="X121" s="36">
        <f>SUMIFS(СВЦЭМ!$D$33:$D$776,СВЦЭМ!$A$33:$A$776,$A121,СВЦЭМ!$B$33:$B$776,X$119)+'СЕТ СН'!$I$11+СВЦЭМ!$D$10+'СЕТ СН'!$I$6-'СЕТ СН'!$I$23</f>
        <v>1461.1349055200001</v>
      </c>
      <c r="Y121" s="36">
        <f>SUMIFS(СВЦЭМ!$D$33:$D$776,СВЦЭМ!$A$33:$A$776,$A121,СВЦЭМ!$B$33:$B$776,Y$119)+'СЕТ СН'!$I$11+СВЦЭМ!$D$10+'СЕТ СН'!$I$6-'СЕТ СН'!$I$23</f>
        <v>1543.0639122299999</v>
      </c>
    </row>
    <row r="122" spans="1:27" ht="15.75" x14ac:dyDescent="0.2">
      <c r="A122" s="35">
        <f t="shared" ref="A122:A150" si="3">A121+1</f>
        <v>43954</v>
      </c>
      <c r="B122" s="36">
        <f>SUMIFS(СВЦЭМ!$D$33:$D$776,СВЦЭМ!$A$33:$A$776,$A122,СВЦЭМ!$B$33:$B$776,B$119)+'СЕТ СН'!$I$11+СВЦЭМ!$D$10+'СЕТ СН'!$I$6-'СЕТ СН'!$I$23</f>
        <v>1573.0294770400001</v>
      </c>
      <c r="C122" s="36">
        <f>SUMIFS(СВЦЭМ!$D$33:$D$776,СВЦЭМ!$A$33:$A$776,$A122,СВЦЭМ!$B$33:$B$776,C$119)+'СЕТ СН'!$I$11+СВЦЭМ!$D$10+'СЕТ СН'!$I$6-'СЕТ СН'!$I$23</f>
        <v>1585.15080154</v>
      </c>
      <c r="D122" s="36">
        <f>SUMIFS(СВЦЭМ!$D$33:$D$776,СВЦЭМ!$A$33:$A$776,$A122,СВЦЭМ!$B$33:$B$776,D$119)+'СЕТ СН'!$I$11+СВЦЭМ!$D$10+'СЕТ СН'!$I$6-'СЕТ СН'!$I$23</f>
        <v>1583.6058180800001</v>
      </c>
      <c r="E122" s="36">
        <f>SUMIFS(СВЦЭМ!$D$33:$D$776,СВЦЭМ!$A$33:$A$776,$A122,СВЦЭМ!$B$33:$B$776,E$119)+'СЕТ СН'!$I$11+СВЦЭМ!$D$10+'СЕТ СН'!$I$6-'СЕТ СН'!$I$23</f>
        <v>1580.8275936800001</v>
      </c>
      <c r="F122" s="36">
        <f>SUMIFS(СВЦЭМ!$D$33:$D$776,СВЦЭМ!$A$33:$A$776,$A122,СВЦЭМ!$B$33:$B$776,F$119)+'СЕТ СН'!$I$11+СВЦЭМ!$D$10+'СЕТ СН'!$I$6-'СЕТ СН'!$I$23</f>
        <v>1578.46520601</v>
      </c>
      <c r="G122" s="36">
        <f>SUMIFS(СВЦЭМ!$D$33:$D$776,СВЦЭМ!$A$33:$A$776,$A122,СВЦЭМ!$B$33:$B$776,G$119)+'СЕТ СН'!$I$11+СВЦЭМ!$D$10+'СЕТ СН'!$I$6-'СЕТ СН'!$I$23</f>
        <v>1581.6829911300001</v>
      </c>
      <c r="H122" s="36">
        <f>SUMIFS(СВЦЭМ!$D$33:$D$776,СВЦЭМ!$A$33:$A$776,$A122,СВЦЭМ!$B$33:$B$776,H$119)+'СЕТ СН'!$I$11+СВЦЭМ!$D$10+'СЕТ СН'!$I$6-'СЕТ СН'!$I$23</f>
        <v>1588.02263928</v>
      </c>
      <c r="I122" s="36">
        <f>SUMIFS(СВЦЭМ!$D$33:$D$776,СВЦЭМ!$A$33:$A$776,$A122,СВЦЭМ!$B$33:$B$776,I$119)+'СЕТ СН'!$I$11+СВЦЭМ!$D$10+'СЕТ СН'!$I$6-'СЕТ СН'!$I$23</f>
        <v>1584.25652126</v>
      </c>
      <c r="J122" s="36">
        <f>SUMIFS(СВЦЭМ!$D$33:$D$776,СВЦЭМ!$A$33:$A$776,$A122,СВЦЭМ!$B$33:$B$776,J$119)+'СЕТ СН'!$I$11+СВЦЭМ!$D$10+'СЕТ СН'!$I$6-'СЕТ СН'!$I$23</f>
        <v>1577.1779714499999</v>
      </c>
      <c r="K122" s="36">
        <f>SUMIFS(СВЦЭМ!$D$33:$D$776,СВЦЭМ!$A$33:$A$776,$A122,СВЦЭМ!$B$33:$B$776,K$119)+'СЕТ СН'!$I$11+СВЦЭМ!$D$10+'СЕТ СН'!$I$6-'СЕТ СН'!$I$23</f>
        <v>1549.7980448799999</v>
      </c>
      <c r="L122" s="36">
        <f>SUMIFS(СВЦЭМ!$D$33:$D$776,СВЦЭМ!$A$33:$A$776,$A122,СВЦЭМ!$B$33:$B$776,L$119)+'СЕТ СН'!$I$11+СВЦЭМ!$D$10+'СЕТ СН'!$I$6-'СЕТ СН'!$I$23</f>
        <v>1516.6806201200002</v>
      </c>
      <c r="M122" s="36">
        <f>SUMIFS(СВЦЭМ!$D$33:$D$776,СВЦЭМ!$A$33:$A$776,$A122,СВЦЭМ!$B$33:$B$776,M$119)+'СЕТ СН'!$I$11+СВЦЭМ!$D$10+'СЕТ СН'!$I$6-'СЕТ СН'!$I$23</f>
        <v>1461.6553936700002</v>
      </c>
      <c r="N122" s="36">
        <f>SUMIFS(СВЦЭМ!$D$33:$D$776,СВЦЭМ!$A$33:$A$776,$A122,СВЦЭМ!$B$33:$B$776,N$119)+'СЕТ СН'!$I$11+СВЦЭМ!$D$10+'СЕТ СН'!$I$6-'СЕТ СН'!$I$23</f>
        <v>1419.9145498400001</v>
      </c>
      <c r="O122" s="36">
        <f>SUMIFS(СВЦЭМ!$D$33:$D$776,СВЦЭМ!$A$33:$A$776,$A122,СВЦЭМ!$B$33:$B$776,O$119)+'СЕТ СН'!$I$11+СВЦЭМ!$D$10+'СЕТ СН'!$I$6-'СЕТ СН'!$I$23</f>
        <v>1430.5379199399999</v>
      </c>
      <c r="P122" s="36">
        <f>SUMIFS(СВЦЭМ!$D$33:$D$776,СВЦЭМ!$A$33:$A$776,$A122,СВЦЭМ!$B$33:$B$776,P$119)+'СЕТ СН'!$I$11+СВЦЭМ!$D$10+'СЕТ СН'!$I$6-'СЕТ СН'!$I$23</f>
        <v>1456.73442851</v>
      </c>
      <c r="Q122" s="36">
        <f>SUMIFS(СВЦЭМ!$D$33:$D$776,СВЦЭМ!$A$33:$A$776,$A122,СВЦЭМ!$B$33:$B$776,Q$119)+'СЕТ СН'!$I$11+СВЦЭМ!$D$10+'СЕТ СН'!$I$6-'СЕТ СН'!$I$23</f>
        <v>1479.5174736700001</v>
      </c>
      <c r="R122" s="36">
        <f>SUMIFS(СВЦЭМ!$D$33:$D$776,СВЦЭМ!$A$33:$A$776,$A122,СВЦЭМ!$B$33:$B$776,R$119)+'СЕТ СН'!$I$11+СВЦЭМ!$D$10+'СЕТ СН'!$I$6-'СЕТ СН'!$I$23</f>
        <v>1491.9189109900001</v>
      </c>
      <c r="S122" s="36">
        <f>SUMIFS(СВЦЭМ!$D$33:$D$776,СВЦЭМ!$A$33:$A$776,$A122,СВЦЭМ!$B$33:$B$776,S$119)+'СЕТ СН'!$I$11+СВЦЭМ!$D$10+'СЕТ СН'!$I$6-'СЕТ СН'!$I$23</f>
        <v>1491.8895949600001</v>
      </c>
      <c r="T122" s="36">
        <f>SUMIFS(СВЦЭМ!$D$33:$D$776,СВЦЭМ!$A$33:$A$776,$A122,СВЦЭМ!$B$33:$B$776,T$119)+'СЕТ СН'!$I$11+СВЦЭМ!$D$10+'СЕТ СН'!$I$6-'СЕТ СН'!$I$23</f>
        <v>1479.45928495</v>
      </c>
      <c r="U122" s="36">
        <f>SUMIFS(СВЦЭМ!$D$33:$D$776,СВЦЭМ!$A$33:$A$776,$A122,СВЦЭМ!$B$33:$B$776,U$119)+'СЕТ СН'!$I$11+СВЦЭМ!$D$10+'СЕТ СН'!$I$6-'СЕТ СН'!$I$23</f>
        <v>1463.5082156000001</v>
      </c>
      <c r="V122" s="36">
        <f>SUMIFS(СВЦЭМ!$D$33:$D$776,СВЦЭМ!$A$33:$A$776,$A122,СВЦЭМ!$B$33:$B$776,V$119)+'СЕТ СН'!$I$11+СВЦЭМ!$D$10+'СЕТ СН'!$I$6-'СЕТ СН'!$I$23</f>
        <v>1414.6490494</v>
      </c>
      <c r="W122" s="36">
        <f>SUMIFS(СВЦЭМ!$D$33:$D$776,СВЦЭМ!$A$33:$A$776,$A122,СВЦЭМ!$B$33:$B$776,W$119)+'СЕТ СН'!$I$11+СВЦЭМ!$D$10+'СЕТ СН'!$I$6-'СЕТ СН'!$I$23</f>
        <v>1409.00211732</v>
      </c>
      <c r="X122" s="36">
        <f>SUMIFS(СВЦЭМ!$D$33:$D$776,СВЦЭМ!$A$33:$A$776,$A122,СВЦЭМ!$B$33:$B$776,X$119)+'СЕТ СН'!$I$11+СВЦЭМ!$D$10+'СЕТ СН'!$I$6-'СЕТ СН'!$I$23</f>
        <v>1451.3690950099999</v>
      </c>
      <c r="Y122" s="36">
        <f>SUMIFS(СВЦЭМ!$D$33:$D$776,СВЦЭМ!$A$33:$A$776,$A122,СВЦЭМ!$B$33:$B$776,Y$119)+'СЕТ СН'!$I$11+СВЦЭМ!$D$10+'СЕТ СН'!$I$6-'СЕТ СН'!$I$23</f>
        <v>1546.15870795</v>
      </c>
    </row>
    <row r="123" spans="1:27" ht="15.75" x14ac:dyDescent="0.2">
      <c r="A123" s="35">
        <f t="shared" si="3"/>
        <v>43955</v>
      </c>
      <c r="B123" s="36">
        <f>SUMIFS(СВЦЭМ!$D$33:$D$776,СВЦЭМ!$A$33:$A$776,$A123,СВЦЭМ!$B$33:$B$776,B$119)+'СЕТ СН'!$I$11+СВЦЭМ!$D$10+'СЕТ СН'!$I$6-'СЕТ СН'!$I$23</f>
        <v>1611.3052910700001</v>
      </c>
      <c r="C123" s="36">
        <f>SUMIFS(СВЦЭМ!$D$33:$D$776,СВЦЭМ!$A$33:$A$776,$A123,СВЦЭМ!$B$33:$B$776,C$119)+'СЕТ СН'!$I$11+СВЦЭМ!$D$10+'СЕТ СН'!$I$6-'СЕТ СН'!$I$23</f>
        <v>1612.02008123</v>
      </c>
      <c r="D123" s="36">
        <f>SUMIFS(СВЦЭМ!$D$33:$D$776,СВЦЭМ!$A$33:$A$776,$A123,СВЦЭМ!$B$33:$B$776,D$119)+'СЕТ СН'!$I$11+СВЦЭМ!$D$10+'СЕТ СН'!$I$6-'СЕТ СН'!$I$23</f>
        <v>1596.8357455600001</v>
      </c>
      <c r="E123" s="36">
        <f>SUMIFS(СВЦЭМ!$D$33:$D$776,СВЦЭМ!$A$33:$A$776,$A123,СВЦЭМ!$B$33:$B$776,E$119)+'СЕТ СН'!$I$11+СВЦЭМ!$D$10+'СЕТ СН'!$I$6-'СЕТ СН'!$I$23</f>
        <v>1593.3545221700001</v>
      </c>
      <c r="F123" s="36">
        <f>SUMIFS(СВЦЭМ!$D$33:$D$776,СВЦЭМ!$A$33:$A$776,$A123,СВЦЭМ!$B$33:$B$776,F$119)+'СЕТ СН'!$I$11+СВЦЭМ!$D$10+'СЕТ СН'!$I$6-'СЕТ СН'!$I$23</f>
        <v>1588.2444740999999</v>
      </c>
      <c r="G123" s="36">
        <f>SUMIFS(СВЦЭМ!$D$33:$D$776,СВЦЭМ!$A$33:$A$776,$A123,СВЦЭМ!$B$33:$B$776,G$119)+'СЕТ СН'!$I$11+СВЦЭМ!$D$10+'СЕТ СН'!$I$6-'СЕТ СН'!$I$23</f>
        <v>1594.6882119000002</v>
      </c>
      <c r="H123" s="36">
        <f>SUMIFS(СВЦЭМ!$D$33:$D$776,СВЦЭМ!$A$33:$A$776,$A123,СВЦЭМ!$B$33:$B$776,H$119)+'СЕТ СН'!$I$11+СВЦЭМ!$D$10+'СЕТ СН'!$I$6-'СЕТ СН'!$I$23</f>
        <v>1597.1538658100001</v>
      </c>
      <c r="I123" s="36">
        <f>SUMIFS(СВЦЭМ!$D$33:$D$776,СВЦЭМ!$A$33:$A$776,$A123,СВЦЭМ!$B$33:$B$776,I$119)+'СЕТ СН'!$I$11+СВЦЭМ!$D$10+'СЕТ СН'!$I$6-'СЕТ СН'!$I$23</f>
        <v>1608.2201028499999</v>
      </c>
      <c r="J123" s="36">
        <f>SUMIFS(СВЦЭМ!$D$33:$D$776,СВЦЭМ!$A$33:$A$776,$A123,СВЦЭМ!$B$33:$B$776,J$119)+'СЕТ СН'!$I$11+СВЦЭМ!$D$10+'СЕТ СН'!$I$6-'СЕТ СН'!$I$23</f>
        <v>1599.90993226</v>
      </c>
      <c r="K123" s="36">
        <f>SUMIFS(СВЦЭМ!$D$33:$D$776,СВЦЭМ!$A$33:$A$776,$A123,СВЦЭМ!$B$33:$B$776,K$119)+'СЕТ СН'!$I$11+СВЦЭМ!$D$10+'СЕТ СН'!$I$6-'СЕТ СН'!$I$23</f>
        <v>1560.1397760499999</v>
      </c>
      <c r="L123" s="36">
        <f>SUMIFS(СВЦЭМ!$D$33:$D$776,СВЦЭМ!$A$33:$A$776,$A123,СВЦЭМ!$B$33:$B$776,L$119)+'СЕТ СН'!$I$11+СВЦЭМ!$D$10+'СЕТ СН'!$I$6-'СЕТ СН'!$I$23</f>
        <v>1548.72968874</v>
      </c>
      <c r="M123" s="36">
        <f>SUMIFS(СВЦЭМ!$D$33:$D$776,СВЦЭМ!$A$33:$A$776,$A123,СВЦЭМ!$B$33:$B$776,M$119)+'СЕТ СН'!$I$11+СВЦЭМ!$D$10+'СЕТ СН'!$I$6-'СЕТ СН'!$I$23</f>
        <v>1481.5772696899999</v>
      </c>
      <c r="N123" s="36">
        <f>SUMIFS(СВЦЭМ!$D$33:$D$776,СВЦЭМ!$A$33:$A$776,$A123,СВЦЭМ!$B$33:$B$776,N$119)+'СЕТ СН'!$I$11+СВЦЭМ!$D$10+'СЕТ СН'!$I$6-'СЕТ СН'!$I$23</f>
        <v>1428.4218481799999</v>
      </c>
      <c r="O123" s="36">
        <f>SUMIFS(СВЦЭМ!$D$33:$D$776,СВЦЭМ!$A$33:$A$776,$A123,СВЦЭМ!$B$33:$B$776,O$119)+'СЕТ СН'!$I$11+СВЦЭМ!$D$10+'СЕТ СН'!$I$6-'СЕТ СН'!$I$23</f>
        <v>1411.2012682</v>
      </c>
      <c r="P123" s="36">
        <f>SUMIFS(СВЦЭМ!$D$33:$D$776,СВЦЭМ!$A$33:$A$776,$A123,СВЦЭМ!$B$33:$B$776,P$119)+'СЕТ СН'!$I$11+СВЦЭМ!$D$10+'СЕТ СН'!$I$6-'СЕТ СН'!$I$23</f>
        <v>1423.1406927400001</v>
      </c>
      <c r="Q123" s="36">
        <f>SUMIFS(СВЦЭМ!$D$33:$D$776,СВЦЭМ!$A$33:$A$776,$A123,СВЦЭМ!$B$33:$B$776,Q$119)+'СЕТ СН'!$I$11+СВЦЭМ!$D$10+'СЕТ СН'!$I$6-'СЕТ СН'!$I$23</f>
        <v>1430.42875024</v>
      </c>
      <c r="R123" s="36">
        <f>SUMIFS(СВЦЭМ!$D$33:$D$776,СВЦЭМ!$A$33:$A$776,$A123,СВЦЭМ!$B$33:$B$776,R$119)+'СЕТ СН'!$I$11+СВЦЭМ!$D$10+'СЕТ СН'!$I$6-'СЕТ СН'!$I$23</f>
        <v>1410.37039471</v>
      </c>
      <c r="S123" s="36">
        <f>SUMIFS(СВЦЭМ!$D$33:$D$776,СВЦЭМ!$A$33:$A$776,$A123,СВЦЭМ!$B$33:$B$776,S$119)+'СЕТ СН'!$I$11+СВЦЭМ!$D$10+'СЕТ СН'!$I$6-'СЕТ СН'!$I$23</f>
        <v>1409.1650200600002</v>
      </c>
      <c r="T123" s="36">
        <f>SUMIFS(СВЦЭМ!$D$33:$D$776,СВЦЭМ!$A$33:$A$776,$A123,СВЦЭМ!$B$33:$B$776,T$119)+'СЕТ СН'!$I$11+СВЦЭМ!$D$10+'СЕТ СН'!$I$6-'СЕТ СН'!$I$23</f>
        <v>1396.83262588</v>
      </c>
      <c r="U123" s="36">
        <f>SUMIFS(СВЦЭМ!$D$33:$D$776,СВЦЭМ!$A$33:$A$776,$A123,СВЦЭМ!$B$33:$B$776,U$119)+'СЕТ СН'!$I$11+СВЦЭМ!$D$10+'СЕТ СН'!$I$6-'СЕТ СН'!$I$23</f>
        <v>1382.93211395</v>
      </c>
      <c r="V123" s="36">
        <f>SUMIFS(СВЦЭМ!$D$33:$D$776,СВЦЭМ!$A$33:$A$776,$A123,СВЦЭМ!$B$33:$B$776,V$119)+'СЕТ СН'!$I$11+СВЦЭМ!$D$10+'СЕТ СН'!$I$6-'СЕТ СН'!$I$23</f>
        <v>1372.4786827500002</v>
      </c>
      <c r="W123" s="36">
        <f>SUMIFS(СВЦЭМ!$D$33:$D$776,СВЦЭМ!$A$33:$A$776,$A123,СВЦЭМ!$B$33:$B$776,W$119)+'СЕТ СН'!$I$11+СВЦЭМ!$D$10+'СЕТ СН'!$I$6-'СЕТ СН'!$I$23</f>
        <v>1374.38998457</v>
      </c>
      <c r="X123" s="36">
        <f>SUMIFS(СВЦЭМ!$D$33:$D$776,СВЦЭМ!$A$33:$A$776,$A123,СВЦЭМ!$B$33:$B$776,X$119)+'СЕТ СН'!$I$11+СВЦЭМ!$D$10+'СЕТ СН'!$I$6-'СЕТ СН'!$I$23</f>
        <v>1409.40063738</v>
      </c>
      <c r="Y123" s="36">
        <f>SUMIFS(СВЦЭМ!$D$33:$D$776,СВЦЭМ!$A$33:$A$776,$A123,СВЦЭМ!$B$33:$B$776,Y$119)+'СЕТ СН'!$I$11+СВЦЭМ!$D$10+'СЕТ СН'!$I$6-'СЕТ СН'!$I$23</f>
        <v>1496.7130720999999</v>
      </c>
    </row>
    <row r="124" spans="1:27" ht="15.75" x14ac:dyDescent="0.2">
      <c r="A124" s="35">
        <f t="shared" si="3"/>
        <v>43956</v>
      </c>
      <c r="B124" s="36">
        <f>SUMIFS(СВЦЭМ!$D$33:$D$776,СВЦЭМ!$A$33:$A$776,$A124,СВЦЭМ!$B$33:$B$776,B$119)+'СЕТ СН'!$I$11+СВЦЭМ!$D$10+'СЕТ СН'!$I$6-'СЕТ СН'!$I$23</f>
        <v>1575.21165419</v>
      </c>
      <c r="C124" s="36">
        <f>SUMIFS(СВЦЭМ!$D$33:$D$776,СВЦЭМ!$A$33:$A$776,$A124,СВЦЭМ!$B$33:$B$776,C$119)+'СЕТ СН'!$I$11+СВЦЭМ!$D$10+'СЕТ СН'!$I$6-'СЕТ СН'!$I$23</f>
        <v>1604.14879928</v>
      </c>
      <c r="D124" s="36">
        <f>SUMIFS(СВЦЭМ!$D$33:$D$776,СВЦЭМ!$A$33:$A$776,$A124,СВЦЭМ!$B$33:$B$776,D$119)+'СЕТ СН'!$I$11+СВЦЭМ!$D$10+'СЕТ СН'!$I$6-'СЕТ СН'!$I$23</f>
        <v>1600.76498829</v>
      </c>
      <c r="E124" s="36">
        <f>SUMIFS(СВЦЭМ!$D$33:$D$776,СВЦЭМ!$A$33:$A$776,$A124,СВЦЭМ!$B$33:$B$776,E$119)+'СЕТ СН'!$I$11+СВЦЭМ!$D$10+'СЕТ СН'!$I$6-'СЕТ СН'!$I$23</f>
        <v>1594.95469428</v>
      </c>
      <c r="F124" s="36">
        <f>SUMIFS(СВЦЭМ!$D$33:$D$776,СВЦЭМ!$A$33:$A$776,$A124,СВЦЭМ!$B$33:$B$776,F$119)+'СЕТ СН'!$I$11+СВЦЭМ!$D$10+'СЕТ СН'!$I$6-'СЕТ СН'!$I$23</f>
        <v>1587.16443981</v>
      </c>
      <c r="G124" s="36">
        <f>SUMIFS(СВЦЭМ!$D$33:$D$776,СВЦЭМ!$A$33:$A$776,$A124,СВЦЭМ!$B$33:$B$776,G$119)+'СЕТ СН'!$I$11+СВЦЭМ!$D$10+'СЕТ СН'!$I$6-'СЕТ СН'!$I$23</f>
        <v>1591.6709954200001</v>
      </c>
      <c r="H124" s="36">
        <f>SUMIFS(СВЦЭМ!$D$33:$D$776,СВЦЭМ!$A$33:$A$776,$A124,СВЦЭМ!$B$33:$B$776,H$119)+'СЕТ СН'!$I$11+СВЦЭМ!$D$10+'СЕТ СН'!$I$6-'СЕТ СН'!$I$23</f>
        <v>1590.9225159</v>
      </c>
      <c r="I124" s="36">
        <f>SUMIFS(СВЦЭМ!$D$33:$D$776,СВЦЭМ!$A$33:$A$776,$A124,СВЦЭМ!$B$33:$B$776,I$119)+'СЕТ СН'!$I$11+СВЦЭМ!$D$10+'СЕТ СН'!$I$6-'СЕТ СН'!$I$23</f>
        <v>1587.48628358</v>
      </c>
      <c r="J124" s="36">
        <f>SUMIFS(СВЦЭМ!$D$33:$D$776,СВЦЭМ!$A$33:$A$776,$A124,СВЦЭМ!$B$33:$B$776,J$119)+'СЕТ СН'!$I$11+СВЦЭМ!$D$10+'СЕТ СН'!$I$6-'СЕТ СН'!$I$23</f>
        <v>1557.0927579899999</v>
      </c>
      <c r="K124" s="36">
        <f>SUMIFS(СВЦЭМ!$D$33:$D$776,СВЦЭМ!$A$33:$A$776,$A124,СВЦЭМ!$B$33:$B$776,K$119)+'СЕТ СН'!$I$11+СВЦЭМ!$D$10+'СЕТ СН'!$I$6-'СЕТ СН'!$I$23</f>
        <v>1521.41038441</v>
      </c>
      <c r="L124" s="36">
        <f>SUMIFS(СВЦЭМ!$D$33:$D$776,СВЦЭМ!$A$33:$A$776,$A124,СВЦЭМ!$B$33:$B$776,L$119)+'СЕТ СН'!$I$11+СВЦЭМ!$D$10+'СЕТ СН'!$I$6-'СЕТ СН'!$I$23</f>
        <v>1511.95074178</v>
      </c>
      <c r="M124" s="36">
        <f>SUMIFS(СВЦЭМ!$D$33:$D$776,СВЦЭМ!$A$33:$A$776,$A124,СВЦЭМ!$B$33:$B$776,M$119)+'СЕТ СН'!$I$11+СВЦЭМ!$D$10+'СЕТ СН'!$I$6-'СЕТ СН'!$I$23</f>
        <v>1464.8483111200001</v>
      </c>
      <c r="N124" s="36">
        <f>SUMIFS(СВЦЭМ!$D$33:$D$776,СВЦЭМ!$A$33:$A$776,$A124,СВЦЭМ!$B$33:$B$776,N$119)+'СЕТ СН'!$I$11+СВЦЭМ!$D$10+'СЕТ СН'!$I$6-'СЕТ СН'!$I$23</f>
        <v>1407.9087273499999</v>
      </c>
      <c r="O124" s="36">
        <f>SUMIFS(СВЦЭМ!$D$33:$D$776,СВЦЭМ!$A$33:$A$776,$A124,СВЦЭМ!$B$33:$B$776,O$119)+'СЕТ СН'!$I$11+СВЦЭМ!$D$10+'СЕТ СН'!$I$6-'СЕТ СН'!$I$23</f>
        <v>1403.9276557200001</v>
      </c>
      <c r="P124" s="36">
        <f>SUMIFS(СВЦЭМ!$D$33:$D$776,СВЦЭМ!$A$33:$A$776,$A124,СВЦЭМ!$B$33:$B$776,P$119)+'СЕТ СН'!$I$11+СВЦЭМ!$D$10+'СЕТ СН'!$I$6-'СЕТ СН'!$I$23</f>
        <v>1410.52771138</v>
      </c>
      <c r="Q124" s="36">
        <f>SUMIFS(СВЦЭМ!$D$33:$D$776,СВЦЭМ!$A$33:$A$776,$A124,СВЦЭМ!$B$33:$B$776,Q$119)+'СЕТ СН'!$I$11+СВЦЭМ!$D$10+'СЕТ СН'!$I$6-'СЕТ СН'!$I$23</f>
        <v>1413.11354768</v>
      </c>
      <c r="R124" s="36">
        <f>SUMIFS(СВЦЭМ!$D$33:$D$776,СВЦЭМ!$A$33:$A$776,$A124,СВЦЭМ!$B$33:$B$776,R$119)+'СЕТ СН'!$I$11+СВЦЭМ!$D$10+'СЕТ СН'!$I$6-'СЕТ СН'!$I$23</f>
        <v>1414.6632414400001</v>
      </c>
      <c r="S124" s="36">
        <f>SUMIFS(СВЦЭМ!$D$33:$D$776,СВЦЭМ!$A$33:$A$776,$A124,СВЦЭМ!$B$33:$B$776,S$119)+'СЕТ СН'!$I$11+СВЦЭМ!$D$10+'СЕТ СН'!$I$6-'СЕТ СН'!$I$23</f>
        <v>1415.8320556600002</v>
      </c>
      <c r="T124" s="36">
        <f>SUMIFS(СВЦЭМ!$D$33:$D$776,СВЦЭМ!$A$33:$A$776,$A124,СВЦЭМ!$B$33:$B$776,T$119)+'СЕТ СН'!$I$11+СВЦЭМ!$D$10+'СЕТ СН'!$I$6-'СЕТ СН'!$I$23</f>
        <v>1403.40140997</v>
      </c>
      <c r="U124" s="36">
        <f>SUMIFS(СВЦЭМ!$D$33:$D$776,СВЦЭМ!$A$33:$A$776,$A124,СВЦЭМ!$B$33:$B$776,U$119)+'СЕТ СН'!$I$11+СВЦЭМ!$D$10+'СЕТ СН'!$I$6-'СЕТ СН'!$I$23</f>
        <v>1384.06266837</v>
      </c>
      <c r="V124" s="36">
        <f>SUMIFS(СВЦЭМ!$D$33:$D$776,СВЦЭМ!$A$33:$A$776,$A124,СВЦЭМ!$B$33:$B$776,V$119)+'СЕТ СН'!$I$11+СВЦЭМ!$D$10+'СЕТ СН'!$I$6-'СЕТ СН'!$I$23</f>
        <v>1347.6991440500001</v>
      </c>
      <c r="W124" s="36">
        <f>SUMIFS(СВЦЭМ!$D$33:$D$776,СВЦЭМ!$A$33:$A$776,$A124,СВЦЭМ!$B$33:$B$776,W$119)+'СЕТ СН'!$I$11+СВЦЭМ!$D$10+'СЕТ СН'!$I$6-'СЕТ СН'!$I$23</f>
        <v>1358.8852135100001</v>
      </c>
      <c r="X124" s="36">
        <f>SUMIFS(СВЦЭМ!$D$33:$D$776,СВЦЭМ!$A$33:$A$776,$A124,СВЦЭМ!$B$33:$B$776,X$119)+'СЕТ СН'!$I$11+СВЦЭМ!$D$10+'СЕТ СН'!$I$6-'СЕТ СН'!$I$23</f>
        <v>1397.2400876400002</v>
      </c>
      <c r="Y124" s="36">
        <f>SUMIFS(СВЦЭМ!$D$33:$D$776,СВЦЭМ!$A$33:$A$776,$A124,СВЦЭМ!$B$33:$B$776,Y$119)+'СЕТ СН'!$I$11+СВЦЭМ!$D$10+'СЕТ СН'!$I$6-'СЕТ СН'!$I$23</f>
        <v>1485.3331365200002</v>
      </c>
    </row>
    <row r="125" spans="1:27" ht="15.75" x14ac:dyDescent="0.2">
      <c r="A125" s="35">
        <f t="shared" si="3"/>
        <v>43957</v>
      </c>
      <c r="B125" s="36">
        <f>SUMIFS(СВЦЭМ!$D$33:$D$776,СВЦЭМ!$A$33:$A$776,$A125,СВЦЭМ!$B$33:$B$776,B$119)+'СЕТ СН'!$I$11+СВЦЭМ!$D$10+'СЕТ СН'!$I$6-'СЕТ СН'!$I$23</f>
        <v>1557.5622435999999</v>
      </c>
      <c r="C125" s="36">
        <f>SUMIFS(СВЦЭМ!$D$33:$D$776,СВЦЭМ!$A$33:$A$776,$A125,СВЦЭМ!$B$33:$B$776,C$119)+'СЕТ СН'!$I$11+СВЦЭМ!$D$10+'СЕТ СН'!$I$6-'СЕТ СН'!$I$23</f>
        <v>1587.1572771199999</v>
      </c>
      <c r="D125" s="36">
        <f>SUMIFS(СВЦЭМ!$D$33:$D$776,СВЦЭМ!$A$33:$A$776,$A125,СВЦЭМ!$B$33:$B$776,D$119)+'СЕТ СН'!$I$11+СВЦЭМ!$D$10+'СЕТ СН'!$I$6-'СЕТ СН'!$I$23</f>
        <v>1608.05331572</v>
      </c>
      <c r="E125" s="36">
        <f>SUMIFS(СВЦЭМ!$D$33:$D$776,СВЦЭМ!$A$33:$A$776,$A125,СВЦЭМ!$B$33:$B$776,E$119)+'СЕТ СН'!$I$11+СВЦЭМ!$D$10+'СЕТ СН'!$I$6-'СЕТ СН'!$I$23</f>
        <v>1607.59832768</v>
      </c>
      <c r="F125" s="36">
        <f>SUMIFS(СВЦЭМ!$D$33:$D$776,СВЦЭМ!$A$33:$A$776,$A125,СВЦЭМ!$B$33:$B$776,F$119)+'СЕТ СН'!$I$11+СВЦЭМ!$D$10+'СЕТ СН'!$I$6-'СЕТ СН'!$I$23</f>
        <v>1602.2276069700001</v>
      </c>
      <c r="G125" s="36">
        <f>SUMIFS(СВЦЭМ!$D$33:$D$776,СВЦЭМ!$A$33:$A$776,$A125,СВЦЭМ!$B$33:$B$776,G$119)+'СЕТ СН'!$I$11+СВЦЭМ!$D$10+'СЕТ СН'!$I$6-'СЕТ СН'!$I$23</f>
        <v>1531.57668326</v>
      </c>
      <c r="H125" s="36">
        <f>SUMIFS(СВЦЭМ!$D$33:$D$776,СВЦЭМ!$A$33:$A$776,$A125,СВЦЭМ!$B$33:$B$776,H$119)+'СЕТ СН'!$I$11+СВЦЭМ!$D$10+'СЕТ СН'!$I$6-'СЕТ СН'!$I$23</f>
        <v>1554.3023634900001</v>
      </c>
      <c r="I125" s="36">
        <f>SUMIFS(СВЦЭМ!$D$33:$D$776,СВЦЭМ!$A$33:$A$776,$A125,СВЦЭМ!$B$33:$B$776,I$119)+'СЕТ СН'!$I$11+СВЦЭМ!$D$10+'СЕТ СН'!$I$6-'СЕТ СН'!$I$23</f>
        <v>1564.6917278999999</v>
      </c>
      <c r="J125" s="36">
        <f>SUMIFS(СВЦЭМ!$D$33:$D$776,СВЦЭМ!$A$33:$A$776,$A125,СВЦЭМ!$B$33:$B$776,J$119)+'СЕТ СН'!$I$11+СВЦЭМ!$D$10+'СЕТ СН'!$I$6-'СЕТ СН'!$I$23</f>
        <v>1516.7496313500001</v>
      </c>
      <c r="K125" s="36">
        <f>SUMIFS(СВЦЭМ!$D$33:$D$776,СВЦЭМ!$A$33:$A$776,$A125,СВЦЭМ!$B$33:$B$776,K$119)+'СЕТ СН'!$I$11+СВЦЭМ!$D$10+'СЕТ СН'!$I$6-'СЕТ СН'!$I$23</f>
        <v>1496.7293829700002</v>
      </c>
      <c r="L125" s="36">
        <f>SUMIFS(СВЦЭМ!$D$33:$D$776,СВЦЭМ!$A$33:$A$776,$A125,СВЦЭМ!$B$33:$B$776,L$119)+'СЕТ СН'!$I$11+СВЦЭМ!$D$10+'СЕТ СН'!$I$6-'СЕТ СН'!$I$23</f>
        <v>1487.6151058099999</v>
      </c>
      <c r="M125" s="36">
        <f>SUMIFS(СВЦЭМ!$D$33:$D$776,СВЦЭМ!$A$33:$A$776,$A125,СВЦЭМ!$B$33:$B$776,M$119)+'СЕТ СН'!$I$11+СВЦЭМ!$D$10+'СЕТ СН'!$I$6-'СЕТ СН'!$I$23</f>
        <v>1444.869533</v>
      </c>
      <c r="N125" s="36">
        <f>SUMIFS(СВЦЭМ!$D$33:$D$776,СВЦЭМ!$A$33:$A$776,$A125,СВЦЭМ!$B$33:$B$776,N$119)+'СЕТ СН'!$I$11+СВЦЭМ!$D$10+'СЕТ СН'!$I$6-'СЕТ СН'!$I$23</f>
        <v>1390.42962425</v>
      </c>
      <c r="O125" s="36">
        <f>SUMIFS(СВЦЭМ!$D$33:$D$776,СВЦЭМ!$A$33:$A$776,$A125,СВЦЭМ!$B$33:$B$776,O$119)+'СЕТ СН'!$I$11+СВЦЭМ!$D$10+'СЕТ СН'!$I$6-'СЕТ СН'!$I$23</f>
        <v>1429.8184081300001</v>
      </c>
      <c r="P125" s="36">
        <f>SUMIFS(СВЦЭМ!$D$33:$D$776,СВЦЭМ!$A$33:$A$776,$A125,СВЦЭМ!$B$33:$B$776,P$119)+'СЕТ СН'!$I$11+СВЦЭМ!$D$10+'СЕТ СН'!$I$6-'СЕТ СН'!$I$23</f>
        <v>1437.2607784699999</v>
      </c>
      <c r="Q125" s="36">
        <f>SUMIFS(СВЦЭМ!$D$33:$D$776,СВЦЭМ!$A$33:$A$776,$A125,СВЦЭМ!$B$33:$B$776,Q$119)+'СЕТ СН'!$I$11+СВЦЭМ!$D$10+'СЕТ СН'!$I$6-'СЕТ СН'!$I$23</f>
        <v>1438.5877548000001</v>
      </c>
      <c r="R125" s="36">
        <f>SUMIFS(СВЦЭМ!$D$33:$D$776,СВЦЭМ!$A$33:$A$776,$A125,СВЦЭМ!$B$33:$B$776,R$119)+'СЕТ СН'!$I$11+СВЦЭМ!$D$10+'СЕТ СН'!$I$6-'СЕТ СН'!$I$23</f>
        <v>1446.69940677</v>
      </c>
      <c r="S125" s="36">
        <f>SUMIFS(СВЦЭМ!$D$33:$D$776,СВЦЭМ!$A$33:$A$776,$A125,СВЦЭМ!$B$33:$B$776,S$119)+'СЕТ СН'!$I$11+СВЦЭМ!$D$10+'СЕТ СН'!$I$6-'СЕТ СН'!$I$23</f>
        <v>1453.73002589</v>
      </c>
      <c r="T125" s="36">
        <f>SUMIFS(СВЦЭМ!$D$33:$D$776,СВЦЭМ!$A$33:$A$776,$A125,СВЦЭМ!$B$33:$B$776,T$119)+'СЕТ СН'!$I$11+СВЦЭМ!$D$10+'СЕТ СН'!$I$6-'СЕТ СН'!$I$23</f>
        <v>1461.9089024800001</v>
      </c>
      <c r="U125" s="36">
        <f>SUMIFS(СВЦЭМ!$D$33:$D$776,СВЦЭМ!$A$33:$A$776,$A125,СВЦЭМ!$B$33:$B$776,U$119)+'СЕТ СН'!$I$11+СВЦЭМ!$D$10+'СЕТ СН'!$I$6-'СЕТ СН'!$I$23</f>
        <v>1463.6738441800001</v>
      </c>
      <c r="V125" s="36">
        <f>SUMIFS(СВЦЭМ!$D$33:$D$776,СВЦЭМ!$A$33:$A$776,$A125,СВЦЭМ!$B$33:$B$776,V$119)+'СЕТ СН'!$I$11+СВЦЭМ!$D$10+'СЕТ СН'!$I$6-'СЕТ СН'!$I$23</f>
        <v>1455.15180573</v>
      </c>
      <c r="W125" s="36">
        <f>SUMIFS(СВЦЭМ!$D$33:$D$776,СВЦЭМ!$A$33:$A$776,$A125,СВЦЭМ!$B$33:$B$776,W$119)+'СЕТ СН'!$I$11+СВЦЭМ!$D$10+'СЕТ СН'!$I$6-'СЕТ СН'!$I$23</f>
        <v>1456.36618223</v>
      </c>
      <c r="X125" s="36">
        <f>SUMIFS(СВЦЭМ!$D$33:$D$776,СВЦЭМ!$A$33:$A$776,$A125,СВЦЭМ!$B$33:$B$776,X$119)+'СЕТ СН'!$I$11+СВЦЭМ!$D$10+'СЕТ СН'!$I$6-'СЕТ СН'!$I$23</f>
        <v>1445.5778696900002</v>
      </c>
      <c r="Y125" s="36">
        <f>SUMIFS(СВЦЭМ!$D$33:$D$776,СВЦЭМ!$A$33:$A$776,$A125,СВЦЭМ!$B$33:$B$776,Y$119)+'СЕТ СН'!$I$11+СВЦЭМ!$D$10+'СЕТ СН'!$I$6-'СЕТ СН'!$I$23</f>
        <v>1496.9406852000002</v>
      </c>
    </row>
    <row r="126" spans="1:27" ht="15.75" x14ac:dyDescent="0.2">
      <c r="A126" s="35">
        <f t="shared" si="3"/>
        <v>43958</v>
      </c>
      <c r="B126" s="36">
        <f>SUMIFS(СВЦЭМ!$D$33:$D$776,СВЦЭМ!$A$33:$A$776,$A126,СВЦЭМ!$B$33:$B$776,B$119)+'СЕТ СН'!$I$11+СВЦЭМ!$D$10+'СЕТ СН'!$I$6-'СЕТ СН'!$I$23</f>
        <v>1590.9396843100001</v>
      </c>
      <c r="C126" s="36">
        <f>SUMIFS(СВЦЭМ!$D$33:$D$776,СВЦЭМ!$A$33:$A$776,$A126,СВЦЭМ!$B$33:$B$776,C$119)+'СЕТ СН'!$I$11+СВЦЭМ!$D$10+'СЕТ СН'!$I$6-'СЕТ СН'!$I$23</f>
        <v>1600.7749348</v>
      </c>
      <c r="D126" s="36">
        <f>SUMIFS(СВЦЭМ!$D$33:$D$776,СВЦЭМ!$A$33:$A$776,$A126,СВЦЭМ!$B$33:$B$776,D$119)+'СЕТ СН'!$I$11+СВЦЭМ!$D$10+'СЕТ СН'!$I$6-'СЕТ СН'!$I$23</f>
        <v>1596.68827747</v>
      </c>
      <c r="E126" s="36">
        <f>SUMIFS(СВЦЭМ!$D$33:$D$776,СВЦЭМ!$A$33:$A$776,$A126,СВЦЭМ!$B$33:$B$776,E$119)+'СЕТ СН'!$I$11+СВЦЭМ!$D$10+'СЕТ СН'!$I$6-'СЕТ СН'!$I$23</f>
        <v>1591.7265450099999</v>
      </c>
      <c r="F126" s="36">
        <f>SUMIFS(СВЦЭМ!$D$33:$D$776,СВЦЭМ!$A$33:$A$776,$A126,СВЦЭМ!$B$33:$B$776,F$119)+'СЕТ СН'!$I$11+СВЦЭМ!$D$10+'СЕТ СН'!$I$6-'СЕТ СН'!$I$23</f>
        <v>1589.0265436499999</v>
      </c>
      <c r="G126" s="36">
        <f>SUMIFS(СВЦЭМ!$D$33:$D$776,СВЦЭМ!$A$33:$A$776,$A126,СВЦЭМ!$B$33:$B$776,G$119)+'СЕТ СН'!$I$11+СВЦЭМ!$D$10+'СЕТ СН'!$I$6-'СЕТ СН'!$I$23</f>
        <v>1603.9008281199999</v>
      </c>
      <c r="H126" s="36">
        <f>SUMIFS(СВЦЭМ!$D$33:$D$776,СВЦЭМ!$A$33:$A$776,$A126,СВЦЭМ!$B$33:$B$776,H$119)+'СЕТ СН'!$I$11+СВЦЭМ!$D$10+'СЕТ СН'!$I$6-'СЕТ СН'!$I$23</f>
        <v>1603.96351766</v>
      </c>
      <c r="I126" s="36">
        <f>SUMIFS(СВЦЭМ!$D$33:$D$776,СВЦЭМ!$A$33:$A$776,$A126,СВЦЭМ!$B$33:$B$776,I$119)+'СЕТ СН'!$I$11+СВЦЭМ!$D$10+'СЕТ СН'!$I$6-'СЕТ СН'!$I$23</f>
        <v>1591.9306513700001</v>
      </c>
      <c r="J126" s="36">
        <f>SUMIFS(СВЦЭМ!$D$33:$D$776,СВЦЭМ!$A$33:$A$776,$A126,СВЦЭМ!$B$33:$B$776,J$119)+'СЕТ СН'!$I$11+СВЦЭМ!$D$10+'СЕТ СН'!$I$6-'СЕТ СН'!$I$23</f>
        <v>1550.34190038</v>
      </c>
      <c r="K126" s="36">
        <f>SUMIFS(СВЦЭМ!$D$33:$D$776,СВЦЭМ!$A$33:$A$776,$A126,СВЦЭМ!$B$33:$B$776,K$119)+'СЕТ СН'!$I$11+СВЦЭМ!$D$10+'СЕТ СН'!$I$6-'СЕТ СН'!$I$23</f>
        <v>1542.0679681300001</v>
      </c>
      <c r="L126" s="36">
        <f>SUMIFS(СВЦЭМ!$D$33:$D$776,СВЦЭМ!$A$33:$A$776,$A126,СВЦЭМ!$B$33:$B$776,L$119)+'СЕТ СН'!$I$11+СВЦЭМ!$D$10+'СЕТ СН'!$I$6-'СЕТ СН'!$I$23</f>
        <v>1534.8364330899999</v>
      </c>
      <c r="M126" s="36">
        <f>SUMIFS(СВЦЭМ!$D$33:$D$776,СВЦЭМ!$A$33:$A$776,$A126,СВЦЭМ!$B$33:$B$776,M$119)+'СЕТ СН'!$I$11+СВЦЭМ!$D$10+'СЕТ СН'!$I$6-'СЕТ СН'!$I$23</f>
        <v>1479.68193219</v>
      </c>
      <c r="N126" s="36">
        <f>SUMIFS(СВЦЭМ!$D$33:$D$776,СВЦЭМ!$A$33:$A$776,$A126,СВЦЭМ!$B$33:$B$776,N$119)+'СЕТ СН'!$I$11+СВЦЭМ!$D$10+'СЕТ СН'!$I$6-'СЕТ СН'!$I$23</f>
        <v>1427.18943924</v>
      </c>
      <c r="O126" s="36">
        <f>SUMIFS(СВЦЭМ!$D$33:$D$776,СВЦЭМ!$A$33:$A$776,$A126,СВЦЭМ!$B$33:$B$776,O$119)+'СЕТ СН'!$I$11+СВЦЭМ!$D$10+'СЕТ СН'!$I$6-'СЕТ СН'!$I$23</f>
        <v>1416.0362607500001</v>
      </c>
      <c r="P126" s="36">
        <f>SUMIFS(СВЦЭМ!$D$33:$D$776,СВЦЭМ!$A$33:$A$776,$A126,СВЦЭМ!$B$33:$B$776,P$119)+'СЕТ СН'!$I$11+СВЦЭМ!$D$10+'СЕТ СН'!$I$6-'СЕТ СН'!$I$23</f>
        <v>1425.2553165300001</v>
      </c>
      <c r="Q126" s="36">
        <f>SUMIFS(СВЦЭМ!$D$33:$D$776,СВЦЭМ!$A$33:$A$776,$A126,СВЦЭМ!$B$33:$B$776,Q$119)+'СЕТ СН'!$I$11+СВЦЭМ!$D$10+'СЕТ СН'!$I$6-'СЕТ СН'!$I$23</f>
        <v>1430.6054866100001</v>
      </c>
      <c r="R126" s="36">
        <f>SUMIFS(СВЦЭМ!$D$33:$D$776,СВЦЭМ!$A$33:$A$776,$A126,СВЦЭМ!$B$33:$B$776,R$119)+'СЕТ СН'!$I$11+СВЦЭМ!$D$10+'СЕТ СН'!$I$6-'СЕТ СН'!$I$23</f>
        <v>1424.6997106200001</v>
      </c>
      <c r="S126" s="36">
        <f>SUMIFS(СВЦЭМ!$D$33:$D$776,СВЦЭМ!$A$33:$A$776,$A126,СВЦЭМ!$B$33:$B$776,S$119)+'СЕТ СН'!$I$11+СВЦЭМ!$D$10+'СЕТ СН'!$I$6-'СЕТ СН'!$I$23</f>
        <v>1417.56584595</v>
      </c>
      <c r="T126" s="36">
        <f>SUMIFS(СВЦЭМ!$D$33:$D$776,СВЦЭМ!$A$33:$A$776,$A126,СВЦЭМ!$B$33:$B$776,T$119)+'СЕТ СН'!$I$11+СВЦЭМ!$D$10+'СЕТ СН'!$I$6-'СЕТ СН'!$I$23</f>
        <v>1388.75915934</v>
      </c>
      <c r="U126" s="36">
        <f>SUMIFS(СВЦЭМ!$D$33:$D$776,СВЦЭМ!$A$33:$A$776,$A126,СВЦЭМ!$B$33:$B$776,U$119)+'СЕТ СН'!$I$11+СВЦЭМ!$D$10+'СЕТ СН'!$I$6-'СЕТ СН'!$I$23</f>
        <v>1364.78942648</v>
      </c>
      <c r="V126" s="36">
        <f>SUMIFS(СВЦЭМ!$D$33:$D$776,СВЦЭМ!$A$33:$A$776,$A126,СВЦЭМ!$B$33:$B$776,V$119)+'СЕТ СН'!$I$11+СВЦЭМ!$D$10+'СЕТ СН'!$I$6-'СЕТ СН'!$I$23</f>
        <v>1345.8625884799999</v>
      </c>
      <c r="W126" s="36">
        <f>SUMIFS(СВЦЭМ!$D$33:$D$776,СВЦЭМ!$A$33:$A$776,$A126,СВЦЭМ!$B$33:$B$776,W$119)+'СЕТ СН'!$I$11+СВЦЭМ!$D$10+'СЕТ СН'!$I$6-'СЕТ СН'!$I$23</f>
        <v>1351.63068544</v>
      </c>
      <c r="X126" s="36">
        <f>SUMIFS(СВЦЭМ!$D$33:$D$776,СВЦЭМ!$A$33:$A$776,$A126,СВЦЭМ!$B$33:$B$776,X$119)+'СЕТ СН'!$I$11+СВЦЭМ!$D$10+'СЕТ СН'!$I$6-'СЕТ СН'!$I$23</f>
        <v>1396.42536234</v>
      </c>
      <c r="Y126" s="36">
        <f>SUMIFS(СВЦЭМ!$D$33:$D$776,СВЦЭМ!$A$33:$A$776,$A126,СВЦЭМ!$B$33:$B$776,Y$119)+'СЕТ СН'!$I$11+СВЦЭМ!$D$10+'СЕТ СН'!$I$6-'СЕТ СН'!$I$23</f>
        <v>1466.72492904</v>
      </c>
    </row>
    <row r="127" spans="1:27" ht="15.75" x14ac:dyDescent="0.2">
      <c r="A127" s="35">
        <f t="shared" si="3"/>
        <v>43959</v>
      </c>
      <c r="B127" s="36">
        <f>SUMIFS(СВЦЭМ!$D$33:$D$776,СВЦЭМ!$A$33:$A$776,$A127,СВЦЭМ!$B$33:$B$776,B$119)+'СЕТ СН'!$I$11+СВЦЭМ!$D$10+'СЕТ СН'!$I$6-'СЕТ СН'!$I$23</f>
        <v>1583.5864464000001</v>
      </c>
      <c r="C127" s="36">
        <f>SUMIFS(СВЦЭМ!$D$33:$D$776,СВЦЭМ!$A$33:$A$776,$A127,СВЦЭМ!$B$33:$B$776,C$119)+'СЕТ СН'!$I$11+СВЦЭМ!$D$10+'СЕТ СН'!$I$6-'СЕТ СН'!$I$23</f>
        <v>1588.3637206799999</v>
      </c>
      <c r="D127" s="36">
        <f>SUMIFS(СВЦЭМ!$D$33:$D$776,СВЦЭМ!$A$33:$A$776,$A127,СВЦЭМ!$B$33:$B$776,D$119)+'СЕТ СН'!$I$11+СВЦЭМ!$D$10+'СЕТ СН'!$I$6-'СЕТ СН'!$I$23</f>
        <v>1580.53516053</v>
      </c>
      <c r="E127" s="36">
        <f>SUMIFS(СВЦЭМ!$D$33:$D$776,СВЦЭМ!$A$33:$A$776,$A127,СВЦЭМ!$B$33:$B$776,E$119)+'СЕТ СН'!$I$11+СВЦЭМ!$D$10+'СЕТ СН'!$I$6-'СЕТ СН'!$I$23</f>
        <v>1581.78056526</v>
      </c>
      <c r="F127" s="36">
        <f>SUMIFS(СВЦЭМ!$D$33:$D$776,СВЦЭМ!$A$33:$A$776,$A127,СВЦЭМ!$B$33:$B$776,F$119)+'СЕТ СН'!$I$11+СВЦЭМ!$D$10+'СЕТ СН'!$I$6-'СЕТ СН'!$I$23</f>
        <v>1574.8603834</v>
      </c>
      <c r="G127" s="36">
        <f>SUMIFS(СВЦЭМ!$D$33:$D$776,СВЦЭМ!$A$33:$A$776,$A127,СВЦЭМ!$B$33:$B$776,G$119)+'СЕТ СН'!$I$11+СВЦЭМ!$D$10+'СЕТ СН'!$I$6-'СЕТ СН'!$I$23</f>
        <v>1584.4864052799999</v>
      </c>
      <c r="H127" s="36">
        <f>SUMIFS(СВЦЭМ!$D$33:$D$776,СВЦЭМ!$A$33:$A$776,$A127,СВЦЭМ!$B$33:$B$776,H$119)+'СЕТ СН'!$I$11+СВЦЭМ!$D$10+'СЕТ СН'!$I$6-'СЕТ СН'!$I$23</f>
        <v>1572.0905679299999</v>
      </c>
      <c r="I127" s="36">
        <f>SUMIFS(СВЦЭМ!$D$33:$D$776,СВЦЭМ!$A$33:$A$776,$A127,СВЦЭМ!$B$33:$B$776,I$119)+'СЕТ СН'!$I$11+СВЦЭМ!$D$10+'СЕТ СН'!$I$6-'СЕТ СН'!$I$23</f>
        <v>1546.8849162900001</v>
      </c>
      <c r="J127" s="36">
        <f>SUMIFS(СВЦЭМ!$D$33:$D$776,СВЦЭМ!$A$33:$A$776,$A127,СВЦЭМ!$B$33:$B$776,J$119)+'СЕТ СН'!$I$11+СВЦЭМ!$D$10+'СЕТ СН'!$I$6-'СЕТ СН'!$I$23</f>
        <v>1519.0371334199999</v>
      </c>
      <c r="K127" s="36">
        <f>SUMIFS(СВЦЭМ!$D$33:$D$776,СВЦЭМ!$A$33:$A$776,$A127,СВЦЭМ!$B$33:$B$776,K$119)+'СЕТ СН'!$I$11+СВЦЭМ!$D$10+'СЕТ СН'!$I$6-'СЕТ СН'!$I$23</f>
        <v>1520.50704475</v>
      </c>
      <c r="L127" s="36">
        <f>SUMIFS(СВЦЭМ!$D$33:$D$776,СВЦЭМ!$A$33:$A$776,$A127,СВЦЭМ!$B$33:$B$776,L$119)+'СЕТ СН'!$I$11+СВЦЭМ!$D$10+'СЕТ СН'!$I$6-'СЕТ СН'!$I$23</f>
        <v>1518.5907055800001</v>
      </c>
      <c r="M127" s="36">
        <f>SUMIFS(СВЦЭМ!$D$33:$D$776,СВЦЭМ!$A$33:$A$776,$A127,СВЦЭМ!$B$33:$B$776,M$119)+'СЕТ СН'!$I$11+СВЦЭМ!$D$10+'СЕТ СН'!$I$6-'СЕТ СН'!$I$23</f>
        <v>1469.44256698</v>
      </c>
      <c r="N127" s="36">
        <f>SUMIFS(СВЦЭМ!$D$33:$D$776,СВЦЭМ!$A$33:$A$776,$A127,СВЦЭМ!$B$33:$B$776,N$119)+'СЕТ СН'!$I$11+СВЦЭМ!$D$10+'СЕТ СН'!$I$6-'СЕТ СН'!$I$23</f>
        <v>1409.3419145</v>
      </c>
      <c r="O127" s="36">
        <f>SUMIFS(СВЦЭМ!$D$33:$D$776,СВЦЭМ!$A$33:$A$776,$A127,СВЦЭМ!$B$33:$B$776,O$119)+'СЕТ СН'!$I$11+СВЦЭМ!$D$10+'СЕТ СН'!$I$6-'СЕТ СН'!$I$23</f>
        <v>1398.17218009</v>
      </c>
      <c r="P127" s="36">
        <f>SUMIFS(СВЦЭМ!$D$33:$D$776,СВЦЭМ!$A$33:$A$776,$A127,СВЦЭМ!$B$33:$B$776,P$119)+'СЕТ СН'!$I$11+СВЦЭМ!$D$10+'СЕТ СН'!$I$6-'СЕТ СН'!$I$23</f>
        <v>1403.9017953800001</v>
      </c>
      <c r="Q127" s="36">
        <f>SUMIFS(СВЦЭМ!$D$33:$D$776,СВЦЭМ!$A$33:$A$776,$A127,СВЦЭМ!$B$33:$B$776,Q$119)+'СЕТ СН'!$I$11+СВЦЭМ!$D$10+'СЕТ СН'!$I$6-'СЕТ СН'!$I$23</f>
        <v>1406.6471645900001</v>
      </c>
      <c r="R127" s="36">
        <f>SUMIFS(СВЦЭМ!$D$33:$D$776,СВЦЭМ!$A$33:$A$776,$A127,СВЦЭМ!$B$33:$B$776,R$119)+'СЕТ СН'!$I$11+СВЦЭМ!$D$10+'СЕТ СН'!$I$6-'СЕТ СН'!$I$23</f>
        <v>1404.0378477200002</v>
      </c>
      <c r="S127" s="36">
        <f>SUMIFS(СВЦЭМ!$D$33:$D$776,СВЦЭМ!$A$33:$A$776,$A127,СВЦЭМ!$B$33:$B$776,S$119)+'СЕТ СН'!$I$11+СВЦЭМ!$D$10+'СЕТ СН'!$I$6-'СЕТ СН'!$I$23</f>
        <v>1409.0324819299999</v>
      </c>
      <c r="T127" s="36">
        <f>SUMIFS(СВЦЭМ!$D$33:$D$776,СВЦЭМ!$A$33:$A$776,$A127,СВЦЭМ!$B$33:$B$776,T$119)+'СЕТ СН'!$I$11+СВЦЭМ!$D$10+'СЕТ СН'!$I$6-'СЕТ СН'!$I$23</f>
        <v>1400.75640494</v>
      </c>
      <c r="U127" s="36">
        <f>SUMIFS(СВЦЭМ!$D$33:$D$776,СВЦЭМ!$A$33:$A$776,$A127,СВЦЭМ!$B$33:$B$776,U$119)+'СЕТ СН'!$I$11+СВЦЭМ!$D$10+'СЕТ СН'!$I$6-'СЕТ СН'!$I$23</f>
        <v>1381.67363058</v>
      </c>
      <c r="V127" s="36">
        <f>SUMIFS(СВЦЭМ!$D$33:$D$776,СВЦЭМ!$A$33:$A$776,$A127,СВЦЭМ!$B$33:$B$776,V$119)+'СЕТ СН'!$I$11+СВЦЭМ!$D$10+'СЕТ СН'!$I$6-'СЕТ СН'!$I$23</f>
        <v>1353.0620844</v>
      </c>
      <c r="W127" s="36">
        <f>SUMIFS(СВЦЭМ!$D$33:$D$776,СВЦЭМ!$A$33:$A$776,$A127,СВЦЭМ!$B$33:$B$776,W$119)+'СЕТ СН'!$I$11+СВЦЭМ!$D$10+'СЕТ СН'!$I$6-'СЕТ СН'!$I$23</f>
        <v>1350.01027765</v>
      </c>
      <c r="X127" s="36">
        <f>SUMIFS(СВЦЭМ!$D$33:$D$776,СВЦЭМ!$A$33:$A$776,$A127,СВЦЭМ!$B$33:$B$776,X$119)+'СЕТ СН'!$I$11+СВЦЭМ!$D$10+'СЕТ СН'!$I$6-'СЕТ СН'!$I$23</f>
        <v>1396.41871427</v>
      </c>
      <c r="Y127" s="36">
        <f>SUMIFS(СВЦЭМ!$D$33:$D$776,СВЦЭМ!$A$33:$A$776,$A127,СВЦЭМ!$B$33:$B$776,Y$119)+'СЕТ СН'!$I$11+СВЦЭМ!$D$10+'СЕТ СН'!$I$6-'СЕТ СН'!$I$23</f>
        <v>1471.40933212</v>
      </c>
    </row>
    <row r="128" spans="1:27" ht="15.75" x14ac:dyDescent="0.2">
      <c r="A128" s="35">
        <f t="shared" si="3"/>
        <v>43960</v>
      </c>
      <c r="B128" s="36">
        <f>SUMIFS(СВЦЭМ!$D$33:$D$776,СВЦЭМ!$A$33:$A$776,$A128,СВЦЭМ!$B$33:$B$776,B$119)+'СЕТ СН'!$I$11+СВЦЭМ!$D$10+'СЕТ СН'!$I$6-'СЕТ СН'!$I$23</f>
        <v>1575.0146315699999</v>
      </c>
      <c r="C128" s="36">
        <f>SUMIFS(СВЦЭМ!$D$33:$D$776,СВЦЭМ!$A$33:$A$776,$A128,СВЦЭМ!$B$33:$B$776,C$119)+'СЕТ СН'!$I$11+СВЦЭМ!$D$10+'СЕТ СН'!$I$6-'СЕТ СН'!$I$23</f>
        <v>1562.36373022</v>
      </c>
      <c r="D128" s="36">
        <f>SUMIFS(СВЦЭМ!$D$33:$D$776,СВЦЭМ!$A$33:$A$776,$A128,СВЦЭМ!$B$33:$B$776,D$119)+'СЕТ СН'!$I$11+СВЦЭМ!$D$10+'СЕТ СН'!$I$6-'СЕТ СН'!$I$23</f>
        <v>1544.2522982300002</v>
      </c>
      <c r="E128" s="36">
        <f>SUMIFS(СВЦЭМ!$D$33:$D$776,СВЦЭМ!$A$33:$A$776,$A128,СВЦЭМ!$B$33:$B$776,E$119)+'СЕТ СН'!$I$11+СВЦЭМ!$D$10+'СЕТ СН'!$I$6-'СЕТ СН'!$I$23</f>
        <v>1540.6106065899999</v>
      </c>
      <c r="F128" s="36">
        <f>SUMIFS(СВЦЭМ!$D$33:$D$776,СВЦЭМ!$A$33:$A$776,$A128,СВЦЭМ!$B$33:$B$776,F$119)+'СЕТ СН'!$I$11+СВЦЭМ!$D$10+'СЕТ СН'!$I$6-'СЕТ СН'!$I$23</f>
        <v>1531.4610161099999</v>
      </c>
      <c r="G128" s="36">
        <f>SUMIFS(СВЦЭМ!$D$33:$D$776,СВЦЭМ!$A$33:$A$776,$A128,СВЦЭМ!$B$33:$B$776,G$119)+'СЕТ СН'!$I$11+СВЦЭМ!$D$10+'СЕТ СН'!$I$6-'СЕТ СН'!$I$23</f>
        <v>1533.06792352</v>
      </c>
      <c r="H128" s="36">
        <f>SUMIFS(СВЦЭМ!$D$33:$D$776,СВЦЭМ!$A$33:$A$776,$A128,СВЦЭМ!$B$33:$B$776,H$119)+'СЕТ СН'!$I$11+СВЦЭМ!$D$10+'СЕТ СН'!$I$6-'СЕТ СН'!$I$23</f>
        <v>1538.93735631</v>
      </c>
      <c r="I128" s="36">
        <f>SUMIFS(СВЦЭМ!$D$33:$D$776,СВЦЭМ!$A$33:$A$776,$A128,СВЦЭМ!$B$33:$B$776,I$119)+'СЕТ СН'!$I$11+СВЦЭМ!$D$10+'СЕТ СН'!$I$6-'СЕТ СН'!$I$23</f>
        <v>1544.9991687300001</v>
      </c>
      <c r="J128" s="36">
        <f>SUMIFS(СВЦЭМ!$D$33:$D$776,СВЦЭМ!$A$33:$A$776,$A128,СВЦЭМ!$B$33:$B$776,J$119)+'СЕТ СН'!$I$11+СВЦЭМ!$D$10+'СЕТ СН'!$I$6-'СЕТ СН'!$I$23</f>
        <v>1545.45885221</v>
      </c>
      <c r="K128" s="36">
        <f>SUMIFS(СВЦЭМ!$D$33:$D$776,СВЦЭМ!$A$33:$A$776,$A128,СВЦЭМ!$B$33:$B$776,K$119)+'СЕТ СН'!$I$11+СВЦЭМ!$D$10+'СЕТ СН'!$I$6-'СЕТ СН'!$I$23</f>
        <v>1518.90867867</v>
      </c>
      <c r="L128" s="36">
        <f>SUMIFS(СВЦЭМ!$D$33:$D$776,СВЦЭМ!$A$33:$A$776,$A128,СВЦЭМ!$B$33:$B$776,L$119)+'СЕТ СН'!$I$11+СВЦЭМ!$D$10+'СЕТ СН'!$I$6-'СЕТ СН'!$I$23</f>
        <v>1527.9863885899999</v>
      </c>
      <c r="M128" s="36">
        <f>SUMIFS(СВЦЭМ!$D$33:$D$776,СВЦЭМ!$A$33:$A$776,$A128,СВЦЭМ!$B$33:$B$776,M$119)+'СЕТ СН'!$I$11+СВЦЭМ!$D$10+'СЕТ СН'!$I$6-'СЕТ СН'!$I$23</f>
        <v>1475.591512</v>
      </c>
      <c r="N128" s="36">
        <f>SUMIFS(СВЦЭМ!$D$33:$D$776,СВЦЭМ!$A$33:$A$776,$A128,СВЦЭМ!$B$33:$B$776,N$119)+'СЕТ СН'!$I$11+СВЦЭМ!$D$10+'СЕТ СН'!$I$6-'СЕТ СН'!$I$23</f>
        <v>1420.87316936</v>
      </c>
      <c r="O128" s="36">
        <f>SUMIFS(СВЦЭМ!$D$33:$D$776,СВЦЭМ!$A$33:$A$776,$A128,СВЦЭМ!$B$33:$B$776,O$119)+'СЕТ СН'!$I$11+СВЦЭМ!$D$10+'СЕТ СН'!$I$6-'СЕТ СН'!$I$23</f>
        <v>1401.0298849800001</v>
      </c>
      <c r="P128" s="36">
        <f>SUMIFS(СВЦЭМ!$D$33:$D$776,СВЦЭМ!$A$33:$A$776,$A128,СВЦЭМ!$B$33:$B$776,P$119)+'СЕТ СН'!$I$11+СВЦЭМ!$D$10+'СЕТ СН'!$I$6-'СЕТ СН'!$I$23</f>
        <v>1406.3401075500001</v>
      </c>
      <c r="Q128" s="36">
        <f>SUMIFS(СВЦЭМ!$D$33:$D$776,СВЦЭМ!$A$33:$A$776,$A128,СВЦЭМ!$B$33:$B$776,Q$119)+'СЕТ СН'!$I$11+СВЦЭМ!$D$10+'СЕТ СН'!$I$6-'СЕТ СН'!$I$23</f>
        <v>1398.3657484099999</v>
      </c>
      <c r="R128" s="36">
        <f>SUMIFS(СВЦЭМ!$D$33:$D$776,СВЦЭМ!$A$33:$A$776,$A128,СВЦЭМ!$B$33:$B$776,R$119)+'СЕТ СН'!$I$11+СВЦЭМ!$D$10+'СЕТ СН'!$I$6-'СЕТ СН'!$I$23</f>
        <v>1400.8792115599999</v>
      </c>
      <c r="S128" s="36">
        <f>SUMIFS(СВЦЭМ!$D$33:$D$776,СВЦЭМ!$A$33:$A$776,$A128,СВЦЭМ!$B$33:$B$776,S$119)+'СЕТ СН'!$I$11+СВЦЭМ!$D$10+'СЕТ СН'!$I$6-'СЕТ СН'!$I$23</f>
        <v>1412.20591509</v>
      </c>
      <c r="T128" s="36">
        <f>SUMIFS(СВЦЭМ!$D$33:$D$776,СВЦЭМ!$A$33:$A$776,$A128,СВЦЭМ!$B$33:$B$776,T$119)+'СЕТ СН'!$I$11+СВЦЭМ!$D$10+'СЕТ СН'!$I$6-'СЕТ СН'!$I$23</f>
        <v>1402.5745897699999</v>
      </c>
      <c r="U128" s="36">
        <f>SUMIFS(СВЦЭМ!$D$33:$D$776,СВЦЭМ!$A$33:$A$776,$A128,СВЦЭМ!$B$33:$B$776,U$119)+'СЕТ СН'!$I$11+СВЦЭМ!$D$10+'СЕТ СН'!$I$6-'СЕТ СН'!$I$23</f>
        <v>1394.2843923999999</v>
      </c>
      <c r="V128" s="36">
        <f>SUMIFS(СВЦЭМ!$D$33:$D$776,СВЦЭМ!$A$33:$A$776,$A128,СВЦЭМ!$B$33:$B$776,V$119)+'СЕТ СН'!$I$11+СВЦЭМ!$D$10+'СЕТ СН'!$I$6-'СЕТ СН'!$I$23</f>
        <v>1382.1759343900001</v>
      </c>
      <c r="W128" s="36">
        <f>SUMIFS(СВЦЭМ!$D$33:$D$776,СВЦЭМ!$A$33:$A$776,$A128,СВЦЭМ!$B$33:$B$776,W$119)+'СЕТ СН'!$I$11+СВЦЭМ!$D$10+'СЕТ СН'!$I$6-'СЕТ СН'!$I$23</f>
        <v>1374.0963328299999</v>
      </c>
      <c r="X128" s="36">
        <f>SUMIFS(СВЦЭМ!$D$33:$D$776,СВЦЭМ!$A$33:$A$776,$A128,СВЦЭМ!$B$33:$B$776,X$119)+'СЕТ СН'!$I$11+СВЦЭМ!$D$10+'СЕТ СН'!$I$6-'СЕТ СН'!$I$23</f>
        <v>1417.5392852099999</v>
      </c>
      <c r="Y128" s="36">
        <f>SUMIFS(СВЦЭМ!$D$33:$D$776,СВЦЭМ!$A$33:$A$776,$A128,СВЦЭМ!$B$33:$B$776,Y$119)+'СЕТ СН'!$I$11+СВЦЭМ!$D$10+'СЕТ СН'!$I$6-'СЕТ СН'!$I$23</f>
        <v>1507.7823086799999</v>
      </c>
    </row>
    <row r="129" spans="1:25" ht="15.75" x14ac:dyDescent="0.2">
      <c r="A129" s="35">
        <f t="shared" si="3"/>
        <v>43961</v>
      </c>
      <c r="B129" s="36">
        <f>SUMIFS(СВЦЭМ!$D$33:$D$776,СВЦЭМ!$A$33:$A$776,$A129,СВЦЭМ!$B$33:$B$776,B$119)+'СЕТ СН'!$I$11+СВЦЭМ!$D$10+'СЕТ СН'!$I$6-'СЕТ СН'!$I$23</f>
        <v>1551.3650344500002</v>
      </c>
      <c r="C129" s="36">
        <f>SUMIFS(СВЦЭМ!$D$33:$D$776,СВЦЭМ!$A$33:$A$776,$A129,СВЦЭМ!$B$33:$B$776,C$119)+'СЕТ СН'!$I$11+СВЦЭМ!$D$10+'СЕТ СН'!$I$6-'СЕТ СН'!$I$23</f>
        <v>1581.25518195</v>
      </c>
      <c r="D129" s="36">
        <f>SUMIFS(СВЦЭМ!$D$33:$D$776,СВЦЭМ!$A$33:$A$776,$A129,СВЦЭМ!$B$33:$B$776,D$119)+'СЕТ СН'!$I$11+СВЦЭМ!$D$10+'СЕТ СН'!$I$6-'СЕТ СН'!$I$23</f>
        <v>1587.8895275700002</v>
      </c>
      <c r="E129" s="36">
        <f>SUMIFS(СВЦЭМ!$D$33:$D$776,СВЦЭМ!$A$33:$A$776,$A129,СВЦЭМ!$B$33:$B$776,E$119)+'СЕТ СН'!$I$11+СВЦЭМ!$D$10+'СЕТ СН'!$I$6-'СЕТ СН'!$I$23</f>
        <v>1609.08400553</v>
      </c>
      <c r="F129" s="36">
        <f>SUMIFS(СВЦЭМ!$D$33:$D$776,СВЦЭМ!$A$33:$A$776,$A129,СВЦЭМ!$B$33:$B$776,F$119)+'СЕТ СН'!$I$11+СВЦЭМ!$D$10+'СЕТ СН'!$I$6-'СЕТ СН'!$I$23</f>
        <v>1601.5432180600001</v>
      </c>
      <c r="G129" s="36">
        <f>SUMIFS(СВЦЭМ!$D$33:$D$776,СВЦЭМ!$A$33:$A$776,$A129,СВЦЭМ!$B$33:$B$776,G$119)+'СЕТ СН'!$I$11+СВЦЭМ!$D$10+'СЕТ СН'!$I$6-'СЕТ СН'!$I$23</f>
        <v>1599.5258363100002</v>
      </c>
      <c r="H129" s="36">
        <f>SUMIFS(СВЦЭМ!$D$33:$D$776,СВЦЭМ!$A$33:$A$776,$A129,СВЦЭМ!$B$33:$B$776,H$119)+'СЕТ СН'!$I$11+СВЦЭМ!$D$10+'СЕТ СН'!$I$6-'СЕТ СН'!$I$23</f>
        <v>1592.5460255400001</v>
      </c>
      <c r="I129" s="36">
        <f>SUMIFS(СВЦЭМ!$D$33:$D$776,СВЦЭМ!$A$33:$A$776,$A129,СВЦЭМ!$B$33:$B$776,I$119)+'СЕТ СН'!$I$11+СВЦЭМ!$D$10+'СЕТ СН'!$I$6-'СЕТ СН'!$I$23</f>
        <v>1563.88570953</v>
      </c>
      <c r="J129" s="36">
        <f>SUMIFS(СВЦЭМ!$D$33:$D$776,СВЦЭМ!$A$33:$A$776,$A129,СВЦЭМ!$B$33:$B$776,J$119)+'СЕТ СН'!$I$11+СВЦЭМ!$D$10+'СЕТ СН'!$I$6-'СЕТ СН'!$I$23</f>
        <v>1557.8121631500001</v>
      </c>
      <c r="K129" s="36">
        <f>SUMIFS(СВЦЭМ!$D$33:$D$776,СВЦЭМ!$A$33:$A$776,$A129,СВЦЭМ!$B$33:$B$776,K$119)+'СЕТ СН'!$I$11+СВЦЭМ!$D$10+'СЕТ СН'!$I$6-'СЕТ СН'!$I$23</f>
        <v>1527.0827034200001</v>
      </c>
      <c r="L129" s="36">
        <f>SUMIFS(СВЦЭМ!$D$33:$D$776,СВЦЭМ!$A$33:$A$776,$A129,СВЦЭМ!$B$33:$B$776,L$119)+'СЕТ СН'!$I$11+СВЦЭМ!$D$10+'СЕТ СН'!$I$6-'СЕТ СН'!$I$23</f>
        <v>1519.4437616099999</v>
      </c>
      <c r="M129" s="36">
        <f>SUMIFS(СВЦЭМ!$D$33:$D$776,СВЦЭМ!$A$33:$A$776,$A129,СВЦЭМ!$B$33:$B$776,M$119)+'СЕТ СН'!$I$11+СВЦЭМ!$D$10+'СЕТ СН'!$I$6-'СЕТ СН'!$I$23</f>
        <v>1474.3773608800002</v>
      </c>
      <c r="N129" s="36">
        <f>SUMIFS(СВЦЭМ!$D$33:$D$776,СВЦЭМ!$A$33:$A$776,$A129,СВЦЭМ!$B$33:$B$776,N$119)+'СЕТ СН'!$I$11+СВЦЭМ!$D$10+'СЕТ СН'!$I$6-'СЕТ СН'!$I$23</f>
        <v>1420.0047506400001</v>
      </c>
      <c r="O129" s="36">
        <f>SUMIFS(СВЦЭМ!$D$33:$D$776,СВЦЭМ!$A$33:$A$776,$A129,СВЦЭМ!$B$33:$B$776,O$119)+'СЕТ СН'!$I$11+СВЦЭМ!$D$10+'СЕТ СН'!$I$6-'СЕТ СН'!$I$23</f>
        <v>1403.6496421699999</v>
      </c>
      <c r="P129" s="36">
        <f>SUMIFS(СВЦЭМ!$D$33:$D$776,СВЦЭМ!$A$33:$A$776,$A129,СВЦЭМ!$B$33:$B$776,P$119)+'СЕТ СН'!$I$11+СВЦЭМ!$D$10+'СЕТ СН'!$I$6-'СЕТ СН'!$I$23</f>
        <v>1405.8339435</v>
      </c>
      <c r="Q129" s="36">
        <f>SUMIFS(СВЦЭМ!$D$33:$D$776,СВЦЭМ!$A$33:$A$776,$A129,СВЦЭМ!$B$33:$B$776,Q$119)+'СЕТ СН'!$I$11+СВЦЭМ!$D$10+'СЕТ СН'!$I$6-'СЕТ СН'!$I$23</f>
        <v>1413.4624132399999</v>
      </c>
      <c r="R129" s="36">
        <f>SUMIFS(СВЦЭМ!$D$33:$D$776,СВЦЭМ!$A$33:$A$776,$A129,СВЦЭМ!$B$33:$B$776,R$119)+'СЕТ СН'!$I$11+СВЦЭМ!$D$10+'СЕТ СН'!$I$6-'СЕТ СН'!$I$23</f>
        <v>1410.8901065800001</v>
      </c>
      <c r="S129" s="36">
        <f>SUMIFS(СВЦЭМ!$D$33:$D$776,СВЦЭМ!$A$33:$A$776,$A129,СВЦЭМ!$B$33:$B$776,S$119)+'СЕТ СН'!$I$11+СВЦЭМ!$D$10+'СЕТ СН'!$I$6-'СЕТ СН'!$I$23</f>
        <v>1413.4726377699999</v>
      </c>
      <c r="T129" s="36">
        <f>SUMIFS(СВЦЭМ!$D$33:$D$776,СВЦЭМ!$A$33:$A$776,$A129,СВЦЭМ!$B$33:$B$776,T$119)+'СЕТ СН'!$I$11+СВЦЭМ!$D$10+'СЕТ СН'!$I$6-'СЕТ СН'!$I$23</f>
        <v>1403.3564141500001</v>
      </c>
      <c r="U129" s="36">
        <f>SUMIFS(СВЦЭМ!$D$33:$D$776,СВЦЭМ!$A$33:$A$776,$A129,СВЦЭМ!$B$33:$B$776,U$119)+'СЕТ СН'!$I$11+СВЦЭМ!$D$10+'СЕТ СН'!$I$6-'СЕТ СН'!$I$23</f>
        <v>1390.5959205300001</v>
      </c>
      <c r="V129" s="36">
        <f>SUMIFS(СВЦЭМ!$D$33:$D$776,СВЦЭМ!$A$33:$A$776,$A129,СВЦЭМ!$B$33:$B$776,V$119)+'СЕТ СН'!$I$11+СВЦЭМ!$D$10+'СЕТ СН'!$I$6-'СЕТ СН'!$I$23</f>
        <v>1371.517877</v>
      </c>
      <c r="W129" s="36">
        <f>SUMIFS(СВЦЭМ!$D$33:$D$776,СВЦЭМ!$A$33:$A$776,$A129,СВЦЭМ!$B$33:$B$776,W$119)+'СЕТ СН'!$I$11+СВЦЭМ!$D$10+'СЕТ СН'!$I$6-'СЕТ СН'!$I$23</f>
        <v>1367.9538112</v>
      </c>
      <c r="X129" s="36">
        <f>SUMIFS(СВЦЭМ!$D$33:$D$776,СВЦЭМ!$A$33:$A$776,$A129,СВЦЭМ!$B$33:$B$776,X$119)+'СЕТ СН'!$I$11+СВЦЭМ!$D$10+'СЕТ СН'!$I$6-'СЕТ СН'!$I$23</f>
        <v>1405.73821862</v>
      </c>
      <c r="Y129" s="36">
        <f>SUMIFS(СВЦЭМ!$D$33:$D$776,СВЦЭМ!$A$33:$A$776,$A129,СВЦЭМ!$B$33:$B$776,Y$119)+'СЕТ СН'!$I$11+СВЦЭМ!$D$10+'СЕТ СН'!$I$6-'СЕТ СН'!$I$23</f>
        <v>1496.5244476100002</v>
      </c>
    </row>
    <row r="130" spans="1:25" ht="15.75" x14ac:dyDescent="0.2">
      <c r="A130" s="35">
        <f t="shared" si="3"/>
        <v>43962</v>
      </c>
      <c r="B130" s="36">
        <f>SUMIFS(СВЦЭМ!$D$33:$D$776,СВЦЭМ!$A$33:$A$776,$A130,СВЦЭМ!$B$33:$B$776,B$119)+'СЕТ СН'!$I$11+СВЦЭМ!$D$10+'СЕТ СН'!$I$6-'СЕТ СН'!$I$23</f>
        <v>1475.07880542</v>
      </c>
      <c r="C130" s="36">
        <f>SUMIFS(СВЦЭМ!$D$33:$D$776,СВЦЭМ!$A$33:$A$776,$A130,СВЦЭМ!$B$33:$B$776,C$119)+'СЕТ СН'!$I$11+СВЦЭМ!$D$10+'СЕТ СН'!$I$6-'СЕТ СН'!$I$23</f>
        <v>1555.41353127</v>
      </c>
      <c r="D130" s="36">
        <f>SUMIFS(СВЦЭМ!$D$33:$D$776,СВЦЭМ!$A$33:$A$776,$A130,СВЦЭМ!$B$33:$B$776,D$119)+'СЕТ СН'!$I$11+СВЦЭМ!$D$10+'СЕТ СН'!$I$6-'СЕТ СН'!$I$23</f>
        <v>1590.32205662</v>
      </c>
      <c r="E130" s="36">
        <f>SUMIFS(СВЦЭМ!$D$33:$D$776,СВЦЭМ!$A$33:$A$776,$A130,СВЦЭМ!$B$33:$B$776,E$119)+'СЕТ СН'!$I$11+СВЦЭМ!$D$10+'СЕТ СН'!$I$6-'СЕТ СН'!$I$23</f>
        <v>1581.59623098</v>
      </c>
      <c r="F130" s="36">
        <f>SUMIFS(СВЦЭМ!$D$33:$D$776,СВЦЭМ!$A$33:$A$776,$A130,СВЦЭМ!$B$33:$B$776,F$119)+'СЕТ СН'!$I$11+СВЦЭМ!$D$10+'СЕТ СН'!$I$6-'СЕТ СН'!$I$23</f>
        <v>1574.7848738500002</v>
      </c>
      <c r="G130" s="36">
        <f>SUMIFS(СВЦЭМ!$D$33:$D$776,СВЦЭМ!$A$33:$A$776,$A130,СВЦЭМ!$B$33:$B$776,G$119)+'СЕТ СН'!$I$11+СВЦЭМ!$D$10+'СЕТ СН'!$I$6-'СЕТ СН'!$I$23</f>
        <v>1577.18626722</v>
      </c>
      <c r="H130" s="36">
        <f>SUMIFS(СВЦЭМ!$D$33:$D$776,СВЦЭМ!$A$33:$A$776,$A130,СВЦЭМ!$B$33:$B$776,H$119)+'СЕТ СН'!$I$11+СВЦЭМ!$D$10+'СЕТ СН'!$I$6-'СЕТ СН'!$I$23</f>
        <v>1584.0129399</v>
      </c>
      <c r="I130" s="36">
        <f>SUMIFS(СВЦЭМ!$D$33:$D$776,СВЦЭМ!$A$33:$A$776,$A130,СВЦЭМ!$B$33:$B$776,I$119)+'СЕТ СН'!$I$11+СВЦЭМ!$D$10+'СЕТ СН'!$I$6-'СЕТ СН'!$I$23</f>
        <v>1597.5120565500001</v>
      </c>
      <c r="J130" s="36">
        <f>SUMIFS(СВЦЭМ!$D$33:$D$776,СВЦЭМ!$A$33:$A$776,$A130,СВЦЭМ!$B$33:$B$776,J$119)+'СЕТ СН'!$I$11+СВЦЭМ!$D$10+'СЕТ СН'!$I$6-'СЕТ СН'!$I$23</f>
        <v>1547.0537812</v>
      </c>
      <c r="K130" s="36">
        <f>SUMIFS(СВЦЭМ!$D$33:$D$776,СВЦЭМ!$A$33:$A$776,$A130,СВЦЭМ!$B$33:$B$776,K$119)+'СЕТ СН'!$I$11+СВЦЭМ!$D$10+'СЕТ СН'!$I$6-'СЕТ СН'!$I$23</f>
        <v>1486.5476974000001</v>
      </c>
      <c r="L130" s="36">
        <f>SUMIFS(СВЦЭМ!$D$33:$D$776,СВЦЭМ!$A$33:$A$776,$A130,СВЦЭМ!$B$33:$B$776,L$119)+'СЕТ СН'!$I$11+СВЦЭМ!$D$10+'СЕТ СН'!$I$6-'СЕТ СН'!$I$23</f>
        <v>1478.053461</v>
      </c>
      <c r="M130" s="36">
        <f>SUMIFS(СВЦЭМ!$D$33:$D$776,СВЦЭМ!$A$33:$A$776,$A130,СВЦЭМ!$B$33:$B$776,M$119)+'СЕТ СН'!$I$11+СВЦЭМ!$D$10+'СЕТ СН'!$I$6-'СЕТ СН'!$I$23</f>
        <v>1478.4064779600001</v>
      </c>
      <c r="N130" s="36">
        <f>SUMIFS(СВЦЭМ!$D$33:$D$776,СВЦЭМ!$A$33:$A$776,$A130,СВЦЭМ!$B$33:$B$776,N$119)+'СЕТ СН'!$I$11+СВЦЭМ!$D$10+'СЕТ СН'!$I$6-'СЕТ СН'!$I$23</f>
        <v>1490.4439630400002</v>
      </c>
      <c r="O130" s="36">
        <f>SUMIFS(СВЦЭМ!$D$33:$D$776,СВЦЭМ!$A$33:$A$776,$A130,СВЦЭМ!$B$33:$B$776,O$119)+'СЕТ СН'!$I$11+СВЦЭМ!$D$10+'СЕТ СН'!$I$6-'СЕТ СН'!$I$23</f>
        <v>1488.7655634100001</v>
      </c>
      <c r="P130" s="36">
        <f>SUMIFS(СВЦЭМ!$D$33:$D$776,СВЦЭМ!$A$33:$A$776,$A130,СВЦЭМ!$B$33:$B$776,P$119)+'СЕТ СН'!$I$11+СВЦЭМ!$D$10+'СЕТ СН'!$I$6-'СЕТ СН'!$I$23</f>
        <v>1506.55555953</v>
      </c>
      <c r="Q130" s="36">
        <f>SUMIFS(СВЦЭМ!$D$33:$D$776,СВЦЭМ!$A$33:$A$776,$A130,СВЦЭМ!$B$33:$B$776,Q$119)+'СЕТ СН'!$I$11+СВЦЭМ!$D$10+'СЕТ СН'!$I$6-'СЕТ СН'!$I$23</f>
        <v>1514.5761086500002</v>
      </c>
      <c r="R130" s="36">
        <f>SUMIFS(СВЦЭМ!$D$33:$D$776,СВЦЭМ!$A$33:$A$776,$A130,СВЦЭМ!$B$33:$B$776,R$119)+'СЕТ СН'!$I$11+СВЦЭМ!$D$10+'СЕТ СН'!$I$6-'СЕТ СН'!$I$23</f>
        <v>1508.9695780900001</v>
      </c>
      <c r="S130" s="36">
        <f>SUMIFS(СВЦЭМ!$D$33:$D$776,СВЦЭМ!$A$33:$A$776,$A130,СВЦЭМ!$B$33:$B$776,S$119)+'СЕТ СН'!$I$11+СВЦЭМ!$D$10+'СЕТ СН'!$I$6-'СЕТ СН'!$I$23</f>
        <v>1512.6258489900001</v>
      </c>
      <c r="T130" s="36">
        <f>SUMIFS(СВЦЭМ!$D$33:$D$776,СВЦЭМ!$A$33:$A$776,$A130,СВЦЭМ!$B$33:$B$776,T$119)+'СЕТ СН'!$I$11+СВЦЭМ!$D$10+'СЕТ СН'!$I$6-'СЕТ СН'!$I$23</f>
        <v>1498.8542222199999</v>
      </c>
      <c r="U130" s="36">
        <f>SUMIFS(СВЦЭМ!$D$33:$D$776,СВЦЭМ!$A$33:$A$776,$A130,СВЦЭМ!$B$33:$B$776,U$119)+'СЕТ СН'!$I$11+СВЦЭМ!$D$10+'СЕТ СН'!$I$6-'СЕТ СН'!$I$23</f>
        <v>1461.2379144900001</v>
      </c>
      <c r="V130" s="36">
        <f>SUMIFS(СВЦЭМ!$D$33:$D$776,СВЦЭМ!$A$33:$A$776,$A130,СВЦЭМ!$B$33:$B$776,V$119)+'СЕТ СН'!$I$11+СВЦЭМ!$D$10+'СЕТ СН'!$I$6-'СЕТ СН'!$I$23</f>
        <v>1428.8751468800001</v>
      </c>
      <c r="W130" s="36">
        <f>SUMIFS(СВЦЭМ!$D$33:$D$776,СВЦЭМ!$A$33:$A$776,$A130,СВЦЭМ!$B$33:$B$776,W$119)+'СЕТ СН'!$I$11+СВЦЭМ!$D$10+'СЕТ СН'!$I$6-'СЕТ СН'!$I$23</f>
        <v>1411.45529164</v>
      </c>
      <c r="X130" s="36">
        <f>SUMIFS(СВЦЭМ!$D$33:$D$776,СВЦЭМ!$A$33:$A$776,$A130,СВЦЭМ!$B$33:$B$776,X$119)+'СЕТ СН'!$I$11+СВЦЭМ!$D$10+'СЕТ СН'!$I$6-'СЕТ СН'!$I$23</f>
        <v>1407.98588662</v>
      </c>
      <c r="Y130" s="36">
        <f>SUMIFS(СВЦЭМ!$D$33:$D$776,СВЦЭМ!$A$33:$A$776,$A130,СВЦЭМ!$B$33:$B$776,Y$119)+'СЕТ СН'!$I$11+СВЦЭМ!$D$10+'СЕТ СН'!$I$6-'СЕТ СН'!$I$23</f>
        <v>1460.5238715999999</v>
      </c>
    </row>
    <row r="131" spans="1:25" ht="15.75" x14ac:dyDescent="0.2">
      <c r="A131" s="35">
        <f t="shared" si="3"/>
        <v>43963</v>
      </c>
      <c r="B131" s="36">
        <f>SUMIFS(СВЦЭМ!$D$33:$D$776,СВЦЭМ!$A$33:$A$776,$A131,СВЦЭМ!$B$33:$B$776,B$119)+'СЕТ СН'!$I$11+СВЦЭМ!$D$10+'СЕТ СН'!$I$6-'СЕТ СН'!$I$23</f>
        <v>1590.9830697500001</v>
      </c>
      <c r="C131" s="36">
        <f>SUMIFS(СВЦЭМ!$D$33:$D$776,СВЦЭМ!$A$33:$A$776,$A131,СВЦЭМ!$B$33:$B$776,C$119)+'СЕТ СН'!$I$11+СВЦЭМ!$D$10+'СЕТ СН'!$I$6-'СЕТ СН'!$I$23</f>
        <v>1630.1777884000001</v>
      </c>
      <c r="D131" s="36">
        <f>SUMIFS(СВЦЭМ!$D$33:$D$776,СВЦЭМ!$A$33:$A$776,$A131,СВЦЭМ!$B$33:$B$776,D$119)+'СЕТ СН'!$I$11+СВЦЭМ!$D$10+'СЕТ СН'!$I$6-'СЕТ СН'!$I$23</f>
        <v>1618.15558074</v>
      </c>
      <c r="E131" s="36">
        <f>SUMIFS(СВЦЭМ!$D$33:$D$776,СВЦЭМ!$A$33:$A$776,$A131,СВЦЭМ!$B$33:$B$776,E$119)+'СЕТ СН'!$I$11+СВЦЭМ!$D$10+'СЕТ СН'!$I$6-'СЕТ СН'!$I$23</f>
        <v>1617.3302780500001</v>
      </c>
      <c r="F131" s="36">
        <f>SUMIFS(СВЦЭМ!$D$33:$D$776,СВЦЭМ!$A$33:$A$776,$A131,СВЦЭМ!$B$33:$B$776,F$119)+'СЕТ СН'!$I$11+СВЦЭМ!$D$10+'СЕТ СН'!$I$6-'СЕТ СН'!$I$23</f>
        <v>1625.10784648</v>
      </c>
      <c r="G131" s="36">
        <f>SUMIFS(СВЦЭМ!$D$33:$D$776,СВЦЭМ!$A$33:$A$776,$A131,СВЦЭМ!$B$33:$B$776,G$119)+'СЕТ СН'!$I$11+СВЦЭМ!$D$10+'СЕТ СН'!$I$6-'СЕТ СН'!$I$23</f>
        <v>1614.3231706900001</v>
      </c>
      <c r="H131" s="36">
        <f>SUMIFS(СВЦЭМ!$D$33:$D$776,СВЦЭМ!$A$33:$A$776,$A131,СВЦЭМ!$B$33:$B$776,H$119)+'СЕТ СН'!$I$11+СВЦЭМ!$D$10+'СЕТ СН'!$I$6-'СЕТ СН'!$I$23</f>
        <v>1623.5407817800001</v>
      </c>
      <c r="I131" s="36">
        <f>SUMIFS(СВЦЭМ!$D$33:$D$776,СВЦЭМ!$A$33:$A$776,$A131,СВЦЭМ!$B$33:$B$776,I$119)+'СЕТ СН'!$I$11+СВЦЭМ!$D$10+'СЕТ СН'!$I$6-'СЕТ СН'!$I$23</f>
        <v>1584.9611690900001</v>
      </c>
      <c r="J131" s="36">
        <f>SUMIFS(СВЦЭМ!$D$33:$D$776,СВЦЭМ!$A$33:$A$776,$A131,СВЦЭМ!$B$33:$B$776,J$119)+'СЕТ СН'!$I$11+СВЦЭМ!$D$10+'СЕТ СН'!$I$6-'СЕТ СН'!$I$23</f>
        <v>1537.51365257</v>
      </c>
      <c r="K131" s="36">
        <f>SUMIFS(СВЦЭМ!$D$33:$D$776,СВЦЭМ!$A$33:$A$776,$A131,СВЦЭМ!$B$33:$B$776,K$119)+'СЕТ СН'!$I$11+СВЦЭМ!$D$10+'СЕТ СН'!$I$6-'СЕТ СН'!$I$23</f>
        <v>1517.9138621100001</v>
      </c>
      <c r="L131" s="36">
        <f>SUMIFS(СВЦЭМ!$D$33:$D$776,СВЦЭМ!$A$33:$A$776,$A131,СВЦЭМ!$B$33:$B$776,L$119)+'СЕТ СН'!$I$11+СВЦЭМ!$D$10+'СЕТ СН'!$I$6-'СЕТ СН'!$I$23</f>
        <v>1515.1504684900001</v>
      </c>
      <c r="M131" s="36">
        <f>SUMIFS(СВЦЭМ!$D$33:$D$776,СВЦЭМ!$A$33:$A$776,$A131,СВЦЭМ!$B$33:$B$776,M$119)+'СЕТ СН'!$I$11+СВЦЭМ!$D$10+'СЕТ СН'!$I$6-'СЕТ СН'!$I$23</f>
        <v>1487.4475674700002</v>
      </c>
      <c r="N131" s="36">
        <f>SUMIFS(СВЦЭМ!$D$33:$D$776,СВЦЭМ!$A$33:$A$776,$A131,СВЦЭМ!$B$33:$B$776,N$119)+'СЕТ СН'!$I$11+СВЦЭМ!$D$10+'СЕТ СН'!$I$6-'СЕТ СН'!$I$23</f>
        <v>1485.81155298</v>
      </c>
      <c r="O131" s="36">
        <f>SUMIFS(СВЦЭМ!$D$33:$D$776,СВЦЭМ!$A$33:$A$776,$A131,СВЦЭМ!$B$33:$B$776,O$119)+'СЕТ СН'!$I$11+СВЦЭМ!$D$10+'СЕТ СН'!$I$6-'СЕТ СН'!$I$23</f>
        <v>1493.1806409800001</v>
      </c>
      <c r="P131" s="36">
        <f>SUMIFS(СВЦЭМ!$D$33:$D$776,СВЦЭМ!$A$33:$A$776,$A131,СВЦЭМ!$B$33:$B$776,P$119)+'СЕТ СН'!$I$11+СВЦЭМ!$D$10+'СЕТ СН'!$I$6-'СЕТ СН'!$I$23</f>
        <v>1504.0192559299999</v>
      </c>
      <c r="Q131" s="36">
        <f>SUMIFS(СВЦЭМ!$D$33:$D$776,СВЦЭМ!$A$33:$A$776,$A131,СВЦЭМ!$B$33:$B$776,Q$119)+'СЕТ СН'!$I$11+СВЦЭМ!$D$10+'СЕТ СН'!$I$6-'СЕТ СН'!$I$23</f>
        <v>1503.0158204300001</v>
      </c>
      <c r="R131" s="36">
        <f>SUMIFS(СВЦЭМ!$D$33:$D$776,СВЦЭМ!$A$33:$A$776,$A131,СВЦЭМ!$B$33:$B$776,R$119)+'СЕТ СН'!$I$11+СВЦЭМ!$D$10+'СЕТ СН'!$I$6-'СЕТ СН'!$I$23</f>
        <v>1503.9034280999999</v>
      </c>
      <c r="S131" s="36">
        <f>SUMIFS(СВЦЭМ!$D$33:$D$776,СВЦЭМ!$A$33:$A$776,$A131,СВЦЭМ!$B$33:$B$776,S$119)+'СЕТ СН'!$I$11+СВЦЭМ!$D$10+'СЕТ СН'!$I$6-'СЕТ СН'!$I$23</f>
        <v>1504.8363064999999</v>
      </c>
      <c r="T131" s="36">
        <f>SUMIFS(СВЦЭМ!$D$33:$D$776,СВЦЭМ!$A$33:$A$776,$A131,СВЦЭМ!$B$33:$B$776,T$119)+'СЕТ СН'!$I$11+СВЦЭМ!$D$10+'СЕТ СН'!$I$6-'СЕТ СН'!$I$23</f>
        <v>1509.9393533299999</v>
      </c>
      <c r="U131" s="36">
        <f>SUMIFS(СВЦЭМ!$D$33:$D$776,СВЦЭМ!$A$33:$A$776,$A131,СВЦЭМ!$B$33:$B$776,U$119)+'СЕТ СН'!$I$11+СВЦЭМ!$D$10+'СЕТ СН'!$I$6-'СЕТ СН'!$I$23</f>
        <v>1508.2002502600001</v>
      </c>
      <c r="V131" s="36">
        <f>SUMIFS(СВЦЭМ!$D$33:$D$776,СВЦЭМ!$A$33:$A$776,$A131,СВЦЭМ!$B$33:$B$776,V$119)+'СЕТ СН'!$I$11+СВЦЭМ!$D$10+'СЕТ СН'!$I$6-'СЕТ СН'!$I$23</f>
        <v>1476.1011391299999</v>
      </c>
      <c r="W131" s="36">
        <f>SUMIFS(СВЦЭМ!$D$33:$D$776,СВЦЭМ!$A$33:$A$776,$A131,СВЦЭМ!$B$33:$B$776,W$119)+'СЕТ СН'!$I$11+СВЦЭМ!$D$10+'СЕТ СН'!$I$6-'СЕТ СН'!$I$23</f>
        <v>1474.6702062100001</v>
      </c>
      <c r="X131" s="36">
        <f>SUMIFS(СВЦЭМ!$D$33:$D$776,СВЦЭМ!$A$33:$A$776,$A131,СВЦЭМ!$B$33:$B$776,X$119)+'СЕТ СН'!$I$11+СВЦЭМ!$D$10+'СЕТ СН'!$I$6-'СЕТ СН'!$I$23</f>
        <v>1496.87761346</v>
      </c>
      <c r="Y131" s="36">
        <f>SUMIFS(СВЦЭМ!$D$33:$D$776,СВЦЭМ!$A$33:$A$776,$A131,СВЦЭМ!$B$33:$B$776,Y$119)+'СЕТ СН'!$I$11+СВЦЭМ!$D$10+'СЕТ СН'!$I$6-'СЕТ СН'!$I$23</f>
        <v>1516.6213195099999</v>
      </c>
    </row>
    <row r="132" spans="1:25" ht="15.75" x14ac:dyDescent="0.2">
      <c r="A132" s="35">
        <f t="shared" si="3"/>
        <v>43964</v>
      </c>
      <c r="B132" s="36">
        <f>SUMIFS(СВЦЭМ!$D$33:$D$776,СВЦЭМ!$A$33:$A$776,$A132,СВЦЭМ!$B$33:$B$776,B$119)+'СЕТ СН'!$I$11+СВЦЭМ!$D$10+'СЕТ СН'!$I$6-'СЕТ СН'!$I$23</f>
        <v>1538.5920853800001</v>
      </c>
      <c r="C132" s="36">
        <f>SUMIFS(СВЦЭМ!$D$33:$D$776,СВЦЭМ!$A$33:$A$776,$A132,СВЦЭМ!$B$33:$B$776,C$119)+'СЕТ СН'!$I$11+СВЦЭМ!$D$10+'СЕТ СН'!$I$6-'СЕТ СН'!$I$23</f>
        <v>1582.4576439</v>
      </c>
      <c r="D132" s="36">
        <f>SUMIFS(СВЦЭМ!$D$33:$D$776,СВЦЭМ!$A$33:$A$776,$A132,СВЦЭМ!$B$33:$B$776,D$119)+'СЕТ СН'!$I$11+СВЦЭМ!$D$10+'СЕТ СН'!$I$6-'СЕТ СН'!$I$23</f>
        <v>1589.90356451</v>
      </c>
      <c r="E132" s="36">
        <f>SUMIFS(СВЦЭМ!$D$33:$D$776,СВЦЭМ!$A$33:$A$776,$A132,СВЦЭМ!$B$33:$B$776,E$119)+'СЕТ СН'!$I$11+СВЦЭМ!$D$10+'СЕТ СН'!$I$6-'СЕТ СН'!$I$23</f>
        <v>1589.7883789</v>
      </c>
      <c r="F132" s="36">
        <f>SUMIFS(СВЦЭМ!$D$33:$D$776,СВЦЭМ!$A$33:$A$776,$A132,СВЦЭМ!$B$33:$B$776,F$119)+'СЕТ СН'!$I$11+СВЦЭМ!$D$10+'СЕТ СН'!$I$6-'СЕТ СН'!$I$23</f>
        <v>1582.9971643900001</v>
      </c>
      <c r="G132" s="36">
        <f>SUMIFS(СВЦЭМ!$D$33:$D$776,СВЦЭМ!$A$33:$A$776,$A132,СВЦЭМ!$B$33:$B$776,G$119)+'СЕТ СН'!$I$11+СВЦЭМ!$D$10+'СЕТ СН'!$I$6-'СЕТ СН'!$I$23</f>
        <v>1590.52218926</v>
      </c>
      <c r="H132" s="36">
        <f>SUMIFS(СВЦЭМ!$D$33:$D$776,СВЦЭМ!$A$33:$A$776,$A132,СВЦЭМ!$B$33:$B$776,H$119)+'СЕТ СН'!$I$11+СВЦЭМ!$D$10+'СЕТ СН'!$I$6-'СЕТ СН'!$I$23</f>
        <v>1586.96835609</v>
      </c>
      <c r="I132" s="36">
        <f>SUMIFS(СВЦЭМ!$D$33:$D$776,СВЦЭМ!$A$33:$A$776,$A132,СВЦЭМ!$B$33:$B$776,I$119)+'СЕТ СН'!$I$11+СВЦЭМ!$D$10+'СЕТ СН'!$I$6-'СЕТ СН'!$I$23</f>
        <v>1540.2646629199999</v>
      </c>
      <c r="J132" s="36">
        <f>SUMIFS(СВЦЭМ!$D$33:$D$776,СВЦЭМ!$A$33:$A$776,$A132,СВЦЭМ!$B$33:$B$776,J$119)+'СЕТ СН'!$I$11+СВЦЭМ!$D$10+'СЕТ СН'!$I$6-'СЕТ СН'!$I$23</f>
        <v>1486.29077278</v>
      </c>
      <c r="K132" s="36">
        <f>SUMIFS(СВЦЭМ!$D$33:$D$776,СВЦЭМ!$A$33:$A$776,$A132,СВЦЭМ!$B$33:$B$776,K$119)+'СЕТ СН'!$I$11+СВЦЭМ!$D$10+'СЕТ СН'!$I$6-'СЕТ СН'!$I$23</f>
        <v>1478.0455673900001</v>
      </c>
      <c r="L132" s="36">
        <f>SUMIFS(СВЦЭМ!$D$33:$D$776,СВЦЭМ!$A$33:$A$776,$A132,СВЦЭМ!$B$33:$B$776,L$119)+'СЕТ СН'!$I$11+СВЦЭМ!$D$10+'СЕТ СН'!$I$6-'СЕТ СН'!$I$23</f>
        <v>1469.0045857499999</v>
      </c>
      <c r="M132" s="36">
        <f>SUMIFS(СВЦЭМ!$D$33:$D$776,СВЦЭМ!$A$33:$A$776,$A132,СВЦЭМ!$B$33:$B$776,M$119)+'СЕТ СН'!$I$11+СВЦЭМ!$D$10+'СЕТ СН'!$I$6-'СЕТ СН'!$I$23</f>
        <v>1463.0563329400002</v>
      </c>
      <c r="N132" s="36">
        <f>SUMIFS(СВЦЭМ!$D$33:$D$776,СВЦЭМ!$A$33:$A$776,$A132,СВЦЭМ!$B$33:$B$776,N$119)+'СЕТ СН'!$I$11+СВЦЭМ!$D$10+'СЕТ СН'!$I$6-'СЕТ СН'!$I$23</f>
        <v>1472.0364335500001</v>
      </c>
      <c r="O132" s="36">
        <f>SUMIFS(СВЦЭМ!$D$33:$D$776,СВЦЭМ!$A$33:$A$776,$A132,СВЦЭМ!$B$33:$B$776,O$119)+'СЕТ СН'!$I$11+СВЦЭМ!$D$10+'СЕТ СН'!$I$6-'СЕТ СН'!$I$23</f>
        <v>1480.14963291</v>
      </c>
      <c r="P132" s="36">
        <f>SUMIFS(СВЦЭМ!$D$33:$D$776,СВЦЭМ!$A$33:$A$776,$A132,СВЦЭМ!$B$33:$B$776,P$119)+'СЕТ СН'!$I$11+СВЦЭМ!$D$10+'СЕТ СН'!$I$6-'СЕТ СН'!$I$23</f>
        <v>1491.1070180199999</v>
      </c>
      <c r="Q132" s="36">
        <f>SUMIFS(СВЦЭМ!$D$33:$D$776,СВЦЭМ!$A$33:$A$776,$A132,СВЦЭМ!$B$33:$B$776,Q$119)+'СЕТ СН'!$I$11+СВЦЭМ!$D$10+'СЕТ СН'!$I$6-'СЕТ СН'!$I$23</f>
        <v>1482.71683648</v>
      </c>
      <c r="R132" s="36">
        <f>SUMIFS(СВЦЭМ!$D$33:$D$776,СВЦЭМ!$A$33:$A$776,$A132,СВЦЭМ!$B$33:$B$776,R$119)+'СЕТ СН'!$I$11+СВЦЭМ!$D$10+'СЕТ СН'!$I$6-'СЕТ СН'!$I$23</f>
        <v>1477.6113957</v>
      </c>
      <c r="S132" s="36">
        <f>SUMIFS(СВЦЭМ!$D$33:$D$776,СВЦЭМ!$A$33:$A$776,$A132,СВЦЭМ!$B$33:$B$776,S$119)+'СЕТ СН'!$I$11+СВЦЭМ!$D$10+'СЕТ СН'!$I$6-'СЕТ СН'!$I$23</f>
        <v>1491.3056185300002</v>
      </c>
      <c r="T132" s="36">
        <f>SUMIFS(СВЦЭМ!$D$33:$D$776,СВЦЭМ!$A$33:$A$776,$A132,СВЦЭМ!$B$33:$B$776,T$119)+'СЕТ СН'!$I$11+СВЦЭМ!$D$10+'СЕТ СН'!$I$6-'СЕТ СН'!$I$23</f>
        <v>1463.6396307800001</v>
      </c>
      <c r="U132" s="36">
        <f>SUMIFS(СВЦЭМ!$D$33:$D$776,СВЦЭМ!$A$33:$A$776,$A132,СВЦЭМ!$B$33:$B$776,U$119)+'СЕТ СН'!$I$11+СВЦЭМ!$D$10+'СЕТ СН'!$I$6-'СЕТ СН'!$I$23</f>
        <v>1431.7542668599999</v>
      </c>
      <c r="V132" s="36">
        <f>SUMIFS(СВЦЭМ!$D$33:$D$776,СВЦЭМ!$A$33:$A$776,$A132,СВЦЭМ!$B$33:$B$776,V$119)+'СЕТ СН'!$I$11+СВЦЭМ!$D$10+'СЕТ СН'!$I$6-'СЕТ СН'!$I$23</f>
        <v>1416.0970754</v>
      </c>
      <c r="W132" s="36">
        <f>SUMIFS(СВЦЭМ!$D$33:$D$776,СВЦЭМ!$A$33:$A$776,$A132,СВЦЭМ!$B$33:$B$776,W$119)+'СЕТ СН'!$I$11+СВЦЭМ!$D$10+'СЕТ СН'!$I$6-'СЕТ СН'!$I$23</f>
        <v>1411.7292553299999</v>
      </c>
      <c r="X132" s="36">
        <f>SUMIFS(СВЦЭМ!$D$33:$D$776,СВЦЭМ!$A$33:$A$776,$A132,СВЦЭМ!$B$33:$B$776,X$119)+'СЕТ СН'!$I$11+СВЦЭМ!$D$10+'СЕТ СН'!$I$6-'СЕТ СН'!$I$23</f>
        <v>1424.5402525</v>
      </c>
      <c r="Y132" s="36">
        <f>SUMIFS(СВЦЭМ!$D$33:$D$776,СВЦЭМ!$A$33:$A$776,$A132,СВЦЭМ!$B$33:$B$776,Y$119)+'СЕТ СН'!$I$11+СВЦЭМ!$D$10+'СЕТ СН'!$I$6-'СЕТ СН'!$I$23</f>
        <v>1445.6996252399999</v>
      </c>
    </row>
    <row r="133" spans="1:25" ht="15.75" x14ac:dyDescent="0.2">
      <c r="A133" s="35">
        <f t="shared" si="3"/>
        <v>43965</v>
      </c>
      <c r="B133" s="36">
        <f>SUMIFS(СВЦЭМ!$D$33:$D$776,СВЦЭМ!$A$33:$A$776,$A133,СВЦЭМ!$B$33:$B$776,B$119)+'СЕТ СН'!$I$11+СВЦЭМ!$D$10+'СЕТ СН'!$I$6-'СЕТ СН'!$I$23</f>
        <v>1512.02389739</v>
      </c>
      <c r="C133" s="36">
        <f>SUMIFS(СВЦЭМ!$D$33:$D$776,СВЦЭМ!$A$33:$A$776,$A133,СВЦЭМ!$B$33:$B$776,C$119)+'СЕТ СН'!$I$11+СВЦЭМ!$D$10+'СЕТ СН'!$I$6-'СЕТ СН'!$I$23</f>
        <v>1550.4075465400001</v>
      </c>
      <c r="D133" s="36">
        <f>SUMIFS(СВЦЭМ!$D$33:$D$776,СВЦЭМ!$A$33:$A$776,$A133,СВЦЭМ!$B$33:$B$776,D$119)+'СЕТ СН'!$I$11+СВЦЭМ!$D$10+'СЕТ СН'!$I$6-'СЕТ СН'!$I$23</f>
        <v>1558.6310406299999</v>
      </c>
      <c r="E133" s="36">
        <f>SUMIFS(СВЦЭМ!$D$33:$D$776,СВЦЭМ!$A$33:$A$776,$A133,СВЦЭМ!$B$33:$B$776,E$119)+'СЕТ СН'!$I$11+СВЦЭМ!$D$10+'СЕТ СН'!$I$6-'СЕТ СН'!$I$23</f>
        <v>1593.09452315</v>
      </c>
      <c r="F133" s="36">
        <f>SUMIFS(СВЦЭМ!$D$33:$D$776,СВЦЭМ!$A$33:$A$776,$A133,СВЦЭМ!$B$33:$B$776,F$119)+'СЕТ СН'!$I$11+СВЦЭМ!$D$10+'СЕТ СН'!$I$6-'СЕТ СН'!$I$23</f>
        <v>1573.0793231600001</v>
      </c>
      <c r="G133" s="36">
        <f>SUMIFS(СВЦЭМ!$D$33:$D$776,СВЦЭМ!$A$33:$A$776,$A133,СВЦЭМ!$B$33:$B$776,G$119)+'СЕТ СН'!$I$11+СВЦЭМ!$D$10+'СЕТ СН'!$I$6-'СЕТ СН'!$I$23</f>
        <v>1566.12137641</v>
      </c>
      <c r="H133" s="36">
        <f>SUMIFS(СВЦЭМ!$D$33:$D$776,СВЦЭМ!$A$33:$A$776,$A133,СВЦЭМ!$B$33:$B$776,H$119)+'СЕТ СН'!$I$11+СВЦЭМ!$D$10+'СЕТ СН'!$I$6-'СЕТ СН'!$I$23</f>
        <v>1562.69100381</v>
      </c>
      <c r="I133" s="36">
        <f>SUMIFS(СВЦЭМ!$D$33:$D$776,СВЦЭМ!$A$33:$A$776,$A133,СВЦЭМ!$B$33:$B$776,I$119)+'СЕТ СН'!$I$11+СВЦЭМ!$D$10+'СЕТ СН'!$I$6-'СЕТ СН'!$I$23</f>
        <v>1525.3421005300002</v>
      </c>
      <c r="J133" s="36">
        <f>SUMIFS(СВЦЭМ!$D$33:$D$776,СВЦЭМ!$A$33:$A$776,$A133,СВЦЭМ!$B$33:$B$776,J$119)+'СЕТ СН'!$I$11+СВЦЭМ!$D$10+'СЕТ СН'!$I$6-'СЕТ СН'!$I$23</f>
        <v>1477.4562651800002</v>
      </c>
      <c r="K133" s="36">
        <f>SUMIFS(СВЦЭМ!$D$33:$D$776,СВЦЭМ!$A$33:$A$776,$A133,СВЦЭМ!$B$33:$B$776,K$119)+'СЕТ СН'!$I$11+СВЦЭМ!$D$10+'СЕТ СН'!$I$6-'СЕТ СН'!$I$23</f>
        <v>1457.07180096</v>
      </c>
      <c r="L133" s="36">
        <f>SUMIFS(СВЦЭМ!$D$33:$D$776,СВЦЭМ!$A$33:$A$776,$A133,СВЦЭМ!$B$33:$B$776,L$119)+'СЕТ СН'!$I$11+СВЦЭМ!$D$10+'СЕТ СН'!$I$6-'СЕТ СН'!$I$23</f>
        <v>1446.7475733800002</v>
      </c>
      <c r="M133" s="36">
        <f>SUMIFS(СВЦЭМ!$D$33:$D$776,СВЦЭМ!$A$33:$A$776,$A133,СВЦЭМ!$B$33:$B$776,M$119)+'СЕТ СН'!$I$11+СВЦЭМ!$D$10+'СЕТ СН'!$I$6-'СЕТ СН'!$I$23</f>
        <v>1447.7502154399999</v>
      </c>
      <c r="N133" s="36">
        <f>SUMIFS(СВЦЭМ!$D$33:$D$776,СВЦЭМ!$A$33:$A$776,$A133,СВЦЭМ!$B$33:$B$776,N$119)+'СЕТ СН'!$I$11+СВЦЭМ!$D$10+'СЕТ СН'!$I$6-'СЕТ СН'!$I$23</f>
        <v>1442.6558217900001</v>
      </c>
      <c r="O133" s="36">
        <f>SUMIFS(СВЦЭМ!$D$33:$D$776,СВЦЭМ!$A$33:$A$776,$A133,СВЦЭМ!$B$33:$B$776,O$119)+'СЕТ СН'!$I$11+СВЦЭМ!$D$10+'СЕТ СН'!$I$6-'СЕТ СН'!$I$23</f>
        <v>1456.4710989800001</v>
      </c>
      <c r="P133" s="36">
        <f>SUMIFS(СВЦЭМ!$D$33:$D$776,СВЦЭМ!$A$33:$A$776,$A133,СВЦЭМ!$B$33:$B$776,P$119)+'СЕТ СН'!$I$11+СВЦЭМ!$D$10+'СЕТ СН'!$I$6-'СЕТ СН'!$I$23</f>
        <v>1480.9212694299999</v>
      </c>
      <c r="Q133" s="36">
        <f>SUMIFS(СВЦЭМ!$D$33:$D$776,СВЦЭМ!$A$33:$A$776,$A133,СВЦЭМ!$B$33:$B$776,Q$119)+'СЕТ СН'!$I$11+СВЦЭМ!$D$10+'СЕТ СН'!$I$6-'СЕТ СН'!$I$23</f>
        <v>1470.1656797400001</v>
      </c>
      <c r="R133" s="36">
        <f>SUMIFS(СВЦЭМ!$D$33:$D$776,СВЦЭМ!$A$33:$A$776,$A133,СВЦЭМ!$B$33:$B$776,R$119)+'СЕТ СН'!$I$11+СВЦЭМ!$D$10+'СЕТ СН'!$I$6-'СЕТ СН'!$I$23</f>
        <v>1466.3707652600001</v>
      </c>
      <c r="S133" s="36">
        <f>SUMIFS(СВЦЭМ!$D$33:$D$776,СВЦЭМ!$A$33:$A$776,$A133,СВЦЭМ!$B$33:$B$776,S$119)+'СЕТ СН'!$I$11+СВЦЭМ!$D$10+'СЕТ СН'!$I$6-'СЕТ СН'!$I$23</f>
        <v>1485.27810813</v>
      </c>
      <c r="T133" s="36">
        <f>SUMIFS(СВЦЭМ!$D$33:$D$776,СВЦЭМ!$A$33:$A$776,$A133,СВЦЭМ!$B$33:$B$776,T$119)+'СЕТ СН'!$I$11+СВЦЭМ!$D$10+'СЕТ СН'!$I$6-'СЕТ СН'!$I$23</f>
        <v>1464.4950496500001</v>
      </c>
      <c r="U133" s="36">
        <f>SUMIFS(СВЦЭМ!$D$33:$D$776,СВЦЭМ!$A$33:$A$776,$A133,СВЦЭМ!$B$33:$B$776,U$119)+'СЕТ СН'!$I$11+СВЦЭМ!$D$10+'СЕТ СН'!$I$6-'СЕТ СН'!$I$23</f>
        <v>1434.6752609800001</v>
      </c>
      <c r="V133" s="36">
        <f>SUMIFS(СВЦЭМ!$D$33:$D$776,СВЦЭМ!$A$33:$A$776,$A133,СВЦЭМ!$B$33:$B$776,V$119)+'СЕТ СН'!$I$11+СВЦЭМ!$D$10+'СЕТ СН'!$I$6-'СЕТ СН'!$I$23</f>
        <v>1410.7684895500001</v>
      </c>
      <c r="W133" s="36">
        <f>SUMIFS(СВЦЭМ!$D$33:$D$776,СВЦЭМ!$A$33:$A$776,$A133,СВЦЭМ!$B$33:$B$776,W$119)+'СЕТ СН'!$I$11+СВЦЭМ!$D$10+'СЕТ СН'!$I$6-'СЕТ СН'!$I$23</f>
        <v>1401.6681046600002</v>
      </c>
      <c r="X133" s="36">
        <f>SUMIFS(СВЦЭМ!$D$33:$D$776,СВЦЭМ!$A$33:$A$776,$A133,СВЦЭМ!$B$33:$B$776,X$119)+'СЕТ СН'!$I$11+СВЦЭМ!$D$10+'СЕТ СН'!$I$6-'СЕТ СН'!$I$23</f>
        <v>1409.1315055600001</v>
      </c>
      <c r="Y133" s="36">
        <f>SUMIFS(СВЦЭМ!$D$33:$D$776,СВЦЭМ!$A$33:$A$776,$A133,СВЦЭМ!$B$33:$B$776,Y$119)+'СЕТ СН'!$I$11+СВЦЭМ!$D$10+'СЕТ СН'!$I$6-'СЕТ СН'!$I$23</f>
        <v>1440.4094892600001</v>
      </c>
    </row>
    <row r="134" spans="1:25" ht="15.75" x14ac:dyDescent="0.2">
      <c r="A134" s="35">
        <f t="shared" si="3"/>
        <v>43966</v>
      </c>
      <c r="B134" s="36">
        <f>SUMIFS(СВЦЭМ!$D$33:$D$776,СВЦЭМ!$A$33:$A$776,$A134,СВЦЭМ!$B$33:$B$776,B$119)+'СЕТ СН'!$I$11+СВЦЭМ!$D$10+'СЕТ СН'!$I$6-'СЕТ СН'!$I$23</f>
        <v>1500.7318356599999</v>
      </c>
      <c r="C134" s="36">
        <f>SUMIFS(СВЦЭМ!$D$33:$D$776,СВЦЭМ!$A$33:$A$776,$A134,СВЦЭМ!$B$33:$B$776,C$119)+'СЕТ СН'!$I$11+СВЦЭМ!$D$10+'СЕТ СН'!$I$6-'СЕТ СН'!$I$23</f>
        <v>1554.74413018</v>
      </c>
      <c r="D134" s="36">
        <f>SUMIFS(СВЦЭМ!$D$33:$D$776,СВЦЭМ!$A$33:$A$776,$A134,СВЦЭМ!$B$33:$B$776,D$119)+'СЕТ СН'!$I$11+СВЦЭМ!$D$10+'СЕТ СН'!$I$6-'СЕТ СН'!$I$23</f>
        <v>1578.3922449300001</v>
      </c>
      <c r="E134" s="36">
        <f>SUMIFS(СВЦЭМ!$D$33:$D$776,СВЦЭМ!$A$33:$A$776,$A134,СВЦЭМ!$B$33:$B$776,E$119)+'СЕТ СН'!$I$11+СВЦЭМ!$D$10+'СЕТ СН'!$I$6-'СЕТ СН'!$I$23</f>
        <v>1577.1150118800001</v>
      </c>
      <c r="F134" s="36">
        <f>SUMIFS(СВЦЭМ!$D$33:$D$776,СВЦЭМ!$A$33:$A$776,$A134,СВЦЭМ!$B$33:$B$776,F$119)+'СЕТ СН'!$I$11+СВЦЭМ!$D$10+'СЕТ СН'!$I$6-'СЕТ СН'!$I$23</f>
        <v>1569.4153338000001</v>
      </c>
      <c r="G134" s="36">
        <f>SUMIFS(СВЦЭМ!$D$33:$D$776,СВЦЭМ!$A$33:$A$776,$A134,СВЦЭМ!$B$33:$B$776,G$119)+'СЕТ СН'!$I$11+СВЦЭМ!$D$10+'СЕТ СН'!$I$6-'СЕТ СН'!$I$23</f>
        <v>1578.56412219</v>
      </c>
      <c r="H134" s="36">
        <f>SUMIFS(СВЦЭМ!$D$33:$D$776,СВЦЭМ!$A$33:$A$776,$A134,СВЦЭМ!$B$33:$B$776,H$119)+'СЕТ СН'!$I$11+СВЦЭМ!$D$10+'СЕТ СН'!$I$6-'СЕТ СН'!$I$23</f>
        <v>1585.7748696799999</v>
      </c>
      <c r="I134" s="36">
        <f>SUMIFS(СВЦЭМ!$D$33:$D$776,СВЦЭМ!$A$33:$A$776,$A134,СВЦЭМ!$B$33:$B$776,I$119)+'СЕТ СН'!$I$11+СВЦЭМ!$D$10+'СЕТ СН'!$I$6-'СЕТ СН'!$I$23</f>
        <v>1542.6934187000002</v>
      </c>
      <c r="J134" s="36">
        <f>SUMIFS(СВЦЭМ!$D$33:$D$776,СВЦЭМ!$A$33:$A$776,$A134,СВЦЭМ!$B$33:$B$776,J$119)+'СЕТ СН'!$I$11+СВЦЭМ!$D$10+'СЕТ СН'!$I$6-'СЕТ СН'!$I$23</f>
        <v>1482.7674366000001</v>
      </c>
      <c r="K134" s="36">
        <f>SUMIFS(СВЦЭМ!$D$33:$D$776,СВЦЭМ!$A$33:$A$776,$A134,СВЦЭМ!$B$33:$B$776,K$119)+'СЕТ СН'!$I$11+СВЦЭМ!$D$10+'СЕТ СН'!$I$6-'СЕТ СН'!$I$23</f>
        <v>1416.7601444500001</v>
      </c>
      <c r="L134" s="36">
        <f>SUMIFS(СВЦЭМ!$D$33:$D$776,СВЦЭМ!$A$33:$A$776,$A134,СВЦЭМ!$B$33:$B$776,L$119)+'СЕТ СН'!$I$11+СВЦЭМ!$D$10+'СЕТ СН'!$I$6-'СЕТ СН'!$I$23</f>
        <v>1405.8763512999999</v>
      </c>
      <c r="M134" s="36">
        <f>SUMIFS(СВЦЭМ!$D$33:$D$776,СВЦЭМ!$A$33:$A$776,$A134,СВЦЭМ!$B$33:$B$776,M$119)+'СЕТ СН'!$I$11+СВЦЭМ!$D$10+'СЕТ СН'!$I$6-'СЕТ СН'!$I$23</f>
        <v>1425.88522184</v>
      </c>
      <c r="N134" s="36">
        <f>SUMIFS(СВЦЭМ!$D$33:$D$776,СВЦЭМ!$A$33:$A$776,$A134,СВЦЭМ!$B$33:$B$776,N$119)+'СЕТ СН'!$I$11+СВЦЭМ!$D$10+'СЕТ СН'!$I$6-'СЕТ СН'!$I$23</f>
        <v>1431.49459918</v>
      </c>
      <c r="O134" s="36">
        <f>SUMIFS(СВЦЭМ!$D$33:$D$776,СВЦЭМ!$A$33:$A$776,$A134,СВЦЭМ!$B$33:$B$776,O$119)+'СЕТ СН'!$I$11+СВЦЭМ!$D$10+'СЕТ СН'!$I$6-'СЕТ СН'!$I$23</f>
        <v>1433.8676175400001</v>
      </c>
      <c r="P134" s="36">
        <f>SUMIFS(СВЦЭМ!$D$33:$D$776,СВЦЭМ!$A$33:$A$776,$A134,СВЦЭМ!$B$33:$B$776,P$119)+'СЕТ СН'!$I$11+СВЦЭМ!$D$10+'СЕТ СН'!$I$6-'СЕТ СН'!$I$23</f>
        <v>1440.0414482599999</v>
      </c>
      <c r="Q134" s="36">
        <f>SUMIFS(СВЦЭМ!$D$33:$D$776,СВЦЭМ!$A$33:$A$776,$A134,СВЦЭМ!$B$33:$B$776,Q$119)+'СЕТ СН'!$I$11+СВЦЭМ!$D$10+'СЕТ СН'!$I$6-'СЕТ СН'!$I$23</f>
        <v>1435.4304013800001</v>
      </c>
      <c r="R134" s="36">
        <f>SUMIFS(СВЦЭМ!$D$33:$D$776,СВЦЭМ!$A$33:$A$776,$A134,СВЦЭМ!$B$33:$B$776,R$119)+'СЕТ СН'!$I$11+СВЦЭМ!$D$10+'СЕТ СН'!$I$6-'СЕТ СН'!$I$23</f>
        <v>1431.07820702</v>
      </c>
      <c r="S134" s="36">
        <f>SUMIFS(СВЦЭМ!$D$33:$D$776,СВЦЭМ!$A$33:$A$776,$A134,СВЦЭМ!$B$33:$B$776,S$119)+'СЕТ СН'!$I$11+СВЦЭМ!$D$10+'СЕТ СН'!$I$6-'СЕТ СН'!$I$23</f>
        <v>1440.69246679</v>
      </c>
      <c r="T134" s="36">
        <f>SUMIFS(СВЦЭМ!$D$33:$D$776,СВЦЭМ!$A$33:$A$776,$A134,СВЦЭМ!$B$33:$B$776,T$119)+'СЕТ СН'!$I$11+СВЦЭМ!$D$10+'СЕТ СН'!$I$6-'СЕТ СН'!$I$23</f>
        <v>1435.2262276700001</v>
      </c>
      <c r="U134" s="36">
        <f>SUMIFS(СВЦЭМ!$D$33:$D$776,СВЦЭМ!$A$33:$A$776,$A134,СВЦЭМ!$B$33:$B$776,U$119)+'СЕТ СН'!$I$11+СВЦЭМ!$D$10+'СЕТ СН'!$I$6-'СЕТ СН'!$I$23</f>
        <v>1438.17724402</v>
      </c>
      <c r="V134" s="36">
        <f>SUMIFS(СВЦЭМ!$D$33:$D$776,СВЦЭМ!$A$33:$A$776,$A134,СВЦЭМ!$B$33:$B$776,V$119)+'СЕТ СН'!$I$11+СВЦЭМ!$D$10+'СЕТ СН'!$I$6-'СЕТ СН'!$I$23</f>
        <v>1430.9393168700001</v>
      </c>
      <c r="W134" s="36">
        <f>SUMIFS(СВЦЭМ!$D$33:$D$776,СВЦЭМ!$A$33:$A$776,$A134,СВЦЭМ!$B$33:$B$776,W$119)+'СЕТ СН'!$I$11+СВЦЭМ!$D$10+'СЕТ СН'!$I$6-'СЕТ СН'!$I$23</f>
        <v>1418.4698853700002</v>
      </c>
      <c r="X134" s="36">
        <f>SUMIFS(СВЦЭМ!$D$33:$D$776,СВЦЭМ!$A$33:$A$776,$A134,СВЦЭМ!$B$33:$B$776,X$119)+'СЕТ СН'!$I$11+СВЦЭМ!$D$10+'СЕТ СН'!$I$6-'СЕТ СН'!$I$23</f>
        <v>1420.6855918599999</v>
      </c>
      <c r="Y134" s="36">
        <f>SUMIFS(СВЦЭМ!$D$33:$D$776,СВЦЭМ!$A$33:$A$776,$A134,СВЦЭМ!$B$33:$B$776,Y$119)+'СЕТ СН'!$I$11+СВЦЭМ!$D$10+'СЕТ СН'!$I$6-'СЕТ СН'!$I$23</f>
        <v>1424.4420866300002</v>
      </c>
    </row>
    <row r="135" spans="1:25" ht="15.75" x14ac:dyDescent="0.2">
      <c r="A135" s="35">
        <f t="shared" si="3"/>
        <v>43967</v>
      </c>
      <c r="B135" s="36">
        <f>SUMIFS(СВЦЭМ!$D$33:$D$776,СВЦЭМ!$A$33:$A$776,$A135,СВЦЭМ!$B$33:$B$776,B$119)+'СЕТ СН'!$I$11+СВЦЭМ!$D$10+'СЕТ СН'!$I$6-'СЕТ СН'!$I$23</f>
        <v>1534.20415508</v>
      </c>
      <c r="C135" s="36">
        <f>SUMIFS(СВЦЭМ!$D$33:$D$776,СВЦЭМ!$A$33:$A$776,$A135,СВЦЭМ!$B$33:$B$776,C$119)+'СЕТ СН'!$I$11+СВЦЭМ!$D$10+'СЕТ СН'!$I$6-'СЕТ СН'!$I$23</f>
        <v>1573.4268375900001</v>
      </c>
      <c r="D135" s="36">
        <f>SUMIFS(СВЦЭМ!$D$33:$D$776,СВЦЭМ!$A$33:$A$776,$A135,СВЦЭМ!$B$33:$B$776,D$119)+'СЕТ СН'!$I$11+СВЦЭМ!$D$10+'СЕТ СН'!$I$6-'СЕТ СН'!$I$23</f>
        <v>1574.9055805100002</v>
      </c>
      <c r="E135" s="36">
        <f>SUMIFS(СВЦЭМ!$D$33:$D$776,СВЦЭМ!$A$33:$A$776,$A135,СВЦЭМ!$B$33:$B$776,E$119)+'СЕТ СН'!$I$11+СВЦЭМ!$D$10+'СЕТ СН'!$I$6-'СЕТ СН'!$I$23</f>
        <v>1587.54395159</v>
      </c>
      <c r="F135" s="36">
        <f>SUMIFS(СВЦЭМ!$D$33:$D$776,СВЦЭМ!$A$33:$A$776,$A135,СВЦЭМ!$B$33:$B$776,F$119)+'СЕТ СН'!$I$11+СВЦЭМ!$D$10+'СЕТ СН'!$I$6-'СЕТ СН'!$I$23</f>
        <v>1587.5592249800002</v>
      </c>
      <c r="G135" s="36">
        <f>SUMIFS(СВЦЭМ!$D$33:$D$776,СВЦЭМ!$A$33:$A$776,$A135,СВЦЭМ!$B$33:$B$776,G$119)+'СЕТ СН'!$I$11+СВЦЭМ!$D$10+'СЕТ СН'!$I$6-'СЕТ СН'!$I$23</f>
        <v>1587.4173914400001</v>
      </c>
      <c r="H135" s="36">
        <f>SUMIFS(СВЦЭМ!$D$33:$D$776,СВЦЭМ!$A$33:$A$776,$A135,СВЦЭМ!$B$33:$B$776,H$119)+'СЕТ СН'!$I$11+СВЦЭМ!$D$10+'СЕТ СН'!$I$6-'СЕТ СН'!$I$23</f>
        <v>1594.72454105</v>
      </c>
      <c r="I135" s="36">
        <f>SUMIFS(СВЦЭМ!$D$33:$D$776,СВЦЭМ!$A$33:$A$776,$A135,СВЦЭМ!$B$33:$B$776,I$119)+'СЕТ СН'!$I$11+СВЦЭМ!$D$10+'СЕТ СН'!$I$6-'СЕТ СН'!$I$23</f>
        <v>1527.6803018400001</v>
      </c>
      <c r="J135" s="36">
        <f>SUMIFS(СВЦЭМ!$D$33:$D$776,СВЦЭМ!$A$33:$A$776,$A135,СВЦЭМ!$B$33:$B$776,J$119)+'СЕТ СН'!$I$11+СВЦЭМ!$D$10+'СЕТ СН'!$I$6-'СЕТ СН'!$I$23</f>
        <v>1457.1884998300002</v>
      </c>
      <c r="K135" s="36">
        <f>SUMIFS(СВЦЭМ!$D$33:$D$776,СВЦЭМ!$A$33:$A$776,$A135,СВЦЭМ!$B$33:$B$776,K$119)+'СЕТ СН'!$I$11+СВЦЭМ!$D$10+'СЕТ СН'!$I$6-'СЕТ СН'!$I$23</f>
        <v>1456.12757736</v>
      </c>
      <c r="L135" s="36">
        <f>SUMIFS(СВЦЭМ!$D$33:$D$776,СВЦЭМ!$A$33:$A$776,$A135,СВЦЭМ!$B$33:$B$776,L$119)+'СЕТ СН'!$I$11+СВЦЭМ!$D$10+'СЕТ СН'!$I$6-'СЕТ СН'!$I$23</f>
        <v>1460.9943657900001</v>
      </c>
      <c r="M135" s="36">
        <f>SUMIFS(СВЦЭМ!$D$33:$D$776,СВЦЭМ!$A$33:$A$776,$A135,СВЦЭМ!$B$33:$B$776,M$119)+'СЕТ СН'!$I$11+СВЦЭМ!$D$10+'СЕТ СН'!$I$6-'СЕТ СН'!$I$23</f>
        <v>1456.86797998</v>
      </c>
      <c r="N135" s="36">
        <f>SUMIFS(СВЦЭМ!$D$33:$D$776,СВЦЭМ!$A$33:$A$776,$A135,СВЦЭМ!$B$33:$B$776,N$119)+'СЕТ СН'!$I$11+СВЦЭМ!$D$10+'СЕТ СН'!$I$6-'СЕТ СН'!$I$23</f>
        <v>1446.94782822</v>
      </c>
      <c r="O135" s="36">
        <f>SUMIFS(СВЦЭМ!$D$33:$D$776,СВЦЭМ!$A$33:$A$776,$A135,СВЦЭМ!$B$33:$B$776,O$119)+'СЕТ СН'!$I$11+СВЦЭМ!$D$10+'СЕТ СН'!$I$6-'СЕТ СН'!$I$23</f>
        <v>1441.76534808</v>
      </c>
      <c r="P135" s="36">
        <f>SUMIFS(СВЦЭМ!$D$33:$D$776,СВЦЭМ!$A$33:$A$776,$A135,СВЦЭМ!$B$33:$B$776,P$119)+'СЕТ СН'!$I$11+СВЦЭМ!$D$10+'СЕТ СН'!$I$6-'СЕТ СН'!$I$23</f>
        <v>1447.23497376</v>
      </c>
      <c r="Q135" s="36">
        <f>SUMIFS(СВЦЭМ!$D$33:$D$776,СВЦЭМ!$A$33:$A$776,$A135,СВЦЭМ!$B$33:$B$776,Q$119)+'СЕТ СН'!$I$11+СВЦЭМ!$D$10+'СЕТ СН'!$I$6-'СЕТ СН'!$I$23</f>
        <v>1444.55505883</v>
      </c>
      <c r="R135" s="36">
        <f>SUMIFS(СВЦЭМ!$D$33:$D$776,СВЦЭМ!$A$33:$A$776,$A135,СВЦЭМ!$B$33:$B$776,R$119)+'СЕТ СН'!$I$11+СВЦЭМ!$D$10+'СЕТ СН'!$I$6-'СЕТ СН'!$I$23</f>
        <v>1440.7036472099999</v>
      </c>
      <c r="S135" s="36">
        <f>SUMIFS(СВЦЭМ!$D$33:$D$776,СВЦЭМ!$A$33:$A$776,$A135,СВЦЭМ!$B$33:$B$776,S$119)+'СЕТ СН'!$I$11+СВЦЭМ!$D$10+'СЕТ СН'!$I$6-'СЕТ СН'!$I$23</f>
        <v>1437.09029506</v>
      </c>
      <c r="T135" s="36">
        <f>SUMIFS(СВЦЭМ!$D$33:$D$776,СВЦЭМ!$A$33:$A$776,$A135,СВЦЭМ!$B$33:$B$776,T$119)+'СЕТ СН'!$I$11+СВЦЭМ!$D$10+'СЕТ СН'!$I$6-'СЕТ СН'!$I$23</f>
        <v>1436.0690738200001</v>
      </c>
      <c r="U135" s="36">
        <f>SUMIFS(СВЦЭМ!$D$33:$D$776,СВЦЭМ!$A$33:$A$776,$A135,СВЦЭМ!$B$33:$B$776,U$119)+'СЕТ СН'!$I$11+СВЦЭМ!$D$10+'СЕТ СН'!$I$6-'СЕТ СН'!$I$23</f>
        <v>1428.77043482</v>
      </c>
      <c r="V135" s="36">
        <f>SUMIFS(СВЦЭМ!$D$33:$D$776,СВЦЭМ!$A$33:$A$776,$A135,СВЦЭМ!$B$33:$B$776,V$119)+'СЕТ СН'!$I$11+СВЦЭМ!$D$10+'СЕТ СН'!$I$6-'СЕТ СН'!$I$23</f>
        <v>1427.9032094899999</v>
      </c>
      <c r="W135" s="36">
        <f>SUMIFS(СВЦЭМ!$D$33:$D$776,СВЦЭМ!$A$33:$A$776,$A135,СВЦЭМ!$B$33:$B$776,W$119)+'СЕТ СН'!$I$11+СВЦЭМ!$D$10+'СЕТ СН'!$I$6-'СЕТ СН'!$I$23</f>
        <v>1429.3984358800001</v>
      </c>
      <c r="X135" s="36">
        <f>SUMIFS(СВЦЭМ!$D$33:$D$776,СВЦЭМ!$A$33:$A$776,$A135,СВЦЭМ!$B$33:$B$776,X$119)+'СЕТ СН'!$I$11+СВЦЭМ!$D$10+'СЕТ СН'!$I$6-'СЕТ СН'!$I$23</f>
        <v>1430.3108436500002</v>
      </c>
      <c r="Y135" s="36">
        <f>SUMIFS(СВЦЭМ!$D$33:$D$776,СВЦЭМ!$A$33:$A$776,$A135,СВЦЭМ!$B$33:$B$776,Y$119)+'СЕТ СН'!$I$11+СВЦЭМ!$D$10+'СЕТ СН'!$I$6-'СЕТ СН'!$I$23</f>
        <v>1449.03742573</v>
      </c>
    </row>
    <row r="136" spans="1:25" ht="15.75" x14ac:dyDescent="0.2">
      <c r="A136" s="35">
        <f t="shared" si="3"/>
        <v>43968</v>
      </c>
      <c r="B136" s="36">
        <f>SUMIFS(СВЦЭМ!$D$33:$D$776,СВЦЭМ!$A$33:$A$776,$A136,СВЦЭМ!$B$33:$B$776,B$119)+'СЕТ СН'!$I$11+СВЦЭМ!$D$10+'СЕТ СН'!$I$6-'СЕТ СН'!$I$23</f>
        <v>1538.22698457</v>
      </c>
      <c r="C136" s="36">
        <f>SUMIFS(СВЦЭМ!$D$33:$D$776,СВЦЭМ!$A$33:$A$776,$A136,СВЦЭМ!$B$33:$B$776,C$119)+'СЕТ СН'!$I$11+СВЦЭМ!$D$10+'СЕТ СН'!$I$6-'СЕТ СН'!$I$23</f>
        <v>1572.61419677</v>
      </c>
      <c r="D136" s="36">
        <f>SUMIFS(СВЦЭМ!$D$33:$D$776,СВЦЭМ!$A$33:$A$776,$A136,СВЦЭМ!$B$33:$B$776,D$119)+'СЕТ СН'!$I$11+СВЦЭМ!$D$10+'СЕТ СН'!$I$6-'СЕТ СН'!$I$23</f>
        <v>1579.9135136899999</v>
      </c>
      <c r="E136" s="36">
        <f>SUMIFS(СВЦЭМ!$D$33:$D$776,СВЦЭМ!$A$33:$A$776,$A136,СВЦЭМ!$B$33:$B$776,E$119)+'СЕТ СН'!$I$11+СВЦЭМ!$D$10+'СЕТ СН'!$I$6-'СЕТ СН'!$I$23</f>
        <v>1587.3505595699999</v>
      </c>
      <c r="F136" s="36">
        <f>SUMIFS(СВЦЭМ!$D$33:$D$776,СВЦЭМ!$A$33:$A$776,$A136,СВЦЭМ!$B$33:$B$776,F$119)+'СЕТ СН'!$I$11+СВЦЭМ!$D$10+'СЕТ СН'!$I$6-'СЕТ СН'!$I$23</f>
        <v>1580.50826987</v>
      </c>
      <c r="G136" s="36">
        <f>SUMIFS(СВЦЭМ!$D$33:$D$776,СВЦЭМ!$A$33:$A$776,$A136,СВЦЭМ!$B$33:$B$776,G$119)+'СЕТ СН'!$I$11+СВЦЭМ!$D$10+'СЕТ СН'!$I$6-'СЕТ СН'!$I$23</f>
        <v>1581.8913669200001</v>
      </c>
      <c r="H136" s="36">
        <f>SUMIFS(СВЦЭМ!$D$33:$D$776,СВЦЭМ!$A$33:$A$776,$A136,СВЦЭМ!$B$33:$B$776,H$119)+'СЕТ СН'!$I$11+СВЦЭМ!$D$10+'СЕТ СН'!$I$6-'СЕТ СН'!$I$23</f>
        <v>1587.2803160200001</v>
      </c>
      <c r="I136" s="36">
        <f>SUMIFS(СВЦЭМ!$D$33:$D$776,СВЦЭМ!$A$33:$A$776,$A136,СВЦЭМ!$B$33:$B$776,I$119)+'СЕТ СН'!$I$11+СВЦЭМ!$D$10+'СЕТ СН'!$I$6-'СЕТ СН'!$I$23</f>
        <v>1546.6949588900002</v>
      </c>
      <c r="J136" s="36">
        <f>SUMIFS(СВЦЭМ!$D$33:$D$776,СВЦЭМ!$A$33:$A$776,$A136,СВЦЭМ!$B$33:$B$776,J$119)+'СЕТ СН'!$I$11+СВЦЭМ!$D$10+'СЕТ СН'!$I$6-'СЕТ СН'!$I$23</f>
        <v>1479.2131936000001</v>
      </c>
      <c r="K136" s="36">
        <f>SUMIFS(СВЦЭМ!$D$33:$D$776,СВЦЭМ!$A$33:$A$776,$A136,СВЦЭМ!$B$33:$B$776,K$119)+'СЕТ СН'!$I$11+СВЦЭМ!$D$10+'СЕТ СН'!$I$6-'СЕТ СН'!$I$23</f>
        <v>1450.1109222</v>
      </c>
      <c r="L136" s="36">
        <f>SUMIFS(СВЦЭМ!$D$33:$D$776,СВЦЭМ!$A$33:$A$776,$A136,СВЦЭМ!$B$33:$B$776,L$119)+'СЕТ СН'!$I$11+СВЦЭМ!$D$10+'СЕТ СН'!$I$6-'СЕТ СН'!$I$23</f>
        <v>1450.1125914899999</v>
      </c>
      <c r="M136" s="36">
        <f>SUMIFS(СВЦЭМ!$D$33:$D$776,СВЦЭМ!$A$33:$A$776,$A136,СВЦЭМ!$B$33:$B$776,M$119)+'СЕТ СН'!$I$11+СВЦЭМ!$D$10+'СЕТ СН'!$I$6-'СЕТ СН'!$I$23</f>
        <v>1448.65445858</v>
      </c>
      <c r="N136" s="36">
        <f>SUMIFS(СВЦЭМ!$D$33:$D$776,СВЦЭМ!$A$33:$A$776,$A136,СВЦЭМ!$B$33:$B$776,N$119)+'СЕТ СН'!$I$11+СВЦЭМ!$D$10+'СЕТ СН'!$I$6-'СЕТ СН'!$I$23</f>
        <v>1444.6227019600001</v>
      </c>
      <c r="O136" s="36">
        <f>SUMIFS(СВЦЭМ!$D$33:$D$776,СВЦЭМ!$A$33:$A$776,$A136,СВЦЭМ!$B$33:$B$776,O$119)+'СЕТ СН'!$I$11+СВЦЭМ!$D$10+'СЕТ СН'!$I$6-'СЕТ СН'!$I$23</f>
        <v>1444.4438027199999</v>
      </c>
      <c r="P136" s="36">
        <f>SUMIFS(СВЦЭМ!$D$33:$D$776,СВЦЭМ!$A$33:$A$776,$A136,СВЦЭМ!$B$33:$B$776,P$119)+'СЕТ СН'!$I$11+СВЦЭМ!$D$10+'СЕТ СН'!$I$6-'СЕТ СН'!$I$23</f>
        <v>1450.0463758599999</v>
      </c>
      <c r="Q136" s="36">
        <f>SUMIFS(СВЦЭМ!$D$33:$D$776,СВЦЭМ!$A$33:$A$776,$A136,СВЦЭМ!$B$33:$B$776,Q$119)+'СЕТ СН'!$I$11+СВЦЭМ!$D$10+'СЕТ СН'!$I$6-'СЕТ СН'!$I$23</f>
        <v>1452.5801725900001</v>
      </c>
      <c r="R136" s="36">
        <f>SUMIFS(СВЦЭМ!$D$33:$D$776,СВЦЭМ!$A$33:$A$776,$A136,СВЦЭМ!$B$33:$B$776,R$119)+'СЕТ СН'!$I$11+СВЦЭМ!$D$10+'СЕТ СН'!$I$6-'СЕТ СН'!$I$23</f>
        <v>1449.48489058</v>
      </c>
      <c r="S136" s="36">
        <f>SUMIFS(СВЦЭМ!$D$33:$D$776,СВЦЭМ!$A$33:$A$776,$A136,СВЦЭМ!$B$33:$B$776,S$119)+'СЕТ СН'!$I$11+СВЦЭМ!$D$10+'СЕТ СН'!$I$6-'СЕТ СН'!$I$23</f>
        <v>1451.0526791100001</v>
      </c>
      <c r="T136" s="36">
        <f>SUMIFS(СВЦЭМ!$D$33:$D$776,СВЦЭМ!$A$33:$A$776,$A136,СВЦЭМ!$B$33:$B$776,T$119)+'СЕТ СН'!$I$11+СВЦЭМ!$D$10+'СЕТ СН'!$I$6-'СЕТ СН'!$I$23</f>
        <v>1440.6390511100001</v>
      </c>
      <c r="U136" s="36">
        <f>SUMIFS(СВЦЭМ!$D$33:$D$776,СВЦЭМ!$A$33:$A$776,$A136,СВЦЭМ!$B$33:$B$776,U$119)+'СЕТ СН'!$I$11+СВЦЭМ!$D$10+'СЕТ СН'!$I$6-'СЕТ СН'!$I$23</f>
        <v>1425.0425865500001</v>
      </c>
      <c r="V136" s="36">
        <f>SUMIFS(СВЦЭМ!$D$33:$D$776,СВЦЭМ!$A$33:$A$776,$A136,СВЦЭМ!$B$33:$B$776,V$119)+'СЕТ СН'!$I$11+СВЦЭМ!$D$10+'СЕТ СН'!$I$6-'СЕТ СН'!$I$23</f>
        <v>1387.91913845</v>
      </c>
      <c r="W136" s="36">
        <f>SUMIFS(СВЦЭМ!$D$33:$D$776,СВЦЭМ!$A$33:$A$776,$A136,СВЦЭМ!$B$33:$B$776,W$119)+'СЕТ СН'!$I$11+СВЦЭМ!$D$10+'СЕТ СН'!$I$6-'СЕТ СН'!$I$23</f>
        <v>1393.3292301500001</v>
      </c>
      <c r="X136" s="36">
        <f>SUMIFS(СВЦЭМ!$D$33:$D$776,СВЦЭМ!$A$33:$A$776,$A136,СВЦЭМ!$B$33:$B$776,X$119)+'СЕТ СН'!$I$11+СВЦЭМ!$D$10+'СЕТ СН'!$I$6-'СЕТ СН'!$I$23</f>
        <v>1393.3006093899999</v>
      </c>
      <c r="Y136" s="36">
        <f>SUMIFS(СВЦЭМ!$D$33:$D$776,СВЦЭМ!$A$33:$A$776,$A136,СВЦЭМ!$B$33:$B$776,Y$119)+'СЕТ СН'!$I$11+СВЦЭМ!$D$10+'СЕТ СН'!$I$6-'СЕТ СН'!$I$23</f>
        <v>1423.86679643</v>
      </c>
    </row>
    <row r="137" spans="1:25" ht="15.75" x14ac:dyDescent="0.2">
      <c r="A137" s="35">
        <f t="shared" si="3"/>
        <v>43969</v>
      </c>
      <c r="B137" s="36">
        <f>SUMIFS(СВЦЭМ!$D$33:$D$776,СВЦЭМ!$A$33:$A$776,$A137,СВЦЭМ!$B$33:$B$776,B$119)+'СЕТ СН'!$I$11+СВЦЭМ!$D$10+'СЕТ СН'!$I$6-'СЕТ СН'!$I$23</f>
        <v>1542.0532759600001</v>
      </c>
      <c r="C137" s="36">
        <f>SUMIFS(СВЦЭМ!$D$33:$D$776,СВЦЭМ!$A$33:$A$776,$A137,СВЦЭМ!$B$33:$B$776,C$119)+'СЕТ СН'!$I$11+СВЦЭМ!$D$10+'СЕТ СН'!$I$6-'СЕТ СН'!$I$23</f>
        <v>1560.3570531</v>
      </c>
      <c r="D137" s="36">
        <f>SUMIFS(СВЦЭМ!$D$33:$D$776,СВЦЭМ!$A$33:$A$776,$A137,СВЦЭМ!$B$33:$B$776,D$119)+'СЕТ СН'!$I$11+СВЦЭМ!$D$10+'СЕТ СН'!$I$6-'СЕТ СН'!$I$23</f>
        <v>1548.6953528700001</v>
      </c>
      <c r="E137" s="36">
        <f>SUMIFS(СВЦЭМ!$D$33:$D$776,СВЦЭМ!$A$33:$A$776,$A137,СВЦЭМ!$B$33:$B$776,E$119)+'СЕТ СН'!$I$11+СВЦЭМ!$D$10+'СЕТ СН'!$I$6-'СЕТ СН'!$I$23</f>
        <v>1559.2773323700001</v>
      </c>
      <c r="F137" s="36">
        <f>SUMIFS(СВЦЭМ!$D$33:$D$776,СВЦЭМ!$A$33:$A$776,$A137,СВЦЭМ!$B$33:$B$776,F$119)+'СЕТ СН'!$I$11+СВЦЭМ!$D$10+'СЕТ СН'!$I$6-'СЕТ СН'!$I$23</f>
        <v>1555.3166071400001</v>
      </c>
      <c r="G137" s="36">
        <f>SUMIFS(СВЦЭМ!$D$33:$D$776,СВЦЭМ!$A$33:$A$776,$A137,СВЦЭМ!$B$33:$B$776,G$119)+'СЕТ СН'!$I$11+СВЦЭМ!$D$10+'СЕТ СН'!$I$6-'СЕТ СН'!$I$23</f>
        <v>1558.68892286</v>
      </c>
      <c r="H137" s="36">
        <f>SUMIFS(СВЦЭМ!$D$33:$D$776,СВЦЭМ!$A$33:$A$776,$A137,СВЦЭМ!$B$33:$B$776,H$119)+'СЕТ СН'!$I$11+СВЦЭМ!$D$10+'СЕТ СН'!$I$6-'СЕТ СН'!$I$23</f>
        <v>1556.46854601</v>
      </c>
      <c r="I137" s="36">
        <f>SUMIFS(СВЦЭМ!$D$33:$D$776,СВЦЭМ!$A$33:$A$776,$A137,СВЦЭМ!$B$33:$B$776,I$119)+'СЕТ СН'!$I$11+СВЦЭМ!$D$10+'СЕТ СН'!$I$6-'СЕТ СН'!$I$23</f>
        <v>1526.8860963699999</v>
      </c>
      <c r="J137" s="36">
        <f>SUMIFS(СВЦЭМ!$D$33:$D$776,СВЦЭМ!$A$33:$A$776,$A137,СВЦЭМ!$B$33:$B$776,J$119)+'СЕТ СН'!$I$11+СВЦЭМ!$D$10+'СЕТ СН'!$I$6-'СЕТ СН'!$I$23</f>
        <v>1435.8991290700001</v>
      </c>
      <c r="K137" s="36">
        <f>SUMIFS(СВЦЭМ!$D$33:$D$776,СВЦЭМ!$A$33:$A$776,$A137,СВЦЭМ!$B$33:$B$776,K$119)+'СЕТ СН'!$I$11+СВЦЭМ!$D$10+'СЕТ СН'!$I$6-'СЕТ СН'!$I$23</f>
        <v>1419.1398876600001</v>
      </c>
      <c r="L137" s="36">
        <f>SUMIFS(СВЦЭМ!$D$33:$D$776,СВЦЭМ!$A$33:$A$776,$A137,СВЦЭМ!$B$33:$B$776,L$119)+'СЕТ СН'!$I$11+СВЦЭМ!$D$10+'СЕТ СН'!$I$6-'СЕТ СН'!$I$23</f>
        <v>1426.8619831599999</v>
      </c>
      <c r="M137" s="36">
        <f>SUMIFS(СВЦЭМ!$D$33:$D$776,СВЦЭМ!$A$33:$A$776,$A137,СВЦЭМ!$B$33:$B$776,M$119)+'СЕТ СН'!$I$11+СВЦЭМ!$D$10+'СЕТ СН'!$I$6-'СЕТ СН'!$I$23</f>
        <v>1427.92158156</v>
      </c>
      <c r="N137" s="36">
        <f>SUMIFS(СВЦЭМ!$D$33:$D$776,СВЦЭМ!$A$33:$A$776,$A137,СВЦЭМ!$B$33:$B$776,N$119)+'СЕТ СН'!$I$11+СВЦЭМ!$D$10+'СЕТ СН'!$I$6-'СЕТ СН'!$I$23</f>
        <v>1418.6017922999999</v>
      </c>
      <c r="O137" s="36">
        <f>SUMIFS(СВЦЭМ!$D$33:$D$776,СВЦЭМ!$A$33:$A$776,$A137,СВЦЭМ!$B$33:$B$776,O$119)+'СЕТ СН'!$I$11+СВЦЭМ!$D$10+'СЕТ СН'!$I$6-'СЕТ СН'!$I$23</f>
        <v>1419.66744197</v>
      </c>
      <c r="P137" s="36">
        <f>SUMIFS(СВЦЭМ!$D$33:$D$776,СВЦЭМ!$A$33:$A$776,$A137,СВЦЭМ!$B$33:$B$776,P$119)+'СЕТ СН'!$I$11+СВЦЭМ!$D$10+'СЕТ СН'!$I$6-'СЕТ СН'!$I$23</f>
        <v>1438.3197302900001</v>
      </c>
      <c r="Q137" s="36">
        <f>SUMIFS(СВЦЭМ!$D$33:$D$776,СВЦЭМ!$A$33:$A$776,$A137,СВЦЭМ!$B$33:$B$776,Q$119)+'СЕТ СН'!$I$11+СВЦЭМ!$D$10+'СЕТ СН'!$I$6-'СЕТ СН'!$I$23</f>
        <v>1425.8652471300002</v>
      </c>
      <c r="R137" s="36">
        <f>SUMIFS(СВЦЭМ!$D$33:$D$776,СВЦЭМ!$A$33:$A$776,$A137,СВЦЭМ!$B$33:$B$776,R$119)+'СЕТ СН'!$I$11+СВЦЭМ!$D$10+'СЕТ СН'!$I$6-'СЕТ СН'!$I$23</f>
        <v>1425.8787479800001</v>
      </c>
      <c r="S137" s="36">
        <f>SUMIFS(СВЦЭМ!$D$33:$D$776,СВЦЭМ!$A$33:$A$776,$A137,СВЦЭМ!$B$33:$B$776,S$119)+'СЕТ СН'!$I$11+СВЦЭМ!$D$10+'СЕТ СН'!$I$6-'СЕТ СН'!$I$23</f>
        <v>1441.05543831</v>
      </c>
      <c r="T137" s="36">
        <f>SUMIFS(СВЦЭМ!$D$33:$D$776,СВЦЭМ!$A$33:$A$776,$A137,СВЦЭМ!$B$33:$B$776,T$119)+'СЕТ СН'!$I$11+СВЦЭМ!$D$10+'СЕТ СН'!$I$6-'СЕТ СН'!$I$23</f>
        <v>1431.67498942</v>
      </c>
      <c r="U137" s="36">
        <f>SUMIFS(СВЦЭМ!$D$33:$D$776,СВЦЭМ!$A$33:$A$776,$A137,СВЦЭМ!$B$33:$B$776,U$119)+'СЕТ СН'!$I$11+СВЦЭМ!$D$10+'СЕТ СН'!$I$6-'СЕТ СН'!$I$23</f>
        <v>1421.938562</v>
      </c>
      <c r="V137" s="36">
        <f>SUMIFS(СВЦЭМ!$D$33:$D$776,СВЦЭМ!$A$33:$A$776,$A137,СВЦЭМ!$B$33:$B$776,V$119)+'СЕТ СН'!$I$11+СВЦЭМ!$D$10+'СЕТ СН'!$I$6-'СЕТ СН'!$I$23</f>
        <v>1396.6927588799999</v>
      </c>
      <c r="W137" s="36">
        <f>SUMIFS(СВЦЭМ!$D$33:$D$776,СВЦЭМ!$A$33:$A$776,$A137,СВЦЭМ!$B$33:$B$776,W$119)+'СЕТ СН'!$I$11+СВЦЭМ!$D$10+'СЕТ СН'!$I$6-'СЕТ СН'!$I$23</f>
        <v>1400.70302249</v>
      </c>
      <c r="X137" s="36">
        <f>SUMIFS(СВЦЭМ!$D$33:$D$776,СВЦЭМ!$A$33:$A$776,$A137,СВЦЭМ!$B$33:$B$776,X$119)+'СЕТ СН'!$I$11+СВЦЭМ!$D$10+'СЕТ СН'!$I$6-'СЕТ СН'!$I$23</f>
        <v>1400.2047020800001</v>
      </c>
      <c r="Y137" s="36">
        <f>SUMIFS(СВЦЭМ!$D$33:$D$776,СВЦЭМ!$A$33:$A$776,$A137,СВЦЭМ!$B$33:$B$776,Y$119)+'СЕТ СН'!$I$11+СВЦЭМ!$D$10+'СЕТ СН'!$I$6-'СЕТ СН'!$I$23</f>
        <v>1425.07565092</v>
      </c>
    </row>
    <row r="138" spans="1:25" ht="15.75" x14ac:dyDescent="0.2">
      <c r="A138" s="35">
        <f t="shared" si="3"/>
        <v>43970</v>
      </c>
      <c r="B138" s="36">
        <f>SUMIFS(СВЦЭМ!$D$33:$D$776,СВЦЭМ!$A$33:$A$776,$A138,СВЦЭМ!$B$33:$B$776,B$119)+'СЕТ СН'!$I$11+СВЦЭМ!$D$10+'СЕТ СН'!$I$6-'СЕТ СН'!$I$23</f>
        <v>1553.4856569900001</v>
      </c>
      <c r="C138" s="36">
        <f>SUMIFS(СВЦЭМ!$D$33:$D$776,СВЦЭМ!$A$33:$A$776,$A138,СВЦЭМ!$B$33:$B$776,C$119)+'СЕТ СН'!$I$11+СВЦЭМ!$D$10+'СЕТ СН'!$I$6-'СЕТ СН'!$I$23</f>
        <v>1580.53661577</v>
      </c>
      <c r="D138" s="36">
        <f>SUMIFS(СВЦЭМ!$D$33:$D$776,СВЦЭМ!$A$33:$A$776,$A138,СВЦЭМ!$B$33:$B$776,D$119)+'СЕТ СН'!$I$11+СВЦЭМ!$D$10+'СЕТ СН'!$I$6-'СЕТ СН'!$I$23</f>
        <v>1571.6893292</v>
      </c>
      <c r="E138" s="36">
        <f>SUMIFS(СВЦЭМ!$D$33:$D$776,СВЦЭМ!$A$33:$A$776,$A138,СВЦЭМ!$B$33:$B$776,E$119)+'СЕТ СН'!$I$11+СВЦЭМ!$D$10+'СЕТ СН'!$I$6-'СЕТ СН'!$I$23</f>
        <v>1566.9408505900001</v>
      </c>
      <c r="F138" s="36">
        <f>SUMIFS(СВЦЭМ!$D$33:$D$776,СВЦЭМ!$A$33:$A$776,$A138,СВЦЭМ!$B$33:$B$776,F$119)+'СЕТ СН'!$I$11+СВЦЭМ!$D$10+'СЕТ СН'!$I$6-'СЕТ СН'!$I$23</f>
        <v>1561.17670204</v>
      </c>
      <c r="G138" s="36">
        <f>SUMIFS(СВЦЭМ!$D$33:$D$776,СВЦЭМ!$A$33:$A$776,$A138,СВЦЭМ!$B$33:$B$776,G$119)+'СЕТ СН'!$I$11+СВЦЭМ!$D$10+'СЕТ СН'!$I$6-'СЕТ СН'!$I$23</f>
        <v>1569.9409421099999</v>
      </c>
      <c r="H138" s="36">
        <f>SUMIFS(СВЦЭМ!$D$33:$D$776,СВЦЭМ!$A$33:$A$776,$A138,СВЦЭМ!$B$33:$B$776,H$119)+'СЕТ СН'!$I$11+СВЦЭМ!$D$10+'СЕТ СН'!$I$6-'СЕТ СН'!$I$23</f>
        <v>1570.59630584</v>
      </c>
      <c r="I138" s="36">
        <f>SUMIFS(СВЦЭМ!$D$33:$D$776,СВЦЭМ!$A$33:$A$776,$A138,СВЦЭМ!$B$33:$B$776,I$119)+'СЕТ СН'!$I$11+СВЦЭМ!$D$10+'СЕТ СН'!$I$6-'СЕТ СН'!$I$23</f>
        <v>1544.62823789</v>
      </c>
      <c r="J138" s="36">
        <f>SUMIFS(СВЦЭМ!$D$33:$D$776,СВЦЭМ!$A$33:$A$776,$A138,СВЦЭМ!$B$33:$B$776,J$119)+'СЕТ СН'!$I$11+СВЦЭМ!$D$10+'СЕТ СН'!$I$6-'СЕТ СН'!$I$23</f>
        <v>1449.34697254</v>
      </c>
      <c r="K138" s="36">
        <f>SUMIFS(СВЦЭМ!$D$33:$D$776,СВЦЭМ!$A$33:$A$776,$A138,СВЦЭМ!$B$33:$B$776,K$119)+'СЕТ СН'!$I$11+СВЦЭМ!$D$10+'СЕТ СН'!$I$6-'СЕТ СН'!$I$23</f>
        <v>1432.6767466700001</v>
      </c>
      <c r="L138" s="36">
        <f>SUMIFS(СВЦЭМ!$D$33:$D$776,СВЦЭМ!$A$33:$A$776,$A138,СВЦЭМ!$B$33:$B$776,L$119)+'СЕТ СН'!$I$11+СВЦЭМ!$D$10+'СЕТ СН'!$I$6-'СЕТ СН'!$I$23</f>
        <v>1429.8260074099999</v>
      </c>
      <c r="M138" s="36">
        <f>SUMIFS(СВЦЭМ!$D$33:$D$776,СВЦЭМ!$A$33:$A$776,$A138,СВЦЭМ!$B$33:$B$776,M$119)+'СЕТ СН'!$I$11+СВЦЭМ!$D$10+'СЕТ СН'!$I$6-'СЕТ СН'!$I$23</f>
        <v>1413.59967469</v>
      </c>
      <c r="N138" s="36">
        <f>SUMIFS(СВЦЭМ!$D$33:$D$776,СВЦЭМ!$A$33:$A$776,$A138,СВЦЭМ!$B$33:$B$776,N$119)+'СЕТ СН'!$I$11+СВЦЭМ!$D$10+'СЕТ СН'!$I$6-'СЕТ СН'!$I$23</f>
        <v>1413.0472362099999</v>
      </c>
      <c r="O138" s="36">
        <f>SUMIFS(СВЦЭМ!$D$33:$D$776,СВЦЭМ!$A$33:$A$776,$A138,СВЦЭМ!$B$33:$B$776,O$119)+'СЕТ СН'!$I$11+СВЦЭМ!$D$10+'СЕТ СН'!$I$6-'СЕТ СН'!$I$23</f>
        <v>1421.1292026000001</v>
      </c>
      <c r="P138" s="36">
        <f>SUMIFS(СВЦЭМ!$D$33:$D$776,СВЦЭМ!$A$33:$A$776,$A138,СВЦЭМ!$B$33:$B$776,P$119)+'СЕТ СН'!$I$11+СВЦЭМ!$D$10+'СЕТ СН'!$I$6-'СЕТ СН'!$I$23</f>
        <v>1427.5539850999999</v>
      </c>
      <c r="Q138" s="36">
        <f>SUMIFS(СВЦЭМ!$D$33:$D$776,СВЦЭМ!$A$33:$A$776,$A138,СВЦЭМ!$B$33:$B$776,Q$119)+'СЕТ СН'!$I$11+СВЦЭМ!$D$10+'СЕТ СН'!$I$6-'СЕТ СН'!$I$23</f>
        <v>1432.3227038</v>
      </c>
      <c r="R138" s="36">
        <f>SUMIFS(СВЦЭМ!$D$33:$D$776,СВЦЭМ!$A$33:$A$776,$A138,СВЦЭМ!$B$33:$B$776,R$119)+'СЕТ СН'!$I$11+СВЦЭМ!$D$10+'СЕТ СН'!$I$6-'СЕТ СН'!$I$23</f>
        <v>1434.9797963599999</v>
      </c>
      <c r="S138" s="36">
        <f>SUMIFS(СВЦЭМ!$D$33:$D$776,СВЦЭМ!$A$33:$A$776,$A138,СВЦЭМ!$B$33:$B$776,S$119)+'СЕТ СН'!$I$11+СВЦЭМ!$D$10+'СЕТ СН'!$I$6-'СЕТ СН'!$I$23</f>
        <v>1444.27491624</v>
      </c>
      <c r="T138" s="36">
        <f>SUMIFS(СВЦЭМ!$D$33:$D$776,СВЦЭМ!$A$33:$A$776,$A138,СВЦЭМ!$B$33:$B$776,T$119)+'СЕТ СН'!$I$11+СВЦЭМ!$D$10+'СЕТ СН'!$I$6-'СЕТ СН'!$I$23</f>
        <v>1440.3336003499999</v>
      </c>
      <c r="U138" s="36">
        <f>SUMIFS(СВЦЭМ!$D$33:$D$776,СВЦЭМ!$A$33:$A$776,$A138,СВЦЭМ!$B$33:$B$776,U$119)+'СЕТ СН'!$I$11+СВЦЭМ!$D$10+'СЕТ СН'!$I$6-'СЕТ СН'!$I$23</f>
        <v>1424.60158271</v>
      </c>
      <c r="V138" s="36">
        <f>SUMIFS(СВЦЭМ!$D$33:$D$776,СВЦЭМ!$A$33:$A$776,$A138,СВЦЭМ!$B$33:$B$776,V$119)+'СЕТ СН'!$I$11+СВЦЭМ!$D$10+'СЕТ СН'!$I$6-'СЕТ СН'!$I$23</f>
        <v>1419.8375482800002</v>
      </c>
      <c r="W138" s="36">
        <f>SUMIFS(СВЦЭМ!$D$33:$D$776,СВЦЭМ!$A$33:$A$776,$A138,СВЦЭМ!$B$33:$B$776,W$119)+'СЕТ СН'!$I$11+СВЦЭМ!$D$10+'СЕТ СН'!$I$6-'СЕТ СН'!$I$23</f>
        <v>1425.5437442100001</v>
      </c>
      <c r="X138" s="36">
        <f>SUMIFS(СВЦЭМ!$D$33:$D$776,СВЦЭМ!$A$33:$A$776,$A138,СВЦЭМ!$B$33:$B$776,X$119)+'СЕТ СН'!$I$11+СВЦЭМ!$D$10+'СЕТ СН'!$I$6-'СЕТ СН'!$I$23</f>
        <v>1419.0573890300002</v>
      </c>
      <c r="Y138" s="36">
        <f>SUMIFS(СВЦЭМ!$D$33:$D$776,СВЦЭМ!$A$33:$A$776,$A138,СВЦЭМ!$B$33:$B$776,Y$119)+'СЕТ СН'!$I$11+СВЦЭМ!$D$10+'СЕТ СН'!$I$6-'СЕТ СН'!$I$23</f>
        <v>1432.96162058</v>
      </c>
    </row>
    <row r="139" spans="1:25" ht="15.75" x14ac:dyDescent="0.2">
      <c r="A139" s="35">
        <f t="shared" si="3"/>
        <v>43971</v>
      </c>
      <c r="B139" s="36">
        <f>SUMIFS(СВЦЭМ!$D$33:$D$776,СВЦЭМ!$A$33:$A$776,$A139,СВЦЭМ!$B$33:$B$776,B$119)+'СЕТ СН'!$I$11+СВЦЭМ!$D$10+'СЕТ СН'!$I$6-'СЕТ СН'!$I$23</f>
        <v>1513.28519639</v>
      </c>
      <c r="C139" s="36">
        <f>SUMIFS(СВЦЭМ!$D$33:$D$776,СВЦЭМ!$A$33:$A$776,$A139,СВЦЭМ!$B$33:$B$776,C$119)+'СЕТ СН'!$I$11+СВЦЭМ!$D$10+'СЕТ СН'!$I$6-'СЕТ СН'!$I$23</f>
        <v>1523.3563859400001</v>
      </c>
      <c r="D139" s="36">
        <f>SUMIFS(СВЦЭМ!$D$33:$D$776,СВЦЭМ!$A$33:$A$776,$A139,СВЦЭМ!$B$33:$B$776,D$119)+'СЕТ СН'!$I$11+СВЦЭМ!$D$10+'СЕТ СН'!$I$6-'СЕТ СН'!$I$23</f>
        <v>1541.26243703</v>
      </c>
      <c r="E139" s="36">
        <f>SUMIFS(СВЦЭМ!$D$33:$D$776,СВЦЭМ!$A$33:$A$776,$A139,СВЦЭМ!$B$33:$B$776,E$119)+'СЕТ СН'!$I$11+СВЦЭМ!$D$10+'СЕТ СН'!$I$6-'СЕТ СН'!$I$23</f>
        <v>1536.6931898400001</v>
      </c>
      <c r="F139" s="36">
        <f>SUMIFS(СВЦЭМ!$D$33:$D$776,СВЦЭМ!$A$33:$A$776,$A139,СВЦЭМ!$B$33:$B$776,F$119)+'СЕТ СН'!$I$11+СВЦЭМ!$D$10+'СЕТ СН'!$I$6-'СЕТ СН'!$I$23</f>
        <v>1529.8461648100001</v>
      </c>
      <c r="G139" s="36">
        <f>SUMIFS(СВЦЭМ!$D$33:$D$776,СВЦЭМ!$A$33:$A$776,$A139,СВЦЭМ!$B$33:$B$776,G$119)+'СЕТ СН'!$I$11+СВЦЭМ!$D$10+'СЕТ СН'!$I$6-'СЕТ СН'!$I$23</f>
        <v>1539.8902879699999</v>
      </c>
      <c r="H139" s="36">
        <f>SUMIFS(СВЦЭМ!$D$33:$D$776,СВЦЭМ!$A$33:$A$776,$A139,СВЦЭМ!$B$33:$B$776,H$119)+'СЕТ СН'!$I$11+СВЦЭМ!$D$10+'СЕТ СН'!$I$6-'СЕТ СН'!$I$23</f>
        <v>1546.8169722500002</v>
      </c>
      <c r="I139" s="36">
        <f>SUMIFS(СВЦЭМ!$D$33:$D$776,СВЦЭМ!$A$33:$A$776,$A139,СВЦЭМ!$B$33:$B$776,I$119)+'СЕТ СН'!$I$11+СВЦЭМ!$D$10+'СЕТ СН'!$I$6-'СЕТ СН'!$I$23</f>
        <v>1532.3248393900001</v>
      </c>
      <c r="J139" s="36">
        <f>SUMIFS(СВЦЭМ!$D$33:$D$776,СВЦЭМ!$A$33:$A$776,$A139,СВЦЭМ!$B$33:$B$776,J$119)+'СЕТ СН'!$I$11+СВЦЭМ!$D$10+'СЕТ СН'!$I$6-'СЕТ СН'!$I$23</f>
        <v>1429.9187685000002</v>
      </c>
      <c r="K139" s="36">
        <f>SUMIFS(СВЦЭМ!$D$33:$D$776,СВЦЭМ!$A$33:$A$776,$A139,СВЦЭМ!$B$33:$B$776,K$119)+'СЕТ СН'!$I$11+СВЦЭМ!$D$10+'СЕТ СН'!$I$6-'СЕТ СН'!$I$23</f>
        <v>1435.46521618</v>
      </c>
      <c r="L139" s="36">
        <f>SUMIFS(СВЦЭМ!$D$33:$D$776,СВЦЭМ!$A$33:$A$776,$A139,СВЦЭМ!$B$33:$B$776,L$119)+'СЕТ СН'!$I$11+СВЦЭМ!$D$10+'СЕТ СН'!$I$6-'СЕТ СН'!$I$23</f>
        <v>1439.1739289900001</v>
      </c>
      <c r="M139" s="36">
        <f>SUMIFS(СВЦЭМ!$D$33:$D$776,СВЦЭМ!$A$33:$A$776,$A139,СВЦЭМ!$B$33:$B$776,M$119)+'СЕТ СН'!$I$11+СВЦЭМ!$D$10+'СЕТ СН'!$I$6-'СЕТ СН'!$I$23</f>
        <v>1441.9145197</v>
      </c>
      <c r="N139" s="36">
        <f>SUMIFS(СВЦЭМ!$D$33:$D$776,СВЦЭМ!$A$33:$A$776,$A139,СВЦЭМ!$B$33:$B$776,N$119)+'СЕТ СН'!$I$11+СВЦЭМ!$D$10+'СЕТ СН'!$I$6-'СЕТ СН'!$I$23</f>
        <v>1441.63432969</v>
      </c>
      <c r="O139" s="36">
        <f>SUMIFS(СВЦЭМ!$D$33:$D$776,СВЦЭМ!$A$33:$A$776,$A139,СВЦЭМ!$B$33:$B$776,O$119)+'СЕТ СН'!$I$11+СВЦЭМ!$D$10+'СЕТ СН'!$I$6-'СЕТ СН'!$I$23</f>
        <v>1446.6135783300001</v>
      </c>
      <c r="P139" s="36">
        <f>SUMIFS(СВЦЭМ!$D$33:$D$776,СВЦЭМ!$A$33:$A$776,$A139,СВЦЭМ!$B$33:$B$776,P$119)+'СЕТ СН'!$I$11+СВЦЭМ!$D$10+'СЕТ СН'!$I$6-'СЕТ СН'!$I$23</f>
        <v>1448.7198293000001</v>
      </c>
      <c r="Q139" s="36">
        <f>SUMIFS(СВЦЭМ!$D$33:$D$776,СВЦЭМ!$A$33:$A$776,$A139,СВЦЭМ!$B$33:$B$776,Q$119)+'СЕТ СН'!$I$11+СВЦЭМ!$D$10+'СЕТ СН'!$I$6-'СЕТ СН'!$I$23</f>
        <v>1449.4648906500001</v>
      </c>
      <c r="R139" s="36">
        <f>SUMIFS(СВЦЭМ!$D$33:$D$776,СВЦЭМ!$A$33:$A$776,$A139,СВЦЭМ!$B$33:$B$776,R$119)+'СЕТ СН'!$I$11+СВЦЭМ!$D$10+'СЕТ СН'!$I$6-'СЕТ СН'!$I$23</f>
        <v>1450.5089465599999</v>
      </c>
      <c r="S139" s="36">
        <f>SUMIFS(СВЦЭМ!$D$33:$D$776,СВЦЭМ!$A$33:$A$776,$A139,СВЦЭМ!$B$33:$B$776,S$119)+'СЕТ СН'!$I$11+СВЦЭМ!$D$10+'СЕТ СН'!$I$6-'СЕТ СН'!$I$23</f>
        <v>1452.47194012</v>
      </c>
      <c r="T139" s="36">
        <f>SUMIFS(СВЦЭМ!$D$33:$D$776,СВЦЭМ!$A$33:$A$776,$A139,СВЦЭМ!$B$33:$B$776,T$119)+'СЕТ СН'!$I$11+СВЦЭМ!$D$10+'СЕТ СН'!$I$6-'СЕТ СН'!$I$23</f>
        <v>1451.57373695</v>
      </c>
      <c r="U139" s="36">
        <f>SUMIFS(СВЦЭМ!$D$33:$D$776,СВЦЭМ!$A$33:$A$776,$A139,СВЦЭМ!$B$33:$B$776,U$119)+'СЕТ СН'!$I$11+СВЦЭМ!$D$10+'СЕТ СН'!$I$6-'СЕТ СН'!$I$23</f>
        <v>1438.5400773400002</v>
      </c>
      <c r="V139" s="36">
        <f>SUMIFS(СВЦЭМ!$D$33:$D$776,СВЦЭМ!$A$33:$A$776,$A139,СВЦЭМ!$B$33:$B$776,V$119)+'СЕТ СН'!$I$11+СВЦЭМ!$D$10+'СЕТ СН'!$I$6-'СЕТ СН'!$I$23</f>
        <v>1434.2363131100001</v>
      </c>
      <c r="W139" s="36">
        <f>SUMIFS(СВЦЭМ!$D$33:$D$776,СВЦЭМ!$A$33:$A$776,$A139,СВЦЭМ!$B$33:$B$776,W$119)+'СЕТ СН'!$I$11+СВЦЭМ!$D$10+'СЕТ СН'!$I$6-'СЕТ СН'!$I$23</f>
        <v>1438.8149970700001</v>
      </c>
      <c r="X139" s="36">
        <f>SUMIFS(СВЦЭМ!$D$33:$D$776,СВЦЭМ!$A$33:$A$776,$A139,СВЦЭМ!$B$33:$B$776,X$119)+'СЕТ СН'!$I$11+СВЦЭМ!$D$10+'СЕТ СН'!$I$6-'СЕТ СН'!$I$23</f>
        <v>1438.9344976100001</v>
      </c>
      <c r="Y139" s="36">
        <f>SUMIFS(СВЦЭМ!$D$33:$D$776,СВЦЭМ!$A$33:$A$776,$A139,СВЦЭМ!$B$33:$B$776,Y$119)+'СЕТ СН'!$I$11+СВЦЭМ!$D$10+'СЕТ СН'!$I$6-'СЕТ СН'!$I$23</f>
        <v>1443.9123671299999</v>
      </c>
    </row>
    <row r="140" spans="1:25" ht="15.75" x14ac:dyDescent="0.2">
      <c r="A140" s="35">
        <f t="shared" si="3"/>
        <v>43972</v>
      </c>
      <c r="B140" s="36">
        <f>SUMIFS(СВЦЭМ!$D$33:$D$776,СВЦЭМ!$A$33:$A$776,$A140,СВЦЭМ!$B$33:$B$776,B$119)+'СЕТ СН'!$I$11+СВЦЭМ!$D$10+'СЕТ СН'!$I$6-'СЕТ СН'!$I$23</f>
        <v>1511.6700696799999</v>
      </c>
      <c r="C140" s="36">
        <f>SUMIFS(СВЦЭМ!$D$33:$D$776,СВЦЭМ!$A$33:$A$776,$A140,СВЦЭМ!$B$33:$B$776,C$119)+'СЕТ СН'!$I$11+СВЦЭМ!$D$10+'СЕТ СН'!$I$6-'СЕТ СН'!$I$23</f>
        <v>1545.0494693000001</v>
      </c>
      <c r="D140" s="36">
        <f>SUMIFS(СВЦЭМ!$D$33:$D$776,СВЦЭМ!$A$33:$A$776,$A140,СВЦЭМ!$B$33:$B$776,D$119)+'СЕТ СН'!$I$11+СВЦЭМ!$D$10+'СЕТ СН'!$I$6-'СЕТ СН'!$I$23</f>
        <v>1566.15805198</v>
      </c>
      <c r="E140" s="36">
        <f>SUMIFS(СВЦЭМ!$D$33:$D$776,СВЦЭМ!$A$33:$A$776,$A140,СВЦЭМ!$B$33:$B$776,E$119)+'СЕТ СН'!$I$11+СВЦЭМ!$D$10+'СЕТ СН'!$I$6-'СЕТ СН'!$I$23</f>
        <v>1565.3736213100001</v>
      </c>
      <c r="F140" s="36">
        <f>SUMIFS(СВЦЭМ!$D$33:$D$776,СВЦЭМ!$A$33:$A$776,$A140,СВЦЭМ!$B$33:$B$776,F$119)+'СЕТ СН'!$I$11+СВЦЭМ!$D$10+'СЕТ СН'!$I$6-'СЕТ СН'!$I$23</f>
        <v>1559.9568188100002</v>
      </c>
      <c r="G140" s="36">
        <f>SUMIFS(СВЦЭМ!$D$33:$D$776,СВЦЭМ!$A$33:$A$776,$A140,СВЦЭМ!$B$33:$B$776,G$119)+'СЕТ СН'!$I$11+СВЦЭМ!$D$10+'СЕТ СН'!$I$6-'СЕТ СН'!$I$23</f>
        <v>1570.63806808</v>
      </c>
      <c r="H140" s="36">
        <f>SUMIFS(СВЦЭМ!$D$33:$D$776,СВЦЭМ!$A$33:$A$776,$A140,СВЦЭМ!$B$33:$B$776,H$119)+'СЕТ СН'!$I$11+СВЦЭМ!$D$10+'СЕТ СН'!$I$6-'СЕТ СН'!$I$23</f>
        <v>1560.3583980000001</v>
      </c>
      <c r="I140" s="36">
        <f>SUMIFS(СВЦЭМ!$D$33:$D$776,СВЦЭМ!$A$33:$A$776,$A140,СВЦЭМ!$B$33:$B$776,I$119)+'СЕТ СН'!$I$11+СВЦЭМ!$D$10+'СЕТ СН'!$I$6-'СЕТ СН'!$I$23</f>
        <v>1545.16024094</v>
      </c>
      <c r="J140" s="36">
        <f>SUMIFS(СВЦЭМ!$D$33:$D$776,СВЦЭМ!$A$33:$A$776,$A140,СВЦЭМ!$B$33:$B$776,J$119)+'СЕТ СН'!$I$11+СВЦЭМ!$D$10+'СЕТ СН'!$I$6-'СЕТ СН'!$I$23</f>
        <v>1505.31248269</v>
      </c>
      <c r="K140" s="36">
        <f>SUMIFS(СВЦЭМ!$D$33:$D$776,СВЦЭМ!$A$33:$A$776,$A140,СВЦЭМ!$B$33:$B$776,K$119)+'СЕТ СН'!$I$11+СВЦЭМ!$D$10+'СЕТ СН'!$I$6-'СЕТ СН'!$I$23</f>
        <v>1499.6543229399999</v>
      </c>
      <c r="L140" s="36">
        <f>SUMIFS(СВЦЭМ!$D$33:$D$776,СВЦЭМ!$A$33:$A$776,$A140,СВЦЭМ!$B$33:$B$776,L$119)+'СЕТ СН'!$I$11+СВЦЭМ!$D$10+'СЕТ СН'!$I$6-'СЕТ СН'!$I$23</f>
        <v>1502.3012438999999</v>
      </c>
      <c r="M140" s="36">
        <f>SUMIFS(СВЦЭМ!$D$33:$D$776,СВЦЭМ!$A$33:$A$776,$A140,СВЦЭМ!$B$33:$B$776,M$119)+'СЕТ СН'!$I$11+СВЦЭМ!$D$10+'СЕТ СН'!$I$6-'СЕТ СН'!$I$23</f>
        <v>1455.5990016000001</v>
      </c>
      <c r="N140" s="36">
        <f>SUMIFS(СВЦЭМ!$D$33:$D$776,СВЦЭМ!$A$33:$A$776,$A140,СВЦЭМ!$B$33:$B$776,N$119)+'СЕТ СН'!$I$11+СВЦЭМ!$D$10+'СЕТ СН'!$I$6-'СЕТ СН'!$I$23</f>
        <v>1399.3596693700001</v>
      </c>
      <c r="O140" s="36">
        <f>SUMIFS(СВЦЭМ!$D$33:$D$776,СВЦЭМ!$A$33:$A$776,$A140,СВЦЭМ!$B$33:$B$776,O$119)+'СЕТ СН'!$I$11+СВЦЭМ!$D$10+'СЕТ СН'!$I$6-'СЕТ СН'!$I$23</f>
        <v>1374.4216171400001</v>
      </c>
      <c r="P140" s="36">
        <f>SUMIFS(СВЦЭМ!$D$33:$D$776,СВЦЭМ!$A$33:$A$776,$A140,СВЦЭМ!$B$33:$B$776,P$119)+'СЕТ СН'!$I$11+СВЦЭМ!$D$10+'СЕТ СН'!$I$6-'СЕТ СН'!$I$23</f>
        <v>1372.41968593</v>
      </c>
      <c r="Q140" s="36">
        <f>SUMIFS(СВЦЭМ!$D$33:$D$776,СВЦЭМ!$A$33:$A$776,$A140,СВЦЭМ!$B$33:$B$776,Q$119)+'СЕТ СН'!$I$11+СВЦЭМ!$D$10+'СЕТ СН'!$I$6-'СЕТ СН'!$I$23</f>
        <v>1376.35392114</v>
      </c>
      <c r="R140" s="36">
        <f>SUMIFS(СВЦЭМ!$D$33:$D$776,СВЦЭМ!$A$33:$A$776,$A140,СВЦЭМ!$B$33:$B$776,R$119)+'СЕТ СН'!$I$11+СВЦЭМ!$D$10+'СЕТ СН'!$I$6-'СЕТ СН'!$I$23</f>
        <v>1371.1088376100001</v>
      </c>
      <c r="S140" s="36">
        <f>SUMIFS(СВЦЭМ!$D$33:$D$776,СВЦЭМ!$A$33:$A$776,$A140,СВЦЭМ!$B$33:$B$776,S$119)+'СЕТ СН'!$I$11+СВЦЭМ!$D$10+'СЕТ СН'!$I$6-'СЕТ СН'!$I$23</f>
        <v>1378.0479213200001</v>
      </c>
      <c r="T140" s="36">
        <f>SUMIFS(СВЦЭМ!$D$33:$D$776,СВЦЭМ!$A$33:$A$776,$A140,СВЦЭМ!$B$33:$B$776,T$119)+'СЕТ СН'!$I$11+СВЦЭМ!$D$10+'СЕТ СН'!$I$6-'СЕТ СН'!$I$23</f>
        <v>1376.2165464300001</v>
      </c>
      <c r="U140" s="36">
        <f>SUMIFS(СВЦЭМ!$D$33:$D$776,СВЦЭМ!$A$33:$A$776,$A140,СВЦЭМ!$B$33:$B$776,U$119)+'СЕТ СН'!$I$11+СВЦЭМ!$D$10+'СЕТ СН'!$I$6-'СЕТ СН'!$I$23</f>
        <v>1373.50076717</v>
      </c>
      <c r="V140" s="36">
        <f>SUMIFS(СВЦЭМ!$D$33:$D$776,СВЦЭМ!$A$33:$A$776,$A140,СВЦЭМ!$B$33:$B$776,V$119)+'СЕТ СН'!$I$11+СВЦЭМ!$D$10+'СЕТ СН'!$I$6-'СЕТ СН'!$I$23</f>
        <v>1370.6907428700001</v>
      </c>
      <c r="W140" s="36">
        <f>SUMIFS(СВЦЭМ!$D$33:$D$776,СВЦЭМ!$A$33:$A$776,$A140,СВЦЭМ!$B$33:$B$776,W$119)+'СЕТ СН'!$I$11+СВЦЭМ!$D$10+'СЕТ СН'!$I$6-'СЕТ СН'!$I$23</f>
        <v>1339.94713269</v>
      </c>
      <c r="X140" s="36">
        <f>SUMIFS(СВЦЭМ!$D$33:$D$776,СВЦЭМ!$A$33:$A$776,$A140,СВЦЭМ!$B$33:$B$776,X$119)+'СЕТ СН'!$I$11+СВЦЭМ!$D$10+'СЕТ СН'!$I$6-'СЕТ СН'!$I$23</f>
        <v>1380.5511718800001</v>
      </c>
      <c r="Y140" s="36">
        <f>SUMIFS(СВЦЭМ!$D$33:$D$776,СВЦЭМ!$A$33:$A$776,$A140,СВЦЭМ!$B$33:$B$776,Y$119)+'СЕТ СН'!$I$11+СВЦЭМ!$D$10+'СЕТ СН'!$I$6-'СЕТ СН'!$I$23</f>
        <v>1428.0001846099999</v>
      </c>
    </row>
    <row r="141" spans="1:25" ht="15.75" x14ac:dyDescent="0.2">
      <c r="A141" s="35">
        <f t="shared" si="3"/>
        <v>43973</v>
      </c>
      <c r="B141" s="36">
        <f>SUMIFS(СВЦЭМ!$D$33:$D$776,СВЦЭМ!$A$33:$A$776,$A141,СВЦЭМ!$B$33:$B$776,B$119)+'СЕТ СН'!$I$11+СВЦЭМ!$D$10+'СЕТ СН'!$I$6-'СЕТ СН'!$I$23</f>
        <v>1510.01476544</v>
      </c>
      <c r="C141" s="36">
        <f>SUMIFS(СВЦЭМ!$D$33:$D$776,СВЦЭМ!$A$33:$A$776,$A141,СВЦЭМ!$B$33:$B$776,C$119)+'СЕТ СН'!$I$11+СВЦЭМ!$D$10+'СЕТ СН'!$I$6-'СЕТ СН'!$I$23</f>
        <v>1550.8984262899999</v>
      </c>
      <c r="D141" s="36">
        <f>SUMIFS(СВЦЭМ!$D$33:$D$776,СВЦЭМ!$A$33:$A$776,$A141,СВЦЭМ!$B$33:$B$776,D$119)+'СЕТ СН'!$I$11+СВЦЭМ!$D$10+'СЕТ СН'!$I$6-'СЕТ СН'!$I$23</f>
        <v>1570.9783287700002</v>
      </c>
      <c r="E141" s="36">
        <f>SUMIFS(СВЦЭМ!$D$33:$D$776,СВЦЭМ!$A$33:$A$776,$A141,СВЦЭМ!$B$33:$B$776,E$119)+'СЕТ СН'!$I$11+СВЦЭМ!$D$10+'СЕТ СН'!$I$6-'СЕТ СН'!$I$23</f>
        <v>1567.8116388600001</v>
      </c>
      <c r="F141" s="36">
        <f>SUMIFS(СВЦЭМ!$D$33:$D$776,СВЦЭМ!$A$33:$A$776,$A141,СВЦЭМ!$B$33:$B$776,F$119)+'СЕТ СН'!$I$11+СВЦЭМ!$D$10+'СЕТ СН'!$I$6-'СЕТ СН'!$I$23</f>
        <v>1561.4439088200002</v>
      </c>
      <c r="G141" s="36">
        <f>SUMIFS(СВЦЭМ!$D$33:$D$776,СВЦЭМ!$A$33:$A$776,$A141,СВЦЭМ!$B$33:$B$776,G$119)+'СЕТ СН'!$I$11+СВЦЭМ!$D$10+'СЕТ СН'!$I$6-'СЕТ СН'!$I$23</f>
        <v>1570.7343680700001</v>
      </c>
      <c r="H141" s="36">
        <f>SUMIFS(СВЦЭМ!$D$33:$D$776,СВЦЭМ!$A$33:$A$776,$A141,СВЦЭМ!$B$33:$B$776,H$119)+'СЕТ СН'!$I$11+СВЦЭМ!$D$10+'СЕТ СН'!$I$6-'СЕТ СН'!$I$23</f>
        <v>1572.4363594400002</v>
      </c>
      <c r="I141" s="36">
        <f>SUMIFS(СВЦЭМ!$D$33:$D$776,СВЦЭМ!$A$33:$A$776,$A141,СВЦЭМ!$B$33:$B$776,I$119)+'СЕТ СН'!$I$11+СВЦЭМ!$D$10+'СЕТ СН'!$I$6-'СЕТ СН'!$I$23</f>
        <v>1535.24807624</v>
      </c>
      <c r="J141" s="36">
        <f>SUMIFS(СВЦЭМ!$D$33:$D$776,СВЦЭМ!$A$33:$A$776,$A141,СВЦЭМ!$B$33:$B$776,J$119)+'СЕТ СН'!$I$11+СВЦЭМ!$D$10+'СЕТ СН'!$I$6-'СЕТ СН'!$I$23</f>
        <v>1488.20339208</v>
      </c>
      <c r="K141" s="36">
        <f>SUMIFS(СВЦЭМ!$D$33:$D$776,СВЦЭМ!$A$33:$A$776,$A141,СВЦЭМ!$B$33:$B$776,K$119)+'СЕТ СН'!$I$11+СВЦЭМ!$D$10+'СЕТ СН'!$I$6-'СЕТ СН'!$I$23</f>
        <v>1471.3035842300001</v>
      </c>
      <c r="L141" s="36">
        <f>SUMIFS(СВЦЭМ!$D$33:$D$776,СВЦЭМ!$A$33:$A$776,$A141,СВЦЭМ!$B$33:$B$776,L$119)+'СЕТ СН'!$I$11+СВЦЭМ!$D$10+'СЕТ СН'!$I$6-'СЕТ СН'!$I$23</f>
        <v>1459.7114261300001</v>
      </c>
      <c r="M141" s="36">
        <f>SUMIFS(СВЦЭМ!$D$33:$D$776,СВЦЭМ!$A$33:$A$776,$A141,СВЦЭМ!$B$33:$B$776,M$119)+'СЕТ СН'!$I$11+СВЦЭМ!$D$10+'СЕТ СН'!$I$6-'СЕТ СН'!$I$23</f>
        <v>1411.5324002900002</v>
      </c>
      <c r="N141" s="36">
        <f>SUMIFS(СВЦЭМ!$D$33:$D$776,СВЦЭМ!$A$33:$A$776,$A141,СВЦЭМ!$B$33:$B$776,N$119)+'СЕТ СН'!$I$11+СВЦЭМ!$D$10+'СЕТ СН'!$I$6-'СЕТ СН'!$I$23</f>
        <v>1359.71399032</v>
      </c>
      <c r="O141" s="36">
        <f>SUMIFS(СВЦЭМ!$D$33:$D$776,СВЦЭМ!$A$33:$A$776,$A141,СВЦЭМ!$B$33:$B$776,O$119)+'СЕТ СН'!$I$11+СВЦЭМ!$D$10+'СЕТ СН'!$I$6-'СЕТ СН'!$I$23</f>
        <v>1345.4539814499999</v>
      </c>
      <c r="P141" s="36">
        <f>SUMIFS(СВЦЭМ!$D$33:$D$776,СВЦЭМ!$A$33:$A$776,$A141,СВЦЭМ!$B$33:$B$776,P$119)+'СЕТ СН'!$I$11+СВЦЭМ!$D$10+'СЕТ СН'!$I$6-'СЕТ СН'!$I$23</f>
        <v>1363.4780681100001</v>
      </c>
      <c r="Q141" s="36">
        <f>SUMIFS(СВЦЭМ!$D$33:$D$776,СВЦЭМ!$A$33:$A$776,$A141,СВЦЭМ!$B$33:$B$776,Q$119)+'СЕТ СН'!$I$11+СВЦЭМ!$D$10+'СЕТ СН'!$I$6-'СЕТ СН'!$I$23</f>
        <v>1368.53483848</v>
      </c>
      <c r="R141" s="36">
        <f>SUMIFS(СВЦЭМ!$D$33:$D$776,СВЦЭМ!$A$33:$A$776,$A141,СВЦЭМ!$B$33:$B$776,R$119)+'СЕТ СН'!$I$11+СВЦЭМ!$D$10+'СЕТ СН'!$I$6-'СЕТ СН'!$I$23</f>
        <v>1368.9728507899999</v>
      </c>
      <c r="S141" s="36">
        <f>SUMIFS(СВЦЭМ!$D$33:$D$776,СВЦЭМ!$A$33:$A$776,$A141,СВЦЭМ!$B$33:$B$776,S$119)+'СЕТ СН'!$I$11+СВЦЭМ!$D$10+'СЕТ СН'!$I$6-'СЕТ СН'!$I$23</f>
        <v>1373.05769536</v>
      </c>
      <c r="T141" s="36">
        <f>SUMIFS(СВЦЭМ!$D$33:$D$776,СВЦЭМ!$A$33:$A$776,$A141,СВЦЭМ!$B$33:$B$776,T$119)+'СЕТ СН'!$I$11+СВЦЭМ!$D$10+'СЕТ СН'!$I$6-'СЕТ СН'!$I$23</f>
        <v>1360.2072233600002</v>
      </c>
      <c r="U141" s="36">
        <f>SUMIFS(СВЦЭМ!$D$33:$D$776,СВЦЭМ!$A$33:$A$776,$A141,СВЦЭМ!$B$33:$B$776,U$119)+'СЕТ СН'!$I$11+СВЦЭМ!$D$10+'СЕТ СН'!$I$6-'СЕТ СН'!$I$23</f>
        <v>1348.3805775800001</v>
      </c>
      <c r="V141" s="36">
        <f>SUMIFS(СВЦЭМ!$D$33:$D$776,СВЦЭМ!$A$33:$A$776,$A141,СВЦЭМ!$B$33:$B$776,V$119)+'СЕТ СН'!$I$11+СВЦЭМ!$D$10+'СЕТ СН'!$I$6-'СЕТ СН'!$I$23</f>
        <v>1331.77987033</v>
      </c>
      <c r="W141" s="36">
        <f>SUMIFS(СВЦЭМ!$D$33:$D$776,СВЦЭМ!$A$33:$A$776,$A141,СВЦЭМ!$B$33:$B$776,W$119)+'СЕТ СН'!$I$11+СВЦЭМ!$D$10+'СЕТ СН'!$I$6-'СЕТ СН'!$I$23</f>
        <v>1323.9023893900001</v>
      </c>
      <c r="X141" s="36">
        <f>SUMIFS(СВЦЭМ!$D$33:$D$776,СВЦЭМ!$A$33:$A$776,$A141,СВЦЭМ!$B$33:$B$776,X$119)+'СЕТ СН'!$I$11+СВЦЭМ!$D$10+'СЕТ СН'!$I$6-'СЕТ СН'!$I$23</f>
        <v>1342.48499803</v>
      </c>
      <c r="Y141" s="36">
        <f>SUMIFS(СВЦЭМ!$D$33:$D$776,СВЦЭМ!$A$33:$A$776,$A141,СВЦЭМ!$B$33:$B$776,Y$119)+'СЕТ СН'!$I$11+СВЦЭМ!$D$10+'СЕТ СН'!$I$6-'СЕТ СН'!$I$23</f>
        <v>1380.35509452</v>
      </c>
    </row>
    <row r="142" spans="1:25" ht="15.75" x14ac:dyDescent="0.2">
      <c r="A142" s="35">
        <f t="shared" si="3"/>
        <v>43974</v>
      </c>
      <c r="B142" s="36">
        <f>SUMIFS(СВЦЭМ!$D$33:$D$776,СВЦЭМ!$A$33:$A$776,$A142,СВЦЭМ!$B$33:$B$776,B$119)+'СЕТ СН'!$I$11+СВЦЭМ!$D$10+'СЕТ СН'!$I$6-'СЕТ СН'!$I$23</f>
        <v>1482.16008956</v>
      </c>
      <c r="C142" s="36">
        <f>SUMIFS(СВЦЭМ!$D$33:$D$776,СВЦЭМ!$A$33:$A$776,$A142,СВЦЭМ!$B$33:$B$776,C$119)+'СЕТ СН'!$I$11+СВЦЭМ!$D$10+'СЕТ СН'!$I$6-'СЕТ СН'!$I$23</f>
        <v>1518.4586254599999</v>
      </c>
      <c r="D142" s="36">
        <f>SUMIFS(СВЦЭМ!$D$33:$D$776,СВЦЭМ!$A$33:$A$776,$A142,СВЦЭМ!$B$33:$B$776,D$119)+'СЕТ СН'!$I$11+СВЦЭМ!$D$10+'СЕТ СН'!$I$6-'СЕТ СН'!$I$23</f>
        <v>1538.99500044</v>
      </c>
      <c r="E142" s="36">
        <f>SUMIFS(СВЦЭМ!$D$33:$D$776,СВЦЭМ!$A$33:$A$776,$A142,СВЦЭМ!$B$33:$B$776,E$119)+'СЕТ СН'!$I$11+СВЦЭМ!$D$10+'СЕТ СН'!$I$6-'СЕТ СН'!$I$23</f>
        <v>1553.1254941699999</v>
      </c>
      <c r="F142" s="36">
        <f>SUMIFS(СВЦЭМ!$D$33:$D$776,СВЦЭМ!$A$33:$A$776,$A142,СВЦЭМ!$B$33:$B$776,F$119)+'СЕТ СН'!$I$11+СВЦЭМ!$D$10+'СЕТ СН'!$I$6-'СЕТ СН'!$I$23</f>
        <v>1557.01706461</v>
      </c>
      <c r="G142" s="36">
        <f>SUMIFS(СВЦЭМ!$D$33:$D$776,СВЦЭМ!$A$33:$A$776,$A142,СВЦЭМ!$B$33:$B$776,G$119)+'СЕТ СН'!$I$11+СВЦЭМ!$D$10+'СЕТ СН'!$I$6-'СЕТ СН'!$I$23</f>
        <v>1555.02659167</v>
      </c>
      <c r="H142" s="36">
        <f>SUMIFS(СВЦЭМ!$D$33:$D$776,СВЦЭМ!$A$33:$A$776,$A142,СВЦЭМ!$B$33:$B$776,H$119)+'СЕТ СН'!$I$11+СВЦЭМ!$D$10+'СЕТ СН'!$I$6-'СЕТ СН'!$I$23</f>
        <v>1547.0390190600001</v>
      </c>
      <c r="I142" s="36">
        <f>SUMIFS(СВЦЭМ!$D$33:$D$776,СВЦЭМ!$A$33:$A$776,$A142,СВЦЭМ!$B$33:$B$776,I$119)+'СЕТ СН'!$I$11+СВЦЭМ!$D$10+'СЕТ СН'!$I$6-'СЕТ СН'!$I$23</f>
        <v>1522.7248495900001</v>
      </c>
      <c r="J142" s="36">
        <f>SUMIFS(СВЦЭМ!$D$33:$D$776,СВЦЭМ!$A$33:$A$776,$A142,СВЦЭМ!$B$33:$B$776,J$119)+'СЕТ СН'!$I$11+СВЦЭМ!$D$10+'СЕТ СН'!$I$6-'СЕТ СН'!$I$23</f>
        <v>1486.5944376900002</v>
      </c>
      <c r="K142" s="36">
        <f>SUMIFS(СВЦЭМ!$D$33:$D$776,СВЦЭМ!$A$33:$A$776,$A142,СВЦЭМ!$B$33:$B$776,K$119)+'СЕТ СН'!$I$11+СВЦЭМ!$D$10+'СЕТ СН'!$I$6-'СЕТ СН'!$I$23</f>
        <v>1449.0053071</v>
      </c>
      <c r="L142" s="36">
        <f>SUMIFS(СВЦЭМ!$D$33:$D$776,СВЦЭМ!$A$33:$A$776,$A142,СВЦЭМ!$B$33:$B$776,L$119)+'СЕТ СН'!$I$11+СВЦЭМ!$D$10+'СЕТ СН'!$I$6-'СЕТ СН'!$I$23</f>
        <v>1429.3007398099999</v>
      </c>
      <c r="M142" s="36">
        <f>SUMIFS(СВЦЭМ!$D$33:$D$776,СВЦЭМ!$A$33:$A$776,$A142,СВЦЭМ!$B$33:$B$776,M$119)+'СЕТ СН'!$I$11+СВЦЭМ!$D$10+'СЕТ СН'!$I$6-'СЕТ СН'!$I$23</f>
        <v>1375.2218806800001</v>
      </c>
      <c r="N142" s="36">
        <f>SUMIFS(СВЦЭМ!$D$33:$D$776,СВЦЭМ!$A$33:$A$776,$A142,СВЦЭМ!$B$33:$B$776,N$119)+'СЕТ СН'!$I$11+СВЦЭМ!$D$10+'СЕТ СН'!$I$6-'СЕТ СН'!$I$23</f>
        <v>1323.5676459199999</v>
      </c>
      <c r="O142" s="36">
        <f>SUMIFS(СВЦЭМ!$D$33:$D$776,СВЦЭМ!$A$33:$A$776,$A142,СВЦЭМ!$B$33:$B$776,O$119)+'СЕТ СН'!$I$11+СВЦЭМ!$D$10+'СЕТ СН'!$I$6-'СЕТ СН'!$I$23</f>
        <v>1314.3528068999999</v>
      </c>
      <c r="P142" s="36">
        <f>SUMIFS(СВЦЭМ!$D$33:$D$776,СВЦЭМ!$A$33:$A$776,$A142,СВЦЭМ!$B$33:$B$776,P$119)+'СЕТ СН'!$I$11+СВЦЭМ!$D$10+'СЕТ СН'!$I$6-'СЕТ СН'!$I$23</f>
        <v>1339.55824239</v>
      </c>
      <c r="Q142" s="36">
        <f>SUMIFS(СВЦЭМ!$D$33:$D$776,СВЦЭМ!$A$33:$A$776,$A142,СВЦЭМ!$B$33:$B$776,Q$119)+'СЕТ СН'!$I$11+СВЦЭМ!$D$10+'СЕТ СН'!$I$6-'СЕТ СН'!$I$23</f>
        <v>1342.0732658000002</v>
      </c>
      <c r="R142" s="36">
        <f>SUMIFS(СВЦЭМ!$D$33:$D$776,СВЦЭМ!$A$33:$A$776,$A142,СВЦЭМ!$B$33:$B$776,R$119)+'СЕТ СН'!$I$11+СВЦЭМ!$D$10+'СЕТ СН'!$I$6-'СЕТ СН'!$I$23</f>
        <v>1347.69982609</v>
      </c>
      <c r="S142" s="36">
        <f>SUMIFS(СВЦЭМ!$D$33:$D$776,СВЦЭМ!$A$33:$A$776,$A142,СВЦЭМ!$B$33:$B$776,S$119)+'СЕТ СН'!$I$11+СВЦЭМ!$D$10+'СЕТ СН'!$I$6-'СЕТ СН'!$I$23</f>
        <v>1357.8823705899999</v>
      </c>
      <c r="T142" s="36">
        <f>SUMIFS(СВЦЭМ!$D$33:$D$776,СВЦЭМ!$A$33:$A$776,$A142,СВЦЭМ!$B$33:$B$776,T$119)+'СЕТ СН'!$I$11+СВЦЭМ!$D$10+'СЕТ СН'!$I$6-'СЕТ СН'!$I$23</f>
        <v>1367.4508698</v>
      </c>
      <c r="U142" s="36">
        <f>SUMIFS(СВЦЭМ!$D$33:$D$776,СВЦЭМ!$A$33:$A$776,$A142,СВЦЭМ!$B$33:$B$776,U$119)+'СЕТ СН'!$I$11+СВЦЭМ!$D$10+'СЕТ СН'!$I$6-'СЕТ СН'!$I$23</f>
        <v>1368.1517708199999</v>
      </c>
      <c r="V142" s="36">
        <f>SUMIFS(СВЦЭМ!$D$33:$D$776,СВЦЭМ!$A$33:$A$776,$A142,СВЦЭМ!$B$33:$B$776,V$119)+'СЕТ СН'!$I$11+СВЦЭМ!$D$10+'СЕТ СН'!$I$6-'СЕТ СН'!$I$23</f>
        <v>1361.5305436799999</v>
      </c>
      <c r="W142" s="36">
        <f>SUMIFS(СВЦЭМ!$D$33:$D$776,СВЦЭМ!$A$33:$A$776,$A142,СВЦЭМ!$B$33:$B$776,W$119)+'СЕТ СН'!$I$11+СВЦЭМ!$D$10+'СЕТ СН'!$I$6-'СЕТ СН'!$I$23</f>
        <v>1356.11039381</v>
      </c>
      <c r="X142" s="36">
        <f>SUMIFS(СВЦЭМ!$D$33:$D$776,СВЦЭМ!$A$33:$A$776,$A142,СВЦЭМ!$B$33:$B$776,X$119)+'СЕТ СН'!$I$11+СВЦЭМ!$D$10+'СЕТ СН'!$I$6-'СЕТ СН'!$I$23</f>
        <v>1382.5235699</v>
      </c>
      <c r="Y142" s="36">
        <f>SUMIFS(СВЦЭМ!$D$33:$D$776,СВЦЭМ!$A$33:$A$776,$A142,СВЦЭМ!$B$33:$B$776,Y$119)+'СЕТ СН'!$I$11+СВЦЭМ!$D$10+'СЕТ СН'!$I$6-'СЕТ СН'!$I$23</f>
        <v>1457.4054925200001</v>
      </c>
    </row>
    <row r="143" spans="1:25" ht="15.75" x14ac:dyDescent="0.2">
      <c r="A143" s="35">
        <f t="shared" si="3"/>
        <v>43975</v>
      </c>
      <c r="B143" s="36">
        <f>SUMIFS(СВЦЭМ!$D$33:$D$776,СВЦЭМ!$A$33:$A$776,$A143,СВЦЭМ!$B$33:$B$776,B$119)+'СЕТ СН'!$I$11+СВЦЭМ!$D$10+'СЕТ СН'!$I$6-'СЕТ СН'!$I$23</f>
        <v>1525.0177521300002</v>
      </c>
      <c r="C143" s="36">
        <f>SUMIFS(СВЦЭМ!$D$33:$D$776,СВЦЭМ!$A$33:$A$776,$A143,СВЦЭМ!$B$33:$B$776,C$119)+'СЕТ СН'!$I$11+СВЦЭМ!$D$10+'СЕТ СН'!$I$6-'СЕТ СН'!$I$23</f>
        <v>1549.25015386</v>
      </c>
      <c r="D143" s="36">
        <f>SUMIFS(СВЦЭМ!$D$33:$D$776,СВЦЭМ!$A$33:$A$776,$A143,СВЦЭМ!$B$33:$B$776,D$119)+'СЕТ СН'!$I$11+СВЦЭМ!$D$10+'СЕТ СН'!$I$6-'СЕТ СН'!$I$23</f>
        <v>1558.22745846</v>
      </c>
      <c r="E143" s="36">
        <f>SUMIFS(СВЦЭМ!$D$33:$D$776,СВЦЭМ!$A$33:$A$776,$A143,СВЦЭМ!$B$33:$B$776,E$119)+'СЕТ СН'!$I$11+СВЦЭМ!$D$10+'СЕТ СН'!$I$6-'СЕТ СН'!$I$23</f>
        <v>1554.3816337000001</v>
      </c>
      <c r="F143" s="36">
        <f>SUMIFS(СВЦЭМ!$D$33:$D$776,СВЦЭМ!$A$33:$A$776,$A143,СВЦЭМ!$B$33:$B$776,F$119)+'СЕТ СН'!$I$11+СВЦЭМ!$D$10+'СЕТ СН'!$I$6-'СЕТ СН'!$I$23</f>
        <v>1550.0877861700001</v>
      </c>
      <c r="G143" s="36">
        <f>SUMIFS(СВЦЭМ!$D$33:$D$776,СВЦЭМ!$A$33:$A$776,$A143,СВЦЭМ!$B$33:$B$776,G$119)+'СЕТ СН'!$I$11+СВЦЭМ!$D$10+'СЕТ СН'!$I$6-'СЕТ СН'!$I$23</f>
        <v>1548.6255802300002</v>
      </c>
      <c r="H143" s="36">
        <f>SUMIFS(СВЦЭМ!$D$33:$D$776,СВЦЭМ!$A$33:$A$776,$A143,СВЦЭМ!$B$33:$B$776,H$119)+'СЕТ СН'!$I$11+СВЦЭМ!$D$10+'СЕТ СН'!$I$6-'СЕТ СН'!$I$23</f>
        <v>1539.37934333</v>
      </c>
      <c r="I143" s="36">
        <f>SUMIFS(СВЦЭМ!$D$33:$D$776,СВЦЭМ!$A$33:$A$776,$A143,СВЦЭМ!$B$33:$B$776,I$119)+'СЕТ СН'!$I$11+СВЦЭМ!$D$10+'СЕТ СН'!$I$6-'СЕТ СН'!$I$23</f>
        <v>1507.3175528000002</v>
      </c>
      <c r="J143" s="36">
        <f>SUMIFS(СВЦЭМ!$D$33:$D$776,СВЦЭМ!$A$33:$A$776,$A143,СВЦЭМ!$B$33:$B$776,J$119)+'СЕТ СН'!$I$11+СВЦЭМ!$D$10+'СЕТ СН'!$I$6-'СЕТ СН'!$I$23</f>
        <v>1495.3164701400001</v>
      </c>
      <c r="K143" s="36">
        <f>SUMIFS(СВЦЭМ!$D$33:$D$776,СВЦЭМ!$A$33:$A$776,$A143,СВЦЭМ!$B$33:$B$776,K$119)+'СЕТ СН'!$I$11+СВЦЭМ!$D$10+'СЕТ СН'!$I$6-'СЕТ СН'!$I$23</f>
        <v>1465.70042945</v>
      </c>
      <c r="L143" s="36">
        <f>SUMIFS(СВЦЭМ!$D$33:$D$776,СВЦЭМ!$A$33:$A$776,$A143,СВЦЭМ!$B$33:$B$776,L$119)+'СЕТ СН'!$I$11+СВЦЭМ!$D$10+'СЕТ СН'!$I$6-'СЕТ СН'!$I$23</f>
        <v>1476.5700085200001</v>
      </c>
      <c r="M143" s="36">
        <f>SUMIFS(СВЦЭМ!$D$33:$D$776,СВЦЭМ!$A$33:$A$776,$A143,СВЦЭМ!$B$33:$B$776,M$119)+'СЕТ СН'!$I$11+СВЦЭМ!$D$10+'СЕТ СН'!$I$6-'СЕТ СН'!$I$23</f>
        <v>1440.4284424900002</v>
      </c>
      <c r="N143" s="36">
        <f>SUMIFS(СВЦЭМ!$D$33:$D$776,СВЦЭМ!$A$33:$A$776,$A143,СВЦЭМ!$B$33:$B$776,N$119)+'СЕТ СН'!$I$11+СВЦЭМ!$D$10+'СЕТ СН'!$I$6-'СЕТ СН'!$I$23</f>
        <v>1394.2814026999999</v>
      </c>
      <c r="O143" s="36">
        <f>SUMIFS(СВЦЭМ!$D$33:$D$776,СВЦЭМ!$A$33:$A$776,$A143,СВЦЭМ!$B$33:$B$776,O$119)+'СЕТ СН'!$I$11+СВЦЭМ!$D$10+'СЕТ СН'!$I$6-'СЕТ СН'!$I$23</f>
        <v>1364.8086160299999</v>
      </c>
      <c r="P143" s="36">
        <f>SUMIFS(СВЦЭМ!$D$33:$D$776,СВЦЭМ!$A$33:$A$776,$A143,СВЦЭМ!$B$33:$B$776,P$119)+'СЕТ СН'!$I$11+СВЦЭМ!$D$10+'СЕТ СН'!$I$6-'СЕТ СН'!$I$23</f>
        <v>1369.9336435499999</v>
      </c>
      <c r="Q143" s="36">
        <f>SUMIFS(СВЦЭМ!$D$33:$D$776,СВЦЭМ!$A$33:$A$776,$A143,СВЦЭМ!$B$33:$B$776,Q$119)+'СЕТ СН'!$I$11+СВЦЭМ!$D$10+'СЕТ СН'!$I$6-'СЕТ СН'!$I$23</f>
        <v>1375.3398232899999</v>
      </c>
      <c r="R143" s="36">
        <f>SUMIFS(СВЦЭМ!$D$33:$D$776,СВЦЭМ!$A$33:$A$776,$A143,СВЦЭМ!$B$33:$B$776,R$119)+'СЕТ СН'!$I$11+СВЦЭМ!$D$10+'СЕТ СН'!$I$6-'СЕТ СН'!$I$23</f>
        <v>1362.20136385</v>
      </c>
      <c r="S143" s="36">
        <f>SUMIFS(СВЦЭМ!$D$33:$D$776,СВЦЭМ!$A$33:$A$776,$A143,СВЦЭМ!$B$33:$B$776,S$119)+'СЕТ СН'!$I$11+СВЦЭМ!$D$10+'СЕТ СН'!$I$6-'СЕТ СН'!$I$23</f>
        <v>1368.3958989600001</v>
      </c>
      <c r="T143" s="36">
        <f>SUMIFS(СВЦЭМ!$D$33:$D$776,СВЦЭМ!$A$33:$A$776,$A143,СВЦЭМ!$B$33:$B$776,T$119)+'СЕТ СН'!$I$11+СВЦЭМ!$D$10+'СЕТ СН'!$I$6-'СЕТ СН'!$I$23</f>
        <v>1364.6371398800002</v>
      </c>
      <c r="U143" s="36">
        <f>SUMIFS(СВЦЭМ!$D$33:$D$776,СВЦЭМ!$A$33:$A$776,$A143,СВЦЭМ!$B$33:$B$776,U$119)+'СЕТ СН'!$I$11+СВЦЭМ!$D$10+'СЕТ СН'!$I$6-'СЕТ СН'!$I$23</f>
        <v>1350.59308988</v>
      </c>
      <c r="V143" s="36">
        <f>SUMIFS(СВЦЭМ!$D$33:$D$776,СВЦЭМ!$A$33:$A$776,$A143,СВЦЭМ!$B$33:$B$776,V$119)+'СЕТ СН'!$I$11+СВЦЭМ!$D$10+'СЕТ СН'!$I$6-'СЕТ СН'!$I$23</f>
        <v>1317.2652699499999</v>
      </c>
      <c r="W143" s="36">
        <f>SUMIFS(СВЦЭМ!$D$33:$D$776,СВЦЭМ!$A$33:$A$776,$A143,СВЦЭМ!$B$33:$B$776,W$119)+'СЕТ СН'!$I$11+СВЦЭМ!$D$10+'СЕТ СН'!$I$6-'СЕТ СН'!$I$23</f>
        <v>1321.8308981600001</v>
      </c>
      <c r="X143" s="36">
        <f>SUMIFS(СВЦЭМ!$D$33:$D$776,СВЦЭМ!$A$33:$A$776,$A143,СВЦЭМ!$B$33:$B$776,X$119)+'СЕТ СН'!$I$11+СВЦЭМ!$D$10+'СЕТ СН'!$I$6-'СЕТ СН'!$I$23</f>
        <v>1347.3932569900001</v>
      </c>
      <c r="Y143" s="36">
        <f>SUMIFS(СВЦЭМ!$D$33:$D$776,СВЦЭМ!$A$33:$A$776,$A143,СВЦЭМ!$B$33:$B$776,Y$119)+'СЕТ СН'!$I$11+СВЦЭМ!$D$10+'СЕТ СН'!$I$6-'СЕТ СН'!$I$23</f>
        <v>1426.2526090400002</v>
      </c>
    </row>
    <row r="144" spans="1:25" ht="15.75" x14ac:dyDescent="0.2">
      <c r="A144" s="35">
        <f t="shared" si="3"/>
        <v>43976</v>
      </c>
      <c r="B144" s="36">
        <f>SUMIFS(СВЦЭМ!$D$33:$D$776,СВЦЭМ!$A$33:$A$776,$A144,СВЦЭМ!$B$33:$B$776,B$119)+'СЕТ СН'!$I$11+СВЦЭМ!$D$10+'СЕТ СН'!$I$6-'СЕТ СН'!$I$23</f>
        <v>1574.1959189300001</v>
      </c>
      <c r="C144" s="36">
        <f>SUMIFS(СВЦЭМ!$D$33:$D$776,СВЦЭМ!$A$33:$A$776,$A144,СВЦЭМ!$B$33:$B$776,C$119)+'СЕТ СН'!$I$11+СВЦЭМ!$D$10+'СЕТ СН'!$I$6-'СЕТ СН'!$I$23</f>
        <v>1569.41089048</v>
      </c>
      <c r="D144" s="36">
        <f>SUMIFS(СВЦЭМ!$D$33:$D$776,СВЦЭМ!$A$33:$A$776,$A144,СВЦЭМ!$B$33:$B$776,D$119)+'СЕТ СН'!$I$11+СВЦЭМ!$D$10+'СЕТ СН'!$I$6-'СЕТ СН'!$I$23</f>
        <v>1557.3198111000002</v>
      </c>
      <c r="E144" s="36">
        <f>SUMIFS(СВЦЭМ!$D$33:$D$776,СВЦЭМ!$A$33:$A$776,$A144,СВЦЭМ!$B$33:$B$776,E$119)+'СЕТ СН'!$I$11+СВЦЭМ!$D$10+'СЕТ СН'!$I$6-'СЕТ СН'!$I$23</f>
        <v>1550.4469826499999</v>
      </c>
      <c r="F144" s="36">
        <f>SUMIFS(СВЦЭМ!$D$33:$D$776,СВЦЭМ!$A$33:$A$776,$A144,СВЦЭМ!$B$33:$B$776,F$119)+'СЕТ СН'!$I$11+СВЦЭМ!$D$10+'СЕТ СН'!$I$6-'СЕТ СН'!$I$23</f>
        <v>1548.2691367</v>
      </c>
      <c r="G144" s="36">
        <f>SUMIFS(СВЦЭМ!$D$33:$D$776,СВЦЭМ!$A$33:$A$776,$A144,СВЦЭМ!$B$33:$B$776,G$119)+'СЕТ СН'!$I$11+СВЦЭМ!$D$10+'СЕТ СН'!$I$6-'СЕТ СН'!$I$23</f>
        <v>1551.7270845</v>
      </c>
      <c r="H144" s="36">
        <f>SUMIFS(СВЦЭМ!$D$33:$D$776,СВЦЭМ!$A$33:$A$776,$A144,СВЦЭМ!$B$33:$B$776,H$119)+'СЕТ СН'!$I$11+СВЦЭМ!$D$10+'СЕТ СН'!$I$6-'СЕТ СН'!$I$23</f>
        <v>1554.8659448399999</v>
      </c>
      <c r="I144" s="36">
        <f>SUMIFS(СВЦЭМ!$D$33:$D$776,СВЦЭМ!$A$33:$A$776,$A144,СВЦЭМ!$B$33:$B$776,I$119)+'СЕТ СН'!$I$11+СВЦЭМ!$D$10+'СЕТ СН'!$I$6-'СЕТ СН'!$I$23</f>
        <v>1530.00726747</v>
      </c>
      <c r="J144" s="36">
        <f>SUMIFS(СВЦЭМ!$D$33:$D$776,СВЦЭМ!$A$33:$A$776,$A144,СВЦЭМ!$B$33:$B$776,J$119)+'СЕТ СН'!$I$11+СВЦЭМ!$D$10+'СЕТ СН'!$I$6-'СЕТ СН'!$I$23</f>
        <v>1492.41829039</v>
      </c>
      <c r="K144" s="36">
        <f>SUMIFS(СВЦЭМ!$D$33:$D$776,СВЦЭМ!$A$33:$A$776,$A144,СВЦЭМ!$B$33:$B$776,K$119)+'СЕТ СН'!$I$11+СВЦЭМ!$D$10+'СЕТ СН'!$I$6-'СЕТ СН'!$I$23</f>
        <v>1485.49160226</v>
      </c>
      <c r="L144" s="36">
        <f>SUMIFS(СВЦЭМ!$D$33:$D$776,СВЦЭМ!$A$33:$A$776,$A144,СВЦЭМ!$B$33:$B$776,L$119)+'СЕТ СН'!$I$11+СВЦЭМ!$D$10+'СЕТ СН'!$I$6-'СЕТ СН'!$I$23</f>
        <v>1478.4992436500002</v>
      </c>
      <c r="M144" s="36">
        <f>SUMIFS(СВЦЭМ!$D$33:$D$776,СВЦЭМ!$A$33:$A$776,$A144,СВЦЭМ!$B$33:$B$776,M$119)+'СЕТ СН'!$I$11+СВЦЭМ!$D$10+'СЕТ СН'!$I$6-'СЕТ СН'!$I$23</f>
        <v>1416.6521182400002</v>
      </c>
      <c r="N144" s="36">
        <f>SUMIFS(СВЦЭМ!$D$33:$D$776,СВЦЭМ!$A$33:$A$776,$A144,СВЦЭМ!$B$33:$B$776,N$119)+'СЕТ СН'!$I$11+СВЦЭМ!$D$10+'СЕТ СН'!$I$6-'СЕТ СН'!$I$23</f>
        <v>1366.62811285</v>
      </c>
      <c r="O144" s="36">
        <f>SUMIFS(СВЦЭМ!$D$33:$D$776,СВЦЭМ!$A$33:$A$776,$A144,СВЦЭМ!$B$33:$B$776,O$119)+'СЕТ СН'!$I$11+СВЦЭМ!$D$10+'СЕТ СН'!$I$6-'СЕТ СН'!$I$23</f>
        <v>1346.8100456299999</v>
      </c>
      <c r="P144" s="36">
        <f>SUMIFS(СВЦЭМ!$D$33:$D$776,СВЦЭМ!$A$33:$A$776,$A144,СВЦЭМ!$B$33:$B$776,P$119)+'СЕТ СН'!$I$11+СВЦЭМ!$D$10+'СЕТ СН'!$I$6-'СЕТ СН'!$I$23</f>
        <v>1352.46187981</v>
      </c>
      <c r="Q144" s="36">
        <f>SUMIFS(СВЦЭМ!$D$33:$D$776,СВЦЭМ!$A$33:$A$776,$A144,СВЦЭМ!$B$33:$B$776,Q$119)+'СЕТ СН'!$I$11+СВЦЭМ!$D$10+'СЕТ СН'!$I$6-'СЕТ СН'!$I$23</f>
        <v>1353.9831941800001</v>
      </c>
      <c r="R144" s="36">
        <f>SUMIFS(СВЦЭМ!$D$33:$D$776,СВЦЭМ!$A$33:$A$776,$A144,СВЦЭМ!$B$33:$B$776,R$119)+'СЕТ СН'!$I$11+СВЦЭМ!$D$10+'СЕТ СН'!$I$6-'СЕТ СН'!$I$23</f>
        <v>1362.1633998299999</v>
      </c>
      <c r="S144" s="36">
        <f>SUMIFS(СВЦЭМ!$D$33:$D$776,СВЦЭМ!$A$33:$A$776,$A144,СВЦЭМ!$B$33:$B$776,S$119)+'СЕТ СН'!$I$11+СВЦЭМ!$D$10+'СЕТ СН'!$I$6-'СЕТ СН'!$I$23</f>
        <v>1358.33814446</v>
      </c>
      <c r="T144" s="36">
        <f>SUMIFS(СВЦЭМ!$D$33:$D$776,СВЦЭМ!$A$33:$A$776,$A144,СВЦЭМ!$B$33:$B$776,T$119)+'СЕТ СН'!$I$11+СВЦЭМ!$D$10+'СЕТ СН'!$I$6-'СЕТ СН'!$I$23</f>
        <v>1356.33835991</v>
      </c>
      <c r="U144" s="36">
        <f>SUMIFS(СВЦЭМ!$D$33:$D$776,СВЦЭМ!$A$33:$A$776,$A144,СВЦЭМ!$B$33:$B$776,U$119)+'СЕТ СН'!$I$11+СВЦЭМ!$D$10+'СЕТ СН'!$I$6-'СЕТ СН'!$I$23</f>
        <v>1352.2322767800001</v>
      </c>
      <c r="V144" s="36">
        <f>SUMIFS(СВЦЭМ!$D$33:$D$776,СВЦЭМ!$A$33:$A$776,$A144,СВЦЭМ!$B$33:$B$776,V$119)+'СЕТ СН'!$I$11+СВЦЭМ!$D$10+'СЕТ СН'!$I$6-'СЕТ СН'!$I$23</f>
        <v>1340.0956668200001</v>
      </c>
      <c r="W144" s="36">
        <f>SUMIFS(СВЦЭМ!$D$33:$D$776,СВЦЭМ!$A$33:$A$776,$A144,СВЦЭМ!$B$33:$B$776,W$119)+'СЕТ СН'!$I$11+СВЦЭМ!$D$10+'СЕТ СН'!$I$6-'СЕТ СН'!$I$23</f>
        <v>1343.8945581500002</v>
      </c>
      <c r="X144" s="36">
        <f>SUMIFS(СВЦЭМ!$D$33:$D$776,СВЦЭМ!$A$33:$A$776,$A144,СВЦЭМ!$B$33:$B$776,X$119)+'СЕТ СН'!$I$11+СВЦЭМ!$D$10+'СЕТ СН'!$I$6-'СЕТ СН'!$I$23</f>
        <v>1360.46583687</v>
      </c>
      <c r="Y144" s="36">
        <f>SUMIFS(СВЦЭМ!$D$33:$D$776,СВЦЭМ!$A$33:$A$776,$A144,СВЦЭМ!$B$33:$B$776,Y$119)+'СЕТ СН'!$I$11+СВЦЭМ!$D$10+'СЕТ СН'!$I$6-'СЕТ СН'!$I$23</f>
        <v>1442.3790817600002</v>
      </c>
    </row>
    <row r="145" spans="1:27" ht="15.75" x14ac:dyDescent="0.2">
      <c r="A145" s="35">
        <f t="shared" si="3"/>
        <v>43977</v>
      </c>
      <c r="B145" s="36">
        <f>SUMIFS(СВЦЭМ!$D$33:$D$776,СВЦЭМ!$A$33:$A$776,$A145,СВЦЭМ!$B$33:$B$776,B$119)+'СЕТ СН'!$I$11+СВЦЭМ!$D$10+'СЕТ СН'!$I$6-'СЕТ СН'!$I$23</f>
        <v>1526.4684215699999</v>
      </c>
      <c r="C145" s="36">
        <f>SUMIFS(СВЦЭМ!$D$33:$D$776,СВЦЭМ!$A$33:$A$776,$A145,СВЦЭМ!$B$33:$B$776,C$119)+'СЕТ СН'!$I$11+СВЦЭМ!$D$10+'СЕТ СН'!$I$6-'СЕТ СН'!$I$23</f>
        <v>1556.5346832600001</v>
      </c>
      <c r="D145" s="36">
        <f>SUMIFS(СВЦЭМ!$D$33:$D$776,СВЦЭМ!$A$33:$A$776,$A145,СВЦЭМ!$B$33:$B$776,D$119)+'СЕТ СН'!$I$11+СВЦЭМ!$D$10+'СЕТ СН'!$I$6-'СЕТ СН'!$I$23</f>
        <v>1547.33989718</v>
      </c>
      <c r="E145" s="36">
        <f>SUMIFS(СВЦЭМ!$D$33:$D$776,СВЦЭМ!$A$33:$A$776,$A145,СВЦЭМ!$B$33:$B$776,E$119)+'СЕТ СН'!$I$11+СВЦЭМ!$D$10+'СЕТ СН'!$I$6-'СЕТ СН'!$I$23</f>
        <v>1538.5958978200001</v>
      </c>
      <c r="F145" s="36">
        <f>SUMIFS(СВЦЭМ!$D$33:$D$776,СВЦЭМ!$A$33:$A$776,$A145,СВЦЭМ!$B$33:$B$776,F$119)+'СЕТ СН'!$I$11+СВЦЭМ!$D$10+'СЕТ СН'!$I$6-'СЕТ СН'!$I$23</f>
        <v>1536.4273997700002</v>
      </c>
      <c r="G145" s="36">
        <f>SUMIFS(СВЦЭМ!$D$33:$D$776,СВЦЭМ!$A$33:$A$776,$A145,СВЦЭМ!$B$33:$B$776,G$119)+'СЕТ СН'!$I$11+СВЦЭМ!$D$10+'СЕТ СН'!$I$6-'СЕТ СН'!$I$23</f>
        <v>1543.27336487</v>
      </c>
      <c r="H145" s="36">
        <f>SUMIFS(СВЦЭМ!$D$33:$D$776,СВЦЭМ!$A$33:$A$776,$A145,СВЦЭМ!$B$33:$B$776,H$119)+'СЕТ СН'!$I$11+СВЦЭМ!$D$10+'СЕТ СН'!$I$6-'СЕТ СН'!$I$23</f>
        <v>1553.26811279</v>
      </c>
      <c r="I145" s="36">
        <f>SUMIFS(СВЦЭМ!$D$33:$D$776,СВЦЭМ!$A$33:$A$776,$A145,СВЦЭМ!$B$33:$B$776,I$119)+'СЕТ СН'!$I$11+СВЦЭМ!$D$10+'СЕТ СН'!$I$6-'СЕТ СН'!$I$23</f>
        <v>1524.1519480699999</v>
      </c>
      <c r="J145" s="36">
        <f>SUMIFS(СВЦЭМ!$D$33:$D$776,СВЦЭМ!$A$33:$A$776,$A145,СВЦЭМ!$B$33:$B$776,J$119)+'СЕТ СН'!$I$11+СВЦЭМ!$D$10+'СЕТ СН'!$I$6-'СЕТ СН'!$I$23</f>
        <v>1490.7783601199999</v>
      </c>
      <c r="K145" s="36">
        <f>SUMIFS(СВЦЭМ!$D$33:$D$776,СВЦЭМ!$A$33:$A$776,$A145,СВЦЭМ!$B$33:$B$776,K$119)+'СЕТ СН'!$I$11+СВЦЭМ!$D$10+'СЕТ СН'!$I$6-'СЕТ СН'!$I$23</f>
        <v>1477.49461561</v>
      </c>
      <c r="L145" s="36">
        <f>SUMIFS(СВЦЭМ!$D$33:$D$776,СВЦЭМ!$A$33:$A$776,$A145,СВЦЭМ!$B$33:$B$776,L$119)+'СЕТ СН'!$I$11+СВЦЭМ!$D$10+'СЕТ СН'!$I$6-'СЕТ СН'!$I$23</f>
        <v>1479.5529646099999</v>
      </c>
      <c r="M145" s="36">
        <f>SUMIFS(СВЦЭМ!$D$33:$D$776,СВЦЭМ!$A$33:$A$776,$A145,СВЦЭМ!$B$33:$B$776,M$119)+'СЕТ СН'!$I$11+СВЦЭМ!$D$10+'СЕТ СН'!$I$6-'СЕТ СН'!$I$23</f>
        <v>1422.5644428200001</v>
      </c>
      <c r="N145" s="36">
        <f>SUMIFS(СВЦЭМ!$D$33:$D$776,СВЦЭМ!$A$33:$A$776,$A145,СВЦЭМ!$B$33:$B$776,N$119)+'СЕТ СН'!$I$11+СВЦЭМ!$D$10+'СЕТ СН'!$I$6-'СЕТ СН'!$I$23</f>
        <v>1375.1233278300001</v>
      </c>
      <c r="O145" s="36">
        <f>SUMIFS(СВЦЭМ!$D$33:$D$776,СВЦЭМ!$A$33:$A$776,$A145,СВЦЭМ!$B$33:$B$776,O$119)+'СЕТ СН'!$I$11+СВЦЭМ!$D$10+'СЕТ СН'!$I$6-'СЕТ СН'!$I$23</f>
        <v>1355.1431992400001</v>
      </c>
      <c r="P145" s="36">
        <f>SUMIFS(СВЦЭМ!$D$33:$D$776,СВЦЭМ!$A$33:$A$776,$A145,СВЦЭМ!$B$33:$B$776,P$119)+'СЕТ СН'!$I$11+СВЦЭМ!$D$10+'СЕТ СН'!$I$6-'СЕТ СН'!$I$23</f>
        <v>1359.80222166</v>
      </c>
      <c r="Q145" s="36">
        <f>SUMIFS(СВЦЭМ!$D$33:$D$776,СВЦЭМ!$A$33:$A$776,$A145,СВЦЭМ!$B$33:$B$776,Q$119)+'СЕТ СН'!$I$11+СВЦЭМ!$D$10+'СЕТ СН'!$I$6-'СЕТ СН'!$I$23</f>
        <v>1364.9644676799999</v>
      </c>
      <c r="R145" s="36">
        <f>SUMIFS(СВЦЭМ!$D$33:$D$776,СВЦЭМ!$A$33:$A$776,$A145,СВЦЭМ!$B$33:$B$776,R$119)+'СЕТ СН'!$I$11+СВЦЭМ!$D$10+'СЕТ СН'!$I$6-'СЕТ СН'!$I$23</f>
        <v>1363.2611211000001</v>
      </c>
      <c r="S145" s="36">
        <f>SUMIFS(СВЦЭМ!$D$33:$D$776,СВЦЭМ!$A$33:$A$776,$A145,СВЦЭМ!$B$33:$B$776,S$119)+'СЕТ СН'!$I$11+СВЦЭМ!$D$10+'СЕТ СН'!$I$6-'СЕТ СН'!$I$23</f>
        <v>1362.75204476</v>
      </c>
      <c r="T145" s="36">
        <f>SUMIFS(СВЦЭМ!$D$33:$D$776,СВЦЭМ!$A$33:$A$776,$A145,СВЦЭМ!$B$33:$B$776,T$119)+'СЕТ СН'!$I$11+СВЦЭМ!$D$10+'СЕТ СН'!$I$6-'СЕТ СН'!$I$23</f>
        <v>1359.0267455799999</v>
      </c>
      <c r="U145" s="36">
        <f>SUMIFS(СВЦЭМ!$D$33:$D$776,СВЦЭМ!$A$33:$A$776,$A145,СВЦЭМ!$B$33:$B$776,U$119)+'СЕТ СН'!$I$11+СВЦЭМ!$D$10+'СЕТ СН'!$I$6-'СЕТ СН'!$I$23</f>
        <v>1346.4146581</v>
      </c>
      <c r="V145" s="36">
        <f>SUMIFS(СВЦЭМ!$D$33:$D$776,СВЦЭМ!$A$33:$A$776,$A145,СВЦЭМ!$B$33:$B$776,V$119)+'СЕТ СН'!$I$11+СВЦЭМ!$D$10+'СЕТ СН'!$I$6-'СЕТ СН'!$I$23</f>
        <v>1340.1557653099999</v>
      </c>
      <c r="W145" s="36">
        <f>SUMIFS(СВЦЭМ!$D$33:$D$776,СВЦЭМ!$A$33:$A$776,$A145,СВЦЭМ!$B$33:$B$776,W$119)+'СЕТ СН'!$I$11+СВЦЭМ!$D$10+'СЕТ СН'!$I$6-'СЕТ СН'!$I$23</f>
        <v>1335.75784548</v>
      </c>
      <c r="X145" s="36">
        <f>SUMIFS(СВЦЭМ!$D$33:$D$776,СВЦЭМ!$A$33:$A$776,$A145,СВЦЭМ!$B$33:$B$776,X$119)+'СЕТ СН'!$I$11+СВЦЭМ!$D$10+'СЕТ СН'!$I$6-'СЕТ СН'!$I$23</f>
        <v>1357.46868748</v>
      </c>
      <c r="Y145" s="36">
        <f>SUMIFS(СВЦЭМ!$D$33:$D$776,СВЦЭМ!$A$33:$A$776,$A145,СВЦЭМ!$B$33:$B$776,Y$119)+'СЕТ СН'!$I$11+СВЦЭМ!$D$10+'СЕТ СН'!$I$6-'СЕТ СН'!$I$23</f>
        <v>1424.67484803</v>
      </c>
    </row>
    <row r="146" spans="1:27" ht="15.75" x14ac:dyDescent="0.2">
      <c r="A146" s="35">
        <f t="shared" si="3"/>
        <v>43978</v>
      </c>
      <c r="B146" s="36">
        <f>SUMIFS(СВЦЭМ!$D$33:$D$776,СВЦЭМ!$A$33:$A$776,$A146,СВЦЭМ!$B$33:$B$776,B$119)+'СЕТ СН'!$I$11+СВЦЭМ!$D$10+'СЕТ СН'!$I$6-'СЕТ СН'!$I$23</f>
        <v>1510.3210566600001</v>
      </c>
      <c r="C146" s="36">
        <f>SUMIFS(СВЦЭМ!$D$33:$D$776,СВЦЭМ!$A$33:$A$776,$A146,СВЦЭМ!$B$33:$B$776,C$119)+'СЕТ СН'!$I$11+СВЦЭМ!$D$10+'СЕТ СН'!$I$6-'СЕТ СН'!$I$23</f>
        <v>1545.12486878</v>
      </c>
      <c r="D146" s="36">
        <f>SUMIFS(СВЦЭМ!$D$33:$D$776,СВЦЭМ!$A$33:$A$776,$A146,СВЦЭМ!$B$33:$B$776,D$119)+'СЕТ СН'!$I$11+СВЦЭМ!$D$10+'СЕТ СН'!$I$6-'СЕТ СН'!$I$23</f>
        <v>1563.6610798699999</v>
      </c>
      <c r="E146" s="36">
        <f>SUMIFS(СВЦЭМ!$D$33:$D$776,СВЦЭМ!$A$33:$A$776,$A146,СВЦЭМ!$B$33:$B$776,E$119)+'СЕТ СН'!$I$11+СВЦЭМ!$D$10+'СЕТ СН'!$I$6-'СЕТ СН'!$I$23</f>
        <v>1572.06480478</v>
      </c>
      <c r="F146" s="36">
        <f>SUMIFS(СВЦЭМ!$D$33:$D$776,СВЦЭМ!$A$33:$A$776,$A146,СВЦЭМ!$B$33:$B$776,F$119)+'СЕТ СН'!$I$11+СВЦЭМ!$D$10+'СЕТ СН'!$I$6-'СЕТ СН'!$I$23</f>
        <v>1565.8703033900001</v>
      </c>
      <c r="G146" s="36">
        <f>SUMIFS(СВЦЭМ!$D$33:$D$776,СВЦЭМ!$A$33:$A$776,$A146,СВЦЭМ!$B$33:$B$776,G$119)+'СЕТ СН'!$I$11+СВЦЭМ!$D$10+'СЕТ СН'!$I$6-'СЕТ СН'!$I$23</f>
        <v>1572.7036341799999</v>
      </c>
      <c r="H146" s="36">
        <f>SUMIFS(СВЦЭМ!$D$33:$D$776,СВЦЭМ!$A$33:$A$776,$A146,СВЦЭМ!$B$33:$B$776,H$119)+'СЕТ СН'!$I$11+СВЦЭМ!$D$10+'СЕТ СН'!$I$6-'СЕТ СН'!$I$23</f>
        <v>1555.2324292000001</v>
      </c>
      <c r="I146" s="36">
        <f>SUMIFS(СВЦЭМ!$D$33:$D$776,СВЦЭМ!$A$33:$A$776,$A146,СВЦЭМ!$B$33:$B$776,I$119)+'СЕТ СН'!$I$11+СВЦЭМ!$D$10+'СЕТ СН'!$I$6-'СЕТ СН'!$I$23</f>
        <v>1541.4210386300001</v>
      </c>
      <c r="J146" s="36">
        <f>SUMIFS(СВЦЭМ!$D$33:$D$776,СВЦЭМ!$A$33:$A$776,$A146,СВЦЭМ!$B$33:$B$776,J$119)+'СЕТ СН'!$I$11+СВЦЭМ!$D$10+'СЕТ СН'!$I$6-'СЕТ СН'!$I$23</f>
        <v>1506.6594816300001</v>
      </c>
      <c r="K146" s="36">
        <f>SUMIFS(СВЦЭМ!$D$33:$D$776,СВЦЭМ!$A$33:$A$776,$A146,СВЦЭМ!$B$33:$B$776,K$119)+'СЕТ СН'!$I$11+СВЦЭМ!$D$10+'СЕТ СН'!$I$6-'СЕТ СН'!$I$23</f>
        <v>1486.6361012500001</v>
      </c>
      <c r="L146" s="36">
        <f>SUMIFS(СВЦЭМ!$D$33:$D$776,СВЦЭМ!$A$33:$A$776,$A146,СВЦЭМ!$B$33:$B$776,L$119)+'СЕТ СН'!$I$11+СВЦЭМ!$D$10+'СЕТ СН'!$I$6-'СЕТ СН'!$I$23</f>
        <v>1466.6452779700001</v>
      </c>
      <c r="M146" s="36">
        <f>SUMIFS(СВЦЭМ!$D$33:$D$776,СВЦЭМ!$A$33:$A$776,$A146,СВЦЭМ!$B$33:$B$776,M$119)+'СЕТ СН'!$I$11+СВЦЭМ!$D$10+'СЕТ СН'!$I$6-'СЕТ СН'!$I$23</f>
        <v>1413.41277747</v>
      </c>
      <c r="N146" s="36">
        <f>SUMIFS(СВЦЭМ!$D$33:$D$776,СВЦЭМ!$A$33:$A$776,$A146,СВЦЭМ!$B$33:$B$776,N$119)+'СЕТ СН'!$I$11+СВЦЭМ!$D$10+'СЕТ СН'!$I$6-'СЕТ СН'!$I$23</f>
        <v>1355.5082980699999</v>
      </c>
      <c r="O146" s="36">
        <f>SUMIFS(СВЦЭМ!$D$33:$D$776,СВЦЭМ!$A$33:$A$776,$A146,СВЦЭМ!$B$33:$B$776,O$119)+'СЕТ СН'!$I$11+СВЦЭМ!$D$10+'СЕТ СН'!$I$6-'СЕТ СН'!$I$23</f>
        <v>1337.95906743</v>
      </c>
      <c r="P146" s="36">
        <f>SUMIFS(СВЦЭМ!$D$33:$D$776,СВЦЭМ!$A$33:$A$776,$A146,СВЦЭМ!$B$33:$B$776,P$119)+'СЕТ СН'!$I$11+СВЦЭМ!$D$10+'СЕТ СН'!$I$6-'СЕТ СН'!$I$23</f>
        <v>1332.7230051500001</v>
      </c>
      <c r="Q146" s="36">
        <f>SUMIFS(СВЦЭМ!$D$33:$D$776,СВЦЭМ!$A$33:$A$776,$A146,СВЦЭМ!$B$33:$B$776,Q$119)+'СЕТ СН'!$I$11+СВЦЭМ!$D$10+'СЕТ СН'!$I$6-'СЕТ СН'!$I$23</f>
        <v>1337.2546168200001</v>
      </c>
      <c r="R146" s="36">
        <f>SUMIFS(СВЦЭМ!$D$33:$D$776,СВЦЭМ!$A$33:$A$776,$A146,СВЦЭМ!$B$33:$B$776,R$119)+'СЕТ СН'!$I$11+СВЦЭМ!$D$10+'СЕТ СН'!$I$6-'СЕТ СН'!$I$23</f>
        <v>1340.81452702</v>
      </c>
      <c r="S146" s="36">
        <f>SUMIFS(СВЦЭМ!$D$33:$D$776,СВЦЭМ!$A$33:$A$776,$A146,СВЦЭМ!$B$33:$B$776,S$119)+'СЕТ СН'!$I$11+СВЦЭМ!$D$10+'СЕТ СН'!$I$6-'СЕТ СН'!$I$23</f>
        <v>1345.6612719</v>
      </c>
      <c r="T146" s="36">
        <f>SUMIFS(СВЦЭМ!$D$33:$D$776,СВЦЭМ!$A$33:$A$776,$A146,СВЦЭМ!$B$33:$B$776,T$119)+'СЕТ СН'!$I$11+СВЦЭМ!$D$10+'СЕТ СН'!$I$6-'СЕТ СН'!$I$23</f>
        <v>1341.3098846600001</v>
      </c>
      <c r="U146" s="36">
        <f>SUMIFS(СВЦЭМ!$D$33:$D$776,СВЦЭМ!$A$33:$A$776,$A146,СВЦЭМ!$B$33:$B$776,U$119)+'СЕТ СН'!$I$11+СВЦЭМ!$D$10+'СЕТ СН'!$I$6-'СЕТ СН'!$I$23</f>
        <v>1329.9718483199999</v>
      </c>
      <c r="V146" s="36">
        <f>SUMIFS(СВЦЭМ!$D$33:$D$776,СВЦЭМ!$A$33:$A$776,$A146,СВЦЭМ!$B$33:$B$776,V$119)+'СЕТ СН'!$I$11+СВЦЭМ!$D$10+'СЕТ СН'!$I$6-'СЕТ СН'!$I$23</f>
        <v>1319.6888996800001</v>
      </c>
      <c r="W146" s="36">
        <f>SUMIFS(СВЦЭМ!$D$33:$D$776,СВЦЭМ!$A$33:$A$776,$A146,СВЦЭМ!$B$33:$B$776,W$119)+'СЕТ СН'!$I$11+СВЦЭМ!$D$10+'СЕТ СН'!$I$6-'СЕТ СН'!$I$23</f>
        <v>1315.9895096600001</v>
      </c>
      <c r="X146" s="36">
        <f>SUMIFS(СВЦЭМ!$D$33:$D$776,СВЦЭМ!$A$33:$A$776,$A146,СВЦЭМ!$B$33:$B$776,X$119)+'СЕТ СН'!$I$11+СВЦЭМ!$D$10+'СЕТ СН'!$I$6-'СЕТ СН'!$I$23</f>
        <v>1353.23259527</v>
      </c>
      <c r="Y146" s="36">
        <f>SUMIFS(СВЦЭМ!$D$33:$D$776,СВЦЭМ!$A$33:$A$776,$A146,СВЦЭМ!$B$33:$B$776,Y$119)+'СЕТ СН'!$I$11+СВЦЭМ!$D$10+'СЕТ СН'!$I$6-'СЕТ СН'!$I$23</f>
        <v>1411.65497263</v>
      </c>
    </row>
    <row r="147" spans="1:27" ht="15.75" x14ac:dyDescent="0.2">
      <c r="A147" s="35">
        <f t="shared" si="3"/>
        <v>43979</v>
      </c>
      <c r="B147" s="36">
        <f>SUMIFS(СВЦЭМ!$D$33:$D$776,СВЦЭМ!$A$33:$A$776,$A147,СВЦЭМ!$B$33:$B$776,B$119)+'СЕТ СН'!$I$11+СВЦЭМ!$D$10+'СЕТ СН'!$I$6-'СЕТ СН'!$I$23</f>
        <v>1448.8305777300002</v>
      </c>
      <c r="C147" s="36">
        <f>SUMIFS(СВЦЭМ!$D$33:$D$776,СВЦЭМ!$A$33:$A$776,$A147,СВЦЭМ!$B$33:$B$776,C$119)+'СЕТ СН'!$I$11+СВЦЭМ!$D$10+'СЕТ СН'!$I$6-'СЕТ СН'!$I$23</f>
        <v>1464.0786508900001</v>
      </c>
      <c r="D147" s="36">
        <f>SUMIFS(СВЦЭМ!$D$33:$D$776,СВЦЭМ!$A$33:$A$776,$A147,СВЦЭМ!$B$33:$B$776,D$119)+'СЕТ СН'!$I$11+СВЦЭМ!$D$10+'СЕТ СН'!$I$6-'СЕТ СН'!$I$23</f>
        <v>1491.34604646</v>
      </c>
      <c r="E147" s="36">
        <f>SUMIFS(СВЦЭМ!$D$33:$D$776,СВЦЭМ!$A$33:$A$776,$A147,СВЦЭМ!$B$33:$B$776,E$119)+'СЕТ СН'!$I$11+СВЦЭМ!$D$10+'СЕТ СН'!$I$6-'СЕТ СН'!$I$23</f>
        <v>1507.2579220100001</v>
      </c>
      <c r="F147" s="36">
        <f>SUMIFS(СВЦЭМ!$D$33:$D$776,СВЦЭМ!$A$33:$A$776,$A147,СВЦЭМ!$B$33:$B$776,F$119)+'СЕТ СН'!$I$11+СВЦЭМ!$D$10+'СЕТ СН'!$I$6-'СЕТ СН'!$I$23</f>
        <v>1502.8894065499999</v>
      </c>
      <c r="G147" s="36">
        <f>SUMIFS(СВЦЭМ!$D$33:$D$776,СВЦЭМ!$A$33:$A$776,$A147,СВЦЭМ!$B$33:$B$776,G$119)+'СЕТ СН'!$I$11+СВЦЭМ!$D$10+'СЕТ СН'!$I$6-'СЕТ СН'!$I$23</f>
        <v>1507.51386108</v>
      </c>
      <c r="H147" s="36">
        <f>SUMIFS(СВЦЭМ!$D$33:$D$776,СВЦЭМ!$A$33:$A$776,$A147,СВЦЭМ!$B$33:$B$776,H$119)+'СЕТ СН'!$I$11+СВЦЭМ!$D$10+'СЕТ СН'!$I$6-'СЕТ СН'!$I$23</f>
        <v>1491.3038454</v>
      </c>
      <c r="I147" s="36">
        <f>SUMIFS(СВЦЭМ!$D$33:$D$776,СВЦЭМ!$A$33:$A$776,$A147,СВЦЭМ!$B$33:$B$776,I$119)+'СЕТ СН'!$I$11+СВЦЭМ!$D$10+'СЕТ СН'!$I$6-'СЕТ СН'!$I$23</f>
        <v>1494.1584702300001</v>
      </c>
      <c r="J147" s="36">
        <f>SUMIFS(СВЦЭМ!$D$33:$D$776,СВЦЭМ!$A$33:$A$776,$A147,СВЦЭМ!$B$33:$B$776,J$119)+'СЕТ СН'!$I$11+СВЦЭМ!$D$10+'СЕТ СН'!$I$6-'СЕТ СН'!$I$23</f>
        <v>1449.5481054900001</v>
      </c>
      <c r="K147" s="36">
        <f>SUMIFS(СВЦЭМ!$D$33:$D$776,СВЦЭМ!$A$33:$A$776,$A147,СВЦЭМ!$B$33:$B$776,K$119)+'СЕТ СН'!$I$11+СВЦЭМ!$D$10+'СЕТ СН'!$I$6-'СЕТ СН'!$I$23</f>
        <v>1437.6391097200001</v>
      </c>
      <c r="L147" s="36">
        <f>SUMIFS(СВЦЭМ!$D$33:$D$776,СВЦЭМ!$A$33:$A$776,$A147,СВЦЭМ!$B$33:$B$776,L$119)+'СЕТ СН'!$I$11+СВЦЭМ!$D$10+'СЕТ СН'!$I$6-'СЕТ СН'!$I$23</f>
        <v>1446.47436444</v>
      </c>
      <c r="M147" s="36">
        <f>SUMIFS(СВЦЭМ!$D$33:$D$776,СВЦЭМ!$A$33:$A$776,$A147,СВЦЭМ!$B$33:$B$776,M$119)+'СЕТ СН'!$I$11+СВЦЭМ!$D$10+'СЕТ СН'!$I$6-'СЕТ СН'!$I$23</f>
        <v>1423.4291504400001</v>
      </c>
      <c r="N147" s="36">
        <f>SUMIFS(СВЦЭМ!$D$33:$D$776,СВЦЭМ!$A$33:$A$776,$A147,СВЦЭМ!$B$33:$B$776,N$119)+'СЕТ СН'!$I$11+СВЦЭМ!$D$10+'СЕТ СН'!$I$6-'СЕТ СН'!$I$23</f>
        <v>1375.9197178499999</v>
      </c>
      <c r="O147" s="36">
        <f>SUMIFS(СВЦЭМ!$D$33:$D$776,СВЦЭМ!$A$33:$A$776,$A147,СВЦЭМ!$B$33:$B$776,O$119)+'СЕТ СН'!$I$11+СВЦЭМ!$D$10+'СЕТ СН'!$I$6-'СЕТ СН'!$I$23</f>
        <v>1353.5607978200001</v>
      </c>
      <c r="P147" s="36">
        <f>SUMIFS(СВЦЭМ!$D$33:$D$776,СВЦЭМ!$A$33:$A$776,$A147,СВЦЭМ!$B$33:$B$776,P$119)+'СЕТ СН'!$I$11+СВЦЭМ!$D$10+'СЕТ СН'!$I$6-'СЕТ СН'!$I$23</f>
        <v>1360.23282004</v>
      </c>
      <c r="Q147" s="36">
        <f>SUMIFS(СВЦЭМ!$D$33:$D$776,СВЦЭМ!$A$33:$A$776,$A147,СВЦЭМ!$B$33:$B$776,Q$119)+'СЕТ СН'!$I$11+СВЦЭМ!$D$10+'СЕТ СН'!$I$6-'СЕТ СН'!$I$23</f>
        <v>1361.5215682600001</v>
      </c>
      <c r="R147" s="36">
        <f>SUMIFS(СВЦЭМ!$D$33:$D$776,СВЦЭМ!$A$33:$A$776,$A147,СВЦЭМ!$B$33:$B$776,R$119)+'СЕТ СН'!$I$11+СВЦЭМ!$D$10+'СЕТ СН'!$I$6-'СЕТ СН'!$I$23</f>
        <v>1360.0591795400001</v>
      </c>
      <c r="S147" s="36">
        <f>SUMIFS(СВЦЭМ!$D$33:$D$776,СВЦЭМ!$A$33:$A$776,$A147,СВЦЭМ!$B$33:$B$776,S$119)+'СЕТ СН'!$I$11+СВЦЭМ!$D$10+'СЕТ СН'!$I$6-'СЕТ СН'!$I$23</f>
        <v>1366.44080351</v>
      </c>
      <c r="T147" s="36">
        <f>SUMIFS(СВЦЭМ!$D$33:$D$776,СВЦЭМ!$A$33:$A$776,$A147,СВЦЭМ!$B$33:$B$776,T$119)+'СЕТ СН'!$I$11+СВЦЭМ!$D$10+'СЕТ СН'!$I$6-'СЕТ СН'!$I$23</f>
        <v>1367.8954125400001</v>
      </c>
      <c r="U147" s="36">
        <f>SUMIFS(СВЦЭМ!$D$33:$D$776,СВЦЭМ!$A$33:$A$776,$A147,СВЦЭМ!$B$33:$B$776,U$119)+'СЕТ СН'!$I$11+СВЦЭМ!$D$10+'СЕТ СН'!$I$6-'СЕТ СН'!$I$23</f>
        <v>1360.9982286300001</v>
      </c>
      <c r="V147" s="36">
        <f>SUMIFS(СВЦЭМ!$D$33:$D$776,СВЦЭМ!$A$33:$A$776,$A147,СВЦЭМ!$B$33:$B$776,V$119)+'СЕТ СН'!$I$11+СВЦЭМ!$D$10+'СЕТ СН'!$I$6-'СЕТ СН'!$I$23</f>
        <v>1347.9569449099999</v>
      </c>
      <c r="W147" s="36">
        <f>SUMIFS(СВЦЭМ!$D$33:$D$776,СВЦЭМ!$A$33:$A$776,$A147,СВЦЭМ!$B$33:$B$776,W$119)+'СЕТ СН'!$I$11+СВЦЭМ!$D$10+'СЕТ СН'!$I$6-'СЕТ СН'!$I$23</f>
        <v>1344.7836660600001</v>
      </c>
      <c r="X147" s="36">
        <f>SUMIFS(СВЦЭМ!$D$33:$D$776,СВЦЭМ!$A$33:$A$776,$A147,СВЦЭМ!$B$33:$B$776,X$119)+'СЕТ СН'!$I$11+СВЦЭМ!$D$10+'СЕТ СН'!$I$6-'СЕТ СН'!$I$23</f>
        <v>1387.4366932299999</v>
      </c>
      <c r="Y147" s="36">
        <f>SUMIFS(СВЦЭМ!$D$33:$D$776,СВЦЭМ!$A$33:$A$776,$A147,СВЦЭМ!$B$33:$B$776,Y$119)+'СЕТ СН'!$I$11+СВЦЭМ!$D$10+'СЕТ СН'!$I$6-'СЕТ СН'!$I$23</f>
        <v>1453.2528864000001</v>
      </c>
    </row>
    <row r="148" spans="1:27" ht="15.75" x14ac:dyDescent="0.2">
      <c r="A148" s="35">
        <f t="shared" si="3"/>
        <v>43980</v>
      </c>
      <c r="B148" s="36">
        <f>SUMIFS(СВЦЭМ!$D$33:$D$776,СВЦЭМ!$A$33:$A$776,$A148,СВЦЭМ!$B$33:$B$776,B$119)+'СЕТ СН'!$I$11+СВЦЭМ!$D$10+'СЕТ СН'!$I$6-'СЕТ СН'!$I$23</f>
        <v>1464.1728350600001</v>
      </c>
      <c r="C148" s="36">
        <f>SUMIFS(СВЦЭМ!$D$33:$D$776,СВЦЭМ!$A$33:$A$776,$A148,СВЦЭМ!$B$33:$B$776,C$119)+'СЕТ СН'!$I$11+СВЦЭМ!$D$10+'СЕТ СН'!$I$6-'СЕТ СН'!$I$23</f>
        <v>1489.10408949</v>
      </c>
      <c r="D148" s="36">
        <f>SUMIFS(СВЦЭМ!$D$33:$D$776,СВЦЭМ!$A$33:$A$776,$A148,СВЦЭМ!$B$33:$B$776,D$119)+'СЕТ СН'!$I$11+СВЦЭМ!$D$10+'СЕТ СН'!$I$6-'СЕТ СН'!$I$23</f>
        <v>1486.5761650899999</v>
      </c>
      <c r="E148" s="36">
        <f>SUMIFS(СВЦЭМ!$D$33:$D$776,СВЦЭМ!$A$33:$A$776,$A148,СВЦЭМ!$B$33:$B$776,E$119)+'СЕТ СН'!$I$11+СВЦЭМ!$D$10+'СЕТ СН'!$I$6-'СЕТ СН'!$I$23</f>
        <v>1486.15916616</v>
      </c>
      <c r="F148" s="36">
        <f>SUMIFS(СВЦЭМ!$D$33:$D$776,СВЦЭМ!$A$33:$A$776,$A148,СВЦЭМ!$B$33:$B$776,F$119)+'СЕТ СН'!$I$11+СВЦЭМ!$D$10+'СЕТ СН'!$I$6-'СЕТ СН'!$I$23</f>
        <v>1487.5937329799999</v>
      </c>
      <c r="G148" s="36">
        <f>SUMIFS(СВЦЭМ!$D$33:$D$776,СВЦЭМ!$A$33:$A$776,$A148,СВЦЭМ!$B$33:$B$776,G$119)+'СЕТ СН'!$I$11+СВЦЭМ!$D$10+'СЕТ СН'!$I$6-'СЕТ СН'!$I$23</f>
        <v>1492.32790393</v>
      </c>
      <c r="H148" s="36">
        <f>SUMIFS(СВЦЭМ!$D$33:$D$776,СВЦЭМ!$A$33:$A$776,$A148,СВЦЭМ!$B$33:$B$776,H$119)+'СЕТ СН'!$I$11+СВЦЭМ!$D$10+'СЕТ СН'!$I$6-'СЕТ СН'!$I$23</f>
        <v>1496.5472582800001</v>
      </c>
      <c r="I148" s="36">
        <f>SUMIFS(СВЦЭМ!$D$33:$D$776,СВЦЭМ!$A$33:$A$776,$A148,СВЦЭМ!$B$33:$B$776,I$119)+'СЕТ СН'!$I$11+СВЦЭМ!$D$10+'СЕТ СН'!$I$6-'СЕТ СН'!$I$23</f>
        <v>1478.16732069</v>
      </c>
      <c r="J148" s="36">
        <f>SUMIFS(СВЦЭМ!$D$33:$D$776,СВЦЭМ!$A$33:$A$776,$A148,СВЦЭМ!$B$33:$B$776,J$119)+'СЕТ СН'!$I$11+СВЦЭМ!$D$10+'СЕТ СН'!$I$6-'СЕТ СН'!$I$23</f>
        <v>1430.9791597600001</v>
      </c>
      <c r="K148" s="36">
        <f>SUMIFS(СВЦЭМ!$D$33:$D$776,СВЦЭМ!$A$33:$A$776,$A148,СВЦЭМ!$B$33:$B$776,K$119)+'СЕТ СН'!$I$11+СВЦЭМ!$D$10+'СЕТ СН'!$I$6-'СЕТ СН'!$I$23</f>
        <v>1415.0988446000001</v>
      </c>
      <c r="L148" s="36">
        <f>SUMIFS(СВЦЭМ!$D$33:$D$776,СВЦЭМ!$A$33:$A$776,$A148,СВЦЭМ!$B$33:$B$776,L$119)+'СЕТ СН'!$I$11+СВЦЭМ!$D$10+'СЕТ СН'!$I$6-'СЕТ СН'!$I$23</f>
        <v>1444.61256832</v>
      </c>
      <c r="M148" s="36">
        <f>SUMIFS(СВЦЭМ!$D$33:$D$776,СВЦЭМ!$A$33:$A$776,$A148,СВЦЭМ!$B$33:$B$776,M$119)+'СЕТ СН'!$I$11+СВЦЭМ!$D$10+'СЕТ СН'!$I$6-'СЕТ СН'!$I$23</f>
        <v>1370.4096051500001</v>
      </c>
      <c r="N148" s="36">
        <f>SUMIFS(СВЦЭМ!$D$33:$D$776,СВЦЭМ!$A$33:$A$776,$A148,СВЦЭМ!$B$33:$B$776,N$119)+'СЕТ СН'!$I$11+СВЦЭМ!$D$10+'СЕТ СН'!$I$6-'СЕТ СН'!$I$23</f>
        <v>1310.2681123500001</v>
      </c>
      <c r="O148" s="36">
        <f>SUMIFS(СВЦЭМ!$D$33:$D$776,СВЦЭМ!$A$33:$A$776,$A148,СВЦЭМ!$B$33:$B$776,O$119)+'СЕТ СН'!$I$11+СВЦЭМ!$D$10+'СЕТ СН'!$I$6-'СЕТ СН'!$I$23</f>
        <v>1298.9523336699999</v>
      </c>
      <c r="P148" s="36">
        <f>SUMIFS(СВЦЭМ!$D$33:$D$776,СВЦЭМ!$A$33:$A$776,$A148,СВЦЭМ!$B$33:$B$776,P$119)+'СЕТ СН'!$I$11+СВЦЭМ!$D$10+'СЕТ СН'!$I$6-'СЕТ СН'!$I$23</f>
        <v>1305.5167523300001</v>
      </c>
      <c r="Q148" s="36">
        <f>SUMIFS(СВЦЭМ!$D$33:$D$776,СВЦЭМ!$A$33:$A$776,$A148,СВЦЭМ!$B$33:$B$776,Q$119)+'СЕТ СН'!$I$11+СВЦЭМ!$D$10+'СЕТ СН'!$I$6-'СЕТ СН'!$I$23</f>
        <v>1298.71264634</v>
      </c>
      <c r="R148" s="36">
        <f>SUMIFS(СВЦЭМ!$D$33:$D$776,СВЦЭМ!$A$33:$A$776,$A148,СВЦЭМ!$B$33:$B$776,R$119)+'СЕТ СН'!$I$11+СВЦЭМ!$D$10+'СЕТ СН'!$I$6-'СЕТ СН'!$I$23</f>
        <v>1301.95843386</v>
      </c>
      <c r="S148" s="36">
        <f>SUMIFS(СВЦЭМ!$D$33:$D$776,СВЦЭМ!$A$33:$A$776,$A148,СВЦЭМ!$B$33:$B$776,S$119)+'СЕТ СН'!$I$11+СВЦЭМ!$D$10+'СЕТ СН'!$I$6-'СЕТ СН'!$I$23</f>
        <v>1310.4341531099999</v>
      </c>
      <c r="T148" s="36">
        <f>SUMIFS(СВЦЭМ!$D$33:$D$776,СВЦЭМ!$A$33:$A$776,$A148,СВЦЭМ!$B$33:$B$776,T$119)+'СЕТ СН'!$I$11+СВЦЭМ!$D$10+'СЕТ СН'!$I$6-'СЕТ СН'!$I$23</f>
        <v>1322.1564839900002</v>
      </c>
      <c r="U148" s="36">
        <f>SUMIFS(СВЦЭМ!$D$33:$D$776,СВЦЭМ!$A$33:$A$776,$A148,СВЦЭМ!$B$33:$B$776,U$119)+'СЕТ СН'!$I$11+СВЦЭМ!$D$10+'СЕТ СН'!$I$6-'СЕТ СН'!$I$23</f>
        <v>1328.2236848100001</v>
      </c>
      <c r="V148" s="36">
        <f>SUMIFS(СВЦЭМ!$D$33:$D$776,СВЦЭМ!$A$33:$A$776,$A148,СВЦЭМ!$B$33:$B$776,V$119)+'СЕТ СН'!$I$11+СВЦЭМ!$D$10+'СЕТ СН'!$I$6-'СЕТ СН'!$I$23</f>
        <v>1363.4667283799999</v>
      </c>
      <c r="W148" s="36">
        <f>SUMIFS(СВЦЭМ!$D$33:$D$776,СВЦЭМ!$A$33:$A$776,$A148,СВЦЭМ!$B$33:$B$776,W$119)+'СЕТ СН'!$I$11+СВЦЭМ!$D$10+'СЕТ СН'!$I$6-'СЕТ СН'!$I$23</f>
        <v>1395.2947373900001</v>
      </c>
      <c r="X148" s="36">
        <f>SUMIFS(СВЦЭМ!$D$33:$D$776,СВЦЭМ!$A$33:$A$776,$A148,СВЦЭМ!$B$33:$B$776,X$119)+'СЕТ СН'!$I$11+СВЦЭМ!$D$10+'СЕТ СН'!$I$6-'СЕТ СН'!$I$23</f>
        <v>1379.2605980100002</v>
      </c>
      <c r="Y148" s="36">
        <f>SUMIFS(СВЦЭМ!$D$33:$D$776,СВЦЭМ!$A$33:$A$776,$A148,СВЦЭМ!$B$33:$B$776,Y$119)+'СЕТ СН'!$I$11+СВЦЭМ!$D$10+'СЕТ СН'!$I$6-'СЕТ СН'!$I$23</f>
        <v>1421.0097516599999</v>
      </c>
    </row>
    <row r="149" spans="1:27" ht="15.75" x14ac:dyDescent="0.2">
      <c r="A149" s="35">
        <f t="shared" si="3"/>
        <v>43981</v>
      </c>
      <c r="B149" s="36">
        <f>SUMIFS(СВЦЭМ!$D$33:$D$776,СВЦЭМ!$A$33:$A$776,$A149,СВЦЭМ!$B$33:$B$776,B$119)+'СЕТ СН'!$I$11+СВЦЭМ!$D$10+'СЕТ СН'!$I$6-'СЕТ СН'!$I$23</f>
        <v>1501.7235593800001</v>
      </c>
      <c r="C149" s="36">
        <f>SUMIFS(СВЦЭМ!$D$33:$D$776,СВЦЭМ!$A$33:$A$776,$A149,СВЦЭМ!$B$33:$B$776,C$119)+'СЕТ СН'!$I$11+СВЦЭМ!$D$10+'СЕТ СН'!$I$6-'СЕТ СН'!$I$23</f>
        <v>1508.4233243399999</v>
      </c>
      <c r="D149" s="36">
        <f>SUMIFS(СВЦЭМ!$D$33:$D$776,СВЦЭМ!$A$33:$A$776,$A149,СВЦЭМ!$B$33:$B$776,D$119)+'СЕТ СН'!$I$11+СВЦЭМ!$D$10+'СЕТ СН'!$I$6-'СЕТ СН'!$I$23</f>
        <v>1509.9392324600001</v>
      </c>
      <c r="E149" s="36">
        <f>SUMIFS(СВЦЭМ!$D$33:$D$776,СВЦЭМ!$A$33:$A$776,$A149,СВЦЭМ!$B$33:$B$776,E$119)+'СЕТ СН'!$I$11+СВЦЭМ!$D$10+'СЕТ СН'!$I$6-'СЕТ СН'!$I$23</f>
        <v>1507.4505543499999</v>
      </c>
      <c r="F149" s="36">
        <f>SUMIFS(СВЦЭМ!$D$33:$D$776,СВЦЭМ!$A$33:$A$776,$A149,СВЦЭМ!$B$33:$B$776,F$119)+'СЕТ СН'!$I$11+СВЦЭМ!$D$10+'СЕТ СН'!$I$6-'СЕТ СН'!$I$23</f>
        <v>1506.65665558</v>
      </c>
      <c r="G149" s="36">
        <f>SUMIFS(СВЦЭМ!$D$33:$D$776,СВЦЭМ!$A$33:$A$776,$A149,СВЦЭМ!$B$33:$B$776,G$119)+'СЕТ СН'!$I$11+СВЦЭМ!$D$10+'СЕТ СН'!$I$6-'СЕТ СН'!$I$23</f>
        <v>1507.1528893300001</v>
      </c>
      <c r="H149" s="36">
        <f>SUMIFS(СВЦЭМ!$D$33:$D$776,СВЦЭМ!$A$33:$A$776,$A149,СВЦЭМ!$B$33:$B$776,H$119)+'СЕТ СН'!$I$11+СВЦЭМ!$D$10+'СЕТ СН'!$I$6-'СЕТ СН'!$I$23</f>
        <v>1494.2059129300001</v>
      </c>
      <c r="I149" s="36">
        <f>SUMIFS(СВЦЭМ!$D$33:$D$776,СВЦЭМ!$A$33:$A$776,$A149,СВЦЭМ!$B$33:$B$776,I$119)+'СЕТ СН'!$I$11+СВЦЭМ!$D$10+'СЕТ СН'!$I$6-'СЕТ СН'!$I$23</f>
        <v>1476.3425365000001</v>
      </c>
      <c r="J149" s="36">
        <f>SUMIFS(СВЦЭМ!$D$33:$D$776,СВЦЭМ!$A$33:$A$776,$A149,СВЦЭМ!$B$33:$B$776,J$119)+'СЕТ СН'!$I$11+СВЦЭМ!$D$10+'СЕТ СН'!$I$6-'СЕТ СН'!$I$23</f>
        <v>1445.30597685</v>
      </c>
      <c r="K149" s="36">
        <f>SUMIFS(СВЦЭМ!$D$33:$D$776,СВЦЭМ!$A$33:$A$776,$A149,СВЦЭМ!$B$33:$B$776,K$119)+'СЕТ СН'!$I$11+СВЦЭМ!$D$10+'СЕТ СН'!$I$6-'СЕТ СН'!$I$23</f>
        <v>1433.81992816</v>
      </c>
      <c r="L149" s="36">
        <f>SUMIFS(СВЦЭМ!$D$33:$D$776,СВЦЭМ!$A$33:$A$776,$A149,СВЦЭМ!$B$33:$B$776,L$119)+'СЕТ СН'!$I$11+СВЦЭМ!$D$10+'СЕТ СН'!$I$6-'СЕТ СН'!$I$23</f>
        <v>1424.89107556</v>
      </c>
      <c r="M149" s="36">
        <f>SUMIFS(СВЦЭМ!$D$33:$D$776,СВЦЭМ!$A$33:$A$776,$A149,СВЦЭМ!$B$33:$B$776,M$119)+'СЕТ СН'!$I$11+СВЦЭМ!$D$10+'СЕТ СН'!$I$6-'СЕТ СН'!$I$23</f>
        <v>1373.22915018</v>
      </c>
      <c r="N149" s="36">
        <f>SUMIFS(СВЦЭМ!$D$33:$D$776,СВЦЭМ!$A$33:$A$776,$A149,СВЦЭМ!$B$33:$B$776,N$119)+'СЕТ СН'!$I$11+СВЦЭМ!$D$10+'СЕТ СН'!$I$6-'СЕТ СН'!$I$23</f>
        <v>1325.47619042</v>
      </c>
      <c r="O149" s="36">
        <f>SUMIFS(СВЦЭМ!$D$33:$D$776,СВЦЭМ!$A$33:$A$776,$A149,СВЦЭМ!$B$33:$B$776,O$119)+'СЕТ СН'!$I$11+СВЦЭМ!$D$10+'СЕТ СН'!$I$6-'СЕТ СН'!$I$23</f>
        <v>1313.2698400700001</v>
      </c>
      <c r="P149" s="36">
        <f>SUMIFS(СВЦЭМ!$D$33:$D$776,СВЦЭМ!$A$33:$A$776,$A149,СВЦЭМ!$B$33:$B$776,P$119)+'СЕТ СН'!$I$11+СВЦЭМ!$D$10+'СЕТ СН'!$I$6-'СЕТ СН'!$I$23</f>
        <v>1316.0325053700001</v>
      </c>
      <c r="Q149" s="36">
        <f>SUMIFS(СВЦЭМ!$D$33:$D$776,СВЦЭМ!$A$33:$A$776,$A149,СВЦЭМ!$B$33:$B$776,Q$119)+'СЕТ СН'!$I$11+СВЦЭМ!$D$10+'СЕТ СН'!$I$6-'СЕТ СН'!$I$23</f>
        <v>1315.3809319900001</v>
      </c>
      <c r="R149" s="36">
        <f>SUMIFS(СВЦЭМ!$D$33:$D$776,СВЦЭМ!$A$33:$A$776,$A149,СВЦЭМ!$B$33:$B$776,R$119)+'СЕТ СН'!$I$11+СВЦЭМ!$D$10+'СЕТ СН'!$I$6-'СЕТ СН'!$I$23</f>
        <v>1314.43561555</v>
      </c>
      <c r="S149" s="36">
        <f>SUMIFS(СВЦЭМ!$D$33:$D$776,СВЦЭМ!$A$33:$A$776,$A149,СВЦЭМ!$B$33:$B$776,S$119)+'СЕТ СН'!$I$11+СВЦЭМ!$D$10+'СЕТ СН'!$I$6-'СЕТ СН'!$I$23</f>
        <v>1316.81008137</v>
      </c>
      <c r="T149" s="36">
        <f>SUMIFS(СВЦЭМ!$D$33:$D$776,СВЦЭМ!$A$33:$A$776,$A149,СВЦЭМ!$B$33:$B$776,T$119)+'СЕТ СН'!$I$11+СВЦЭМ!$D$10+'СЕТ СН'!$I$6-'СЕТ СН'!$I$23</f>
        <v>1311.64964523</v>
      </c>
      <c r="U149" s="36">
        <f>SUMIFS(СВЦЭМ!$D$33:$D$776,СВЦЭМ!$A$33:$A$776,$A149,СВЦЭМ!$B$33:$B$776,U$119)+'СЕТ СН'!$I$11+СВЦЭМ!$D$10+'СЕТ СН'!$I$6-'СЕТ СН'!$I$23</f>
        <v>1302.0120881799999</v>
      </c>
      <c r="V149" s="36">
        <f>SUMIFS(СВЦЭМ!$D$33:$D$776,СВЦЭМ!$A$33:$A$776,$A149,СВЦЭМ!$B$33:$B$776,V$119)+'СЕТ СН'!$I$11+СВЦЭМ!$D$10+'СЕТ СН'!$I$6-'СЕТ СН'!$I$23</f>
        <v>1309.1673453600001</v>
      </c>
      <c r="W149" s="36">
        <f>SUMIFS(СВЦЭМ!$D$33:$D$776,СВЦЭМ!$A$33:$A$776,$A149,СВЦЭМ!$B$33:$B$776,W$119)+'СЕТ СН'!$I$11+СВЦЭМ!$D$10+'СЕТ СН'!$I$6-'СЕТ СН'!$I$23</f>
        <v>1315.3100003200002</v>
      </c>
      <c r="X149" s="36">
        <f>SUMIFS(СВЦЭМ!$D$33:$D$776,СВЦЭМ!$A$33:$A$776,$A149,СВЦЭМ!$B$33:$B$776,X$119)+'СЕТ СН'!$I$11+СВЦЭМ!$D$10+'СЕТ СН'!$I$6-'СЕТ СН'!$I$23</f>
        <v>1318.2228854499999</v>
      </c>
      <c r="Y149" s="36">
        <f>SUMIFS(СВЦЭМ!$D$33:$D$776,СВЦЭМ!$A$33:$A$776,$A149,СВЦЭМ!$B$33:$B$776,Y$119)+'СЕТ СН'!$I$11+СВЦЭМ!$D$10+'СЕТ СН'!$I$6-'СЕТ СН'!$I$23</f>
        <v>1384.99187274</v>
      </c>
    </row>
    <row r="150" spans="1:27" ht="15.75" x14ac:dyDescent="0.2">
      <c r="A150" s="35">
        <f t="shared" si="3"/>
        <v>43982</v>
      </c>
      <c r="B150" s="36">
        <f>SUMIFS(СВЦЭМ!$D$33:$D$776,СВЦЭМ!$A$33:$A$776,$A150,СВЦЭМ!$B$33:$B$776,B$119)+'СЕТ СН'!$I$11+СВЦЭМ!$D$10+'СЕТ СН'!$I$6-'СЕТ СН'!$I$23</f>
        <v>1470.3859513699999</v>
      </c>
      <c r="C150" s="36">
        <f>SUMIFS(СВЦЭМ!$D$33:$D$776,СВЦЭМ!$A$33:$A$776,$A150,СВЦЭМ!$B$33:$B$776,C$119)+'СЕТ СН'!$I$11+СВЦЭМ!$D$10+'СЕТ СН'!$I$6-'СЕТ СН'!$I$23</f>
        <v>1479.23234688</v>
      </c>
      <c r="D150" s="36">
        <f>SUMIFS(СВЦЭМ!$D$33:$D$776,СВЦЭМ!$A$33:$A$776,$A150,СВЦЭМ!$B$33:$B$776,D$119)+'СЕТ СН'!$I$11+СВЦЭМ!$D$10+'СЕТ СН'!$I$6-'СЕТ СН'!$I$23</f>
        <v>1487.3733587900001</v>
      </c>
      <c r="E150" s="36">
        <f>SUMIFS(СВЦЭМ!$D$33:$D$776,СВЦЭМ!$A$33:$A$776,$A150,СВЦЭМ!$B$33:$B$776,E$119)+'СЕТ СН'!$I$11+СВЦЭМ!$D$10+'СЕТ СН'!$I$6-'СЕТ СН'!$I$23</f>
        <v>1482.2978103</v>
      </c>
      <c r="F150" s="36">
        <f>SUMIFS(СВЦЭМ!$D$33:$D$776,СВЦЭМ!$A$33:$A$776,$A150,СВЦЭМ!$B$33:$B$776,F$119)+'СЕТ СН'!$I$11+СВЦЭМ!$D$10+'СЕТ СН'!$I$6-'СЕТ СН'!$I$23</f>
        <v>1472.0237083699999</v>
      </c>
      <c r="G150" s="36">
        <f>SUMIFS(СВЦЭМ!$D$33:$D$776,СВЦЭМ!$A$33:$A$776,$A150,СВЦЭМ!$B$33:$B$776,G$119)+'СЕТ СН'!$I$11+СВЦЭМ!$D$10+'СЕТ СН'!$I$6-'СЕТ СН'!$I$23</f>
        <v>1475.74827942</v>
      </c>
      <c r="H150" s="36">
        <f>SUMIFS(СВЦЭМ!$D$33:$D$776,СВЦЭМ!$A$33:$A$776,$A150,СВЦЭМ!$B$33:$B$776,H$119)+'СЕТ СН'!$I$11+СВЦЭМ!$D$10+'СЕТ СН'!$I$6-'СЕТ СН'!$I$23</f>
        <v>1480.0181170400001</v>
      </c>
      <c r="I150" s="36">
        <f>SUMIFS(СВЦЭМ!$D$33:$D$776,СВЦЭМ!$A$33:$A$776,$A150,СВЦЭМ!$B$33:$B$776,I$119)+'СЕТ СН'!$I$11+СВЦЭМ!$D$10+'СЕТ СН'!$I$6-'СЕТ СН'!$I$23</f>
        <v>1457.16712089</v>
      </c>
      <c r="J150" s="36">
        <f>SUMIFS(СВЦЭМ!$D$33:$D$776,СВЦЭМ!$A$33:$A$776,$A150,СВЦЭМ!$B$33:$B$776,J$119)+'СЕТ СН'!$I$11+СВЦЭМ!$D$10+'СЕТ СН'!$I$6-'СЕТ СН'!$I$23</f>
        <v>1436.7145076900001</v>
      </c>
      <c r="K150" s="36">
        <f>SUMIFS(СВЦЭМ!$D$33:$D$776,СВЦЭМ!$A$33:$A$776,$A150,СВЦЭМ!$B$33:$B$776,K$119)+'СЕТ СН'!$I$11+СВЦЭМ!$D$10+'СЕТ СН'!$I$6-'СЕТ СН'!$I$23</f>
        <v>1445.40637105</v>
      </c>
      <c r="L150" s="36">
        <f>SUMIFS(СВЦЭМ!$D$33:$D$776,СВЦЭМ!$A$33:$A$776,$A150,СВЦЭМ!$B$33:$B$776,L$119)+'СЕТ СН'!$I$11+СВЦЭМ!$D$10+'СЕТ СН'!$I$6-'СЕТ СН'!$I$23</f>
        <v>1444.2998264100002</v>
      </c>
      <c r="M150" s="36">
        <f>SUMIFS(СВЦЭМ!$D$33:$D$776,СВЦЭМ!$A$33:$A$776,$A150,СВЦЭМ!$B$33:$B$776,M$119)+'СЕТ СН'!$I$11+СВЦЭМ!$D$10+'СЕТ СН'!$I$6-'СЕТ СН'!$I$23</f>
        <v>1396.16703136</v>
      </c>
      <c r="N150" s="36">
        <f>SUMIFS(СВЦЭМ!$D$33:$D$776,СВЦЭМ!$A$33:$A$776,$A150,СВЦЭМ!$B$33:$B$776,N$119)+'СЕТ СН'!$I$11+СВЦЭМ!$D$10+'СЕТ СН'!$I$6-'СЕТ СН'!$I$23</f>
        <v>1327.4942853800001</v>
      </c>
      <c r="O150" s="36">
        <f>SUMIFS(СВЦЭМ!$D$33:$D$776,СВЦЭМ!$A$33:$A$776,$A150,СВЦЭМ!$B$33:$B$776,O$119)+'СЕТ СН'!$I$11+СВЦЭМ!$D$10+'СЕТ СН'!$I$6-'СЕТ СН'!$I$23</f>
        <v>1304.5367894999999</v>
      </c>
      <c r="P150" s="36">
        <f>SUMIFS(СВЦЭМ!$D$33:$D$776,СВЦЭМ!$A$33:$A$776,$A150,СВЦЭМ!$B$33:$B$776,P$119)+'СЕТ СН'!$I$11+СВЦЭМ!$D$10+'СЕТ СН'!$I$6-'СЕТ СН'!$I$23</f>
        <v>1312.9792542499999</v>
      </c>
      <c r="Q150" s="36">
        <f>SUMIFS(СВЦЭМ!$D$33:$D$776,СВЦЭМ!$A$33:$A$776,$A150,СВЦЭМ!$B$33:$B$776,Q$119)+'СЕТ СН'!$I$11+СВЦЭМ!$D$10+'СЕТ СН'!$I$6-'СЕТ СН'!$I$23</f>
        <v>1313.1870519600002</v>
      </c>
      <c r="R150" s="36">
        <f>SUMIFS(СВЦЭМ!$D$33:$D$776,СВЦЭМ!$A$33:$A$776,$A150,СВЦЭМ!$B$33:$B$776,R$119)+'СЕТ СН'!$I$11+СВЦЭМ!$D$10+'СЕТ СН'!$I$6-'СЕТ СН'!$I$23</f>
        <v>1315.7023253500001</v>
      </c>
      <c r="S150" s="36">
        <f>SUMIFS(СВЦЭМ!$D$33:$D$776,СВЦЭМ!$A$33:$A$776,$A150,СВЦЭМ!$B$33:$B$776,S$119)+'СЕТ СН'!$I$11+СВЦЭМ!$D$10+'СЕТ СН'!$I$6-'СЕТ СН'!$I$23</f>
        <v>1328.2866560699999</v>
      </c>
      <c r="T150" s="36">
        <f>SUMIFS(СВЦЭМ!$D$33:$D$776,СВЦЭМ!$A$33:$A$776,$A150,СВЦЭМ!$B$33:$B$776,T$119)+'СЕТ СН'!$I$11+СВЦЭМ!$D$10+'СЕТ СН'!$I$6-'СЕТ СН'!$I$23</f>
        <v>1310.3183736800001</v>
      </c>
      <c r="U150" s="36">
        <f>SUMIFS(СВЦЭМ!$D$33:$D$776,СВЦЭМ!$A$33:$A$776,$A150,СВЦЭМ!$B$33:$B$776,U$119)+'СЕТ СН'!$I$11+СВЦЭМ!$D$10+'СЕТ СН'!$I$6-'СЕТ СН'!$I$23</f>
        <v>1289.8525210799999</v>
      </c>
      <c r="V150" s="36">
        <f>SUMIFS(СВЦЭМ!$D$33:$D$776,СВЦЭМ!$A$33:$A$776,$A150,СВЦЭМ!$B$33:$B$776,V$119)+'СЕТ СН'!$I$11+СВЦЭМ!$D$10+'СЕТ СН'!$I$6-'СЕТ СН'!$I$23</f>
        <v>1252.2862593499999</v>
      </c>
      <c r="W150" s="36">
        <f>SUMIFS(СВЦЭМ!$D$33:$D$776,СВЦЭМ!$A$33:$A$776,$A150,СВЦЭМ!$B$33:$B$776,W$119)+'СЕТ СН'!$I$11+СВЦЭМ!$D$10+'СЕТ СН'!$I$6-'СЕТ СН'!$I$23</f>
        <v>1247.5342746199999</v>
      </c>
      <c r="X150" s="36">
        <f>SUMIFS(СВЦЭМ!$D$33:$D$776,СВЦЭМ!$A$33:$A$776,$A150,СВЦЭМ!$B$33:$B$776,X$119)+'СЕТ СН'!$I$11+СВЦЭМ!$D$10+'СЕТ СН'!$I$6-'СЕТ СН'!$I$23</f>
        <v>1279.5034176899999</v>
      </c>
      <c r="Y150" s="36">
        <f>SUMIFS(СВЦЭМ!$D$33:$D$776,СВЦЭМ!$A$33:$A$776,$A150,СВЦЭМ!$B$33:$B$776,Y$119)+'СЕТ СН'!$I$11+СВЦЭМ!$D$10+'СЕТ СН'!$I$6-'СЕТ СН'!$I$23</f>
        <v>1347.4176671700002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0"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01.05.2020</v>
      </c>
      <c r="B156" s="36">
        <f>SUMIFS(СВЦЭМ!$E$33:$E$776,СВЦЭМ!$A$33:$A$776,$A156,СВЦЭМ!$B$33:$B$776,B$155)+'СЕТ СН'!$F$12</f>
        <v>140.30173205</v>
      </c>
      <c r="C156" s="36">
        <f>SUMIFS(СВЦЭМ!$E$33:$E$776,СВЦЭМ!$A$33:$A$776,$A156,СВЦЭМ!$B$33:$B$776,C$155)+'СЕТ СН'!$F$12</f>
        <v>146.43059145000001</v>
      </c>
      <c r="D156" s="36">
        <f>SUMIFS(СВЦЭМ!$E$33:$E$776,СВЦЭМ!$A$33:$A$776,$A156,СВЦЭМ!$B$33:$B$776,D$155)+'СЕТ СН'!$F$12</f>
        <v>146.06498936</v>
      </c>
      <c r="E156" s="36">
        <f>SUMIFS(СВЦЭМ!$E$33:$E$776,СВЦЭМ!$A$33:$A$776,$A156,СВЦЭМ!$B$33:$B$776,E$155)+'СЕТ СН'!$F$12</f>
        <v>145.42463755</v>
      </c>
      <c r="F156" s="36">
        <f>SUMIFS(СВЦЭМ!$E$33:$E$776,СВЦЭМ!$A$33:$A$776,$A156,СВЦЭМ!$B$33:$B$776,F$155)+'СЕТ СН'!$F$12</f>
        <v>148.05879203999999</v>
      </c>
      <c r="G156" s="36">
        <f>SUMIFS(СВЦЭМ!$E$33:$E$776,СВЦЭМ!$A$33:$A$776,$A156,СВЦЭМ!$B$33:$B$776,G$155)+'СЕТ СН'!$F$12</f>
        <v>146.98634343000001</v>
      </c>
      <c r="H156" s="36">
        <f>SUMIFS(СВЦЭМ!$E$33:$E$776,СВЦЭМ!$A$33:$A$776,$A156,СВЦЭМ!$B$33:$B$776,H$155)+'СЕТ СН'!$F$12</f>
        <v>146.17453635999999</v>
      </c>
      <c r="I156" s="36">
        <f>SUMIFS(СВЦЭМ!$E$33:$E$776,СВЦЭМ!$A$33:$A$776,$A156,СВЦЭМ!$B$33:$B$776,I$155)+'СЕТ СН'!$F$12</f>
        <v>142.44241546000001</v>
      </c>
      <c r="J156" s="36">
        <f>SUMIFS(СВЦЭМ!$E$33:$E$776,СВЦЭМ!$A$33:$A$776,$A156,СВЦЭМ!$B$33:$B$776,J$155)+'СЕТ СН'!$F$12</f>
        <v>140.04276211000001</v>
      </c>
      <c r="K156" s="36">
        <f>SUMIFS(СВЦЭМ!$E$33:$E$776,СВЦЭМ!$A$33:$A$776,$A156,СВЦЭМ!$B$33:$B$776,K$155)+'СЕТ СН'!$F$12</f>
        <v>139.92334912000001</v>
      </c>
      <c r="L156" s="36">
        <f>SUMIFS(СВЦЭМ!$E$33:$E$776,СВЦЭМ!$A$33:$A$776,$A156,СВЦЭМ!$B$33:$B$776,L$155)+'СЕТ СН'!$F$12</f>
        <v>136.90494290000001</v>
      </c>
      <c r="M156" s="36">
        <f>SUMIFS(СВЦЭМ!$E$33:$E$776,СВЦЭМ!$A$33:$A$776,$A156,СВЦЭМ!$B$33:$B$776,M$155)+'СЕТ СН'!$F$12</f>
        <v>127.51199389</v>
      </c>
      <c r="N156" s="36">
        <f>SUMIFS(СВЦЭМ!$E$33:$E$776,СВЦЭМ!$A$33:$A$776,$A156,СВЦЭМ!$B$33:$B$776,N$155)+'СЕТ СН'!$F$12</f>
        <v>118.14575134</v>
      </c>
      <c r="O156" s="36">
        <f>SUMIFS(СВЦЭМ!$E$33:$E$776,СВЦЭМ!$A$33:$A$776,$A156,СВЦЭМ!$B$33:$B$776,O$155)+'СЕТ СН'!$F$12</f>
        <v>115.18811943999999</v>
      </c>
      <c r="P156" s="36">
        <f>SUMIFS(СВЦЭМ!$E$33:$E$776,СВЦЭМ!$A$33:$A$776,$A156,СВЦЭМ!$B$33:$B$776,P$155)+'СЕТ СН'!$F$12</f>
        <v>116.48328691</v>
      </c>
      <c r="Q156" s="36">
        <f>SUMIFS(СВЦЭМ!$E$33:$E$776,СВЦЭМ!$A$33:$A$776,$A156,СВЦЭМ!$B$33:$B$776,Q$155)+'СЕТ СН'!$F$12</f>
        <v>116.88522612</v>
      </c>
      <c r="R156" s="36">
        <f>SUMIFS(СВЦЭМ!$E$33:$E$776,СВЦЭМ!$A$33:$A$776,$A156,СВЦЭМ!$B$33:$B$776,R$155)+'СЕТ СН'!$F$12</f>
        <v>116.54615591</v>
      </c>
      <c r="S156" s="36">
        <f>SUMIFS(СВЦЭМ!$E$33:$E$776,СВЦЭМ!$A$33:$A$776,$A156,СВЦЭМ!$B$33:$B$776,S$155)+'СЕТ СН'!$F$12</f>
        <v>116.18305008</v>
      </c>
      <c r="T156" s="36">
        <f>SUMIFS(СВЦЭМ!$E$33:$E$776,СВЦЭМ!$A$33:$A$776,$A156,СВЦЭМ!$B$33:$B$776,T$155)+'СЕТ СН'!$F$12</f>
        <v>114.63905080000001</v>
      </c>
      <c r="U156" s="36">
        <f>SUMIFS(СВЦЭМ!$E$33:$E$776,СВЦЭМ!$A$33:$A$776,$A156,СВЦЭМ!$B$33:$B$776,U$155)+'СЕТ СН'!$F$12</f>
        <v>111.8927518</v>
      </c>
      <c r="V156" s="36">
        <f>SUMIFS(СВЦЭМ!$E$33:$E$776,СВЦЭМ!$A$33:$A$776,$A156,СВЦЭМ!$B$33:$B$776,V$155)+'СЕТ СН'!$F$12</f>
        <v>110.38998099</v>
      </c>
      <c r="W156" s="36">
        <f>SUMIFS(СВЦЭМ!$E$33:$E$776,СВЦЭМ!$A$33:$A$776,$A156,СВЦЭМ!$B$33:$B$776,W$155)+'СЕТ СН'!$F$12</f>
        <v>111.38967816</v>
      </c>
      <c r="X156" s="36">
        <f>SUMIFS(СВЦЭМ!$E$33:$E$776,СВЦЭМ!$A$33:$A$776,$A156,СВЦЭМ!$B$33:$B$776,X$155)+'СЕТ СН'!$F$12</f>
        <v>116.11006079000001</v>
      </c>
      <c r="Y156" s="36">
        <f>SUMIFS(СВЦЭМ!$E$33:$E$776,СВЦЭМ!$A$33:$A$776,$A156,СВЦЭМ!$B$33:$B$776,Y$155)+'СЕТ СН'!$F$12</f>
        <v>131.43027114</v>
      </c>
      <c r="AA156" s="45"/>
    </row>
    <row r="157" spans="1:27" ht="15.75" x14ac:dyDescent="0.2">
      <c r="A157" s="35">
        <f>A156+1</f>
        <v>43953</v>
      </c>
      <c r="B157" s="36">
        <f>SUMIFS(СВЦЭМ!$E$33:$E$776,СВЦЭМ!$A$33:$A$776,$A157,СВЦЭМ!$B$33:$B$776,B$155)+'СЕТ СН'!$F$12</f>
        <v>145.18844433999999</v>
      </c>
      <c r="C157" s="36">
        <f>SUMIFS(СВЦЭМ!$E$33:$E$776,СВЦЭМ!$A$33:$A$776,$A157,СВЦЭМ!$B$33:$B$776,C$155)+'СЕТ СН'!$F$12</f>
        <v>148.60206135999999</v>
      </c>
      <c r="D157" s="36">
        <f>SUMIFS(СВЦЭМ!$E$33:$E$776,СВЦЭМ!$A$33:$A$776,$A157,СВЦЭМ!$B$33:$B$776,D$155)+'СЕТ СН'!$F$12</f>
        <v>150.45705254999999</v>
      </c>
      <c r="E157" s="36">
        <f>SUMIFS(СВЦЭМ!$E$33:$E$776,СВЦЭМ!$A$33:$A$776,$A157,СВЦЭМ!$B$33:$B$776,E$155)+'СЕТ СН'!$F$12</f>
        <v>149.84865456</v>
      </c>
      <c r="F157" s="36">
        <f>SUMIFS(СВЦЭМ!$E$33:$E$776,СВЦЭМ!$A$33:$A$776,$A157,СВЦЭМ!$B$33:$B$776,F$155)+'СЕТ СН'!$F$12</f>
        <v>149.26203416999999</v>
      </c>
      <c r="G157" s="36">
        <f>SUMIFS(СВЦЭМ!$E$33:$E$776,СВЦЭМ!$A$33:$A$776,$A157,СВЦЭМ!$B$33:$B$776,G$155)+'СЕТ СН'!$F$12</f>
        <v>149.56021454</v>
      </c>
      <c r="H157" s="36">
        <f>SUMIFS(СВЦЭМ!$E$33:$E$776,СВЦЭМ!$A$33:$A$776,$A157,СВЦЭМ!$B$33:$B$776,H$155)+'СЕТ СН'!$F$12</f>
        <v>149.29658889000001</v>
      </c>
      <c r="I157" s="36">
        <f>SUMIFS(СВЦЭМ!$E$33:$E$776,СВЦЭМ!$A$33:$A$776,$A157,СВЦЭМ!$B$33:$B$776,I$155)+'СЕТ СН'!$F$12</f>
        <v>147.51871309000001</v>
      </c>
      <c r="J157" s="36">
        <f>SUMIFS(СВЦЭМ!$E$33:$E$776,СВЦЭМ!$A$33:$A$776,$A157,СВЦЭМ!$B$33:$B$776,J$155)+'СЕТ СН'!$F$12</f>
        <v>141.0987054</v>
      </c>
      <c r="K157" s="36">
        <f>SUMIFS(СВЦЭМ!$E$33:$E$776,СВЦЭМ!$A$33:$A$776,$A157,СВЦЭМ!$B$33:$B$776,K$155)+'СЕТ СН'!$F$12</f>
        <v>137.28985678999999</v>
      </c>
      <c r="L157" s="36">
        <f>SUMIFS(СВЦЭМ!$E$33:$E$776,СВЦЭМ!$A$33:$A$776,$A157,СВЦЭМ!$B$33:$B$776,L$155)+'СЕТ СН'!$F$12</f>
        <v>134.88784145</v>
      </c>
      <c r="M157" s="36">
        <f>SUMIFS(СВЦЭМ!$E$33:$E$776,СВЦЭМ!$A$33:$A$776,$A157,СВЦЭМ!$B$33:$B$776,M$155)+'СЕТ СН'!$F$12</f>
        <v>125.95899731999999</v>
      </c>
      <c r="N157" s="36">
        <f>SUMIFS(СВЦЭМ!$E$33:$E$776,СВЦЭМ!$A$33:$A$776,$A157,СВЦЭМ!$B$33:$B$776,N$155)+'СЕТ СН'!$F$12</f>
        <v>117.88071488999999</v>
      </c>
      <c r="O157" s="36">
        <f>SUMIFS(СВЦЭМ!$E$33:$E$776,СВЦЭМ!$A$33:$A$776,$A157,СВЦЭМ!$B$33:$B$776,O$155)+'СЕТ СН'!$F$12</f>
        <v>114.72582625</v>
      </c>
      <c r="P157" s="36">
        <f>SUMIFS(СВЦЭМ!$E$33:$E$776,СВЦЭМ!$A$33:$A$776,$A157,СВЦЭМ!$B$33:$B$776,P$155)+'СЕТ СН'!$F$12</f>
        <v>115.64690132</v>
      </c>
      <c r="Q157" s="36">
        <f>SUMIFS(СВЦЭМ!$E$33:$E$776,СВЦЭМ!$A$33:$A$776,$A157,СВЦЭМ!$B$33:$B$776,Q$155)+'СЕТ СН'!$F$12</f>
        <v>116.02220242</v>
      </c>
      <c r="R157" s="36">
        <f>SUMIFS(СВЦЭМ!$E$33:$E$776,СВЦЭМ!$A$33:$A$776,$A157,СВЦЭМ!$B$33:$B$776,R$155)+'СЕТ СН'!$F$12</f>
        <v>116.95492508</v>
      </c>
      <c r="S157" s="36">
        <f>SUMIFS(СВЦЭМ!$E$33:$E$776,СВЦЭМ!$A$33:$A$776,$A157,СВЦЭМ!$B$33:$B$776,S$155)+'СЕТ СН'!$F$12</f>
        <v>116.96711079000001</v>
      </c>
      <c r="T157" s="36">
        <f>SUMIFS(СВЦЭМ!$E$33:$E$776,СВЦЭМ!$A$33:$A$776,$A157,СВЦЭМ!$B$33:$B$776,T$155)+'СЕТ СН'!$F$12</f>
        <v>116.02035097</v>
      </c>
      <c r="U157" s="36">
        <f>SUMIFS(СВЦЭМ!$E$33:$E$776,СВЦЭМ!$A$33:$A$776,$A157,СВЦЭМ!$B$33:$B$776,U$155)+'СЕТ СН'!$F$12</f>
        <v>114.94468821</v>
      </c>
      <c r="V157" s="36">
        <f>SUMIFS(СВЦЭМ!$E$33:$E$776,СВЦЭМ!$A$33:$A$776,$A157,СВЦЭМ!$B$33:$B$776,V$155)+'СЕТ СН'!$F$12</f>
        <v>112.1599812</v>
      </c>
      <c r="W157" s="36">
        <f>SUMIFS(СВЦЭМ!$E$33:$E$776,СВЦЭМ!$A$33:$A$776,$A157,СВЦЭМ!$B$33:$B$776,W$155)+'СЕТ СН'!$F$12</f>
        <v>109.93165946000001</v>
      </c>
      <c r="X157" s="36">
        <f>SUMIFS(СВЦЭМ!$E$33:$E$776,СВЦЭМ!$A$33:$A$776,$A157,СВЦЭМ!$B$33:$B$776,X$155)+'СЕТ СН'!$F$12</f>
        <v>115.29316959000001</v>
      </c>
      <c r="Y157" s="36">
        <f>SUMIFS(СВЦЭМ!$E$33:$E$776,СВЦЭМ!$A$33:$A$776,$A157,СВЦЭМ!$B$33:$B$776,Y$155)+'СЕТ СН'!$F$12</f>
        <v>127.51972997</v>
      </c>
    </row>
    <row r="158" spans="1:27" ht="15.75" x14ac:dyDescent="0.2">
      <c r="A158" s="35">
        <f t="shared" ref="A158:A186" si="4">A157+1</f>
        <v>43954</v>
      </c>
      <c r="B158" s="36">
        <f>SUMIFS(СВЦЭМ!$E$33:$E$776,СВЦЭМ!$A$33:$A$776,$A158,СВЦЭМ!$B$33:$B$776,B$155)+'СЕТ СН'!$F$12</f>
        <v>131.99159900000001</v>
      </c>
      <c r="C158" s="36">
        <f>SUMIFS(СВЦЭМ!$E$33:$E$776,СВЦЭМ!$A$33:$A$776,$A158,СВЦЭМ!$B$33:$B$776,C$155)+'СЕТ СН'!$F$12</f>
        <v>133.80050785</v>
      </c>
      <c r="D158" s="36">
        <f>SUMIFS(СВЦЭМ!$E$33:$E$776,СВЦЭМ!$A$33:$A$776,$A158,СВЦЭМ!$B$33:$B$776,D$155)+'СЕТ СН'!$F$12</f>
        <v>133.56994441000001</v>
      </c>
      <c r="E158" s="36">
        <f>SUMIFS(СВЦЭМ!$E$33:$E$776,СВЦЭМ!$A$33:$A$776,$A158,СВЦЭМ!$B$33:$B$776,E$155)+'СЕТ СН'!$F$12</f>
        <v>133.15533998999999</v>
      </c>
      <c r="F158" s="36">
        <f>SUMIFS(СВЦЭМ!$E$33:$E$776,СВЦЭМ!$A$33:$A$776,$A158,СВЦЭМ!$B$33:$B$776,F$155)+'СЕТ СН'!$F$12</f>
        <v>132.80279238</v>
      </c>
      <c r="G158" s="36">
        <f>SUMIFS(СВЦЭМ!$E$33:$E$776,СВЦЭМ!$A$33:$A$776,$A158,СВЦЭМ!$B$33:$B$776,G$155)+'СЕТ СН'!$F$12</f>
        <v>133.28299403</v>
      </c>
      <c r="H158" s="36">
        <f>SUMIFS(СВЦЭМ!$E$33:$E$776,СВЦЭМ!$A$33:$A$776,$A158,СВЦЭМ!$B$33:$B$776,H$155)+'СЕТ СН'!$F$12</f>
        <v>134.22908253</v>
      </c>
      <c r="I158" s="36">
        <f>SUMIFS(СВЦЭМ!$E$33:$E$776,СВЦЭМ!$A$33:$A$776,$A158,СВЦЭМ!$B$33:$B$776,I$155)+'СЕТ СН'!$F$12</f>
        <v>133.66705119</v>
      </c>
      <c r="J158" s="36">
        <f>SUMIFS(СВЦЭМ!$E$33:$E$776,СВЦЭМ!$A$33:$A$776,$A158,СВЦЭМ!$B$33:$B$776,J$155)+'СЕТ СН'!$F$12</f>
        <v>132.61069373999999</v>
      </c>
      <c r="K158" s="36">
        <f>SUMIFS(СВЦЭМ!$E$33:$E$776,СВЦЭМ!$A$33:$A$776,$A158,СВЦЭМ!$B$33:$B$776,K$155)+'СЕТ СН'!$F$12</f>
        <v>128.52468880999999</v>
      </c>
      <c r="L158" s="36">
        <f>SUMIFS(СВЦЭМ!$E$33:$E$776,СВЦЭМ!$A$33:$A$776,$A158,СВЦЭМ!$B$33:$B$776,L$155)+'СЕТ СН'!$F$12</f>
        <v>123.58245639</v>
      </c>
      <c r="M158" s="36">
        <f>SUMIFS(СВЦЭМ!$E$33:$E$776,СВЦЭМ!$A$33:$A$776,$A158,СВЦЭМ!$B$33:$B$776,M$155)+'СЕТ СН'!$F$12</f>
        <v>115.37084391</v>
      </c>
      <c r="N158" s="36">
        <f>SUMIFS(СВЦЭМ!$E$33:$E$776,СВЦЭМ!$A$33:$A$776,$A158,СВЦЭМ!$B$33:$B$776,N$155)+'СЕТ СН'!$F$12</f>
        <v>109.14170764000001</v>
      </c>
      <c r="O158" s="36">
        <f>SUMIFS(СВЦЭМ!$E$33:$E$776,СВЦЭМ!$A$33:$A$776,$A158,СВЦЭМ!$B$33:$B$776,O$155)+'СЕТ СН'!$F$12</f>
        <v>110.72707138</v>
      </c>
      <c r="P158" s="36">
        <f>SUMIFS(СВЦЭМ!$E$33:$E$776,СВЦЭМ!$A$33:$A$776,$A158,СВЦЭМ!$B$33:$B$776,P$155)+'СЕТ СН'!$F$12</f>
        <v>114.63647057999999</v>
      </c>
      <c r="Q158" s="36">
        <f>SUMIFS(СВЦЭМ!$E$33:$E$776,СВЦЭМ!$A$33:$A$776,$A158,СВЦЭМ!$B$33:$B$776,Q$155)+'СЕТ СН'!$F$12</f>
        <v>118.03646636000001</v>
      </c>
      <c r="R158" s="36">
        <f>SUMIFS(СВЦЭМ!$E$33:$E$776,СВЦЭМ!$A$33:$A$776,$A158,СВЦЭМ!$B$33:$B$776,R$155)+'СЕТ СН'!$F$12</f>
        <v>119.88717746</v>
      </c>
      <c r="S158" s="36">
        <f>SUMIFS(СВЦЭМ!$E$33:$E$776,СВЦЭМ!$A$33:$A$776,$A158,СВЦЭМ!$B$33:$B$776,S$155)+'СЕТ СН'!$F$12</f>
        <v>119.88280253000001</v>
      </c>
      <c r="T158" s="36">
        <f>SUMIFS(СВЦЭМ!$E$33:$E$776,СВЦЭМ!$A$33:$A$776,$A158,СВЦЭМ!$B$33:$B$776,T$155)+'СЕТ СН'!$F$12</f>
        <v>118.02778265000001</v>
      </c>
      <c r="U158" s="36">
        <f>SUMIFS(СВЦЭМ!$E$33:$E$776,СВЦЭМ!$A$33:$A$776,$A158,СВЦЭМ!$B$33:$B$776,U$155)+'СЕТ СН'!$F$12</f>
        <v>115.64734719</v>
      </c>
      <c r="V158" s="36">
        <f>SUMIFS(СВЦЭМ!$E$33:$E$776,СВЦЭМ!$A$33:$A$776,$A158,СВЦЭМ!$B$33:$B$776,V$155)+'СЕТ СН'!$F$12</f>
        <v>108.35591807</v>
      </c>
      <c r="W158" s="36">
        <f>SUMIFS(СВЦЭМ!$E$33:$E$776,СВЦЭМ!$A$33:$A$776,$A158,СВЦЭМ!$B$33:$B$776,W$155)+'СЕТ СН'!$F$12</f>
        <v>107.51320608</v>
      </c>
      <c r="X158" s="36">
        <f>SUMIFS(СВЦЭМ!$E$33:$E$776,СВЦЭМ!$A$33:$A$776,$A158,СВЦЭМ!$B$33:$B$776,X$155)+'СЕТ СН'!$F$12</f>
        <v>113.83578256</v>
      </c>
      <c r="Y158" s="36">
        <f>SUMIFS(СВЦЭМ!$E$33:$E$776,СВЦЭМ!$A$33:$A$776,$A158,СВЦЭМ!$B$33:$B$776,Y$155)+'СЕТ СН'!$F$12</f>
        <v>127.98157747</v>
      </c>
    </row>
    <row r="159" spans="1:27" ht="15.75" x14ac:dyDescent="0.2">
      <c r="A159" s="35">
        <f t="shared" si="4"/>
        <v>43955</v>
      </c>
      <c r="B159" s="36">
        <f>SUMIFS(СВЦЭМ!$E$33:$E$776,СВЦЭМ!$A$33:$A$776,$A159,СВЦЭМ!$B$33:$B$776,B$155)+'СЕТ СН'!$F$12</f>
        <v>137.70363641</v>
      </c>
      <c r="C159" s="36">
        <f>SUMIFS(СВЦЭМ!$E$33:$E$776,СВЦЭМ!$A$33:$A$776,$A159,СВЦЭМ!$B$33:$B$776,C$155)+'СЕТ СН'!$F$12</f>
        <v>137.81030711</v>
      </c>
      <c r="D159" s="36">
        <f>SUMIFS(СВЦЭМ!$E$33:$E$776,СВЦЭМ!$A$33:$A$776,$A159,СВЦЭМ!$B$33:$B$776,D$155)+'СЕТ СН'!$F$12</f>
        <v>135.54429407999999</v>
      </c>
      <c r="E159" s="36">
        <f>SUMIFS(СВЦЭМ!$E$33:$E$776,СВЦЭМ!$A$33:$A$776,$A159,СВЦЭМ!$B$33:$B$776,E$155)+'СЕТ СН'!$F$12</f>
        <v>135.02477859000001</v>
      </c>
      <c r="F159" s="36">
        <f>SUMIFS(СВЦЭМ!$E$33:$E$776,СВЦЭМ!$A$33:$A$776,$A159,СВЦЭМ!$B$33:$B$776,F$155)+'СЕТ СН'!$F$12</f>
        <v>134.26218774</v>
      </c>
      <c r="G159" s="36">
        <f>SUMIFS(СВЦЭМ!$E$33:$E$776,СВЦЭМ!$A$33:$A$776,$A159,СВЦЭМ!$B$33:$B$776,G$155)+'СЕТ СН'!$F$12</f>
        <v>135.22380991</v>
      </c>
      <c r="H159" s="36">
        <f>SUMIFS(СВЦЭМ!$E$33:$E$776,СВЦЭМ!$A$33:$A$776,$A159,СВЦЭМ!$B$33:$B$776,H$155)+'СЕТ СН'!$F$12</f>
        <v>135.59176830999999</v>
      </c>
      <c r="I159" s="36">
        <f>SUMIFS(СВЦЭМ!$E$33:$E$776,СВЦЭМ!$A$33:$A$776,$A159,СВЦЭМ!$B$33:$B$776,I$155)+'СЕТ СН'!$F$12</f>
        <v>137.24322266999999</v>
      </c>
      <c r="J159" s="36">
        <f>SUMIFS(СВЦЭМ!$E$33:$E$776,СВЦЭМ!$A$33:$A$776,$A159,СВЦЭМ!$B$33:$B$776,J$155)+'СЕТ СН'!$F$12</f>
        <v>136.00306602000001</v>
      </c>
      <c r="K159" s="36">
        <f>SUMIFS(СВЦЭМ!$E$33:$E$776,СВЦЭМ!$A$33:$A$776,$A159,СВЦЭМ!$B$33:$B$776,K$155)+'СЕТ СН'!$F$12</f>
        <v>130.06802254999999</v>
      </c>
      <c r="L159" s="36">
        <f>SUMIFS(СВЦЭМ!$E$33:$E$776,СВЦЭМ!$A$33:$A$776,$A159,СВЦЭМ!$B$33:$B$776,L$155)+'СЕТ СН'!$F$12</f>
        <v>128.36525417999999</v>
      </c>
      <c r="M159" s="36">
        <f>SUMIFS(СВЦЭМ!$E$33:$E$776,СВЦЭМ!$A$33:$A$776,$A159,СВЦЭМ!$B$33:$B$776,M$155)+'СЕТ СН'!$F$12</f>
        <v>118.34385713</v>
      </c>
      <c r="N159" s="36">
        <f>SUMIFS(СВЦЭМ!$E$33:$E$776,СВЦЭМ!$A$33:$A$776,$A159,СВЦЭМ!$B$33:$B$776,N$155)+'СЕТ СН'!$F$12</f>
        <v>110.41128238</v>
      </c>
      <c r="O159" s="36">
        <f>SUMIFS(СВЦЭМ!$E$33:$E$776,СВЦЭМ!$A$33:$A$776,$A159,СВЦЭМ!$B$33:$B$776,O$155)+'СЕТ СН'!$F$12</f>
        <v>107.84139328000001</v>
      </c>
      <c r="P159" s="36">
        <f>SUMIFS(СВЦЭМ!$E$33:$E$776,СВЦЭМ!$A$33:$A$776,$A159,СВЦЭМ!$B$33:$B$776,P$155)+'СЕТ СН'!$F$12</f>
        <v>109.62315655</v>
      </c>
      <c r="Q159" s="36">
        <f>SUMIFS(СВЦЭМ!$E$33:$E$776,СВЦЭМ!$A$33:$A$776,$A159,СВЦЭМ!$B$33:$B$776,Q$155)+'СЕТ СН'!$F$12</f>
        <v>110.71077959</v>
      </c>
      <c r="R159" s="36">
        <f>SUMIFS(СВЦЭМ!$E$33:$E$776,СВЦЭМ!$A$33:$A$776,$A159,СВЦЭМ!$B$33:$B$776,R$155)+'СЕТ СН'!$F$12</f>
        <v>107.71739904</v>
      </c>
      <c r="S159" s="36">
        <f>SUMIFS(СВЦЭМ!$E$33:$E$776,СВЦЭМ!$A$33:$A$776,$A159,СВЦЭМ!$B$33:$B$776,S$155)+'СЕТ СН'!$F$12</f>
        <v>107.53751665</v>
      </c>
      <c r="T159" s="36">
        <f>SUMIFS(СВЦЭМ!$E$33:$E$776,СВЦЭМ!$A$33:$A$776,$A159,СВЦЭМ!$B$33:$B$776,T$155)+'СЕТ СН'!$F$12</f>
        <v>105.69710910000001</v>
      </c>
      <c r="U159" s="36">
        <f>SUMIFS(СВЦЭМ!$E$33:$E$776,СВЦЭМ!$A$33:$A$776,$A159,СВЦЭМ!$B$33:$B$776,U$155)+'СЕТ СН'!$F$12</f>
        <v>103.62268571</v>
      </c>
      <c r="V159" s="36">
        <f>SUMIFS(СВЦЭМ!$E$33:$E$776,СВЦЭМ!$A$33:$A$776,$A159,СВЦЭМ!$B$33:$B$776,V$155)+'СЕТ СН'!$F$12</f>
        <v>102.06268257000001</v>
      </c>
      <c r="W159" s="36">
        <f>SUMIFS(СВЦЭМ!$E$33:$E$776,СВЦЭМ!$A$33:$A$776,$A159,СВЦЭМ!$B$33:$B$776,W$155)+'СЕТ СН'!$F$12</f>
        <v>102.34791301</v>
      </c>
      <c r="X159" s="36">
        <f>SUMIFS(СВЦЭМ!$E$33:$E$776,СВЦЭМ!$A$33:$A$776,$A159,СВЦЭМ!$B$33:$B$776,X$155)+'СЕТ СН'!$F$12</f>
        <v>107.57267867</v>
      </c>
      <c r="Y159" s="36">
        <f>SUMIFS(СВЦЭМ!$E$33:$E$776,СВЦЭМ!$A$33:$A$776,$A159,СВЦЭМ!$B$33:$B$776,Y$155)+'СЕТ СН'!$F$12</f>
        <v>120.60262736999999</v>
      </c>
    </row>
    <row r="160" spans="1:27" ht="15.75" x14ac:dyDescent="0.2">
      <c r="A160" s="35">
        <f t="shared" si="4"/>
        <v>43956</v>
      </c>
      <c r="B160" s="36">
        <f>SUMIFS(СВЦЭМ!$E$33:$E$776,СВЦЭМ!$A$33:$A$776,$A160,СВЦЭМ!$B$33:$B$776,B$155)+'СЕТ СН'!$F$12</f>
        <v>132.31725313999999</v>
      </c>
      <c r="C160" s="36">
        <f>SUMIFS(СВЦЭМ!$E$33:$E$776,СВЦЭМ!$A$33:$A$776,$A160,СВЦЭМ!$B$33:$B$776,C$155)+'СЕТ СН'!$F$12</f>
        <v>136.63564739</v>
      </c>
      <c r="D160" s="36">
        <f>SUMIFS(СВЦЭМ!$E$33:$E$776,СВЦЭМ!$A$33:$A$776,$A160,СВЦЭМ!$B$33:$B$776,D$155)+'СЕТ СН'!$F$12</f>
        <v>136.13066911000001</v>
      </c>
      <c r="E160" s="36">
        <f>SUMIFS(СВЦЭМ!$E$33:$E$776,СВЦЭМ!$A$33:$A$776,$A160,СВЦЭМ!$B$33:$B$776,E$155)+'СЕТ СН'!$F$12</f>
        <v>135.26357802999999</v>
      </c>
      <c r="F160" s="36">
        <f>SUMIFS(СВЦЭМ!$E$33:$E$776,СВЦЭМ!$A$33:$A$776,$A160,СВЦЭМ!$B$33:$B$776,F$155)+'СЕТ СН'!$F$12</f>
        <v>134.10101033999999</v>
      </c>
      <c r="G160" s="36">
        <f>SUMIFS(СВЦЭМ!$E$33:$E$776,СВЦЭМ!$A$33:$A$776,$A160,СВЦЭМ!$B$33:$B$776,G$155)+'СЕТ СН'!$F$12</f>
        <v>134.77353984000001</v>
      </c>
      <c r="H160" s="36">
        <f>SUMIFS(СВЦЭМ!$E$33:$E$776,СВЦЭМ!$A$33:$A$776,$A160,СВЦЭМ!$B$33:$B$776,H$155)+'СЕТ СН'!$F$12</f>
        <v>134.66184154999999</v>
      </c>
      <c r="I160" s="36">
        <f>SUMIFS(СВЦЭМ!$E$33:$E$776,СВЦЭМ!$A$33:$A$776,$A160,СВЦЭМ!$B$33:$B$776,I$155)+'СЕТ СН'!$F$12</f>
        <v>134.14904024000001</v>
      </c>
      <c r="J160" s="36">
        <f>SUMIFS(СВЦЭМ!$E$33:$E$776,СВЦЭМ!$A$33:$A$776,$A160,СВЦЭМ!$B$33:$B$776,J$155)+'СЕТ СН'!$F$12</f>
        <v>129.61330509000001</v>
      </c>
      <c r="K160" s="36">
        <f>SUMIFS(СВЦЭМ!$E$33:$E$776,СВЦЭМ!$A$33:$A$776,$A160,СВЦЭМ!$B$33:$B$776,K$155)+'СЕТ СН'!$F$12</f>
        <v>124.28829613000001</v>
      </c>
      <c r="L160" s="36">
        <f>SUMIFS(СВЦЭМ!$E$33:$E$776,СВЦЭМ!$A$33:$A$776,$A160,СВЦЭМ!$B$33:$B$776,L$155)+'СЕТ СН'!$F$12</f>
        <v>122.87659963</v>
      </c>
      <c r="M160" s="36">
        <f>SUMIFS(СВЦЭМ!$E$33:$E$776,СВЦЭМ!$A$33:$A$776,$A160,СВЦЭМ!$B$33:$B$776,M$155)+'СЕТ СН'!$F$12</f>
        <v>115.84733447000001</v>
      </c>
      <c r="N160" s="36">
        <f>SUMIFS(СВЦЭМ!$E$33:$E$776,СВЦЭМ!$A$33:$A$776,$A160,СВЦЭМ!$B$33:$B$776,N$155)+'СЕТ СН'!$F$12</f>
        <v>107.35003557</v>
      </c>
      <c r="O160" s="36">
        <f>SUMIFS(СВЦЭМ!$E$33:$E$776,СВЦЭМ!$A$33:$A$776,$A160,СВЦЭМ!$B$33:$B$776,O$155)+'СЕТ СН'!$F$12</f>
        <v>106.75592593</v>
      </c>
      <c r="P160" s="36">
        <f>SUMIFS(СВЦЭМ!$E$33:$E$776,СВЦЭМ!$A$33:$A$776,$A160,СВЦЭМ!$B$33:$B$776,P$155)+'СЕТ СН'!$F$12</f>
        <v>107.74087597</v>
      </c>
      <c r="Q160" s="36">
        <f>SUMIFS(СВЦЭМ!$E$33:$E$776,СВЦЭМ!$A$33:$A$776,$A160,СВЦЭМ!$B$33:$B$776,Q$155)+'СЕТ СН'!$F$12</f>
        <v>108.12676963</v>
      </c>
      <c r="R160" s="36">
        <f>SUMIFS(СВЦЭМ!$E$33:$E$776,СВЦЭМ!$A$33:$A$776,$A160,СВЦЭМ!$B$33:$B$776,R$155)+'СЕТ СН'!$F$12</f>
        <v>108.358036</v>
      </c>
      <c r="S160" s="36">
        <f>SUMIFS(СВЦЭМ!$E$33:$E$776,СВЦЭМ!$A$33:$A$776,$A160,СВЦЭМ!$B$33:$B$776,S$155)+'СЕТ СН'!$F$12</f>
        <v>108.53246235</v>
      </c>
      <c r="T160" s="36">
        <f>SUMIFS(СВЦЭМ!$E$33:$E$776,СВЦЭМ!$A$33:$A$776,$A160,СВЦЭМ!$B$33:$B$776,T$155)+'СЕТ СН'!$F$12</f>
        <v>106.67739238</v>
      </c>
      <c r="U160" s="36">
        <f>SUMIFS(СВЦЭМ!$E$33:$E$776,СВЦЭМ!$A$33:$A$776,$A160,СВЦЭМ!$B$33:$B$776,U$155)+'СЕТ СН'!$F$12</f>
        <v>103.79140241</v>
      </c>
      <c r="V160" s="36">
        <f>SUMIFS(СВЦЭМ!$E$33:$E$776,СВЦЭМ!$A$33:$A$776,$A160,СВЦЭМ!$B$33:$B$776,V$155)+'СЕТ СН'!$F$12</f>
        <v>98.364742870000001</v>
      </c>
      <c r="W160" s="36">
        <f>SUMIFS(СВЦЭМ!$E$33:$E$776,СВЦЭМ!$A$33:$A$776,$A160,СВЦЭМ!$B$33:$B$776,W$155)+'СЕТ СН'!$F$12</f>
        <v>100.03408025</v>
      </c>
      <c r="X160" s="36">
        <f>SUMIFS(СВЦЭМ!$E$33:$E$776,СВЦЭМ!$A$33:$A$776,$A160,СВЦЭМ!$B$33:$B$776,X$155)+'СЕТ СН'!$F$12</f>
        <v>105.75791608999999</v>
      </c>
      <c r="Y160" s="36">
        <f>SUMIFS(СВЦЭМ!$E$33:$E$776,СВЦЭМ!$A$33:$A$776,$A160,СВЦЭМ!$B$33:$B$776,Y$155)+'СЕТ СН'!$F$12</f>
        <v>118.90435865000001</v>
      </c>
    </row>
    <row r="161" spans="1:25" ht="15.75" x14ac:dyDescent="0.2">
      <c r="A161" s="35">
        <f t="shared" si="4"/>
        <v>43957</v>
      </c>
      <c r="B161" s="36">
        <f>SUMIFS(СВЦЭМ!$E$33:$E$776,СВЦЭМ!$A$33:$A$776,$A161,СВЦЭМ!$B$33:$B$776,B$155)+'СЕТ СН'!$F$12</f>
        <v>129.68336811</v>
      </c>
      <c r="C161" s="36">
        <f>SUMIFS(СВЦЭМ!$E$33:$E$776,СВЦЭМ!$A$33:$A$776,$A161,СВЦЭМ!$B$33:$B$776,C$155)+'СЕТ СН'!$F$12</f>
        <v>134.09994141999999</v>
      </c>
      <c r="D161" s="36">
        <f>SUMIFS(СВЦЭМ!$E$33:$E$776,СВЦЭМ!$A$33:$A$776,$A161,СВЦЭМ!$B$33:$B$776,D$155)+'СЕТ СН'!$F$12</f>
        <v>137.21833243</v>
      </c>
      <c r="E161" s="36">
        <f>SUMIFS(СВЦЭМ!$E$33:$E$776,СВЦЭМ!$A$33:$A$776,$A161,СВЦЭМ!$B$33:$B$776,E$155)+'СЕТ СН'!$F$12</f>
        <v>137.15043292999999</v>
      </c>
      <c r="F161" s="36">
        <f>SUMIFS(СВЦЭМ!$E$33:$E$776,СВЦЭМ!$A$33:$A$776,$A161,СВЦЭМ!$B$33:$B$776,F$155)+'СЕТ СН'!$F$12</f>
        <v>136.34894095000001</v>
      </c>
      <c r="G161" s="36">
        <f>SUMIFS(СВЦЭМ!$E$33:$E$776,СВЦЭМ!$A$33:$A$776,$A161,СВЦЭМ!$B$33:$B$776,G$155)+'СЕТ СН'!$F$12</f>
        <v>125.80544947</v>
      </c>
      <c r="H161" s="36">
        <f>SUMIFS(СВЦЭМ!$E$33:$E$776,СВЦЭМ!$A$33:$A$776,$A161,СВЦЭМ!$B$33:$B$776,H$155)+'СЕТ СН'!$F$12</f>
        <v>129.19688447999999</v>
      </c>
      <c r="I161" s="36">
        <f>SUMIFS(СВЦЭМ!$E$33:$E$776,СВЦЭМ!$A$33:$A$776,$A161,СВЦЭМ!$B$33:$B$776,I$155)+'СЕТ СН'!$F$12</f>
        <v>130.7473267</v>
      </c>
      <c r="J161" s="36">
        <f>SUMIFS(СВЦЭМ!$E$33:$E$776,СВЦЭМ!$A$33:$A$776,$A161,СВЦЭМ!$B$33:$B$776,J$155)+'СЕТ СН'!$F$12</f>
        <v>123.59275518</v>
      </c>
      <c r="K161" s="36">
        <f>SUMIFS(СВЦЭМ!$E$33:$E$776,СВЦЭМ!$A$33:$A$776,$A161,СВЦЭМ!$B$33:$B$776,K$155)+'СЕТ СН'!$F$12</f>
        <v>120.60506150000001</v>
      </c>
      <c r="L161" s="36">
        <f>SUMIFS(СВЦЭМ!$E$33:$E$776,СВЦЭМ!$A$33:$A$776,$A161,СВЦЭМ!$B$33:$B$776,L$155)+'СЕТ СН'!$F$12</f>
        <v>119.24490514</v>
      </c>
      <c r="M161" s="36">
        <f>SUMIFS(СВЦЭМ!$E$33:$E$776,СВЦЭМ!$A$33:$A$776,$A161,СВЦЭМ!$B$33:$B$776,M$155)+'СЕТ СН'!$F$12</f>
        <v>112.86582953999999</v>
      </c>
      <c r="N161" s="36">
        <f>SUMIFS(СВЦЭМ!$E$33:$E$776,СВЦЭМ!$A$33:$A$776,$A161,СВЦЭМ!$B$33:$B$776,N$155)+'СЕТ СН'!$F$12</f>
        <v>104.74156614</v>
      </c>
      <c r="O161" s="36">
        <f>SUMIFS(СВЦЭМ!$E$33:$E$776,СВЦЭМ!$A$33:$A$776,$A161,СВЦЭМ!$B$33:$B$776,O$155)+'СЕТ СН'!$F$12</f>
        <v>110.61969603999999</v>
      </c>
      <c r="P161" s="36">
        <f>SUMIFS(СВЦЭМ!$E$33:$E$776,СВЦЭМ!$A$33:$A$776,$A161,СВЦЭМ!$B$33:$B$776,P$155)+'СЕТ СН'!$F$12</f>
        <v>111.73034774</v>
      </c>
      <c r="Q161" s="36">
        <f>SUMIFS(СВЦЭМ!$E$33:$E$776,СВЦЭМ!$A$33:$A$776,$A161,СВЦЭМ!$B$33:$B$776,Q$155)+'СЕТ СН'!$F$12</f>
        <v>111.92837719000001</v>
      </c>
      <c r="R161" s="36">
        <f>SUMIFS(СВЦЭМ!$E$33:$E$776,СВЦЭМ!$A$33:$A$776,$A161,СВЦЭМ!$B$33:$B$776,R$155)+'СЕТ СН'!$F$12</f>
        <v>113.13890819</v>
      </c>
      <c r="S161" s="36">
        <f>SUMIFS(СВЦЭМ!$E$33:$E$776,СВЦЭМ!$A$33:$A$776,$A161,СВЦЭМ!$B$33:$B$776,S$155)+'СЕТ СН'!$F$12</f>
        <v>114.18811277</v>
      </c>
      <c r="T161" s="36">
        <f>SUMIFS(СВЦЭМ!$E$33:$E$776,СВЦЭМ!$A$33:$A$776,$A161,СВЦЭМ!$B$33:$B$776,T$155)+'СЕТ СН'!$F$12</f>
        <v>115.40867593999999</v>
      </c>
      <c r="U161" s="36">
        <f>SUMIFS(СВЦЭМ!$E$33:$E$776,СВЦЭМ!$A$33:$A$776,$A161,СВЦЭМ!$B$33:$B$776,U$155)+'СЕТ СН'!$F$12</f>
        <v>115.67206453999999</v>
      </c>
      <c r="V161" s="36">
        <f>SUMIFS(СВЦЭМ!$E$33:$E$776,СВЦЭМ!$A$33:$A$776,$A161,СВЦЭМ!$B$33:$B$776,V$155)+'СЕТ СН'!$F$12</f>
        <v>114.40029009</v>
      </c>
      <c r="W161" s="36">
        <f>SUMIFS(СВЦЭМ!$E$33:$E$776,СВЦЭМ!$A$33:$A$776,$A161,СВЦЭМ!$B$33:$B$776,W$155)+'СЕТ СН'!$F$12</f>
        <v>114.58151586</v>
      </c>
      <c r="X161" s="36">
        <f>SUMIFS(СВЦЭМ!$E$33:$E$776,СВЦЭМ!$A$33:$A$776,$A161,СВЦЭМ!$B$33:$B$776,X$155)+'СЕТ СН'!$F$12</f>
        <v>112.97153718</v>
      </c>
      <c r="Y161" s="36">
        <f>SUMIFS(СВЦЭМ!$E$33:$E$776,СВЦЭМ!$A$33:$A$776,$A161,СВЦЭМ!$B$33:$B$776,Y$155)+'СЕТ СН'!$F$12</f>
        <v>120.63659489</v>
      </c>
    </row>
    <row r="162" spans="1:25" ht="15.75" x14ac:dyDescent="0.2">
      <c r="A162" s="35">
        <f t="shared" si="4"/>
        <v>43958</v>
      </c>
      <c r="B162" s="36">
        <f>SUMIFS(СВЦЭМ!$E$33:$E$776,СВЦЭМ!$A$33:$A$776,$A162,СВЦЭМ!$B$33:$B$776,B$155)+'СЕТ СН'!$F$12</f>
        <v>134.66440365</v>
      </c>
      <c r="C162" s="36">
        <f>SUMIFS(СВЦЭМ!$E$33:$E$776,СВЦЭМ!$A$33:$A$776,$A162,СВЦЭМ!$B$33:$B$776,C$155)+'СЕТ СН'!$F$12</f>
        <v>136.13215346000001</v>
      </c>
      <c r="D162" s="36">
        <f>SUMIFS(СВЦЭМ!$E$33:$E$776,СВЦЭМ!$A$33:$A$776,$A162,СВЦЭМ!$B$33:$B$776,D$155)+'СЕТ СН'!$F$12</f>
        <v>135.52228689</v>
      </c>
      <c r="E162" s="36">
        <f>SUMIFS(СВЦЭМ!$E$33:$E$776,СВЦЭМ!$A$33:$A$776,$A162,СВЦЭМ!$B$33:$B$776,E$155)+'СЕТ СН'!$F$12</f>
        <v>134.78182971000001</v>
      </c>
      <c r="F162" s="36">
        <f>SUMIFS(СВЦЭМ!$E$33:$E$776,СВЦЭМ!$A$33:$A$776,$A162,СВЦЭМ!$B$33:$B$776,F$155)+'СЕТ СН'!$F$12</f>
        <v>134.37889878999999</v>
      </c>
      <c r="G162" s="36">
        <f>SUMIFS(СВЦЭМ!$E$33:$E$776,СВЦЭМ!$A$33:$A$776,$A162,СВЦЭМ!$B$33:$B$776,G$155)+'СЕТ СН'!$F$12</f>
        <v>136.59864177</v>
      </c>
      <c r="H162" s="36">
        <f>SUMIFS(СВЦЭМ!$E$33:$E$776,СВЦЭМ!$A$33:$A$776,$A162,СВЦЭМ!$B$33:$B$776,H$155)+'СЕТ СН'!$F$12</f>
        <v>136.60799714999999</v>
      </c>
      <c r="I162" s="36">
        <f>SUMIFS(СВЦЭМ!$E$33:$E$776,СВЦЭМ!$A$33:$A$776,$A162,СВЦЭМ!$B$33:$B$776,I$155)+'СЕТ СН'!$F$12</f>
        <v>134.81228923</v>
      </c>
      <c r="J162" s="36">
        <f>SUMIFS(СВЦЭМ!$E$33:$E$776,СВЦЭМ!$A$33:$A$776,$A162,СВЦЭМ!$B$33:$B$776,J$155)+'СЕТ СН'!$F$12</f>
        <v>128.60585032</v>
      </c>
      <c r="K162" s="36">
        <f>SUMIFS(СВЦЭМ!$E$33:$E$776,СВЦЭМ!$A$33:$A$776,$A162,СВЦЭМ!$B$33:$B$776,K$155)+'СЕТ СН'!$F$12</f>
        <v>127.37110165</v>
      </c>
      <c r="L162" s="36">
        <f>SUMIFS(СВЦЭМ!$E$33:$E$776,СВЦЭМ!$A$33:$A$776,$A162,СВЦЭМ!$B$33:$B$776,L$155)+'СЕТ СН'!$F$12</f>
        <v>126.29191366000001</v>
      </c>
      <c r="M162" s="36">
        <f>SUMIFS(СВЦЭМ!$E$33:$E$776,СВЦЭМ!$A$33:$A$776,$A162,СВЦЭМ!$B$33:$B$776,M$155)+'СЕТ СН'!$F$12</f>
        <v>118.06100910000001</v>
      </c>
      <c r="N162" s="36">
        <f>SUMIFS(СВЦЭМ!$E$33:$E$776,СВЦЭМ!$A$33:$A$776,$A162,СВЦЭМ!$B$33:$B$776,N$155)+'СЕТ СН'!$F$12</f>
        <v>110.22736556</v>
      </c>
      <c r="O162" s="36">
        <f>SUMIFS(СВЦЭМ!$E$33:$E$776,СВЦЭМ!$A$33:$A$776,$A162,СВЦЭМ!$B$33:$B$776,O$155)+'СЕТ СН'!$F$12</f>
        <v>108.56293660999999</v>
      </c>
      <c r="P162" s="36">
        <f>SUMIFS(СВЦЭМ!$E$33:$E$776,СВЦЭМ!$A$33:$A$776,$A162,СВЦЭМ!$B$33:$B$776,P$155)+'СЕТ СН'!$F$12</f>
        <v>109.93872947</v>
      </c>
      <c r="Q162" s="36">
        <f>SUMIFS(СВЦЭМ!$E$33:$E$776,СВЦЭМ!$A$33:$A$776,$A162,СВЦЭМ!$B$33:$B$776,Q$155)+'СЕТ СН'!$F$12</f>
        <v>110.73715459</v>
      </c>
      <c r="R162" s="36">
        <f>SUMIFS(СВЦЭМ!$E$33:$E$776,СВЦЭМ!$A$33:$A$776,$A162,СВЦЭМ!$B$33:$B$776,R$155)+'СЕТ СН'!$F$12</f>
        <v>109.8558144</v>
      </c>
      <c r="S162" s="36">
        <f>SUMIFS(СВЦЭМ!$E$33:$E$776,СВЦЭМ!$A$33:$A$776,$A162,СВЦЭМ!$B$33:$B$776,S$155)+'СЕТ СН'!$F$12</f>
        <v>108.79120211</v>
      </c>
      <c r="T162" s="36">
        <f>SUMIFS(СВЦЭМ!$E$33:$E$776,СВЦЭМ!$A$33:$A$776,$A162,СВЦЭМ!$B$33:$B$776,T$155)+'СЕТ СН'!$F$12</f>
        <v>104.49227664999999</v>
      </c>
      <c r="U162" s="36">
        <f>SUMIFS(СВЦЭМ!$E$33:$E$776,СВЦЭМ!$A$33:$A$776,$A162,СВЦЭМ!$B$33:$B$776,U$155)+'СЕТ СН'!$F$12</f>
        <v>100.91518719</v>
      </c>
      <c r="V162" s="36">
        <f>SUMIFS(СВЦЭМ!$E$33:$E$776,СВЦЭМ!$A$33:$A$776,$A162,СВЦЭМ!$B$33:$B$776,V$155)+'СЕТ СН'!$F$12</f>
        <v>98.090667080000003</v>
      </c>
      <c r="W162" s="36">
        <f>SUMIFS(СВЦЭМ!$E$33:$E$776,СВЦЭМ!$A$33:$A$776,$A162,СВЦЭМ!$B$33:$B$776,W$155)+'СЕТ СН'!$F$12</f>
        <v>98.951460940000004</v>
      </c>
      <c r="X162" s="36">
        <f>SUMIFS(СВЦЭМ!$E$33:$E$776,СВЦЭМ!$A$33:$A$776,$A162,СВЦЭМ!$B$33:$B$776,X$155)+'СЕТ СН'!$F$12</f>
        <v>105.6363317</v>
      </c>
      <c r="Y162" s="36">
        <f>SUMIFS(СВЦЭМ!$E$33:$E$776,СВЦЭМ!$A$33:$A$776,$A162,СВЦЭМ!$B$33:$B$776,Y$155)+'СЕТ СН'!$F$12</f>
        <v>116.12738890999999</v>
      </c>
    </row>
    <row r="163" spans="1:25" ht="15.75" x14ac:dyDescent="0.2">
      <c r="A163" s="35">
        <f t="shared" si="4"/>
        <v>43959</v>
      </c>
      <c r="B163" s="36">
        <f>SUMIFS(СВЦЭМ!$E$33:$E$776,СВЦЭМ!$A$33:$A$776,$A163,СВЦЭМ!$B$33:$B$776,B$155)+'СЕТ СН'!$F$12</f>
        <v>133.56705350999999</v>
      </c>
      <c r="C163" s="36">
        <f>SUMIFS(СВЦЭМ!$E$33:$E$776,СВЦЭМ!$A$33:$A$776,$A163,СВЦЭМ!$B$33:$B$776,C$155)+'СЕТ СН'!$F$12</f>
        <v>134.27998332999999</v>
      </c>
      <c r="D163" s="36">
        <f>SUMIFS(СВЦЭМ!$E$33:$E$776,СВЦЭМ!$A$33:$A$776,$A163,СВЦЭМ!$B$33:$B$776,D$155)+'СЕТ СН'!$F$12</f>
        <v>133.11169914000001</v>
      </c>
      <c r="E163" s="36">
        <f>SUMIFS(СВЦЭМ!$E$33:$E$776,СВЦЭМ!$A$33:$A$776,$A163,СВЦЭМ!$B$33:$B$776,E$155)+'СЕТ СН'!$F$12</f>
        <v>133.29755537</v>
      </c>
      <c r="F163" s="36">
        <f>SUMIFS(СВЦЭМ!$E$33:$E$776,СВЦЭМ!$A$33:$A$776,$A163,СВЦЭМ!$B$33:$B$776,F$155)+'СЕТ СН'!$F$12</f>
        <v>132.26483174000001</v>
      </c>
      <c r="G163" s="36">
        <f>SUMIFS(СВЦЭМ!$E$33:$E$776,СВЦЭМ!$A$33:$A$776,$A163,СВЦЭМ!$B$33:$B$776,G$155)+'СЕТ СН'!$F$12</f>
        <v>133.70135761</v>
      </c>
      <c r="H163" s="36">
        <f>SUMIFS(СВЦЭМ!$E$33:$E$776,СВЦЭМ!$A$33:$A$776,$A163,СВЦЭМ!$B$33:$B$776,H$155)+'СЕТ СН'!$F$12</f>
        <v>131.85148221</v>
      </c>
      <c r="I163" s="36">
        <f>SUMIFS(СВЦЭМ!$E$33:$E$776,СВЦЭМ!$A$33:$A$776,$A163,СВЦЭМ!$B$33:$B$776,I$155)+'СЕТ СН'!$F$12</f>
        <v>128.08995214999999</v>
      </c>
      <c r="J163" s="36">
        <f>SUMIFS(СВЦЭМ!$E$33:$E$776,СВЦЭМ!$A$33:$A$776,$A163,СВЦЭМ!$B$33:$B$776,J$155)+'СЕТ СН'!$F$12</f>
        <v>123.93412734</v>
      </c>
      <c r="K163" s="36">
        <f>SUMIFS(СВЦЭМ!$E$33:$E$776,СВЦЭМ!$A$33:$A$776,$A163,СВЦЭМ!$B$33:$B$776,K$155)+'СЕТ СН'!$F$12</f>
        <v>124.1534875</v>
      </c>
      <c r="L163" s="36">
        <f>SUMIFS(СВЦЭМ!$E$33:$E$776,СВЦЭМ!$A$33:$A$776,$A163,СВЦЭМ!$B$33:$B$776,L$155)+'СЕТ СН'!$F$12</f>
        <v>123.86750531</v>
      </c>
      <c r="M163" s="36">
        <f>SUMIFS(СВЦЭМ!$E$33:$E$776,СВЦЭМ!$A$33:$A$776,$A163,СВЦЭМ!$B$33:$B$776,M$155)+'СЕТ СН'!$F$12</f>
        <v>116.53295180000001</v>
      </c>
      <c r="N163" s="36">
        <f>SUMIFS(СВЦЭМ!$E$33:$E$776,СВЦЭМ!$A$33:$A$776,$A163,СВЦЭМ!$B$33:$B$776,N$155)+'СЕТ СН'!$F$12</f>
        <v>107.56391524</v>
      </c>
      <c r="O163" s="36">
        <f>SUMIFS(СВЦЭМ!$E$33:$E$776,СВЦЭМ!$A$33:$A$776,$A163,СВЦЭМ!$B$33:$B$776,O$155)+'СЕТ СН'!$F$12</f>
        <v>105.8970156</v>
      </c>
      <c r="P163" s="36">
        <f>SUMIFS(СВЦЭМ!$E$33:$E$776,СВЦЭМ!$A$33:$A$776,$A163,СВЦЭМ!$B$33:$B$776,P$155)+'СЕТ СН'!$F$12</f>
        <v>106.7520667</v>
      </c>
      <c r="Q163" s="36">
        <f>SUMIFS(СВЦЭМ!$E$33:$E$776,СВЦЭМ!$A$33:$A$776,$A163,СВЦЭМ!$B$33:$B$776,Q$155)+'СЕТ СН'!$F$12</f>
        <v>107.16176802</v>
      </c>
      <c r="R163" s="36">
        <f>SUMIFS(СВЦЭМ!$E$33:$E$776,СВЦЭМ!$A$33:$A$776,$A163,СВЦЭМ!$B$33:$B$776,R$155)+'СЕТ СН'!$F$12</f>
        <v>106.77237028</v>
      </c>
      <c r="S163" s="36">
        <f>SUMIFS(СВЦЭМ!$E$33:$E$776,СВЦЭМ!$A$33:$A$776,$A163,СВЦЭМ!$B$33:$B$776,S$155)+'СЕТ СН'!$F$12</f>
        <v>107.5177375</v>
      </c>
      <c r="T163" s="36">
        <f>SUMIFS(СВЦЭМ!$E$33:$E$776,СВЦЭМ!$A$33:$A$776,$A163,СВЦЭМ!$B$33:$B$776,T$155)+'СЕТ СН'!$F$12</f>
        <v>106.28266877</v>
      </c>
      <c r="U163" s="36">
        <f>SUMIFS(СВЦЭМ!$E$33:$E$776,СВЦЭМ!$A$33:$A$776,$A163,СВЦЭМ!$B$33:$B$776,U$155)+'СЕТ СН'!$F$12</f>
        <v>103.43487770999999</v>
      </c>
      <c r="V163" s="36">
        <f>SUMIFS(СВЦЭМ!$E$33:$E$776,СВЦЭМ!$A$33:$A$776,$A163,СВЦЭМ!$B$33:$B$776,V$155)+'СЕТ СН'!$F$12</f>
        <v>99.165073750000005</v>
      </c>
      <c r="W163" s="36">
        <f>SUMIFS(СВЦЭМ!$E$33:$E$776,СВЦЭМ!$A$33:$A$776,$A163,СВЦЭМ!$B$33:$B$776,W$155)+'СЕТ СН'!$F$12</f>
        <v>98.709641649999995</v>
      </c>
      <c r="X163" s="36">
        <f>SUMIFS(СВЦЭМ!$E$33:$E$776,СВЦЭМ!$A$33:$A$776,$A163,СВЦЭМ!$B$33:$B$776,X$155)+'СЕТ СН'!$F$12</f>
        <v>105.63533957999999</v>
      </c>
      <c r="Y163" s="36">
        <f>SUMIFS(СВЦЭМ!$E$33:$E$776,СВЦЭМ!$A$33:$A$776,$A163,СВЦЭМ!$B$33:$B$776,Y$155)+'СЕТ СН'!$F$12</f>
        <v>116.82645923</v>
      </c>
    </row>
    <row r="164" spans="1:25" ht="15.75" x14ac:dyDescent="0.2">
      <c r="A164" s="35">
        <f t="shared" si="4"/>
        <v>43960</v>
      </c>
      <c r="B164" s="36">
        <f>SUMIFS(СВЦЭМ!$E$33:$E$776,СВЦЭМ!$A$33:$A$776,$A164,СВЦЭМ!$B$33:$B$776,B$155)+'СЕТ СН'!$F$12</f>
        <v>132.28785074999999</v>
      </c>
      <c r="C164" s="36">
        <f>SUMIFS(СВЦЭМ!$E$33:$E$776,СВЦЭМ!$A$33:$A$776,$A164,СВЦЭМ!$B$33:$B$776,C$155)+'СЕТ СН'!$F$12</f>
        <v>130.39991122999999</v>
      </c>
      <c r="D164" s="36">
        <f>SUMIFS(СВЦЭМ!$E$33:$E$776,СВЦЭМ!$A$33:$A$776,$A164,СВЦЭМ!$B$33:$B$776,D$155)+'СЕТ СН'!$F$12</f>
        <v>127.69707708999999</v>
      </c>
      <c r="E164" s="36">
        <f>SUMIFS(СВЦЭМ!$E$33:$E$776,СВЦЭМ!$A$33:$A$776,$A164,СВЦЭМ!$B$33:$B$776,E$155)+'СЕТ СН'!$F$12</f>
        <v>127.15361435</v>
      </c>
      <c r="F164" s="36">
        <f>SUMIFS(СВЦЭМ!$E$33:$E$776,СВЦЭМ!$A$33:$A$776,$A164,СВЦЭМ!$B$33:$B$776,F$155)+'СЕТ СН'!$F$12</f>
        <v>125.78818805</v>
      </c>
      <c r="G164" s="36">
        <f>SUMIFS(СВЦЭМ!$E$33:$E$776,СВЦЭМ!$A$33:$A$776,$A164,СВЦЭМ!$B$33:$B$776,G$155)+'СЕТ СН'!$F$12</f>
        <v>126.02799262000001</v>
      </c>
      <c r="H164" s="36">
        <f>SUMIFS(СВЦЭМ!$E$33:$E$776,СВЦЭМ!$A$33:$A$776,$A164,СВЦЭМ!$B$33:$B$776,H$155)+'СЕТ СН'!$F$12</f>
        <v>126.90390918999999</v>
      </c>
      <c r="I164" s="36">
        <f>SUMIFS(СВЦЭМ!$E$33:$E$776,СВЦЭМ!$A$33:$A$776,$A164,СВЦЭМ!$B$33:$B$776,I$155)+'СЕТ СН'!$F$12</f>
        <v>127.80853526</v>
      </c>
      <c r="J164" s="36">
        <f>SUMIFS(СВЦЭМ!$E$33:$E$776,СВЦЭМ!$A$33:$A$776,$A164,СВЦЭМ!$B$33:$B$776,J$155)+'СЕТ СН'!$F$12</f>
        <v>127.87713548000001</v>
      </c>
      <c r="K164" s="36">
        <f>SUMIFS(СВЦЭМ!$E$33:$E$776,СВЦЭМ!$A$33:$A$776,$A164,СВЦЭМ!$B$33:$B$776,K$155)+'СЕТ СН'!$F$12</f>
        <v>123.91495758000001</v>
      </c>
      <c r="L164" s="36">
        <f>SUMIFS(СВЦЭМ!$E$33:$E$776,СВЦЭМ!$A$33:$A$776,$A164,СВЦЭМ!$B$33:$B$776,L$155)+'СЕТ СН'!$F$12</f>
        <v>125.26965688</v>
      </c>
      <c r="M164" s="36">
        <f>SUMIFS(СВЦЭМ!$E$33:$E$776,СВЦЭМ!$A$33:$A$776,$A164,СВЦЭМ!$B$33:$B$776,M$155)+'СЕТ СН'!$F$12</f>
        <v>117.45058098</v>
      </c>
      <c r="N164" s="36">
        <f>SUMIFS(СВЦЭМ!$E$33:$E$776,СВЦЭМ!$A$33:$A$776,$A164,СВЦЭМ!$B$33:$B$776,N$155)+'СЕТ СН'!$F$12</f>
        <v>109.28476587999999</v>
      </c>
      <c r="O164" s="36">
        <f>SUMIFS(СВЦЭМ!$E$33:$E$776,СВЦЭМ!$A$33:$A$776,$A164,СВЦЭМ!$B$33:$B$776,O$155)+'СЕТ СН'!$F$12</f>
        <v>106.32348118</v>
      </c>
      <c r="P164" s="36">
        <f>SUMIFS(СВЦЭМ!$E$33:$E$776,СВЦЭМ!$A$33:$A$776,$A164,СВЦЭМ!$B$33:$B$776,P$155)+'СЕТ СН'!$F$12</f>
        <v>107.11594479</v>
      </c>
      <c r="Q164" s="36">
        <f>SUMIFS(СВЦЭМ!$E$33:$E$776,СВЦЭМ!$A$33:$A$776,$A164,СВЦЭМ!$B$33:$B$776,Q$155)+'СЕТ СН'!$F$12</f>
        <v>105.92590249</v>
      </c>
      <c r="R164" s="36">
        <f>SUMIFS(СВЦЭМ!$E$33:$E$776,СВЦЭМ!$A$33:$A$776,$A164,СВЦЭМ!$B$33:$B$776,R$155)+'СЕТ СН'!$F$12</f>
        <v>106.30099564</v>
      </c>
      <c r="S164" s="36">
        <f>SUMIFS(СВЦЭМ!$E$33:$E$776,СВЦЭМ!$A$33:$A$776,$A164,СВЦЭМ!$B$33:$B$776,S$155)+'СЕТ СН'!$F$12</f>
        <v>107.99132035</v>
      </c>
      <c r="T164" s="36">
        <f>SUMIFS(СВЦЭМ!$E$33:$E$776,СВЦЭМ!$A$33:$A$776,$A164,СВЦЭМ!$B$33:$B$776,T$155)+'СЕТ СН'!$F$12</f>
        <v>106.55400303</v>
      </c>
      <c r="U164" s="36">
        <f>SUMIFS(СВЦЭМ!$E$33:$E$776,СВЦЭМ!$A$33:$A$776,$A164,СВЦЭМ!$B$33:$B$776,U$155)+'СЕТ СН'!$F$12</f>
        <v>105.31682705</v>
      </c>
      <c r="V164" s="36">
        <f>SUMIFS(СВЦЭМ!$E$33:$E$776,СВЦЭМ!$A$33:$A$776,$A164,СВЦЭМ!$B$33:$B$776,V$155)+'СЕТ СН'!$F$12</f>
        <v>103.50983831000001</v>
      </c>
      <c r="W164" s="36">
        <f>SUMIFS(СВЦЭМ!$E$33:$E$776,СВЦЭМ!$A$33:$A$776,$A164,СВЦЭМ!$B$33:$B$776,W$155)+'СЕТ СН'!$F$12</f>
        <v>102.30409031000001</v>
      </c>
      <c r="X164" s="36">
        <f>SUMIFS(СВЦЭМ!$E$33:$E$776,СВЦЭМ!$A$33:$A$776,$A164,СВЦЭМ!$B$33:$B$776,X$155)+'СЕТ СН'!$F$12</f>
        <v>108.78723836</v>
      </c>
      <c r="Y164" s="36">
        <f>SUMIFS(СВЦЭМ!$E$33:$E$776,СВЦЭМ!$A$33:$A$776,$A164,СВЦЭМ!$B$33:$B$776,Y$155)+'СЕТ СН'!$F$12</f>
        <v>122.25452936000001</v>
      </c>
    </row>
    <row r="165" spans="1:25" ht="15.75" x14ac:dyDescent="0.2">
      <c r="A165" s="35">
        <f t="shared" si="4"/>
        <v>43961</v>
      </c>
      <c r="B165" s="36">
        <f>SUMIFS(СВЦЭМ!$E$33:$E$776,СВЦЭМ!$A$33:$A$776,$A165,СВЦЭМ!$B$33:$B$776,B$155)+'СЕТ СН'!$F$12</f>
        <v>128.7585363</v>
      </c>
      <c r="C165" s="36">
        <f>SUMIFS(СВЦЭМ!$E$33:$E$776,СВЦЭМ!$A$33:$A$776,$A165,СВЦЭМ!$B$33:$B$776,C$155)+'СЕТ СН'!$F$12</f>
        <v>133.21915053000001</v>
      </c>
      <c r="D165" s="36">
        <f>SUMIFS(СВЦЭМ!$E$33:$E$776,СВЦЭМ!$A$33:$A$776,$A165,СВЦЭМ!$B$33:$B$776,D$155)+'СЕТ СН'!$F$12</f>
        <v>134.20921779</v>
      </c>
      <c r="E165" s="36">
        <f>SUMIFS(СВЦЭМ!$E$33:$E$776,СВЦЭМ!$A$33:$A$776,$A165,СВЦЭМ!$B$33:$B$776,E$155)+'СЕТ СН'!$F$12</f>
        <v>137.37214596999999</v>
      </c>
      <c r="F165" s="36">
        <f>SUMIFS(СВЦЭМ!$E$33:$E$776,СВЦЭМ!$A$33:$A$776,$A165,СВЦЭМ!$B$33:$B$776,F$155)+'СЕТ СН'!$F$12</f>
        <v>136.24680713999999</v>
      </c>
      <c r="G165" s="36">
        <f>SUMIFS(СВЦЭМ!$E$33:$E$776,СВЦЭМ!$A$33:$A$776,$A165,СВЦЭМ!$B$33:$B$776,G$155)+'СЕТ СН'!$F$12</f>
        <v>135.94574600000001</v>
      </c>
      <c r="H165" s="36">
        <f>SUMIFS(СВЦЭМ!$E$33:$E$776,СВЦЭМ!$A$33:$A$776,$A165,СВЦЭМ!$B$33:$B$776,H$155)+'СЕТ СН'!$F$12</f>
        <v>134.90412373000001</v>
      </c>
      <c r="I165" s="36">
        <f>SUMIFS(СВЦЭМ!$E$33:$E$776,СВЦЭМ!$A$33:$A$776,$A165,СВЦЭМ!$B$33:$B$776,I$155)+'СЕТ СН'!$F$12</f>
        <v>130.62704167999999</v>
      </c>
      <c r="J165" s="36">
        <f>SUMIFS(СВЦЭМ!$E$33:$E$776,СВЦЭМ!$A$33:$A$776,$A165,СВЦЭМ!$B$33:$B$776,J$155)+'СЕТ СН'!$F$12</f>
        <v>129.72066451000001</v>
      </c>
      <c r="K165" s="36">
        <f>SUMIFS(СВЦЭМ!$E$33:$E$776,СВЦЭМ!$A$33:$A$776,$A165,СВЦЭМ!$B$33:$B$776,K$155)+'СЕТ СН'!$F$12</f>
        <v>125.13479669</v>
      </c>
      <c r="L165" s="36">
        <f>SUMIFS(СВЦЭМ!$E$33:$E$776,СВЦЭМ!$A$33:$A$776,$A165,СВЦЭМ!$B$33:$B$776,L$155)+'СЕТ СН'!$F$12</f>
        <v>123.99480993</v>
      </c>
      <c r="M165" s="36">
        <f>SUMIFS(СВЦЭМ!$E$33:$E$776,СВЦЭМ!$A$33:$A$776,$A165,СВЦЭМ!$B$33:$B$776,M$155)+'СЕТ СН'!$F$12</f>
        <v>117.26938884</v>
      </c>
      <c r="N165" s="36">
        <f>SUMIFS(СВЦЭМ!$E$33:$E$776,СВЦЭМ!$A$33:$A$776,$A165,СВЦЭМ!$B$33:$B$776,N$155)+'СЕТ СН'!$F$12</f>
        <v>109.15516863000001</v>
      </c>
      <c r="O165" s="36">
        <f>SUMIFS(СВЦЭМ!$E$33:$E$776,СВЦЭМ!$A$33:$A$776,$A165,СВЦЭМ!$B$33:$B$776,O$155)+'СЕТ СН'!$F$12</f>
        <v>106.71443696</v>
      </c>
      <c r="P165" s="36">
        <f>SUMIFS(СВЦЭМ!$E$33:$E$776,СВЦЭМ!$A$33:$A$776,$A165,СВЦЭМ!$B$33:$B$776,P$155)+'СЕТ СН'!$F$12</f>
        <v>107.04040811</v>
      </c>
      <c r="Q165" s="36">
        <f>SUMIFS(СВЦЭМ!$E$33:$E$776,СВЦЭМ!$A$33:$A$776,$A165,СВЦЭМ!$B$33:$B$776,Q$155)+'СЕТ СН'!$F$12</f>
        <v>108.17883209</v>
      </c>
      <c r="R165" s="36">
        <f>SUMIFS(СВЦЭМ!$E$33:$E$776,СВЦЭМ!$A$33:$A$776,$A165,СВЦЭМ!$B$33:$B$776,R$155)+'СЕТ СН'!$F$12</f>
        <v>107.79495751</v>
      </c>
      <c r="S165" s="36">
        <f>SUMIFS(СВЦЭМ!$E$33:$E$776,СВЦЭМ!$A$33:$A$776,$A165,СВЦЭМ!$B$33:$B$776,S$155)+'СЕТ СН'!$F$12</f>
        <v>108.18035793</v>
      </c>
      <c r="T165" s="36">
        <f>SUMIFS(СВЦЭМ!$E$33:$E$776,СВЦЭМ!$A$33:$A$776,$A165,СВЦЭМ!$B$33:$B$776,T$155)+'СЕТ СН'!$F$12</f>
        <v>106.67067749</v>
      </c>
      <c r="U165" s="36">
        <f>SUMIFS(СВЦЭМ!$E$33:$E$776,СВЦЭМ!$A$33:$A$776,$A165,СВЦЭМ!$B$33:$B$776,U$155)+'СЕТ СН'!$F$12</f>
        <v>104.76638312999999</v>
      </c>
      <c r="V165" s="36">
        <f>SUMIFS(СВЦЭМ!$E$33:$E$776,СВЦЭМ!$A$33:$A$776,$A165,СВЦЭМ!$B$33:$B$776,V$155)+'СЕТ СН'!$F$12</f>
        <v>101.91929807</v>
      </c>
      <c r="W165" s="36">
        <f>SUMIFS(СВЦЭМ!$E$33:$E$776,СВЦЭМ!$A$33:$A$776,$A165,СВЦЭМ!$B$33:$B$776,W$155)+'СЕТ СН'!$F$12</f>
        <v>101.38741971</v>
      </c>
      <c r="X165" s="36">
        <f>SUMIFS(СВЦЭМ!$E$33:$E$776,СВЦЭМ!$A$33:$A$776,$A165,СВЦЭМ!$B$33:$B$776,X$155)+'СЕТ СН'!$F$12</f>
        <v>107.02612274000001</v>
      </c>
      <c r="Y165" s="36">
        <f>SUMIFS(СВЦЭМ!$E$33:$E$776,СВЦЭМ!$A$33:$A$776,$A165,СВЦЭМ!$B$33:$B$776,Y$155)+'СЕТ СН'!$F$12</f>
        <v>120.57447826000001</v>
      </c>
    </row>
    <row r="166" spans="1:25" ht="15.75" x14ac:dyDescent="0.2">
      <c r="A166" s="35">
        <f t="shared" si="4"/>
        <v>43962</v>
      </c>
      <c r="B166" s="36">
        <f>SUMIFS(СВЦЭМ!$E$33:$E$776,СВЦЭМ!$A$33:$A$776,$A166,СВЦЭМ!$B$33:$B$776,B$155)+'СЕТ СН'!$F$12</f>
        <v>117.37406793</v>
      </c>
      <c r="C166" s="36">
        <f>SUMIFS(СВЦЭМ!$E$33:$E$776,СВЦЭМ!$A$33:$A$776,$A166,СВЦЭМ!$B$33:$B$776,C$155)+'СЕТ СН'!$F$12</f>
        <v>129.36270804</v>
      </c>
      <c r="D166" s="36">
        <f>SUMIFS(СВЦЭМ!$E$33:$E$776,СВЦЭМ!$A$33:$A$776,$A166,СВЦЭМ!$B$33:$B$776,D$155)+'СЕТ СН'!$F$12</f>
        <v>134.57223285000001</v>
      </c>
      <c r="E166" s="36">
        <f>SUMIFS(СВЦЭМ!$E$33:$E$776,СВЦЭМ!$A$33:$A$776,$A166,СВЦЭМ!$B$33:$B$776,E$155)+'СЕТ СН'!$F$12</f>
        <v>133.27004650000001</v>
      </c>
      <c r="F166" s="36">
        <f>SUMIFS(СВЦЭМ!$E$33:$E$776,СВЦЭМ!$A$33:$A$776,$A166,СВЦЭМ!$B$33:$B$776,F$155)+'СЕТ СН'!$F$12</f>
        <v>132.25356317999999</v>
      </c>
      <c r="G166" s="36">
        <f>SUMIFS(СВЦЭМ!$E$33:$E$776,СВЦЭМ!$A$33:$A$776,$A166,СВЦЭМ!$B$33:$B$776,G$155)+'СЕТ СН'!$F$12</f>
        <v>132.61193175</v>
      </c>
      <c r="H166" s="36">
        <f>SUMIFS(СВЦЭМ!$E$33:$E$776,СВЦЭМ!$A$33:$A$776,$A166,СВЦЭМ!$B$33:$B$776,H$155)+'СЕТ СН'!$F$12</f>
        <v>133.63070067000001</v>
      </c>
      <c r="I166" s="36">
        <f>SUMIFS(СВЦЭМ!$E$33:$E$776,СВЦЭМ!$A$33:$A$776,$A166,СВЦЭМ!$B$33:$B$776,I$155)+'СЕТ СН'!$F$12</f>
        <v>135.64522239999999</v>
      </c>
      <c r="J166" s="36">
        <f>SUMIFS(СВЦЭМ!$E$33:$E$776,СВЦЭМ!$A$33:$A$776,$A166,СВЦЭМ!$B$33:$B$776,J$155)+'СЕТ СН'!$F$12</f>
        <v>128.11515247</v>
      </c>
      <c r="K166" s="36">
        <f>SUMIFS(СВЦЭМ!$E$33:$E$776,СВЦЭМ!$A$33:$A$776,$A166,СВЦЭМ!$B$33:$B$776,K$155)+'СЕТ СН'!$F$12</f>
        <v>119.08561194000001</v>
      </c>
      <c r="L166" s="36">
        <f>SUMIFS(СВЦЭМ!$E$33:$E$776,СВЦЭМ!$A$33:$A$776,$A166,СВЦЭМ!$B$33:$B$776,L$155)+'СЕТ СН'!$F$12</f>
        <v>117.81798649</v>
      </c>
      <c r="M166" s="36">
        <f>SUMIFS(СВЦЭМ!$E$33:$E$776,СВЦЭМ!$A$33:$A$776,$A166,СВЦЭМ!$B$33:$B$776,M$155)+'СЕТ СН'!$F$12</f>
        <v>117.87066848000001</v>
      </c>
      <c r="N166" s="36">
        <f>SUMIFS(СВЦЭМ!$E$33:$E$776,СВЦЭМ!$A$33:$A$776,$A166,СВЦЭМ!$B$33:$B$776,N$155)+'СЕТ СН'!$F$12</f>
        <v>119.66706567999999</v>
      </c>
      <c r="O166" s="36">
        <f>SUMIFS(СВЦЭМ!$E$33:$E$776,СВЦЭМ!$A$33:$A$776,$A166,СВЦЭМ!$B$33:$B$776,O$155)+'СЕТ СН'!$F$12</f>
        <v>119.41659206</v>
      </c>
      <c r="P166" s="36">
        <f>SUMIFS(СВЦЭМ!$E$33:$E$776,СВЦЭМ!$A$33:$A$776,$A166,СВЦЭМ!$B$33:$B$776,P$155)+'СЕТ СН'!$F$12</f>
        <v>122.07145717</v>
      </c>
      <c r="Q166" s="36">
        <f>SUMIFS(СВЦЭМ!$E$33:$E$776,СВЦЭМ!$A$33:$A$776,$A166,СВЦЭМ!$B$33:$B$776,Q$155)+'СЕТ СН'!$F$12</f>
        <v>123.26839257</v>
      </c>
      <c r="R166" s="36">
        <f>SUMIFS(СВЦЭМ!$E$33:$E$776,СВЦЭМ!$A$33:$A$776,$A166,СВЦЭМ!$B$33:$B$776,R$155)+'СЕТ СН'!$F$12</f>
        <v>122.43170985</v>
      </c>
      <c r="S166" s="36">
        <f>SUMIFS(СВЦЭМ!$E$33:$E$776,СВЦЭМ!$A$33:$A$776,$A166,СВЦЭМ!$B$33:$B$776,S$155)+'СЕТ СН'!$F$12</f>
        <v>122.97734831</v>
      </c>
      <c r="T166" s="36">
        <f>SUMIFS(СВЦЭМ!$E$33:$E$776,СВЦЭМ!$A$33:$A$776,$A166,СВЦЭМ!$B$33:$B$776,T$155)+'СЕТ СН'!$F$12</f>
        <v>120.92215890999999</v>
      </c>
      <c r="U166" s="36">
        <f>SUMIFS(СВЦЭМ!$E$33:$E$776,СВЦЭМ!$A$33:$A$776,$A166,СВЦЭМ!$B$33:$B$776,U$155)+'СЕТ СН'!$F$12</f>
        <v>115.30854198999999</v>
      </c>
      <c r="V166" s="36">
        <f>SUMIFS(СВЦЭМ!$E$33:$E$776,СВЦЭМ!$A$33:$A$776,$A166,СВЦЭМ!$B$33:$B$776,V$155)+'СЕТ СН'!$F$12</f>
        <v>110.47892976999999</v>
      </c>
      <c r="W166" s="36">
        <f>SUMIFS(СВЦЭМ!$E$33:$E$776,СВЦЭМ!$A$33:$A$776,$A166,СВЦЭМ!$B$33:$B$776,W$155)+'СЕТ СН'!$F$12</f>
        <v>107.87930211</v>
      </c>
      <c r="X166" s="36">
        <f>SUMIFS(СВЦЭМ!$E$33:$E$776,СВЦЭМ!$A$33:$A$776,$A166,СВЦЭМ!$B$33:$B$776,X$155)+'СЕТ СН'!$F$12</f>
        <v>107.36155032000001</v>
      </c>
      <c r="Y166" s="36">
        <f>SUMIFS(СВЦЭМ!$E$33:$E$776,СВЦЭМ!$A$33:$A$776,$A166,СВЦЭМ!$B$33:$B$776,Y$155)+'СЕТ СН'!$F$12</f>
        <v>115.2019828</v>
      </c>
    </row>
    <row r="167" spans="1:25" ht="15.75" x14ac:dyDescent="0.2">
      <c r="A167" s="35">
        <f t="shared" si="4"/>
        <v>43963</v>
      </c>
      <c r="B167" s="36">
        <f>SUMIFS(СВЦЭМ!$E$33:$E$776,СВЦЭМ!$A$33:$A$776,$A167,СВЦЭМ!$B$33:$B$776,B$155)+'СЕТ СН'!$F$12</f>
        <v>134.67087821999999</v>
      </c>
      <c r="C167" s="36">
        <f>SUMIFS(СВЦЭМ!$E$33:$E$776,СВЦЭМ!$A$33:$A$776,$A167,СВЦЭМ!$B$33:$B$776,C$155)+'СЕТ СН'!$F$12</f>
        <v>140.52004707</v>
      </c>
      <c r="D167" s="36">
        <f>SUMIFS(СВЦЭМ!$E$33:$E$776,СВЦЭМ!$A$33:$A$776,$A167,СВЦЭМ!$B$33:$B$776,D$155)+'СЕТ СН'!$F$12</f>
        <v>138.72592976999999</v>
      </c>
      <c r="E167" s="36">
        <f>SUMIFS(СВЦЭМ!$E$33:$E$776,СВЦЭМ!$A$33:$A$776,$A167,СВЦЭМ!$B$33:$B$776,E$155)+'СЕТ СН'!$F$12</f>
        <v>138.60276689</v>
      </c>
      <c r="F167" s="36">
        <f>SUMIFS(СВЦЭМ!$E$33:$E$776,СВЦЭМ!$A$33:$A$776,$A167,СВЦЭМ!$B$33:$B$776,F$155)+'СЕТ СН'!$F$12</f>
        <v>139.7634414</v>
      </c>
      <c r="G167" s="36">
        <f>SUMIFS(СВЦЭМ!$E$33:$E$776,СВЦЭМ!$A$33:$A$776,$A167,СВЦЭМ!$B$33:$B$776,G$155)+'СЕТ СН'!$F$12</f>
        <v>138.15400543999999</v>
      </c>
      <c r="H167" s="36">
        <f>SUMIFS(СВЦЭМ!$E$33:$E$776,СВЦЭМ!$A$33:$A$776,$A167,СВЦЭМ!$B$33:$B$776,H$155)+'СЕТ СН'!$F$12</f>
        <v>139.52958269999999</v>
      </c>
      <c r="I167" s="36">
        <f>SUMIFS(СВЦЭМ!$E$33:$E$776,СВЦЭМ!$A$33:$A$776,$A167,СВЦЭМ!$B$33:$B$776,I$155)+'СЕТ СН'!$F$12</f>
        <v>133.77220832</v>
      </c>
      <c r="J167" s="36">
        <f>SUMIFS(СВЦЭМ!$E$33:$E$776,СВЦЭМ!$A$33:$A$776,$A167,СВЦЭМ!$B$33:$B$776,J$155)+'СЕТ СН'!$F$12</f>
        <v>126.69144476</v>
      </c>
      <c r="K167" s="36">
        <f>SUMIFS(СВЦЭМ!$E$33:$E$776,СВЦЭМ!$A$33:$A$776,$A167,СВЦЭМ!$B$33:$B$776,K$155)+'СЕТ СН'!$F$12</f>
        <v>123.76649753</v>
      </c>
      <c r="L167" s="36">
        <f>SUMIFS(СВЦЭМ!$E$33:$E$776,СВЦЭМ!$A$33:$A$776,$A167,СВЦЭМ!$B$33:$B$776,L$155)+'СЕТ СН'!$F$12</f>
        <v>123.35410635</v>
      </c>
      <c r="M167" s="36">
        <f>SUMIFS(СВЦЭМ!$E$33:$E$776,СВЦЭМ!$A$33:$A$776,$A167,СВЦЭМ!$B$33:$B$776,M$155)+'СЕТ СН'!$F$12</f>
        <v>119.21990279000001</v>
      </c>
      <c r="N167" s="36">
        <f>SUMIFS(СВЦЭМ!$E$33:$E$776,СВЦЭМ!$A$33:$A$776,$A167,СВЦЭМ!$B$33:$B$776,N$155)+'СЕТ СН'!$F$12</f>
        <v>118.97575446</v>
      </c>
      <c r="O167" s="36">
        <f>SUMIFS(СВЦЭМ!$E$33:$E$776,СВЦЭМ!$A$33:$A$776,$A167,СВЦЭМ!$B$33:$B$776,O$155)+'СЕТ СН'!$F$12</f>
        <v>120.07546997</v>
      </c>
      <c r="P167" s="36">
        <f>SUMIFS(СВЦЭМ!$E$33:$E$776,СВЦЭМ!$A$33:$A$776,$A167,СВЦЭМ!$B$33:$B$776,P$155)+'СЕТ СН'!$F$12</f>
        <v>121.69295545999999</v>
      </c>
      <c r="Q167" s="36">
        <f>SUMIFS(СВЦЭМ!$E$33:$E$776,СВЦЭМ!$A$33:$A$776,$A167,СВЦЭМ!$B$33:$B$776,Q$155)+'СЕТ СН'!$F$12</f>
        <v>121.54320918000001</v>
      </c>
      <c r="R167" s="36">
        <f>SUMIFS(СВЦЭМ!$E$33:$E$776,СВЦЭМ!$A$33:$A$776,$A167,СВЦЭМ!$B$33:$B$776,R$155)+'СЕТ СН'!$F$12</f>
        <v>121.67567006</v>
      </c>
      <c r="S167" s="36">
        <f>SUMIFS(СВЦЭМ!$E$33:$E$776,СВЦЭМ!$A$33:$A$776,$A167,СВЦЭМ!$B$33:$B$776,S$155)+'СЕТ СН'!$F$12</f>
        <v>121.81488686</v>
      </c>
      <c r="T167" s="36">
        <f>SUMIFS(СВЦЭМ!$E$33:$E$776,СВЦЭМ!$A$33:$A$776,$A167,СВЦЭМ!$B$33:$B$776,T$155)+'СЕТ СН'!$F$12</f>
        <v>122.57643289000001</v>
      </c>
      <c r="U167" s="36">
        <f>SUMIFS(СВЦЭМ!$E$33:$E$776,СВЦЭМ!$A$33:$A$776,$A167,СВЦЭМ!$B$33:$B$776,U$155)+'СЕТ СН'!$F$12</f>
        <v>122.31690029000001</v>
      </c>
      <c r="V167" s="36">
        <f>SUMIFS(СВЦЭМ!$E$33:$E$776,СВЦЭМ!$A$33:$A$776,$A167,СВЦЭМ!$B$33:$B$776,V$155)+'СЕТ СН'!$F$12</f>
        <v>117.52663447</v>
      </c>
      <c r="W167" s="36">
        <f>SUMIFS(СВЦЭМ!$E$33:$E$776,СВЦЭМ!$A$33:$A$776,$A167,СВЦЭМ!$B$33:$B$776,W$155)+'СЕТ СН'!$F$12</f>
        <v>117.3130912</v>
      </c>
      <c r="X167" s="36">
        <f>SUMIFS(СВЦЭМ!$E$33:$E$776,СВЦЭМ!$A$33:$A$776,$A167,СВЦЭМ!$B$33:$B$776,X$155)+'СЕТ СН'!$F$12</f>
        <v>120.62718246999999</v>
      </c>
      <c r="Y167" s="36">
        <f>SUMIFS(СВЦЭМ!$E$33:$E$776,СВЦЭМ!$A$33:$A$776,$A167,СВЦЭМ!$B$33:$B$776,Y$155)+'СЕТ СН'!$F$12</f>
        <v>123.57360674</v>
      </c>
    </row>
    <row r="168" spans="1:25" ht="15.75" x14ac:dyDescent="0.2">
      <c r="A168" s="35">
        <f t="shared" si="4"/>
        <v>43964</v>
      </c>
      <c r="B168" s="36">
        <f>SUMIFS(СВЦЭМ!$E$33:$E$776,СВЦЭМ!$A$33:$A$776,$A168,СВЦЭМ!$B$33:$B$776,B$155)+'СЕТ СН'!$F$12</f>
        <v>126.85238317</v>
      </c>
      <c r="C168" s="36">
        <f>SUMIFS(СВЦЭМ!$E$33:$E$776,СВЦЭМ!$A$33:$A$776,$A168,СВЦЭМ!$B$33:$B$776,C$155)+'СЕТ СН'!$F$12</f>
        <v>133.39859824999999</v>
      </c>
      <c r="D168" s="36">
        <f>SUMIFS(СВЦЭМ!$E$33:$E$776,СВЦЭМ!$A$33:$A$776,$A168,СВЦЭМ!$B$33:$B$776,D$155)+'СЕТ СН'!$F$12</f>
        <v>134.50977976999999</v>
      </c>
      <c r="E168" s="36">
        <f>SUMIFS(СВЦЭМ!$E$33:$E$776,СВЦЭМ!$A$33:$A$776,$A168,СВЦЭМ!$B$33:$B$776,E$155)+'СЕТ СН'!$F$12</f>
        <v>134.4925902</v>
      </c>
      <c r="F168" s="36">
        <f>SUMIFS(СВЦЭМ!$E$33:$E$776,СВЦЭМ!$A$33:$A$776,$A168,СВЦЭМ!$B$33:$B$776,F$155)+'СЕТ СН'!$F$12</f>
        <v>133.47911282999999</v>
      </c>
      <c r="G168" s="36">
        <f>SUMIFS(СВЦЭМ!$E$33:$E$776,СВЦЭМ!$A$33:$A$776,$A168,СВЦЭМ!$B$33:$B$776,G$155)+'СЕТ СН'!$F$12</f>
        <v>134.60209936000001</v>
      </c>
      <c r="H168" s="36">
        <f>SUMIFS(СВЦЭМ!$E$33:$E$776,СВЦЭМ!$A$33:$A$776,$A168,СВЦЭМ!$B$33:$B$776,H$155)+'СЕТ СН'!$F$12</f>
        <v>134.07174806</v>
      </c>
      <c r="I168" s="36">
        <f>SUMIFS(СВЦЭМ!$E$33:$E$776,СВЦЭМ!$A$33:$A$776,$A168,СВЦЭМ!$B$33:$B$776,I$155)+'СЕТ СН'!$F$12</f>
        <v>127.10198793000001</v>
      </c>
      <c r="J168" s="36">
        <f>SUMIFS(СВЦЭМ!$E$33:$E$776,СВЦЭМ!$A$33:$A$776,$A168,СВЦЭМ!$B$33:$B$776,J$155)+'СЕТ СН'!$F$12</f>
        <v>119.04727015</v>
      </c>
      <c r="K168" s="36">
        <f>SUMIFS(СВЦЭМ!$E$33:$E$776,СВЦЭМ!$A$33:$A$776,$A168,СВЦЭМ!$B$33:$B$776,K$155)+'СЕТ СН'!$F$12</f>
        <v>117.81680849</v>
      </c>
      <c r="L168" s="36">
        <f>SUMIFS(СВЦЭМ!$E$33:$E$776,СВЦЭМ!$A$33:$A$776,$A168,СВЦЭМ!$B$33:$B$776,L$155)+'СЕТ СН'!$F$12</f>
        <v>116.46759028</v>
      </c>
      <c r="M168" s="36">
        <f>SUMIFS(СВЦЭМ!$E$33:$E$776,СВЦЭМ!$A$33:$A$776,$A168,СВЦЭМ!$B$33:$B$776,M$155)+'СЕТ СН'!$F$12</f>
        <v>115.57991112000001</v>
      </c>
      <c r="N168" s="36">
        <f>SUMIFS(СВЦЭМ!$E$33:$E$776,СВЦЭМ!$A$33:$A$776,$A168,СВЦЭМ!$B$33:$B$776,N$155)+'СЕТ СН'!$F$12</f>
        <v>116.92004384000001</v>
      </c>
      <c r="O168" s="36">
        <f>SUMIFS(СВЦЭМ!$E$33:$E$776,СВЦЭМ!$A$33:$A$776,$A168,СВЦЭМ!$B$33:$B$776,O$155)+'СЕТ СН'!$F$12</f>
        <v>118.13080576</v>
      </c>
      <c r="P168" s="36">
        <f>SUMIFS(СВЦЭМ!$E$33:$E$776,СВЦЭМ!$A$33:$A$776,$A168,СВЦЭМ!$B$33:$B$776,P$155)+'СЕТ СН'!$F$12</f>
        <v>119.76601574999999</v>
      </c>
      <c r="Q168" s="36">
        <f>SUMIFS(СВЦЭМ!$E$33:$E$776,СВЦЭМ!$A$33:$A$776,$A168,СВЦЭМ!$B$33:$B$776,Q$155)+'СЕТ СН'!$F$12</f>
        <v>118.51391878</v>
      </c>
      <c r="R168" s="36">
        <f>SUMIFS(СВЦЭМ!$E$33:$E$776,СВЦЭМ!$A$33:$A$776,$A168,СВЦЭМ!$B$33:$B$776,R$155)+'СЕТ СН'!$F$12</f>
        <v>117.75201549000001</v>
      </c>
      <c r="S168" s="36">
        <f>SUMIFS(СВЦЭМ!$E$33:$E$776,СВЦЭМ!$A$33:$A$776,$A168,СВЦЭМ!$B$33:$B$776,S$155)+'СЕТ СН'!$F$12</f>
        <v>119.79565362</v>
      </c>
      <c r="T168" s="36">
        <f>SUMIFS(СВЦЭМ!$E$33:$E$776,СВЦЭМ!$A$33:$A$776,$A168,СВЦЭМ!$B$33:$B$776,T$155)+'СЕТ СН'!$F$12</f>
        <v>115.66695875000001</v>
      </c>
      <c r="U168" s="36">
        <f>SUMIFS(СВЦЭМ!$E$33:$E$776,СВЦЭМ!$A$33:$A$776,$A168,СВЦЭМ!$B$33:$B$776,U$155)+'СЕТ СН'!$F$12</f>
        <v>110.9085912</v>
      </c>
      <c r="V168" s="36">
        <f>SUMIFS(СВЦЭМ!$E$33:$E$776,СВЦЭМ!$A$33:$A$776,$A168,СВЦЭМ!$B$33:$B$776,V$155)+'СЕТ СН'!$F$12</f>
        <v>108.5720122</v>
      </c>
      <c r="W168" s="36">
        <f>SUMIFS(СВЦЭМ!$E$33:$E$776,СВЦЭМ!$A$33:$A$776,$A168,СВЦЭМ!$B$33:$B$776,W$155)+'СЕТ СН'!$F$12</f>
        <v>107.9201867</v>
      </c>
      <c r="X168" s="36">
        <f>SUMIFS(СВЦЭМ!$E$33:$E$776,СВЦЭМ!$A$33:$A$776,$A168,СВЦЭМ!$B$33:$B$776,X$155)+'СЕТ СН'!$F$12</f>
        <v>109.83201789</v>
      </c>
      <c r="Y168" s="36">
        <f>SUMIFS(СВЦЭМ!$E$33:$E$776,СВЦЭМ!$A$33:$A$776,$A168,СВЦЭМ!$B$33:$B$776,Y$155)+'СЕТ СН'!$F$12</f>
        <v>112.9897072</v>
      </c>
    </row>
    <row r="169" spans="1:25" ht="15.75" x14ac:dyDescent="0.2">
      <c r="A169" s="35">
        <f t="shared" si="4"/>
        <v>43965</v>
      </c>
      <c r="B169" s="36">
        <f>SUMIFS(СВЦЭМ!$E$33:$E$776,СВЦЭМ!$A$33:$A$776,$A169,СВЦЭМ!$B$33:$B$776,B$155)+'СЕТ СН'!$F$12</f>
        <v>122.88751689999999</v>
      </c>
      <c r="C169" s="36">
        <f>SUMIFS(СВЦЭМ!$E$33:$E$776,СВЦЭМ!$A$33:$A$776,$A169,СВЦЭМ!$B$33:$B$776,C$155)+'СЕТ СН'!$F$12</f>
        <v>128.61564694</v>
      </c>
      <c r="D169" s="36">
        <f>SUMIFS(СВЦЭМ!$E$33:$E$776,СВЦЭМ!$A$33:$A$776,$A169,СВЦЭМ!$B$33:$B$776,D$155)+'СЕТ СН'!$F$12</f>
        <v>129.84286854000001</v>
      </c>
      <c r="E169" s="36">
        <f>SUMIFS(СВЦЭМ!$E$33:$E$776,СВЦЭМ!$A$33:$A$776,$A169,СВЦЭМ!$B$33:$B$776,E$155)+'СЕТ СН'!$F$12</f>
        <v>134.98597799999999</v>
      </c>
      <c r="F169" s="36">
        <f>SUMIFS(СВЦЭМ!$E$33:$E$776,СВЦЭМ!$A$33:$A$776,$A169,СВЦЭМ!$B$33:$B$776,F$155)+'СЕТ СН'!$F$12</f>
        <v>131.99903771000001</v>
      </c>
      <c r="G169" s="36">
        <f>SUMIFS(СВЦЭМ!$E$33:$E$776,СВЦЭМ!$A$33:$A$776,$A169,СВЦЭМ!$B$33:$B$776,G$155)+'СЕТ СН'!$F$12</f>
        <v>130.96067829</v>
      </c>
      <c r="H169" s="36">
        <f>SUMIFS(СВЦЭМ!$E$33:$E$776,СВЦЭМ!$A$33:$A$776,$A169,СВЦЭМ!$B$33:$B$776,H$155)+'СЕТ СН'!$F$12</f>
        <v>130.44875145</v>
      </c>
      <c r="I169" s="36">
        <f>SUMIFS(СВЦЭМ!$E$33:$E$776,СВЦЭМ!$A$33:$A$776,$A169,СВЦЭМ!$B$33:$B$776,I$155)+'СЕТ СН'!$F$12</f>
        <v>124.87504026000001</v>
      </c>
      <c r="J169" s="36">
        <f>SUMIFS(СВЦЭМ!$E$33:$E$776,СВЦЭМ!$A$33:$A$776,$A169,СВЦЭМ!$B$33:$B$776,J$155)+'СЕТ СН'!$F$12</f>
        <v>117.72886481</v>
      </c>
      <c r="K169" s="36">
        <f>SUMIFS(СВЦЭМ!$E$33:$E$776,СВЦЭМ!$A$33:$A$776,$A169,СВЦЭМ!$B$33:$B$776,K$155)+'СЕТ СН'!$F$12</f>
        <v>114.68681789</v>
      </c>
      <c r="L169" s="36">
        <f>SUMIFS(СВЦЭМ!$E$33:$E$776,СВЦЭМ!$A$33:$A$776,$A169,СВЦЭМ!$B$33:$B$776,L$155)+'СЕТ СН'!$F$12</f>
        <v>113.14609627</v>
      </c>
      <c r="M169" s="36">
        <f>SUMIFS(СВЦЭМ!$E$33:$E$776,СВЦЭМ!$A$33:$A$776,$A169,СВЦЭМ!$B$33:$B$776,M$155)+'СЕТ СН'!$F$12</f>
        <v>113.29572415</v>
      </c>
      <c r="N169" s="36">
        <f>SUMIFS(СВЦЭМ!$E$33:$E$776,СВЦЭМ!$A$33:$A$776,$A169,СВЦЭМ!$B$33:$B$776,N$155)+'СЕТ СН'!$F$12</f>
        <v>112.53546946</v>
      </c>
      <c r="O169" s="36">
        <f>SUMIFS(СВЦЭМ!$E$33:$E$776,СВЦЭМ!$A$33:$A$776,$A169,СВЦЭМ!$B$33:$B$776,O$155)+'СЕТ СН'!$F$12</f>
        <v>114.59717297</v>
      </c>
      <c r="P169" s="36">
        <f>SUMIFS(СВЦЭМ!$E$33:$E$776,СВЦЭМ!$A$33:$A$776,$A169,СВЦЭМ!$B$33:$B$776,P$155)+'СЕТ СН'!$F$12</f>
        <v>118.24595985000001</v>
      </c>
      <c r="Q169" s="36">
        <f>SUMIFS(СВЦЭМ!$E$33:$E$776,СВЦЭМ!$A$33:$A$776,$A169,СВЦЭМ!$B$33:$B$776,Q$155)+'СЕТ СН'!$F$12</f>
        <v>116.64086451999999</v>
      </c>
      <c r="R169" s="36">
        <f>SUMIFS(СВЦЭМ!$E$33:$E$776,СВЦЭМ!$A$33:$A$776,$A169,СВЦЭМ!$B$33:$B$776,R$155)+'СЕТ СН'!$F$12</f>
        <v>116.07453578000001</v>
      </c>
      <c r="S169" s="36">
        <f>SUMIFS(СВЦЭМ!$E$33:$E$776,СВЦЭМ!$A$33:$A$776,$A169,СВЦЭМ!$B$33:$B$776,S$155)+'СЕТ СН'!$F$12</f>
        <v>118.89614656000001</v>
      </c>
      <c r="T169" s="36">
        <f>SUMIFS(СВЦЭМ!$E$33:$E$776,СВЦЭМ!$A$33:$A$776,$A169,СВЦЭМ!$B$33:$B$776,T$155)+'СЕТ СН'!$F$12</f>
        <v>115.79461599</v>
      </c>
      <c r="U169" s="36">
        <f>SUMIFS(СВЦЭМ!$E$33:$E$776,СВЦЭМ!$A$33:$A$776,$A169,СВЦЭМ!$B$33:$B$776,U$155)+'СЕТ СН'!$F$12</f>
        <v>111.34450166000001</v>
      </c>
      <c r="V169" s="36">
        <f>SUMIFS(СВЦЭМ!$E$33:$E$776,СВЦЭМ!$A$33:$A$776,$A169,СВЦЭМ!$B$33:$B$776,V$155)+'СЕТ СН'!$F$12</f>
        <v>107.77680817</v>
      </c>
      <c r="W169" s="36">
        <f>SUMIFS(СВЦЭМ!$E$33:$E$776,СВЦЭМ!$A$33:$A$776,$A169,СВЦЭМ!$B$33:$B$776,W$155)+'СЕТ СН'!$F$12</f>
        <v>106.41872499</v>
      </c>
      <c r="X169" s="36">
        <f>SUMIFS(СВЦЭМ!$E$33:$E$776,СВЦЭМ!$A$33:$A$776,$A169,СВЦЭМ!$B$33:$B$776,X$155)+'СЕТ СН'!$F$12</f>
        <v>107.53251516</v>
      </c>
      <c r="Y169" s="36">
        <f>SUMIFS(СВЦЭМ!$E$33:$E$776,СВЦЭМ!$A$33:$A$776,$A169,СВЦЭМ!$B$33:$B$776,Y$155)+'СЕТ СН'!$F$12</f>
        <v>112.20024117</v>
      </c>
    </row>
    <row r="170" spans="1:25" ht="15.75" x14ac:dyDescent="0.2">
      <c r="A170" s="35">
        <f t="shared" si="4"/>
        <v>43966</v>
      </c>
      <c r="B170" s="36">
        <f>SUMIFS(СВЦЭМ!$E$33:$E$776,СВЦЭМ!$A$33:$A$776,$A170,СВЦЭМ!$B$33:$B$776,B$155)+'СЕТ СН'!$F$12</f>
        <v>121.20236190999999</v>
      </c>
      <c r="C170" s="36">
        <f>SUMIFS(СВЦЭМ!$E$33:$E$776,СВЦЭМ!$A$33:$A$776,$A170,СВЦЭМ!$B$33:$B$776,C$155)+'СЕТ СН'!$F$12</f>
        <v>129.26281091000001</v>
      </c>
      <c r="D170" s="36">
        <f>SUMIFS(СВЦЭМ!$E$33:$E$776,СВЦЭМ!$A$33:$A$776,$A170,СВЦЭМ!$B$33:$B$776,D$155)+'СЕТ СН'!$F$12</f>
        <v>132.79190414000001</v>
      </c>
      <c r="E170" s="36">
        <f>SUMIFS(СВЦЭМ!$E$33:$E$776,СВЦЭМ!$A$33:$A$776,$A170,СВЦЭМ!$B$33:$B$776,E$155)+'СЕТ СН'!$F$12</f>
        <v>132.60129806</v>
      </c>
      <c r="F170" s="36">
        <f>SUMIFS(СВЦЭМ!$E$33:$E$776,СВЦЭМ!$A$33:$A$776,$A170,СВЦЭМ!$B$33:$B$776,F$155)+'СЕТ СН'!$F$12</f>
        <v>131.4522474</v>
      </c>
      <c r="G170" s="36">
        <f>SUMIFS(СВЦЭМ!$E$33:$E$776,СВЦЭМ!$A$33:$A$776,$A170,СВЦЭМ!$B$33:$B$776,G$155)+'СЕТ СН'!$F$12</f>
        <v>132.817554</v>
      </c>
      <c r="H170" s="36">
        <f>SUMIFS(СВЦЭМ!$E$33:$E$776,СВЦЭМ!$A$33:$A$776,$A170,СВЦЭМ!$B$33:$B$776,H$155)+'СЕТ СН'!$F$12</f>
        <v>133.89363979000001</v>
      </c>
      <c r="I170" s="36">
        <f>SUMIFS(СВЦЭМ!$E$33:$E$776,СВЦЭМ!$A$33:$A$776,$A170,СВЦЭМ!$B$33:$B$776,I$155)+'СЕТ СН'!$F$12</f>
        <v>127.46443988999999</v>
      </c>
      <c r="J170" s="36">
        <f>SUMIFS(СВЦЭМ!$E$33:$E$776,СВЦЭМ!$A$33:$A$776,$A170,СВЦЭМ!$B$33:$B$776,J$155)+'СЕТ СН'!$F$12</f>
        <v>118.52147002</v>
      </c>
      <c r="K170" s="36">
        <f>SUMIFS(СВЦЭМ!$E$33:$E$776,СВЦЭМ!$A$33:$A$776,$A170,СВЦЭМ!$B$33:$B$776,K$155)+'СЕТ СН'!$F$12</f>
        <v>108.67096438</v>
      </c>
      <c r="L170" s="36">
        <f>SUMIFS(СВЦЭМ!$E$33:$E$776,СВЦЭМ!$A$33:$A$776,$A170,СВЦЭМ!$B$33:$B$776,L$155)+'СЕТ СН'!$F$12</f>
        <v>107.04673678</v>
      </c>
      <c r="M170" s="36">
        <f>SUMIFS(СВЦЭМ!$E$33:$E$776,СВЦЭМ!$A$33:$A$776,$A170,СВЦЭМ!$B$33:$B$776,M$155)+'СЕТ СН'!$F$12</f>
        <v>110.03273249999999</v>
      </c>
      <c r="N170" s="36">
        <f>SUMIFS(СВЦЭМ!$E$33:$E$776,СВЦЭМ!$A$33:$A$776,$A170,СВЦЭМ!$B$33:$B$776,N$155)+'СЕТ СН'!$F$12</f>
        <v>110.86984006</v>
      </c>
      <c r="O170" s="36">
        <f>SUMIFS(СВЦЭМ!$E$33:$E$776,СВЦЭМ!$A$33:$A$776,$A170,СВЦЭМ!$B$33:$B$776,O$155)+'СЕТ СН'!$F$12</f>
        <v>111.22397413</v>
      </c>
      <c r="P170" s="36">
        <f>SUMIFS(СВЦЭМ!$E$33:$E$776,СВЦЭМ!$A$33:$A$776,$A170,СВЦЭМ!$B$33:$B$776,P$155)+'СЕТ СН'!$F$12</f>
        <v>112.14531709000001</v>
      </c>
      <c r="Q170" s="36">
        <f>SUMIFS(СВЦЭМ!$E$33:$E$776,СВЦЭМ!$A$33:$A$776,$A170,СВЦЭМ!$B$33:$B$776,Q$155)+'СЕТ СН'!$F$12</f>
        <v>111.45719398</v>
      </c>
      <c r="R170" s="36">
        <f>SUMIFS(СВЦЭМ!$E$33:$E$776,СВЦЭМ!$A$33:$A$776,$A170,СВЦЭМ!$B$33:$B$776,R$155)+'СЕТ СН'!$F$12</f>
        <v>110.80770036</v>
      </c>
      <c r="S170" s="36">
        <f>SUMIFS(СВЦЭМ!$E$33:$E$776,СВЦЭМ!$A$33:$A$776,$A170,СВЦЭМ!$B$33:$B$776,S$155)+'СЕТ СН'!$F$12</f>
        <v>112.24247093</v>
      </c>
      <c r="T170" s="36">
        <f>SUMIFS(СВЦЭМ!$E$33:$E$776,СВЦЭМ!$A$33:$A$776,$A170,СВЦЭМ!$B$33:$B$776,T$155)+'СЕТ СН'!$F$12</f>
        <v>111.4267244</v>
      </c>
      <c r="U170" s="36">
        <f>SUMIFS(СВЦЭМ!$E$33:$E$776,СВЦЭМ!$A$33:$A$776,$A170,СВЦЭМ!$B$33:$B$776,U$155)+'СЕТ СН'!$F$12</f>
        <v>111.86711519000001</v>
      </c>
      <c r="V170" s="36">
        <f>SUMIFS(СВЦЭМ!$E$33:$E$776,СВЦЭМ!$A$33:$A$776,$A170,СВЦЭМ!$B$33:$B$776,V$155)+'СЕТ СН'!$F$12</f>
        <v>110.78697328</v>
      </c>
      <c r="W170" s="36">
        <f>SUMIFS(СВЦЭМ!$E$33:$E$776,СВЦЭМ!$A$33:$A$776,$A170,СВЦЭМ!$B$33:$B$776,W$155)+'СЕТ СН'!$F$12</f>
        <v>108.92611517</v>
      </c>
      <c r="X170" s="36">
        <f>SUMIFS(СВЦЭМ!$E$33:$E$776,СВЦЭМ!$A$33:$A$776,$A170,СВЦЭМ!$B$33:$B$776,X$155)+'СЕТ СН'!$F$12</f>
        <v>109.25677302</v>
      </c>
      <c r="Y170" s="36">
        <f>SUMIFS(СВЦЭМ!$E$33:$E$776,СВЦЭМ!$A$33:$A$776,$A170,СВЦЭМ!$B$33:$B$776,Y$155)+'СЕТ СН'!$F$12</f>
        <v>109.81736823999999</v>
      </c>
    </row>
    <row r="171" spans="1:25" ht="15.75" x14ac:dyDescent="0.2">
      <c r="A171" s="35">
        <f t="shared" si="4"/>
        <v>43967</v>
      </c>
      <c r="B171" s="36">
        <f>SUMIFS(СВЦЭМ!$E$33:$E$776,СВЦЭМ!$A$33:$A$776,$A171,СВЦЭМ!$B$33:$B$776,B$155)+'СЕТ СН'!$F$12</f>
        <v>126.19755653999999</v>
      </c>
      <c r="C171" s="36">
        <f>SUMIFS(СВЦЭМ!$E$33:$E$776,СВЦЭМ!$A$33:$A$776,$A171,СВЦЭМ!$B$33:$B$776,C$155)+'СЕТ СН'!$F$12</f>
        <v>132.05089853999999</v>
      </c>
      <c r="D171" s="36">
        <f>SUMIFS(СВЦЭМ!$E$33:$E$776,СВЦЭМ!$A$33:$A$776,$A171,СВЦЭМ!$B$33:$B$776,D$155)+'СЕТ СН'!$F$12</f>
        <v>132.27157667</v>
      </c>
      <c r="E171" s="36">
        <f>SUMIFS(СВЦЭМ!$E$33:$E$776,СВЦЭМ!$A$33:$A$776,$A171,СВЦЭМ!$B$33:$B$776,E$155)+'СЕТ СН'!$F$12</f>
        <v>134.15764623999999</v>
      </c>
      <c r="F171" s="36">
        <f>SUMIFS(СВЦЭМ!$E$33:$E$776,СВЦЭМ!$A$33:$A$776,$A171,СВЦЭМ!$B$33:$B$776,F$155)+'СЕТ СН'!$F$12</f>
        <v>134.15992555</v>
      </c>
      <c r="G171" s="36">
        <f>SUMIFS(СВЦЭМ!$E$33:$E$776,СВЦЭМ!$A$33:$A$776,$A171,СВЦЭМ!$B$33:$B$776,G$155)+'СЕТ СН'!$F$12</f>
        <v>134.13875922</v>
      </c>
      <c r="H171" s="36">
        <f>SUMIFS(СВЦЭМ!$E$33:$E$776,СВЦЭМ!$A$33:$A$776,$A171,СВЦЭМ!$B$33:$B$776,H$155)+'СЕТ СН'!$F$12</f>
        <v>135.22923144000001</v>
      </c>
      <c r="I171" s="36">
        <f>SUMIFS(СВЦЭМ!$E$33:$E$776,СВЦЭМ!$A$33:$A$776,$A171,СВЦЭМ!$B$33:$B$776,I$155)+'СЕТ СН'!$F$12</f>
        <v>125.22397846</v>
      </c>
      <c r="J171" s="36">
        <f>SUMIFS(СВЦЭМ!$E$33:$E$776,СВЦЭМ!$A$33:$A$776,$A171,СВЦЭМ!$B$33:$B$776,J$155)+'СЕТ СН'!$F$12</f>
        <v>114.70423328</v>
      </c>
      <c r="K171" s="36">
        <f>SUMIFS(СВЦЭМ!$E$33:$E$776,СВЦЭМ!$A$33:$A$776,$A171,СВЦЭМ!$B$33:$B$776,K$155)+'СЕТ СН'!$F$12</f>
        <v>114.545908</v>
      </c>
      <c r="L171" s="36">
        <f>SUMIFS(СВЦЭМ!$E$33:$E$776,СВЦЭМ!$A$33:$A$776,$A171,СВЦЭМ!$B$33:$B$776,L$155)+'СЕТ СН'!$F$12</f>
        <v>115.27219633999999</v>
      </c>
      <c r="M171" s="36">
        <f>SUMIFS(СВЦЭМ!$E$33:$E$776,СВЦЭМ!$A$33:$A$776,$A171,СВЦЭМ!$B$33:$B$776,M$155)+'СЕТ СН'!$F$12</f>
        <v>114.65640095000001</v>
      </c>
      <c r="N171" s="36">
        <f>SUMIFS(СВЦЭМ!$E$33:$E$776,СВЦЭМ!$A$33:$A$776,$A171,СВЦЭМ!$B$33:$B$776,N$155)+'СЕТ СН'!$F$12</f>
        <v>113.17598101999999</v>
      </c>
      <c r="O171" s="36">
        <f>SUMIFS(СВЦЭМ!$E$33:$E$776,СВЦЭМ!$A$33:$A$776,$A171,СВЦЭМ!$B$33:$B$776,O$155)+'СЕТ СН'!$F$12</f>
        <v>112.40258086</v>
      </c>
      <c r="P171" s="36">
        <f>SUMIFS(СВЦЭМ!$E$33:$E$776,СВЦЭМ!$A$33:$A$776,$A171,СВЦЭМ!$B$33:$B$776,P$155)+'СЕТ СН'!$F$12</f>
        <v>113.21883278</v>
      </c>
      <c r="Q171" s="36">
        <f>SUMIFS(СВЦЭМ!$E$33:$E$776,СВЦЭМ!$A$33:$A$776,$A171,СВЦЭМ!$B$33:$B$776,Q$155)+'СЕТ СН'!$F$12</f>
        <v>112.81889943</v>
      </c>
      <c r="R171" s="36">
        <f>SUMIFS(СВЦЭМ!$E$33:$E$776,СВЦЭМ!$A$33:$A$776,$A171,СВЦЭМ!$B$33:$B$776,R$155)+'СЕТ СН'!$F$12</f>
        <v>112.24413942</v>
      </c>
      <c r="S171" s="36">
        <f>SUMIFS(СВЦЭМ!$E$33:$E$776,СВЦЭМ!$A$33:$A$776,$A171,СВЦЭМ!$B$33:$B$776,S$155)+'СЕТ СН'!$F$12</f>
        <v>111.70490588</v>
      </c>
      <c r="T171" s="36">
        <f>SUMIFS(СВЦЭМ!$E$33:$E$776,СВЦЭМ!$A$33:$A$776,$A171,СВЦЭМ!$B$33:$B$776,T$155)+'СЕТ СН'!$F$12</f>
        <v>111.55250537000001</v>
      </c>
      <c r="U171" s="36">
        <f>SUMIFS(СВЦЭМ!$E$33:$E$776,СВЦЭМ!$A$33:$A$776,$A171,СВЦЭМ!$B$33:$B$776,U$155)+'СЕТ СН'!$F$12</f>
        <v>110.46330321000001</v>
      </c>
      <c r="V171" s="36">
        <f>SUMIFS(СВЦЭМ!$E$33:$E$776,СВЦЭМ!$A$33:$A$776,$A171,СВЦЭМ!$B$33:$B$776,V$155)+'СЕТ СН'!$F$12</f>
        <v>110.33388406</v>
      </c>
      <c r="W171" s="36">
        <f>SUMIFS(СВЦЭМ!$E$33:$E$776,СВЦЭМ!$A$33:$A$776,$A171,СВЦЭМ!$B$33:$B$776,W$155)+'СЕТ СН'!$F$12</f>
        <v>110.55702207</v>
      </c>
      <c r="X171" s="36">
        <f>SUMIFS(СВЦЭМ!$E$33:$E$776,СВЦЭМ!$A$33:$A$776,$A171,СВЦЭМ!$B$33:$B$776,X$155)+'СЕТ СН'!$F$12</f>
        <v>110.69318396</v>
      </c>
      <c r="Y171" s="36">
        <f>SUMIFS(СВЦЭМ!$E$33:$E$776,СВЦЭМ!$A$33:$A$776,$A171,СВЦЭМ!$B$33:$B$776,Y$155)+'СЕТ СН'!$F$12</f>
        <v>113.48781916999999</v>
      </c>
    </row>
    <row r="172" spans="1:25" ht="15.75" x14ac:dyDescent="0.2">
      <c r="A172" s="35">
        <f t="shared" si="4"/>
        <v>43968</v>
      </c>
      <c r="B172" s="36">
        <f>SUMIFS(СВЦЭМ!$E$33:$E$776,СВЦЭМ!$A$33:$A$776,$A172,СВЦЭМ!$B$33:$B$776,B$155)+'СЕТ СН'!$F$12</f>
        <v>126.79789786000001</v>
      </c>
      <c r="C172" s="36">
        <f>SUMIFS(СВЦЭМ!$E$33:$E$776,СВЦЭМ!$A$33:$A$776,$A172,СВЦЭМ!$B$33:$B$776,C$155)+'СЕТ СН'!$F$12</f>
        <v>131.92962523</v>
      </c>
      <c r="D172" s="36">
        <f>SUMIFS(СВЦЭМ!$E$33:$E$776,СВЦЭМ!$A$33:$A$776,$A172,СВЦЭМ!$B$33:$B$776,D$155)+'СЕТ СН'!$F$12</f>
        <v>133.01892855</v>
      </c>
      <c r="E172" s="36">
        <f>SUMIFS(СВЦЭМ!$E$33:$E$776,СВЦЭМ!$A$33:$A$776,$A172,СВЦЭМ!$B$33:$B$776,E$155)+'СЕТ СН'!$F$12</f>
        <v>134.12878566000001</v>
      </c>
      <c r="F172" s="36">
        <f>SUMIFS(СВЦЭМ!$E$33:$E$776,СВЦЭМ!$A$33:$A$776,$A172,СВЦЭМ!$B$33:$B$776,F$155)+'СЕТ СН'!$F$12</f>
        <v>133.10768615000001</v>
      </c>
      <c r="G172" s="36">
        <f>SUMIFS(СВЦЭМ!$E$33:$E$776,СВЦЭМ!$A$33:$A$776,$A172,СВЦЭМ!$B$33:$B$776,G$155)+'СЕТ СН'!$F$12</f>
        <v>133.31409070000001</v>
      </c>
      <c r="H172" s="36">
        <f>SUMIFS(СВЦЭМ!$E$33:$E$776,СВЦЭМ!$A$33:$A$776,$A172,СВЦЭМ!$B$33:$B$776,H$155)+'СЕТ СН'!$F$12</f>
        <v>134.11830295999999</v>
      </c>
      <c r="I172" s="36">
        <f>SUMIFS(СВЦЭМ!$E$33:$E$776,СВЦЭМ!$A$33:$A$776,$A172,СВЦЭМ!$B$33:$B$776,I$155)+'СЕТ СН'!$F$12</f>
        <v>128.06160413000001</v>
      </c>
      <c r="J172" s="36">
        <f>SUMIFS(СВЦЭМ!$E$33:$E$776,СВЦЭМ!$A$33:$A$776,$A172,СВЦЭМ!$B$33:$B$776,J$155)+'СЕТ СН'!$F$12</f>
        <v>117.99105754999999</v>
      </c>
      <c r="K172" s="36">
        <f>SUMIFS(СВЦЭМ!$E$33:$E$776,СВЦЭМ!$A$33:$A$776,$A172,СВЦЭМ!$B$33:$B$776,K$155)+'СЕТ СН'!$F$12</f>
        <v>113.64802091</v>
      </c>
      <c r="L172" s="36">
        <f>SUMIFS(СВЦЭМ!$E$33:$E$776,СВЦЭМ!$A$33:$A$776,$A172,СВЦЭМ!$B$33:$B$776,L$155)+'СЕТ СН'!$F$12</f>
        <v>113.64827002</v>
      </c>
      <c r="M172" s="36">
        <f>SUMIFS(СВЦЭМ!$E$33:$E$776,СВЦЭМ!$A$33:$A$776,$A172,СВЦЭМ!$B$33:$B$776,M$155)+'СЕТ СН'!$F$12</f>
        <v>113.43066760000001</v>
      </c>
      <c r="N172" s="36">
        <f>SUMIFS(СВЦЭМ!$E$33:$E$776,СВЦЭМ!$A$33:$A$776,$A172,СВЦЭМ!$B$33:$B$776,N$155)+'СЕТ СН'!$F$12</f>
        <v>112.82899406</v>
      </c>
      <c r="O172" s="36">
        <f>SUMIFS(СВЦЭМ!$E$33:$E$776,СВЦЭМ!$A$33:$A$776,$A172,СВЦЭМ!$B$33:$B$776,O$155)+'СЕТ СН'!$F$12</f>
        <v>112.80229627999999</v>
      </c>
      <c r="P172" s="36">
        <f>SUMIFS(СВЦЭМ!$E$33:$E$776,СВЦЭМ!$A$33:$A$776,$A172,СВЦЭМ!$B$33:$B$776,P$155)+'СЕТ СН'!$F$12</f>
        <v>113.63838843000001</v>
      </c>
      <c r="Q172" s="36">
        <f>SUMIFS(СВЦЭМ!$E$33:$E$776,СВЦЭМ!$A$33:$A$776,$A172,СВЦЭМ!$B$33:$B$776,Q$155)+'СЕТ СН'!$F$12</f>
        <v>114.01651603000001</v>
      </c>
      <c r="R172" s="36">
        <f>SUMIFS(СВЦЭМ!$E$33:$E$776,СВЦЭМ!$A$33:$A$776,$A172,СВЦЭМ!$B$33:$B$776,R$155)+'СЕТ СН'!$F$12</f>
        <v>113.55459596</v>
      </c>
      <c r="S172" s="36">
        <f>SUMIFS(СВЦЭМ!$E$33:$E$776,СВЦЭМ!$A$33:$A$776,$A172,СВЦЭМ!$B$33:$B$776,S$155)+'СЕТ СН'!$F$12</f>
        <v>113.78856268</v>
      </c>
      <c r="T172" s="36">
        <f>SUMIFS(СВЦЭМ!$E$33:$E$776,СВЦЭМ!$A$33:$A$776,$A172,СВЦЭМ!$B$33:$B$776,T$155)+'СЕТ СН'!$F$12</f>
        <v>112.23449952</v>
      </c>
      <c r="U172" s="36">
        <f>SUMIFS(СВЦЭМ!$E$33:$E$776,СВЦЭМ!$A$33:$A$776,$A172,СВЦЭМ!$B$33:$B$776,U$155)+'СЕТ СН'!$F$12</f>
        <v>109.90698301</v>
      </c>
      <c r="V172" s="36">
        <f>SUMIFS(СВЦЭМ!$E$33:$E$776,СВЦЭМ!$A$33:$A$776,$A172,СВЦЭМ!$B$33:$B$776,V$155)+'СЕТ СН'!$F$12</f>
        <v>104.36691731000001</v>
      </c>
      <c r="W172" s="36">
        <f>SUMIFS(СВЦЭМ!$E$33:$E$776,СВЦЭМ!$A$33:$A$776,$A172,СВЦЭМ!$B$33:$B$776,W$155)+'СЕТ СН'!$F$12</f>
        <v>105.17428476000001</v>
      </c>
      <c r="X172" s="36">
        <f>SUMIFS(СВЦЭМ!$E$33:$E$776,СВЦЭМ!$A$33:$A$776,$A172,СВЦЭМ!$B$33:$B$776,X$155)+'СЕТ СН'!$F$12</f>
        <v>105.17001358</v>
      </c>
      <c r="Y172" s="36">
        <f>SUMIFS(СВЦЭМ!$E$33:$E$776,СВЦЭМ!$A$33:$A$776,$A172,СВЦЭМ!$B$33:$B$776,Y$155)+'СЕТ СН'!$F$12</f>
        <v>109.73151562</v>
      </c>
    </row>
    <row r="173" spans="1:25" ht="15.75" x14ac:dyDescent="0.2">
      <c r="A173" s="35">
        <f t="shared" si="4"/>
        <v>43969</v>
      </c>
      <c r="B173" s="36">
        <f>SUMIFS(СВЦЭМ!$E$33:$E$776,СВЦЭМ!$A$33:$A$776,$A173,СВЦЭМ!$B$33:$B$776,B$155)+'СЕТ СН'!$F$12</f>
        <v>127.36890909</v>
      </c>
      <c r="C173" s="36">
        <f>SUMIFS(СВЦЭМ!$E$33:$E$776,СВЦЭМ!$A$33:$A$776,$A173,СВЦЭМ!$B$33:$B$776,C$155)+'СЕТ СН'!$F$12</f>
        <v>130.10044758999999</v>
      </c>
      <c r="D173" s="36">
        <f>SUMIFS(СВЦЭМ!$E$33:$E$776,СВЦЭМ!$A$33:$A$776,$A173,СВЦЭМ!$B$33:$B$776,D$155)+'СЕТ СН'!$F$12</f>
        <v>128.36013011</v>
      </c>
      <c r="E173" s="36">
        <f>SUMIFS(СВЦЭМ!$E$33:$E$776,СВЦЭМ!$A$33:$A$776,$A173,СВЦЭМ!$B$33:$B$776,E$155)+'СЕТ СН'!$F$12</f>
        <v>129.93931698</v>
      </c>
      <c r="F173" s="36">
        <f>SUMIFS(СВЦЭМ!$E$33:$E$776,СВЦЭМ!$A$33:$A$776,$A173,СВЦЭМ!$B$33:$B$776,F$155)+'СЕТ СН'!$F$12</f>
        <v>129.34824370999999</v>
      </c>
      <c r="G173" s="36">
        <f>SUMIFS(СВЦЭМ!$E$33:$E$776,СВЦЭМ!$A$33:$A$776,$A173,СВЦЭМ!$B$33:$B$776,G$155)+'СЕТ СН'!$F$12</f>
        <v>129.85150651000001</v>
      </c>
      <c r="H173" s="36">
        <f>SUMIFS(СВЦЭМ!$E$33:$E$776,СВЦЭМ!$A$33:$A$776,$A173,СВЦЭМ!$B$33:$B$776,H$155)+'СЕТ СН'!$F$12</f>
        <v>129.52015169000001</v>
      </c>
      <c r="I173" s="36">
        <f>SUMIFS(СВЦЭМ!$E$33:$E$776,СВЦЭМ!$A$33:$A$776,$A173,СВЦЭМ!$B$33:$B$776,I$155)+'СЕТ СН'!$F$12</f>
        <v>125.10545632</v>
      </c>
      <c r="J173" s="36">
        <f>SUMIFS(СВЦЭМ!$E$33:$E$776,СВЦЭМ!$A$33:$A$776,$A173,СВЦЭМ!$B$33:$B$776,J$155)+'СЕТ СН'!$F$12</f>
        <v>111.5271439</v>
      </c>
      <c r="K173" s="36">
        <f>SUMIFS(СВЦЭМ!$E$33:$E$776,СВЦЭМ!$A$33:$A$776,$A173,СВЦЭМ!$B$33:$B$776,K$155)+'СЕТ СН'!$F$12</f>
        <v>109.02610202</v>
      </c>
      <c r="L173" s="36">
        <f>SUMIFS(СВЦЭМ!$E$33:$E$776,СВЦЭМ!$A$33:$A$776,$A173,СВЦЭМ!$B$33:$B$776,L$155)+'СЕТ СН'!$F$12</f>
        <v>110.17849811000001</v>
      </c>
      <c r="M173" s="36">
        <f>SUMIFS(СВЦЭМ!$E$33:$E$776,СВЦЭМ!$A$33:$A$776,$A173,СВЦЭМ!$B$33:$B$776,M$155)+'СЕТ СН'!$F$12</f>
        <v>110.33662579</v>
      </c>
      <c r="N173" s="36">
        <f>SUMIFS(СВЦЭМ!$E$33:$E$776,СВЦЭМ!$A$33:$A$776,$A173,СВЦЭМ!$B$33:$B$776,N$155)+'СЕТ СН'!$F$12</f>
        <v>108.94580010999999</v>
      </c>
      <c r="O173" s="36">
        <f>SUMIFS(СВЦЭМ!$E$33:$E$776,СВЦЭМ!$A$33:$A$776,$A173,СВЦЭМ!$B$33:$B$776,O$155)+'СЕТ СН'!$F$12</f>
        <v>109.10483085</v>
      </c>
      <c r="P173" s="36">
        <f>SUMIFS(СВЦЭМ!$E$33:$E$776,СВЦЭМ!$A$33:$A$776,$A173,СВЦЭМ!$B$33:$B$776,P$155)+'СЕТ СН'!$F$12</f>
        <v>111.88837893</v>
      </c>
      <c r="Q173" s="36">
        <f>SUMIFS(СВЦЭМ!$E$33:$E$776,СВЦЭМ!$A$33:$A$776,$A173,СВЦЭМ!$B$33:$B$776,Q$155)+'СЕТ СН'!$F$12</f>
        <v>110.0297516</v>
      </c>
      <c r="R173" s="36">
        <f>SUMIFS(СВЦЭМ!$E$33:$E$776,СВЦЭМ!$A$33:$A$776,$A173,СВЦЭМ!$B$33:$B$776,R$155)+'СЕТ СН'!$F$12</f>
        <v>110.03176637999999</v>
      </c>
      <c r="S173" s="36">
        <f>SUMIFS(СВЦЭМ!$E$33:$E$776,СВЦЭМ!$A$33:$A$776,$A173,СВЦЭМ!$B$33:$B$776,S$155)+'СЕТ СН'!$F$12</f>
        <v>112.29663847</v>
      </c>
      <c r="T173" s="36">
        <f>SUMIFS(СВЦЭМ!$E$33:$E$776,СВЦЭМ!$A$33:$A$776,$A173,СВЦЭМ!$B$33:$B$776,T$155)+'СЕТ СН'!$F$12</f>
        <v>110.89676034</v>
      </c>
      <c r="U173" s="36">
        <f>SUMIFS(СВЦЭМ!$E$33:$E$776,СВЦЭМ!$A$33:$A$776,$A173,СВЦЭМ!$B$33:$B$776,U$155)+'СЕТ СН'!$F$12</f>
        <v>109.44375826</v>
      </c>
      <c r="V173" s="36">
        <f>SUMIFS(СВЦЭМ!$E$33:$E$776,СВЦЭМ!$A$33:$A$776,$A173,СВЦЭМ!$B$33:$B$776,V$155)+'СЕТ СН'!$F$12</f>
        <v>105.67623625</v>
      </c>
      <c r="W173" s="36">
        <f>SUMIFS(СВЦЭМ!$E$33:$E$776,СВЦЭМ!$A$33:$A$776,$A173,СВЦЭМ!$B$33:$B$776,W$155)+'СЕТ СН'!$F$12</f>
        <v>106.27470231</v>
      </c>
      <c r="X173" s="36">
        <f>SUMIFS(СВЦЭМ!$E$33:$E$776,СВЦЭМ!$A$33:$A$776,$A173,СВЦЭМ!$B$33:$B$776,X$155)+'СЕТ СН'!$F$12</f>
        <v>106.20033616000001</v>
      </c>
      <c r="Y173" s="36">
        <f>SUMIFS(СВЦЭМ!$E$33:$E$776,СВЦЭМ!$A$33:$A$776,$A173,СВЦЭМ!$B$33:$B$776,Y$155)+'СЕТ СН'!$F$12</f>
        <v>109.91191732</v>
      </c>
    </row>
    <row r="174" spans="1:25" ht="15.75" x14ac:dyDescent="0.2">
      <c r="A174" s="35">
        <f t="shared" si="4"/>
        <v>43970</v>
      </c>
      <c r="B174" s="36">
        <f>SUMIFS(СВЦЭМ!$E$33:$E$776,СВЦЭМ!$A$33:$A$776,$A174,СВЦЭМ!$B$33:$B$776,B$155)+'СЕТ СН'!$F$12</f>
        <v>129.07500443000001</v>
      </c>
      <c r="C174" s="36">
        <f>SUMIFS(СВЦЭМ!$E$33:$E$776,СВЦЭМ!$A$33:$A$776,$A174,СВЦЭМ!$B$33:$B$776,C$155)+'СЕТ СН'!$F$12</f>
        <v>133.11191631</v>
      </c>
      <c r="D174" s="36">
        <f>SUMIFS(СВЦЭМ!$E$33:$E$776,СВЦЭМ!$A$33:$A$776,$A174,СВЦЭМ!$B$33:$B$776,D$155)+'СЕТ СН'!$F$12</f>
        <v>131.79160390999999</v>
      </c>
      <c r="E174" s="36">
        <f>SUMIFS(СВЦЭМ!$E$33:$E$776,СВЦЭМ!$A$33:$A$776,$A174,СВЦЭМ!$B$33:$B$776,E$155)+'СЕТ СН'!$F$12</f>
        <v>131.08297137</v>
      </c>
      <c r="F174" s="36">
        <f>SUMIFS(СВЦЭМ!$E$33:$E$776,СВЦЭМ!$A$33:$A$776,$A174,СВЦЭМ!$B$33:$B$776,F$155)+'СЕТ СН'!$F$12</f>
        <v>130.22276675000001</v>
      </c>
      <c r="G174" s="36">
        <f>SUMIFS(СВЦЭМ!$E$33:$E$776,СВЦЭМ!$A$33:$A$776,$A174,СВЦЭМ!$B$33:$B$776,G$155)+'СЕТ СН'!$F$12</f>
        <v>131.53068582</v>
      </c>
      <c r="H174" s="36">
        <f>SUMIFS(СВЦЭМ!$E$33:$E$776,СВЦЭМ!$A$33:$A$776,$A174,СВЦЭМ!$B$33:$B$776,H$155)+'СЕТ СН'!$F$12</f>
        <v>131.62848811000001</v>
      </c>
      <c r="I174" s="36">
        <f>SUMIFS(СВЦЭМ!$E$33:$E$776,СВЦЭМ!$A$33:$A$776,$A174,СВЦЭМ!$B$33:$B$776,I$155)+'СЕТ СН'!$F$12</f>
        <v>127.75317991999999</v>
      </c>
      <c r="J174" s="36">
        <f>SUMIFS(СВЦЭМ!$E$33:$E$776,СВЦЭМ!$A$33:$A$776,$A174,СВЦЭМ!$B$33:$B$776,J$155)+'СЕТ СН'!$F$12</f>
        <v>113.53401395</v>
      </c>
      <c r="K174" s="36">
        <f>SUMIFS(СВЦЭМ!$E$33:$E$776,СВЦЭМ!$A$33:$A$776,$A174,СВЦЭМ!$B$33:$B$776,K$155)+'СЕТ СН'!$F$12</f>
        <v>111.04625618</v>
      </c>
      <c r="L174" s="36">
        <f>SUMIFS(СВЦЭМ!$E$33:$E$776,СВЦЭМ!$A$33:$A$776,$A174,СВЦЭМ!$B$33:$B$776,L$155)+'СЕТ СН'!$F$12</f>
        <v>110.62083011</v>
      </c>
      <c r="M174" s="36">
        <f>SUMIFS(СВЦЭМ!$E$33:$E$776,СВЦЭМ!$A$33:$A$776,$A174,СВЦЭМ!$B$33:$B$776,M$155)+'СЕТ СН'!$F$12</f>
        <v>108.19931611</v>
      </c>
      <c r="N174" s="36">
        <f>SUMIFS(СВЦЭМ!$E$33:$E$776,СВЦЭМ!$A$33:$A$776,$A174,СВЦЭМ!$B$33:$B$776,N$155)+'СЕТ СН'!$F$12</f>
        <v>108.11687372999999</v>
      </c>
      <c r="O174" s="36">
        <f>SUMIFS(СВЦЭМ!$E$33:$E$776,СВЦЭМ!$A$33:$A$776,$A174,СВЦЭМ!$B$33:$B$776,O$155)+'СЕТ СН'!$F$12</f>
        <v>109.32297464</v>
      </c>
      <c r="P174" s="36">
        <f>SUMIFS(СВЦЭМ!$E$33:$E$776,СВЦЭМ!$A$33:$A$776,$A174,СВЦЭМ!$B$33:$B$776,P$155)+'СЕТ СН'!$F$12</f>
        <v>110.28176805</v>
      </c>
      <c r="Q174" s="36">
        <f>SUMIFS(СВЦЭМ!$E$33:$E$776,СВЦЭМ!$A$33:$A$776,$A174,СВЦЭМ!$B$33:$B$776,Q$155)+'СЕТ СН'!$F$12</f>
        <v>110.99342109</v>
      </c>
      <c r="R174" s="36">
        <f>SUMIFS(СВЦЭМ!$E$33:$E$776,СВЦЭМ!$A$33:$A$776,$A174,СВЦЭМ!$B$33:$B$776,R$155)+'СЕТ СН'!$F$12</f>
        <v>111.38994857</v>
      </c>
      <c r="S174" s="36">
        <f>SUMIFS(СВЦЭМ!$E$33:$E$776,СВЦЭМ!$A$33:$A$776,$A174,СВЦЭМ!$B$33:$B$776,S$155)+'СЕТ СН'!$F$12</f>
        <v>112.77709274999999</v>
      </c>
      <c r="T174" s="36">
        <f>SUMIFS(СВЦЭМ!$E$33:$E$776,СВЦЭМ!$A$33:$A$776,$A174,СВЦЭМ!$B$33:$B$776,T$155)+'СЕТ СН'!$F$12</f>
        <v>112.18891600000001</v>
      </c>
      <c r="U174" s="36">
        <f>SUMIFS(СВЦЭМ!$E$33:$E$776,СВЦЭМ!$A$33:$A$776,$A174,СВЦЭМ!$B$33:$B$776,U$155)+'СЕТ СН'!$F$12</f>
        <v>109.84117042</v>
      </c>
      <c r="V174" s="36">
        <f>SUMIFS(СВЦЭМ!$E$33:$E$776,СВЦЭМ!$A$33:$A$776,$A174,СВЦЭМ!$B$33:$B$776,V$155)+'СЕТ СН'!$F$12</f>
        <v>109.13021642</v>
      </c>
      <c r="W174" s="36">
        <f>SUMIFS(СВЦЭМ!$E$33:$E$776,СВЦЭМ!$A$33:$A$776,$A174,СВЦЭМ!$B$33:$B$776,W$155)+'СЕТ СН'!$F$12</f>
        <v>109.98177257</v>
      </c>
      <c r="X174" s="36">
        <f>SUMIFS(СВЦЭМ!$E$33:$E$776,СВЦЭМ!$A$33:$A$776,$A174,СВЦЭМ!$B$33:$B$776,X$155)+'СЕТ СН'!$F$12</f>
        <v>109.01379045</v>
      </c>
      <c r="Y174" s="36">
        <f>SUMIFS(СВЦЭМ!$E$33:$E$776,СВЦЭМ!$A$33:$A$776,$A174,СВЦЭМ!$B$33:$B$776,Y$155)+'СЕТ СН'!$F$12</f>
        <v>111.08876893999999</v>
      </c>
    </row>
    <row r="175" spans="1:25" ht="15.75" x14ac:dyDescent="0.2">
      <c r="A175" s="35">
        <f t="shared" si="4"/>
        <v>43971</v>
      </c>
      <c r="B175" s="36">
        <f>SUMIFS(СВЦЭМ!$E$33:$E$776,СВЦЭМ!$A$33:$A$776,$A175,СВЦЭМ!$B$33:$B$776,B$155)+'СЕТ СН'!$F$12</f>
        <v>123.07574509</v>
      </c>
      <c r="C175" s="36">
        <f>SUMIFS(СВЦЭМ!$E$33:$E$776,СВЦЭМ!$A$33:$A$776,$A175,СВЦЭМ!$B$33:$B$776,C$155)+'СЕТ СН'!$F$12</f>
        <v>124.57870493</v>
      </c>
      <c r="D175" s="36">
        <f>SUMIFS(СВЦЭМ!$E$33:$E$776,СВЦЭМ!$A$33:$A$776,$A175,СВЦЭМ!$B$33:$B$776,D$155)+'СЕТ СН'!$F$12</f>
        <v>127.25088934999999</v>
      </c>
      <c r="E175" s="36">
        <f>SUMIFS(СВЦЭМ!$E$33:$E$776,СВЦЭМ!$A$33:$A$776,$A175,СВЦЭМ!$B$33:$B$776,E$155)+'СЕТ СН'!$F$12</f>
        <v>126.56900415</v>
      </c>
      <c r="F175" s="36">
        <f>SUMIFS(СВЦЭМ!$E$33:$E$776,СВЦЭМ!$A$33:$A$776,$A175,СВЦЭМ!$B$33:$B$776,F$155)+'СЕТ СН'!$F$12</f>
        <v>125.54719798000001</v>
      </c>
      <c r="G175" s="36">
        <f>SUMIFS(СВЦЭМ!$E$33:$E$776,СВЦЭМ!$A$33:$A$776,$A175,СВЦЭМ!$B$33:$B$776,G$155)+'СЕТ СН'!$F$12</f>
        <v>127.04611860999999</v>
      </c>
      <c r="H175" s="36">
        <f>SUMIFS(СВЦЭМ!$E$33:$E$776,СВЦЭМ!$A$33:$A$776,$A175,СВЦЭМ!$B$33:$B$776,H$155)+'СЕТ СН'!$F$12</f>
        <v>128.07981262000001</v>
      </c>
      <c r="I175" s="36">
        <f>SUMIFS(СВЦЭМ!$E$33:$E$776,СВЦЭМ!$A$33:$A$776,$A175,СВЦЭМ!$B$33:$B$776,I$155)+'СЕТ СН'!$F$12</f>
        <v>125.91709950000001</v>
      </c>
      <c r="J175" s="36">
        <f>SUMIFS(СВЦЭМ!$E$33:$E$776,СВЦЭМ!$A$33:$A$776,$A175,СВЦЭМ!$B$33:$B$776,J$155)+'СЕТ СН'!$F$12</f>
        <v>110.63467317999999</v>
      </c>
      <c r="K175" s="36">
        <f>SUMIFS(СВЦЭМ!$E$33:$E$776,СВЦЭМ!$A$33:$A$776,$A175,СВЦЭМ!$B$33:$B$776,K$155)+'СЕТ СН'!$F$12</f>
        <v>111.46238952</v>
      </c>
      <c r="L175" s="36">
        <f>SUMIFS(СВЦЭМ!$E$33:$E$776,СВЦЭМ!$A$33:$A$776,$A175,СВЦЭМ!$B$33:$B$776,L$155)+'СЕТ СН'!$F$12</f>
        <v>112.01585407</v>
      </c>
      <c r="M175" s="36">
        <f>SUMIFS(СВЦЭМ!$E$33:$E$776,СВЦЭМ!$A$33:$A$776,$A175,СВЦЭМ!$B$33:$B$776,M$155)+'СЕТ СН'!$F$12</f>
        <v>112.42484227999999</v>
      </c>
      <c r="N175" s="36">
        <f>SUMIFS(СВЦЭМ!$E$33:$E$776,СВЦЭМ!$A$33:$A$776,$A175,СВЦЭМ!$B$33:$B$776,N$155)+'СЕТ СН'!$F$12</f>
        <v>112.38302852</v>
      </c>
      <c r="O175" s="36">
        <f>SUMIFS(СВЦЭМ!$E$33:$E$776,СВЦЭМ!$A$33:$A$776,$A175,СВЦЭМ!$B$33:$B$776,O$155)+'СЕТ СН'!$F$12</f>
        <v>113.1260997</v>
      </c>
      <c r="P175" s="36">
        <f>SUMIFS(СВЦЭМ!$E$33:$E$776,СВЦЭМ!$A$33:$A$776,$A175,СВЦЭМ!$B$33:$B$776,P$155)+'СЕТ СН'!$F$12</f>
        <v>113.44042311</v>
      </c>
      <c r="Q175" s="36">
        <f>SUMIFS(СВЦЭМ!$E$33:$E$776,СВЦЭМ!$A$33:$A$776,$A175,СВЦЭМ!$B$33:$B$776,Q$155)+'СЕТ СН'!$F$12</f>
        <v>113.5516113</v>
      </c>
      <c r="R175" s="36">
        <f>SUMIFS(СВЦЭМ!$E$33:$E$776,СВЦЭМ!$A$33:$A$776,$A175,СВЦЭМ!$B$33:$B$776,R$155)+'СЕТ СН'!$F$12</f>
        <v>113.70741952</v>
      </c>
      <c r="S175" s="36">
        <f>SUMIFS(СВЦЭМ!$E$33:$E$776,СВЦЭМ!$A$33:$A$776,$A175,СВЦЭМ!$B$33:$B$776,S$155)+'СЕТ СН'!$F$12</f>
        <v>114.00036411000001</v>
      </c>
      <c r="T175" s="36">
        <f>SUMIFS(СВЦЭМ!$E$33:$E$776,СВЦЭМ!$A$33:$A$776,$A175,СВЦЭМ!$B$33:$B$776,T$155)+'СЕТ СН'!$F$12</f>
        <v>113.86632202</v>
      </c>
      <c r="U175" s="36">
        <f>SUMIFS(СВЦЭМ!$E$33:$E$776,СВЦЭМ!$A$33:$A$776,$A175,СВЦЭМ!$B$33:$B$776,U$155)+'СЕТ СН'!$F$12</f>
        <v>111.92126211</v>
      </c>
      <c r="V175" s="36">
        <f>SUMIFS(СВЦЭМ!$E$33:$E$776,СВЦЭМ!$A$33:$A$776,$A175,СВЦЭМ!$B$33:$B$776,V$155)+'СЕТ СН'!$F$12</f>
        <v>111.27899589</v>
      </c>
      <c r="W175" s="36">
        <f>SUMIFS(СВЦЭМ!$E$33:$E$776,СВЦЭМ!$A$33:$A$776,$A175,СВЦЭМ!$B$33:$B$776,W$155)+'СЕТ СН'!$F$12</f>
        <v>111.96228936999999</v>
      </c>
      <c r="X175" s="36">
        <f>SUMIFS(СВЦЭМ!$E$33:$E$776,СВЦЭМ!$A$33:$A$776,$A175,СВЦЭМ!$B$33:$B$776,X$155)+'СЕТ СН'!$F$12</f>
        <v>111.98012285999999</v>
      </c>
      <c r="Y175" s="36">
        <f>SUMIFS(СВЦЭМ!$E$33:$E$776,СВЦЭМ!$A$33:$A$776,$A175,СВЦЭМ!$B$33:$B$776,Y$155)+'СЕТ СН'!$F$12</f>
        <v>112.72298824000001</v>
      </c>
    </row>
    <row r="176" spans="1:25" ht="15.75" x14ac:dyDescent="0.2">
      <c r="A176" s="35">
        <f t="shared" si="4"/>
        <v>43972</v>
      </c>
      <c r="B176" s="36">
        <f>SUMIFS(СВЦЭМ!$E$33:$E$776,СВЦЭМ!$A$33:$A$776,$A176,СВЦЭМ!$B$33:$B$776,B$155)+'СЕТ СН'!$F$12</f>
        <v>122.83471392</v>
      </c>
      <c r="C176" s="36">
        <f>SUMIFS(СВЦЭМ!$E$33:$E$776,СВЦЭМ!$A$33:$A$776,$A176,СВЦЭМ!$B$33:$B$776,C$155)+'СЕТ СН'!$F$12</f>
        <v>127.81604179999999</v>
      </c>
      <c r="D176" s="36">
        <f>SUMIFS(СВЦЭМ!$E$33:$E$776,СВЦЭМ!$A$33:$A$776,$A176,СВЦЭМ!$B$33:$B$776,D$155)+'СЕТ СН'!$F$12</f>
        <v>130.96615152000001</v>
      </c>
      <c r="E176" s="36">
        <f>SUMIFS(СВЦЭМ!$E$33:$E$776,СВЦЭМ!$A$33:$A$776,$A176,СВЦЭМ!$B$33:$B$776,E$155)+'СЕТ СН'!$F$12</f>
        <v>130.84908811</v>
      </c>
      <c r="F176" s="36">
        <f>SUMIFS(СВЦЭМ!$E$33:$E$776,СВЦЭМ!$A$33:$A$776,$A176,СВЦЭМ!$B$33:$B$776,F$155)+'СЕТ СН'!$F$12</f>
        <v>130.04071919</v>
      </c>
      <c r="G176" s="36">
        <f>SUMIFS(СВЦЭМ!$E$33:$E$776,СВЦЭМ!$A$33:$A$776,$A176,СВЦЭМ!$B$33:$B$776,G$155)+'СЕТ СН'!$F$12</f>
        <v>131.63472044</v>
      </c>
      <c r="H176" s="36">
        <f>SUMIFS(СВЦЭМ!$E$33:$E$776,СВЦЭМ!$A$33:$A$776,$A176,СВЦЭМ!$B$33:$B$776,H$155)+'СЕТ СН'!$F$12</f>
        <v>130.10064829000001</v>
      </c>
      <c r="I176" s="36">
        <f>SUMIFS(СВЦЭМ!$E$33:$E$776,СВЦЭМ!$A$33:$A$776,$A176,СВЦЭМ!$B$33:$B$776,I$155)+'СЕТ СН'!$F$12</f>
        <v>127.83257265</v>
      </c>
      <c r="J176" s="36">
        <f>SUMIFS(СВЦЭМ!$E$33:$E$776,СВЦЭМ!$A$33:$A$776,$A176,СВЦЭМ!$B$33:$B$776,J$155)+'СЕТ СН'!$F$12</f>
        <v>121.88594835000001</v>
      </c>
      <c r="K176" s="36">
        <f>SUMIFS(СВЦЭМ!$E$33:$E$776,СВЦЭМ!$A$33:$A$776,$A176,СВЦЭМ!$B$33:$B$776,K$155)+'СЕТ СН'!$F$12</f>
        <v>121.04156080999999</v>
      </c>
      <c r="L176" s="36">
        <f>SUMIFS(СВЦЭМ!$E$33:$E$776,СВЦЭМ!$A$33:$A$776,$A176,СВЦЭМ!$B$33:$B$776,L$155)+'СЕТ СН'!$F$12</f>
        <v>121.43657035</v>
      </c>
      <c r="M176" s="36">
        <f>SUMIFS(СВЦЭМ!$E$33:$E$776,СВЦЭМ!$A$33:$A$776,$A176,СВЦЭМ!$B$33:$B$776,M$155)+'СЕТ СН'!$F$12</f>
        <v>114.46702673999999</v>
      </c>
      <c r="N176" s="36">
        <f>SUMIFS(СВЦЭМ!$E$33:$E$776,СВЦЭМ!$A$33:$A$776,$A176,СВЦЭМ!$B$33:$B$776,N$155)+'СЕТ СН'!$F$12</f>
        <v>106.07422889</v>
      </c>
      <c r="O176" s="36">
        <f>SUMIFS(СВЦЭМ!$E$33:$E$776,СВЦЭМ!$A$33:$A$776,$A176,СВЦЭМ!$B$33:$B$776,O$155)+'СЕТ СН'!$F$12</f>
        <v>102.35263365</v>
      </c>
      <c r="P176" s="36">
        <f>SUMIFS(СВЦЭМ!$E$33:$E$776,СВЦЭМ!$A$33:$A$776,$A176,СВЦЭМ!$B$33:$B$776,P$155)+'СЕТ СН'!$F$12</f>
        <v>102.05387826</v>
      </c>
      <c r="Q176" s="36">
        <f>SUMIFS(СВЦЭМ!$E$33:$E$776,СВЦЭМ!$A$33:$A$776,$A176,СВЦЭМ!$B$33:$B$776,Q$155)+'СЕТ СН'!$F$12</f>
        <v>102.64099833</v>
      </c>
      <c r="R176" s="36">
        <f>SUMIFS(СВЦЭМ!$E$33:$E$776,СВЦЭМ!$A$33:$A$776,$A176,СВЦЭМ!$B$33:$B$776,R$155)+'СЕТ СН'!$F$12</f>
        <v>101.85825565</v>
      </c>
      <c r="S176" s="36">
        <f>SUMIFS(СВЦЭМ!$E$33:$E$776,СВЦЭМ!$A$33:$A$776,$A176,СВЦЭМ!$B$33:$B$776,S$155)+'СЕТ СН'!$F$12</f>
        <v>102.89380007</v>
      </c>
      <c r="T176" s="36">
        <f>SUMIFS(СВЦЭМ!$E$33:$E$776,СВЦЭМ!$A$33:$A$776,$A176,СВЦЭМ!$B$33:$B$776,T$155)+'СЕТ СН'!$F$12</f>
        <v>102.62049741</v>
      </c>
      <c r="U176" s="36">
        <f>SUMIFS(СВЦЭМ!$E$33:$E$776,СВЦЭМ!$A$33:$A$776,$A176,СВЦЭМ!$B$33:$B$776,U$155)+'СЕТ СН'!$F$12</f>
        <v>102.2152119</v>
      </c>
      <c r="V176" s="36">
        <f>SUMIFS(СВЦЭМ!$E$33:$E$776,СВЦЭМ!$A$33:$A$776,$A176,СВЦЭМ!$B$33:$B$776,V$155)+'СЕТ СН'!$F$12</f>
        <v>101.79586187</v>
      </c>
      <c r="W176" s="36">
        <f>SUMIFS(СВЦЭМ!$E$33:$E$776,СВЦЭМ!$A$33:$A$776,$A176,СВЦЭМ!$B$33:$B$776,W$155)+'СЕТ СН'!$F$12</f>
        <v>97.207882330000004</v>
      </c>
      <c r="X176" s="36">
        <f>SUMIFS(СВЦЭМ!$E$33:$E$776,СВЦЭМ!$A$33:$A$776,$A176,СВЦЭМ!$B$33:$B$776,X$155)+'СЕТ СН'!$F$12</f>
        <v>103.26736916</v>
      </c>
      <c r="Y176" s="36">
        <f>SUMIFS(СВЦЭМ!$E$33:$E$776,СВЦЭМ!$A$33:$A$776,$A176,СВЦЭМ!$B$33:$B$776,Y$155)+'СЕТ СН'!$F$12</f>
        <v>110.348356</v>
      </c>
    </row>
    <row r="177" spans="1:27" ht="15.75" x14ac:dyDescent="0.2">
      <c r="A177" s="35">
        <f t="shared" si="4"/>
        <v>43973</v>
      </c>
      <c r="B177" s="36">
        <f>SUMIFS(СВЦЭМ!$E$33:$E$776,СВЦЭМ!$A$33:$A$776,$A177,СВЦЭМ!$B$33:$B$776,B$155)+'СЕТ СН'!$F$12</f>
        <v>122.58768692</v>
      </c>
      <c r="C177" s="36">
        <f>SUMIFS(СВЦЭМ!$E$33:$E$776,СВЦЭМ!$A$33:$A$776,$A177,СВЦЭМ!$B$33:$B$776,C$155)+'СЕТ СН'!$F$12</f>
        <v>128.68890268999999</v>
      </c>
      <c r="D177" s="36">
        <f>SUMIFS(СВЦЭМ!$E$33:$E$776,СВЦЭМ!$A$33:$A$776,$A177,СВЦЭМ!$B$33:$B$776,D$155)+'СЕТ СН'!$F$12</f>
        <v>131.68549876</v>
      </c>
      <c r="E177" s="36">
        <f>SUMIFS(СВЦЭМ!$E$33:$E$776,СВЦЭМ!$A$33:$A$776,$A177,СВЦЭМ!$B$33:$B$776,E$155)+'СЕТ СН'!$F$12</f>
        <v>131.21292224000001</v>
      </c>
      <c r="F177" s="36">
        <f>SUMIFS(СВЦЭМ!$E$33:$E$776,СВЦЭМ!$A$33:$A$776,$A177,СВЦЭМ!$B$33:$B$776,F$155)+'СЕТ СН'!$F$12</f>
        <v>130.26264298000001</v>
      </c>
      <c r="G177" s="36">
        <f>SUMIFS(СВЦЭМ!$E$33:$E$776,СВЦЭМ!$A$33:$A$776,$A177,СВЦЭМ!$B$33:$B$776,G$155)+'СЕТ СН'!$F$12</f>
        <v>131.64909162999999</v>
      </c>
      <c r="H177" s="36">
        <f>SUMIFS(СВЦЭМ!$E$33:$E$776,СВЦЭМ!$A$33:$A$776,$A177,СВЦЭМ!$B$33:$B$776,H$155)+'СЕТ СН'!$F$12</f>
        <v>131.90308592</v>
      </c>
      <c r="I177" s="36">
        <f>SUMIFS(СВЦЭМ!$E$33:$E$776,СВЦЭМ!$A$33:$A$776,$A177,СВЦЭМ!$B$33:$B$776,I$155)+'СЕТ СН'!$F$12</f>
        <v>126.35334465</v>
      </c>
      <c r="J177" s="36">
        <f>SUMIFS(СВЦЭМ!$E$33:$E$776,СВЦЭМ!$A$33:$A$776,$A177,СВЦЭМ!$B$33:$B$776,J$155)+'СЕТ СН'!$F$12</f>
        <v>119.33269721000001</v>
      </c>
      <c r="K177" s="36">
        <f>SUMIFS(СВЦЭМ!$E$33:$E$776,СВЦЭМ!$A$33:$A$776,$A177,СВЦЭМ!$B$33:$B$776,K$155)+'СЕТ СН'!$F$12</f>
        <v>116.8106781</v>
      </c>
      <c r="L177" s="36">
        <f>SUMIFS(СВЦЭМ!$E$33:$E$776,СВЦЭМ!$A$33:$A$776,$A177,СВЦЭМ!$B$33:$B$776,L$155)+'СЕТ СН'!$F$12</f>
        <v>115.08073864000001</v>
      </c>
      <c r="M177" s="36">
        <f>SUMIFS(СВЦЭМ!$E$33:$E$776,СВЦЭМ!$A$33:$A$776,$A177,СВЦЭМ!$B$33:$B$776,M$155)+'СЕТ СН'!$F$12</f>
        <v>107.89080930999999</v>
      </c>
      <c r="N177" s="36">
        <f>SUMIFS(СВЦЭМ!$E$33:$E$776,СВЦЭМ!$A$33:$A$776,$A177,СВЦЭМ!$B$33:$B$776,N$155)+'СЕТ СН'!$F$12</f>
        <v>100.1577616</v>
      </c>
      <c r="O177" s="36">
        <f>SUMIFS(СВЦЭМ!$E$33:$E$776,СВЦЭМ!$A$33:$A$776,$A177,СВЦЭМ!$B$33:$B$776,O$155)+'СЕТ СН'!$F$12</f>
        <v>98.029689180000005</v>
      </c>
      <c r="P177" s="36">
        <f>SUMIFS(СВЦЭМ!$E$33:$E$776,СВЦЭМ!$A$33:$A$776,$A177,СВЦЭМ!$B$33:$B$776,P$155)+'СЕТ СН'!$F$12</f>
        <v>100.71948847</v>
      </c>
      <c r="Q177" s="36">
        <f>SUMIFS(СВЦЭМ!$E$33:$E$776,СВЦЭМ!$A$33:$A$776,$A177,СВЦЭМ!$B$33:$B$776,Q$155)+'СЕТ СН'!$F$12</f>
        <v>101.47412850000001</v>
      </c>
      <c r="R177" s="36">
        <f>SUMIFS(СВЦЭМ!$E$33:$E$776,СВЦЭМ!$A$33:$A$776,$A177,СВЦЭМ!$B$33:$B$776,R$155)+'СЕТ СН'!$F$12</f>
        <v>101.53949464999999</v>
      </c>
      <c r="S177" s="36">
        <f>SUMIFS(СВЦЭМ!$E$33:$E$776,СВЦЭМ!$A$33:$A$776,$A177,СВЦЭМ!$B$33:$B$776,S$155)+'СЕТ СН'!$F$12</f>
        <v>102.1490907</v>
      </c>
      <c r="T177" s="36">
        <f>SUMIFS(СВЦЭМ!$E$33:$E$776,СВЦЭМ!$A$33:$A$776,$A177,СВЦЭМ!$B$33:$B$776,T$155)+'СЕТ СН'!$F$12</f>
        <v>100.23136854000001</v>
      </c>
      <c r="U177" s="36">
        <f>SUMIFS(СВЦЭМ!$E$33:$E$776,СВЦЭМ!$A$33:$A$776,$A177,СВЦЭМ!$B$33:$B$776,U$155)+'СЕТ СН'!$F$12</f>
        <v>98.466435649999994</v>
      </c>
      <c r="V177" s="36">
        <f>SUMIFS(СВЦЭМ!$E$33:$E$776,СВЦЭМ!$A$33:$A$776,$A177,СВЦЭМ!$B$33:$B$776,V$155)+'СЕТ СН'!$F$12</f>
        <v>95.989052389999998</v>
      </c>
      <c r="W177" s="36">
        <f>SUMIFS(СВЦЭМ!$E$33:$E$776,СВЦЭМ!$A$33:$A$776,$A177,СВЦЭМ!$B$33:$B$776,W$155)+'СЕТ СН'!$F$12</f>
        <v>94.81346757</v>
      </c>
      <c r="X177" s="36">
        <f>SUMIFS(СВЦЭМ!$E$33:$E$776,СВЦЭМ!$A$33:$A$776,$A177,СВЦЭМ!$B$33:$B$776,X$155)+'СЕТ СН'!$F$12</f>
        <v>97.586617110000006</v>
      </c>
      <c r="Y177" s="36">
        <f>SUMIFS(СВЦЭМ!$E$33:$E$776,СВЦЭМ!$A$33:$A$776,$A177,СВЦЭМ!$B$33:$B$776,Y$155)+'СЕТ СН'!$F$12</f>
        <v>103.23810783</v>
      </c>
    </row>
    <row r="178" spans="1:27" ht="15.75" x14ac:dyDescent="0.2">
      <c r="A178" s="35">
        <f t="shared" si="4"/>
        <v>43974</v>
      </c>
      <c r="B178" s="36">
        <f>SUMIFS(СВЦЭМ!$E$33:$E$776,СВЦЭМ!$A$33:$A$776,$A178,СВЦЭМ!$B$33:$B$776,B$155)+'СЕТ СН'!$F$12</f>
        <v>118.43083344</v>
      </c>
      <c r="C178" s="36">
        <f>SUMIFS(СВЦЭМ!$E$33:$E$776,СВЦЭМ!$A$33:$A$776,$A178,СВЦЭМ!$B$33:$B$776,C$155)+'СЕТ СН'!$F$12</f>
        <v>123.84779451999999</v>
      </c>
      <c r="D178" s="36">
        <f>SUMIFS(СВЦЭМ!$E$33:$E$776,СВЦЭМ!$A$33:$A$776,$A178,СВЦЭМ!$B$33:$B$776,D$155)+'СЕТ СН'!$F$12</f>
        <v>126.91251163</v>
      </c>
      <c r="E178" s="36">
        <f>SUMIFS(СВЦЭМ!$E$33:$E$776,СВЦЭМ!$A$33:$A$776,$A178,СВЦЭМ!$B$33:$B$776,E$155)+'СЕТ СН'!$F$12</f>
        <v>129.02125604</v>
      </c>
      <c r="F178" s="36">
        <f>SUMIFS(СВЦЭМ!$E$33:$E$776,СВЦЭМ!$A$33:$A$776,$A178,СВЦЭМ!$B$33:$B$776,F$155)+'СЕТ СН'!$F$12</f>
        <v>129.60200909</v>
      </c>
      <c r="G178" s="36">
        <f>SUMIFS(СВЦЭМ!$E$33:$E$776,СВЦЭМ!$A$33:$A$776,$A178,СВЦЭМ!$B$33:$B$776,G$155)+'СЕТ СН'!$F$12</f>
        <v>129.30496366</v>
      </c>
      <c r="H178" s="36">
        <f>SUMIFS(СВЦЭМ!$E$33:$E$776,СВЦЭМ!$A$33:$A$776,$A178,СВЦЭМ!$B$33:$B$776,H$155)+'СЕТ СН'!$F$12</f>
        <v>128.11294946000001</v>
      </c>
      <c r="I178" s="36">
        <f>SUMIFS(СВЦЭМ!$E$33:$E$776,СВЦЭМ!$A$33:$A$776,$A178,СВЦЭМ!$B$33:$B$776,I$155)+'СЕТ СН'!$F$12</f>
        <v>124.48445848999999</v>
      </c>
      <c r="J178" s="36">
        <f>SUMIFS(СВЦЭМ!$E$33:$E$776,СВЦЭМ!$A$33:$A$776,$A178,СВЦЭМ!$B$33:$B$776,J$155)+'СЕТ СН'!$F$12</f>
        <v>119.09258715999999</v>
      </c>
      <c r="K178" s="36">
        <f>SUMIFS(СВЦЭМ!$E$33:$E$776,СВЦЭМ!$A$33:$A$776,$A178,СВЦЭМ!$B$33:$B$776,K$155)+'СЕТ СН'!$F$12</f>
        <v>113.48302599</v>
      </c>
      <c r="L178" s="36">
        <f>SUMIFS(СВЦЭМ!$E$33:$E$776,СВЦЭМ!$A$33:$A$776,$A178,СВЦЭМ!$B$33:$B$776,L$155)+'СЕТ СН'!$F$12</f>
        <v>110.54244253</v>
      </c>
      <c r="M178" s="36">
        <f>SUMIFS(СВЦЭМ!$E$33:$E$776,СВЦЭМ!$A$33:$A$776,$A178,СВЦЭМ!$B$33:$B$776,M$155)+'СЕТ СН'!$F$12</f>
        <v>102.47205986</v>
      </c>
      <c r="N178" s="36">
        <f>SUMIFS(СВЦЭМ!$E$33:$E$776,СВЦЭМ!$A$33:$A$776,$A178,СВЦЭМ!$B$33:$B$776,N$155)+'СЕТ СН'!$F$12</f>
        <v>94.763512599999999</v>
      </c>
      <c r="O178" s="36">
        <f>SUMIFS(СВЦЭМ!$E$33:$E$776,СВЦЭМ!$A$33:$A$776,$A178,СВЦЭМ!$B$33:$B$776,O$155)+'СЕТ СН'!$F$12</f>
        <v>93.388349030000001</v>
      </c>
      <c r="P178" s="36">
        <f>SUMIFS(СВЦЭМ!$E$33:$E$776,СВЦЭМ!$A$33:$A$776,$A178,СВЦЭМ!$B$33:$B$776,P$155)+'СЕТ СН'!$F$12</f>
        <v>97.149846830000001</v>
      </c>
      <c r="Q178" s="36">
        <f>SUMIFS(СВЦЭМ!$E$33:$E$776,СВЦЭМ!$A$33:$A$776,$A178,СВЦЭМ!$B$33:$B$776,Q$155)+'СЕТ СН'!$F$12</f>
        <v>97.525172819999995</v>
      </c>
      <c r="R178" s="36">
        <f>SUMIFS(СВЦЭМ!$E$33:$E$776,СВЦЭМ!$A$33:$A$776,$A178,СВЦЭМ!$B$33:$B$776,R$155)+'СЕТ СН'!$F$12</f>
        <v>98.364844649999995</v>
      </c>
      <c r="S178" s="36">
        <f>SUMIFS(СВЦЭМ!$E$33:$E$776,СВЦЭМ!$A$33:$A$776,$A178,СВЦЭМ!$B$33:$B$776,S$155)+'СЕТ СН'!$F$12</f>
        <v>99.884422400000005</v>
      </c>
      <c r="T178" s="36">
        <f>SUMIFS(СВЦЭМ!$E$33:$E$776,СВЦЭМ!$A$33:$A$776,$A178,СВЦЭМ!$B$33:$B$776,T$155)+'СЕТ СН'!$F$12</f>
        <v>101.31236395000001</v>
      </c>
      <c r="U178" s="36">
        <f>SUMIFS(СВЦЭМ!$E$33:$E$776,СВЦЭМ!$A$33:$A$776,$A178,СВЦЭМ!$B$33:$B$776,U$155)+'СЕТ СН'!$F$12</f>
        <v>101.41696193</v>
      </c>
      <c r="V178" s="36">
        <f>SUMIFS(СВЦЭМ!$E$33:$E$776,СВЦЭМ!$A$33:$A$776,$A178,СВЦЭМ!$B$33:$B$776,V$155)+'СЕТ СН'!$F$12</f>
        <v>100.42885239</v>
      </c>
      <c r="W178" s="36">
        <f>SUMIFS(СВЦЭМ!$E$33:$E$776,СВЦЭМ!$A$33:$A$776,$A178,СВЦЭМ!$B$33:$B$776,W$155)+'СЕТ СН'!$F$12</f>
        <v>99.619983930000004</v>
      </c>
      <c r="X178" s="36">
        <f>SUMIFS(СВЦЭМ!$E$33:$E$776,СВЦЭМ!$A$33:$A$776,$A178,СВЦЭМ!$B$33:$B$776,X$155)+'СЕТ СН'!$F$12</f>
        <v>103.56171721</v>
      </c>
      <c r="Y178" s="36">
        <f>SUMIFS(СВЦЭМ!$E$33:$E$776,СВЦЭМ!$A$33:$A$776,$A178,СВЦЭМ!$B$33:$B$776,Y$155)+'СЕТ СН'!$F$12</f>
        <v>114.73661588</v>
      </c>
    </row>
    <row r="179" spans="1:27" ht="15.75" x14ac:dyDescent="0.2">
      <c r="A179" s="35">
        <f t="shared" si="4"/>
        <v>43975</v>
      </c>
      <c r="B179" s="36">
        <f>SUMIFS(СВЦЭМ!$E$33:$E$776,СВЦЭМ!$A$33:$A$776,$A179,СВЦЭМ!$B$33:$B$776,B$155)+'СЕТ СН'!$F$12</f>
        <v>124.82663659000001</v>
      </c>
      <c r="C179" s="36">
        <f>SUMIFS(СВЦЭМ!$E$33:$E$776,СВЦЭМ!$A$33:$A$776,$A179,СВЦЭМ!$B$33:$B$776,C$155)+'СЕТ СН'!$F$12</f>
        <v>128.44292505999999</v>
      </c>
      <c r="D179" s="36">
        <f>SUMIFS(СВЦЭМ!$E$33:$E$776,СВЦЭМ!$A$33:$A$776,$A179,СВЦЭМ!$B$33:$B$776,D$155)+'СЕТ СН'!$F$12</f>
        <v>129.78264052</v>
      </c>
      <c r="E179" s="36">
        <f>SUMIFS(СВЦЭМ!$E$33:$E$776,СВЦЭМ!$A$33:$A$776,$A179,СВЦЭМ!$B$33:$B$776,E$155)+'СЕТ СН'!$F$12</f>
        <v>129.20871425999999</v>
      </c>
      <c r="F179" s="36">
        <f>SUMIFS(СВЦЭМ!$E$33:$E$776,СВЦЭМ!$A$33:$A$776,$A179,СВЦЭМ!$B$33:$B$776,F$155)+'СЕТ СН'!$F$12</f>
        <v>128.56792795000001</v>
      </c>
      <c r="G179" s="36">
        <f>SUMIFS(СВЦЭМ!$E$33:$E$776,СВЦЭМ!$A$33:$A$776,$A179,СВЦЭМ!$B$33:$B$776,G$155)+'СЕТ СН'!$F$12</f>
        <v>128.34971769000001</v>
      </c>
      <c r="H179" s="36">
        <f>SUMIFS(СВЦЭМ!$E$33:$E$776,СВЦЭМ!$A$33:$A$776,$A179,СВЦЭМ!$B$33:$B$776,H$155)+'СЕТ СН'!$F$12</f>
        <v>126.9698685</v>
      </c>
      <c r="I179" s="36">
        <f>SUMIFS(СВЦЭМ!$E$33:$E$776,СВЦЭМ!$A$33:$A$776,$A179,СВЦЭМ!$B$33:$B$776,I$155)+'СЕТ СН'!$F$12</f>
        <v>122.18517217</v>
      </c>
      <c r="J179" s="36">
        <f>SUMIFS(СВЦЭМ!$E$33:$E$776,СВЦЭМ!$A$33:$A$776,$A179,СВЦЭМ!$B$33:$B$776,J$155)+'СЕТ СН'!$F$12</f>
        <v>120.39420744</v>
      </c>
      <c r="K179" s="36">
        <f>SUMIFS(СВЦЭМ!$E$33:$E$776,СВЦЭМ!$A$33:$A$776,$A179,СВЦЭМ!$B$33:$B$776,K$155)+'СЕТ СН'!$F$12</f>
        <v>115.97449915</v>
      </c>
      <c r="L179" s="36">
        <f>SUMIFS(СВЦЭМ!$E$33:$E$776,СВЦЭМ!$A$33:$A$776,$A179,СВЦЭМ!$B$33:$B$776,L$155)+'СЕТ СН'!$F$12</f>
        <v>117.59660554</v>
      </c>
      <c r="M179" s="36">
        <f>SUMIFS(СВЦЭМ!$E$33:$E$776,СВЦЭМ!$A$33:$A$776,$A179,СВЦЭМ!$B$33:$B$776,M$155)+'СЕТ СН'!$F$12</f>
        <v>112.20306963</v>
      </c>
      <c r="N179" s="36">
        <f>SUMIFS(СВЦЭМ!$E$33:$E$776,СВЦЭМ!$A$33:$A$776,$A179,СВЦЭМ!$B$33:$B$776,N$155)+'СЕТ СН'!$F$12</f>
        <v>105.31638089</v>
      </c>
      <c r="O179" s="36">
        <f>SUMIFS(СВЦЭМ!$E$33:$E$776,СВЦЭМ!$A$33:$A$776,$A179,СВЦЭМ!$B$33:$B$776,O$155)+'СЕТ СН'!$F$12</f>
        <v>100.91805092</v>
      </c>
      <c r="P179" s="36">
        <f>SUMIFS(СВЦЭМ!$E$33:$E$776,СВЦЭМ!$A$33:$A$776,$A179,СВЦЭМ!$B$33:$B$776,P$155)+'СЕТ СН'!$F$12</f>
        <v>101.68287721</v>
      </c>
      <c r="Q179" s="36">
        <f>SUMIFS(СВЦЭМ!$E$33:$E$776,СВЦЭМ!$A$33:$A$776,$A179,СВЦЭМ!$B$33:$B$776,Q$155)+'СЕТ СН'!$F$12</f>
        <v>102.48966086</v>
      </c>
      <c r="R179" s="36">
        <f>SUMIFS(СВЦЭМ!$E$33:$E$776,СВЦЭМ!$A$33:$A$776,$A179,СВЦЭМ!$B$33:$B$776,R$155)+'СЕТ СН'!$F$12</f>
        <v>100.52896130000001</v>
      </c>
      <c r="S179" s="36">
        <f>SUMIFS(СВЦЭМ!$E$33:$E$776,СВЦЭМ!$A$33:$A$776,$A179,СВЦЭМ!$B$33:$B$776,S$155)+'СЕТ СН'!$F$12</f>
        <v>101.45339405</v>
      </c>
      <c r="T179" s="36">
        <f>SUMIFS(СВЦЭМ!$E$33:$E$776,СВЦЭМ!$A$33:$A$776,$A179,СВЦЭМ!$B$33:$B$776,T$155)+'СЕТ СН'!$F$12</f>
        <v>100.89246092</v>
      </c>
      <c r="U179" s="36">
        <f>SUMIFS(СВЦЭМ!$E$33:$E$776,СВЦЭМ!$A$33:$A$776,$A179,СВЦЭМ!$B$33:$B$776,U$155)+'СЕТ СН'!$F$12</f>
        <v>98.796616819999997</v>
      </c>
      <c r="V179" s="36">
        <f>SUMIFS(СВЦЭМ!$E$33:$E$776,СВЦЭМ!$A$33:$A$776,$A179,СВЦЭМ!$B$33:$B$776,V$155)+'СЕТ СН'!$F$12</f>
        <v>93.822986369999995</v>
      </c>
      <c r="W179" s="36">
        <f>SUMIFS(СВЦЭМ!$E$33:$E$776,СВЦЭМ!$A$33:$A$776,$A179,СВЦЭМ!$B$33:$B$776,W$155)+'СЕТ СН'!$F$12</f>
        <v>94.504331489999998</v>
      </c>
      <c r="X179" s="36">
        <f>SUMIFS(СВЦЭМ!$E$33:$E$776,СВЦЭМ!$A$33:$A$776,$A179,СВЦЭМ!$B$33:$B$776,X$155)+'СЕТ СН'!$F$12</f>
        <v>98.319094250000006</v>
      </c>
      <c r="Y179" s="36">
        <f>SUMIFS(СВЦЭМ!$E$33:$E$776,СВЦЭМ!$A$33:$A$776,$A179,СВЦЭМ!$B$33:$B$776,Y$155)+'СЕТ СН'!$F$12</f>
        <v>110.08755902</v>
      </c>
    </row>
    <row r="180" spans="1:27" ht="15.75" x14ac:dyDescent="0.2">
      <c r="A180" s="35">
        <f t="shared" si="4"/>
        <v>43976</v>
      </c>
      <c r="B180" s="36">
        <f>SUMIFS(СВЦЭМ!$E$33:$E$776,СВЦЭМ!$A$33:$A$776,$A180,СВЦЭМ!$B$33:$B$776,B$155)+'СЕТ СН'!$F$12</f>
        <v>132.16567132</v>
      </c>
      <c r="C180" s="36">
        <f>SUMIFS(СВЦЭМ!$E$33:$E$776,СВЦЭМ!$A$33:$A$776,$A180,СВЦЭМ!$B$33:$B$776,C$155)+'СЕТ СН'!$F$12</f>
        <v>131.45158430999999</v>
      </c>
      <c r="D180" s="36">
        <f>SUMIFS(СВЦЭМ!$E$33:$E$776,СВЦЭМ!$A$33:$A$776,$A180,СВЦЭМ!$B$33:$B$776,D$155)+'СЕТ СН'!$F$12</f>
        <v>129.64718904</v>
      </c>
      <c r="E180" s="36">
        <f>SUMIFS(СВЦЭМ!$E$33:$E$776,СВЦЭМ!$A$33:$A$776,$A180,СВЦЭМ!$B$33:$B$776,E$155)+'СЕТ СН'!$F$12</f>
        <v>128.62153212999999</v>
      </c>
      <c r="F180" s="36">
        <f>SUMIFS(СВЦЭМ!$E$33:$E$776,СВЦЭМ!$A$33:$A$776,$A180,СВЦЭМ!$B$33:$B$776,F$155)+'СЕТ СН'!$F$12</f>
        <v>128.29652433999999</v>
      </c>
      <c r="G180" s="36">
        <f>SUMIFS(СВЦЭМ!$E$33:$E$776,СВЦЭМ!$A$33:$A$776,$A180,СВЦЭМ!$B$33:$B$776,G$155)+'СЕТ СН'!$F$12</f>
        <v>128.81256633000001</v>
      </c>
      <c r="H180" s="36">
        <f>SUMIFS(СВЦЭМ!$E$33:$E$776,СВЦЭМ!$A$33:$A$776,$A180,СВЦЭМ!$B$33:$B$776,H$155)+'СЕТ СН'!$F$12</f>
        <v>129.28098975</v>
      </c>
      <c r="I180" s="36">
        <f>SUMIFS(СВЦЭМ!$E$33:$E$776,СВЦЭМ!$A$33:$A$776,$A180,СВЦЭМ!$B$33:$B$776,I$155)+'СЕТ СН'!$F$12</f>
        <v>125.57123991</v>
      </c>
      <c r="J180" s="36">
        <f>SUMIFS(СВЦЭМ!$E$33:$E$776,СВЦЭМ!$A$33:$A$776,$A180,СВЦЭМ!$B$33:$B$776,J$155)+'СЕТ СН'!$F$12</f>
        <v>119.96170164999999</v>
      </c>
      <c r="K180" s="36">
        <f>SUMIFS(СВЦЭМ!$E$33:$E$776,СВЦЭМ!$A$33:$A$776,$A180,СВЦЭМ!$B$33:$B$776,K$155)+'СЕТ СН'!$F$12</f>
        <v>118.92800706</v>
      </c>
      <c r="L180" s="36">
        <f>SUMIFS(СВЦЭМ!$E$33:$E$776,СВЦЭМ!$A$33:$A$776,$A180,СВЦЭМ!$B$33:$B$776,L$155)+'СЕТ СН'!$F$12</f>
        <v>117.88451223</v>
      </c>
      <c r="M180" s="36">
        <f>SUMIFS(СВЦЭМ!$E$33:$E$776,СВЦЭМ!$A$33:$A$776,$A180,СВЦЭМ!$B$33:$B$776,M$155)+'СЕТ СН'!$F$12</f>
        <v>108.65484324000001</v>
      </c>
      <c r="N180" s="36">
        <f>SUMIFS(СВЦЭМ!$E$33:$E$776,СВЦЭМ!$A$33:$A$776,$A180,СВЦЭМ!$B$33:$B$776,N$155)+'СЕТ СН'!$F$12</f>
        <v>101.18958096999999</v>
      </c>
      <c r="O180" s="36">
        <f>SUMIFS(СВЦЭМ!$E$33:$E$776,СВЦЭМ!$A$33:$A$776,$A180,СВЦЭМ!$B$33:$B$776,O$155)+'СЕТ СН'!$F$12</f>
        <v>98.232059520000007</v>
      </c>
      <c r="P180" s="36">
        <f>SUMIFS(СВЦЭМ!$E$33:$E$776,СВЦЭМ!$A$33:$A$776,$A180,СВЦЭМ!$B$33:$B$776,P$155)+'СЕТ СН'!$F$12</f>
        <v>99.075503060000003</v>
      </c>
      <c r="Q180" s="36">
        <f>SUMIFS(СВЦЭМ!$E$33:$E$776,СВЦЭМ!$A$33:$A$776,$A180,СВЦЭМ!$B$33:$B$776,Q$155)+'СЕТ СН'!$F$12</f>
        <v>99.302534280000003</v>
      </c>
      <c r="R180" s="36">
        <f>SUMIFS(СВЦЭМ!$E$33:$E$776,СВЦЭМ!$A$33:$A$776,$A180,СВЦЭМ!$B$33:$B$776,R$155)+'СЕТ СН'!$F$12</f>
        <v>100.52329579000001</v>
      </c>
      <c r="S180" s="36">
        <f>SUMIFS(СВЦЭМ!$E$33:$E$776,СВЦЭМ!$A$33:$A$776,$A180,СВЦЭМ!$B$33:$B$776,S$155)+'СЕТ СН'!$F$12</f>
        <v>99.952439170000005</v>
      </c>
      <c r="T180" s="36">
        <f>SUMIFS(СВЦЭМ!$E$33:$E$776,СВЦЭМ!$A$33:$A$776,$A180,СВЦЭМ!$B$33:$B$776,T$155)+'СЕТ СН'!$F$12</f>
        <v>99.654004130000004</v>
      </c>
      <c r="U180" s="36">
        <f>SUMIFS(СВЦЭМ!$E$33:$E$776,СВЦЭМ!$A$33:$A$776,$A180,СВЦЭМ!$B$33:$B$776,U$155)+'СЕТ СН'!$F$12</f>
        <v>99.041238570000004</v>
      </c>
      <c r="V180" s="36">
        <f>SUMIFS(СВЦЭМ!$E$33:$E$776,СВЦЭМ!$A$33:$A$776,$A180,СВЦЭМ!$B$33:$B$776,V$155)+'СЕТ СН'!$F$12</f>
        <v>97.230048609999997</v>
      </c>
      <c r="W180" s="36">
        <f>SUMIFS(СВЦЭМ!$E$33:$E$776,СВЦЭМ!$A$33:$A$776,$A180,СВЦЭМ!$B$33:$B$776,W$155)+'СЕТ СН'!$F$12</f>
        <v>97.796970830000006</v>
      </c>
      <c r="X180" s="36">
        <f>SUMIFS(СВЦЭМ!$E$33:$E$776,СВЦЭМ!$A$33:$A$776,$A180,СВЦЭМ!$B$33:$B$776,X$155)+'СЕТ СН'!$F$12</f>
        <v>100.26996235999999</v>
      </c>
      <c r="Y180" s="36">
        <f>SUMIFS(СВЦЭМ!$E$33:$E$776,СВЦЭМ!$A$33:$A$776,$A180,СВЦЭМ!$B$33:$B$776,Y$155)+'СЕТ СН'!$F$12</f>
        <v>112.49417055000001</v>
      </c>
    </row>
    <row r="181" spans="1:27" ht="15.75" x14ac:dyDescent="0.2">
      <c r="A181" s="35">
        <f t="shared" si="4"/>
        <v>43977</v>
      </c>
      <c r="B181" s="36">
        <f>SUMIFS(СВЦЭМ!$E$33:$E$776,СВЦЭМ!$A$33:$A$776,$A181,СВЦЭМ!$B$33:$B$776,B$155)+'СЕТ СН'!$F$12</f>
        <v>125.04312520000001</v>
      </c>
      <c r="C181" s="36">
        <f>SUMIFS(СВЦЭМ!$E$33:$E$776,СВЦЭМ!$A$33:$A$776,$A181,СВЦЭМ!$B$33:$B$776,C$155)+'СЕТ СН'!$F$12</f>
        <v>129.53002158999999</v>
      </c>
      <c r="D181" s="36">
        <f>SUMIFS(СВЦЭМ!$E$33:$E$776,СВЦЭМ!$A$33:$A$776,$A181,СВЦЭМ!$B$33:$B$776,D$155)+'СЕТ СН'!$F$12</f>
        <v>128.15785059000001</v>
      </c>
      <c r="E181" s="36">
        <f>SUMIFS(СВЦЭМ!$E$33:$E$776,СВЦЭМ!$A$33:$A$776,$A181,СВЦЭМ!$B$33:$B$776,E$155)+'СЕТ СН'!$F$12</f>
        <v>126.85295211</v>
      </c>
      <c r="F181" s="36">
        <f>SUMIFS(СВЦЭМ!$E$33:$E$776,СВЦЭМ!$A$33:$A$776,$A181,СВЦЭМ!$B$33:$B$776,F$155)+'СЕТ СН'!$F$12</f>
        <v>126.52933934000001</v>
      </c>
      <c r="G181" s="36">
        <f>SUMIFS(СВЦЭМ!$E$33:$E$776,СВЦЭМ!$A$33:$A$776,$A181,СВЦЭМ!$B$33:$B$776,G$155)+'СЕТ СН'!$F$12</f>
        <v>127.55098734000001</v>
      </c>
      <c r="H181" s="36">
        <f>SUMIFS(СВЦЭМ!$E$33:$E$776,СВЦЭМ!$A$33:$A$776,$A181,СВЦЭМ!$B$33:$B$776,H$155)+'СЕТ СН'!$F$12</f>
        <v>129.04253953</v>
      </c>
      <c r="I181" s="36">
        <f>SUMIFS(СВЦЭМ!$E$33:$E$776,СВЦЭМ!$A$33:$A$776,$A181,СВЦЭМ!$B$33:$B$776,I$155)+'СЕТ СН'!$F$12</f>
        <v>124.69742952999999</v>
      </c>
      <c r="J181" s="36">
        <f>SUMIFS(СВЦЭМ!$E$33:$E$776,СВЦЭМ!$A$33:$A$776,$A181,СВЦЭМ!$B$33:$B$776,J$155)+'СЕТ СН'!$F$12</f>
        <v>119.71696894999999</v>
      </c>
      <c r="K181" s="36">
        <f>SUMIFS(СВЦЭМ!$E$33:$E$776,СВЦЭМ!$A$33:$A$776,$A181,СВЦЭМ!$B$33:$B$776,K$155)+'СЕТ СН'!$F$12</f>
        <v>117.73458798</v>
      </c>
      <c r="L181" s="36">
        <f>SUMIFS(СВЦЭМ!$E$33:$E$776,СВЦЭМ!$A$33:$A$776,$A181,СВЦЭМ!$B$33:$B$776,L$155)+'СЕТ СН'!$F$12</f>
        <v>118.0417628</v>
      </c>
      <c r="M181" s="36">
        <f>SUMIFS(СВЦЭМ!$E$33:$E$776,СВЦЭМ!$A$33:$A$776,$A181,СВЦЭМ!$B$33:$B$776,M$155)+'СЕТ СН'!$F$12</f>
        <v>109.5371607</v>
      </c>
      <c r="N181" s="36">
        <f>SUMIFS(СВЦЭМ!$E$33:$E$776,СВЦЭМ!$A$33:$A$776,$A181,СВЦЭМ!$B$33:$B$776,N$155)+'СЕТ СН'!$F$12</f>
        <v>102.45735246</v>
      </c>
      <c r="O181" s="36">
        <f>SUMIFS(СВЦЭМ!$E$33:$E$776,СВЦЭМ!$A$33:$A$776,$A181,СВЦЭМ!$B$33:$B$776,O$155)+'СЕТ СН'!$F$12</f>
        <v>99.475645999999998</v>
      </c>
      <c r="P181" s="36">
        <f>SUMIFS(СВЦЭМ!$E$33:$E$776,СВЦЭМ!$A$33:$A$776,$A181,СВЦЭМ!$B$33:$B$776,P$155)+'СЕТ СН'!$F$12</f>
        <v>100.17092868</v>
      </c>
      <c r="Q181" s="36">
        <f>SUMIFS(СВЦЭМ!$E$33:$E$776,СВЦЭМ!$A$33:$A$776,$A181,СВЦЭМ!$B$33:$B$776,Q$155)+'СЕТ СН'!$F$12</f>
        <v>100.94130921999999</v>
      </c>
      <c r="R181" s="36">
        <f>SUMIFS(СВЦЭМ!$E$33:$E$776,СВЦЭМ!$A$33:$A$776,$A181,СВЦЭМ!$B$33:$B$776,R$155)+'СЕТ СН'!$F$12</f>
        <v>100.68711268</v>
      </c>
      <c r="S181" s="36">
        <f>SUMIFS(СВЦЭМ!$E$33:$E$776,СВЦЭМ!$A$33:$A$776,$A181,СВЦЭМ!$B$33:$B$776,S$155)+'СЕТ СН'!$F$12</f>
        <v>100.61114139</v>
      </c>
      <c r="T181" s="36">
        <f>SUMIFS(СВЦЭМ!$E$33:$E$776,СВЦЭМ!$A$33:$A$776,$A181,СВЦЭМ!$B$33:$B$776,T$155)+'СЕТ СН'!$F$12</f>
        <v>100.05520159</v>
      </c>
      <c r="U181" s="36">
        <f>SUMIFS(СВЦЭМ!$E$33:$E$776,СВЦЭМ!$A$33:$A$776,$A181,СВЦЭМ!$B$33:$B$776,U$155)+'СЕТ СН'!$F$12</f>
        <v>98.173054410000006</v>
      </c>
      <c r="V181" s="36">
        <f>SUMIFS(СВЦЭМ!$E$33:$E$776,СВЦЭМ!$A$33:$A$776,$A181,СВЦЭМ!$B$33:$B$776,V$155)+'СЕТ СН'!$F$12</f>
        <v>97.239017329999996</v>
      </c>
      <c r="W181" s="36">
        <f>SUMIFS(СВЦЭМ!$E$33:$E$776,СВЦЭМ!$A$33:$A$776,$A181,СВЦЭМ!$B$33:$B$776,W$155)+'СЕТ СН'!$F$12</f>
        <v>96.582699930000004</v>
      </c>
      <c r="X181" s="36">
        <f>SUMIFS(СВЦЭМ!$E$33:$E$776,СВЦЭМ!$A$33:$A$776,$A181,СВЦЭМ!$B$33:$B$776,X$155)+'СЕТ СН'!$F$12</f>
        <v>99.82268698</v>
      </c>
      <c r="Y181" s="36">
        <f>SUMIFS(СВЦЭМ!$E$33:$E$776,СВЦЭМ!$A$33:$A$776,$A181,СВЦЭМ!$B$33:$B$776,Y$155)+'СЕТ СН'!$F$12</f>
        <v>109.85210406</v>
      </c>
    </row>
    <row r="182" spans="1:27" ht="15.75" x14ac:dyDescent="0.2">
      <c r="A182" s="35">
        <f t="shared" si="4"/>
        <v>43978</v>
      </c>
      <c r="B182" s="36">
        <f>SUMIFS(СВЦЭМ!$E$33:$E$776,СВЦЭМ!$A$33:$A$776,$A182,СВЦЭМ!$B$33:$B$776,B$155)+'СЕТ СН'!$F$12</f>
        <v>122.63339585999999</v>
      </c>
      <c r="C182" s="36">
        <f>SUMIFS(СВЦЭМ!$E$33:$E$776,СВЦЭМ!$A$33:$A$776,$A182,СВЦЭМ!$B$33:$B$776,C$155)+'СЕТ СН'!$F$12</f>
        <v>127.82729393</v>
      </c>
      <c r="D182" s="36">
        <f>SUMIFS(СВЦЭМ!$E$33:$E$776,СВЦЭМ!$A$33:$A$776,$A182,СВЦЭМ!$B$33:$B$776,D$155)+'СЕТ СН'!$F$12</f>
        <v>130.59351939000001</v>
      </c>
      <c r="E182" s="36">
        <f>SUMIFS(СВЦЭМ!$E$33:$E$776,СВЦЭМ!$A$33:$A$776,$A182,СВЦЭМ!$B$33:$B$776,E$155)+'СЕТ СН'!$F$12</f>
        <v>131.84763749000001</v>
      </c>
      <c r="F182" s="36">
        <f>SUMIFS(СВЦЭМ!$E$33:$E$776,СВЦЭМ!$A$33:$A$776,$A182,СВЦЭМ!$B$33:$B$776,F$155)+'СЕТ СН'!$F$12</f>
        <v>130.92320975999999</v>
      </c>
      <c r="G182" s="36">
        <f>SUMIFS(СВЦЭМ!$E$33:$E$776,СВЦЭМ!$A$33:$A$776,$A182,СВЦЭМ!$B$33:$B$776,G$155)+'СЕТ СН'!$F$12</f>
        <v>131.94297229</v>
      </c>
      <c r="H182" s="36">
        <f>SUMIFS(СВЦЭМ!$E$33:$E$776,СВЦЭМ!$A$33:$A$776,$A182,СВЦЭМ!$B$33:$B$776,H$155)+'СЕТ СН'!$F$12</f>
        <v>129.33568152999999</v>
      </c>
      <c r="I182" s="36">
        <f>SUMIFS(СВЦЭМ!$E$33:$E$776,СВЦЭМ!$A$33:$A$776,$A182,СВЦЭМ!$B$33:$B$776,I$155)+'СЕТ СН'!$F$12</f>
        <v>127.27455802999999</v>
      </c>
      <c r="J182" s="36">
        <f>SUMIFS(СВЦЭМ!$E$33:$E$776,СВЦЭМ!$A$33:$A$776,$A182,СВЦЭМ!$B$33:$B$776,J$155)+'СЕТ СН'!$F$12</f>
        <v>122.08696584</v>
      </c>
      <c r="K182" s="36">
        <f>SUMIFS(СВЦЭМ!$E$33:$E$776,СВЦЭМ!$A$33:$A$776,$A182,СВЦЭМ!$B$33:$B$776,K$155)+'СЕТ СН'!$F$12</f>
        <v>119.09880475999999</v>
      </c>
      <c r="L182" s="36">
        <f>SUMIFS(СВЦЭМ!$E$33:$E$776,СВЦЭМ!$A$33:$A$776,$A182,СВЦЭМ!$B$33:$B$776,L$155)+'СЕТ СН'!$F$12</f>
        <v>116.1155023</v>
      </c>
      <c r="M182" s="36">
        <f>SUMIFS(СВЦЭМ!$E$33:$E$776,СВЦЭМ!$A$33:$A$776,$A182,СВЦЭМ!$B$33:$B$776,M$155)+'СЕТ СН'!$F$12</f>
        <v>108.17142475999999</v>
      </c>
      <c r="N182" s="36">
        <f>SUMIFS(СВЦЭМ!$E$33:$E$776,СВЦЭМ!$A$33:$A$776,$A182,СВЦЭМ!$B$33:$B$776,N$155)+'СЕТ СН'!$F$12</f>
        <v>99.530131019999999</v>
      </c>
      <c r="O182" s="36">
        <f>SUMIFS(СВЦЭМ!$E$33:$E$776,СВЦЭМ!$A$33:$A$776,$A182,СВЦЭМ!$B$33:$B$776,O$155)+'СЕТ СН'!$F$12</f>
        <v>96.911196200000006</v>
      </c>
      <c r="P182" s="36">
        <f>SUMIFS(СВЦЭМ!$E$33:$E$776,СВЦЭМ!$A$33:$A$776,$A182,СВЦЭМ!$B$33:$B$776,P$155)+'СЕТ СН'!$F$12</f>
        <v>96.129799790000007</v>
      </c>
      <c r="Q182" s="36">
        <f>SUMIFS(СВЦЭМ!$E$33:$E$776,СВЦЭМ!$A$33:$A$776,$A182,СВЦЭМ!$B$33:$B$776,Q$155)+'СЕТ СН'!$F$12</f>
        <v>96.806068499999995</v>
      </c>
      <c r="R182" s="36">
        <f>SUMIFS(СВЦЭМ!$E$33:$E$776,СВЦЭМ!$A$33:$A$776,$A182,СВЦЭМ!$B$33:$B$776,R$155)+'СЕТ СН'!$F$12</f>
        <v>97.337326709999999</v>
      </c>
      <c r="S182" s="36">
        <f>SUMIFS(СВЦЭМ!$E$33:$E$776,СВЦЭМ!$A$33:$A$776,$A182,СВЦЭМ!$B$33:$B$776,S$155)+'СЕТ СН'!$F$12</f>
        <v>98.060623879999994</v>
      </c>
      <c r="T182" s="36">
        <f>SUMIFS(СВЦЭМ!$E$33:$E$776,СВЦЭМ!$A$33:$A$776,$A182,СВЦЭМ!$B$33:$B$776,T$155)+'СЕТ СН'!$F$12</f>
        <v>97.411250710000004</v>
      </c>
      <c r="U182" s="36">
        <f>SUMIFS(СВЦЭМ!$E$33:$E$776,СВЦЭМ!$A$33:$A$776,$A182,СВЦЭМ!$B$33:$B$776,U$155)+'СЕТ СН'!$F$12</f>
        <v>95.719234760000006</v>
      </c>
      <c r="V182" s="36">
        <f>SUMIFS(СВЦЭМ!$E$33:$E$776,СВЦЭМ!$A$33:$A$776,$A182,СВЦЭМ!$B$33:$B$776,V$155)+'СЕТ СН'!$F$12</f>
        <v>94.184673349999997</v>
      </c>
      <c r="W182" s="36">
        <f>SUMIFS(СВЦЭМ!$E$33:$E$776,СВЦЭМ!$A$33:$A$776,$A182,СВЦЭМ!$B$33:$B$776,W$155)+'СЕТ СН'!$F$12</f>
        <v>93.632600069999995</v>
      </c>
      <c r="X182" s="36">
        <f>SUMIFS(СВЦЭМ!$E$33:$E$776,СВЦЭМ!$A$33:$A$776,$A182,СВЦЭМ!$B$33:$B$776,X$155)+'СЕТ СН'!$F$12</f>
        <v>99.190519699999996</v>
      </c>
      <c r="Y182" s="36">
        <f>SUMIFS(СВЦЭМ!$E$33:$E$776,СВЦЭМ!$A$33:$A$776,$A182,СВЦЭМ!$B$33:$B$776,Y$155)+'СЕТ СН'!$F$12</f>
        <v>107.90910123</v>
      </c>
    </row>
    <row r="183" spans="1:27" ht="15.75" x14ac:dyDescent="0.2">
      <c r="A183" s="35">
        <f t="shared" si="4"/>
        <v>43979</v>
      </c>
      <c r="B183" s="36">
        <f>SUMIFS(СВЦЭМ!$E$33:$E$776,СВЦЭМ!$A$33:$A$776,$A183,СВЦЭМ!$B$33:$B$776,B$155)+'СЕТ СН'!$F$12</f>
        <v>113.4569505</v>
      </c>
      <c r="C183" s="36">
        <f>SUMIFS(СВЦЭМ!$E$33:$E$776,СВЦЭМ!$A$33:$A$776,$A183,СВЦЭМ!$B$33:$B$776,C$155)+'СЕТ СН'!$F$12</f>
        <v>115.7324753</v>
      </c>
      <c r="D183" s="36">
        <f>SUMIFS(СВЦЭМ!$E$33:$E$776,СВЦЭМ!$A$33:$A$776,$A183,СВЦЭМ!$B$33:$B$776,D$155)+'СЕТ СН'!$F$12</f>
        <v>119.80168682999999</v>
      </c>
      <c r="E183" s="36">
        <f>SUMIFS(СВЦЭМ!$E$33:$E$776,СВЦЭМ!$A$33:$A$776,$A183,СВЦЭМ!$B$33:$B$776,E$155)+'СЕТ СН'!$F$12</f>
        <v>122.17627324999999</v>
      </c>
      <c r="F183" s="36">
        <f>SUMIFS(СВЦЭМ!$E$33:$E$776,СВЦЭМ!$A$33:$A$776,$A183,СВЦЭМ!$B$33:$B$776,F$155)+'СЕТ СН'!$F$12</f>
        <v>121.52434398</v>
      </c>
      <c r="G183" s="36">
        <f>SUMIFS(СВЦЭМ!$E$33:$E$776,СВЦЭМ!$A$33:$A$776,$A183,СВЦЭМ!$B$33:$B$776,G$155)+'СЕТ СН'!$F$12</f>
        <v>122.21446795999999</v>
      </c>
      <c r="H183" s="36">
        <f>SUMIFS(СВЦЭМ!$E$33:$E$776,СВЦЭМ!$A$33:$A$776,$A183,СВЦЭМ!$B$33:$B$776,H$155)+'СЕТ СН'!$F$12</f>
        <v>119.79538900999999</v>
      </c>
      <c r="I183" s="36">
        <f>SUMIFS(СВЦЭМ!$E$33:$E$776,СВЦЭМ!$A$33:$A$776,$A183,СВЦЭМ!$B$33:$B$776,I$155)+'СЕТ СН'!$F$12</f>
        <v>120.22139494</v>
      </c>
      <c r="J183" s="36">
        <f>SUMIFS(СВЦЭМ!$E$33:$E$776,СВЦЭМ!$A$33:$A$776,$A183,СВЦЭМ!$B$33:$B$776,J$155)+'СЕТ СН'!$F$12</f>
        <v>113.56402975</v>
      </c>
      <c r="K183" s="36">
        <f>SUMIFS(СВЦЭМ!$E$33:$E$776,СВЦЭМ!$A$33:$A$776,$A183,СВЦЭМ!$B$33:$B$776,K$155)+'СЕТ СН'!$F$12</f>
        <v>111.78680747</v>
      </c>
      <c r="L183" s="36">
        <f>SUMIFS(СВЦЭМ!$E$33:$E$776,СВЦЭМ!$A$33:$A$776,$A183,СВЦЭМ!$B$33:$B$776,L$155)+'СЕТ СН'!$F$12</f>
        <v>113.10532431</v>
      </c>
      <c r="M183" s="36">
        <f>SUMIFS(СВЦЭМ!$E$33:$E$776,СВЦЭМ!$A$33:$A$776,$A183,СВЦЭМ!$B$33:$B$776,M$155)+'СЕТ СН'!$F$12</f>
        <v>109.66620413</v>
      </c>
      <c r="N183" s="36">
        <f>SUMIFS(СВЦЭМ!$E$33:$E$776,СВЦЭМ!$A$33:$A$776,$A183,СВЦЭМ!$B$33:$B$776,N$155)+'СЕТ СН'!$F$12</f>
        <v>102.57620061</v>
      </c>
      <c r="O183" s="36">
        <f>SUMIFS(СВЦЭМ!$E$33:$E$776,СВЦЭМ!$A$33:$A$776,$A183,СВЦЭМ!$B$33:$B$776,O$155)+'СЕТ СН'!$F$12</f>
        <v>99.239498549999993</v>
      </c>
      <c r="P183" s="36">
        <f>SUMIFS(СВЦЭМ!$E$33:$E$776,СВЦЭМ!$A$33:$A$776,$A183,СВЦЭМ!$B$33:$B$776,P$155)+'СЕТ СН'!$F$12</f>
        <v>100.23518842</v>
      </c>
      <c r="Q183" s="36">
        <f>SUMIFS(СВЦЭМ!$E$33:$E$776,СВЦЭМ!$A$33:$A$776,$A183,СВЦЭМ!$B$33:$B$776,Q$155)+'СЕТ СН'!$F$12</f>
        <v>100.42751296</v>
      </c>
      <c r="R183" s="36">
        <f>SUMIFS(СВЦЭМ!$E$33:$E$776,СВЦЭМ!$A$33:$A$776,$A183,СВЦЭМ!$B$33:$B$776,R$155)+'СЕТ СН'!$F$12</f>
        <v>100.20927543000001</v>
      </c>
      <c r="S183" s="36">
        <f>SUMIFS(СВЦЭМ!$E$33:$E$776,СВЦЭМ!$A$33:$A$776,$A183,СВЦЭМ!$B$33:$B$776,S$155)+'СЕТ СН'!$F$12</f>
        <v>101.16162813</v>
      </c>
      <c r="T183" s="36">
        <f>SUMIFS(СВЦЭМ!$E$33:$E$776,СВЦЭМ!$A$33:$A$776,$A183,СВЦЭМ!$B$33:$B$776,T$155)+'СЕТ СН'!$F$12</f>
        <v>101.37870467</v>
      </c>
      <c r="U183" s="36">
        <f>SUMIFS(СВЦЭМ!$E$33:$E$776,СВЦЭМ!$A$33:$A$776,$A183,СВЦЭМ!$B$33:$B$776,U$155)+'СЕТ СН'!$F$12</f>
        <v>100.34941310000001</v>
      </c>
      <c r="V183" s="36">
        <f>SUMIFS(СВЦЭМ!$E$33:$E$776,СВЦЭМ!$A$33:$A$776,$A183,СВЦЭМ!$B$33:$B$776,V$155)+'СЕТ СН'!$F$12</f>
        <v>98.403215419999995</v>
      </c>
      <c r="W183" s="36">
        <f>SUMIFS(СВЦЭМ!$E$33:$E$776,СВЦЭМ!$A$33:$A$776,$A183,СВЦЭМ!$B$33:$B$776,W$155)+'СЕТ СН'!$F$12</f>
        <v>97.929655600000004</v>
      </c>
      <c r="X183" s="36">
        <f>SUMIFS(СВЦЭМ!$E$33:$E$776,СВЦЭМ!$A$33:$A$776,$A183,СВЦЭМ!$B$33:$B$776,X$155)+'СЕТ СН'!$F$12</f>
        <v>104.29492028</v>
      </c>
      <c r="Y183" s="36">
        <f>SUMIFS(СВЦЭМ!$E$33:$E$776,СВЦЭМ!$A$33:$A$776,$A183,СВЦЭМ!$B$33:$B$776,Y$155)+'СЕТ СН'!$F$12</f>
        <v>114.11690753000001</v>
      </c>
    </row>
    <row r="184" spans="1:27" ht="15.75" x14ac:dyDescent="0.2">
      <c r="A184" s="35">
        <f t="shared" si="4"/>
        <v>43980</v>
      </c>
      <c r="B184" s="36">
        <f>SUMIFS(СВЦЭМ!$E$33:$E$776,СВЦЭМ!$A$33:$A$776,$A184,СВЦЭМ!$B$33:$B$776,B$155)+'СЕТ СН'!$F$12</f>
        <v>115.74653075000001</v>
      </c>
      <c r="C184" s="36">
        <f>SUMIFS(СВЦЭМ!$E$33:$E$776,СВЦЭМ!$A$33:$A$776,$A184,СВЦЭМ!$B$33:$B$776,C$155)+'СЕТ СН'!$F$12</f>
        <v>119.46711153</v>
      </c>
      <c r="D184" s="36">
        <f>SUMIFS(СВЦЭМ!$E$33:$E$776,СВЦЭМ!$A$33:$A$776,$A184,СВЦЭМ!$B$33:$B$776,D$155)+'СЕТ СН'!$F$12</f>
        <v>119.08986027</v>
      </c>
      <c r="E184" s="36">
        <f>SUMIFS(СВЦЭМ!$E$33:$E$776,СВЦЭМ!$A$33:$A$776,$A184,СВЦЭМ!$B$33:$B$776,E$155)+'СЕТ СН'!$F$12</f>
        <v>119.02763002</v>
      </c>
      <c r="F184" s="36">
        <f>SUMIFS(СВЦЭМ!$E$33:$E$776,СВЦЭМ!$A$33:$A$776,$A184,СВЦЭМ!$B$33:$B$776,F$155)+'СЕТ СН'!$F$12</f>
        <v>119.24171559</v>
      </c>
      <c r="G184" s="36">
        <f>SUMIFS(СВЦЭМ!$E$33:$E$776,СВЦЭМ!$A$33:$A$776,$A184,СВЦЭМ!$B$33:$B$776,G$155)+'СЕТ СН'!$F$12</f>
        <v>119.94821295</v>
      </c>
      <c r="H184" s="36">
        <f>SUMIFS(СВЦЭМ!$E$33:$E$776,СВЦЭМ!$A$33:$A$776,$A184,СВЦЭМ!$B$33:$B$776,H$155)+'СЕТ СН'!$F$12</f>
        <v>120.57788238000001</v>
      </c>
      <c r="I184" s="36">
        <f>SUMIFS(СВЦЭМ!$E$33:$E$776,СВЦЭМ!$A$33:$A$776,$A184,СВЦЭМ!$B$33:$B$776,I$155)+'СЕТ СН'!$F$12</f>
        <v>117.83497817999999</v>
      </c>
      <c r="J184" s="36">
        <f>SUMIFS(СВЦЭМ!$E$33:$E$776,СВЦЭМ!$A$33:$A$776,$A184,СВЦЭМ!$B$33:$B$776,J$155)+'СЕТ СН'!$F$12</f>
        <v>110.79291918</v>
      </c>
      <c r="K184" s="36">
        <f>SUMIFS(СВЦЭМ!$E$33:$E$776,СВЦЭМ!$A$33:$A$776,$A184,СВЦЭМ!$B$33:$B$776,K$155)+'СЕТ СН'!$F$12</f>
        <v>108.42304263</v>
      </c>
      <c r="L184" s="36">
        <f>SUMIFS(СВЦЭМ!$E$33:$E$776,СВЦЭМ!$A$33:$A$776,$A184,СВЦЭМ!$B$33:$B$776,L$155)+'СЕТ СН'!$F$12</f>
        <v>112.82748178</v>
      </c>
      <c r="M184" s="36">
        <f>SUMIFS(СВЦЭМ!$E$33:$E$776,СВЦЭМ!$A$33:$A$776,$A184,СВЦЭМ!$B$33:$B$776,M$155)+'СЕТ СН'!$F$12</f>
        <v>101.75390667000001</v>
      </c>
      <c r="N184" s="36">
        <f>SUMIFS(СВЦЭМ!$E$33:$E$776,СВЦЭМ!$A$33:$A$776,$A184,СВЦЭМ!$B$33:$B$776,N$155)+'СЕТ СН'!$F$12</f>
        <v>92.778775370000005</v>
      </c>
      <c r="O184" s="36">
        <f>SUMIFS(СВЦЭМ!$E$33:$E$776,СВЦЭМ!$A$33:$A$776,$A184,СВЦЭМ!$B$33:$B$776,O$155)+'СЕТ СН'!$F$12</f>
        <v>91.090081010000006</v>
      </c>
      <c r="P184" s="36">
        <f>SUMIFS(СВЦЭМ!$E$33:$E$776,СВЦЭМ!$A$33:$A$776,$A184,СВЦЭМ!$B$33:$B$776,P$155)+'СЕТ СН'!$F$12</f>
        <v>92.069712820000007</v>
      </c>
      <c r="Q184" s="36">
        <f>SUMIFS(СВЦЭМ!$E$33:$E$776,СВЦЭМ!$A$33:$A$776,$A184,СВЦЭМ!$B$33:$B$776,Q$155)+'СЕТ СН'!$F$12</f>
        <v>91.054311609999999</v>
      </c>
      <c r="R184" s="36">
        <f>SUMIFS(СВЦЭМ!$E$33:$E$776,СВЦЭМ!$A$33:$A$776,$A184,СВЦЭМ!$B$33:$B$776,R$155)+'СЕТ СН'!$F$12</f>
        <v>91.538692159999997</v>
      </c>
      <c r="S184" s="36">
        <f>SUMIFS(СВЦЭМ!$E$33:$E$776,СВЦЭМ!$A$33:$A$776,$A184,СВЦЭМ!$B$33:$B$776,S$155)+'СЕТ СН'!$F$12</f>
        <v>92.803554230000003</v>
      </c>
      <c r="T184" s="36">
        <f>SUMIFS(СВЦЭМ!$E$33:$E$776,СВЦЭМ!$A$33:$A$776,$A184,СВЦЭМ!$B$33:$B$776,T$155)+'СЕТ СН'!$F$12</f>
        <v>94.552919829999993</v>
      </c>
      <c r="U184" s="36">
        <f>SUMIFS(СВЦЭМ!$E$33:$E$776,СВЦЭМ!$A$33:$A$776,$A184,СВЦЭМ!$B$33:$B$776,U$155)+'СЕТ СН'!$F$12</f>
        <v>95.458350030000005</v>
      </c>
      <c r="V184" s="36">
        <f>SUMIFS(СВЦЭМ!$E$33:$E$776,СВЦЭМ!$A$33:$A$776,$A184,СВЦЭМ!$B$33:$B$776,V$155)+'СЕТ СН'!$F$12</f>
        <v>100.7177962</v>
      </c>
      <c r="W184" s="36">
        <f>SUMIFS(СВЦЭМ!$E$33:$E$776,СВЦЭМ!$A$33:$A$776,$A184,СВЦЭМ!$B$33:$B$776,W$155)+'СЕТ СН'!$F$12</f>
        <v>105.46760447</v>
      </c>
      <c r="X184" s="36">
        <f>SUMIFS(СВЦЭМ!$E$33:$E$776,СВЦЭМ!$A$33:$A$776,$A184,СВЦЭМ!$B$33:$B$776,X$155)+'СЕТ СН'!$F$12</f>
        <v>103.07477218</v>
      </c>
      <c r="Y184" s="36">
        <f>SUMIFS(СВЦЭМ!$E$33:$E$776,СВЦЭМ!$A$33:$A$776,$A184,СВЦЭМ!$B$33:$B$776,Y$155)+'СЕТ СН'!$F$12</f>
        <v>109.30514855</v>
      </c>
    </row>
    <row r="185" spans="1:27" ht="15.75" x14ac:dyDescent="0.2">
      <c r="A185" s="35">
        <f t="shared" si="4"/>
        <v>43981</v>
      </c>
      <c r="B185" s="36">
        <f>SUMIFS(СВЦЭМ!$E$33:$E$776,СВЦЭМ!$A$33:$A$776,$A185,СВЦЭМ!$B$33:$B$776,B$155)+'СЕТ СН'!$F$12</f>
        <v>121.35036040999999</v>
      </c>
      <c r="C185" s="36">
        <f>SUMIFS(СВЦЭМ!$E$33:$E$776,СВЦЭМ!$A$33:$A$776,$A185,СВЦЭМ!$B$33:$B$776,C$155)+'СЕТ СН'!$F$12</f>
        <v>122.35019044000001</v>
      </c>
      <c r="D185" s="36">
        <f>SUMIFS(СВЦЭМ!$E$33:$E$776,СВЦЭМ!$A$33:$A$776,$A185,СВЦЭМ!$B$33:$B$776,D$155)+'СЕТ СН'!$F$12</f>
        <v>122.57641486</v>
      </c>
      <c r="E185" s="36">
        <f>SUMIFS(СВЦЭМ!$E$33:$E$776,СВЦЭМ!$A$33:$A$776,$A185,СВЦЭМ!$B$33:$B$776,E$155)+'СЕТ СН'!$F$12</f>
        <v>122.20502046999999</v>
      </c>
      <c r="F185" s="36">
        <f>SUMIFS(СВЦЭМ!$E$33:$E$776,СВЦЭМ!$A$33:$A$776,$A185,СВЦЭМ!$B$33:$B$776,F$155)+'СЕТ СН'!$F$12</f>
        <v>122.0865441</v>
      </c>
      <c r="G185" s="36">
        <f>SUMIFS(СВЦЭМ!$E$33:$E$776,СВЦЭМ!$A$33:$A$776,$A185,СВЦЭМ!$B$33:$B$776,G$155)+'СЕТ СН'!$F$12</f>
        <v>122.16059885</v>
      </c>
      <c r="H185" s="36">
        <f>SUMIFS(СВЦЭМ!$E$33:$E$776,СВЦЭМ!$A$33:$A$776,$A185,СВЦЭМ!$B$33:$B$776,H$155)+'СЕТ СН'!$F$12</f>
        <v>120.22847499</v>
      </c>
      <c r="I185" s="36">
        <f>SUMIFS(СВЦЭМ!$E$33:$E$776,СВЦЭМ!$A$33:$A$776,$A185,СВЦЭМ!$B$33:$B$776,I$155)+'СЕТ СН'!$F$12</f>
        <v>117.56265907</v>
      </c>
      <c r="J185" s="36">
        <f>SUMIFS(СВЦЭМ!$E$33:$E$776,СВЦЭМ!$A$33:$A$776,$A185,СВЦЭМ!$B$33:$B$776,J$155)+'СЕТ СН'!$F$12</f>
        <v>112.93096163</v>
      </c>
      <c r="K185" s="36">
        <f>SUMIFS(СВЦЭМ!$E$33:$E$776,СВЦЭМ!$A$33:$A$776,$A185,СВЦЭМ!$B$33:$B$776,K$155)+'СЕТ СН'!$F$12</f>
        <v>111.21685727000001</v>
      </c>
      <c r="L185" s="36">
        <f>SUMIFS(СВЦЭМ!$E$33:$E$776,СВЦЭМ!$A$33:$A$776,$A185,СВЦЭМ!$B$33:$B$776,L$155)+'СЕТ СН'!$F$12</f>
        <v>109.88437248</v>
      </c>
      <c r="M185" s="36">
        <f>SUMIFS(СВЦЭМ!$E$33:$E$776,СВЦЭМ!$A$33:$A$776,$A185,СВЦЭМ!$B$33:$B$776,M$155)+'СЕТ СН'!$F$12</f>
        <v>102.17467752</v>
      </c>
      <c r="N185" s="36">
        <f>SUMIFS(СВЦЭМ!$E$33:$E$776,СВЦЭМ!$A$33:$A$776,$A185,СВЦЭМ!$B$33:$B$776,N$155)+'СЕТ СН'!$F$12</f>
        <v>95.048331559999994</v>
      </c>
      <c r="O185" s="36">
        <f>SUMIFS(СВЦЭМ!$E$33:$E$776,СВЦЭМ!$A$33:$A$776,$A185,СВЦЭМ!$B$33:$B$776,O$155)+'СЕТ СН'!$F$12</f>
        <v>93.22673399</v>
      </c>
      <c r="P185" s="36">
        <f>SUMIFS(СВЦЭМ!$E$33:$E$776,СВЦЭМ!$A$33:$A$776,$A185,СВЦЭМ!$B$33:$B$776,P$155)+'СЕТ СН'!$F$12</f>
        <v>93.639016470000001</v>
      </c>
      <c r="Q185" s="36">
        <f>SUMIFS(СВЦЭМ!$E$33:$E$776,СВЦЭМ!$A$33:$A$776,$A185,СВЦЭМ!$B$33:$B$776,Q$155)+'СЕТ СН'!$F$12</f>
        <v>93.541779829999996</v>
      </c>
      <c r="R185" s="36">
        <f>SUMIFS(СВЦЭМ!$E$33:$E$776,СВЦЭМ!$A$33:$A$776,$A185,СВЦЭМ!$B$33:$B$776,R$155)+'СЕТ СН'!$F$12</f>
        <v>93.40070686</v>
      </c>
      <c r="S185" s="36">
        <f>SUMIFS(СВЦЭМ!$E$33:$E$776,СВЦЭМ!$A$33:$A$776,$A185,СВЦЭМ!$B$33:$B$776,S$155)+'СЕТ СН'!$F$12</f>
        <v>93.755056940000003</v>
      </c>
      <c r="T185" s="36">
        <f>SUMIFS(СВЦЭМ!$E$33:$E$776,СВЦЭМ!$A$33:$A$776,$A185,СВЦЭМ!$B$33:$B$776,T$155)+'СЕТ СН'!$F$12</f>
        <v>92.984946489999999</v>
      </c>
      <c r="U185" s="36">
        <f>SUMIFS(СВЦЭМ!$E$33:$E$776,СВЦЭМ!$A$33:$A$776,$A185,СВЦЭМ!$B$33:$B$776,U$155)+'СЕТ СН'!$F$12</f>
        <v>91.546699180000005</v>
      </c>
      <c r="V185" s="36">
        <f>SUMIFS(СВЦЭМ!$E$33:$E$776,СВЦЭМ!$A$33:$A$776,$A185,СВЦЭМ!$B$33:$B$776,V$155)+'СЕТ СН'!$F$12</f>
        <v>92.61450395</v>
      </c>
      <c r="W185" s="36">
        <f>SUMIFS(СВЦЭМ!$E$33:$E$776,СВЦЭМ!$A$33:$A$776,$A185,СВЦЭМ!$B$33:$B$776,W$155)+'СЕТ СН'!$F$12</f>
        <v>93.531194450000001</v>
      </c>
      <c r="X185" s="36">
        <f>SUMIFS(СВЦЭМ!$E$33:$E$776,СВЦЭМ!$A$33:$A$776,$A185,СВЦЭМ!$B$33:$B$776,X$155)+'СЕТ СН'!$F$12</f>
        <v>93.965894770000006</v>
      </c>
      <c r="Y185" s="36">
        <f>SUMIFS(СВЦЭМ!$E$33:$E$776,СВЦЭМ!$A$33:$A$776,$A185,СВЦЭМ!$B$33:$B$776,Y$155)+'СЕТ СН'!$F$12</f>
        <v>103.93007092000001</v>
      </c>
    </row>
    <row r="186" spans="1:27" ht="15.75" x14ac:dyDescent="0.2">
      <c r="A186" s="35">
        <f t="shared" si="4"/>
        <v>43982</v>
      </c>
      <c r="B186" s="36">
        <f>SUMIFS(СВЦЭМ!$E$33:$E$776,СВЦЭМ!$A$33:$A$776,$A186,СВЦЭМ!$B$33:$B$776,B$155)+'СЕТ СН'!$F$12</f>
        <v>116.67373644</v>
      </c>
      <c r="C186" s="36">
        <f>SUMIFS(СВЦЭМ!$E$33:$E$776,СВЦЭМ!$A$33:$A$776,$A186,СВЦЭМ!$B$33:$B$776,C$155)+'СЕТ СН'!$F$12</f>
        <v>117.99391587</v>
      </c>
      <c r="D186" s="36">
        <f>SUMIFS(СВЦЭМ!$E$33:$E$776,СВЦЭМ!$A$33:$A$776,$A186,СВЦЭМ!$B$33:$B$776,D$155)+'СЕТ СН'!$F$12</f>
        <v>119.20882836</v>
      </c>
      <c r="E186" s="36">
        <f>SUMIFS(СВЦЭМ!$E$33:$E$776,СВЦЭМ!$A$33:$A$776,$A186,СВЦЭМ!$B$33:$B$776,E$155)+'СЕТ СН'!$F$12</f>
        <v>118.451386</v>
      </c>
      <c r="F186" s="36">
        <f>SUMIFS(СВЦЭМ!$E$33:$E$776,СВЦЭМ!$A$33:$A$776,$A186,СВЦЭМ!$B$33:$B$776,F$155)+'СЕТ СН'!$F$12</f>
        <v>116.91814481</v>
      </c>
      <c r="G186" s="36">
        <f>SUMIFS(СВЦЭМ!$E$33:$E$776,СВЦЭМ!$A$33:$A$776,$A186,СВЦЭМ!$B$33:$B$776,G$155)+'СЕТ СН'!$F$12</f>
        <v>117.47397595</v>
      </c>
      <c r="H186" s="36">
        <f>SUMIFS(СВЦЭМ!$E$33:$E$776,СВЦЭМ!$A$33:$A$776,$A186,СВЦЭМ!$B$33:$B$776,H$155)+'СЕТ СН'!$F$12</f>
        <v>118.11117917</v>
      </c>
      <c r="I186" s="36">
        <f>SUMIFS(СВЦЭМ!$E$33:$E$776,СВЦЭМ!$A$33:$A$776,$A186,СВЦЭМ!$B$33:$B$776,I$155)+'СЕТ СН'!$F$12</f>
        <v>114.70104282</v>
      </c>
      <c r="J186" s="36">
        <f>SUMIFS(СВЦЭМ!$E$33:$E$776,СВЦЭМ!$A$33:$A$776,$A186,СВЦЭМ!$B$33:$B$776,J$155)+'СЕТ СН'!$F$12</f>
        <v>111.64882578</v>
      </c>
      <c r="K186" s="36">
        <f>SUMIFS(СВЦЭМ!$E$33:$E$776,СВЦЭМ!$A$33:$A$776,$A186,СВЦЭМ!$B$33:$B$776,K$155)+'СЕТ СН'!$F$12</f>
        <v>112.94594382</v>
      </c>
      <c r="L186" s="36">
        <f>SUMIFS(СВЦЭМ!$E$33:$E$776,СВЦЭМ!$A$33:$A$776,$A186,СВЦЭМ!$B$33:$B$776,L$155)+'СЕТ СН'!$F$12</f>
        <v>112.78081018</v>
      </c>
      <c r="M186" s="36">
        <f>SUMIFS(СВЦЭМ!$E$33:$E$776,СВЦЭМ!$A$33:$A$776,$A186,СВЦЭМ!$B$33:$B$776,M$155)+'СЕТ СН'!$F$12</f>
        <v>105.59778004</v>
      </c>
      <c r="N186" s="36">
        <f>SUMIFS(СВЦЭМ!$E$33:$E$776,СВЦЭМ!$A$33:$A$776,$A186,СВЦЭМ!$B$33:$B$776,N$155)+'СЕТ СН'!$F$12</f>
        <v>95.349499129999998</v>
      </c>
      <c r="O186" s="36">
        <f>SUMIFS(СВЦЭМ!$E$33:$E$776,СВЦЭМ!$A$33:$A$776,$A186,СВЦЭМ!$B$33:$B$776,O$155)+'СЕТ СН'!$F$12</f>
        <v>91.923469440000005</v>
      </c>
      <c r="P186" s="36">
        <f>SUMIFS(СВЦЭМ!$E$33:$E$776,СВЦЭМ!$A$33:$A$776,$A186,СВЦЭМ!$B$33:$B$776,P$155)+'СЕТ СН'!$F$12</f>
        <v>93.183368830000006</v>
      </c>
      <c r="Q186" s="36">
        <f>SUMIFS(СВЦЭМ!$E$33:$E$776,СВЦЭМ!$A$33:$A$776,$A186,СВЦЭМ!$B$33:$B$776,Q$155)+'СЕТ СН'!$F$12</f>
        <v>93.214379230000006</v>
      </c>
      <c r="R186" s="36">
        <f>SUMIFS(СВЦЭМ!$E$33:$E$776,СВЦЭМ!$A$33:$A$776,$A186,СВЦЭМ!$B$33:$B$776,R$155)+'СЕТ СН'!$F$12</f>
        <v>93.589742520000001</v>
      </c>
      <c r="S186" s="36">
        <f>SUMIFS(СВЦЭМ!$E$33:$E$776,СВЦЭМ!$A$33:$A$776,$A186,СВЦЭМ!$B$33:$B$776,S$155)+'СЕТ СН'!$F$12</f>
        <v>95.467747459999998</v>
      </c>
      <c r="T186" s="36">
        <f>SUMIFS(СВЦЭМ!$E$33:$E$776,СВЦЭМ!$A$33:$A$776,$A186,СВЦЭМ!$B$33:$B$776,T$155)+'СЕТ СН'!$F$12</f>
        <v>92.786276049999998</v>
      </c>
      <c r="U186" s="36">
        <f>SUMIFS(СВЦЭМ!$E$33:$E$776,СВЦЭМ!$A$33:$A$776,$A186,СВЦЭМ!$B$33:$B$776,U$155)+'СЕТ СН'!$F$12</f>
        <v>89.732083250000002</v>
      </c>
      <c r="V186" s="36">
        <f>SUMIFS(СВЦЭМ!$E$33:$E$776,СВЦЭМ!$A$33:$A$776,$A186,СВЦЭМ!$B$33:$B$776,V$155)+'СЕТ СН'!$F$12</f>
        <v>84.125934880000003</v>
      </c>
      <c r="W186" s="36">
        <f>SUMIFS(СВЦЭМ!$E$33:$E$776,СВЦЭМ!$A$33:$A$776,$A186,СВЦЭМ!$B$33:$B$776,W$155)+'СЕТ СН'!$F$12</f>
        <v>83.416779099999999</v>
      </c>
      <c r="X186" s="36">
        <f>SUMIFS(СВЦЭМ!$E$33:$E$776,СВЦЭМ!$A$33:$A$776,$A186,СВЦЭМ!$B$33:$B$776,X$155)+'СЕТ СН'!$F$12</f>
        <v>88.187649320000006</v>
      </c>
      <c r="Y186" s="36">
        <f>SUMIFS(СВЦЭМ!$E$33:$E$776,СВЦЭМ!$A$33:$A$776,$A186,СВЦЭМ!$B$33:$B$776,Y$155)+'СЕТ СН'!$F$12</f>
        <v>98.322737059999994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0"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01.05.2020</v>
      </c>
      <c r="B191" s="36">
        <f>SUMIFS(СВЦЭМ!$F$33:$F$776,СВЦЭМ!$A$33:$A$776,$A191,СВЦЭМ!$B$33:$B$776,B$190)+'СЕТ СН'!$F$12</f>
        <v>140.30173205</v>
      </c>
      <c r="C191" s="36">
        <f>SUMIFS(СВЦЭМ!$F$33:$F$776,СВЦЭМ!$A$33:$A$776,$A191,СВЦЭМ!$B$33:$B$776,C$190)+'СЕТ СН'!$F$12</f>
        <v>146.43059145000001</v>
      </c>
      <c r="D191" s="36">
        <f>SUMIFS(СВЦЭМ!$F$33:$F$776,СВЦЭМ!$A$33:$A$776,$A191,СВЦЭМ!$B$33:$B$776,D$190)+'СЕТ СН'!$F$12</f>
        <v>146.06498936</v>
      </c>
      <c r="E191" s="36">
        <f>SUMIFS(СВЦЭМ!$F$33:$F$776,СВЦЭМ!$A$33:$A$776,$A191,СВЦЭМ!$B$33:$B$776,E$190)+'СЕТ СН'!$F$12</f>
        <v>145.42463755</v>
      </c>
      <c r="F191" s="36">
        <f>SUMIFS(СВЦЭМ!$F$33:$F$776,СВЦЭМ!$A$33:$A$776,$A191,СВЦЭМ!$B$33:$B$776,F$190)+'СЕТ СН'!$F$12</f>
        <v>148.05879203999999</v>
      </c>
      <c r="G191" s="36">
        <f>SUMIFS(СВЦЭМ!$F$33:$F$776,СВЦЭМ!$A$33:$A$776,$A191,СВЦЭМ!$B$33:$B$776,G$190)+'СЕТ СН'!$F$12</f>
        <v>146.98634343000001</v>
      </c>
      <c r="H191" s="36">
        <f>SUMIFS(СВЦЭМ!$F$33:$F$776,СВЦЭМ!$A$33:$A$776,$A191,СВЦЭМ!$B$33:$B$776,H$190)+'СЕТ СН'!$F$12</f>
        <v>146.17453635999999</v>
      </c>
      <c r="I191" s="36">
        <f>SUMIFS(СВЦЭМ!$F$33:$F$776,СВЦЭМ!$A$33:$A$776,$A191,СВЦЭМ!$B$33:$B$776,I$190)+'СЕТ СН'!$F$12</f>
        <v>142.44241546000001</v>
      </c>
      <c r="J191" s="36">
        <f>SUMIFS(СВЦЭМ!$F$33:$F$776,СВЦЭМ!$A$33:$A$776,$A191,СВЦЭМ!$B$33:$B$776,J$190)+'СЕТ СН'!$F$12</f>
        <v>140.04276211000001</v>
      </c>
      <c r="K191" s="36">
        <f>SUMIFS(СВЦЭМ!$F$33:$F$776,СВЦЭМ!$A$33:$A$776,$A191,СВЦЭМ!$B$33:$B$776,K$190)+'СЕТ СН'!$F$12</f>
        <v>139.92334912000001</v>
      </c>
      <c r="L191" s="36">
        <f>SUMIFS(СВЦЭМ!$F$33:$F$776,СВЦЭМ!$A$33:$A$776,$A191,СВЦЭМ!$B$33:$B$776,L$190)+'СЕТ СН'!$F$12</f>
        <v>136.90494290000001</v>
      </c>
      <c r="M191" s="36">
        <f>SUMIFS(СВЦЭМ!$F$33:$F$776,СВЦЭМ!$A$33:$A$776,$A191,СВЦЭМ!$B$33:$B$776,M$190)+'СЕТ СН'!$F$12</f>
        <v>127.51199389</v>
      </c>
      <c r="N191" s="36">
        <f>SUMIFS(СВЦЭМ!$F$33:$F$776,СВЦЭМ!$A$33:$A$776,$A191,СВЦЭМ!$B$33:$B$776,N$190)+'СЕТ СН'!$F$12</f>
        <v>118.14575134</v>
      </c>
      <c r="O191" s="36">
        <f>SUMIFS(СВЦЭМ!$F$33:$F$776,СВЦЭМ!$A$33:$A$776,$A191,СВЦЭМ!$B$33:$B$776,O$190)+'СЕТ СН'!$F$12</f>
        <v>115.18811943999999</v>
      </c>
      <c r="P191" s="36">
        <f>SUMIFS(СВЦЭМ!$F$33:$F$776,СВЦЭМ!$A$33:$A$776,$A191,СВЦЭМ!$B$33:$B$776,P$190)+'СЕТ СН'!$F$12</f>
        <v>116.48328691</v>
      </c>
      <c r="Q191" s="36">
        <f>SUMIFS(СВЦЭМ!$F$33:$F$776,СВЦЭМ!$A$33:$A$776,$A191,СВЦЭМ!$B$33:$B$776,Q$190)+'СЕТ СН'!$F$12</f>
        <v>116.88522612</v>
      </c>
      <c r="R191" s="36">
        <f>SUMIFS(СВЦЭМ!$F$33:$F$776,СВЦЭМ!$A$33:$A$776,$A191,СВЦЭМ!$B$33:$B$776,R$190)+'СЕТ СН'!$F$12</f>
        <v>116.54615591</v>
      </c>
      <c r="S191" s="36">
        <f>SUMIFS(СВЦЭМ!$F$33:$F$776,СВЦЭМ!$A$33:$A$776,$A191,СВЦЭМ!$B$33:$B$776,S$190)+'СЕТ СН'!$F$12</f>
        <v>116.18305008</v>
      </c>
      <c r="T191" s="36">
        <f>SUMIFS(СВЦЭМ!$F$33:$F$776,СВЦЭМ!$A$33:$A$776,$A191,СВЦЭМ!$B$33:$B$776,T$190)+'СЕТ СН'!$F$12</f>
        <v>114.63905080000001</v>
      </c>
      <c r="U191" s="36">
        <f>SUMIFS(СВЦЭМ!$F$33:$F$776,СВЦЭМ!$A$33:$A$776,$A191,СВЦЭМ!$B$33:$B$776,U$190)+'СЕТ СН'!$F$12</f>
        <v>111.8927518</v>
      </c>
      <c r="V191" s="36">
        <f>SUMIFS(СВЦЭМ!$F$33:$F$776,СВЦЭМ!$A$33:$A$776,$A191,СВЦЭМ!$B$33:$B$776,V$190)+'СЕТ СН'!$F$12</f>
        <v>110.38998099</v>
      </c>
      <c r="W191" s="36">
        <f>SUMIFS(СВЦЭМ!$F$33:$F$776,СВЦЭМ!$A$33:$A$776,$A191,СВЦЭМ!$B$33:$B$776,W$190)+'СЕТ СН'!$F$12</f>
        <v>111.38967816</v>
      </c>
      <c r="X191" s="36">
        <f>SUMIFS(СВЦЭМ!$F$33:$F$776,СВЦЭМ!$A$33:$A$776,$A191,СВЦЭМ!$B$33:$B$776,X$190)+'СЕТ СН'!$F$12</f>
        <v>116.11006079000001</v>
      </c>
      <c r="Y191" s="36">
        <f>SUMIFS(СВЦЭМ!$F$33:$F$776,СВЦЭМ!$A$33:$A$776,$A191,СВЦЭМ!$B$33:$B$776,Y$190)+'СЕТ СН'!$F$12</f>
        <v>131.43027114</v>
      </c>
      <c r="AA191" s="45"/>
    </row>
    <row r="192" spans="1:27" ht="15.75" x14ac:dyDescent="0.2">
      <c r="A192" s="35">
        <f>A191+1</f>
        <v>43953</v>
      </c>
      <c r="B192" s="36">
        <f>SUMIFS(СВЦЭМ!$F$33:$F$776,СВЦЭМ!$A$33:$A$776,$A192,СВЦЭМ!$B$33:$B$776,B$190)+'СЕТ СН'!$F$12</f>
        <v>145.18844433999999</v>
      </c>
      <c r="C192" s="36">
        <f>SUMIFS(СВЦЭМ!$F$33:$F$776,СВЦЭМ!$A$33:$A$776,$A192,СВЦЭМ!$B$33:$B$776,C$190)+'СЕТ СН'!$F$12</f>
        <v>148.60206135999999</v>
      </c>
      <c r="D192" s="36">
        <f>SUMIFS(СВЦЭМ!$F$33:$F$776,СВЦЭМ!$A$33:$A$776,$A192,СВЦЭМ!$B$33:$B$776,D$190)+'СЕТ СН'!$F$12</f>
        <v>150.45705254999999</v>
      </c>
      <c r="E192" s="36">
        <f>SUMIFS(СВЦЭМ!$F$33:$F$776,СВЦЭМ!$A$33:$A$776,$A192,СВЦЭМ!$B$33:$B$776,E$190)+'СЕТ СН'!$F$12</f>
        <v>149.84865456</v>
      </c>
      <c r="F192" s="36">
        <f>SUMIFS(СВЦЭМ!$F$33:$F$776,СВЦЭМ!$A$33:$A$776,$A192,СВЦЭМ!$B$33:$B$776,F$190)+'СЕТ СН'!$F$12</f>
        <v>149.26203416999999</v>
      </c>
      <c r="G192" s="36">
        <f>SUMIFS(СВЦЭМ!$F$33:$F$776,СВЦЭМ!$A$33:$A$776,$A192,СВЦЭМ!$B$33:$B$776,G$190)+'СЕТ СН'!$F$12</f>
        <v>149.56021454</v>
      </c>
      <c r="H192" s="36">
        <f>SUMIFS(СВЦЭМ!$F$33:$F$776,СВЦЭМ!$A$33:$A$776,$A192,СВЦЭМ!$B$33:$B$776,H$190)+'СЕТ СН'!$F$12</f>
        <v>149.29658889000001</v>
      </c>
      <c r="I192" s="36">
        <f>SUMIFS(СВЦЭМ!$F$33:$F$776,СВЦЭМ!$A$33:$A$776,$A192,СВЦЭМ!$B$33:$B$776,I$190)+'СЕТ СН'!$F$12</f>
        <v>147.51871309000001</v>
      </c>
      <c r="J192" s="36">
        <f>SUMIFS(СВЦЭМ!$F$33:$F$776,СВЦЭМ!$A$33:$A$776,$A192,СВЦЭМ!$B$33:$B$776,J$190)+'СЕТ СН'!$F$12</f>
        <v>141.0987054</v>
      </c>
      <c r="K192" s="36">
        <f>SUMIFS(СВЦЭМ!$F$33:$F$776,СВЦЭМ!$A$33:$A$776,$A192,СВЦЭМ!$B$33:$B$776,K$190)+'СЕТ СН'!$F$12</f>
        <v>137.28985678999999</v>
      </c>
      <c r="L192" s="36">
        <f>SUMIFS(СВЦЭМ!$F$33:$F$776,СВЦЭМ!$A$33:$A$776,$A192,СВЦЭМ!$B$33:$B$776,L$190)+'СЕТ СН'!$F$12</f>
        <v>134.88784145</v>
      </c>
      <c r="M192" s="36">
        <f>SUMIFS(СВЦЭМ!$F$33:$F$776,СВЦЭМ!$A$33:$A$776,$A192,СВЦЭМ!$B$33:$B$776,M$190)+'СЕТ СН'!$F$12</f>
        <v>125.95899731999999</v>
      </c>
      <c r="N192" s="36">
        <f>SUMIFS(СВЦЭМ!$F$33:$F$776,СВЦЭМ!$A$33:$A$776,$A192,СВЦЭМ!$B$33:$B$776,N$190)+'СЕТ СН'!$F$12</f>
        <v>117.88071488999999</v>
      </c>
      <c r="O192" s="36">
        <f>SUMIFS(СВЦЭМ!$F$33:$F$776,СВЦЭМ!$A$33:$A$776,$A192,СВЦЭМ!$B$33:$B$776,O$190)+'СЕТ СН'!$F$12</f>
        <v>114.72582625</v>
      </c>
      <c r="P192" s="36">
        <f>SUMIFS(СВЦЭМ!$F$33:$F$776,СВЦЭМ!$A$33:$A$776,$A192,СВЦЭМ!$B$33:$B$776,P$190)+'СЕТ СН'!$F$12</f>
        <v>115.64690132</v>
      </c>
      <c r="Q192" s="36">
        <f>SUMIFS(СВЦЭМ!$F$33:$F$776,СВЦЭМ!$A$33:$A$776,$A192,СВЦЭМ!$B$33:$B$776,Q$190)+'СЕТ СН'!$F$12</f>
        <v>116.02220242</v>
      </c>
      <c r="R192" s="36">
        <f>SUMIFS(СВЦЭМ!$F$33:$F$776,СВЦЭМ!$A$33:$A$776,$A192,СВЦЭМ!$B$33:$B$776,R$190)+'СЕТ СН'!$F$12</f>
        <v>116.95492508</v>
      </c>
      <c r="S192" s="36">
        <f>SUMIFS(СВЦЭМ!$F$33:$F$776,СВЦЭМ!$A$33:$A$776,$A192,СВЦЭМ!$B$33:$B$776,S$190)+'СЕТ СН'!$F$12</f>
        <v>116.96711079000001</v>
      </c>
      <c r="T192" s="36">
        <f>SUMIFS(СВЦЭМ!$F$33:$F$776,СВЦЭМ!$A$33:$A$776,$A192,СВЦЭМ!$B$33:$B$776,T$190)+'СЕТ СН'!$F$12</f>
        <v>116.02035097</v>
      </c>
      <c r="U192" s="36">
        <f>SUMIFS(СВЦЭМ!$F$33:$F$776,СВЦЭМ!$A$33:$A$776,$A192,СВЦЭМ!$B$33:$B$776,U$190)+'СЕТ СН'!$F$12</f>
        <v>114.94468821</v>
      </c>
      <c r="V192" s="36">
        <f>SUMIFS(СВЦЭМ!$F$33:$F$776,СВЦЭМ!$A$33:$A$776,$A192,СВЦЭМ!$B$33:$B$776,V$190)+'СЕТ СН'!$F$12</f>
        <v>112.1599812</v>
      </c>
      <c r="W192" s="36">
        <f>SUMIFS(СВЦЭМ!$F$33:$F$776,СВЦЭМ!$A$33:$A$776,$A192,СВЦЭМ!$B$33:$B$776,W$190)+'СЕТ СН'!$F$12</f>
        <v>109.93165946000001</v>
      </c>
      <c r="X192" s="36">
        <f>SUMIFS(СВЦЭМ!$F$33:$F$776,СВЦЭМ!$A$33:$A$776,$A192,СВЦЭМ!$B$33:$B$776,X$190)+'СЕТ СН'!$F$12</f>
        <v>115.29316959000001</v>
      </c>
      <c r="Y192" s="36">
        <f>SUMIFS(СВЦЭМ!$F$33:$F$776,СВЦЭМ!$A$33:$A$776,$A192,СВЦЭМ!$B$33:$B$776,Y$190)+'СЕТ СН'!$F$12</f>
        <v>127.51972997</v>
      </c>
    </row>
    <row r="193" spans="1:25" ht="15.75" x14ac:dyDescent="0.2">
      <c r="A193" s="35">
        <f t="shared" ref="A193:A221" si="5">A192+1</f>
        <v>43954</v>
      </c>
      <c r="B193" s="36">
        <f>SUMIFS(СВЦЭМ!$F$33:$F$776,СВЦЭМ!$A$33:$A$776,$A193,СВЦЭМ!$B$33:$B$776,B$190)+'СЕТ СН'!$F$12</f>
        <v>131.99159900000001</v>
      </c>
      <c r="C193" s="36">
        <f>SUMIFS(СВЦЭМ!$F$33:$F$776,СВЦЭМ!$A$33:$A$776,$A193,СВЦЭМ!$B$33:$B$776,C$190)+'СЕТ СН'!$F$12</f>
        <v>133.80050785</v>
      </c>
      <c r="D193" s="36">
        <f>SUMIFS(СВЦЭМ!$F$33:$F$776,СВЦЭМ!$A$33:$A$776,$A193,СВЦЭМ!$B$33:$B$776,D$190)+'СЕТ СН'!$F$12</f>
        <v>133.56994441000001</v>
      </c>
      <c r="E193" s="36">
        <f>SUMIFS(СВЦЭМ!$F$33:$F$776,СВЦЭМ!$A$33:$A$776,$A193,СВЦЭМ!$B$33:$B$776,E$190)+'СЕТ СН'!$F$12</f>
        <v>133.15533998999999</v>
      </c>
      <c r="F193" s="36">
        <f>SUMIFS(СВЦЭМ!$F$33:$F$776,СВЦЭМ!$A$33:$A$776,$A193,СВЦЭМ!$B$33:$B$776,F$190)+'СЕТ СН'!$F$12</f>
        <v>132.80279238</v>
      </c>
      <c r="G193" s="36">
        <f>SUMIFS(СВЦЭМ!$F$33:$F$776,СВЦЭМ!$A$33:$A$776,$A193,СВЦЭМ!$B$33:$B$776,G$190)+'СЕТ СН'!$F$12</f>
        <v>133.28299403</v>
      </c>
      <c r="H193" s="36">
        <f>SUMIFS(СВЦЭМ!$F$33:$F$776,СВЦЭМ!$A$33:$A$776,$A193,СВЦЭМ!$B$33:$B$776,H$190)+'СЕТ СН'!$F$12</f>
        <v>134.22908253</v>
      </c>
      <c r="I193" s="36">
        <f>SUMIFS(СВЦЭМ!$F$33:$F$776,СВЦЭМ!$A$33:$A$776,$A193,СВЦЭМ!$B$33:$B$776,I$190)+'СЕТ СН'!$F$12</f>
        <v>133.66705119</v>
      </c>
      <c r="J193" s="36">
        <f>SUMIFS(СВЦЭМ!$F$33:$F$776,СВЦЭМ!$A$33:$A$776,$A193,СВЦЭМ!$B$33:$B$776,J$190)+'СЕТ СН'!$F$12</f>
        <v>132.61069373999999</v>
      </c>
      <c r="K193" s="36">
        <f>SUMIFS(СВЦЭМ!$F$33:$F$776,СВЦЭМ!$A$33:$A$776,$A193,СВЦЭМ!$B$33:$B$776,K$190)+'СЕТ СН'!$F$12</f>
        <v>128.52468880999999</v>
      </c>
      <c r="L193" s="36">
        <f>SUMIFS(СВЦЭМ!$F$33:$F$776,СВЦЭМ!$A$33:$A$776,$A193,СВЦЭМ!$B$33:$B$776,L$190)+'СЕТ СН'!$F$12</f>
        <v>123.58245639</v>
      </c>
      <c r="M193" s="36">
        <f>SUMIFS(СВЦЭМ!$F$33:$F$776,СВЦЭМ!$A$33:$A$776,$A193,СВЦЭМ!$B$33:$B$776,M$190)+'СЕТ СН'!$F$12</f>
        <v>115.37084391</v>
      </c>
      <c r="N193" s="36">
        <f>SUMIFS(СВЦЭМ!$F$33:$F$776,СВЦЭМ!$A$33:$A$776,$A193,СВЦЭМ!$B$33:$B$776,N$190)+'СЕТ СН'!$F$12</f>
        <v>109.14170764000001</v>
      </c>
      <c r="O193" s="36">
        <f>SUMIFS(СВЦЭМ!$F$33:$F$776,СВЦЭМ!$A$33:$A$776,$A193,СВЦЭМ!$B$33:$B$776,O$190)+'СЕТ СН'!$F$12</f>
        <v>110.72707138</v>
      </c>
      <c r="P193" s="36">
        <f>SUMIFS(СВЦЭМ!$F$33:$F$776,СВЦЭМ!$A$33:$A$776,$A193,СВЦЭМ!$B$33:$B$776,P$190)+'СЕТ СН'!$F$12</f>
        <v>114.63647057999999</v>
      </c>
      <c r="Q193" s="36">
        <f>SUMIFS(СВЦЭМ!$F$33:$F$776,СВЦЭМ!$A$33:$A$776,$A193,СВЦЭМ!$B$33:$B$776,Q$190)+'СЕТ СН'!$F$12</f>
        <v>118.03646636000001</v>
      </c>
      <c r="R193" s="36">
        <f>SUMIFS(СВЦЭМ!$F$33:$F$776,СВЦЭМ!$A$33:$A$776,$A193,СВЦЭМ!$B$33:$B$776,R$190)+'СЕТ СН'!$F$12</f>
        <v>119.88717746</v>
      </c>
      <c r="S193" s="36">
        <f>SUMIFS(СВЦЭМ!$F$33:$F$776,СВЦЭМ!$A$33:$A$776,$A193,СВЦЭМ!$B$33:$B$776,S$190)+'СЕТ СН'!$F$12</f>
        <v>119.88280253000001</v>
      </c>
      <c r="T193" s="36">
        <f>SUMIFS(СВЦЭМ!$F$33:$F$776,СВЦЭМ!$A$33:$A$776,$A193,СВЦЭМ!$B$33:$B$776,T$190)+'СЕТ СН'!$F$12</f>
        <v>118.02778265000001</v>
      </c>
      <c r="U193" s="36">
        <f>SUMIFS(СВЦЭМ!$F$33:$F$776,СВЦЭМ!$A$33:$A$776,$A193,СВЦЭМ!$B$33:$B$776,U$190)+'СЕТ СН'!$F$12</f>
        <v>115.64734719</v>
      </c>
      <c r="V193" s="36">
        <f>SUMIFS(СВЦЭМ!$F$33:$F$776,СВЦЭМ!$A$33:$A$776,$A193,СВЦЭМ!$B$33:$B$776,V$190)+'СЕТ СН'!$F$12</f>
        <v>108.35591807</v>
      </c>
      <c r="W193" s="36">
        <f>SUMIFS(СВЦЭМ!$F$33:$F$776,СВЦЭМ!$A$33:$A$776,$A193,СВЦЭМ!$B$33:$B$776,W$190)+'СЕТ СН'!$F$12</f>
        <v>107.51320608</v>
      </c>
      <c r="X193" s="36">
        <f>SUMIFS(СВЦЭМ!$F$33:$F$776,СВЦЭМ!$A$33:$A$776,$A193,СВЦЭМ!$B$33:$B$776,X$190)+'СЕТ СН'!$F$12</f>
        <v>113.83578256</v>
      </c>
      <c r="Y193" s="36">
        <f>SUMIFS(СВЦЭМ!$F$33:$F$776,СВЦЭМ!$A$33:$A$776,$A193,СВЦЭМ!$B$33:$B$776,Y$190)+'СЕТ СН'!$F$12</f>
        <v>127.98157747</v>
      </c>
    </row>
    <row r="194" spans="1:25" ht="15.75" x14ac:dyDescent="0.2">
      <c r="A194" s="35">
        <f t="shared" si="5"/>
        <v>43955</v>
      </c>
      <c r="B194" s="36">
        <f>SUMIFS(СВЦЭМ!$F$33:$F$776,СВЦЭМ!$A$33:$A$776,$A194,СВЦЭМ!$B$33:$B$776,B$190)+'СЕТ СН'!$F$12</f>
        <v>137.70363641</v>
      </c>
      <c r="C194" s="36">
        <f>SUMIFS(СВЦЭМ!$F$33:$F$776,СВЦЭМ!$A$33:$A$776,$A194,СВЦЭМ!$B$33:$B$776,C$190)+'СЕТ СН'!$F$12</f>
        <v>137.81030711</v>
      </c>
      <c r="D194" s="36">
        <f>SUMIFS(СВЦЭМ!$F$33:$F$776,СВЦЭМ!$A$33:$A$776,$A194,СВЦЭМ!$B$33:$B$776,D$190)+'СЕТ СН'!$F$12</f>
        <v>135.54429407999999</v>
      </c>
      <c r="E194" s="36">
        <f>SUMIFS(СВЦЭМ!$F$33:$F$776,СВЦЭМ!$A$33:$A$776,$A194,СВЦЭМ!$B$33:$B$776,E$190)+'СЕТ СН'!$F$12</f>
        <v>135.02477859000001</v>
      </c>
      <c r="F194" s="36">
        <f>SUMIFS(СВЦЭМ!$F$33:$F$776,СВЦЭМ!$A$33:$A$776,$A194,СВЦЭМ!$B$33:$B$776,F$190)+'СЕТ СН'!$F$12</f>
        <v>134.26218774</v>
      </c>
      <c r="G194" s="36">
        <f>SUMIFS(СВЦЭМ!$F$33:$F$776,СВЦЭМ!$A$33:$A$776,$A194,СВЦЭМ!$B$33:$B$776,G$190)+'СЕТ СН'!$F$12</f>
        <v>135.22380991</v>
      </c>
      <c r="H194" s="36">
        <f>SUMIFS(СВЦЭМ!$F$33:$F$776,СВЦЭМ!$A$33:$A$776,$A194,СВЦЭМ!$B$33:$B$776,H$190)+'СЕТ СН'!$F$12</f>
        <v>135.59176830999999</v>
      </c>
      <c r="I194" s="36">
        <f>SUMIFS(СВЦЭМ!$F$33:$F$776,СВЦЭМ!$A$33:$A$776,$A194,СВЦЭМ!$B$33:$B$776,I$190)+'СЕТ СН'!$F$12</f>
        <v>137.24322266999999</v>
      </c>
      <c r="J194" s="36">
        <f>SUMIFS(СВЦЭМ!$F$33:$F$776,СВЦЭМ!$A$33:$A$776,$A194,СВЦЭМ!$B$33:$B$776,J$190)+'СЕТ СН'!$F$12</f>
        <v>136.00306602000001</v>
      </c>
      <c r="K194" s="36">
        <f>SUMIFS(СВЦЭМ!$F$33:$F$776,СВЦЭМ!$A$33:$A$776,$A194,СВЦЭМ!$B$33:$B$776,K$190)+'СЕТ СН'!$F$12</f>
        <v>130.06802254999999</v>
      </c>
      <c r="L194" s="36">
        <f>SUMIFS(СВЦЭМ!$F$33:$F$776,СВЦЭМ!$A$33:$A$776,$A194,СВЦЭМ!$B$33:$B$776,L$190)+'СЕТ СН'!$F$12</f>
        <v>128.36525417999999</v>
      </c>
      <c r="M194" s="36">
        <f>SUMIFS(СВЦЭМ!$F$33:$F$776,СВЦЭМ!$A$33:$A$776,$A194,СВЦЭМ!$B$33:$B$776,M$190)+'СЕТ СН'!$F$12</f>
        <v>118.34385713</v>
      </c>
      <c r="N194" s="36">
        <f>SUMIFS(СВЦЭМ!$F$33:$F$776,СВЦЭМ!$A$33:$A$776,$A194,СВЦЭМ!$B$33:$B$776,N$190)+'СЕТ СН'!$F$12</f>
        <v>110.41128238</v>
      </c>
      <c r="O194" s="36">
        <f>SUMIFS(СВЦЭМ!$F$33:$F$776,СВЦЭМ!$A$33:$A$776,$A194,СВЦЭМ!$B$33:$B$776,O$190)+'СЕТ СН'!$F$12</f>
        <v>107.84139328000001</v>
      </c>
      <c r="P194" s="36">
        <f>SUMIFS(СВЦЭМ!$F$33:$F$776,СВЦЭМ!$A$33:$A$776,$A194,СВЦЭМ!$B$33:$B$776,P$190)+'СЕТ СН'!$F$12</f>
        <v>109.62315655</v>
      </c>
      <c r="Q194" s="36">
        <f>SUMIFS(СВЦЭМ!$F$33:$F$776,СВЦЭМ!$A$33:$A$776,$A194,СВЦЭМ!$B$33:$B$776,Q$190)+'СЕТ СН'!$F$12</f>
        <v>110.71077959</v>
      </c>
      <c r="R194" s="36">
        <f>SUMIFS(СВЦЭМ!$F$33:$F$776,СВЦЭМ!$A$33:$A$776,$A194,СВЦЭМ!$B$33:$B$776,R$190)+'СЕТ СН'!$F$12</f>
        <v>107.71739904</v>
      </c>
      <c r="S194" s="36">
        <f>SUMIFS(СВЦЭМ!$F$33:$F$776,СВЦЭМ!$A$33:$A$776,$A194,СВЦЭМ!$B$33:$B$776,S$190)+'СЕТ СН'!$F$12</f>
        <v>107.53751665</v>
      </c>
      <c r="T194" s="36">
        <f>SUMIFS(СВЦЭМ!$F$33:$F$776,СВЦЭМ!$A$33:$A$776,$A194,СВЦЭМ!$B$33:$B$776,T$190)+'СЕТ СН'!$F$12</f>
        <v>105.69710910000001</v>
      </c>
      <c r="U194" s="36">
        <f>SUMIFS(СВЦЭМ!$F$33:$F$776,СВЦЭМ!$A$33:$A$776,$A194,СВЦЭМ!$B$33:$B$776,U$190)+'СЕТ СН'!$F$12</f>
        <v>103.62268571</v>
      </c>
      <c r="V194" s="36">
        <f>SUMIFS(СВЦЭМ!$F$33:$F$776,СВЦЭМ!$A$33:$A$776,$A194,СВЦЭМ!$B$33:$B$776,V$190)+'СЕТ СН'!$F$12</f>
        <v>102.06268257000001</v>
      </c>
      <c r="W194" s="36">
        <f>SUMIFS(СВЦЭМ!$F$33:$F$776,СВЦЭМ!$A$33:$A$776,$A194,СВЦЭМ!$B$33:$B$776,W$190)+'СЕТ СН'!$F$12</f>
        <v>102.34791301</v>
      </c>
      <c r="X194" s="36">
        <f>SUMIFS(СВЦЭМ!$F$33:$F$776,СВЦЭМ!$A$33:$A$776,$A194,СВЦЭМ!$B$33:$B$776,X$190)+'СЕТ СН'!$F$12</f>
        <v>107.57267867</v>
      </c>
      <c r="Y194" s="36">
        <f>SUMIFS(СВЦЭМ!$F$33:$F$776,СВЦЭМ!$A$33:$A$776,$A194,СВЦЭМ!$B$33:$B$776,Y$190)+'СЕТ СН'!$F$12</f>
        <v>120.60262736999999</v>
      </c>
    </row>
    <row r="195" spans="1:25" ht="15.75" x14ac:dyDescent="0.2">
      <c r="A195" s="35">
        <f t="shared" si="5"/>
        <v>43956</v>
      </c>
      <c r="B195" s="36">
        <f>SUMIFS(СВЦЭМ!$F$33:$F$776,СВЦЭМ!$A$33:$A$776,$A195,СВЦЭМ!$B$33:$B$776,B$190)+'СЕТ СН'!$F$12</f>
        <v>132.31725313999999</v>
      </c>
      <c r="C195" s="36">
        <f>SUMIFS(СВЦЭМ!$F$33:$F$776,СВЦЭМ!$A$33:$A$776,$A195,СВЦЭМ!$B$33:$B$776,C$190)+'СЕТ СН'!$F$12</f>
        <v>136.63564739</v>
      </c>
      <c r="D195" s="36">
        <f>SUMIFS(СВЦЭМ!$F$33:$F$776,СВЦЭМ!$A$33:$A$776,$A195,СВЦЭМ!$B$33:$B$776,D$190)+'СЕТ СН'!$F$12</f>
        <v>136.13066911000001</v>
      </c>
      <c r="E195" s="36">
        <f>SUMIFS(СВЦЭМ!$F$33:$F$776,СВЦЭМ!$A$33:$A$776,$A195,СВЦЭМ!$B$33:$B$776,E$190)+'СЕТ СН'!$F$12</f>
        <v>135.26357802999999</v>
      </c>
      <c r="F195" s="36">
        <f>SUMIFS(СВЦЭМ!$F$33:$F$776,СВЦЭМ!$A$33:$A$776,$A195,СВЦЭМ!$B$33:$B$776,F$190)+'СЕТ СН'!$F$12</f>
        <v>134.10101033999999</v>
      </c>
      <c r="G195" s="36">
        <f>SUMIFS(СВЦЭМ!$F$33:$F$776,СВЦЭМ!$A$33:$A$776,$A195,СВЦЭМ!$B$33:$B$776,G$190)+'СЕТ СН'!$F$12</f>
        <v>134.77353984000001</v>
      </c>
      <c r="H195" s="36">
        <f>SUMIFS(СВЦЭМ!$F$33:$F$776,СВЦЭМ!$A$33:$A$776,$A195,СВЦЭМ!$B$33:$B$776,H$190)+'СЕТ СН'!$F$12</f>
        <v>134.66184154999999</v>
      </c>
      <c r="I195" s="36">
        <f>SUMIFS(СВЦЭМ!$F$33:$F$776,СВЦЭМ!$A$33:$A$776,$A195,СВЦЭМ!$B$33:$B$776,I$190)+'СЕТ СН'!$F$12</f>
        <v>134.14904024000001</v>
      </c>
      <c r="J195" s="36">
        <f>SUMIFS(СВЦЭМ!$F$33:$F$776,СВЦЭМ!$A$33:$A$776,$A195,СВЦЭМ!$B$33:$B$776,J$190)+'СЕТ СН'!$F$12</f>
        <v>129.61330509000001</v>
      </c>
      <c r="K195" s="36">
        <f>SUMIFS(СВЦЭМ!$F$33:$F$776,СВЦЭМ!$A$33:$A$776,$A195,СВЦЭМ!$B$33:$B$776,K$190)+'СЕТ СН'!$F$12</f>
        <v>124.28829613000001</v>
      </c>
      <c r="L195" s="36">
        <f>SUMIFS(СВЦЭМ!$F$33:$F$776,СВЦЭМ!$A$33:$A$776,$A195,СВЦЭМ!$B$33:$B$776,L$190)+'СЕТ СН'!$F$12</f>
        <v>122.87659963</v>
      </c>
      <c r="M195" s="36">
        <f>SUMIFS(СВЦЭМ!$F$33:$F$776,СВЦЭМ!$A$33:$A$776,$A195,СВЦЭМ!$B$33:$B$776,M$190)+'СЕТ СН'!$F$12</f>
        <v>115.84733447000001</v>
      </c>
      <c r="N195" s="36">
        <f>SUMIFS(СВЦЭМ!$F$33:$F$776,СВЦЭМ!$A$33:$A$776,$A195,СВЦЭМ!$B$33:$B$776,N$190)+'СЕТ СН'!$F$12</f>
        <v>107.35003557</v>
      </c>
      <c r="O195" s="36">
        <f>SUMIFS(СВЦЭМ!$F$33:$F$776,СВЦЭМ!$A$33:$A$776,$A195,СВЦЭМ!$B$33:$B$776,O$190)+'СЕТ СН'!$F$12</f>
        <v>106.75592593</v>
      </c>
      <c r="P195" s="36">
        <f>SUMIFS(СВЦЭМ!$F$33:$F$776,СВЦЭМ!$A$33:$A$776,$A195,СВЦЭМ!$B$33:$B$776,P$190)+'СЕТ СН'!$F$12</f>
        <v>107.74087597</v>
      </c>
      <c r="Q195" s="36">
        <f>SUMIFS(СВЦЭМ!$F$33:$F$776,СВЦЭМ!$A$33:$A$776,$A195,СВЦЭМ!$B$33:$B$776,Q$190)+'СЕТ СН'!$F$12</f>
        <v>108.12676963</v>
      </c>
      <c r="R195" s="36">
        <f>SUMIFS(СВЦЭМ!$F$33:$F$776,СВЦЭМ!$A$33:$A$776,$A195,СВЦЭМ!$B$33:$B$776,R$190)+'СЕТ СН'!$F$12</f>
        <v>108.358036</v>
      </c>
      <c r="S195" s="36">
        <f>SUMIFS(СВЦЭМ!$F$33:$F$776,СВЦЭМ!$A$33:$A$776,$A195,СВЦЭМ!$B$33:$B$776,S$190)+'СЕТ СН'!$F$12</f>
        <v>108.53246235</v>
      </c>
      <c r="T195" s="36">
        <f>SUMIFS(СВЦЭМ!$F$33:$F$776,СВЦЭМ!$A$33:$A$776,$A195,СВЦЭМ!$B$33:$B$776,T$190)+'СЕТ СН'!$F$12</f>
        <v>106.67739238</v>
      </c>
      <c r="U195" s="36">
        <f>SUMIFS(СВЦЭМ!$F$33:$F$776,СВЦЭМ!$A$33:$A$776,$A195,СВЦЭМ!$B$33:$B$776,U$190)+'СЕТ СН'!$F$12</f>
        <v>103.79140241</v>
      </c>
      <c r="V195" s="36">
        <f>SUMIFS(СВЦЭМ!$F$33:$F$776,СВЦЭМ!$A$33:$A$776,$A195,СВЦЭМ!$B$33:$B$776,V$190)+'СЕТ СН'!$F$12</f>
        <v>98.364742870000001</v>
      </c>
      <c r="W195" s="36">
        <f>SUMIFS(СВЦЭМ!$F$33:$F$776,СВЦЭМ!$A$33:$A$776,$A195,СВЦЭМ!$B$33:$B$776,W$190)+'СЕТ СН'!$F$12</f>
        <v>100.03408025</v>
      </c>
      <c r="X195" s="36">
        <f>SUMIFS(СВЦЭМ!$F$33:$F$776,СВЦЭМ!$A$33:$A$776,$A195,СВЦЭМ!$B$33:$B$776,X$190)+'СЕТ СН'!$F$12</f>
        <v>105.75791608999999</v>
      </c>
      <c r="Y195" s="36">
        <f>SUMIFS(СВЦЭМ!$F$33:$F$776,СВЦЭМ!$A$33:$A$776,$A195,СВЦЭМ!$B$33:$B$776,Y$190)+'СЕТ СН'!$F$12</f>
        <v>118.90435865000001</v>
      </c>
    </row>
    <row r="196" spans="1:25" ht="15.75" x14ac:dyDescent="0.2">
      <c r="A196" s="35">
        <f t="shared" si="5"/>
        <v>43957</v>
      </c>
      <c r="B196" s="36">
        <f>SUMIFS(СВЦЭМ!$F$33:$F$776,СВЦЭМ!$A$33:$A$776,$A196,СВЦЭМ!$B$33:$B$776,B$190)+'СЕТ СН'!$F$12</f>
        <v>129.68336811</v>
      </c>
      <c r="C196" s="36">
        <f>SUMIFS(СВЦЭМ!$F$33:$F$776,СВЦЭМ!$A$33:$A$776,$A196,СВЦЭМ!$B$33:$B$776,C$190)+'СЕТ СН'!$F$12</f>
        <v>134.09994141999999</v>
      </c>
      <c r="D196" s="36">
        <f>SUMIFS(СВЦЭМ!$F$33:$F$776,СВЦЭМ!$A$33:$A$776,$A196,СВЦЭМ!$B$33:$B$776,D$190)+'СЕТ СН'!$F$12</f>
        <v>137.21833243</v>
      </c>
      <c r="E196" s="36">
        <f>SUMIFS(СВЦЭМ!$F$33:$F$776,СВЦЭМ!$A$33:$A$776,$A196,СВЦЭМ!$B$33:$B$776,E$190)+'СЕТ СН'!$F$12</f>
        <v>137.15043292999999</v>
      </c>
      <c r="F196" s="36">
        <f>SUMIFS(СВЦЭМ!$F$33:$F$776,СВЦЭМ!$A$33:$A$776,$A196,СВЦЭМ!$B$33:$B$776,F$190)+'СЕТ СН'!$F$12</f>
        <v>136.34894095000001</v>
      </c>
      <c r="G196" s="36">
        <f>SUMIFS(СВЦЭМ!$F$33:$F$776,СВЦЭМ!$A$33:$A$776,$A196,СВЦЭМ!$B$33:$B$776,G$190)+'СЕТ СН'!$F$12</f>
        <v>125.80544947</v>
      </c>
      <c r="H196" s="36">
        <f>SUMIFS(СВЦЭМ!$F$33:$F$776,СВЦЭМ!$A$33:$A$776,$A196,СВЦЭМ!$B$33:$B$776,H$190)+'СЕТ СН'!$F$12</f>
        <v>129.19688447999999</v>
      </c>
      <c r="I196" s="36">
        <f>SUMIFS(СВЦЭМ!$F$33:$F$776,СВЦЭМ!$A$33:$A$776,$A196,СВЦЭМ!$B$33:$B$776,I$190)+'СЕТ СН'!$F$12</f>
        <v>130.7473267</v>
      </c>
      <c r="J196" s="36">
        <f>SUMIFS(СВЦЭМ!$F$33:$F$776,СВЦЭМ!$A$33:$A$776,$A196,СВЦЭМ!$B$33:$B$776,J$190)+'СЕТ СН'!$F$12</f>
        <v>123.59275518</v>
      </c>
      <c r="K196" s="36">
        <f>SUMIFS(СВЦЭМ!$F$33:$F$776,СВЦЭМ!$A$33:$A$776,$A196,СВЦЭМ!$B$33:$B$776,K$190)+'СЕТ СН'!$F$12</f>
        <v>120.60506150000001</v>
      </c>
      <c r="L196" s="36">
        <f>SUMIFS(СВЦЭМ!$F$33:$F$776,СВЦЭМ!$A$33:$A$776,$A196,СВЦЭМ!$B$33:$B$776,L$190)+'СЕТ СН'!$F$12</f>
        <v>119.24490514</v>
      </c>
      <c r="M196" s="36">
        <f>SUMIFS(СВЦЭМ!$F$33:$F$776,СВЦЭМ!$A$33:$A$776,$A196,СВЦЭМ!$B$33:$B$776,M$190)+'СЕТ СН'!$F$12</f>
        <v>112.86582953999999</v>
      </c>
      <c r="N196" s="36">
        <f>SUMIFS(СВЦЭМ!$F$33:$F$776,СВЦЭМ!$A$33:$A$776,$A196,СВЦЭМ!$B$33:$B$776,N$190)+'СЕТ СН'!$F$12</f>
        <v>104.74156614</v>
      </c>
      <c r="O196" s="36">
        <f>SUMIFS(СВЦЭМ!$F$33:$F$776,СВЦЭМ!$A$33:$A$776,$A196,СВЦЭМ!$B$33:$B$776,O$190)+'СЕТ СН'!$F$12</f>
        <v>110.61969603999999</v>
      </c>
      <c r="P196" s="36">
        <f>SUMIFS(СВЦЭМ!$F$33:$F$776,СВЦЭМ!$A$33:$A$776,$A196,СВЦЭМ!$B$33:$B$776,P$190)+'СЕТ СН'!$F$12</f>
        <v>111.73034774</v>
      </c>
      <c r="Q196" s="36">
        <f>SUMIFS(СВЦЭМ!$F$33:$F$776,СВЦЭМ!$A$33:$A$776,$A196,СВЦЭМ!$B$33:$B$776,Q$190)+'СЕТ СН'!$F$12</f>
        <v>111.92837719000001</v>
      </c>
      <c r="R196" s="36">
        <f>SUMIFS(СВЦЭМ!$F$33:$F$776,СВЦЭМ!$A$33:$A$776,$A196,СВЦЭМ!$B$33:$B$776,R$190)+'СЕТ СН'!$F$12</f>
        <v>113.13890819</v>
      </c>
      <c r="S196" s="36">
        <f>SUMIFS(СВЦЭМ!$F$33:$F$776,СВЦЭМ!$A$33:$A$776,$A196,СВЦЭМ!$B$33:$B$776,S$190)+'СЕТ СН'!$F$12</f>
        <v>114.18811277</v>
      </c>
      <c r="T196" s="36">
        <f>SUMIFS(СВЦЭМ!$F$33:$F$776,СВЦЭМ!$A$33:$A$776,$A196,СВЦЭМ!$B$33:$B$776,T$190)+'СЕТ СН'!$F$12</f>
        <v>115.40867593999999</v>
      </c>
      <c r="U196" s="36">
        <f>SUMIFS(СВЦЭМ!$F$33:$F$776,СВЦЭМ!$A$33:$A$776,$A196,СВЦЭМ!$B$33:$B$776,U$190)+'СЕТ СН'!$F$12</f>
        <v>115.67206453999999</v>
      </c>
      <c r="V196" s="36">
        <f>SUMIFS(СВЦЭМ!$F$33:$F$776,СВЦЭМ!$A$33:$A$776,$A196,СВЦЭМ!$B$33:$B$776,V$190)+'СЕТ СН'!$F$12</f>
        <v>114.40029009</v>
      </c>
      <c r="W196" s="36">
        <f>SUMIFS(СВЦЭМ!$F$33:$F$776,СВЦЭМ!$A$33:$A$776,$A196,СВЦЭМ!$B$33:$B$776,W$190)+'СЕТ СН'!$F$12</f>
        <v>114.58151586</v>
      </c>
      <c r="X196" s="36">
        <f>SUMIFS(СВЦЭМ!$F$33:$F$776,СВЦЭМ!$A$33:$A$776,$A196,СВЦЭМ!$B$33:$B$776,X$190)+'СЕТ СН'!$F$12</f>
        <v>112.97153718</v>
      </c>
      <c r="Y196" s="36">
        <f>SUMIFS(СВЦЭМ!$F$33:$F$776,СВЦЭМ!$A$33:$A$776,$A196,СВЦЭМ!$B$33:$B$776,Y$190)+'СЕТ СН'!$F$12</f>
        <v>120.63659489</v>
      </c>
    </row>
    <row r="197" spans="1:25" ht="15.75" x14ac:dyDescent="0.2">
      <c r="A197" s="35">
        <f t="shared" si="5"/>
        <v>43958</v>
      </c>
      <c r="B197" s="36">
        <f>SUMIFS(СВЦЭМ!$F$33:$F$776,СВЦЭМ!$A$33:$A$776,$A197,СВЦЭМ!$B$33:$B$776,B$190)+'СЕТ СН'!$F$12</f>
        <v>134.66440365</v>
      </c>
      <c r="C197" s="36">
        <f>SUMIFS(СВЦЭМ!$F$33:$F$776,СВЦЭМ!$A$33:$A$776,$A197,СВЦЭМ!$B$33:$B$776,C$190)+'СЕТ СН'!$F$12</f>
        <v>136.13215346000001</v>
      </c>
      <c r="D197" s="36">
        <f>SUMIFS(СВЦЭМ!$F$33:$F$776,СВЦЭМ!$A$33:$A$776,$A197,СВЦЭМ!$B$33:$B$776,D$190)+'СЕТ СН'!$F$12</f>
        <v>135.52228689</v>
      </c>
      <c r="E197" s="36">
        <f>SUMIFS(СВЦЭМ!$F$33:$F$776,СВЦЭМ!$A$33:$A$776,$A197,СВЦЭМ!$B$33:$B$776,E$190)+'СЕТ СН'!$F$12</f>
        <v>134.78182971000001</v>
      </c>
      <c r="F197" s="36">
        <f>SUMIFS(СВЦЭМ!$F$33:$F$776,СВЦЭМ!$A$33:$A$776,$A197,СВЦЭМ!$B$33:$B$776,F$190)+'СЕТ СН'!$F$12</f>
        <v>134.37889878999999</v>
      </c>
      <c r="G197" s="36">
        <f>SUMIFS(СВЦЭМ!$F$33:$F$776,СВЦЭМ!$A$33:$A$776,$A197,СВЦЭМ!$B$33:$B$776,G$190)+'СЕТ СН'!$F$12</f>
        <v>136.59864177</v>
      </c>
      <c r="H197" s="36">
        <f>SUMIFS(СВЦЭМ!$F$33:$F$776,СВЦЭМ!$A$33:$A$776,$A197,СВЦЭМ!$B$33:$B$776,H$190)+'СЕТ СН'!$F$12</f>
        <v>136.60799714999999</v>
      </c>
      <c r="I197" s="36">
        <f>SUMIFS(СВЦЭМ!$F$33:$F$776,СВЦЭМ!$A$33:$A$776,$A197,СВЦЭМ!$B$33:$B$776,I$190)+'СЕТ СН'!$F$12</f>
        <v>134.81228923</v>
      </c>
      <c r="J197" s="36">
        <f>SUMIFS(СВЦЭМ!$F$33:$F$776,СВЦЭМ!$A$33:$A$776,$A197,СВЦЭМ!$B$33:$B$776,J$190)+'СЕТ СН'!$F$12</f>
        <v>128.60585032</v>
      </c>
      <c r="K197" s="36">
        <f>SUMIFS(СВЦЭМ!$F$33:$F$776,СВЦЭМ!$A$33:$A$776,$A197,СВЦЭМ!$B$33:$B$776,K$190)+'СЕТ СН'!$F$12</f>
        <v>127.37110165</v>
      </c>
      <c r="L197" s="36">
        <f>SUMIFS(СВЦЭМ!$F$33:$F$776,СВЦЭМ!$A$33:$A$776,$A197,СВЦЭМ!$B$33:$B$776,L$190)+'СЕТ СН'!$F$12</f>
        <v>126.29191366000001</v>
      </c>
      <c r="M197" s="36">
        <f>SUMIFS(СВЦЭМ!$F$33:$F$776,СВЦЭМ!$A$33:$A$776,$A197,СВЦЭМ!$B$33:$B$776,M$190)+'СЕТ СН'!$F$12</f>
        <v>118.06100910000001</v>
      </c>
      <c r="N197" s="36">
        <f>SUMIFS(СВЦЭМ!$F$33:$F$776,СВЦЭМ!$A$33:$A$776,$A197,СВЦЭМ!$B$33:$B$776,N$190)+'СЕТ СН'!$F$12</f>
        <v>110.22736556</v>
      </c>
      <c r="O197" s="36">
        <f>SUMIFS(СВЦЭМ!$F$33:$F$776,СВЦЭМ!$A$33:$A$776,$A197,СВЦЭМ!$B$33:$B$776,O$190)+'СЕТ СН'!$F$12</f>
        <v>108.56293660999999</v>
      </c>
      <c r="P197" s="36">
        <f>SUMIFS(СВЦЭМ!$F$33:$F$776,СВЦЭМ!$A$33:$A$776,$A197,СВЦЭМ!$B$33:$B$776,P$190)+'СЕТ СН'!$F$12</f>
        <v>109.93872947</v>
      </c>
      <c r="Q197" s="36">
        <f>SUMIFS(СВЦЭМ!$F$33:$F$776,СВЦЭМ!$A$33:$A$776,$A197,СВЦЭМ!$B$33:$B$776,Q$190)+'СЕТ СН'!$F$12</f>
        <v>110.73715459</v>
      </c>
      <c r="R197" s="36">
        <f>SUMIFS(СВЦЭМ!$F$33:$F$776,СВЦЭМ!$A$33:$A$776,$A197,СВЦЭМ!$B$33:$B$776,R$190)+'СЕТ СН'!$F$12</f>
        <v>109.8558144</v>
      </c>
      <c r="S197" s="36">
        <f>SUMIFS(СВЦЭМ!$F$33:$F$776,СВЦЭМ!$A$33:$A$776,$A197,СВЦЭМ!$B$33:$B$776,S$190)+'СЕТ СН'!$F$12</f>
        <v>108.79120211</v>
      </c>
      <c r="T197" s="36">
        <f>SUMIFS(СВЦЭМ!$F$33:$F$776,СВЦЭМ!$A$33:$A$776,$A197,СВЦЭМ!$B$33:$B$776,T$190)+'СЕТ СН'!$F$12</f>
        <v>104.49227664999999</v>
      </c>
      <c r="U197" s="36">
        <f>SUMIFS(СВЦЭМ!$F$33:$F$776,СВЦЭМ!$A$33:$A$776,$A197,СВЦЭМ!$B$33:$B$776,U$190)+'СЕТ СН'!$F$12</f>
        <v>100.91518719</v>
      </c>
      <c r="V197" s="36">
        <f>SUMIFS(СВЦЭМ!$F$33:$F$776,СВЦЭМ!$A$33:$A$776,$A197,СВЦЭМ!$B$33:$B$776,V$190)+'СЕТ СН'!$F$12</f>
        <v>98.090667080000003</v>
      </c>
      <c r="W197" s="36">
        <f>SUMIFS(СВЦЭМ!$F$33:$F$776,СВЦЭМ!$A$33:$A$776,$A197,СВЦЭМ!$B$33:$B$776,W$190)+'СЕТ СН'!$F$12</f>
        <v>98.951460940000004</v>
      </c>
      <c r="X197" s="36">
        <f>SUMIFS(СВЦЭМ!$F$33:$F$776,СВЦЭМ!$A$33:$A$776,$A197,СВЦЭМ!$B$33:$B$776,X$190)+'СЕТ СН'!$F$12</f>
        <v>105.6363317</v>
      </c>
      <c r="Y197" s="36">
        <f>SUMIFS(СВЦЭМ!$F$33:$F$776,СВЦЭМ!$A$33:$A$776,$A197,СВЦЭМ!$B$33:$B$776,Y$190)+'СЕТ СН'!$F$12</f>
        <v>116.12738890999999</v>
      </c>
    </row>
    <row r="198" spans="1:25" ht="15.75" x14ac:dyDescent="0.2">
      <c r="A198" s="35">
        <f t="shared" si="5"/>
        <v>43959</v>
      </c>
      <c r="B198" s="36">
        <f>SUMIFS(СВЦЭМ!$F$33:$F$776,СВЦЭМ!$A$33:$A$776,$A198,СВЦЭМ!$B$33:$B$776,B$190)+'СЕТ СН'!$F$12</f>
        <v>133.56705350999999</v>
      </c>
      <c r="C198" s="36">
        <f>SUMIFS(СВЦЭМ!$F$33:$F$776,СВЦЭМ!$A$33:$A$776,$A198,СВЦЭМ!$B$33:$B$776,C$190)+'СЕТ СН'!$F$12</f>
        <v>134.27998332999999</v>
      </c>
      <c r="D198" s="36">
        <f>SUMIFS(СВЦЭМ!$F$33:$F$776,СВЦЭМ!$A$33:$A$776,$A198,СВЦЭМ!$B$33:$B$776,D$190)+'СЕТ СН'!$F$12</f>
        <v>133.11169914000001</v>
      </c>
      <c r="E198" s="36">
        <f>SUMIFS(СВЦЭМ!$F$33:$F$776,СВЦЭМ!$A$33:$A$776,$A198,СВЦЭМ!$B$33:$B$776,E$190)+'СЕТ СН'!$F$12</f>
        <v>133.29755537</v>
      </c>
      <c r="F198" s="36">
        <f>SUMIFS(СВЦЭМ!$F$33:$F$776,СВЦЭМ!$A$33:$A$776,$A198,СВЦЭМ!$B$33:$B$776,F$190)+'СЕТ СН'!$F$12</f>
        <v>132.26483174000001</v>
      </c>
      <c r="G198" s="36">
        <f>SUMIFS(СВЦЭМ!$F$33:$F$776,СВЦЭМ!$A$33:$A$776,$A198,СВЦЭМ!$B$33:$B$776,G$190)+'СЕТ СН'!$F$12</f>
        <v>133.70135761</v>
      </c>
      <c r="H198" s="36">
        <f>SUMIFS(СВЦЭМ!$F$33:$F$776,СВЦЭМ!$A$33:$A$776,$A198,СВЦЭМ!$B$33:$B$776,H$190)+'СЕТ СН'!$F$12</f>
        <v>131.85148221</v>
      </c>
      <c r="I198" s="36">
        <f>SUMIFS(СВЦЭМ!$F$33:$F$776,СВЦЭМ!$A$33:$A$776,$A198,СВЦЭМ!$B$33:$B$776,I$190)+'СЕТ СН'!$F$12</f>
        <v>128.08995214999999</v>
      </c>
      <c r="J198" s="36">
        <f>SUMIFS(СВЦЭМ!$F$33:$F$776,СВЦЭМ!$A$33:$A$776,$A198,СВЦЭМ!$B$33:$B$776,J$190)+'СЕТ СН'!$F$12</f>
        <v>123.93412734</v>
      </c>
      <c r="K198" s="36">
        <f>SUMIFS(СВЦЭМ!$F$33:$F$776,СВЦЭМ!$A$33:$A$776,$A198,СВЦЭМ!$B$33:$B$776,K$190)+'СЕТ СН'!$F$12</f>
        <v>124.1534875</v>
      </c>
      <c r="L198" s="36">
        <f>SUMIFS(СВЦЭМ!$F$33:$F$776,СВЦЭМ!$A$33:$A$776,$A198,СВЦЭМ!$B$33:$B$776,L$190)+'СЕТ СН'!$F$12</f>
        <v>123.86750531</v>
      </c>
      <c r="M198" s="36">
        <f>SUMIFS(СВЦЭМ!$F$33:$F$776,СВЦЭМ!$A$33:$A$776,$A198,СВЦЭМ!$B$33:$B$776,M$190)+'СЕТ СН'!$F$12</f>
        <v>116.53295180000001</v>
      </c>
      <c r="N198" s="36">
        <f>SUMIFS(СВЦЭМ!$F$33:$F$776,СВЦЭМ!$A$33:$A$776,$A198,СВЦЭМ!$B$33:$B$776,N$190)+'СЕТ СН'!$F$12</f>
        <v>107.56391524</v>
      </c>
      <c r="O198" s="36">
        <f>SUMIFS(СВЦЭМ!$F$33:$F$776,СВЦЭМ!$A$33:$A$776,$A198,СВЦЭМ!$B$33:$B$776,O$190)+'СЕТ СН'!$F$12</f>
        <v>105.8970156</v>
      </c>
      <c r="P198" s="36">
        <f>SUMIFS(СВЦЭМ!$F$33:$F$776,СВЦЭМ!$A$33:$A$776,$A198,СВЦЭМ!$B$33:$B$776,P$190)+'СЕТ СН'!$F$12</f>
        <v>106.7520667</v>
      </c>
      <c r="Q198" s="36">
        <f>SUMIFS(СВЦЭМ!$F$33:$F$776,СВЦЭМ!$A$33:$A$776,$A198,СВЦЭМ!$B$33:$B$776,Q$190)+'СЕТ СН'!$F$12</f>
        <v>107.16176802</v>
      </c>
      <c r="R198" s="36">
        <f>SUMIFS(СВЦЭМ!$F$33:$F$776,СВЦЭМ!$A$33:$A$776,$A198,СВЦЭМ!$B$33:$B$776,R$190)+'СЕТ СН'!$F$12</f>
        <v>106.77237028</v>
      </c>
      <c r="S198" s="36">
        <f>SUMIFS(СВЦЭМ!$F$33:$F$776,СВЦЭМ!$A$33:$A$776,$A198,СВЦЭМ!$B$33:$B$776,S$190)+'СЕТ СН'!$F$12</f>
        <v>107.5177375</v>
      </c>
      <c r="T198" s="36">
        <f>SUMIFS(СВЦЭМ!$F$33:$F$776,СВЦЭМ!$A$33:$A$776,$A198,СВЦЭМ!$B$33:$B$776,T$190)+'СЕТ СН'!$F$12</f>
        <v>106.28266877</v>
      </c>
      <c r="U198" s="36">
        <f>SUMIFS(СВЦЭМ!$F$33:$F$776,СВЦЭМ!$A$33:$A$776,$A198,СВЦЭМ!$B$33:$B$776,U$190)+'СЕТ СН'!$F$12</f>
        <v>103.43487770999999</v>
      </c>
      <c r="V198" s="36">
        <f>SUMIFS(СВЦЭМ!$F$33:$F$776,СВЦЭМ!$A$33:$A$776,$A198,СВЦЭМ!$B$33:$B$776,V$190)+'СЕТ СН'!$F$12</f>
        <v>99.165073750000005</v>
      </c>
      <c r="W198" s="36">
        <f>SUMIFS(СВЦЭМ!$F$33:$F$776,СВЦЭМ!$A$33:$A$776,$A198,СВЦЭМ!$B$33:$B$776,W$190)+'СЕТ СН'!$F$12</f>
        <v>98.709641649999995</v>
      </c>
      <c r="X198" s="36">
        <f>SUMIFS(СВЦЭМ!$F$33:$F$776,СВЦЭМ!$A$33:$A$776,$A198,СВЦЭМ!$B$33:$B$776,X$190)+'СЕТ СН'!$F$12</f>
        <v>105.63533957999999</v>
      </c>
      <c r="Y198" s="36">
        <f>SUMIFS(СВЦЭМ!$F$33:$F$776,СВЦЭМ!$A$33:$A$776,$A198,СВЦЭМ!$B$33:$B$776,Y$190)+'СЕТ СН'!$F$12</f>
        <v>116.82645923</v>
      </c>
    </row>
    <row r="199" spans="1:25" ht="15.75" x14ac:dyDescent="0.2">
      <c r="A199" s="35">
        <f t="shared" si="5"/>
        <v>43960</v>
      </c>
      <c r="B199" s="36">
        <f>SUMIFS(СВЦЭМ!$F$33:$F$776,СВЦЭМ!$A$33:$A$776,$A199,СВЦЭМ!$B$33:$B$776,B$190)+'СЕТ СН'!$F$12</f>
        <v>132.28785074999999</v>
      </c>
      <c r="C199" s="36">
        <f>SUMIFS(СВЦЭМ!$F$33:$F$776,СВЦЭМ!$A$33:$A$776,$A199,СВЦЭМ!$B$33:$B$776,C$190)+'СЕТ СН'!$F$12</f>
        <v>130.39991122999999</v>
      </c>
      <c r="D199" s="36">
        <f>SUMIFS(СВЦЭМ!$F$33:$F$776,СВЦЭМ!$A$33:$A$776,$A199,СВЦЭМ!$B$33:$B$776,D$190)+'СЕТ СН'!$F$12</f>
        <v>127.69707708999999</v>
      </c>
      <c r="E199" s="36">
        <f>SUMIFS(СВЦЭМ!$F$33:$F$776,СВЦЭМ!$A$33:$A$776,$A199,СВЦЭМ!$B$33:$B$776,E$190)+'СЕТ СН'!$F$12</f>
        <v>127.15361435</v>
      </c>
      <c r="F199" s="36">
        <f>SUMIFS(СВЦЭМ!$F$33:$F$776,СВЦЭМ!$A$33:$A$776,$A199,СВЦЭМ!$B$33:$B$776,F$190)+'СЕТ СН'!$F$12</f>
        <v>125.78818805</v>
      </c>
      <c r="G199" s="36">
        <f>SUMIFS(СВЦЭМ!$F$33:$F$776,СВЦЭМ!$A$33:$A$776,$A199,СВЦЭМ!$B$33:$B$776,G$190)+'СЕТ СН'!$F$12</f>
        <v>126.02799262000001</v>
      </c>
      <c r="H199" s="36">
        <f>SUMIFS(СВЦЭМ!$F$33:$F$776,СВЦЭМ!$A$33:$A$776,$A199,СВЦЭМ!$B$33:$B$776,H$190)+'СЕТ СН'!$F$12</f>
        <v>126.90390918999999</v>
      </c>
      <c r="I199" s="36">
        <f>SUMIFS(СВЦЭМ!$F$33:$F$776,СВЦЭМ!$A$33:$A$776,$A199,СВЦЭМ!$B$33:$B$776,I$190)+'СЕТ СН'!$F$12</f>
        <v>127.80853526</v>
      </c>
      <c r="J199" s="36">
        <f>SUMIFS(СВЦЭМ!$F$33:$F$776,СВЦЭМ!$A$33:$A$776,$A199,СВЦЭМ!$B$33:$B$776,J$190)+'СЕТ СН'!$F$12</f>
        <v>127.87713548000001</v>
      </c>
      <c r="K199" s="36">
        <f>SUMIFS(СВЦЭМ!$F$33:$F$776,СВЦЭМ!$A$33:$A$776,$A199,СВЦЭМ!$B$33:$B$776,K$190)+'СЕТ СН'!$F$12</f>
        <v>123.91495758000001</v>
      </c>
      <c r="L199" s="36">
        <f>SUMIFS(СВЦЭМ!$F$33:$F$776,СВЦЭМ!$A$33:$A$776,$A199,СВЦЭМ!$B$33:$B$776,L$190)+'СЕТ СН'!$F$12</f>
        <v>125.26965688</v>
      </c>
      <c r="M199" s="36">
        <f>SUMIFS(СВЦЭМ!$F$33:$F$776,СВЦЭМ!$A$33:$A$776,$A199,СВЦЭМ!$B$33:$B$776,M$190)+'СЕТ СН'!$F$12</f>
        <v>117.45058098</v>
      </c>
      <c r="N199" s="36">
        <f>SUMIFS(СВЦЭМ!$F$33:$F$776,СВЦЭМ!$A$33:$A$776,$A199,СВЦЭМ!$B$33:$B$776,N$190)+'СЕТ СН'!$F$12</f>
        <v>109.28476587999999</v>
      </c>
      <c r="O199" s="36">
        <f>SUMIFS(СВЦЭМ!$F$33:$F$776,СВЦЭМ!$A$33:$A$776,$A199,СВЦЭМ!$B$33:$B$776,O$190)+'СЕТ СН'!$F$12</f>
        <v>106.32348118</v>
      </c>
      <c r="P199" s="36">
        <f>SUMIFS(СВЦЭМ!$F$33:$F$776,СВЦЭМ!$A$33:$A$776,$A199,СВЦЭМ!$B$33:$B$776,P$190)+'СЕТ СН'!$F$12</f>
        <v>107.11594479</v>
      </c>
      <c r="Q199" s="36">
        <f>SUMIFS(СВЦЭМ!$F$33:$F$776,СВЦЭМ!$A$33:$A$776,$A199,СВЦЭМ!$B$33:$B$776,Q$190)+'СЕТ СН'!$F$12</f>
        <v>105.92590249</v>
      </c>
      <c r="R199" s="36">
        <f>SUMIFS(СВЦЭМ!$F$33:$F$776,СВЦЭМ!$A$33:$A$776,$A199,СВЦЭМ!$B$33:$B$776,R$190)+'СЕТ СН'!$F$12</f>
        <v>106.30099564</v>
      </c>
      <c r="S199" s="36">
        <f>SUMIFS(СВЦЭМ!$F$33:$F$776,СВЦЭМ!$A$33:$A$776,$A199,СВЦЭМ!$B$33:$B$776,S$190)+'СЕТ СН'!$F$12</f>
        <v>107.99132035</v>
      </c>
      <c r="T199" s="36">
        <f>SUMIFS(СВЦЭМ!$F$33:$F$776,СВЦЭМ!$A$33:$A$776,$A199,СВЦЭМ!$B$33:$B$776,T$190)+'СЕТ СН'!$F$12</f>
        <v>106.55400303</v>
      </c>
      <c r="U199" s="36">
        <f>SUMIFS(СВЦЭМ!$F$33:$F$776,СВЦЭМ!$A$33:$A$776,$A199,СВЦЭМ!$B$33:$B$776,U$190)+'СЕТ СН'!$F$12</f>
        <v>105.31682705</v>
      </c>
      <c r="V199" s="36">
        <f>SUMIFS(СВЦЭМ!$F$33:$F$776,СВЦЭМ!$A$33:$A$776,$A199,СВЦЭМ!$B$33:$B$776,V$190)+'СЕТ СН'!$F$12</f>
        <v>103.50983831000001</v>
      </c>
      <c r="W199" s="36">
        <f>SUMIFS(СВЦЭМ!$F$33:$F$776,СВЦЭМ!$A$33:$A$776,$A199,СВЦЭМ!$B$33:$B$776,W$190)+'СЕТ СН'!$F$12</f>
        <v>102.30409031000001</v>
      </c>
      <c r="X199" s="36">
        <f>SUMIFS(СВЦЭМ!$F$33:$F$776,СВЦЭМ!$A$33:$A$776,$A199,СВЦЭМ!$B$33:$B$776,X$190)+'СЕТ СН'!$F$12</f>
        <v>108.78723836</v>
      </c>
      <c r="Y199" s="36">
        <f>SUMIFS(СВЦЭМ!$F$33:$F$776,СВЦЭМ!$A$33:$A$776,$A199,СВЦЭМ!$B$33:$B$776,Y$190)+'СЕТ СН'!$F$12</f>
        <v>122.25452936000001</v>
      </c>
    </row>
    <row r="200" spans="1:25" ht="15.75" x14ac:dyDescent="0.2">
      <c r="A200" s="35">
        <f t="shared" si="5"/>
        <v>43961</v>
      </c>
      <c r="B200" s="36">
        <f>SUMIFS(СВЦЭМ!$F$33:$F$776,СВЦЭМ!$A$33:$A$776,$A200,СВЦЭМ!$B$33:$B$776,B$190)+'СЕТ СН'!$F$12</f>
        <v>128.7585363</v>
      </c>
      <c r="C200" s="36">
        <f>SUMIFS(СВЦЭМ!$F$33:$F$776,СВЦЭМ!$A$33:$A$776,$A200,СВЦЭМ!$B$33:$B$776,C$190)+'СЕТ СН'!$F$12</f>
        <v>133.21915053000001</v>
      </c>
      <c r="D200" s="36">
        <f>SUMIFS(СВЦЭМ!$F$33:$F$776,СВЦЭМ!$A$33:$A$776,$A200,СВЦЭМ!$B$33:$B$776,D$190)+'СЕТ СН'!$F$12</f>
        <v>134.20921779</v>
      </c>
      <c r="E200" s="36">
        <f>SUMIFS(СВЦЭМ!$F$33:$F$776,СВЦЭМ!$A$33:$A$776,$A200,СВЦЭМ!$B$33:$B$776,E$190)+'СЕТ СН'!$F$12</f>
        <v>137.37214596999999</v>
      </c>
      <c r="F200" s="36">
        <f>SUMIFS(СВЦЭМ!$F$33:$F$776,СВЦЭМ!$A$33:$A$776,$A200,СВЦЭМ!$B$33:$B$776,F$190)+'СЕТ СН'!$F$12</f>
        <v>136.24680713999999</v>
      </c>
      <c r="G200" s="36">
        <f>SUMIFS(СВЦЭМ!$F$33:$F$776,СВЦЭМ!$A$33:$A$776,$A200,СВЦЭМ!$B$33:$B$776,G$190)+'СЕТ СН'!$F$12</f>
        <v>135.94574600000001</v>
      </c>
      <c r="H200" s="36">
        <f>SUMIFS(СВЦЭМ!$F$33:$F$776,СВЦЭМ!$A$33:$A$776,$A200,СВЦЭМ!$B$33:$B$776,H$190)+'СЕТ СН'!$F$12</f>
        <v>134.90412373000001</v>
      </c>
      <c r="I200" s="36">
        <f>SUMIFS(СВЦЭМ!$F$33:$F$776,СВЦЭМ!$A$33:$A$776,$A200,СВЦЭМ!$B$33:$B$776,I$190)+'СЕТ СН'!$F$12</f>
        <v>130.62704167999999</v>
      </c>
      <c r="J200" s="36">
        <f>SUMIFS(СВЦЭМ!$F$33:$F$776,СВЦЭМ!$A$33:$A$776,$A200,СВЦЭМ!$B$33:$B$776,J$190)+'СЕТ СН'!$F$12</f>
        <v>129.72066451000001</v>
      </c>
      <c r="K200" s="36">
        <f>SUMIFS(СВЦЭМ!$F$33:$F$776,СВЦЭМ!$A$33:$A$776,$A200,СВЦЭМ!$B$33:$B$776,K$190)+'СЕТ СН'!$F$12</f>
        <v>125.13479669</v>
      </c>
      <c r="L200" s="36">
        <f>SUMIFS(СВЦЭМ!$F$33:$F$776,СВЦЭМ!$A$33:$A$776,$A200,СВЦЭМ!$B$33:$B$776,L$190)+'СЕТ СН'!$F$12</f>
        <v>123.99480993</v>
      </c>
      <c r="M200" s="36">
        <f>SUMIFS(СВЦЭМ!$F$33:$F$776,СВЦЭМ!$A$33:$A$776,$A200,СВЦЭМ!$B$33:$B$776,M$190)+'СЕТ СН'!$F$12</f>
        <v>117.26938884</v>
      </c>
      <c r="N200" s="36">
        <f>SUMIFS(СВЦЭМ!$F$33:$F$776,СВЦЭМ!$A$33:$A$776,$A200,СВЦЭМ!$B$33:$B$776,N$190)+'СЕТ СН'!$F$12</f>
        <v>109.15516863000001</v>
      </c>
      <c r="O200" s="36">
        <f>SUMIFS(СВЦЭМ!$F$33:$F$776,СВЦЭМ!$A$33:$A$776,$A200,СВЦЭМ!$B$33:$B$776,O$190)+'СЕТ СН'!$F$12</f>
        <v>106.71443696</v>
      </c>
      <c r="P200" s="36">
        <f>SUMIFS(СВЦЭМ!$F$33:$F$776,СВЦЭМ!$A$33:$A$776,$A200,СВЦЭМ!$B$33:$B$776,P$190)+'СЕТ СН'!$F$12</f>
        <v>107.04040811</v>
      </c>
      <c r="Q200" s="36">
        <f>SUMIFS(СВЦЭМ!$F$33:$F$776,СВЦЭМ!$A$33:$A$776,$A200,СВЦЭМ!$B$33:$B$776,Q$190)+'СЕТ СН'!$F$12</f>
        <v>108.17883209</v>
      </c>
      <c r="R200" s="36">
        <f>SUMIFS(СВЦЭМ!$F$33:$F$776,СВЦЭМ!$A$33:$A$776,$A200,СВЦЭМ!$B$33:$B$776,R$190)+'СЕТ СН'!$F$12</f>
        <v>107.79495751</v>
      </c>
      <c r="S200" s="36">
        <f>SUMIFS(СВЦЭМ!$F$33:$F$776,СВЦЭМ!$A$33:$A$776,$A200,СВЦЭМ!$B$33:$B$776,S$190)+'СЕТ СН'!$F$12</f>
        <v>108.18035793</v>
      </c>
      <c r="T200" s="36">
        <f>SUMIFS(СВЦЭМ!$F$33:$F$776,СВЦЭМ!$A$33:$A$776,$A200,СВЦЭМ!$B$33:$B$776,T$190)+'СЕТ СН'!$F$12</f>
        <v>106.67067749</v>
      </c>
      <c r="U200" s="36">
        <f>SUMIFS(СВЦЭМ!$F$33:$F$776,СВЦЭМ!$A$33:$A$776,$A200,СВЦЭМ!$B$33:$B$776,U$190)+'СЕТ СН'!$F$12</f>
        <v>104.76638312999999</v>
      </c>
      <c r="V200" s="36">
        <f>SUMIFS(СВЦЭМ!$F$33:$F$776,СВЦЭМ!$A$33:$A$776,$A200,СВЦЭМ!$B$33:$B$776,V$190)+'СЕТ СН'!$F$12</f>
        <v>101.91929807</v>
      </c>
      <c r="W200" s="36">
        <f>SUMIFS(СВЦЭМ!$F$33:$F$776,СВЦЭМ!$A$33:$A$776,$A200,СВЦЭМ!$B$33:$B$776,W$190)+'СЕТ СН'!$F$12</f>
        <v>101.38741971</v>
      </c>
      <c r="X200" s="36">
        <f>SUMIFS(СВЦЭМ!$F$33:$F$776,СВЦЭМ!$A$33:$A$776,$A200,СВЦЭМ!$B$33:$B$776,X$190)+'СЕТ СН'!$F$12</f>
        <v>107.02612274000001</v>
      </c>
      <c r="Y200" s="36">
        <f>SUMIFS(СВЦЭМ!$F$33:$F$776,СВЦЭМ!$A$33:$A$776,$A200,СВЦЭМ!$B$33:$B$776,Y$190)+'СЕТ СН'!$F$12</f>
        <v>120.57447826000001</v>
      </c>
    </row>
    <row r="201" spans="1:25" ht="15.75" x14ac:dyDescent="0.2">
      <c r="A201" s="35">
        <f t="shared" si="5"/>
        <v>43962</v>
      </c>
      <c r="B201" s="36">
        <f>SUMIFS(СВЦЭМ!$F$33:$F$776,СВЦЭМ!$A$33:$A$776,$A201,СВЦЭМ!$B$33:$B$776,B$190)+'СЕТ СН'!$F$12</f>
        <v>117.37406793</v>
      </c>
      <c r="C201" s="36">
        <f>SUMIFS(СВЦЭМ!$F$33:$F$776,СВЦЭМ!$A$33:$A$776,$A201,СВЦЭМ!$B$33:$B$776,C$190)+'СЕТ СН'!$F$12</f>
        <v>129.36270804</v>
      </c>
      <c r="D201" s="36">
        <f>SUMIFS(СВЦЭМ!$F$33:$F$776,СВЦЭМ!$A$33:$A$776,$A201,СВЦЭМ!$B$33:$B$776,D$190)+'СЕТ СН'!$F$12</f>
        <v>134.57223285000001</v>
      </c>
      <c r="E201" s="36">
        <f>SUMIFS(СВЦЭМ!$F$33:$F$776,СВЦЭМ!$A$33:$A$776,$A201,СВЦЭМ!$B$33:$B$776,E$190)+'СЕТ СН'!$F$12</f>
        <v>133.27004650000001</v>
      </c>
      <c r="F201" s="36">
        <f>SUMIFS(СВЦЭМ!$F$33:$F$776,СВЦЭМ!$A$33:$A$776,$A201,СВЦЭМ!$B$33:$B$776,F$190)+'СЕТ СН'!$F$12</f>
        <v>132.25356317999999</v>
      </c>
      <c r="G201" s="36">
        <f>SUMIFS(СВЦЭМ!$F$33:$F$776,СВЦЭМ!$A$33:$A$776,$A201,СВЦЭМ!$B$33:$B$776,G$190)+'СЕТ СН'!$F$12</f>
        <v>132.61193175</v>
      </c>
      <c r="H201" s="36">
        <f>SUMIFS(СВЦЭМ!$F$33:$F$776,СВЦЭМ!$A$33:$A$776,$A201,СВЦЭМ!$B$33:$B$776,H$190)+'СЕТ СН'!$F$12</f>
        <v>133.63070067000001</v>
      </c>
      <c r="I201" s="36">
        <f>SUMIFS(СВЦЭМ!$F$33:$F$776,СВЦЭМ!$A$33:$A$776,$A201,СВЦЭМ!$B$33:$B$776,I$190)+'СЕТ СН'!$F$12</f>
        <v>135.64522239999999</v>
      </c>
      <c r="J201" s="36">
        <f>SUMIFS(СВЦЭМ!$F$33:$F$776,СВЦЭМ!$A$33:$A$776,$A201,СВЦЭМ!$B$33:$B$776,J$190)+'СЕТ СН'!$F$12</f>
        <v>128.11515247</v>
      </c>
      <c r="K201" s="36">
        <f>SUMIFS(СВЦЭМ!$F$33:$F$776,СВЦЭМ!$A$33:$A$776,$A201,СВЦЭМ!$B$33:$B$776,K$190)+'СЕТ СН'!$F$12</f>
        <v>119.08561194000001</v>
      </c>
      <c r="L201" s="36">
        <f>SUMIFS(СВЦЭМ!$F$33:$F$776,СВЦЭМ!$A$33:$A$776,$A201,СВЦЭМ!$B$33:$B$776,L$190)+'СЕТ СН'!$F$12</f>
        <v>117.81798649</v>
      </c>
      <c r="M201" s="36">
        <f>SUMIFS(СВЦЭМ!$F$33:$F$776,СВЦЭМ!$A$33:$A$776,$A201,СВЦЭМ!$B$33:$B$776,M$190)+'СЕТ СН'!$F$12</f>
        <v>117.87066848000001</v>
      </c>
      <c r="N201" s="36">
        <f>SUMIFS(СВЦЭМ!$F$33:$F$776,СВЦЭМ!$A$33:$A$776,$A201,СВЦЭМ!$B$33:$B$776,N$190)+'СЕТ СН'!$F$12</f>
        <v>119.66706567999999</v>
      </c>
      <c r="O201" s="36">
        <f>SUMIFS(СВЦЭМ!$F$33:$F$776,СВЦЭМ!$A$33:$A$776,$A201,СВЦЭМ!$B$33:$B$776,O$190)+'СЕТ СН'!$F$12</f>
        <v>119.41659206</v>
      </c>
      <c r="P201" s="36">
        <f>SUMIFS(СВЦЭМ!$F$33:$F$776,СВЦЭМ!$A$33:$A$776,$A201,СВЦЭМ!$B$33:$B$776,P$190)+'СЕТ СН'!$F$12</f>
        <v>122.07145717</v>
      </c>
      <c r="Q201" s="36">
        <f>SUMIFS(СВЦЭМ!$F$33:$F$776,СВЦЭМ!$A$33:$A$776,$A201,СВЦЭМ!$B$33:$B$776,Q$190)+'СЕТ СН'!$F$12</f>
        <v>123.26839257</v>
      </c>
      <c r="R201" s="36">
        <f>SUMIFS(СВЦЭМ!$F$33:$F$776,СВЦЭМ!$A$33:$A$776,$A201,СВЦЭМ!$B$33:$B$776,R$190)+'СЕТ СН'!$F$12</f>
        <v>122.43170985</v>
      </c>
      <c r="S201" s="36">
        <f>SUMIFS(СВЦЭМ!$F$33:$F$776,СВЦЭМ!$A$33:$A$776,$A201,СВЦЭМ!$B$33:$B$776,S$190)+'СЕТ СН'!$F$12</f>
        <v>122.97734831</v>
      </c>
      <c r="T201" s="36">
        <f>SUMIFS(СВЦЭМ!$F$33:$F$776,СВЦЭМ!$A$33:$A$776,$A201,СВЦЭМ!$B$33:$B$776,T$190)+'СЕТ СН'!$F$12</f>
        <v>120.92215890999999</v>
      </c>
      <c r="U201" s="36">
        <f>SUMIFS(СВЦЭМ!$F$33:$F$776,СВЦЭМ!$A$33:$A$776,$A201,СВЦЭМ!$B$33:$B$776,U$190)+'СЕТ СН'!$F$12</f>
        <v>115.30854198999999</v>
      </c>
      <c r="V201" s="36">
        <f>SUMIFS(СВЦЭМ!$F$33:$F$776,СВЦЭМ!$A$33:$A$776,$A201,СВЦЭМ!$B$33:$B$776,V$190)+'СЕТ СН'!$F$12</f>
        <v>110.47892976999999</v>
      </c>
      <c r="W201" s="36">
        <f>SUMIFS(СВЦЭМ!$F$33:$F$776,СВЦЭМ!$A$33:$A$776,$A201,СВЦЭМ!$B$33:$B$776,W$190)+'СЕТ СН'!$F$12</f>
        <v>107.87930211</v>
      </c>
      <c r="X201" s="36">
        <f>SUMIFS(СВЦЭМ!$F$33:$F$776,СВЦЭМ!$A$33:$A$776,$A201,СВЦЭМ!$B$33:$B$776,X$190)+'СЕТ СН'!$F$12</f>
        <v>107.36155032000001</v>
      </c>
      <c r="Y201" s="36">
        <f>SUMIFS(СВЦЭМ!$F$33:$F$776,СВЦЭМ!$A$33:$A$776,$A201,СВЦЭМ!$B$33:$B$776,Y$190)+'СЕТ СН'!$F$12</f>
        <v>115.2019828</v>
      </c>
    </row>
    <row r="202" spans="1:25" ht="15.75" x14ac:dyDescent="0.2">
      <c r="A202" s="35">
        <f t="shared" si="5"/>
        <v>43963</v>
      </c>
      <c r="B202" s="36">
        <f>SUMIFS(СВЦЭМ!$F$33:$F$776,СВЦЭМ!$A$33:$A$776,$A202,СВЦЭМ!$B$33:$B$776,B$190)+'СЕТ СН'!$F$12</f>
        <v>134.67087821999999</v>
      </c>
      <c r="C202" s="36">
        <f>SUMIFS(СВЦЭМ!$F$33:$F$776,СВЦЭМ!$A$33:$A$776,$A202,СВЦЭМ!$B$33:$B$776,C$190)+'СЕТ СН'!$F$12</f>
        <v>140.52004707</v>
      </c>
      <c r="D202" s="36">
        <f>SUMIFS(СВЦЭМ!$F$33:$F$776,СВЦЭМ!$A$33:$A$776,$A202,СВЦЭМ!$B$33:$B$776,D$190)+'СЕТ СН'!$F$12</f>
        <v>138.72592976999999</v>
      </c>
      <c r="E202" s="36">
        <f>SUMIFS(СВЦЭМ!$F$33:$F$776,СВЦЭМ!$A$33:$A$776,$A202,СВЦЭМ!$B$33:$B$776,E$190)+'СЕТ СН'!$F$12</f>
        <v>138.60276689</v>
      </c>
      <c r="F202" s="36">
        <f>SUMIFS(СВЦЭМ!$F$33:$F$776,СВЦЭМ!$A$33:$A$776,$A202,СВЦЭМ!$B$33:$B$776,F$190)+'СЕТ СН'!$F$12</f>
        <v>139.7634414</v>
      </c>
      <c r="G202" s="36">
        <f>SUMIFS(СВЦЭМ!$F$33:$F$776,СВЦЭМ!$A$33:$A$776,$A202,СВЦЭМ!$B$33:$B$776,G$190)+'СЕТ СН'!$F$12</f>
        <v>138.15400543999999</v>
      </c>
      <c r="H202" s="36">
        <f>SUMIFS(СВЦЭМ!$F$33:$F$776,СВЦЭМ!$A$33:$A$776,$A202,СВЦЭМ!$B$33:$B$776,H$190)+'СЕТ СН'!$F$12</f>
        <v>139.52958269999999</v>
      </c>
      <c r="I202" s="36">
        <f>SUMIFS(СВЦЭМ!$F$33:$F$776,СВЦЭМ!$A$33:$A$776,$A202,СВЦЭМ!$B$33:$B$776,I$190)+'СЕТ СН'!$F$12</f>
        <v>133.77220832</v>
      </c>
      <c r="J202" s="36">
        <f>SUMIFS(СВЦЭМ!$F$33:$F$776,СВЦЭМ!$A$33:$A$776,$A202,СВЦЭМ!$B$33:$B$776,J$190)+'СЕТ СН'!$F$12</f>
        <v>126.69144476</v>
      </c>
      <c r="K202" s="36">
        <f>SUMIFS(СВЦЭМ!$F$33:$F$776,СВЦЭМ!$A$33:$A$776,$A202,СВЦЭМ!$B$33:$B$776,K$190)+'СЕТ СН'!$F$12</f>
        <v>123.76649753</v>
      </c>
      <c r="L202" s="36">
        <f>SUMIFS(СВЦЭМ!$F$33:$F$776,СВЦЭМ!$A$33:$A$776,$A202,СВЦЭМ!$B$33:$B$776,L$190)+'СЕТ СН'!$F$12</f>
        <v>123.35410635</v>
      </c>
      <c r="M202" s="36">
        <f>SUMIFS(СВЦЭМ!$F$33:$F$776,СВЦЭМ!$A$33:$A$776,$A202,СВЦЭМ!$B$33:$B$776,M$190)+'СЕТ СН'!$F$12</f>
        <v>119.21990279000001</v>
      </c>
      <c r="N202" s="36">
        <f>SUMIFS(СВЦЭМ!$F$33:$F$776,СВЦЭМ!$A$33:$A$776,$A202,СВЦЭМ!$B$33:$B$776,N$190)+'СЕТ СН'!$F$12</f>
        <v>118.97575446</v>
      </c>
      <c r="O202" s="36">
        <f>SUMIFS(СВЦЭМ!$F$33:$F$776,СВЦЭМ!$A$33:$A$776,$A202,СВЦЭМ!$B$33:$B$776,O$190)+'СЕТ СН'!$F$12</f>
        <v>120.07546997</v>
      </c>
      <c r="P202" s="36">
        <f>SUMIFS(СВЦЭМ!$F$33:$F$776,СВЦЭМ!$A$33:$A$776,$A202,СВЦЭМ!$B$33:$B$776,P$190)+'СЕТ СН'!$F$12</f>
        <v>121.69295545999999</v>
      </c>
      <c r="Q202" s="36">
        <f>SUMIFS(СВЦЭМ!$F$33:$F$776,СВЦЭМ!$A$33:$A$776,$A202,СВЦЭМ!$B$33:$B$776,Q$190)+'СЕТ СН'!$F$12</f>
        <v>121.54320918000001</v>
      </c>
      <c r="R202" s="36">
        <f>SUMIFS(СВЦЭМ!$F$33:$F$776,СВЦЭМ!$A$33:$A$776,$A202,СВЦЭМ!$B$33:$B$776,R$190)+'СЕТ СН'!$F$12</f>
        <v>121.67567006</v>
      </c>
      <c r="S202" s="36">
        <f>SUMIFS(СВЦЭМ!$F$33:$F$776,СВЦЭМ!$A$33:$A$776,$A202,СВЦЭМ!$B$33:$B$776,S$190)+'СЕТ СН'!$F$12</f>
        <v>121.81488686</v>
      </c>
      <c r="T202" s="36">
        <f>SUMIFS(СВЦЭМ!$F$33:$F$776,СВЦЭМ!$A$33:$A$776,$A202,СВЦЭМ!$B$33:$B$776,T$190)+'СЕТ СН'!$F$12</f>
        <v>122.57643289000001</v>
      </c>
      <c r="U202" s="36">
        <f>SUMIFS(СВЦЭМ!$F$33:$F$776,СВЦЭМ!$A$33:$A$776,$A202,СВЦЭМ!$B$33:$B$776,U$190)+'СЕТ СН'!$F$12</f>
        <v>122.31690029000001</v>
      </c>
      <c r="V202" s="36">
        <f>SUMIFS(СВЦЭМ!$F$33:$F$776,СВЦЭМ!$A$33:$A$776,$A202,СВЦЭМ!$B$33:$B$776,V$190)+'СЕТ СН'!$F$12</f>
        <v>117.52663447</v>
      </c>
      <c r="W202" s="36">
        <f>SUMIFS(СВЦЭМ!$F$33:$F$776,СВЦЭМ!$A$33:$A$776,$A202,СВЦЭМ!$B$33:$B$776,W$190)+'СЕТ СН'!$F$12</f>
        <v>117.3130912</v>
      </c>
      <c r="X202" s="36">
        <f>SUMIFS(СВЦЭМ!$F$33:$F$776,СВЦЭМ!$A$33:$A$776,$A202,СВЦЭМ!$B$33:$B$776,X$190)+'СЕТ СН'!$F$12</f>
        <v>120.62718246999999</v>
      </c>
      <c r="Y202" s="36">
        <f>SUMIFS(СВЦЭМ!$F$33:$F$776,СВЦЭМ!$A$33:$A$776,$A202,СВЦЭМ!$B$33:$B$776,Y$190)+'СЕТ СН'!$F$12</f>
        <v>123.57360674</v>
      </c>
    </row>
    <row r="203" spans="1:25" ht="15.75" x14ac:dyDescent="0.2">
      <c r="A203" s="35">
        <f t="shared" si="5"/>
        <v>43964</v>
      </c>
      <c r="B203" s="36">
        <f>SUMIFS(СВЦЭМ!$F$33:$F$776,СВЦЭМ!$A$33:$A$776,$A203,СВЦЭМ!$B$33:$B$776,B$190)+'СЕТ СН'!$F$12</f>
        <v>126.85238317</v>
      </c>
      <c r="C203" s="36">
        <f>SUMIFS(СВЦЭМ!$F$33:$F$776,СВЦЭМ!$A$33:$A$776,$A203,СВЦЭМ!$B$33:$B$776,C$190)+'СЕТ СН'!$F$12</f>
        <v>133.39859824999999</v>
      </c>
      <c r="D203" s="36">
        <f>SUMIFS(СВЦЭМ!$F$33:$F$776,СВЦЭМ!$A$33:$A$776,$A203,СВЦЭМ!$B$33:$B$776,D$190)+'СЕТ СН'!$F$12</f>
        <v>134.50977976999999</v>
      </c>
      <c r="E203" s="36">
        <f>SUMIFS(СВЦЭМ!$F$33:$F$776,СВЦЭМ!$A$33:$A$776,$A203,СВЦЭМ!$B$33:$B$776,E$190)+'СЕТ СН'!$F$12</f>
        <v>134.4925902</v>
      </c>
      <c r="F203" s="36">
        <f>SUMIFS(СВЦЭМ!$F$33:$F$776,СВЦЭМ!$A$33:$A$776,$A203,СВЦЭМ!$B$33:$B$776,F$190)+'СЕТ СН'!$F$12</f>
        <v>133.47911282999999</v>
      </c>
      <c r="G203" s="36">
        <f>SUMIFS(СВЦЭМ!$F$33:$F$776,СВЦЭМ!$A$33:$A$776,$A203,СВЦЭМ!$B$33:$B$776,G$190)+'СЕТ СН'!$F$12</f>
        <v>134.60209936000001</v>
      </c>
      <c r="H203" s="36">
        <f>SUMIFS(СВЦЭМ!$F$33:$F$776,СВЦЭМ!$A$33:$A$776,$A203,СВЦЭМ!$B$33:$B$776,H$190)+'СЕТ СН'!$F$12</f>
        <v>134.07174806</v>
      </c>
      <c r="I203" s="36">
        <f>SUMIFS(СВЦЭМ!$F$33:$F$776,СВЦЭМ!$A$33:$A$776,$A203,СВЦЭМ!$B$33:$B$776,I$190)+'СЕТ СН'!$F$12</f>
        <v>127.10198793000001</v>
      </c>
      <c r="J203" s="36">
        <f>SUMIFS(СВЦЭМ!$F$33:$F$776,СВЦЭМ!$A$33:$A$776,$A203,СВЦЭМ!$B$33:$B$776,J$190)+'СЕТ СН'!$F$12</f>
        <v>119.04727015</v>
      </c>
      <c r="K203" s="36">
        <f>SUMIFS(СВЦЭМ!$F$33:$F$776,СВЦЭМ!$A$33:$A$776,$A203,СВЦЭМ!$B$33:$B$776,K$190)+'СЕТ СН'!$F$12</f>
        <v>117.81680849</v>
      </c>
      <c r="L203" s="36">
        <f>SUMIFS(СВЦЭМ!$F$33:$F$776,СВЦЭМ!$A$33:$A$776,$A203,СВЦЭМ!$B$33:$B$776,L$190)+'СЕТ СН'!$F$12</f>
        <v>116.46759028</v>
      </c>
      <c r="M203" s="36">
        <f>SUMIFS(СВЦЭМ!$F$33:$F$776,СВЦЭМ!$A$33:$A$776,$A203,СВЦЭМ!$B$33:$B$776,M$190)+'СЕТ СН'!$F$12</f>
        <v>115.57991112000001</v>
      </c>
      <c r="N203" s="36">
        <f>SUMIFS(СВЦЭМ!$F$33:$F$776,СВЦЭМ!$A$33:$A$776,$A203,СВЦЭМ!$B$33:$B$776,N$190)+'СЕТ СН'!$F$12</f>
        <v>116.92004384000001</v>
      </c>
      <c r="O203" s="36">
        <f>SUMIFS(СВЦЭМ!$F$33:$F$776,СВЦЭМ!$A$33:$A$776,$A203,СВЦЭМ!$B$33:$B$776,O$190)+'СЕТ СН'!$F$12</f>
        <v>118.13080576</v>
      </c>
      <c r="P203" s="36">
        <f>SUMIFS(СВЦЭМ!$F$33:$F$776,СВЦЭМ!$A$33:$A$776,$A203,СВЦЭМ!$B$33:$B$776,P$190)+'СЕТ СН'!$F$12</f>
        <v>119.76601574999999</v>
      </c>
      <c r="Q203" s="36">
        <f>SUMIFS(СВЦЭМ!$F$33:$F$776,СВЦЭМ!$A$33:$A$776,$A203,СВЦЭМ!$B$33:$B$776,Q$190)+'СЕТ СН'!$F$12</f>
        <v>118.51391878</v>
      </c>
      <c r="R203" s="36">
        <f>SUMIFS(СВЦЭМ!$F$33:$F$776,СВЦЭМ!$A$33:$A$776,$A203,СВЦЭМ!$B$33:$B$776,R$190)+'СЕТ СН'!$F$12</f>
        <v>117.75201549000001</v>
      </c>
      <c r="S203" s="36">
        <f>SUMIFS(СВЦЭМ!$F$33:$F$776,СВЦЭМ!$A$33:$A$776,$A203,СВЦЭМ!$B$33:$B$776,S$190)+'СЕТ СН'!$F$12</f>
        <v>119.79565362</v>
      </c>
      <c r="T203" s="36">
        <f>SUMIFS(СВЦЭМ!$F$33:$F$776,СВЦЭМ!$A$33:$A$776,$A203,СВЦЭМ!$B$33:$B$776,T$190)+'СЕТ СН'!$F$12</f>
        <v>115.66695875000001</v>
      </c>
      <c r="U203" s="36">
        <f>SUMIFS(СВЦЭМ!$F$33:$F$776,СВЦЭМ!$A$33:$A$776,$A203,СВЦЭМ!$B$33:$B$776,U$190)+'СЕТ СН'!$F$12</f>
        <v>110.9085912</v>
      </c>
      <c r="V203" s="36">
        <f>SUMIFS(СВЦЭМ!$F$33:$F$776,СВЦЭМ!$A$33:$A$776,$A203,СВЦЭМ!$B$33:$B$776,V$190)+'СЕТ СН'!$F$12</f>
        <v>108.5720122</v>
      </c>
      <c r="W203" s="36">
        <f>SUMIFS(СВЦЭМ!$F$33:$F$776,СВЦЭМ!$A$33:$A$776,$A203,СВЦЭМ!$B$33:$B$776,W$190)+'СЕТ СН'!$F$12</f>
        <v>107.9201867</v>
      </c>
      <c r="X203" s="36">
        <f>SUMIFS(СВЦЭМ!$F$33:$F$776,СВЦЭМ!$A$33:$A$776,$A203,СВЦЭМ!$B$33:$B$776,X$190)+'СЕТ СН'!$F$12</f>
        <v>109.83201789</v>
      </c>
      <c r="Y203" s="36">
        <f>SUMIFS(СВЦЭМ!$F$33:$F$776,СВЦЭМ!$A$33:$A$776,$A203,СВЦЭМ!$B$33:$B$776,Y$190)+'СЕТ СН'!$F$12</f>
        <v>112.9897072</v>
      </c>
    </row>
    <row r="204" spans="1:25" ht="15.75" x14ac:dyDescent="0.2">
      <c r="A204" s="35">
        <f t="shared" si="5"/>
        <v>43965</v>
      </c>
      <c r="B204" s="36">
        <f>SUMIFS(СВЦЭМ!$F$33:$F$776,СВЦЭМ!$A$33:$A$776,$A204,СВЦЭМ!$B$33:$B$776,B$190)+'СЕТ СН'!$F$12</f>
        <v>122.88751689999999</v>
      </c>
      <c r="C204" s="36">
        <f>SUMIFS(СВЦЭМ!$F$33:$F$776,СВЦЭМ!$A$33:$A$776,$A204,СВЦЭМ!$B$33:$B$776,C$190)+'СЕТ СН'!$F$12</f>
        <v>128.61564694</v>
      </c>
      <c r="D204" s="36">
        <f>SUMIFS(СВЦЭМ!$F$33:$F$776,СВЦЭМ!$A$33:$A$776,$A204,СВЦЭМ!$B$33:$B$776,D$190)+'СЕТ СН'!$F$12</f>
        <v>129.84286854000001</v>
      </c>
      <c r="E204" s="36">
        <f>SUMIFS(СВЦЭМ!$F$33:$F$776,СВЦЭМ!$A$33:$A$776,$A204,СВЦЭМ!$B$33:$B$776,E$190)+'СЕТ СН'!$F$12</f>
        <v>134.98597799999999</v>
      </c>
      <c r="F204" s="36">
        <f>SUMIFS(СВЦЭМ!$F$33:$F$776,СВЦЭМ!$A$33:$A$776,$A204,СВЦЭМ!$B$33:$B$776,F$190)+'СЕТ СН'!$F$12</f>
        <v>131.99903771000001</v>
      </c>
      <c r="G204" s="36">
        <f>SUMIFS(СВЦЭМ!$F$33:$F$776,СВЦЭМ!$A$33:$A$776,$A204,СВЦЭМ!$B$33:$B$776,G$190)+'СЕТ СН'!$F$12</f>
        <v>130.96067829</v>
      </c>
      <c r="H204" s="36">
        <f>SUMIFS(СВЦЭМ!$F$33:$F$776,СВЦЭМ!$A$33:$A$776,$A204,СВЦЭМ!$B$33:$B$776,H$190)+'СЕТ СН'!$F$12</f>
        <v>130.44875145</v>
      </c>
      <c r="I204" s="36">
        <f>SUMIFS(СВЦЭМ!$F$33:$F$776,СВЦЭМ!$A$33:$A$776,$A204,СВЦЭМ!$B$33:$B$776,I$190)+'СЕТ СН'!$F$12</f>
        <v>124.87504026000001</v>
      </c>
      <c r="J204" s="36">
        <f>SUMIFS(СВЦЭМ!$F$33:$F$776,СВЦЭМ!$A$33:$A$776,$A204,СВЦЭМ!$B$33:$B$776,J$190)+'СЕТ СН'!$F$12</f>
        <v>117.72886481</v>
      </c>
      <c r="K204" s="36">
        <f>SUMIFS(СВЦЭМ!$F$33:$F$776,СВЦЭМ!$A$33:$A$776,$A204,СВЦЭМ!$B$33:$B$776,K$190)+'СЕТ СН'!$F$12</f>
        <v>114.68681789</v>
      </c>
      <c r="L204" s="36">
        <f>SUMIFS(СВЦЭМ!$F$33:$F$776,СВЦЭМ!$A$33:$A$776,$A204,СВЦЭМ!$B$33:$B$776,L$190)+'СЕТ СН'!$F$12</f>
        <v>113.14609627</v>
      </c>
      <c r="M204" s="36">
        <f>SUMIFS(СВЦЭМ!$F$33:$F$776,СВЦЭМ!$A$33:$A$776,$A204,СВЦЭМ!$B$33:$B$776,M$190)+'СЕТ СН'!$F$12</f>
        <v>113.29572415</v>
      </c>
      <c r="N204" s="36">
        <f>SUMIFS(СВЦЭМ!$F$33:$F$776,СВЦЭМ!$A$33:$A$776,$A204,СВЦЭМ!$B$33:$B$776,N$190)+'СЕТ СН'!$F$12</f>
        <v>112.53546946</v>
      </c>
      <c r="O204" s="36">
        <f>SUMIFS(СВЦЭМ!$F$33:$F$776,СВЦЭМ!$A$33:$A$776,$A204,СВЦЭМ!$B$33:$B$776,O$190)+'СЕТ СН'!$F$12</f>
        <v>114.59717297</v>
      </c>
      <c r="P204" s="36">
        <f>SUMIFS(СВЦЭМ!$F$33:$F$776,СВЦЭМ!$A$33:$A$776,$A204,СВЦЭМ!$B$33:$B$776,P$190)+'СЕТ СН'!$F$12</f>
        <v>118.24595985000001</v>
      </c>
      <c r="Q204" s="36">
        <f>SUMIFS(СВЦЭМ!$F$33:$F$776,СВЦЭМ!$A$33:$A$776,$A204,СВЦЭМ!$B$33:$B$776,Q$190)+'СЕТ СН'!$F$12</f>
        <v>116.64086451999999</v>
      </c>
      <c r="R204" s="36">
        <f>SUMIFS(СВЦЭМ!$F$33:$F$776,СВЦЭМ!$A$33:$A$776,$A204,СВЦЭМ!$B$33:$B$776,R$190)+'СЕТ СН'!$F$12</f>
        <v>116.07453578000001</v>
      </c>
      <c r="S204" s="36">
        <f>SUMIFS(СВЦЭМ!$F$33:$F$776,СВЦЭМ!$A$33:$A$776,$A204,СВЦЭМ!$B$33:$B$776,S$190)+'СЕТ СН'!$F$12</f>
        <v>118.89614656000001</v>
      </c>
      <c r="T204" s="36">
        <f>SUMIFS(СВЦЭМ!$F$33:$F$776,СВЦЭМ!$A$33:$A$776,$A204,СВЦЭМ!$B$33:$B$776,T$190)+'СЕТ СН'!$F$12</f>
        <v>115.79461599</v>
      </c>
      <c r="U204" s="36">
        <f>SUMIFS(СВЦЭМ!$F$33:$F$776,СВЦЭМ!$A$33:$A$776,$A204,СВЦЭМ!$B$33:$B$776,U$190)+'СЕТ СН'!$F$12</f>
        <v>111.34450166000001</v>
      </c>
      <c r="V204" s="36">
        <f>SUMIFS(СВЦЭМ!$F$33:$F$776,СВЦЭМ!$A$33:$A$776,$A204,СВЦЭМ!$B$33:$B$776,V$190)+'СЕТ СН'!$F$12</f>
        <v>107.77680817</v>
      </c>
      <c r="W204" s="36">
        <f>SUMIFS(СВЦЭМ!$F$33:$F$776,СВЦЭМ!$A$33:$A$776,$A204,СВЦЭМ!$B$33:$B$776,W$190)+'СЕТ СН'!$F$12</f>
        <v>106.41872499</v>
      </c>
      <c r="X204" s="36">
        <f>SUMIFS(СВЦЭМ!$F$33:$F$776,СВЦЭМ!$A$33:$A$776,$A204,СВЦЭМ!$B$33:$B$776,X$190)+'СЕТ СН'!$F$12</f>
        <v>107.53251516</v>
      </c>
      <c r="Y204" s="36">
        <f>SUMIFS(СВЦЭМ!$F$33:$F$776,СВЦЭМ!$A$33:$A$776,$A204,СВЦЭМ!$B$33:$B$776,Y$190)+'СЕТ СН'!$F$12</f>
        <v>112.20024117</v>
      </c>
    </row>
    <row r="205" spans="1:25" ht="15.75" x14ac:dyDescent="0.2">
      <c r="A205" s="35">
        <f t="shared" si="5"/>
        <v>43966</v>
      </c>
      <c r="B205" s="36">
        <f>SUMIFS(СВЦЭМ!$F$33:$F$776,СВЦЭМ!$A$33:$A$776,$A205,СВЦЭМ!$B$33:$B$776,B$190)+'СЕТ СН'!$F$12</f>
        <v>121.20236190999999</v>
      </c>
      <c r="C205" s="36">
        <f>SUMIFS(СВЦЭМ!$F$33:$F$776,СВЦЭМ!$A$33:$A$776,$A205,СВЦЭМ!$B$33:$B$776,C$190)+'СЕТ СН'!$F$12</f>
        <v>129.26281091000001</v>
      </c>
      <c r="D205" s="36">
        <f>SUMIFS(СВЦЭМ!$F$33:$F$776,СВЦЭМ!$A$33:$A$776,$A205,СВЦЭМ!$B$33:$B$776,D$190)+'СЕТ СН'!$F$12</f>
        <v>132.79190414000001</v>
      </c>
      <c r="E205" s="36">
        <f>SUMIFS(СВЦЭМ!$F$33:$F$776,СВЦЭМ!$A$33:$A$776,$A205,СВЦЭМ!$B$33:$B$776,E$190)+'СЕТ СН'!$F$12</f>
        <v>132.60129806</v>
      </c>
      <c r="F205" s="36">
        <f>SUMIFS(СВЦЭМ!$F$33:$F$776,СВЦЭМ!$A$33:$A$776,$A205,СВЦЭМ!$B$33:$B$776,F$190)+'СЕТ СН'!$F$12</f>
        <v>131.4522474</v>
      </c>
      <c r="G205" s="36">
        <f>SUMIFS(СВЦЭМ!$F$33:$F$776,СВЦЭМ!$A$33:$A$776,$A205,СВЦЭМ!$B$33:$B$776,G$190)+'СЕТ СН'!$F$12</f>
        <v>132.817554</v>
      </c>
      <c r="H205" s="36">
        <f>SUMIFS(СВЦЭМ!$F$33:$F$776,СВЦЭМ!$A$33:$A$776,$A205,СВЦЭМ!$B$33:$B$776,H$190)+'СЕТ СН'!$F$12</f>
        <v>133.89363979000001</v>
      </c>
      <c r="I205" s="36">
        <f>SUMIFS(СВЦЭМ!$F$33:$F$776,СВЦЭМ!$A$33:$A$776,$A205,СВЦЭМ!$B$33:$B$776,I$190)+'СЕТ СН'!$F$12</f>
        <v>127.46443988999999</v>
      </c>
      <c r="J205" s="36">
        <f>SUMIFS(СВЦЭМ!$F$33:$F$776,СВЦЭМ!$A$33:$A$776,$A205,СВЦЭМ!$B$33:$B$776,J$190)+'СЕТ СН'!$F$12</f>
        <v>118.52147002</v>
      </c>
      <c r="K205" s="36">
        <f>SUMIFS(СВЦЭМ!$F$33:$F$776,СВЦЭМ!$A$33:$A$776,$A205,СВЦЭМ!$B$33:$B$776,K$190)+'СЕТ СН'!$F$12</f>
        <v>108.67096438</v>
      </c>
      <c r="L205" s="36">
        <f>SUMIFS(СВЦЭМ!$F$33:$F$776,СВЦЭМ!$A$33:$A$776,$A205,СВЦЭМ!$B$33:$B$776,L$190)+'СЕТ СН'!$F$12</f>
        <v>107.04673678</v>
      </c>
      <c r="M205" s="36">
        <f>SUMIFS(СВЦЭМ!$F$33:$F$776,СВЦЭМ!$A$33:$A$776,$A205,СВЦЭМ!$B$33:$B$776,M$190)+'СЕТ СН'!$F$12</f>
        <v>110.03273249999999</v>
      </c>
      <c r="N205" s="36">
        <f>SUMIFS(СВЦЭМ!$F$33:$F$776,СВЦЭМ!$A$33:$A$776,$A205,СВЦЭМ!$B$33:$B$776,N$190)+'СЕТ СН'!$F$12</f>
        <v>110.86984006</v>
      </c>
      <c r="O205" s="36">
        <f>SUMIFS(СВЦЭМ!$F$33:$F$776,СВЦЭМ!$A$33:$A$776,$A205,СВЦЭМ!$B$33:$B$776,O$190)+'СЕТ СН'!$F$12</f>
        <v>111.22397413</v>
      </c>
      <c r="P205" s="36">
        <f>SUMIFS(СВЦЭМ!$F$33:$F$776,СВЦЭМ!$A$33:$A$776,$A205,СВЦЭМ!$B$33:$B$776,P$190)+'СЕТ СН'!$F$12</f>
        <v>112.14531709000001</v>
      </c>
      <c r="Q205" s="36">
        <f>SUMIFS(СВЦЭМ!$F$33:$F$776,СВЦЭМ!$A$33:$A$776,$A205,СВЦЭМ!$B$33:$B$776,Q$190)+'СЕТ СН'!$F$12</f>
        <v>111.45719398</v>
      </c>
      <c r="R205" s="36">
        <f>SUMIFS(СВЦЭМ!$F$33:$F$776,СВЦЭМ!$A$33:$A$776,$A205,СВЦЭМ!$B$33:$B$776,R$190)+'СЕТ СН'!$F$12</f>
        <v>110.80770036</v>
      </c>
      <c r="S205" s="36">
        <f>SUMIFS(СВЦЭМ!$F$33:$F$776,СВЦЭМ!$A$33:$A$776,$A205,СВЦЭМ!$B$33:$B$776,S$190)+'СЕТ СН'!$F$12</f>
        <v>112.24247093</v>
      </c>
      <c r="T205" s="36">
        <f>SUMIFS(СВЦЭМ!$F$33:$F$776,СВЦЭМ!$A$33:$A$776,$A205,СВЦЭМ!$B$33:$B$776,T$190)+'СЕТ СН'!$F$12</f>
        <v>111.4267244</v>
      </c>
      <c r="U205" s="36">
        <f>SUMIFS(СВЦЭМ!$F$33:$F$776,СВЦЭМ!$A$33:$A$776,$A205,СВЦЭМ!$B$33:$B$776,U$190)+'СЕТ СН'!$F$12</f>
        <v>111.86711519000001</v>
      </c>
      <c r="V205" s="36">
        <f>SUMIFS(СВЦЭМ!$F$33:$F$776,СВЦЭМ!$A$33:$A$776,$A205,СВЦЭМ!$B$33:$B$776,V$190)+'СЕТ СН'!$F$12</f>
        <v>110.78697328</v>
      </c>
      <c r="W205" s="36">
        <f>SUMIFS(СВЦЭМ!$F$33:$F$776,СВЦЭМ!$A$33:$A$776,$A205,СВЦЭМ!$B$33:$B$776,W$190)+'СЕТ СН'!$F$12</f>
        <v>108.92611517</v>
      </c>
      <c r="X205" s="36">
        <f>SUMIFS(СВЦЭМ!$F$33:$F$776,СВЦЭМ!$A$33:$A$776,$A205,СВЦЭМ!$B$33:$B$776,X$190)+'СЕТ СН'!$F$12</f>
        <v>109.25677302</v>
      </c>
      <c r="Y205" s="36">
        <f>SUMIFS(СВЦЭМ!$F$33:$F$776,СВЦЭМ!$A$33:$A$776,$A205,СВЦЭМ!$B$33:$B$776,Y$190)+'СЕТ СН'!$F$12</f>
        <v>109.81736823999999</v>
      </c>
    </row>
    <row r="206" spans="1:25" ht="15.75" x14ac:dyDescent="0.2">
      <c r="A206" s="35">
        <f t="shared" si="5"/>
        <v>43967</v>
      </c>
      <c r="B206" s="36">
        <f>SUMIFS(СВЦЭМ!$F$33:$F$776,СВЦЭМ!$A$33:$A$776,$A206,СВЦЭМ!$B$33:$B$776,B$190)+'СЕТ СН'!$F$12</f>
        <v>126.19755653999999</v>
      </c>
      <c r="C206" s="36">
        <f>SUMIFS(СВЦЭМ!$F$33:$F$776,СВЦЭМ!$A$33:$A$776,$A206,СВЦЭМ!$B$33:$B$776,C$190)+'СЕТ СН'!$F$12</f>
        <v>132.05089853999999</v>
      </c>
      <c r="D206" s="36">
        <f>SUMIFS(СВЦЭМ!$F$33:$F$776,СВЦЭМ!$A$33:$A$776,$A206,СВЦЭМ!$B$33:$B$776,D$190)+'СЕТ СН'!$F$12</f>
        <v>132.27157667</v>
      </c>
      <c r="E206" s="36">
        <f>SUMIFS(СВЦЭМ!$F$33:$F$776,СВЦЭМ!$A$33:$A$776,$A206,СВЦЭМ!$B$33:$B$776,E$190)+'СЕТ СН'!$F$12</f>
        <v>134.15764623999999</v>
      </c>
      <c r="F206" s="36">
        <f>SUMIFS(СВЦЭМ!$F$33:$F$776,СВЦЭМ!$A$33:$A$776,$A206,СВЦЭМ!$B$33:$B$776,F$190)+'СЕТ СН'!$F$12</f>
        <v>134.15992555</v>
      </c>
      <c r="G206" s="36">
        <f>SUMIFS(СВЦЭМ!$F$33:$F$776,СВЦЭМ!$A$33:$A$776,$A206,СВЦЭМ!$B$33:$B$776,G$190)+'СЕТ СН'!$F$12</f>
        <v>134.13875922</v>
      </c>
      <c r="H206" s="36">
        <f>SUMIFS(СВЦЭМ!$F$33:$F$776,СВЦЭМ!$A$33:$A$776,$A206,СВЦЭМ!$B$33:$B$776,H$190)+'СЕТ СН'!$F$12</f>
        <v>135.22923144000001</v>
      </c>
      <c r="I206" s="36">
        <f>SUMIFS(СВЦЭМ!$F$33:$F$776,СВЦЭМ!$A$33:$A$776,$A206,СВЦЭМ!$B$33:$B$776,I$190)+'СЕТ СН'!$F$12</f>
        <v>125.22397846</v>
      </c>
      <c r="J206" s="36">
        <f>SUMIFS(СВЦЭМ!$F$33:$F$776,СВЦЭМ!$A$33:$A$776,$A206,СВЦЭМ!$B$33:$B$776,J$190)+'СЕТ СН'!$F$12</f>
        <v>114.70423328</v>
      </c>
      <c r="K206" s="36">
        <f>SUMIFS(СВЦЭМ!$F$33:$F$776,СВЦЭМ!$A$33:$A$776,$A206,СВЦЭМ!$B$33:$B$776,K$190)+'СЕТ СН'!$F$12</f>
        <v>114.545908</v>
      </c>
      <c r="L206" s="36">
        <f>SUMIFS(СВЦЭМ!$F$33:$F$776,СВЦЭМ!$A$33:$A$776,$A206,СВЦЭМ!$B$33:$B$776,L$190)+'СЕТ СН'!$F$12</f>
        <v>115.27219633999999</v>
      </c>
      <c r="M206" s="36">
        <f>SUMIFS(СВЦЭМ!$F$33:$F$776,СВЦЭМ!$A$33:$A$776,$A206,СВЦЭМ!$B$33:$B$776,M$190)+'СЕТ СН'!$F$12</f>
        <v>114.65640095000001</v>
      </c>
      <c r="N206" s="36">
        <f>SUMIFS(СВЦЭМ!$F$33:$F$776,СВЦЭМ!$A$33:$A$776,$A206,СВЦЭМ!$B$33:$B$776,N$190)+'СЕТ СН'!$F$12</f>
        <v>113.17598101999999</v>
      </c>
      <c r="O206" s="36">
        <f>SUMIFS(СВЦЭМ!$F$33:$F$776,СВЦЭМ!$A$33:$A$776,$A206,СВЦЭМ!$B$33:$B$776,O$190)+'СЕТ СН'!$F$12</f>
        <v>112.40258086</v>
      </c>
      <c r="P206" s="36">
        <f>SUMIFS(СВЦЭМ!$F$33:$F$776,СВЦЭМ!$A$33:$A$776,$A206,СВЦЭМ!$B$33:$B$776,P$190)+'СЕТ СН'!$F$12</f>
        <v>113.21883278</v>
      </c>
      <c r="Q206" s="36">
        <f>SUMIFS(СВЦЭМ!$F$33:$F$776,СВЦЭМ!$A$33:$A$776,$A206,СВЦЭМ!$B$33:$B$776,Q$190)+'СЕТ СН'!$F$12</f>
        <v>112.81889943</v>
      </c>
      <c r="R206" s="36">
        <f>SUMIFS(СВЦЭМ!$F$33:$F$776,СВЦЭМ!$A$33:$A$776,$A206,СВЦЭМ!$B$33:$B$776,R$190)+'СЕТ СН'!$F$12</f>
        <v>112.24413942</v>
      </c>
      <c r="S206" s="36">
        <f>SUMIFS(СВЦЭМ!$F$33:$F$776,СВЦЭМ!$A$33:$A$776,$A206,СВЦЭМ!$B$33:$B$776,S$190)+'СЕТ СН'!$F$12</f>
        <v>111.70490588</v>
      </c>
      <c r="T206" s="36">
        <f>SUMIFS(СВЦЭМ!$F$33:$F$776,СВЦЭМ!$A$33:$A$776,$A206,СВЦЭМ!$B$33:$B$776,T$190)+'СЕТ СН'!$F$12</f>
        <v>111.55250537000001</v>
      </c>
      <c r="U206" s="36">
        <f>SUMIFS(СВЦЭМ!$F$33:$F$776,СВЦЭМ!$A$33:$A$776,$A206,СВЦЭМ!$B$33:$B$776,U$190)+'СЕТ СН'!$F$12</f>
        <v>110.46330321000001</v>
      </c>
      <c r="V206" s="36">
        <f>SUMIFS(СВЦЭМ!$F$33:$F$776,СВЦЭМ!$A$33:$A$776,$A206,СВЦЭМ!$B$33:$B$776,V$190)+'СЕТ СН'!$F$12</f>
        <v>110.33388406</v>
      </c>
      <c r="W206" s="36">
        <f>SUMIFS(СВЦЭМ!$F$33:$F$776,СВЦЭМ!$A$33:$A$776,$A206,СВЦЭМ!$B$33:$B$776,W$190)+'СЕТ СН'!$F$12</f>
        <v>110.55702207</v>
      </c>
      <c r="X206" s="36">
        <f>SUMIFS(СВЦЭМ!$F$33:$F$776,СВЦЭМ!$A$33:$A$776,$A206,СВЦЭМ!$B$33:$B$776,X$190)+'СЕТ СН'!$F$12</f>
        <v>110.69318396</v>
      </c>
      <c r="Y206" s="36">
        <f>SUMIFS(СВЦЭМ!$F$33:$F$776,СВЦЭМ!$A$33:$A$776,$A206,СВЦЭМ!$B$33:$B$776,Y$190)+'СЕТ СН'!$F$12</f>
        <v>113.48781916999999</v>
      </c>
    </row>
    <row r="207" spans="1:25" ht="15.75" x14ac:dyDescent="0.2">
      <c r="A207" s="35">
        <f t="shared" si="5"/>
        <v>43968</v>
      </c>
      <c r="B207" s="36">
        <f>SUMIFS(СВЦЭМ!$F$33:$F$776,СВЦЭМ!$A$33:$A$776,$A207,СВЦЭМ!$B$33:$B$776,B$190)+'СЕТ СН'!$F$12</f>
        <v>126.79789786000001</v>
      </c>
      <c r="C207" s="36">
        <f>SUMIFS(СВЦЭМ!$F$33:$F$776,СВЦЭМ!$A$33:$A$776,$A207,СВЦЭМ!$B$33:$B$776,C$190)+'СЕТ СН'!$F$12</f>
        <v>131.92962523</v>
      </c>
      <c r="D207" s="36">
        <f>SUMIFS(СВЦЭМ!$F$33:$F$776,СВЦЭМ!$A$33:$A$776,$A207,СВЦЭМ!$B$33:$B$776,D$190)+'СЕТ СН'!$F$12</f>
        <v>133.01892855</v>
      </c>
      <c r="E207" s="36">
        <f>SUMIFS(СВЦЭМ!$F$33:$F$776,СВЦЭМ!$A$33:$A$776,$A207,СВЦЭМ!$B$33:$B$776,E$190)+'СЕТ СН'!$F$12</f>
        <v>134.12878566000001</v>
      </c>
      <c r="F207" s="36">
        <f>SUMIFS(СВЦЭМ!$F$33:$F$776,СВЦЭМ!$A$33:$A$776,$A207,СВЦЭМ!$B$33:$B$776,F$190)+'СЕТ СН'!$F$12</f>
        <v>133.10768615000001</v>
      </c>
      <c r="G207" s="36">
        <f>SUMIFS(СВЦЭМ!$F$33:$F$776,СВЦЭМ!$A$33:$A$776,$A207,СВЦЭМ!$B$33:$B$776,G$190)+'СЕТ СН'!$F$12</f>
        <v>133.31409070000001</v>
      </c>
      <c r="H207" s="36">
        <f>SUMIFS(СВЦЭМ!$F$33:$F$776,СВЦЭМ!$A$33:$A$776,$A207,СВЦЭМ!$B$33:$B$776,H$190)+'СЕТ СН'!$F$12</f>
        <v>134.11830295999999</v>
      </c>
      <c r="I207" s="36">
        <f>SUMIFS(СВЦЭМ!$F$33:$F$776,СВЦЭМ!$A$33:$A$776,$A207,СВЦЭМ!$B$33:$B$776,I$190)+'СЕТ СН'!$F$12</f>
        <v>128.06160413000001</v>
      </c>
      <c r="J207" s="36">
        <f>SUMIFS(СВЦЭМ!$F$33:$F$776,СВЦЭМ!$A$33:$A$776,$A207,СВЦЭМ!$B$33:$B$776,J$190)+'СЕТ СН'!$F$12</f>
        <v>117.99105754999999</v>
      </c>
      <c r="K207" s="36">
        <f>SUMIFS(СВЦЭМ!$F$33:$F$776,СВЦЭМ!$A$33:$A$776,$A207,СВЦЭМ!$B$33:$B$776,K$190)+'СЕТ СН'!$F$12</f>
        <v>113.64802091</v>
      </c>
      <c r="L207" s="36">
        <f>SUMIFS(СВЦЭМ!$F$33:$F$776,СВЦЭМ!$A$33:$A$776,$A207,СВЦЭМ!$B$33:$B$776,L$190)+'СЕТ СН'!$F$12</f>
        <v>113.64827002</v>
      </c>
      <c r="M207" s="36">
        <f>SUMIFS(СВЦЭМ!$F$33:$F$776,СВЦЭМ!$A$33:$A$776,$A207,СВЦЭМ!$B$33:$B$776,M$190)+'СЕТ СН'!$F$12</f>
        <v>113.43066760000001</v>
      </c>
      <c r="N207" s="36">
        <f>SUMIFS(СВЦЭМ!$F$33:$F$776,СВЦЭМ!$A$33:$A$776,$A207,СВЦЭМ!$B$33:$B$776,N$190)+'СЕТ СН'!$F$12</f>
        <v>112.82899406</v>
      </c>
      <c r="O207" s="36">
        <f>SUMIFS(СВЦЭМ!$F$33:$F$776,СВЦЭМ!$A$33:$A$776,$A207,СВЦЭМ!$B$33:$B$776,O$190)+'СЕТ СН'!$F$12</f>
        <v>112.80229627999999</v>
      </c>
      <c r="P207" s="36">
        <f>SUMIFS(СВЦЭМ!$F$33:$F$776,СВЦЭМ!$A$33:$A$776,$A207,СВЦЭМ!$B$33:$B$776,P$190)+'СЕТ СН'!$F$12</f>
        <v>113.63838843000001</v>
      </c>
      <c r="Q207" s="36">
        <f>SUMIFS(СВЦЭМ!$F$33:$F$776,СВЦЭМ!$A$33:$A$776,$A207,СВЦЭМ!$B$33:$B$776,Q$190)+'СЕТ СН'!$F$12</f>
        <v>114.01651603000001</v>
      </c>
      <c r="R207" s="36">
        <f>SUMIFS(СВЦЭМ!$F$33:$F$776,СВЦЭМ!$A$33:$A$776,$A207,СВЦЭМ!$B$33:$B$776,R$190)+'СЕТ СН'!$F$12</f>
        <v>113.55459596</v>
      </c>
      <c r="S207" s="36">
        <f>SUMIFS(СВЦЭМ!$F$33:$F$776,СВЦЭМ!$A$33:$A$776,$A207,СВЦЭМ!$B$33:$B$776,S$190)+'СЕТ СН'!$F$12</f>
        <v>113.78856268</v>
      </c>
      <c r="T207" s="36">
        <f>SUMIFS(СВЦЭМ!$F$33:$F$776,СВЦЭМ!$A$33:$A$776,$A207,СВЦЭМ!$B$33:$B$776,T$190)+'СЕТ СН'!$F$12</f>
        <v>112.23449952</v>
      </c>
      <c r="U207" s="36">
        <f>SUMIFS(СВЦЭМ!$F$33:$F$776,СВЦЭМ!$A$33:$A$776,$A207,СВЦЭМ!$B$33:$B$776,U$190)+'СЕТ СН'!$F$12</f>
        <v>109.90698301</v>
      </c>
      <c r="V207" s="36">
        <f>SUMIFS(СВЦЭМ!$F$33:$F$776,СВЦЭМ!$A$33:$A$776,$A207,СВЦЭМ!$B$33:$B$776,V$190)+'СЕТ СН'!$F$12</f>
        <v>104.36691731000001</v>
      </c>
      <c r="W207" s="36">
        <f>SUMIFS(СВЦЭМ!$F$33:$F$776,СВЦЭМ!$A$33:$A$776,$A207,СВЦЭМ!$B$33:$B$776,W$190)+'СЕТ СН'!$F$12</f>
        <v>105.17428476000001</v>
      </c>
      <c r="X207" s="36">
        <f>SUMIFS(СВЦЭМ!$F$33:$F$776,СВЦЭМ!$A$33:$A$776,$A207,СВЦЭМ!$B$33:$B$776,X$190)+'СЕТ СН'!$F$12</f>
        <v>105.17001358</v>
      </c>
      <c r="Y207" s="36">
        <f>SUMIFS(СВЦЭМ!$F$33:$F$776,СВЦЭМ!$A$33:$A$776,$A207,СВЦЭМ!$B$33:$B$776,Y$190)+'СЕТ СН'!$F$12</f>
        <v>109.73151562</v>
      </c>
    </row>
    <row r="208" spans="1:25" ht="15.75" x14ac:dyDescent="0.2">
      <c r="A208" s="35">
        <f t="shared" si="5"/>
        <v>43969</v>
      </c>
      <c r="B208" s="36">
        <f>SUMIFS(СВЦЭМ!$F$33:$F$776,СВЦЭМ!$A$33:$A$776,$A208,СВЦЭМ!$B$33:$B$776,B$190)+'СЕТ СН'!$F$12</f>
        <v>127.36890909</v>
      </c>
      <c r="C208" s="36">
        <f>SUMIFS(СВЦЭМ!$F$33:$F$776,СВЦЭМ!$A$33:$A$776,$A208,СВЦЭМ!$B$33:$B$776,C$190)+'СЕТ СН'!$F$12</f>
        <v>130.10044758999999</v>
      </c>
      <c r="D208" s="36">
        <f>SUMIFS(СВЦЭМ!$F$33:$F$776,СВЦЭМ!$A$33:$A$776,$A208,СВЦЭМ!$B$33:$B$776,D$190)+'СЕТ СН'!$F$12</f>
        <v>128.36013011</v>
      </c>
      <c r="E208" s="36">
        <f>SUMIFS(СВЦЭМ!$F$33:$F$776,СВЦЭМ!$A$33:$A$776,$A208,СВЦЭМ!$B$33:$B$776,E$190)+'СЕТ СН'!$F$12</f>
        <v>129.93931698</v>
      </c>
      <c r="F208" s="36">
        <f>SUMIFS(СВЦЭМ!$F$33:$F$776,СВЦЭМ!$A$33:$A$776,$A208,СВЦЭМ!$B$33:$B$776,F$190)+'СЕТ СН'!$F$12</f>
        <v>129.34824370999999</v>
      </c>
      <c r="G208" s="36">
        <f>SUMIFS(СВЦЭМ!$F$33:$F$776,СВЦЭМ!$A$33:$A$776,$A208,СВЦЭМ!$B$33:$B$776,G$190)+'СЕТ СН'!$F$12</f>
        <v>129.85150651000001</v>
      </c>
      <c r="H208" s="36">
        <f>SUMIFS(СВЦЭМ!$F$33:$F$776,СВЦЭМ!$A$33:$A$776,$A208,СВЦЭМ!$B$33:$B$776,H$190)+'СЕТ СН'!$F$12</f>
        <v>129.52015169000001</v>
      </c>
      <c r="I208" s="36">
        <f>SUMIFS(СВЦЭМ!$F$33:$F$776,СВЦЭМ!$A$33:$A$776,$A208,СВЦЭМ!$B$33:$B$776,I$190)+'СЕТ СН'!$F$12</f>
        <v>125.10545632</v>
      </c>
      <c r="J208" s="36">
        <f>SUMIFS(СВЦЭМ!$F$33:$F$776,СВЦЭМ!$A$33:$A$776,$A208,СВЦЭМ!$B$33:$B$776,J$190)+'СЕТ СН'!$F$12</f>
        <v>111.5271439</v>
      </c>
      <c r="K208" s="36">
        <f>SUMIFS(СВЦЭМ!$F$33:$F$776,СВЦЭМ!$A$33:$A$776,$A208,СВЦЭМ!$B$33:$B$776,K$190)+'СЕТ СН'!$F$12</f>
        <v>109.02610202</v>
      </c>
      <c r="L208" s="36">
        <f>SUMIFS(СВЦЭМ!$F$33:$F$776,СВЦЭМ!$A$33:$A$776,$A208,СВЦЭМ!$B$33:$B$776,L$190)+'СЕТ СН'!$F$12</f>
        <v>110.17849811000001</v>
      </c>
      <c r="M208" s="36">
        <f>SUMIFS(СВЦЭМ!$F$33:$F$776,СВЦЭМ!$A$33:$A$776,$A208,СВЦЭМ!$B$33:$B$776,M$190)+'СЕТ СН'!$F$12</f>
        <v>110.33662579</v>
      </c>
      <c r="N208" s="36">
        <f>SUMIFS(СВЦЭМ!$F$33:$F$776,СВЦЭМ!$A$33:$A$776,$A208,СВЦЭМ!$B$33:$B$776,N$190)+'СЕТ СН'!$F$12</f>
        <v>108.94580010999999</v>
      </c>
      <c r="O208" s="36">
        <f>SUMIFS(СВЦЭМ!$F$33:$F$776,СВЦЭМ!$A$33:$A$776,$A208,СВЦЭМ!$B$33:$B$776,O$190)+'СЕТ СН'!$F$12</f>
        <v>109.10483085</v>
      </c>
      <c r="P208" s="36">
        <f>SUMIFS(СВЦЭМ!$F$33:$F$776,СВЦЭМ!$A$33:$A$776,$A208,СВЦЭМ!$B$33:$B$776,P$190)+'СЕТ СН'!$F$12</f>
        <v>111.88837893</v>
      </c>
      <c r="Q208" s="36">
        <f>SUMIFS(СВЦЭМ!$F$33:$F$776,СВЦЭМ!$A$33:$A$776,$A208,СВЦЭМ!$B$33:$B$776,Q$190)+'СЕТ СН'!$F$12</f>
        <v>110.0297516</v>
      </c>
      <c r="R208" s="36">
        <f>SUMIFS(СВЦЭМ!$F$33:$F$776,СВЦЭМ!$A$33:$A$776,$A208,СВЦЭМ!$B$33:$B$776,R$190)+'СЕТ СН'!$F$12</f>
        <v>110.03176637999999</v>
      </c>
      <c r="S208" s="36">
        <f>SUMIFS(СВЦЭМ!$F$33:$F$776,СВЦЭМ!$A$33:$A$776,$A208,СВЦЭМ!$B$33:$B$776,S$190)+'СЕТ СН'!$F$12</f>
        <v>112.29663847</v>
      </c>
      <c r="T208" s="36">
        <f>SUMIFS(СВЦЭМ!$F$33:$F$776,СВЦЭМ!$A$33:$A$776,$A208,СВЦЭМ!$B$33:$B$776,T$190)+'СЕТ СН'!$F$12</f>
        <v>110.89676034</v>
      </c>
      <c r="U208" s="36">
        <f>SUMIFS(СВЦЭМ!$F$33:$F$776,СВЦЭМ!$A$33:$A$776,$A208,СВЦЭМ!$B$33:$B$776,U$190)+'СЕТ СН'!$F$12</f>
        <v>109.44375826</v>
      </c>
      <c r="V208" s="36">
        <f>SUMIFS(СВЦЭМ!$F$33:$F$776,СВЦЭМ!$A$33:$A$776,$A208,СВЦЭМ!$B$33:$B$776,V$190)+'СЕТ СН'!$F$12</f>
        <v>105.67623625</v>
      </c>
      <c r="W208" s="36">
        <f>SUMIFS(СВЦЭМ!$F$33:$F$776,СВЦЭМ!$A$33:$A$776,$A208,СВЦЭМ!$B$33:$B$776,W$190)+'СЕТ СН'!$F$12</f>
        <v>106.27470231</v>
      </c>
      <c r="X208" s="36">
        <f>SUMIFS(СВЦЭМ!$F$33:$F$776,СВЦЭМ!$A$33:$A$776,$A208,СВЦЭМ!$B$33:$B$776,X$190)+'СЕТ СН'!$F$12</f>
        <v>106.20033616000001</v>
      </c>
      <c r="Y208" s="36">
        <f>SUMIFS(СВЦЭМ!$F$33:$F$776,СВЦЭМ!$A$33:$A$776,$A208,СВЦЭМ!$B$33:$B$776,Y$190)+'СЕТ СН'!$F$12</f>
        <v>109.91191732</v>
      </c>
    </row>
    <row r="209" spans="1:25" ht="15.75" x14ac:dyDescent="0.2">
      <c r="A209" s="35">
        <f t="shared" si="5"/>
        <v>43970</v>
      </c>
      <c r="B209" s="36">
        <f>SUMIFS(СВЦЭМ!$F$33:$F$776,СВЦЭМ!$A$33:$A$776,$A209,СВЦЭМ!$B$33:$B$776,B$190)+'СЕТ СН'!$F$12</f>
        <v>129.07500443000001</v>
      </c>
      <c r="C209" s="36">
        <f>SUMIFS(СВЦЭМ!$F$33:$F$776,СВЦЭМ!$A$33:$A$776,$A209,СВЦЭМ!$B$33:$B$776,C$190)+'СЕТ СН'!$F$12</f>
        <v>133.11191631</v>
      </c>
      <c r="D209" s="36">
        <f>SUMIFS(СВЦЭМ!$F$33:$F$776,СВЦЭМ!$A$33:$A$776,$A209,СВЦЭМ!$B$33:$B$776,D$190)+'СЕТ СН'!$F$12</f>
        <v>131.79160390999999</v>
      </c>
      <c r="E209" s="36">
        <f>SUMIFS(СВЦЭМ!$F$33:$F$776,СВЦЭМ!$A$33:$A$776,$A209,СВЦЭМ!$B$33:$B$776,E$190)+'СЕТ СН'!$F$12</f>
        <v>131.08297137</v>
      </c>
      <c r="F209" s="36">
        <f>SUMIFS(СВЦЭМ!$F$33:$F$776,СВЦЭМ!$A$33:$A$776,$A209,СВЦЭМ!$B$33:$B$776,F$190)+'СЕТ СН'!$F$12</f>
        <v>130.22276675000001</v>
      </c>
      <c r="G209" s="36">
        <f>SUMIFS(СВЦЭМ!$F$33:$F$776,СВЦЭМ!$A$33:$A$776,$A209,СВЦЭМ!$B$33:$B$776,G$190)+'СЕТ СН'!$F$12</f>
        <v>131.53068582</v>
      </c>
      <c r="H209" s="36">
        <f>SUMIFS(СВЦЭМ!$F$33:$F$776,СВЦЭМ!$A$33:$A$776,$A209,СВЦЭМ!$B$33:$B$776,H$190)+'СЕТ СН'!$F$12</f>
        <v>131.62848811000001</v>
      </c>
      <c r="I209" s="36">
        <f>SUMIFS(СВЦЭМ!$F$33:$F$776,СВЦЭМ!$A$33:$A$776,$A209,СВЦЭМ!$B$33:$B$776,I$190)+'СЕТ СН'!$F$12</f>
        <v>127.75317991999999</v>
      </c>
      <c r="J209" s="36">
        <f>SUMIFS(СВЦЭМ!$F$33:$F$776,СВЦЭМ!$A$33:$A$776,$A209,СВЦЭМ!$B$33:$B$776,J$190)+'СЕТ СН'!$F$12</f>
        <v>113.53401395</v>
      </c>
      <c r="K209" s="36">
        <f>SUMIFS(СВЦЭМ!$F$33:$F$776,СВЦЭМ!$A$33:$A$776,$A209,СВЦЭМ!$B$33:$B$776,K$190)+'СЕТ СН'!$F$12</f>
        <v>111.04625618</v>
      </c>
      <c r="L209" s="36">
        <f>SUMIFS(СВЦЭМ!$F$33:$F$776,СВЦЭМ!$A$33:$A$776,$A209,СВЦЭМ!$B$33:$B$776,L$190)+'СЕТ СН'!$F$12</f>
        <v>110.62083011</v>
      </c>
      <c r="M209" s="36">
        <f>SUMIFS(СВЦЭМ!$F$33:$F$776,СВЦЭМ!$A$33:$A$776,$A209,СВЦЭМ!$B$33:$B$776,M$190)+'СЕТ СН'!$F$12</f>
        <v>108.19931611</v>
      </c>
      <c r="N209" s="36">
        <f>SUMIFS(СВЦЭМ!$F$33:$F$776,СВЦЭМ!$A$33:$A$776,$A209,СВЦЭМ!$B$33:$B$776,N$190)+'СЕТ СН'!$F$12</f>
        <v>108.11687372999999</v>
      </c>
      <c r="O209" s="36">
        <f>SUMIFS(СВЦЭМ!$F$33:$F$776,СВЦЭМ!$A$33:$A$776,$A209,СВЦЭМ!$B$33:$B$776,O$190)+'СЕТ СН'!$F$12</f>
        <v>109.32297464</v>
      </c>
      <c r="P209" s="36">
        <f>SUMIFS(СВЦЭМ!$F$33:$F$776,СВЦЭМ!$A$33:$A$776,$A209,СВЦЭМ!$B$33:$B$776,P$190)+'СЕТ СН'!$F$12</f>
        <v>110.28176805</v>
      </c>
      <c r="Q209" s="36">
        <f>SUMIFS(СВЦЭМ!$F$33:$F$776,СВЦЭМ!$A$33:$A$776,$A209,СВЦЭМ!$B$33:$B$776,Q$190)+'СЕТ СН'!$F$12</f>
        <v>110.99342109</v>
      </c>
      <c r="R209" s="36">
        <f>SUMIFS(СВЦЭМ!$F$33:$F$776,СВЦЭМ!$A$33:$A$776,$A209,СВЦЭМ!$B$33:$B$776,R$190)+'СЕТ СН'!$F$12</f>
        <v>111.38994857</v>
      </c>
      <c r="S209" s="36">
        <f>SUMIFS(СВЦЭМ!$F$33:$F$776,СВЦЭМ!$A$33:$A$776,$A209,СВЦЭМ!$B$33:$B$776,S$190)+'СЕТ СН'!$F$12</f>
        <v>112.77709274999999</v>
      </c>
      <c r="T209" s="36">
        <f>SUMIFS(СВЦЭМ!$F$33:$F$776,СВЦЭМ!$A$33:$A$776,$A209,СВЦЭМ!$B$33:$B$776,T$190)+'СЕТ СН'!$F$12</f>
        <v>112.18891600000001</v>
      </c>
      <c r="U209" s="36">
        <f>SUMIFS(СВЦЭМ!$F$33:$F$776,СВЦЭМ!$A$33:$A$776,$A209,СВЦЭМ!$B$33:$B$776,U$190)+'СЕТ СН'!$F$12</f>
        <v>109.84117042</v>
      </c>
      <c r="V209" s="36">
        <f>SUMIFS(СВЦЭМ!$F$33:$F$776,СВЦЭМ!$A$33:$A$776,$A209,СВЦЭМ!$B$33:$B$776,V$190)+'СЕТ СН'!$F$12</f>
        <v>109.13021642</v>
      </c>
      <c r="W209" s="36">
        <f>SUMIFS(СВЦЭМ!$F$33:$F$776,СВЦЭМ!$A$33:$A$776,$A209,СВЦЭМ!$B$33:$B$776,W$190)+'СЕТ СН'!$F$12</f>
        <v>109.98177257</v>
      </c>
      <c r="X209" s="36">
        <f>SUMIFS(СВЦЭМ!$F$33:$F$776,СВЦЭМ!$A$33:$A$776,$A209,СВЦЭМ!$B$33:$B$776,X$190)+'СЕТ СН'!$F$12</f>
        <v>109.01379045</v>
      </c>
      <c r="Y209" s="36">
        <f>SUMIFS(СВЦЭМ!$F$33:$F$776,СВЦЭМ!$A$33:$A$776,$A209,СВЦЭМ!$B$33:$B$776,Y$190)+'СЕТ СН'!$F$12</f>
        <v>111.08876893999999</v>
      </c>
    </row>
    <row r="210" spans="1:25" ht="15.75" x14ac:dyDescent="0.2">
      <c r="A210" s="35">
        <f t="shared" si="5"/>
        <v>43971</v>
      </c>
      <c r="B210" s="36">
        <f>SUMIFS(СВЦЭМ!$F$33:$F$776,СВЦЭМ!$A$33:$A$776,$A210,СВЦЭМ!$B$33:$B$776,B$190)+'СЕТ СН'!$F$12</f>
        <v>123.07574509</v>
      </c>
      <c r="C210" s="36">
        <f>SUMIFS(СВЦЭМ!$F$33:$F$776,СВЦЭМ!$A$33:$A$776,$A210,СВЦЭМ!$B$33:$B$776,C$190)+'СЕТ СН'!$F$12</f>
        <v>124.57870493</v>
      </c>
      <c r="D210" s="36">
        <f>SUMIFS(СВЦЭМ!$F$33:$F$776,СВЦЭМ!$A$33:$A$776,$A210,СВЦЭМ!$B$33:$B$776,D$190)+'СЕТ СН'!$F$12</f>
        <v>127.25088934999999</v>
      </c>
      <c r="E210" s="36">
        <f>SUMIFS(СВЦЭМ!$F$33:$F$776,СВЦЭМ!$A$33:$A$776,$A210,СВЦЭМ!$B$33:$B$776,E$190)+'СЕТ СН'!$F$12</f>
        <v>126.56900415</v>
      </c>
      <c r="F210" s="36">
        <f>SUMIFS(СВЦЭМ!$F$33:$F$776,СВЦЭМ!$A$33:$A$776,$A210,СВЦЭМ!$B$33:$B$776,F$190)+'СЕТ СН'!$F$12</f>
        <v>125.54719798000001</v>
      </c>
      <c r="G210" s="36">
        <f>SUMIFS(СВЦЭМ!$F$33:$F$776,СВЦЭМ!$A$33:$A$776,$A210,СВЦЭМ!$B$33:$B$776,G$190)+'СЕТ СН'!$F$12</f>
        <v>127.04611860999999</v>
      </c>
      <c r="H210" s="36">
        <f>SUMIFS(СВЦЭМ!$F$33:$F$776,СВЦЭМ!$A$33:$A$776,$A210,СВЦЭМ!$B$33:$B$776,H$190)+'СЕТ СН'!$F$12</f>
        <v>128.07981262000001</v>
      </c>
      <c r="I210" s="36">
        <f>SUMIFS(СВЦЭМ!$F$33:$F$776,СВЦЭМ!$A$33:$A$776,$A210,СВЦЭМ!$B$33:$B$776,I$190)+'СЕТ СН'!$F$12</f>
        <v>125.91709950000001</v>
      </c>
      <c r="J210" s="36">
        <f>SUMIFS(СВЦЭМ!$F$33:$F$776,СВЦЭМ!$A$33:$A$776,$A210,СВЦЭМ!$B$33:$B$776,J$190)+'СЕТ СН'!$F$12</f>
        <v>110.63467317999999</v>
      </c>
      <c r="K210" s="36">
        <f>SUMIFS(СВЦЭМ!$F$33:$F$776,СВЦЭМ!$A$33:$A$776,$A210,СВЦЭМ!$B$33:$B$776,K$190)+'СЕТ СН'!$F$12</f>
        <v>111.46238952</v>
      </c>
      <c r="L210" s="36">
        <f>SUMIFS(СВЦЭМ!$F$33:$F$776,СВЦЭМ!$A$33:$A$776,$A210,СВЦЭМ!$B$33:$B$776,L$190)+'СЕТ СН'!$F$12</f>
        <v>112.01585407</v>
      </c>
      <c r="M210" s="36">
        <f>SUMIFS(СВЦЭМ!$F$33:$F$776,СВЦЭМ!$A$33:$A$776,$A210,СВЦЭМ!$B$33:$B$776,M$190)+'СЕТ СН'!$F$12</f>
        <v>112.42484227999999</v>
      </c>
      <c r="N210" s="36">
        <f>SUMIFS(СВЦЭМ!$F$33:$F$776,СВЦЭМ!$A$33:$A$776,$A210,СВЦЭМ!$B$33:$B$776,N$190)+'СЕТ СН'!$F$12</f>
        <v>112.38302852</v>
      </c>
      <c r="O210" s="36">
        <f>SUMIFS(СВЦЭМ!$F$33:$F$776,СВЦЭМ!$A$33:$A$776,$A210,СВЦЭМ!$B$33:$B$776,O$190)+'СЕТ СН'!$F$12</f>
        <v>113.1260997</v>
      </c>
      <c r="P210" s="36">
        <f>SUMIFS(СВЦЭМ!$F$33:$F$776,СВЦЭМ!$A$33:$A$776,$A210,СВЦЭМ!$B$33:$B$776,P$190)+'СЕТ СН'!$F$12</f>
        <v>113.44042311</v>
      </c>
      <c r="Q210" s="36">
        <f>SUMIFS(СВЦЭМ!$F$33:$F$776,СВЦЭМ!$A$33:$A$776,$A210,СВЦЭМ!$B$33:$B$776,Q$190)+'СЕТ СН'!$F$12</f>
        <v>113.5516113</v>
      </c>
      <c r="R210" s="36">
        <f>SUMIFS(СВЦЭМ!$F$33:$F$776,СВЦЭМ!$A$33:$A$776,$A210,СВЦЭМ!$B$33:$B$776,R$190)+'СЕТ СН'!$F$12</f>
        <v>113.70741952</v>
      </c>
      <c r="S210" s="36">
        <f>SUMIFS(СВЦЭМ!$F$33:$F$776,СВЦЭМ!$A$33:$A$776,$A210,СВЦЭМ!$B$33:$B$776,S$190)+'СЕТ СН'!$F$12</f>
        <v>114.00036411000001</v>
      </c>
      <c r="T210" s="36">
        <f>SUMIFS(СВЦЭМ!$F$33:$F$776,СВЦЭМ!$A$33:$A$776,$A210,СВЦЭМ!$B$33:$B$776,T$190)+'СЕТ СН'!$F$12</f>
        <v>113.86632202</v>
      </c>
      <c r="U210" s="36">
        <f>SUMIFS(СВЦЭМ!$F$33:$F$776,СВЦЭМ!$A$33:$A$776,$A210,СВЦЭМ!$B$33:$B$776,U$190)+'СЕТ СН'!$F$12</f>
        <v>111.92126211</v>
      </c>
      <c r="V210" s="36">
        <f>SUMIFS(СВЦЭМ!$F$33:$F$776,СВЦЭМ!$A$33:$A$776,$A210,СВЦЭМ!$B$33:$B$776,V$190)+'СЕТ СН'!$F$12</f>
        <v>111.27899589</v>
      </c>
      <c r="W210" s="36">
        <f>SUMIFS(СВЦЭМ!$F$33:$F$776,СВЦЭМ!$A$33:$A$776,$A210,СВЦЭМ!$B$33:$B$776,W$190)+'СЕТ СН'!$F$12</f>
        <v>111.96228936999999</v>
      </c>
      <c r="X210" s="36">
        <f>SUMIFS(СВЦЭМ!$F$33:$F$776,СВЦЭМ!$A$33:$A$776,$A210,СВЦЭМ!$B$33:$B$776,X$190)+'СЕТ СН'!$F$12</f>
        <v>111.98012285999999</v>
      </c>
      <c r="Y210" s="36">
        <f>SUMIFS(СВЦЭМ!$F$33:$F$776,СВЦЭМ!$A$33:$A$776,$A210,СВЦЭМ!$B$33:$B$776,Y$190)+'СЕТ СН'!$F$12</f>
        <v>112.72298824000001</v>
      </c>
    </row>
    <row r="211" spans="1:25" ht="15.75" x14ac:dyDescent="0.2">
      <c r="A211" s="35">
        <f t="shared" si="5"/>
        <v>43972</v>
      </c>
      <c r="B211" s="36">
        <f>SUMIFS(СВЦЭМ!$F$33:$F$776,СВЦЭМ!$A$33:$A$776,$A211,СВЦЭМ!$B$33:$B$776,B$190)+'СЕТ СН'!$F$12</f>
        <v>122.83471392</v>
      </c>
      <c r="C211" s="36">
        <f>SUMIFS(СВЦЭМ!$F$33:$F$776,СВЦЭМ!$A$33:$A$776,$A211,СВЦЭМ!$B$33:$B$776,C$190)+'СЕТ СН'!$F$12</f>
        <v>127.81604179999999</v>
      </c>
      <c r="D211" s="36">
        <f>SUMIFS(СВЦЭМ!$F$33:$F$776,СВЦЭМ!$A$33:$A$776,$A211,СВЦЭМ!$B$33:$B$776,D$190)+'СЕТ СН'!$F$12</f>
        <v>130.96615152000001</v>
      </c>
      <c r="E211" s="36">
        <f>SUMIFS(СВЦЭМ!$F$33:$F$776,СВЦЭМ!$A$33:$A$776,$A211,СВЦЭМ!$B$33:$B$776,E$190)+'СЕТ СН'!$F$12</f>
        <v>130.84908811</v>
      </c>
      <c r="F211" s="36">
        <f>SUMIFS(СВЦЭМ!$F$33:$F$776,СВЦЭМ!$A$33:$A$776,$A211,СВЦЭМ!$B$33:$B$776,F$190)+'СЕТ СН'!$F$12</f>
        <v>130.04071919</v>
      </c>
      <c r="G211" s="36">
        <f>SUMIFS(СВЦЭМ!$F$33:$F$776,СВЦЭМ!$A$33:$A$776,$A211,СВЦЭМ!$B$33:$B$776,G$190)+'СЕТ СН'!$F$12</f>
        <v>131.63472044</v>
      </c>
      <c r="H211" s="36">
        <f>SUMIFS(СВЦЭМ!$F$33:$F$776,СВЦЭМ!$A$33:$A$776,$A211,СВЦЭМ!$B$33:$B$776,H$190)+'СЕТ СН'!$F$12</f>
        <v>130.10064829000001</v>
      </c>
      <c r="I211" s="36">
        <f>SUMIFS(СВЦЭМ!$F$33:$F$776,СВЦЭМ!$A$33:$A$776,$A211,СВЦЭМ!$B$33:$B$776,I$190)+'СЕТ СН'!$F$12</f>
        <v>127.83257265</v>
      </c>
      <c r="J211" s="36">
        <f>SUMIFS(СВЦЭМ!$F$33:$F$776,СВЦЭМ!$A$33:$A$776,$A211,СВЦЭМ!$B$33:$B$776,J$190)+'СЕТ СН'!$F$12</f>
        <v>121.88594835000001</v>
      </c>
      <c r="K211" s="36">
        <f>SUMIFS(СВЦЭМ!$F$33:$F$776,СВЦЭМ!$A$33:$A$776,$A211,СВЦЭМ!$B$33:$B$776,K$190)+'СЕТ СН'!$F$12</f>
        <v>121.04156080999999</v>
      </c>
      <c r="L211" s="36">
        <f>SUMIFS(СВЦЭМ!$F$33:$F$776,СВЦЭМ!$A$33:$A$776,$A211,СВЦЭМ!$B$33:$B$776,L$190)+'СЕТ СН'!$F$12</f>
        <v>121.43657035</v>
      </c>
      <c r="M211" s="36">
        <f>SUMIFS(СВЦЭМ!$F$33:$F$776,СВЦЭМ!$A$33:$A$776,$A211,СВЦЭМ!$B$33:$B$776,M$190)+'СЕТ СН'!$F$12</f>
        <v>114.46702673999999</v>
      </c>
      <c r="N211" s="36">
        <f>SUMIFS(СВЦЭМ!$F$33:$F$776,СВЦЭМ!$A$33:$A$776,$A211,СВЦЭМ!$B$33:$B$776,N$190)+'СЕТ СН'!$F$12</f>
        <v>106.07422889</v>
      </c>
      <c r="O211" s="36">
        <f>SUMIFS(СВЦЭМ!$F$33:$F$776,СВЦЭМ!$A$33:$A$776,$A211,СВЦЭМ!$B$33:$B$776,O$190)+'СЕТ СН'!$F$12</f>
        <v>102.35263365</v>
      </c>
      <c r="P211" s="36">
        <f>SUMIFS(СВЦЭМ!$F$33:$F$776,СВЦЭМ!$A$33:$A$776,$A211,СВЦЭМ!$B$33:$B$776,P$190)+'СЕТ СН'!$F$12</f>
        <v>102.05387826</v>
      </c>
      <c r="Q211" s="36">
        <f>SUMIFS(СВЦЭМ!$F$33:$F$776,СВЦЭМ!$A$33:$A$776,$A211,СВЦЭМ!$B$33:$B$776,Q$190)+'СЕТ СН'!$F$12</f>
        <v>102.64099833</v>
      </c>
      <c r="R211" s="36">
        <f>SUMIFS(СВЦЭМ!$F$33:$F$776,СВЦЭМ!$A$33:$A$776,$A211,СВЦЭМ!$B$33:$B$776,R$190)+'СЕТ СН'!$F$12</f>
        <v>101.85825565</v>
      </c>
      <c r="S211" s="36">
        <f>SUMIFS(СВЦЭМ!$F$33:$F$776,СВЦЭМ!$A$33:$A$776,$A211,СВЦЭМ!$B$33:$B$776,S$190)+'СЕТ СН'!$F$12</f>
        <v>102.89380007</v>
      </c>
      <c r="T211" s="36">
        <f>SUMIFS(СВЦЭМ!$F$33:$F$776,СВЦЭМ!$A$33:$A$776,$A211,СВЦЭМ!$B$33:$B$776,T$190)+'СЕТ СН'!$F$12</f>
        <v>102.62049741</v>
      </c>
      <c r="U211" s="36">
        <f>SUMIFS(СВЦЭМ!$F$33:$F$776,СВЦЭМ!$A$33:$A$776,$A211,СВЦЭМ!$B$33:$B$776,U$190)+'СЕТ СН'!$F$12</f>
        <v>102.2152119</v>
      </c>
      <c r="V211" s="36">
        <f>SUMIFS(СВЦЭМ!$F$33:$F$776,СВЦЭМ!$A$33:$A$776,$A211,СВЦЭМ!$B$33:$B$776,V$190)+'СЕТ СН'!$F$12</f>
        <v>101.79586187</v>
      </c>
      <c r="W211" s="36">
        <f>SUMIFS(СВЦЭМ!$F$33:$F$776,СВЦЭМ!$A$33:$A$776,$A211,СВЦЭМ!$B$33:$B$776,W$190)+'СЕТ СН'!$F$12</f>
        <v>97.207882330000004</v>
      </c>
      <c r="X211" s="36">
        <f>SUMIFS(СВЦЭМ!$F$33:$F$776,СВЦЭМ!$A$33:$A$776,$A211,СВЦЭМ!$B$33:$B$776,X$190)+'СЕТ СН'!$F$12</f>
        <v>103.26736916</v>
      </c>
      <c r="Y211" s="36">
        <f>SUMIFS(СВЦЭМ!$F$33:$F$776,СВЦЭМ!$A$33:$A$776,$A211,СВЦЭМ!$B$33:$B$776,Y$190)+'СЕТ СН'!$F$12</f>
        <v>110.348356</v>
      </c>
    </row>
    <row r="212" spans="1:25" ht="15.75" x14ac:dyDescent="0.2">
      <c r="A212" s="35">
        <f t="shared" si="5"/>
        <v>43973</v>
      </c>
      <c r="B212" s="36">
        <f>SUMIFS(СВЦЭМ!$F$33:$F$776,СВЦЭМ!$A$33:$A$776,$A212,СВЦЭМ!$B$33:$B$776,B$190)+'СЕТ СН'!$F$12</f>
        <v>122.58768692</v>
      </c>
      <c r="C212" s="36">
        <f>SUMIFS(СВЦЭМ!$F$33:$F$776,СВЦЭМ!$A$33:$A$776,$A212,СВЦЭМ!$B$33:$B$776,C$190)+'СЕТ СН'!$F$12</f>
        <v>128.68890268999999</v>
      </c>
      <c r="D212" s="36">
        <f>SUMIFS(СВЦЭМ!$F$33:$F$776,СВЦЭМ!$A$33:$A$776,$A212,СВЦЭМ!$B$33:$B$776,D$190)+'СЕТ СН'!$F$12</f>
        <v>131.68549876</v>
      </c>
      <c r="E212" s="36">
        <f>SUMIFS(СВЦЭМ!$F$33:$F$776,СВЦЭМ!$A$33:$A$776,$A212,СВЦЭМ!$B$33:$B$776,E$190)+'СЕТ СН'!$F$12</f>
        <v>131.21292224000001</v>
      </c>
      <c r="F212" s="36">
        <f>SUMIFS(СВЦЭМ!$F$33:$F$776,СВЦЭМ!$A$33:$A$776,$A212,СВЦЭМ!$B$33:$B$776,F$190)+'СЕТ СН'!$F$12</f>
        <v>130.26264298000001</v>
      </c>
      <c r="G212" s="36">
        <f>SUMIFS(СВЦЭМ!$F$33:$F$776,СВЦЭМ!$A$33:$A$776,$A212,СВЦЭМ!$B$33:$B$776,G$190)+'СЕТ СН'!$F$12</f>
        <v>131.64909162999999</v>
      </c>
      <c r="H212" s="36">
        <f>SUMIFS(СВЦЭМ!$F$33:$F$776,СВЦЭМ!$A$33:$A$776,$A212,СВЦЭМ!$B$33:$B$776,H$190)+'СЕТ СН'!$F$12</f>
        <v>131.90308592</v>
      </c>
      <c r="I212" s="36">
        <f>SUMIFS(СВЦЭМ!$F$33:$F$776,СВЦЭМ!$A$33:$A$776,$A212,СВЦЭМ!$B$33:$B$776,I$190)+'СЕТ СН'!$F$12</f>
        <v>126.35334465</v>
      </c>
      <c r="J212" s="36">
        <f>SUMIFS(СВЦЭМ!$F$33:$F$776,СВЦЭМ!$A$33:$A$776,$A212,СВЦЭМ!$B$33:$B$776,J$190)+'СЕТ СН'!$F$12</f>
        <v>119.33269721000001</v>
      </c>
      <c r="K212" s="36">
        <f>SUMIFS(СВЦЭМ!$F$33:$F$776,СВЦЭМ!$A$33:$A$776,$A212,СВЦЭМ!$B$33:$B$776,K$190)+'СЕТ СН'!$F$12</f>
        <v>116.8106781</v>
      </c>
      <c r="L212" s="36">
        <f>SUMIFS(СВЦЭМ!$F$33:$F$776,СВЦЭМ!$A$33:$A$776,$A212,СВЦЭМ!$B$33:$B$776,L$190)+'СЕТ СН'!$F$12</f>
        <v>115.08073864000001</v>
      </c>
      <c r="M212" s="36">
        <f>SUMIFS(СВЦЭМ!$F$33:$F$776,СВЦЭМ!$A$33:$A$776,$A212,СВЦЭМ!$B$33:$B$776,M$190)+'СЕТ СН'!$F$12</f>
        <v>107.89080930999999</v>
      </c>
      <c r="N212" s="36">
        <f>SUMIFS(СВЦЭМ!$F$33:$F$776,СВЦЭМ!$A$33:$A$776,$A212,СВЦЭМ!$B$33:$B$776,N$190)+'СЕТ СН'!$F$12</f>
        <v>100.1577616</v>
      </c>
      <c r="O212" s="36">
        <f>SUMIFS(СВЦЭМ!$F$33:$F$776,СВЦЭМ!$A$33:$A$776,$A212,СВЦЭМ!$B$33:$B$776,O$190)+'СЕТ СН'!$F$12</f>
        <v>98.029689180000005</v>
      </c>
      <c r="P212" s="36">
        <f>SUMIFS(СВЦЭМ!$F$33:$F$776,СВЦЭМ!$A$33:$A$776,$A212,СВЦЭМ!$B$33:$B$776,P$190)+'СЕТ СН'!$F$12</f>
        <v>100.71948847</v>
      </c>
      <c r="Q212" s="36">
        <f>SUMIFS(СВЦЭМ!$F$33:$F$776,СВЦЭМ!$A$33:$A$776,$A212,СВЦЭМ!$B$33:$B$776,Q$190)+'СЕТ СН'!$F$12</f>
        <v>101.47412850000001</v>
      </c>
      <c r="R212" s="36">
        <f>SUMIFS(СВЦЭМ!$F$33:$F$776,СВЦЭМ!$A$33:$A$776,$A212,СВЦЭМ!$B$33:$B$776,R$190)+'СЕТ СН'!$F$12</f>
        <v>101.53949464999999</v>
      </c>
      <c r="S212" s="36">
        <f>SUMIFS(СВЦЭМ!$F$33:$F$776,СВЦЭМ!$A$33:$A$776,$A212,СВЦЭМ!$B$33:$B$776,S$190)+'СЕТ СН'!$F$12</f>
        <v>102.1490907</v>
      </c>
      <c r="T212" s="36">
        <f>SUMIFS(СВЦЭМ!$F$33:$F$776,СВЦЭМ!$A$33:$A$776,$A212,СВЦЭМ!$B$33:$B$776,T$190)+'СЕТ СН'!$F$12</f>
        <v>100.23136854000001</v>
      </c>
      <c r="U212" s="36">
        <f>SUMIFS(СВЦЭМ!$F$33:$F$776,СВЦЭМ!$A$33:$A$776,$A212,СВЦЭМ!$B$33:$B$776,U$190)+'СЕТ СН'!$F$12</f>
        <v>98.466435649999994</v>
      </c>
      <c r="V212" s="36">
        <f>SUMIFS(СВЦЭМ!$F$33:$F$776,СВЦЭМ!$A$33:$A$776,$A212,СВЦЭМ!$B$33:$B$776,V$190)+'СЕТ СН'!$F$12</f>
        <v>95.989052389999998</v>
      </c>
      <c r="W212" s="36">
        <f>SUMIFS(СВЦЭМ!$F$33:$F$776,СВЦЭМ!$A$33:$A$776,$A212,СВЦЭМ!$B$33:$B$776,W$190)+'СЕТ СН'!$F$12</f>
        <v>94.81346757</v>
      </c>
      <c r="X212" s="36">
        <f>SUMIFS(СВЦЭМ!$F$33:$F$776,СВЦЭМ!$A$33:$A$776,$A212,СВЦЭМ!$B$33:$B$776,X$190)+'СЕТ СН'!$F$12</f>
        <v>97.586617110000006</v>
      </c>
      <c r="Y212" s="36">
        <f>SUMIFS(СВЦЭМ!$F$33:$F$776,СВЦЭМ!$A$33:$A$776,$A212,СВЦЭМ!$B$33:$B$776,Y$190)+'СЕТ СН'!$F$12</f>
        <v>103.23810783</v>
      </c>
    </row>
    <row r="213" spans="1:25" ht="15.75" x14ac:dyDescent="0.2">
      <c r="A213" s="35">
        <f t="shared" si="5"/>
        <v>43974</v>
      </c>
      <c r="B213" s="36">
        <f>SUMIFS(СВЦЭМ!$F$33:$F$776,СВЦЭМ!$A$33:$A$776,$A213,СВЦЭМ!$B$33:$B$776,B$190)+'СЕТ СН'!$F$12</f>
        <v>118.43083344</v>
      </c>
      <c r="C213" s="36">
        <f>SUMIFS(СВЦЭМ!$F$33:$F$776,СВЦЭМ!$A$33:$A$776,$A213,СВЦЭМ!$B$33:$B$776,C$190)+'СЕТ СН'!$F$12</f>
        <v>123.84779451999999</v>
      </c>
      <c r="D213" s="36">
        <f>SUMIFS(СВЦЭМ!$F$33:$F$776,СВЦЭМ!$A$33:$A$776,$A213,СВЦЭМ!$B$33:$B$776,D$190)+'СЕТ СН'!$F$12</f>
        <v>126.91251163</v>
      </c>
      <c r="E213" s="36">
        <f>SUMIFS(СВЦЭМ!$F$33:$F$776,СВЦЭМ!$A$33:$A$776,$A213,СВЦЭМ!$B$33:$B$776,E$190)+'СЕТ СН'!$F$12</f>
        <v>129.02125604</v>
      </c>
      <c r="F213" s="36">
        <f>SUMIFS(СВЦЭМ!$F$33:$F$776,СВЦЭМ!$A$33:$A$776,$A213,СВЦЭМ!$B$33:$B$776,F$190)+'СЕТ СН'!$F$12</f>
        <v>129.60200909</v>
      </c>
      <c r="G213" s="36">
        <f>SUMIFS(СВЦЭМ!$F$33:$F$776,СВЦЭМ!$A$33:$A$776,$A213,СВЦЭМ!$B$33:$B$776,G$190)+'СЕТ СН'!$F$12</f>
        <v>129.30496366</v>
      </c>
      <c r="H213" s="36">
        <f>SUMIFS(СВЦЭМ!$F$33:$F$776,СВЦЭМ!$A$33:$A$776,$A213,СВЦЭМ!$B$33:$B$776,H$190)+'СЕТ СН'!$F$12</f>
        <v>128.11294946000001</v>
      </c>
      <c r="I213" s="36">
        <f>SUMIFS(СВЦЭМ!$F$33:$F$776,СВЦЭМ!$A$33:$A$776,$A213,СВЦЭМ!$B$33:$B$776,I$190)+'СЕТ СН'!$F$12</f>
        <v>124.48445848999999</v>
      </c>
      <c r="J213" s="36">
        <f>SUMIFS(СВЦЭМ!$F$33:$F$776,СВЦЭМ!$A$33:$A$776,$A213,СВЦЭМ!$B$33:$B$776,J$190)+'СЕТ СН'!$F$12</f>
        <v>119.09258715999999</v>
      </c>
      <c r="K213" s="36">
        <f>SUMIFS(СВЦЭМ!$F$33:$F$776,СВЦЭМ!$A$33:$A$776,$A213,СВЦЭМ!$B$33:$B$776,K$190)+'СЕТ СН'!$F$12</f>
        <v>113.48302599</v>
      </c>
      <c r="L213" s="36">
        <f>SUMIFS(СВЦЭМ!$F$33:$F$776,СВЦЭМ!$A$33:$A$776,$A213,СВЦЭМ!$B$33:$B$776,L$190)+'СЕТ СН'!$F$12</f>
        <v>110.54244253</v>
      </c>
      <c r="M213" s="36">
        <f>SUMIFS(СВЦЭМ!$F$33:$F$776,СВЦЭМ!$A$33:$A$776,$A213,СВЦЭМ!$B$33:$B$776,M$190)+'СЕТ СН'!$F$12</f>
        <v>102.47205986</v>
      </c>
      <c r="N213" s="36">
        <f>SUMIFS(СВЦЭМ!$F$33:$F$776,СВЦЭМ!$A$33:$A$776,$A213,СВЦЭМ!$B$33:$B$776,N$190)+'СЕТ СН'!$F$12</f>
        <v>94.763512599999999</v>
      </c>
      <c r="O213" s="36">
        <f>SUMIFS(СВЦЭМ!$F$33:$F$776,СВЦЭМ!$A$33:$A$776,$A213,СВЦЭМ!$B$33:$B$776,O$190)+'СЕТ СН'!$F$12</f>
        <v>93.388349030000001</v>
      </c>
      <c r="P213" s="36">
        <f>SUMIFS(СВЦЭМ!$F$33:$F$776,СВЦЭМ!$A$33:$A$776,$A213,СВЦЭМ!$B$33:$B$776,P$190)+'СЕТ СН'!$F$12</f>
        <v>97.149846830000001</v>
      </c>
      <c r="Q213" s="36">
        <f>SUMIFS(СВЦЭМ!$F$33:$F$776,СВЦЭМ!$A$33:$A$776,$A213,СВЦЭМ!$B$33:$B$776,Q$190)+'СЕТ СН'!$F$12</f>
        <v>97.525172819999995</v>
      </c>
      <c r="R213" s="36">
        <f>SUMIFS(СВЦЭМ!$F$33:$F$776,СВЦЭМ!$A$33:$A$776,$A213,СВЦЭМ!$B$33:$B$776,R$190)+'СЕТ СН'!$F$12</f>
        <v>98.364844649999995</v>
      </c>
      <c r="S213" s="36">
        <f>SUMIFS(СВЦЭМ!$F$33:$F$776,СВЦЭМ!$A$33:$A$776,$A213,СВЦЭМ!$B$33:$B$776,S$190)+'СЕТ СН'!$F$12</f>
        <v>99.884422400000005</v>
      </c>
      <c r="T213" s="36">
        <f>SUMIFS(СВЦЭМ!$F$33:$F$776,СВЦЭМ!$A$33:$A$776,$A213,СВЦЭМ!$B$33:$B$776,T$190)+'СЕТ СН'!$F$12</f>
        <v>101.31236395000001</v>
      </c>
      <c r="U213" s="36">
        <f>SUMIFS(СВЦЭМ!$F$33:$F$776,СВЦЭМ!$A$33:$A$776,$A213,СВЦЭМ!$B$33:$B$776,U$190)+'СЕТ СН'!$F$12</f>
        <v>101.41696193</v>
      </c>
      <c r="V213" s="36">
        <f>SUMIFS(СВЦЭМ!$F$33:$F$776,СВЦЭМ!$A$33:$A$776,$A213,СВЦЭМ!$B$33:$B$776,V$190)+'СЕТ СН'!$F$12</f>
        <v>100.42885239</v>
      </c>
      <c r="W213" s="36">
        <f>SUMIFS(СВЦЭМ!$F$33:$F$776,СВЦЭМ!$A$33:$A$776,$A213,СВЦЭМ!$B$33:$B$776,W$190)+'СЕТ СН'!$F$12</f>
        <v>99.619983930000004</v>
      </c>
      <c r="X213" s="36">
        <f>SUMIFS(СВЦЭМ!$F$33:$F$776,СВЦЭМ!$A$33:$A$776,$A213,СВЦЭМ!$B$33:$B$776,X$190)+'СЕТ СН'!$F$12</f>
        <v>103.56171721</v>
      </c>
      <c r="Y213" s="36">
        <f>SUMIFS(СВЦЭМ!$F$33:$F$776,СВЦЭМ!$A$33:$A$776,$A213,СВЦЭМ!$B$33:$B$776,Y$190)+'СЕТ СН'!$F$12</f>
        <v>114.73661588</v>
      </c>
    </row>
    <row r="214" spans="1:25" ht="15.75" x14ac:dyDescent="0.2">
      <c r="A214" s="35">
        <f t="shared" si="5"/>
        <v>43975</v>
      </c>
      <c r="B214" s="36">
        <f>SUMIFS(СВЦЭМ!$F$33:$F$776,СВЦЭМ!$A$33:$A$776,$A214,СВЦЭМ!$B$33:$B$776,B$190)+'СЕТ СН'!$F$12</f>
        <v>124.82663659000001</v>
      </c>
      <c r="C214" s="36">
        <f>SUMIFS(СВЦЭМ!$F$33:$F$776,СВЦЭМ!$A$33:$A$776,$A214,СВЦЭМ!$B$33:$B$776,C$190)+'СЕТ СН'!$F$12</f>
        <v>128.44292505999999</v>
      </c>
      <c r="D214" s="36">
        <f>SUMIFS(СВЦЭМ!$F$33:$F$776,СВЦЭМ!$A$33:$A$776,$A214,СВЦЭМ!$B$33:$B$776,D$190)+'СЕТ СН'!$F$12</f>
        <v>129.78264052</v>
      </c>
      <c r="E214" s="36">
        <f>SUMIFS(СВЦЭМ!$F$33:$F$776,СВЦЭМ!$A$33:$A$776,$A214,СВЦЭМ!$B$33:$B$776,E$190)+'СЕТ СН'!$F$12</f>
        <v>129.20871425999999</v>
      </c>
      <c r="F214" s="36">
        <f>SUMIFS(СВЦЭМ!$F$33:$F$776,СВЦЭМ!$A$33:$A$776,$A214,СВЦЭМ!$B$33:$B$776,F$190)+'СЕТ СН'!$F$12</f>
        <v>128.56792795000001</v>
      </c>
      <c r="G214" s="36">
        <f>SUMIFS(СВЦЭМ!$F$33:$F$776,СВЦЭМ!$A$33:$A$776,$A214,СВЦЭМ!$B$33:$B$776,G$190)+'СЕТ СН'!$F$12</f>
        <v>128.34971769000001</v>
      </c>
      <c r="H214" s="36">
        <f>SUMIFS(СВЦЭМ!$F$33:$F$776,СВЦЭМ!$A$33:$A$776,$A214,СВЦЭМ!$B$33:$B$776,H$190)+'СЕТ СН'!$F$12</f>
        <v>126.9698685</v>
      </c>
      <c r="I214" s="36">
        <f>SUMIFS(СВЦЭМ!$F$33:$F$776,СВЦЭМ!$A$33:$A$776,$A214,СВЦЭМ!$B$33:$B$776,I$190)+'СЕТ СН'!$F$12</f>
        <v>122.18517217</v>
      </c>
      <c r="J214" s="36">
        <f>SUMIFS(СВЦЭМ!$F$33:$F$776,СВЦЭМ!$A$33:$A$776,$A214,СВЦЭМ!$B$33:$B$776,J$190)+'СЕТ СН'!$F$12</f>
        <v>120.39420744</v>
      </c>
      <c r="K214" s="36">
        <f>SUMIFS(СВЦЭМ!$F$33:$F$776,СВЦЭМ!$A$33:$A$776,$A214,СВЦЭМ!$B$33:$B$776,K$190)+'СЕТ СН'!$F$12</f>
        <v>115.97449915</v>
      </c>
      <c r="L214" s="36">
        <f>SUMIFS(СВЦЭМ!$F$33:$F$776,СВЦЭМ!$A$33:$A$776,$A214,СВЦЭМ!$B$33:$B$776,L$190)+'СЕТ СН'!$F$12</f>
        <v>117.59660554</v>
      </c>
      <c r="M214" s="36">
        <f>SUMIFS(СВЦЭМ!$F$33:$F$776,СВЦЭМ!$A$33:$A$776,$A214,СВЦЭМ!$B$33:$B$776,M$190)+'СЕТ СН'!$F$12</f>
        <v>112.20306963</v>
      </c>
      <c r="N214" s="36">
        <f>SUMIFS(СВЦЭМ!$F$33:$F$776,СВЦЭМ!$A$33:$A$776,$A214,СВЦЭМ!$B$33:$B$776,N$190)+'СЕТ СН'!$F$12</f>
        <v>105.31638089</v>
      </c>
      <c r="O214" s="36">
        <f>SUMIFS(СВЦЭМ!$F$33:$F$776,СВЦЭМ!$A$33:$A$776,$A214,СВЦЭМ!$B$33:$B$776,O$190)+'СЕТ СН'!$F$12</f>
        <v>100.91805092</v>
      </c>
      <c r="P214" s="36">
        <f>SUMIFS(СВЦЭМ!$F$33:$F$776,СВЦЭМ!$A$33:$A$776,$A214,СВЦЭМ!$B$33:$B$776,P$190)+'СЕТ СН'!$F$12</f>
        <v>101.68287721</v>
      </c>
      <c r="Q214" s="36">
        <f>SUMIFS(СВЦЭМ!$F$33:$F$776,СВЦЭМ!$A$33:$A$776,$A214,СВЦЭМ!$B$33:$B$776,Q$190)+'СЕТ СН'!$F$12</f>
        <v>102.48966086</v>
      </c>
      <c r="R214" s="36">
        <f>SUMIFS(СВЦЭМ!$F$33:$F$776,СВЦЭМ!$A$33:$A$776,$A214,СВЦЭМ!$B$33:$B$776,R$190)+'СЕТ СН'!$F$12</f>
        <v>100.52896130000001</v>
      </c>
      <c r="S214" s="36">
        <f>SUMIFS(СВЦЭМ!$F$33:$F$776,СВЦЭМ!$A$33:$A$776,$A214,СВЦЭМ!$B$33:$B$776,S$190)+'СЕТ СН'!$F$12</f>
        <v>101.45339405</v>
      </c>
      <c r="T214" s="36">
        <f>SUMIFS(СВЦЭМ!$F$33:$F$776,СВЦЭМ!$A$33:$A$776,$A214,СВЦЭМ!$B$33:$B$776,T$190)+'СЕТ СН'!$F$12</f>
        <v>100.89246092</v>
      </c>
      <c r="U214" s="36">
        <f>SUMIFS(СВЦЭМ!$F$33:$F$776,СВЦЭМ!$A$33:$A$776,$A214,СВЦЭМ!$B$33:$B$776,U$190)+'СЕТ СН'!$F$12</f>
        <v>98.796616819999997</v>
      </c>
      <c r="V214" s="36">
        <f>SUMIFS(СВЦЭМ!$F$33:$F$776,СВЦЭМ!$A$33:$A$776,$A214,СВЦЭМ!$B$33:$B$776,V$190)+'СЕТ СН'!$F$12</f>
        <v>93.822986369999995</v>
      </c>
      <c r="W214" s="36">
        <f>SUMIFS(СВЦЭМ!$F$33:$F$776,СВЦЭМ!$A$33:$A$776,$A214,СВЦЭМ!$B$33:$B$776,W$190)+'СЕТ СН'!$F$12</f>
        <v>94.504331489999998</v>
      </c>
      <c r="X214" s="36">
        <f>SUMIFS(СВЦЭМ!$F$33:$F$776,СВЦЭМ!$A$33:$A$776,$A214,СВЦЭМ!$B$33:$B$776,X$190)+'СЕТ СН'!$F$12</f>
        <v>98.319094250000006</v>
      </c>
      <c r="Y214" s="36">
        <f>SUMIFS(СВЦЭМ!$F$33:$F$776,СВЦЭМ!$A$33:$A$776,$A214,СВЦЭМ!$B$33:$B$776,Y$190)+'СЕТ СН'!$F$12</f>
        <v>110.08755902</v>
      </c>
    </row>
    <row r="215" spans="1:25" ht="15.75" x14ac:dyDescent="0.2">
      <c r="A215" s="35">
        <f t="shared" si="5"/>
        <v>43976</v>
      </c>
      <c r="B215" s="36">
        <f>SUMIFS(СВЦЭМ!$F$33:$F$776,СВЦЭМ!$A$33:$A$776,$A215,СВЦЭМ!$B$33:$B$776,B$190)+'СЕТ СН'!$F$12</f>
        <v>132.16567132</v>
      </c>
      <c r="C215" s="36">
        <f>SUMIFS(СВЦЭМ!$F$33:$F$776,СВЦЭМ!$A$33:$A$776,$A215,СВЦЭМ!$B$33:$B$776,C$190)+'СЕТ СН'!$F$12</f>
        <v>131.45158430999999</v>
      </c>
      <c r="D215" s="36">
        <f>SUMIFS(СВЦЭМ!$F$33:$F$776,СВЦЭМ!$A$33:$A$776,$A215,СВЦЭМ!$B$33:$B$776,D$190)+'СЕТ СН'!$F$12</f>
        <v>129.64718904</v>
      </c>
      <c r="E215" s="36">
        <f>SUMIFS(СВЦЭМ!$F$33:$F$776,СВЦЭМ!$A$33:$A$776,$A215,СВЦЭМ!$B$33:$B$776,E$190)+'СЕТ СН'!$F$12</f>
        <v>128.62153212999999</v>
      </c>
      <c r="F215" s="36">
        <f>SUMIFS(СВЦЭМ!$F$33:$F$776,СВЦЭМ!$A$33:$A$776,$A215,СВЦЭМ!$B$33:$B$776,F$190)+'СЕТ СН'!$F$12</f>
        <v>128.29652433999999</v>
      </c>
      <c r="G215" s="36">
        <f>SUMIFS(СВЦЭМ!$F$33:$F$776,СВЦЭМ!$A$33:$A$776,$A215,СВЦЭМ!$B$33:$B$776,G$190)+'СЕТ СН'!$F$12</f>
        <v>128.81256633000001</v>
      </c>
      <c r="H215" s="36">
        <f>SUMIFS(СВЦЭМ!$F$33:$F$776,СВЦЭМ!$A$33:$A$776,$A215,СВЦЭМ!$B$33:$B$776,H$190)+'СЕТ СН'!$F$12</f>
        <v>129.28098975</v>
      </c>
      <c r="I215" s="36">
        <f>SUMIFS(СВЦЭМ!$F$33:$F$776,СВЦЭМ!$A$33:$A$776,$A215,СВЦЭМ!$B$33:$B$776,I$190)+'СЕТ СН'!$F$12</f>
        <v>125.57123991</v>
      </c>
      <c r="J215" s="36">
        <f>SUMIFS(СВЦЭМ!$F$33:$F$776,СВЦЭМ!$A$33:$A$776,$A215,СВЦЭМ!$B$33:$B$776,J$190)+'СЕТ СН'!$F$12</f>
        <v>119.96170164999999</v>
      </c>
      <c r="K215" s="36">
        <f>SUMIFS(СВЦЭМ!$F$33:$F$776,СВЦЭМ!$A$33:$A$776,$A215,СВЦЭМ!$B$33:$B$776,K$190)+'СЕТ СН'!$F$12</f>
        <v>118.92800706</v>
      </c>
      <c r="L215" s="36">
        <f>SUMIFS(СВЦЭМ!$F$33:$F$776,СВЦЭМ!$A$33:$A$776,$A215,СВЦЭМ!$B$33:$B$776,L$190)+'СЕТ СН'!$F$12</f>
        <v>117.88451223</v>
      </c>
      <c r="M215" s="36">
        <f>SUMIFS(СВЦЭМ!$F$33:$F$776,СВЦЭМ!$A$33:$A$776,$A215,СВЦЭМ!$B$33:$B$776,M$190)+'СЕТ СН'!$F$12</f>
        <v>108.65484324000001</v>
      </c>
      <c r="N215" s="36">
        <f>SUMIFS(СВЦЭМ!$F$33:$F$776,СВЦЭМ!$A$33:$A$776,$A215,СВЦЭМ!$B$33:$B$776,N$190)+'СЕТ СН'!$F$12</f>
        <v>101.18958096999999</v>
      </c>
      <c r="O215" s="36">
        <f>SUMIFS(СВЦЭМ!$F$33:$F$776,СВЦЭМ!$A$33:$A$776,$A215,СВЦЭМ!$B$33:$B$776,O$190)+'СЕТ СН'!$F$12</f>
        <v>98.232059520000007</v>
      </c>
      <c r="P215" s="36">
        <f>SUMIFS(СВЦЭМ!$F$33:$F$776,СВЦЭМ!$A$33:$A$776,$A215,СВЦЭМ!$B$33:$B$776,P$190)+'СЕТ СН'!$F$12</f>
        <v>99.075503060000003</v>
      </c>
      <c r="Q215" s="36">
        <f>SUMIFS(СВЦЭМ!$F$33:$F$776,СВЦЭМ!$A$33:$A$776,$A215,СВЦЭМ!$B$33:$B$776,Q$190)+'СЕТ СН'!$F$12</f>
        <v>99.302534280000003</v>
      </c>
      <c r="R215" s="36">
        <f>SUMIFS(СВЦЭМ!$F$33:$F$776,СВЦЭМ!$A$33:$A$776,$A215,СВЦЭМ!$B$33:$B$776,R$190)+'СЕТ СН'!$F$12</f>
        <v>100.52329579000001</v>
      </c>
      <c r="S215" s="36">
        <f>SUMIFS(СВЦЭМ!$F$33:$F$776,СВЦЭМ!$A$33:$A$776,$A215,СВЦЭМ!$B$33:$B$776,S$190)+'СЕТ СН'!$F$12</f>
        <v>99.952439170000005</v>
      </c>
      <c r="T215" s="36">
        <f>SUMIFS(СВЦЭМ!$F$33:$F$776,СВЦЭМ!$A$33:$A$776,$A215,СВЦЭМ!$B$33:$B$776,T$190)+'СЕТ СН'!$F$12</f>
        <v>99.654004130000004</v>
      </c>
      <c r="U215" s="36">
        <f>SUMIFS(СВЦЭМ!$F$33:$F$776,СВЦЭМ!$A$33:$A$776,$A215,СВЦЭМ!$B$33:$B$776,U$190)+'СЕТ СН'!$F$12</f>
        <v>99.041238570000004</v>
      </c>
      <c r="V215" s="36">
        <f>SUMIFS(СВЦЭМ!$F$33:$F$776,СВЦЭМ!$A$33:$A$776,$A215,СВЦЭМ!$B$33:$B$776,V$190)+'СЕТ СН'!$F$12</f>
        <v>97.230048609999997</v>
      </c>
      <c r="W215" s="36">
        <f>SUMIFS(СВЦЭМ!$F$33:$F$776,СВЦЭМ!$A$33:$A$776,$A215,СВЦЭМ!$B$33:$B$776,W$190)+'СЕТ СН'!$F$12</f>
        <v>97.796970830000006</v>
      </c>
      <c r="X215" s="36">
        <f>SUMIFS(СВЦЭМ!$F$33:$F$776,СВЦЭМ!$A$33:$A$776,$A215,СВЦЭМ!$B$33:$B$776,X$190)+'СЕТ СН'!$F$12</f>
        <v>100.26996235999999</v>
      </c>
      <c r="Y215" s="36">
        <f>SUMIFS(СВЦЭМ!$F$33:$F$776,СВЦЭМ!$A$33:$A$776,$A215,СВЦЭМ!$B$33:$B$776,Y$190)+'СЕТ СН'!$F$12</f>
        <v>112.49417055000001</v>
      </c>
    </row>
    <row r="216" spans="1:25" ht="15.75" x14ac:dyDescent="0.2">
      <c r="A216" s="35">
        <f t="shared" si="5"/>
        <v>43977</v>
      </c>
      <c r="B216" s="36">
        <f>SUMIFS(СВЦЭМ!$F$33:$F$776,СВЦЭМ!$A$33:$A$776,$A216,СВЦЭМ!$B$33:$B$776,B$190)+'СЕТ СН'!$F$12</f>
        <v>125.04312520000001</v>
      </c>
      <c r="C216" s="36">
        <f>SUMIFS(СВЦЭМ!$F$33:$F$776,СВЦЭМ!$A$33:$A$776,$A216,СВЦЭМ!$B$33:$B$776,C$190)+'СЕТ СН'!$F$12</f>
        <v>129.53002158999999</v>
      </c>
      <c r="D216" s="36">
        <f>SUMIFS(СВЦЭМ!$F$33:$F$776,СВЦЭМ!$A$33:$A$776,$A216,СВЦЭМ!$B$33:$B$776,D$190)+'СЕТ СН'!$F$12</f>
        <v>128.15785059000001</v>
      </c>
      <c r="E216" s="36">
        <f>SUMIFS(СВЦЭМ!$F$33:$F$776,СВЦЭМ!$A$33:$A$776,$A216,СВЦЭМ!$B$33:$B$776,E$190)+'СЕТ СН'!$F$12</f>
        <v>126.85295211</v>
      </c>
      <c r="F216" s="36">
        <f>SUMIFS(СВЦЭМ!$F$33:$F$776,СВЦЭМ!$A$33:$A$776,$A216,СВЦЭМ!$B$33:$B$776,F$190)+'СЕТ СН'!$F$12</f>
        <v>126.52933934000001</v>
      </c>
      <c r="G216" s="36">
        <f>SUMIFS(СВЦЭМ!$F$33:$F$776,СВЦЭМ!$A$33:$A$776,$A216,СВЦЭМ!$B$33:$B$776,G$190)+'СЕТ СН'!$F$12</f>
        <v>127.55098734000001</v>
      </c>
      <c r="H216" s="36">
        <f>SUMIFS(СВЦЭМ!$F$33:$F$776,СВЦЭМ!$A$33:$A$776,$A216,СВЦЭМ!$B$33:$B$776,H$190)+'СЕТ СН'!$F$12</f>
        <v>129.04253953</v>
      </c>
      <c r="I216" s="36">
        <f>SUMIFS(СВЦЭМ!$F$33:$F$776,СВЦЭМ!$A$33:$A$776,$A216,СВЦЭМ!$B$33:$B$776,I$190)+'СЕТ СН'!$F$12</f>
        <v>124.69742952999999</v>
      </c>
      <c r="J216" s="36">
        <f>SUMIFS(СВЦЭМ!$F$33:$F$776,СВЦЭМ!$A$33:$A$776,$A216,СВЦЭМ!$B$33:$B$776,J$190)+'СЕТ СН'!$F$12</f>
        <v>119.71696894999999</v>
      </c>
      <c r="K216" s="36">
        <f>SUMIFS(СВЦЭМ!$F$33:$F$776,СВЦЭМ!$A$33:$A$776,$A216,СВЦЭМ!$B$33:$B$776,K$190)+'СЕТ СН'!$F$12</f>
        <v>117.73458798</v>
      </c>
      <c r="L216" s="36">
        <f>SUMIFS(СВЦЭМ!$F$33:$F$776,СВЦЭМ!$A$33:$A$776,$A216,СВЦЭМ!$B$33:$B$776,L$190)+'СЕТ СН'!$F$12</f>
        <v>118.0417628</v>
      </c>
      <c r="M216" s="36">
        <f>SUMIFS(СВЦЭМ!$F$33:$F$776,СВЦЭМ!$A$33:$A$776,$A216,СВЦЭМ!$B$33:$B$776,M$190)+'СЕТ СН'!$F$12</f>
        <v>109.5371607</v>
      </c>
      <c r="N216" s="36">
        <f>SUMIFS(СВЦЭМ!$F$33:$F$776,СВЦЭМ!$A$33:$A$776,$A216,СВЦЭМ!$B$33:$B$776,N$190)+'СЕТ СН'!$F$12</f>
        <v>102.45735246</v>
      </c>
      <c r="O216" s="36">
        <f>SUMIFS(СВЦЭМ!$F$33:$F$776,СВЦЭМ!$A$33:$A$776,$A216,СВЦЭМ!$B$33:$B$776,O$190)+'СЕТ СН'!$F$12</f>
        <v>99.475645999999998</v>
      </c>
      <c r="P216" s="36">
        <f>SUMIFS(СВЦЭМ!$F$33:$F$776,СВЦЭМ!$A$33:$A$776,$A216,СВЦЭМ!$B$33:$B$776,P$190)+'СЕТ СН'!$F$12</f>
        <v>100.17092868</v>
      </c>
      <c r="Q216" s="36">
        <f>SUMIFS(СВЦЭМ!$F$33:$F$776,СВЦЭМ!$A$33:$A$776,$A216,СВЦЭМ!$B$33:$B$776,Q$190)+'СЕТ СН'!$F$12</f>
        <v>100.94130921999999</v>
      </c>
      <c r="R216" s="36">
        <f>SUMIFS(СВЦЭМ!$F$33:$F$776,СВЦЭМ!$A$33:$A$776,$A216,СВЦЭМ!$B$33:$B$776,R$190)+'СЕТ СН'!$F$12</f>
        <v>100.68711268</v>
      </c>
      <c r="S216" s="36">
        <f>SUMIFS(СВЦЭМ!$F$33:$F$776,СВЦЭМ!$A$33:$A$776,$A216,СВЦЭМ!$B$33:$B$776,S$190)+'СЕТ СН'!$F$12</f>
        <v>100.61114139</v>
      </c>
      <c r="T216" s="36">
        <f>SUMIFS(СВЦЭМ!$F$33:$F$776,СВЦЭМ!$A$33:$A$776,$A216,СВЦЭМ!$B$33:$B$776,T$190)+'СЕТ СН'!$F$12</f>
        <v>100.05520159</v>
      </c>
      <c r="U216" s="36">
        <f>SUMIFS(СВЦЭМ!$F$33:$F$776,СВЦЭМ!$A$33:$A$776,$A216,СВЦЭМ!$B$33:$B$776,U$190)+'СЕТ СН'!$F$12</f>
        <v>98.173054410000006</v>
      </c>
      <c r="V216" s="36">
        <f>SUMIFS(СВЦЭМ!$F$33:$F$776,СВЦЭМ!$A$33:$A$776,$A216,СВЦЭМ!$B$33:$B$776,V$190)+'СЕТ СН'!$F$12</f>
        <v>97.239017329999996</v>
      </c>
      <c r="W216" s="36">
        <f>SUMIFS(СВЦЭМ!$F$33:$F$776,СВЦЭМ!$A$33:$A$776,$A216,СВЦЭМ!$B$33:$B$776,W$190)+'СЕТ СН'!$F$12</f>
        <v>96.582699930000004</v>
      </c>
      <c r="X216" s="36">
        <f>SUMIFS(СВЦЭМ!$F$33:$F$776,СВЦЭМ!$A$33:$A$776,$A216,СВЦЭМ!$B$33:$B$776,X$190)+'СЕТ СН'!$F$12</f>
        <v>99.82268698</v>
      </c>
      <c r="Y216" s="36">
        <f>SUMIFS(СВЦЭМ!$F$33:$F$776,СВЦЭМ!$A$33:$A$776,$A216,СВЦЭМ!$B$33:$B$776,Y$190)+'СЕТ СН'!$F$12</f>
        <v>109.85210406</v>
      </c>
    </row>
    <row r="217" spans="1:25" ht="15.75" x14ac:dyDescent="0.2">
      <c r="A217" s="35">
        <f t="shared" si="5"/>
        <v>43978</v>
      </c>
      <c r="B217" s="36">
        <f>SUMIFS(СВЦЭМ!$F$33:$F$776,СВЦЭМ!$A$33:$A$776,$A217,СВЦЭМ!$B$33:$B$776,B$190)+'СЕТ СН'!$F$12</f>
        <v>122.63339585999999</v>
      </c>
      <c r="C217" s="36">
        <f>SUMIFS(СВЦЭМ!$F$33:$F$776,СВЦЭМ!$A$33:$A$776,$A217,СВЦЭМ!$B$33:$B$776,C$190)+'СЕТ СН'!$F$12</f>
        <v>127.82729393</v>
      </c>
      <c r="D217" s="36">
        <f>SUMIFS(СВЦЭМ!$F$33:$F$776,СВЦЭМ!$A$33:$A$776,$A217,СВЦЭМ!$B$33:$B$776,D$190)+'СЕТ СН'!$F$12</f>
        <v>130.59351939000001</v>
      </c>
      <c r="E217" s="36">
        <f>SUMIFS(СВЦЭМ!$F$33:$F$776,СВЦЭМ!$A$33:$A$776,$A217,СВЦЭМ!$B$33:$B$776,E$190)+'СЕТ СН'!$F$12</f>
        <v>131.84763749000001</v>
      </c>
      <c r="F217" s="36">
        <f>SUMIFS(СВЦЭМ!$F$33:$F$776,СВЦЭМ!$A$33:$A$776,$A217,СВЦЭМ!$B$33:$B$776,F$190)+'СЕТ СН'!$F$12</f>
        <v>130.92320975999999</v>
      </c>
      <c r="G217" s="36">
        <f>SUMIFS(СВЦЭМ!$F$33:$F$776,СВЦЭМ!$A$33:$A$776,$A217,СВЦЭМ!$B$33:$B$776,G$190)+'СЕТ СН'!$F$12</f>
        <v>131.94297229</v>
      </c>
      <c r="H217" s="36">
        <f>SUMIFS(СВЦЭМ!$F$33:$F$776,СВЦЭМ!$A$33:$A$776,$A217,СВЦЭМ!$B$33:$B$776,H$190)+'СЕТ СН'!$F$12</f>
        <v>129.33568152999999</v>
      </c>
      <c r="I217" s="36">
        <f>SUMIFS(СВЦЭМ!$F$33:$F$776,СВЦЭМ!$A$33:$A$776,$A217,СВЦЭМ!$B$33:$B$776,I$190)+'СЕТ СН'!$F$12</f>
        <v>127.27455802999999</v>
      </c>
      <c r="J217" s="36">
        <f>SUMIFS(СВЦЭМ!$F$33:$F$776,СВЦЭМ!$A$33:$A$776,$A217,СВЦЭМ!$B$33:$B$776,J$190)+'СЕТ СН'!$F$12</f>
        <v>122.08696584</v>
      </c>
      <c r="K217" s="36">
        <f>SUMIFS(СВЦЭМ!$F$33:$F$776,СВЦЭМ!$A$33:$A$776,$A217,СВЦЭМ!$B$33:$B$776,K$190)+'СЕТ СН'!$F$12</f>
        <v>119.09880475999999</v>
      </c>
      <c r="L217" s="36">
        <f>SUMIFS(СВЦЭМ!$F$33:$F$776,СВЦЭМ!$A$33:$A$776,$A217,СВЦЭМ!$B$33:$B$776,L$190)+'СЕТ СН'!$F$12</f>
        <v>116.1155023</v>
      </c>
      <c r="M217" s="36">
        <f>SUMIFS(СВЦЭМ!$F$33:$F$776,СВЦЭМ!$A$33:$A$776,$A217,СВЦЭМ!$B$33:$B$776,M$190)+'СЕТ СН'!$F$12</f>
        <v>108.17142475999999</v>
      </c>
      <c r="N217" s="36">
        <f>SUMIFS(СВЦЭМ!$F$33:$F$776,СВЦЭМ!$A$33:$A$776,$A217,СВЦЭМ!$B$33:$B$776,N$190)+'СЕТ СН'!$F$12</f>
        <v>99.530131019999999</v>
      </c>
      <c r="O217" s="36">
        <f>SUMIFS(СВЦЭМ!$F$33:$F$776,СВЦЭМ!$A$33:$A$776,$A217,СВЦЭМ!$B$33:$B$776,O$190)+'СЕТ СН'!$F$12</f>
        <v>96.911196200000006</v>
      </c>
      <c r="P217" s="36">
        <f>SUMIFS(СВЦЭМ!$F$33:$F$776,СВЦЭМ!$A$33:$A$776,$A217,СВЦЭМ!$B$33:$B$776,P$190)+'СЕТ СН'!$F$12</f>
        <v>96.129799790000007</v>
      </c>
      <c r="Q217" s="36">
        <f>SUMIFS(СВЦЭМ!$F$33:$F$776,СВЦЭМ!$A$33:$A$776,$A217,СВЦЭМ!$B$33:$B$776,Q$190)+'СЕТ СН'!$F$12</f>
        <v>96.806068499999995</v>
      </c>
      <c r="R217" s="36">
        <f>SUMIFS(СВЦЭМ!$F$33:$F$776,СВЦЭМ!$A$33:$A$776,$A217,СВЦЭМ!$B$33:$B$776,R$190)+'СЕТ СН'!$F$12</f>
        <v>97.337326709999999</v>
      </c>
      <c r="S217" s="36">
        <f>SUMIFS(СВЦЭМ!$F$33:$F$776,СВЦЭМ!$A$33:$A$776,$A217,СВЦЭМ!$B$33:$B$776,S$190)+'СЕТ СН'!$F$12</f>
        <v>98.060623879999994</v>
      </c>
      <c r="T217" s="36">
        <f>SUMIFS(СВЦЭМ!$F$33:$F$776,СВЦЭМ!$A$33:$A$776,$A217,СВЦЭМ!$B$33:$B$776,T$190)+'СЕТ СН'!$F$12</f>
        <v>97.411250710000004</v>
      </c>
      <c r="U217" s="36">
        <f>SUMIFS(СВЦЭМ!$F$33:$F$776,СВЦЭМ!$A$33:$A$776,$A217,СВЦЭМ!$B$33:$B$776,U$190)+'СЕТ СН'!$F$12</f>
        <v>95.719234760000006</v>
      </c>
      <c r="V217" s="36">
        <f>SUMIFS(СВЦЭМ!$F$33:$F$776,СВЦЭМ!$A$33:$A$776,$A217,СВЦЭМ!$B$33:$B$776,V$190)+'СЕТ СН'!$F$12</f>
        <v>94.184673349999997</v>
      </c>
      <c r="W217" s="36">
        <f>SUMIFS(СВЦЭМ!$F$33:$F$776,СВЦЭМ!$A$33:$A$776,$A217,СВЦЭМ!$B$33:$B$776,W$190)+'СЕТ СН'!$F$12</f>
        <v>93.632600069999995</v>
      </c>
      <c r="X217" s="36">
        <f>SUMIFS(СВЦЭМ!$F$33:$F$776,СВЦЭМ!$A$33:$A$776,$A217,СВЦЭМ!$B$33:$B$776,X$190)+'СЕТ СН'!$F$12</f>
        <v>99.190519699999996</v>
      </c>
      <c r="Y217" s="36">
        <f>SUMIFS(СВЦЭМ!$F$33:$F$776,СВЦЭМ!$A$33:$A$776,$A217,СВЦЭМ!$B$33:$B$776,Y$190)+'СЕТ СН'!$F$12</f>
        <v>107.90910123</v>
      </c>
    </row>
    <row r="218" spans="1:25" ht="15.75" x14ac:dyDescent="0.2">
      <c r="A218" s="35">
        <f t="shared" si="5"/>
        <v>43979</v>
      </c>
      <c r="B218" s="36">
        <f>SUMIFS(СВЦЭМ!$F$33:$F$776,СВЦЭМ!$A$33:$A$776,$A218,СВЦЭМ!$B$33:$B$776,B$190)+'СЕТ СН'!$F$12</f>
        <v>113.4569505</v>
      </c>
      <c r="C218" s="36">
        <f>SUMIFS(СВЦЭМ!$F$33:$F$776,СВЦЭМ!$A$33:$A$776,$A218,СВЦЭМ!$B$33:$B$776,C$190)+'СЕТ СН'!$F$12</f>
        <v>115.7324753</v>
      </c>
      <c r="D218" s="36">
        <f>SUMIFS(СВЦЭМ!$F$33:$F$776,СВЦЭМ!$A$33:$A$776,$A218,СВЦЭМ!$B$33:$B$776,D$190)+'СЕТ СН'!$F$12</f>
        <v>119.80168682999999</v>
      </c>
      <c r="E218" s="36">
        <f>SUMIFS(СВЦЭМ!$F$33:$F$776,СВЦЭМ!$A$33:$A$776,$A218,СВЦЭМ!$B$33:$B$776,E$190)+'СЕТ СН'!$F$12</f>
        <v>122.17627324999999</v>
      </c>
      <c r="F218" s="36">
        <f>SUMIFS(СВЦЭМ!$F$33:$F$776,СВЦЭМ!$A$33:$A$776,$A218,СВЦЭМ!$B$33:$B$776,F$190)+'СЕТ СН'!$F$12</f>
        <v>121.52434398</v>
      </c>
      <c r="G218" s="36">
        <f>SUMIFS(СВЦЭМ!$F$33:$F$776,СВЦЭМ!$A$33:$A$776,$A218,СВЦЭМ!$B$33:$B$776,G$190)+'СЕТ СН'!$F$12</f>
        <v>122.21446795999999</v>
      </c>
      <c r="H218" s="36">
        <f>SUMIFS(СВЦЭМ!$F$33:$F$776,СВЦЭМ!$A$33:$A$776,$A218,СВЦЭМ!$B$33:$B$776,H$190)+'СЕТ СН'!$F$12</f>
        <v>119.79538900999999</v>
      </c>
      <c r="I218" s="36">
        <f>SUMIFS(СВЦЭМ!$F$33:$F$776,СВЦЭМ!$A$33:$A$776,$A218,СВЦЭМ!$B$33:$B$776,I$190)+'СЕТ СН'!$F$12</f>
        <v>120.22139494</v>
      </c>
      <c r="J218" s="36">
        <f>SUMIFS(СВЦЭМ!$F$33:$F$776,СВЦЭМ!$A$33:$A$776,$A218,СВЦЭМ!$B$33:$B$776,J$190)+'СЕТ СН'!$F$12</f>
        <v>113.56402975</v>
      </c>
      <c r="K218" s="36">
        <f>SUMIFS(СВЦЭМ!$F$33:$F$776,СВЦЭМ!$A$33:$A$776,$A218,СВЦЭМ!$B$33:$B$776,K$190)+'СЕТ СН'!$F$12</f>
        <v>111.78680747</v>
      </c>
      <c r="L218" s="36">
        <f>SUMIFS(СВЦЭМ!$F$33:$F$776,СВЦЭМ!$A$33:$A$776,$A218,СВЦЭМ!$B$33:$B$776,L$190)+'СЕТ СН'!$F$12</f>
        <v>113.10532431</v>
      </c>
      <c r="M218" s="36">
        <f>SUMIFS(СВЦЭМ!$F$33:$F$776,СВЦЭМ!$A$33:$A$776,$A218,СВЦЭМ!$B$33:$B$776,M$190)+'СЕТ СН'!$F$12</f>
        <v>109.66620413</v>
      </c>
      <c r="N218" s="36">
        <f>SUMIFS(СВЦЭМ!$F$33:$F$776,СВЦЭМ!$A$33:$A$776,$A218,СВЦЭМ!$B$33:$B$776,N$190)+'СЕТ СН'!$F$12</f>
        <v>102.57620061</v>
      </c>
      <c r="O218" s="36">
        <f>SUMIFS(СВЦЭМ!$F$33:$F$776,СВЦЭМ!$A$33:$A$776,$A218,СВЦЭМ!$B$33:$B$776,O$190)+'СЕТ СН'!$F$12</f>
        <v>99.239498549999993</v>
      </c>
      <c r="P218" s="36">
        <f>SUMIFS(СВЦЭМ!$F$33:$F$776,СВЦЭМ!$A$33:$A$776,$A218,СВЦЭМ!$B$33:$B$776,P$190)+'СЕТ СН'!$F$12</f>
        <v>100.23518842</v>
      </c>
      <c r="Q218" s="36">
        <f>SUMIFS(СВЦЭМ!$F$33:$F$776,СВЦЭМ!$A$33:$A$776,$A218,СВЦЭМ!$B$33:$B$776,Q$190)+'СЕТ СН'!$F$12</f>
        <v>100.42751296</v>
      </c>
      <c r="R218" s="36">
        <f>SUMIFS(СВЦЭМ!$F$33:$F$776,СВЦЭМ!$A$33:$A$776,$A218,СВЦЭМ!$B$33:$B$776,R$190)+'СЕТ СН'!$F$12</f>
        <v>100.20927543000001</v>
      </c>
      <c r="S218" s="36">
        <f>SUMIFS(СВЦЭМ!$F$33:$F$776,СВЦЭМ!$A$33:$A$776,$A218,СВЦЭМ!$B$33:$B$776,S$190)+'СЕТ СН'!$F$12</f>
        <v>101.16162813</v>
      </c>
      <c r="T218" s="36">
        <f>SUMIFS(СВЦЭМ!$F$33:$F$776,СВЦЭМ!$A$33:$A$776,$A218,СВЦЭМ!$B$33:$B$776,T$190)+'СЕТ СН'!$F$12</f>
        <v>101.37870467</v>
      </c>
      <c r="U218" s="36">
        <f>SUMIFS(СВЦЭМ!$F$33:$F$776,СВЦЭМ!$A$33:$A$776,$A218,СВЦЭМ!$B$33:$B$776,U$190)+'СЕТ СН'!$F$12</f>
        <v>100.34941310000001</v>
      </c>
      <c r="V218" s="36">
        <f>SUMIFS(СВЦЭМ!$F$33:$F$776,СВЦЭМ!$A$33:$A$776,$A218,СВЦЭМ!$B$33:$B$776,V$190)+'СЕТ СН'!$F$12</f>
        <v>98.403215419999995</v>
      </c>
      <c r="W218" s="36">
        <f>SUMIFS(СВЦЭМ!$F$33:$F$776,СВЦЭМ!$A$33:$A$776,$A218,СВЦЭМ!$B$33:$B$776,W$190)+'СЕТ СН'!$F$12</f>
        <v>97.929655600000004</v>
      </c>
      <c r="X218" s="36">
        <f>SUMIFS(СВЦЭМ!$F$33:$F$776,СВЦЭМ!$A$33:$A$776,$A218,СВЦЭМ!$B$33:$B$776,X$190)+'СЕТ СН'!$F$12</f>
        <v>104.29492028</v>
      </c>
      <c r="Y218" s="36">
        <f>SUMIFS(СВЦЭМ!$F$33:$F$776,СВЦЭМ!$A$33:$A$776,$A218,СВЦЭМ!$B$33:$B$776,Y$190)+'СЕТ СН'!$F$12</f>
        <v>114.11690753000001</v>
      </c>
    </row>
    <row r="219" spans="1:25" ht="15.75" x14ac:dyDescent="0.2">
      <c r="A219" s="35">
        <f t="shared" si="5"/>
        <v>43980</v>
      </c>
      <c r="B219" s="36">
        <f>SUMIFS(СВЦЭМ!$F$33:$F$776,СВЦЭМ!$A$33:$A$776,$A219,СВЦЭМ!$B$33:$B$776,B$190)+'СЕТ СН'!$F$12</f>
        <v>115.74653075000001</v>
      </c>
      <c r="C219" s="36">
        <f>SUMIFS(СВЦЭМ!$F$33:$F$776,СВЦЭМ!$A$33:$A$776,$A219,СВЦЭМ!$B$33:$B$776,C$190)+'СЕТ СН'!$F$12</f>
        <v>119.46711153</v>
      </c>
      <c r="D219" s="36">
        <f>SUMIFS(СВЦЭМ!$F$33:$F$776,СВЦЭМ!$A$33:$A$776,$A219,СВЦЭМ!$B$33:$B$776,D$190)+'СЕТ СН'!$F$12</f>
        <v>119.08986027</v>
      </c>
      <c r="E219" s="36">
        <f>SUMIFS(СВЦЭМ!$F$33:$F$776,СВЦЭМ!$A$33:$A$776,$A219,СВЦЭМ!$B$33:$B$776,E$190)+'СЕТ СН'!$F$12</f>
        <v>119.02763002</v>
      </c>
      <c r="F219" s="36">
        <f>SUMIFS(СВЦЭМ!$F$33:$F$776,СВЦЭМ!$A$33:$A$776,$A219,СВЦЭМ!$B$33:$B$776,F$190)+'СЕТ СН'!$F$12</f>
        <v>119.24171559</v>
      </c>
      <c r="G219" s="36">
        <f>SUMIFS(СВЦЭМ!$F$33:$F$776,СВЦЭМ!$A$33:$A$776,$A219,СВЦЭМ!$B$33:$B$776,G$190)+'СЕТ СН'!$F$12</f>
        <v>119.94821295</v>
      </c>
      <c r="H219" s="36">
        <f>SUMIFS(СВЦЭМ!$F$33:$F$776,СВЦЭМ!$A$33:$A$776,$A219,СВЦЭМ!$B$33:$B$776,H$190)+'СЕТ СН'!$F$12</f>
        <v>120.57788238000001</v>
      </c>
      <c r="I219" s="36">
        <f>SUMIFS(СВЦЭМ!$F$33:$F$776,СВЦЭМ!$A$33:$A$776,$A219,СВЦЭМ!$B$33:$B$776,I$190)+'СЕТ СН'!$F$12</f>
        <v>117.83497817999999</v>
      </c>
      <c r="J219" s="36">
        <f>SUMIFS(СВЦЭМ!$F$33:$F$776,СВЦЭМ!$A$33:$A$776,$A219,СВЦЭМ!$B$33:$B$776,J$190)+'СЕТ СН'!$F$12</f>
        <v>110.79291918</v>
      </c>
      <c r="K219" s="36">
        <f>SUMIFS(СВЦЭМ!$F$33:$F$776,СВЦЭМ!$A$33:$A$776,$A219,СВЦЭМ!$B$33:$B$776,K$190)+'СЕТ СН'!$F$12</f>
        <v>108.42304263</v>
      </c>
      <c r="L219" s="36">
        <f>SUMIFS(СВЦЭМ!$F$33:$F$776,СВЦЭМ!$A$33:$A$776,$A219,СВЦЭМ!$B$33:$B$776,L$190)+'СЕТ СН'!$F$12</f>
        <v>112.82748178</v>
      </c>
      <c r="M219" s="36">
        <f>SUMIFS(СВЦЭМ!$F$33:$F$776,СВЦЭМ!$A$33:$A$776,$A219,СВЦЭМ!$B$33:$B$776,M$190)+'СЕТ СН'!$F$12</f>
        <v>101.75390667000001</v>
      </c>
      <c r="N219" s="36">
        <f>SUMIFS(СВЦЭМ!$F$33:$F$776,СВЦЭМ!$A$33:$A$776,$A219,СВЦЭМ!$B$33:$B$776,N$190)+'СЕТ СН'!$F$12</f>
        <v>92.778775370000005</v>
      </c>
      <c r="O219" s="36">
        <f>SUMIFS(СВЦЭМ!$F$33:$F$776,СВЦЭМ!$A$33:$A$776,$A219,СВЦЭМ!$B$33:$B$776,O$190)+'СЕТ СН'!$F$12</f>
        <v>91.090081010000006</v>
      </c>
      <c r="P219" s="36">
        <f>SUMIFS(СВЦЭМ!$F$33:$F$776,СВЦЭМ!$A$33:$A$776,$A219,СВЦЭМ!$B$33:$B$776,P$190)+'СЕТ СН'!$F$12</f>
        <v>92.069712820000007</v>
      </c>
      <c r="Q219" s="36">
        <f>SUMIFS(СВЦЭМ!$F$33:$F$776,СВЦЭМ!$A$33:$A$776,$A219,СВЦЭМ!$B$33:$B$776,Q$190)+'СЕТ СН'!$F$12</f>
        <v>91.054311609999999</v>
      </c>
      <c r="R219" s="36">
        <f>SUMIFS(СВЦЭМ!$F$33:$F$776,СВЦЭМ!$A$33:$A$776,$A219,СВЦЭМ!$B$33:$B$776,R$190)+'СЕТ СН'!$F$12</f>
        <v>91.538692159999997</v>
      </c>
      <c r="S219" s="36">
        <f>SUMIFS(СВЦЭМ!$F$33:$F$776,СВЦЭМ!$A$33:$A$776,$A219,СВЦЭМ!$B$33:$B$776,S$190)+'СЕТ СН'!$F$12</f>
        <v>92.803554230000003</v>
      </c>
      <c r="T219" s="36">
        <f>SUMIFS(СВЦЭМ!$F$33:$F$776,СВЦЭМ!$A$33:$A$776,$A219,СВЦЭМ!$B$33:$B$776,T$190)+'СЕТ СН'!$F$12</f>
        <v>94.552919829999993</v>
      </c>
      <c r="U219" s="36">
        <f>SUMIFS(СВЦЭМ!$F$33:$F$776,СВЦЭМ!$A$33:$A$776,$A219,СВЦЭМ!$B$33:$B$776,U$190)+'СЕТ СН'!$F$12</f>
        <v>95.458350030000005</v>
      </c>
      <c r="V219" s="36">
        <f>SUMIFS(СВЦЭМ!$F$33:$F$776,СВЦЭМ!$A$33:$A$776,$A219,СВЦЭМ!$B$33:$B$776,V$190)+'СЕТ СН'!$F$12</f>
        <v>100.7177962</v>
      </c>
      <c r="W219" s="36">
        <f>SUMIFS(СВЦЭМ!$F$33:$F$776,СВЦЭМ!$A$33:$A$776,$A219,СВЦЭМ!$B$33:$B$776,W$190)+'СЕТ СН'!$F$12</f>
        <v>105.46760447</v>
      </c>
      <c r="X219" s="36">
        <f>SUMIFS(СВЦЭМ!$F$33:$F$776,СВЦЭМ!$A$33:$A$776,$A219,СВЦЭМ!$B$33:$B$776,X$190)+'СЕТ СН'!$F$12</f>
        <v>103.07477218</v>
      </c>
      <c r="Y219" s="36">
        <f>SUMIFS(СВЦЭМ!$F$33:$F$776,СВЦЭМ!$A$33:$A$776,$A219,СВЦЭМ!$B$33:$B$776,Y$190)+'СЕТ СН'!$F$12</f>
        <v>109.30514855</v>
      </c>
    </row>
    <row r="220" spans="1:25" ht="15.75" x14ac:dyDescent="0.2">
      <c r="A220" s="35">
        <f t="shared" si="5"/>
        <v>43981</v>
      </c>
      <c r="B220" s="36">
        <f>SUMIFS(СВЦЭМ!$F$33:$F$776,СВЦЭМ!$A$33:$A$776,$A220,СВЦЭМ!$B$33:$B$776,B$190)+'СЕТ СН'!$F$12</f>
        <v>121.35036040999999</v>
      </c>
      <c r="C220" s="36">
        <f>SUMIFS(СВЦЭМ!$F$33:$F$776,СВЦЭМ!$A$33:$A$776,$A220,СВЦЭМ!$B$33:$B$776,C$190)+'СЕТ СН'!$F$12</f>
        <v>122.35019044000001</v>
      </c>
      <c r="D220" s="36">
        <f>SUMIFS(СВЦЭМ!$F$33:$F$776,СВЦЭМ!$A$33:$A$776,$A220,СВЦЭМ!$B$33:$B$776,D$190)+'СЕТ СН'!$F$12</f>
        <v>122.57641486</v>
      </c>
      <c r="E220" s="36">
        <f>SUMIFS(СВЦЭМ!$F$33:$F$776,СВЦЭМ!$A$33:$A$776,$A220,СВЦЭМ!$B$33:$B$776,E$190)+'СЕТ СН'!$F$12</f>
        <v>122.20502046999999</v>
      </c>
      <c r="F220" s="36">
        <f>SUMIFS(СВЦЭМ!$F$33:$F$776,СВЦЭМ!$A$33:$A$776,$A220,СВЦЭМ!$B$33:$B$776,F$190)+'СЕТ СН'!$F$12</f>
        <v>122.0865441</v>
      </c>
      <c r="G220" s="36">
        <f>SUMIFS(СВЦЭМ!$F$33:$F$776,СВЦЭМ!$A$33:$A$776,$A220,СВЦЭМ!$B$33:$B$776,G$190)+'СЕТ СН'!$F$12</f>
        <v>122.16059885</v>
      </c>
      <c r="H220" s="36">
        <f>SUMIFS(СВЦЭМ!$F$33:$F$776,СВЦЭМ!$A$33:$A$776,$A220,СВЦЭМ!$B$33:$B$776,H$190)+'СЕТ СН'!$F$12</f>
        <v>120.22847499</v>
      </c>
      <c r="I220" s="36">
        <f>SUMIFS(СВЦЭМ!$F$33:$F$776,СВЦЭМ!$A$33:$A$776,$A220,СВЦЭМ!$B$33:$B$776,I$190)+'СЕТ СН'!$F$12</f>
        <v>117.56265907</v>
      </c>
      <c r="J220" s="36">
        <f>SUMIFS(СВЦЭМ!$F$33:$F$776,СВЦЭМ!$A$33:$A$776,$A220,СВЦЭМ!$B$33:$B$776,J$190)+'СЕТ СН'!$F$12</f>
        <v>112.93096163</v>
      </c>
      <c r="K220" s="36">
        <f>SUMIFS(СВЦЭМ!$F$33:$F$776,СВЦЭМ!$A$33:$A$776,$A220,СВЦЭМ!$B$33:$B$776,K$190)+'СЕТ СН'!$F$12</f>
        <v>111.21685727000001</v>
      </c>
      <c r="L220" s="36">
        <f>SUMIFS(СВЦЭМ!$F$33:$F$776,СВЦЭМ!$A$33:$A$776,$A220,СВЦЭМ!$B$33:$B$776,L$190)+'СЕТ СН'!$F$12</f>
        <v>109.88437248</v>
      </c>
      <c r="M220" s="36">
        <f>SUMIFS(СВЦЭМ!$F$33:$F$776,СВЦЭМ!$A$33:$A$776,$A220,СВЦЭМ!$B$33:$B$776,M$190)+'СЕТ СН'!$F$12</f>
        <v>102.17467752</v>
      </c>
      <c r="N220" s="36">
        <f>SUMIFS(СВЦЭМ!$F$33:$F$776,СВЦЭМ!$A$33:$A$776,$A220,СВЦЭМ!$B$33:$B$776,N$190)+'СЕТ СН'!$F$12</f>
        <v>95.048331559999994</v>
      </c>
      <c r="O220" s="36">
        <f>SUMIFS(СВЦЭМ!$F$33:$F$776,СВЦЭМ!$A$33:$A$776,$A220,СВЦЭМ!$B$33:$B$776,O$190)+'СЕТ СН'!$F$12</f>
        <v>93.22673399</v>
      </c>
      <c r="P220" s="36">
        <f>SUMIFS(СВЦЭМ!$F$33:$F$776,СВЦЭМ!$A$33:$A$776,$A220,СВЦЭМ!$B$33:$B$776,P$190)+'СЕТ СН'!$F$12</f>
        <v>93.639016470000001</v>
      </c>
      <c r="Q220" s="36">
        <f>SUMIFS(СВЦЭМ!$F$33:$F$776,СВЦЭМ!$A$33:$A$776,$A220,СВЦЭМ!$B$33:$B$776,Q$190)+'СЕТ СН'!$F$12</f>
        <v>93.541779829999996</v>
      </c>
      <c r="R220" s="36">
        <f>SUMIFS(СВЦЭМ!$F$33:$F$776,СВЦЭМ!$A$33:$A$776,$A220,СВЦЭМ!$B$33:$B$776,R$190)+'СЕТ СН'!$F$12</f>
        <v>93.40070686</v>
      </c>
      <c r="S220" s="36">
        <f>SUMIFS(СВЦЭМ!$F$33:$F$776,СВЦЭМ!$A$33:$A$776,$A220,СВЦЭМ!$B$33:$B$776,S$190)+'СЕТ СН'!$F$12</f>
        <v>93.755056940000003</v>
      </c>
      <c r="T220" s="36">
        <f>SUMIFS(СВЦЭМ!$F$33:$F$776,СВЦЭМ!$A$33:$A$776,$A220,СВЦЭМ!$B$33:$B$776,T$190)+'СЕТ СН'!$F$12</f>
        <v>92.984946489999999</v>
      </c>
      <c r="U220" s="36">
        <f>SUMIFS(СВЦЭМ!$F$33:$F$776,СВЦЭМ!$A$33:$A$776,$A220,СВЦЭМ!$B$33:$B$776,U$190)+'СЕТ СН'!$F$12</f>
        <v>91.546699180000005</v>
      </c>
      <c r="V220" s="36">
        <f>SUMIFS(СВЦЭМ!$F$33:$F$776,СВЦЭМ!$A$33:$A$776,$A220,СВЦЭМ!$B$33:$B$776,V$190)+'СЕТ СН'!$F$12</f>
        <v>92.61450395</v>
      </c>
      <c r="W220" s="36">
        <f>SUMIFS(СВЦЭМ!$F$33:$F$776,СВЦЭМ!$A$33:$A$776,$A220,СВЦЭМ!$B$33:$B$776,W$190)+'СЕТ СН'!$F$12</f>
        <v>93.531194450000001</v>
      </c>
      <c r="X220" s="36">
        <f>SUMIFS(СВЦЭМ!$F$33:$F$776,СВЦЭМ!$A$33:$A$776,$A220,СВЦЭМ!$B$33:$B$776,X$190)+'СЕТ СН'!$F$12</f>
        <v>93.965894770000006</v>
      </c>
      <c r="Y220" s="36">
        <f>SUMIFS(СВЦЭМ!$F$33:$F$776,СВЦЭМ!$A$33:$A$776,$A220,СВЦЭМ!$B$33:$B$776,Y$190)+'СЕТ СН'!$F$12</f>
        <v>103.93007092000001</v>
      </c>
    </row>
    <row r="221" spans="1:25" ht="15.75" x14ac:dyDescent="0.2">
      <c r="A221" s="35">
        <f t="shared" si="5"/>
        <v>43982</v>
      </c>
      <c r="B221" s="36">
        <f>SUMIFS(СВЦЭМ!$F$33:$F$776,СВЦЭМ!$A$33:$A$776,$A221,СВЦЭМ!$B$33:$B$776,B$190)+'СЕТ СН'!$F$12</f>
        <v>116.67373644</v>
      </c>
      <c r="C221" s="36">
        <f>SUMIFS(СВЦЭМ!$F$33:$F$776,СВЦЭМ!$A$33:$A$776,$A221,СВЦЭМ!$B$33:$B$776,C$190)+'СЕТ СН'!$F$12</f>
        <v>117.99391587</v>
      </c>
      <c r="D221" s="36">
        <f>SUMIFS(СВЦЭМ!$F$33:$F$776,СВЦЭМ!$A$33:$A$776,$A221,СВЦЭМ!$B$33:$B$776,D$190)+'СЕТ СН'!$F$12</f>
        <v>119.20882836</v>
      </c>
      <c r="E221" s="36">
        <f>SUMIFS(СВЦЭМ!$F$33:$F$776,СВЦЭМ!$A$33:$A$776,$A221,СВЦЭМ!$B$33:$B$776,E$190)+'СЕТ СН'!$F$12</f>
        <v>118.451386</v>
      </c>
      <c r="F221" s="36">
        <f>SUMIFS(СВЦЭМ!$F$33:$F$776,СВЦЭМ!$A$33:$A$776,$A221,СВЦЭМ!$B$33:$B$776,F$190)+'СЕТ СН'!$F$12</f>
        <v>116.91814481</v>
      </c>
      <c r="G221" s="36">
        <f>SUMIFS(СВЦЭМ!$F$33:$F$776,СВЦЭМ!$A$33:$A$776,$A221,СВЦЭМ!$B$33:$B$776,G$190)+'СЕТ СН'!$F$12</f>
        <v>117.47397595</v>
      </c>
      <c r="H221" s="36">
        <f>SUMIFS(СВЦЭМ!$F$33:$F$776,СВЦЭМ!$A$33:$A$776,$A221,СВЦЭМ!$B$33:$B$776,H$190)+'СЕТ СН'!$F$12</f>
        <v>118.11117917</v>
      </c>
      <c r="I221" s="36">
        <f>SUMIFS(СВЦЭМ!$F$33:$F$776,СВЦЭМ!$A$33:$A$776,$A221,СВЦЭМ!$B$33:$B$776,I$190)+'СЕТ СН'!$F$12</f>
        <v>114.70104282</v>
      </c>
      <c r="J221" s="36">
        <f>SUMIFS(СВЦЭМ!$F$33:$F$776,СВЦЭМ!$A$33:$A$776,$A221,СВЦЭМ!$B$33:$B$776,J$190)+'СЕТ СН'!$F$12</f>
        <v>111.64882578</v>
      </c>
      <c r="K221" s="36">
        <f>SUMIFS(СВЦЭМ!$F$33:$F$776,СВЦЭМ!$A$33:$A$776,$A221,СВЦЭМ!$B$33:$B$776,K$190)+'СЕТ СН'!$F$12</f>
        <v>112.94594382</v>
      </c>
      <c r="L221" s="36">
        <f>SUMIFS(СВЦЭМ!$F$33:$F$776,СВЦЭМ!$A$33:$A$776,$A221,СВЦЭМ!$B$33:$B$776,L$190)+'СЕТ СН'!$F$12</f>
        <v>112.78081018</v>
      </c>
      <c r="M221" s="36">
        <f>SUMIFS(СВЦЭМ!$F$33:$F$776,СВЦЭМ!$A$33:$A$776,$A221,СВЦЭМ!$B$33:$B$776,M$190)+'СЕТ СН'!$F$12</f>
        <v>105.59778004</v>
      </c>
      <c r="N221" s="36">
        <f>SUMIFS(СВЦЭМ!$F$33:$F$776,СВЦЭМ!$A$33:$A$776,$A221,СВЦЭМ!$B$33:$B$776,N$190)+'СЕТ СН'!$F$12</f>
        <v>95.349499129999998</v>
      </c>
      <c r="O221" s="36">
        <f>SUMIFS(СВЦЭМ!$F$33:$F$776,СВЦЭМ!$A$33:$A$776,$A221,СВЦЭМ!$B$33:$B$776,O$190)+'СЕТ СН'!$F$12</f>
        <v>91.923469440000005</v>
      </c>
      <c r="P221" s="36">
        <f>SUMIFS(СВЦЭМ!$F$33:$F$776,СВЦЭМ!$A$33:$A$776,$A221,СВЦЭМ!$B$33:$B$776,P$190)+'СЕТ СН'!$F$12</f>
        <v>93.183368830000006</v>
      </c>
      <c r="Q221" s="36">
        <f>SUMIFS(СВЦЭМ!$F$33:$F$776,СВЦЭМ!$A$33:$A$776,$A221,СВЦЭМ!$B$33:$B$776,Q$190)+'СЕТ СН'!$F$12</f>
        <v>93.214379230000006</v>
      </c>
      <c r="R221" s="36">
        <f>SUMIFS(СВЦЭМ!$F$33:$F$776,СВЦЭМ!$A$33:$A$776,$A221,СВЦЭМ!$B$33:$B$776,R$190)+'СЕТ СН'!$F$12</f>
        <v>93.589742520000001</v>
      </c>
      <c r="S221" s="36">
        <f>SUMIFS(СВЦЭМ!$F$33:$F$776,СВЦЭМ!$A$33:$A$776,$A221,СВЦЭМ!$B$33:$B$776,S$190)+'СЕТ СН'!$F$12</f>
        <v>95.467747459999998</v>
      </c>
      <c r="T221" s="36">
        <f>SUMIFS(СВЦЭМ!$F$33:$F$776,СВЦЭМ!$A$33:$A$776,$A221,СВЦЭМ!$B$33:$B$776,T$190)+'СЕТ СН'!$F$12</f>
        <v>92.786276049999998</v>
      </c>
      <c r="U221" s="36">
        <f>SUMIFS(СВЦЭМ!$F$33:$F$776,СВЦЭМ!$A$33:$A$776,$A221,СВЦЭМ!$B$33:$B$776,U$190)+'СЕТ СН'!$F$12</f>
        <v>89.732083250000002</v>
      </c>
      <c r="V221" s="36">
        <f>SUMIFS(СВЦЭМ!$F$33:$F$776,СВЦЭМ!$A$33:$A$776,$A221,СВЦЭМ!$B$33:$B$776,V$190)+'СЕТ СН'!$F$12</f>
        <v>84.125934880000003</v>
      </c>
      <c r="W221" s="36">
        <f>SUMIFS(СВЦЭМ!$F$33:$F$776,СВЦЭМ!$A$33:$A$776,$A221,СВЦЭМ!$B$33:$B$776,W$190)+'СЕТ СН'!$F$12</f>
        <v>83.416779099999999</v>
      </c>
      <c r="X221" s="36">
        <f>SUMIFS(СВЦЭМ!$F$33:$F$776,СВЦЭМ!$A$33:$A$776,$A221,СВЦЭМ!$B$33:$B$776,X$190)+'СЕТ СН'!$F$12</f>
        <v>88.187649320000006</v>
      </c>
      <c r="Y221" s="36">
        <f>SUMIFS(СВЦЭМ!$F$33:$F$776,СВЦЭМ!$A$33:$A$776,$A221,СВЦЭМ!$B$33:$B$776,Y$190)+'СЕТ СН'!$F$12</f>
        <v>98.322737059999994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0"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43953</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43954</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43955</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43956</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43957</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43958</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43959</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43960</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43961</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43962</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43963</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43964</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43965</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43966</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43967</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43968</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43969</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43970</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43971</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43972</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43973</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43974</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43975</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43976</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43977</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43978</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43979</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43980</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43981</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43982</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0"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43953</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43954</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43955</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43956</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43957</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43958</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43959</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43960</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43961</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43962</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43963</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43964</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43965</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43966</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43967</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43968</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43969</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43970</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43971</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43972</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43973</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43974</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43975</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43976</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43977</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43978</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43979</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43980</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43981</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43982</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0"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43953</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43954</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43955</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43956</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43957</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43958</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43959</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43960</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43961</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43962</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43963</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43964</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43965</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43966</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43967</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43968</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43969</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43970</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43971</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43972</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43973</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43974</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43975</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43976</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43977</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43978</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43979</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43980</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43981</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43982</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0"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43953</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43954</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43955</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43956</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43957</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43958</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43959</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43960</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43961</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43962</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43963</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43964</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43965</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43966</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43967</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43968</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43969</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43970</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43971</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43972</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43973</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43974</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43975</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43976</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43977</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43978</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43979</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43980</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43981</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43982</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0"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43953</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43954</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43955</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43956</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43957</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43958</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43959</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43960</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43961</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43962</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43963</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43964</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43965</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43966</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43967</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43968</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43969</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43970</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43971</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43972</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43973</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43974</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43975</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43976</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43977</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43978</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43979</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43980</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43981</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43982</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0"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43953</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43954</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43955</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43956</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43957</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43958</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43959</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43960</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43961</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43962</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43963</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43964</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43965</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43966</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43967</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43968</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43969</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43970</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43971</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43972</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43973</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43974</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43975</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43976</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43977</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43978</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43979</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43980</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43981</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43982</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75" x14ac:dyDescent="0.2">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c r="V438" s="47"/>
      <c r="W438" s="47"/>
      <c r="X438" s="47"/>
      <c r="Y438" s="47"/>
    </row>
    <row r="439" spans="1:26" ht="15.75" x14ac:dyDescent="0.2">
      <c r="A439" s="119"/>
      <c r="B439" s="119"/>
      <c r="C439" s="119"/>
      <c r="D439" s="119"/>
      <c r="E439" s="119"/>
      <c r="F439" s="119"/>
      <c r="G439" s="119"/>
      <c r="H439" s="119"/>
      <c r="I439" s="119"/>
      <c r="J439" s="119"/>
      <c r="K439" s="119"/>
      <c r="L439" s="119"/>
      <c r="M439" s="119"/>
      <c r="N439" s="122">
        <f>СВЦЭМ!$D$12+'СЕТ СН'!$F$10-'СЕТ СН'!$F$24</f>
        <v>527230.7394998786</v>
      </c>
      <c r="O439" s="123"/>
      <c r="P439" s="122">
        <f>СВЦЭМ!$D$12+'СЕТ СН'!$F$10-'СЕТ СН'!$G$24</f>
        <v>527230.7394998786</v>
      </c>
      <c r="Q439" s="123"/>
      <c r="R439" s="122">
        <f>СВЦЭМ!$D$12+'СЕТ СН'!$F$10-'СЕТ СН'!$H$24</f>
        <v>527230.7394998786</v>
      </c>
      <c r="S439" s="123"/>
      <c r="T439" s="122">
        <f>СВЦЭМ!$D$12+'СЕТ СН'!$F$10-'СЕТ СН'!$I$24</f>
        <v>527230.7394998786</v>
      </c>
      <c r="U439" s="123"/>
      <c r="V439" s="47"/>
      <c r="W439" s="47"/>
      <c r="X439" s="47"/>
      <c r="Y439" s="47"/>
    </row>
    <row r="440" spans="1:26" ht="30" customHeight="1" x14ac:dyDescent="0.25"/>
    <row r="441" spans="1:26" ht="15.75" x14ac:dyDescent="0.25">
      <c r="A441" s="138" t="s">
        <v>78</v>
      </c>
      <c r="B441" s="139"/>
      <c r="C441" s="139"/>
      <c r="D441" s="139"/>
      <c r="E441" s="139"/>
      <c r="F441" s="139"/>
      <c r="G441" s="139"/>
      <c r="H441" s="139"/>
      <c r="I441" s="139"/>
      <c r="J441" s="139"/>
      <c r="K441" s="139"/>
      <c r="L441" s="139"/>
      <c r="M441" s="140"/>
      <c r="N441" s="120" t="s">
        <v>29</v>
      </c>
      <c r="O441" s="120"/>
      <c r="P441" s="120"/>
      <c r="Q441" s="120"/>
      <c r="R441" s="120"/>
      <c r="S441" s="120"/>
      <c r="T441" s="120"/>
      <c r="U441" s="120"/>
    </row>
    <row r="442" spans="1:26" ht="15.75" x14ac:dyDescent="0.25">
      <c r="A442" s="141"/>
      <c r="B442" s="142"/>
      <c r="C442" s="142"/>
      <c r="D442" s="142"/>
      <c r="E442" s="142"/>
      <c r="F442" s="142"/>
      <c r="G442" s="142"/>
      <c r="H442" s="142"/>
      <c r="I442" s="142"/>
      <c r="J442" s="142"/>
      <c r="K442" s="142"/>
      <c r="L442" s="142"/>
      <c r="M442" s="143"/>
      <c r="N442" s="121" t="s">
        <v>0</v>
      </c>
      <c r="O442" s="121"/>
      <c r="P442" s="121" t="s">
        <v>1</v>
      </c>
      <c r="Q442" s="121"/>
      <c r="R442" s="121" t="s">
        <v>2</v>
      </c>
      <c r="S442" s="121"/>
      <c r="T442" s="121" t="s">
        <v>3</v>
      </c>
      <c r="U442" s="121"/>
    </row>
    <row r="443" spans="1:26" ht="15.75" x14ac:dyDescent="0.25">
      <c r="A443" s="144"/>
      <c r="B443" s="145"/>
      <c r="C443" s="145"/>
      <c r="D443" s="145"/>
      <c r="E443" s="145"/>
      <c r="F443" s="145"/>
      <c r="G443" s="145"/>
      <c r="H443" s="145"/>
      <c r="I443" s="145"/>
      <c r="J443" s="145"/>
      <c r="K443" s="145"/>
      <c r="L443" s="145"/>
      <c r="M443" s="146"/>
      <c r="N443" s="137">
        <f>'СЕТ СН'!$F$7</f>
        <v>1433491.35</v>
      </c>
      <c r="O443" s="137"/>
      <c r="P443" s="137">
        <f>'СЕТ СН'!$G$7</f>
        <v>980880.36</v>
      </c>
      <c r="Q443" s="137"/>
      <c r="R443" s="137">
        <f>'СЕТ СН'!$H$7</f>
        <v>1301035.3799999999</v>
      </c>
      <c r="S443" s="137"/>
      <c r="T443" s="137">
        <f>'СЕТ СН'!$I$7</f>
        <v>1236276.94</v>
      </c>
      <c r="U443" s="137"/>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D2" sqref="D2"/>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45" x14ac:dyDescent="0.2">
      <c r="A5" s="53" t="s">
        <v>44</v>
      </c>
      <c r="B5" s="90" t="s">
        <v>140</v>
      </c>
      <c r="C5" s="54">
        <v>43831</v>
      </c>
      <c r="D5" s="54">
        <v>44012</v>
      </c>
      <c r="E5" s="52" t="s">
        <v>20</v>
      </c>
      <c r="F5" s="52">
        <v>2470</v>
      </c>
      <c r="G5" s="52">
        <v>2540</v>
      </c>
      <c r="H5" s="52">
        <v>2600</v>
      </c>
      <c r="I5" s="52">
        <v>2670</v>
      </c>
    </row>
    <row r="6" spans="1:9" ht="60" x14ac:dyDescent="0.2">
      <c r="A6" s="53" t="s">
        <v>45</v>
      </c>
      <c r="B6" s="90" t="s">
        <v>140</v>
      </c>
      <c r="C6" s="54">
        <v>43831</v>
      </c>
      <c r="D6" s="54">
        <v>44012</v>
      </c>
      <c r="E6" s="52" t="s">
        <v>20</v>
      </c>
      <c r="F6" s="52">
        <v>71.17</v>
      </c>
      <c r="G6" s="52">
        <v>578.35</v>
      </c>
      <c r="H6" s="52">
        <v>397.86</v>
      </c>
      <c r="I6" s="52">
        <v>634.76</v>
      </c>
    </row>
    <row r="7" spans="1:9" ht="60" x14ac:dyDescent="0.2">
      <c r="A7" s="53" t="s">
        <v>46</v>
      </c>
      <c r="B7" s="90" t="s">
        <v>140</v>
      </c>
      <c r="C7" s="54">
        <v>43831</v>
      </c>
      <c r="D7" s="54">
        <v>44012</v>
      </c>
      <c r="E7" s="52" t="s">
        <v>21</v>
      </c>
      <c r="F7" s="52">
        <v>1433491.35</v>
      </c>
      <c r="G7" s="52">
        <v>980880.36</v>
      </c>
      <c r="H7" s="52">
        <v>1301035.3799999999</v>
      </c>
      <c r="I7" s="52">
        <v>1236276.94</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0fgfnbuzale433lmyqmrfUGy1d0wzyPSW2QMmlCk+CsXQeEVh4/7sS7fMnDiuoZ0tQxA2SadjX953R1VYok/yw==" saltValue="ZOAzkNIGASRDovQcJJ1m1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2" t="s">
        <v>110</v>
      </c>
      <c r="B4" s="163"/>
      <c r="C4" s="63"/>
      <c r="D4" s="64" t="s">
        <v>111</v>
      </c>
    </row>
    <row r="5" spans="1:4" ht="15" customHeight="1" x14ac:dyDescent="0.2">
      <c r="A5" s="165" t="s">
        <v>112</v>
      </c>
      <c r="B5" s="166"/>
      <c r="C5" s="65"/>
      <c r="D5" s="66" t="s">
        <v>113</v>
      </c>
    </row>
    <row r="6" spans="1:4" ht="15" customHeight="1" x14ac:dyDescent="0.2">
      <c r="A6" s="162" t="s">
        <v>114</v>
      </c>
      <c r="B6" s="163"/>
      <c r="C6" s="67"/>
      <c r="D6" s="64" t="s">
        <v>115</v>
      </c>
    </row>
    <row r="7" spans="1:4" ht="15" customHeight="1" x14ac:dyDescent="0.2">
      <c r="A7" s="162" t="s">
        <v>116</v>
      </c>
      <c r="B7" s="163"/>
      <c r="C7" s="67"/>
      <c r="D7" s="64" t="s">
        <v>141</v>
      </c>
    </row>
    <row r="8" spans="1:4" ht="15" customHeight="1" x14ac:dyDescent="0.2">
      <c r="A8" s="164" t="s">
        <v>117</v>
      </c>
      <c r="B8" s="164"/>
      <c r="C8" s="96"/>
      <c r="D8" s="68"/>
    </row>
    <row r="9" spans="1:4" ht="15" customHeight="1" x14ac:dyDescent="0.2">
      <c r="A9" s="69" t="s">
        <v>118</v>
      </c>
      <c r="B9" s="70"/>
      <c r="C9" s="71"/>
      <c r="D9" s="72"/>
    </row>
    <row r="10" spans="1:4" ht="30" customHeight="1" x14ac:dyDescent="0.2">
      <c r="A10" s="156" t="s">
        <v>119</v>
      </c>
      <c r="B10" s="157"/>
      <c r="C10" s="73"/>
      <c r="D10" s="74">
        <v>3.8064501399999999</v>
      </c>
    </row>
    <row r="11" spans="1:4" ht="66" customHeight="1" x14ac:dyDescent="0.2">
      <c r="A11" s="156" t="s">
        <v>120</v>
      </c>
      <c r="B11" s="157"/>
      <c r="C11" s="73"/>
      <c r="D11" s="74">
        <v>797.56540613000004</v>
      </c>
    </row>
    <row r="12" spans="1:4" ht="30" customHeight="1" x14ac:dyDescent="0.2">
      <c r="A12" s="156" t="s">
        <v>121</v>
      </c>
      <c r="B12" s="157"/>
      <c r="C12" s="73"/>
      <c r="D12" s="75">
        <v>527230.7394998786</v>
      </c>
    </row>
    <row r="13" spans="1:4" ht="30" customHeight="1" x14ac:dyDescent="0.2">
      <c r="A13" s="156" t="s">
        <v>122</v>
      </c>
      <c r="B13" s="157"/>
      <c r="C13" s="73"/>
      <c r="D13" s="76"/>
    </row>
    <row r="14" spans="1:4" ht="15" customHeight="1" x14ac:dyDescent="0.2">
      <c r="A14" s="160" t="s">
        <v>123</v>
      </c>
      <c r="B14" s="161"/>
      <c r="C14" s="73"/>
      <c r="D14" s="74">
        <v>888.87775062000003</v>
      </c>
    </row>
    <row r="15" spans="1:4" ht="15" customHeight="1" x14ac:dyDescent="0.2">
      <c r="A15" s="160" t="s">
        <v>124</v>
      </c>
      <c r="B15" s="161"/>
      <c r="C15" s="73"/>
      <c r="D15" s="74">
        <v>1469.90798703</v>
      </c>
    </row>
    <row r="16" spans="1:4" ht="15" customHeight="1" x14ac:dyDescent="0.2">
      <c r="A16" s="160" t="s">
        <v>125</v>
      </c>
      <c r="B16" s="161"/>
      <c r="C16" s="73"/>
      <c r="D16" s="74">
        <v>2425.9189409800001</v>
      </c>
    </row>
    <row r="17" spans="1:6" ht="15" customHeight="1" x14ac:dyDescent="0.2">
      <c r="A17" s="160" t="s">
        <v>126</v>
      </c>
      <c r="B17" s="161"/>
      <c r="C17" s="73"/>
      <c r="D17" s="74">
        <v>1825.9920234399999</v>
      </c>
    </row>
    <row r="18" spans="1:6" ht="52.5" customHeight="1" x14ac:dyDescent="0.2">
      <c r="A18" s="156" t="s">
        <v>127</v>
      </c>
      <c r="B18" s="157"/>
      <c r="C18" s="73"/>
      <c r="D18" s="74">
        <v>0</v>
      </c>
    </row>
    <row r="19" spans="1:6" ht="15" customHeight="1" x14ac:dyDescent="0.2">
      <c r="A19" s="69" t="s">
        <v>128</v>
      </c>
      <c r="B19" s="70"/>
      <c r="C19" s="77"/>
      <c r="D19" s="78"/>
    </row>
    <row r="20" spans="1:6" ht="30" customHeight="1" x14ac:dyDescent="0.2">
      <c r="A20" s="156" t="s">
        <v>129</v>
      </c>
      <c r="B20" s="157"/>
      <c r="C20" s="73"/>
      <c r="D20" s="79">
        <v>15346.268</v>
      </c>
    </row>
    <row r="21" spans="1:6" ht="30" customHeight="1" x14ac:dyDescent="0.2">
      <c r="A21" s="156" t="s">
        <v>130</v>
      </c>
      <c r="B21" s="157"/>
      <c r="C21" s="80"/>
      <c r="D21" s="79">
        <v>20.594999999999999</v>
      </c>
    </row>
    <row r="22" spans="1:6" ht="15" customHeight="1" x14ac:dyDescent="0.2">
      <c r="A22" s="69" t="s">
        <v>131</v>
      </c>
      <c r="B22" s="70"/>
      <c r="C22" s="77"/>
      <c r="D22" s="78"/>
    </row>
    <row r="23" spans="1:6" ht="15" customHeight="1" x14ac:dyDescent="0.25">
      <c r="A23" s="156" t="s">
        <v>132</v>
      </c>
      <c r="B23" s="157"/>
      <c r="C23" s="81"/>
      <c r="D23" s="76"/>
    </row>
    <row r="24" spans="1:6" ht="15" customHeight="1" x14ac:dyDescent="0.25">
      <c r="A24" s="160" t="s">
        <v>123</v>
      </c>
      <c r="B24" s="161"/>
      <c r="C24" s="81"/>
      <c r="D24" s="82">
        <v>0</v>
      </c>
    </row>
    <row r="25" spans="1:6" ht="15" customHeight="1" x14ac:dyDescent="0.25">
      <c r="A25" s="160" t="s">
        <v>124</v>
      </c>
      <c r="B25" s="161"/>
      <c r="C25" s="81"/>
      <c r="D25" s="82">
        <v>1.350443787549E-3</v>
      </c>
    </row>
    <row r="26" spans="1:6" ht="15" customHeight="1" x14ac:dyDescent="0.25">
      <c r="A26" s="160" t="s">
        <v>125</v>
      </c>
      <c r="B26" s="161"/>
      <c r="C26" s="81"/>
      <c r="D26" s="82">
        <v>3.192268647836E-3</v>
      </c>
    </row>
    <row r="27" spans="1:6" ht="15" customHeight="1" x14ac:dyDescent="0.25">
      <c r="A27" s="160" t="s">
        <v>126</v>
      </c>
      <c r="B27" s="161"/>
      <c r="C27" s="81"/>
      <c r="D27" s="82">
        <v>2.036608923027E-3</v>
      </c>
    </row>
    <row r="29" spans="1:6" x14ac:dyDescent="0.2">
      <c r="A29" s="58" t="s">
        <v>133</v>
      </c>
      <c r="B29" s="59"/>
      <c r="C29" s="59"/>
      <c r="D29" s="56"/>
      <c r="E29" s="56"/>
      <c r="F29" s="60"/>
    </row>
    <row r="30" spans="1:6" ht="280.5" customHeight="1" x14ac:dyDescent="0.2">
      <c r="A30" s="158" t="s">
        <v>7</v>
      </c>
      <c r="B30" s="158" t="s">
        <v>134</v>
      </c>
      <c r="C30" s="57" t="s">
        <v>135</v>
      </c>
      <c r="D30" s="57" t="s">
        <v>136</v>
      </c>
      <c r="E30" s="57" t="s">
        <v>137</v>
      </c>
      <c r="F30" s="57" t="s">
        <v>138</v>
      </c>
    </row>
    <row r="31" spans="1:6" x14ac:dyDescent="0.2">
      <c r="A31" s="159"/>
      <c r="B31" s="159"/>
      <c r="C31" s="57" t="s">
        <v>139</v>
      </c>
      <c r="D31" s="57" t="s">
        <v>139</v>
      </c>
      <c r="E31" s="92" t="s">
        <v>139</v>
      </c>
      <c r="F31" s="92" t="s">
        <v>139</v>
      </c>
    </row>
    <row r="32" spans="1:6" ht="30.75" customHeight="1" x14ac:dyDescent="0.2">
      <c r="A32" s="93"/>
      <c r="B32" s="93"/>
      <c r="C32" s="93"/>
      <c r="D32" s="93"/>
      <c r="E32" s="94"/>
      <c r="F32" s="95"/>
    </row>
    <row r="33" spans="1:6" ht="12.75" customHeight="1" x14ac:dyDescent="0.2">
      <c r="A33" s="83" t="s">
        <v>142</v>
      </c>
      <c r="B33" s="83">
        <v>1</v>
      </c>
      <c r="C33" s="84">
        <v>947.62672506000001</v>
      </c>
      <c r="D33" s="84">
        <v>940.14843026999995</v>
      </c>
      <c r="E33" s="84">
        <v>140.30173205</v>
      </c>
      <c r="F33" s="84">
        <v>140.30173205</v>
      </c>
    </row>
    <row r="34" spans="1:6" ht="12.75" customHeight="1" x14ac:dyDescent="0.2">
      <c r="A34" s="83" t="s">
        <v>142</v>
      </c>
      <c r="B34" s="83">
        <v>2</v>
      </c>
      <c r="C34" s="84">
        <v>989.04433151000001</v>
      </c>
      <c r="D34" s="84">
        <v>981.21732846999998</v>
      </c>
      <c r="E34" s="84">
        <v>146.43059145000001</v>
      </c>
      <c r="F34" s="84">
        <v>146.43059145000001</v>
      </c>
    </row>
    <row r="35" spans="1:6" ht="12.75" customHeight="1" x14ac:dyDescent="0.2">
      <c r="A35" s="83" t="s">
        <v>142</v>
      </c>
      <c r="B35" s="83">
        <v>3</v>
      </c>
      <c r="C35" s="84">
        <v>986.70348980000006</v>
      </c>
      <c r="D35" s="84">
        <v>978.76746393999997</v>
      </c>
      <c r="E35" s="84">
        <v>146.06498936</v>
      </c>
      <c r="F35" s="84">
        <v>146.06498936</v>
      </c>
    </row>
    <row r="36" spans="1:6" ht="12.75" customHeight="1" x14ac:dyDescent="0.2">
      <c r="A36" s="83" t="s">
        <v>142</v>
      </c>
      <c r="B36" s="83">
        <v>4</v>
      </c>
      <c r="C36" s="84">
        <v>982.58249169999999</v>
      </c>
      <c r="D36" s="84">
        <v>974.47652796</v>
      </c>
      <c r="E36" s="84">
        <v>145.42463755</v>
      </c>
      <c r="F36" s="84">
        <v>145.42463755</v>
      </c>
    </row>
    <row r="37" spans="1:6" ht="12.75" customHeight="1" x14ac:dyDescent="0.2">
      <c r="A37" s="83" t="s">
        <v>142</v>
      </c>
      <c r="B37" s="83">
        <v>5</v>
      </c>
      <c r="C37" s="84">
        <v>1000.60686173</v>
      </c>
      <c r="D37" s="84">
        <v>992.12774418000004</v>
      </c>
      <c r="E37" s="84">
        <v>148.05879203999999</v>
      </c>
      <c r="F37" s="84">
        <v>148.05879203999999</v>
      </c>
    </row>
    <row r="38" spans="1:6" ht="12.75" customHeight="1" x14ac:dyDescent="0.2">
      <c r="A38" s="83" t="s">
        <v>142</v>
      </c>
      <c r="B38" s="83">
        <v>6</v>
      </c>
      <c r="C38" s="84">
        <v>993.06052125999997</v>
      </c>
      <c r="D38" s="84">
        <v>984.94136906999995</v>
      </c>
      <c r="E38" s="84">
        <v>146.98634343000001</v>
      </c>
      <c r="F38" s="84">
        <v>146.98634343000001</v>
      </c>
    </row>
    <row r="39" spans="1:6" ht="12.75" customHeight="1" x14ac:dyDescent="0.2">
      <c r="A39" s="83" t="s">
        <v>142</v>
      </c>
      <c r="B39" s="83">
        <v>7</v>
      </c>
      <c r="C39" s="84">
        <v>987.73059031000003</v>
      </c>
      <c r="D39" s="84">
        <v>979.50152785</v>
      </c>
      <c r="E39" s="84">
        <v>146.17453635999999</v>
      </c>
      <c r="F39" s="84">
        <v>146.17453635999999</v>
      </c>
    </row>
    <row r="40" spans="1:6" ht="12.75" customHeight="1" x14ac:dyDescent="0.2">
      <c r="A40" s="83" t="s">
        <v>142</v>
      </c>
      <c r="B40" s="83">
        <v>8</v>
      </c>
      <c r="C40" s="84">
        <v>962.17965531000004</v>
      </c>
      <c r="D40" s="84">
        <v>954.49294422000003</v>
      </c>
      <c r="E40" s="84">
        <v>142.44241546000001</v>
      </c>
      <c r="F40" s="84">
        <v>142.44241546000001</v>
      </c>
    </row>
    <row r="41" spans="1:6" ht="12.75" customHeight="1" x14ac:dyDescent="0.2">
      <c r="A41" s="83" t="s">
        <v>142</v>
      </c>
      <c r="B41" s="83">
        <v>9</v>
      </c>
      <c r="C41" s="84">
        <v>945.64267724000001</v>
      </c>
      <c r="D41" s="84">
        <v>938.41309761000002</v>
      </c>
      <c r="E41" s="84">
        <v>140.04276211000001</v>
      </c>
      <c r="F41" s="84">
        <v>140.04276211000001</v>
      </c>
    </row>
    <row r="42" spans="1:6" ht="12.75" customHeight="1" x14ac:dyDescent="0.2">
      <c r="A42" s="83" t="s">
        <v>142</v>
      </c>
      <c r="B42" s="83">
        <v>10</v>
      </c>
      <c r="C42" s="84">
        <v>944.98997250000002</v>
      </c>
      <c r="D42" s="84">
        <v>937.61292264999997</v>
      </c>
      <c r="E42" s="84">
        <v>139.92334912000001</v>
      </c>
      <c r="F42" s="84">
        <v>139.92334912000001</v>
      </c>
    </row>
    <row r="43" spans="1:6" ht="12.75" customHeight="1" x14ac:dyDescent="0.2">
      <c r="A43" s="83" t="s">
        <v>142</v>
      </c>
      <c r="B43" s="83">
        <v>11</v>
      </c>
      <c r="C43" s="84">
        <v>924.75315416000001</v>
      </c>
      <c r="D43" s="84">
        <v>917.38687246999996</v>
      </c>
      <c r="E43" s="84">
        <v>136.90494290000001</v>
      </c>
      <c r="F43" s="84">
        <v>136.90494290000001</v>
      </c>
    </row>
    <row r="44" spans="1:6" ht="12.75" customHeight="1" x14ac:dyDescent="0.2">
      <c r="A44" s="83" t="s">
        <v>142</v>
      </c>
      <c r="B44" s="83">
        <v>12</v>
      </c>
      <c r="C44" s="84">
        <v>861.49051280000003</v>
      </c>
      <c r="D44" s="84">
        <v>854.44562332999999</v>
      </c>
      <c r="E44" s="84">
        <v>127.51199389</v>
      </c>
      <c r="F44" s="84">
        <v>127.51199389</v>
      </c>
    </row>
    <row r="45" spans="1:6" ht="12.75" customHeight="1" x14ac:dyDescent="0.2">
      <c r="A45" s="83" t="s">
        <v>142</v>
      </c>
      <c r="B45" s="83">
        <v>13</v>
      </c>
      <c r="C45" s="84">
        <v>797.92214332000003</v>
      </c>
      <c r="D45" s="84">
        <v>791.68333169000005</v>
      </c>
      <c r="E45" s="84">
        <v>118.14575134</v>
      </c>
      <c r="F45" s="84">
        <v>118.14575134</v>
      </c>
    </row>
    <row r="46" spans="1:6" ht="12.75" customHeight="1" x14ac:dyDescent="0.2">
      <c r="A46" s="83" t="s">
        <v>142</v>
      </c>
      <c r="B46" s="83">
        <v>14</v>
      </c>
      <c r="C46" s="84">
        <v>774.62962653</v>
      </c>
      <c r="D46" s="84">
        <v>771.86452439000004</v>
      </c>
      <c r="E46" s="84">
        <v>115.18811943999999</v>
      </c>
      <c r="F46" s="84">
        <v>115.18811943999999</v>
      </c>
    </row>
    <row r="47" spans="1:6" ht="12.75" customHeight="1" x14ac:dyDescent="0.2">
      <c r="A47" s="83" t="s">
        <v>142</v>
      </c>
      <c r="B47" s="83">
        <v>15</v>
      </c>
      <c r="C47" s="84">
        <v>786.03994618000002</v>
      </c>
      <c r="D47" s="84">
        <v>780.54331721000005</v>
      </c>
      <c r="E47" s="84">
        <v>116.48328691</v>
      </c>
      <c r="F47" s="84">
        <v>116.48328691</v>
      </c>
    </row>
    <row r="48" spans="1:6" ht="12.75" customHeight="1" x14ac:dyDescent="0.2">
      <c r="A48" s="83" t="s">
        <v>142</v>
      </c>
      <c r="B48" s="83">
        <v>16</v>
      </c>
      <c r="C48" s="84">
        <v>788.60692297000003</v>
      </c>
      <c r="D48" s="84">
        <v>783.23667325999998</v>
      </c>
      <c r="E48" s="84">
        <v>116.88522612</v>
      </c>
      <c r="F48" s="84">
        <v>116.88522612</v>
      </c>
    </row>
    <row r="49" spans="1:6" ht="12.75" customHeight="1" x14ac:dyDescent="0.2">
      <c r="A49" s="83" t="s">
        <v>142</v>
      </c>
      <c r="B49" s="83">
        <v>17</v>
      </c>
      <c r="C49" s="84">
        <v>786.49303367000005</v>
      </c>
      <c r="D49" s="84">
        <v>780.96459632000006</v>
      </c>
      <c r="E49" s="84">
        <v>116.54615591</v>
      </c>
      <c r="F49" s="84">
        <v>116.54615591</v>
      </c>
    </row>
    <row r="50" spans="1:6" ht="12.75" customHeight="1" x14ac:dyDescent="0.2">
      <c r="A50" s="83" t="s">
        <v>142</v>
      </c>
      <c r="B50" s="83">
        <v>18</v>
      </c>
      <c r="C50" s="84">
        <v>783.28511275000005</v>
      </c>
      <c r="D50" s="84">
        <v>778.53145902000006</v>
      </c>
      <c r="E50" s="84">
        <v>116.18305008</v>
      </c>
      <c r="F50" s="84">
        <v>116.18305008</v>
      </c>
    </row>
    <row r="51" spans="1:6" ht="12.75" customHeight="1" x14ac:dyDescent="0.2">
      <c r="A51" s="83" t="s">
        <v>142</v>
      </c>
      <c r="B51" s="83">
        <v>19</v>
      </c>
      <c r="C51" s="84">
        <v>773.44099381000001</v>
      </c>
      <c r="D51" s="84">
        <v>768.18526813999995</v>
      </c>
      <c r="E51" s="84">
        <v>114.63905080000001</v>
      </c>
      <c r="F51" s="84">
        <v>114.63905080000001</v>
      </c>
    </row>
    <row r="52" spans="1:6" ht="12.75" customHeight="1" x14ac:dyDescent="0.2">
      <c r="A52" s="83" t="s">
        <v>142</v>
      </c>
      <c r="B52" s="83">
        <v>20</v>
      </c>
      <c r="C52" s="84">
        <v>754.96282774999997</v>
      </c>
      <c r="D52" s="84">
        <v>749.78258237</v>
      </c>
      <c r="E52" s="84">
        <v>111.8927518</v>
      </c>
      <c r="F52" s="84">
        <v>111.8927518</v>
      </c>
    </row>
    <row r="53" spans="1:6" ht="12.75" customHeight="1" x14ac:dyDescent="0.2">
      <c r="A53" s="83" t="s">
        <v>142</v>
      </c>
      <c r="B53" s="83">
        <v>21</v>
      </c>
      <c r="C53" s="84">
        <v>744.81630835999999</v>
      </c>
      <c r="D53" s="84">
        <v>739.71265953</v>
      </c>
      <c r="E53" s="84">
        <v>110.38998099</v>
      </c>
      <c r="F53" s="84">
        <v>110.38998099</v>
      </c>
    </row>
    <row r="54" spans="1:6" ht="12.75" customHeight="1" x14ac:dyDescent="0.2">
      <c r="A54" s="83" t="s">
        <v>142</v>
      </c>
      <c r="B54" s="83">
        <v>22</v>
      </c>
      <c r="C54" s="84">
        <v>751.64937806</v>
      </c>
      <c r="D54" s="84">
        <v>746.41153423000003</v>
      </c>
      <c r="E54" s="84">
        <v>111.38967816</v>
      </c>
      <c r="F54" s="84">
        <v>111.38967816</v>
      </c>
    </row>
    <row r="55" spans="1:6" ht="12.75" customHeight="1" x14ac:dyDescent="0.2">
      <c r="A55" s="83" t="s">
        <v>142</v>
      </c>
      <c r="B55" s="83">
        <v>23</v>
      </c>
      <c r="C55" s="84">
        <v>781.79041811000002</v>
      </c>
      <c r="D55" s="84">
        <v>778.04236479999997</v>
      </c>
      <c r="E55" s="84">
        <v>116.11006079000001</v>
      </c>
      <c r="F55" s="84">
        <v>116.11006079000001</v>
      </c>
    </row>
    <row r="56" spans="1:6" ht="12.75" customHeight="1" x14ac:dyDescent="0.2">
      <c r="A56" s="83" t="s">
        <v>142</v>
      </c>
      <c r="B56" s="83">
        <v>24</v>
      </c>
      <c r="C56" s="84">
        <v>884.79772177999996</v>
      </c>
      <c r="D56" s="84">
        <v>880.70162285000004</v>
      </c>
      <c r="E56" s="84">
        <v>131.43027114</v>
      </c>
      <c r="F56" s="84">
        <v>131.43027114</v>
      </c>
    </row>
    <row r="57" spans="1:6" ht="12.75" customHeight="1" x14ac:dyDescent="0.2">
      <c r="A57" s="83" t="s">
        <v>143</v>
      </c>
      <c r="B57" s="83">
        <v>1</v>
      </c>
      <c r="C57" s="84">
        <v>979.52755007999997</v>
      </c>
      <c r="D57" s="84">
        <v>972.89381995999997</v>
      </c>
      <c r="E57" s="84">
        <v>145.18844433999999</v>
      </c>
      <c r="F57" s="84">
        <v>145.18844433999999</v>
      </c>
    </row>
    <row r="58" spans="1:6" ht="12.75" customHeight="1" x14ac:dyDescent="0.2">
      <c r="A58" s="83" t="s">
        <v>143</v>
      </c>
      <c r="B58" s="83">
        <v>2</v>
      </c>
      <c r="C58" s="84">
        <v>1002.5828319</v>
      </c>
      <c r="D58" s="84">
        <v>995.76813975000005</v>
      </c>
      <c r="E58" s="84">
        <v>148.60206135999999</v>
      </c>
      <c r="F58" s="84">
        <v>148.60206135999999</v>
      </c>
    </row>
    <row r="59" spans="1:6" ht="12.75" customHeight="1" x14ac:dyDescent="0.2">
      <c r="A59" s="83" t="s">
        <v>143</v>
      </c>
      <c r="B59" s="83">
        <v>3</v>
      </c>
      <c r="C59" s="84">
        <v>1015.01607982</v>
      </c>
      <c r="D59" s="84">
        <v>1008.19825756</v>
      </c>
      <c r="E59" s="84">
        <v>150.45705254999999</v>
      </c>
      <c r="F59" s="84">
        <v>150.45705254999999</v>
      </c>
    </row>
    <row r="60" spans="1:6" ht="12.75" customHeight="1" x14ac:dyDescent="0.2">
      <c r="A60" s="83" t="s">
        <v>143</v>
      </c>
      <c r="B60" s="83">
        <v>4</v>
      </c>
      <c r="C60" s="84">
        <v>1010.99734167</v>
      </c>
      <c r="D60" s="84">
        <v>1004.1214410600001</v>
      </c>
      <c r="E60" s="84">
        <v>149.84865456</v>
      </c>
      <c r="F60" s="84">
        <v>149.84865456</v>
      </c>
    </row>
    <row r="61" spans="1:6" ht="12.75" customHeight="1" x14ac:dyDescent="0.2">
      <c r="A61" s="83" t="s">
        <v>143</v>
      </c>
      <c r="B61" s="83">
        <v>5</v>
      </c>
      <c r="C61" s="84">
        <v>1008.49324766</v>
      </c>
      <c r="D61" s="84">
        <v>1000.19055412</v>
      </c>
      <c r="E61" s="84">
        <v>149.26203416999999</v>
      </c>
      <c r="F61" s="84">
        <v>149.26203416999999</v>
      </c>
    </row>
    <row r="62" spans="1:6" ht="12.75" customHeight="1" x14ac:dyDescent="0.2">
      <c r="A62" s="83" t="s">
        <v>143</v>
      </c>
      <c r="B62" s="83">
        <v>6</v>
      </c>
      <c r="C62" s="84">
        <v>1011.18721239</v>
      </c>
      <c r="D62" s="84">
        <v>1002.18863214</v>
      </c>
      <c r="E62" s="84">
        <v>149.56021454</v>
      </c>
      <c r="F62" s="84">
        <v>149.56021454</v>
      </c>
    </row>
    <row r="63" spans="1:6" ht="12.75" customHeight="1" x14ac:dyDescent="0.2">
      <c r="A63" s="83" t="s">
        <v>143</v>
      </c>
      <c r="B63" s="83">
        <v>7</v>
      </c>
      <c r="C63" s="84">
        <v>1007.0190385</v>
      </c>
      <c r="D63" s="84">
        <v>1000.42210202</v>
      </c>
      <c r="E63" s="84">
        <v>149.29658889000001</v>
      </c>
      <c r="F63" s="84">
        <v>149.29658889000001</v>
      </c>
    </row>
    <row r="64" spans="1:6" ht="12.75" customHeight="1" x14ac:dyDescent="0.2">
      <c r="A64" s="83" t="s">
        <v>143</v>
      </c>
      <c r="B64" s="83">
        <v>8</v>
      </c>
      <c r="C64" s="84">
        <v>995.16239322000001</v>
      </c>
      <c r="D64" s="84">
        <v>988.50872704999995</v>
      </c>
      <c r="E64" s="84">
        <v>147.51871309000001</v>
      </c>
      <c r="F64" s="84">
        <v>147.51871309000001</v>
      </c>
    </row>
    <row r="65" spans="1:6" ht="12.75" customHeight="1" x14ac:dyDescent="0.2">
      <c r="A65" s="83" t="s">
        <v>143</v>
      </c>
      <c r="B65" s="83">
        <v>9</v>
      </c>
      <c r="C65" s="84">
        <v>947.04382068999996</v>
      </c>
      <c r="D65" s="84">
        <v>945.48887218000004</v>
      </c>
      <c r="E65" s="84">
        <v>141.0987054</v>
      </c>
      <c r="F65" s="84">
        <v>141.0987054</v>
      </c>
    </row>
    <row r="66" spans="1:6" ht="12.75" customHeight="1" x14ac:dyDescent="0.2">
      <c r="A66" s="83" t="s">
        <v>143</v>
      </c>
      <c r="B66" s="83">
        <v>10</v>
      </c>
      <c r="C66" s="84">
        <v>923.51093071000003</v>
      </c>
      <c r="D66" s="84">
        <v>919.96614349000004</v>
      </c>
      <c r="E66" s="84">
        <v>137.28985678999999</v>
      </c>
      <c r="F66" s="84">
        <v>137.28985678999999</v>
      </c>
    </row>
    <row r="67" spans="1:6" ht="12.75" customHeight="1" x14ac:dyDescent="0.2">
      <c r="A67" s="83" t="s">
        <v>143</v>
      </c>
      <c r="B67" s="83">
        <v>11</v>
      </c>
      <c r="C67" s="84">
        <v>909.91638748000003</v>
      </c>
      <c r="D67" s="84">
        <v>903.87046941999995</v>
      </c>
      <c r="E67" s="84">
        <v>134.88784145</v>
      </c>
      <c r="F67" s="84">
        <v>134.88784145</v>
      </c>
    </row>
    <row r="68" spans="1:6" ht="12.75" customHeight="1" x14ac:dyDescent="0.2">
      <c r="A68" s="83" t="s">
        <v>143</v>
      </c>
      <c r="B68" s="83">
        <v>12</v>
      </c>
      <c r="C68" s="84">
        <v>851.38711248000004</v>
      </c>
      <c r="D68" s="84">
        <v>844.03914248000001</v>
      </c>
      <c r="E68" s="84">
        <v>125.95899731999999</v>
      </c>
      <c r="F68" s="84">
        <v>125.95899731999999</v>
      </c>
    </row>
    <row r="69" spans="1:6" ht="12.75" customHeight="1" x14ac:dyDescent="0.2">
      <c r="A69" s="83" t="s">
        <v>143</v>
      </c>
      <c r="B69" s="83">
        <v>13</v>
      </c>
      <c r="C69" s="84">
        <v>797.10213135000004</v>
      </c>
      <c r="D69" s="84">
        <v>789.90734784999995</v>
      </c>
      <c r="E69" s="84">
        <v>117.88071488999999</v>
      </c>
      <c r="F69" s="84">
        <v>117.88071488999999</v>
      </c>
    </row>
    <row r="70" spans="1:6" ht="12.75" customHeight="1" x14ac:dyDescent="0.2">
      <c r="A70" s="83" t="s">
        <v>143</v>
      </c>
      <c r="B70" s="83">
        <v>14</v>
      </c>
      <c r="C70" s="84">
        <v>776.33589535999999</v>
      </c>
      <c r="D70" s="84">
        <v>768.76674209999999</v>
      </c>
      <c r="E70" s="84">
        <v>114.72582625</v>
      </c>
      <c r="F70" s="84">
        <v>114.72582625</v>
      </c>
    </row>
    <row r="71" spans="1:6" ht="12.75" customHeight="1" x14ac:dyDescent="0.2">
      <c r="A71" s="83" t="s">
        <v>143</v>
      </c>
      <c r="B71" s="83">
        <v>15</v>
      </c>
      <c r="C71" s="84">
        <v>782.82591262000005</v>
      </c>
      <c r="D71" s="84">
        <v>774.93877769000005</v>
      </c>
      <c r="E71" s="84">
        <v>115.64690132</v>
      </c>
      <c r="F71" s="84">
        <v>115.64690132</v>
      </c>
    </row>
    <row r="72" spans="1:6" ht="12.75" customHeight="1" x14ac:dyDescent="0.2">
      <c r="A72" s="83" t="s">
        <v>143</v>
      </c>
      <c r="B72" s="83">
        <v>16</v>
      </c>
      <c r="C72" s="84">
        <v>784.91047848000005</v>
      </c>
      <c r="D72" s="84">
        <v>777.45363433</v>
      </c>
      <c r="E72" s="84">
        <v>116.02220242</v>
      </c>
      <c r="F72" s="84">
        <v>116.02220242</v>
      </c>
    </row>
    <row r="73" spans="1:6" ht="12.75" customHeight="1" x14ac:dyDescent="0.2">
      <c r="A73" s="83" t="s">
        <v>143</v>
      </c>
      <c r="B73" s="83">
        <v>17</v>
      </c>
      <c r="C73" s="84">
        <v>789.87657798999999</v>
      </c>
      <c r="D73" s="84">
        <v>783.70371928999998</v>
      </c>
      <c r="E73" s="84">
        <v>116.95492508</v>
      </c>
      <c r="F73" s="84">
        <v>116.95492508</v>
      </c>
    </row>
    <row r="74" spans="1:6" ht="12.75" customHeight="1" x14ac:dyDescent="0.2">
      <c r="A74" s="83" t="s">
        <v>143</v>
      </c>
      <c r="B74" s="83">
        <v>18</v>
      </c>
      <c r="C74" s="84">
        <v>792.11778340000001</v>
      </c>
      <c r="D74" s="84">
        <v>783.78537456000004</v>
      </c>
      <c r="E74" s="84">
        <v>116.96711079000001</v>
      </c>
      <c r="F74" s="84">
        <v>116.96711079000001</v>
      </c>
    </row>
    <row r="75" spans="1:6" ht="12.75" customHeight="1" x14ac:dyDescent="0.2">
      <c r="A75" s="83" t="s">
        <v>143</v>
      </c>
      <c r="B75" s="83">
        <v>19</v>
      </c>
      <c r="C75" s="84">
        <v>785.14063642999997</v>
      </c>
      <c r="D75" s="84">
        <v>777.44122789999994</v>
      </c>
      <c r="E75" s="84">
        <v>116.02035097</v>
      </c>
      <c r="F75" s="84">
        <v>116.02035097</v>
      </c>
    </row>
    <row r="76" spans="1:6" ht="12.75" customHeight="1" x14ac:dyDescent="0.2">
      <c r="A76" s="83" t="s">
        <v>143</v>
      </c>
      <c r="B76" s="83">
        <v>20</v>
      </c>
      <c r="C76" s="84">
        <v>777.85340642999995</v>
      </c>
      <c r="D76" s="84">
        <v>770.23331513000005</v>
      </c>
      <c r="E76" s="84">
        <v>114.94468821</v>
      </c>
      <c r="F76" s="84">
        <v>114.94468821</v>
      </c>
    </row>
    <row r="77" spans="1:6" ht="12.75" customHeight="1" x14ac:dyDescent="0.2">
      <c r="A77" s="83" t="s">
        <v>143</v>
      </c>
      <c r="B77" s="83">
        <v>21</v>
      </c>
      <c r="C77" s="84">
        <v>758.75687688999994</v>
      </c>
      <c r="D77" s="84">
        <v>751.57326091000004</v>
      </c>
      <c r="E77" s="84">
        <v>112.1599812</v>
      </c>
      <c r="F77" s="84">
        <v>112.1599812</v>
      </c>
    </row>
    <row r="78" spans="1:6" ht="12.75" customHeight="1" x14ac:dyDescent="0.2">
      <c r="A78" s="83" t="s">
        <v>143</v>
      </c>
      <c r="B78" s="83">
        <v>22</v>
      </c>
      <c r="C78" s="84">
        <v>743.82703852999998</v>
      </c>
      <c r="D78" s="84">
        <v>736.64149097999996</v>
      </c>
      <c r="E78" s="84">
        <v>109.93165946000001</v>
      </c>
      <c r="F78" s="84">
        <v>109.93165946000001</v>
      </c>
    </row>
    <row r="79" spans="1:6" ht="12.75" customHeight="1" x14ac:dyDescent="0.2">
      <c r="A79" s="83" t="s">
        <v>143</v>
      </c>
      <c r="B79" s="83">
        <v>23</v>
      </c>
      <c r="C79" s="84">
        <v>780.05239797000002</v>
      </c>
      <c r="D79" s="84">
        <v>772.56845538000005</v>
      </c>
      <c r="E79" s="84">
        <v>115.29316959000001</v>
      </c>
      <c r="F79" s="84">
        <v>115.29316959000001</v>
      </c>
    </row>
    <row r="80" spans="1:6" ht="12.75" customHeight="1" x14ac:dyDescent="0.2">
      <c r="A80" s="83" t="s">
        <v>143</v>
      </c>
      <c r="B80" s="83">
        <v>24</v>
      </c>
      <c r="C80" s="84">
        <v>862.61225767999997</v>
      </c>
      <c r="D80" s="84">
        <v>854.49746209</v>
      </c>
      <c r="E80" s="84">
        <v>127.51972997</v>
      </c>
      <c r="F80" s="84">
        <v>127.51972997</v>
      </c>
    </row>
    <row r="81" spans="1:6" ht="12.75" customHeight="1" x14ac:dyDescent="0.2">
      <c r="A81" s="83" t="s">
        <v>144</v>
      </c>
      <c r="B81" s="83">
        <v>1</v>
      </c>
      <c r="C81" s="84">
        <v>891.82539242999997</v>
      </c>
      <c r="D81" s="84">
        <v>884.46302690000005</v>
      </c>
      <c r="E81" s="84">
        <v>131.99159900000001</v>
      </c>
      <c r="F81" s="84">
        <v>131.99159900000001</v>
      </c>
    </row>
    <row r="82" spans="1:6" ht="12.75" customHeight="1" x14ac:dyDescent="0.2">
      <c r="A82" s="83" t="s">
        <v>144</v>
      </c>
      <c r="B82" s="83">
        <v>2</v>
      </c>
      <c r="C82" s="84">
        <v>904.25364137999998</v>
      </c>
      <c r="D82" s="84">
        <v>896.58435139999995</v>
      </c>
      <c r="E82" s="84">
        <v>133.80050785</v>
      </c>
      <c r="F82" s="84">
        <v>133.80050785</v>
      </c>
    </row>
    <row r="83" spans="1:6" ht="12.75" customHeight="1" x14ac:dyDescent="0.2">
      <c r="A83" s="83" t="s">
        <v>144</v>
      </c>
      <c r="B83" s="83">
        <v>3</v>
      </c>
      <c r="C83" s="84">
        <v>902.15295035999998</v>
      </c>
      <c r="D83" s="84">
        <v>895.03936794000003</v>
      </c>
      <c r="E83" s="84">
        <v>133.56994441000001</v>
      </c>
      <c r="F83" s="84">
        <v>133.56994441000001</v>
      </c>
    </row>
    <row r="84" spans="1:6" ht="12.75" customHeight="1" x14ac:dyDescent="0.2">
      <c r="A84" s="83" t="s">
        <v>144</v>
      </c>
      <c r="B84" s="83">
        <v>4</v>
      </c>
      <c r="C84" s="84">
        <v>899.45486140000003</v>
      </c>
      <c r="D84" s="84">
        <v>892.26114354000003</v>
      </c>
      <c r="E84" s="84">
        <v>133.15533998999999</v>
      </c>
      <c r="F84" s="84">
        <v>133.15533998999999</v>
      </c>
    </row>
    <row r="85" spans="1:6" ht="12.75" customHeight="1" x14ac:dyDescent="0.2">
      <c r="A85" s="83" t="s">
        <v>144</v>
      </c>
      <c r="B85" s="83">
        <v>5</v>
      </c>
      <c r="C85" s="84">
        <v>892.17378977999999</v>
      </c>
      <c r="D85" s="84">
        <v>889.89875586999995</v>
      </c>
      <c r="E85" s="84">
        <v>132.80279238</v>
      </c>
      <c r="F85" s="84">
        <v>132.80279238</v>
      </c>
    </row>
    <row r="86" spans="1:6" ht="12.75" customHeight="1" x14ac:dyDescent="0.2">
      <c r="A86" s="83" t="s">
        <v>144</v>
      </c>
      <c r="B86" s="83">
        <v>6</v>
      </c>
      <c r="C86" s="84">
        <v>897.87999932000002</v>
      </c>
      <c r="D86" s="84">
        <v>893.11654098999998</v>
      </c>
      <c r="E86" s="84">
        <v>133.28299403</v>
      </c>
      <c r="F86" s="84">
        <v>133.28299403</v>
      </c>
    </row>
    <row r="87" spans="1:6" ht="12.75" customHeight="1" x14ac:dyDescent="0.2">
      <c r="A87" s="83" t="s">
        <v>144</v>
      </c>
      <c r="B87" s="83">
        <v>7</v>
      </c>
      <c r="C87" s="84">
        <v>900.30508298999996</v>
      </c>
      <c r="D87" s="84">
        <v>899.45618913999999</v>
      </c>
      <c r="E87" s="84">
        <v>134.22908253</v>
      </c>
      <c r="F87" s="84">
        <v>134.22908253</v>
      </c>
    </row>
    <row r="88" spans="1:6" ht="12.75" customHeight="1" x14ac:dyDescent="0.2">
      <c r="A88" s="83" t="s">
        <v>144</v>
      </c>
      <c r="B88" s="83">
        <v>8</v>
      </c>
      <c r="C88" s="84">
        <v>896.39764233999995</v>
      </c>
      <c r="D88" s="84">
        <v>895.69007111999997</v>
      </c>
      <c r="E88" s="84">
        <v>133.66705119</v>
      </c>
      <c r="F88" s="84">
        <v>133.66705119</v>
      </c>
    </row>
    <row r="89" spans="1:6" ht="12.75" customHeight="1" x14ac:dyDescent="0.2">
      <c r="A89" s="83" t="s">
        <v>144</v>
      </c>
      <c r="B89" s="83">
        <v>9</v>
      </c>
      <c r="C89" s="84">
        <v>889.69861093999998</v>
      </c>
      <c r="D89" s="84">
        <v>888.61152130999994</v>
      </c>
      <c r="E89" s="84">
        <v>132.61069373999999</v>
      </c>
      <c r="F89" s="84">
        <v>132.61069373999999</v>
      </c>
    </row>
    <row r="90" spans="1:6" ht="12.75" customHeight="1" x14ac:dyDescent="0.2">
      <c r="A90" s="83" t="s">
        <v>144</v>
      </c>
      <c r="B90" s="83">
        <v>10</v>
      </c>
      <c r="C90" s="84">
        <v>862.17961188000004</v>
      </c>
      <c r="D90" s="84">
        <v>861.23159473999999</v>
      </c>
      <c r="E90" s="84">
        <v>128.52468880999999</v>
      </c>
      <c r="F90" s="84">
        <v>128.52468880999999</v>
      </c>
    </row>
    <row r="91" spans="1:6" ht="12.75" customHeight="1" x14ac:dyDescent="0.2">
      <c r="A91" s="83" t="s">
        <v>144</v>
      </c>
      <c r="B91" s="83">
        <v>11</v>
      </c>
      <c r="C91" s="84">
        <v>836.48110254999995</v>
      </c>
      <c r="D91" s="84">
        <v>828.11416998000004</v>
      </c>
      <c r="E91" s="84">
        <v>123.58245639</v>
      </c>
      <c r="F91" s="84">
        <v>123.58245639</v>
      </c>
    </row>
    <row r="92" spans="1:6" ht="12.75" customHeight="1" x14ac:dyDescent="0.2">
      <c r="A92" s="83" t="s">
        <v>144</v>
      </c>
      <c r="B92" s="83">
        <v>12</v>
      </c>
      <c r="C92" s="84">
        <v>785.62166818000003</v>
      </c>
      <c r="D92" s="84">
        <v>773.08894353000005</v>
      </c>
      <c r="E92" s="84">
        <v>115.37084391</v>
      </c>
      <c r="F92" s="84">
        <v>115.37084391</v>
      </c>
    </row>
    <row r="93" spans="1:6" ht="12.75" customHeight="1" x14ac:dyDescent="0.2">
      <c r="A93" s="83" t="s">
        <v>144</v>
      </c>
      <c r="B93" s="83">
        <v>13</v>
      </c>
      <c r="C93" s="84">
        <v>743.89358043000004</v>
      </c>
      <c r="D93" s="84">
        <v>731.34809970000003</v>
      </c>
      <c r="E93" s="84">
        <v>109.14170764000001</v>
      </c>
      <c r="F93" s="84">
        <v>109.14170764000001</v>
      </c>
    </row>
    <row r="94" spans="1:6" ht="12.75" customHeight="1" x14ac:dyDescent="0.2">
      <c r="A94" s="83" t="s">
        <v>144</v>
      </c>
      <c r="B94" s="83">
        <v>14</v>
      </c>
      <c r="C94" s="84">
        <v>754.42761481000002</v>
      </c>
      <c r="D94" s="84">
        <v>741.97146980000002</v>
      </c>
      <c r="E94" s="84">
        <v>110.72707138</v>
      </c>
      <c r="F94" s="84">
        <v>110.72707138</v>
      </c>
    </row>
    <row r="95" spans="1:6" ht="12.75" customHeight="1" x14ac:dyDescent="0.2">
      <c r="A95" s="83" t="s">
        <v>144</v>
      </c>
      <c r="B95" s="83">
        <v>15</v>
      </c>
      <c r="C95" s="84">
        <v>781.11943396000004</v>
      </c>
      <c r="D95" s="84">
        <v>768.16797837000001</v>
      </c>
      <c r="E95" s="84">
        <v>114.63647057999999</v>
      </c>
      <c r="F95" s="84">
        <v>114.63647057999999</v>
      </c>
    </row>
    <row r="96" spans="1:6" ht="12.75" customHeight="1" x14ac:dyDescent="0.2">
      <c r="A96" s="83" t="s">
        <v>144</v>
      </c>
      <c r="B96" s="83">
        <v>16</v>
      </c>
      <c r="C96" s="84">
        <v>803.51493602000005</v>
      </c>
      <c r="D96" s="84">
        <v>790.95102353000004</v>
      </c>
      <c r="E96" s="84">
        <v>118.03646636000001</v>
      </c>
      <c r="F96" s="84">
        <v>118.03646636000001</v>
      </c>
    </row>
    <row r="97" spans="1:6" ht="12.75" customHeight="1" x14ac:dyDescent="0.2">
      <c r="A97" s="83" t="s">
        <v>144</v>
      </c>
      <c r="B97" s="83">
        <v>17</v>
      </c>
      <c r="C97" s="84">
        <v>812.76164158999995</v>
      </c>
      <c r="D97" s="84">
        <v>803.35246085000006</v>
      </c>
      <c r="E97" s="84">
        <v>119.88717746</v>
      </c>
      <c r="F97" s="84">
        <v>119.88717746</v>
      </c>
    </row>
    <row r="98" spans="1:6" ht="12.75" customHeight="1" x14ac:dyDescent="0.2">
      <c r="A98" s="83" t="s">
        <v>144</v>
      </c>
      <c r="B98" s="83">
        <v>18</v>
      </c>
      <c r="C98" s="84">
        <v>810.39581137000005</v>
      </c>
      <c r="D98" s="84">
        <v>803.32314482000004</v>
      </c>
      <c r="E98" s="84">
        <v>119.88280253000001</v>
      </c>
      <c r="F98" s="84">
        <v>119.88280253000001</v>
      </c>
    </row>
    <row r="99" spans="1:6" ht="12.75" customHeight="1" x14ac:dyDescent="0.2">
      <c r="A99" s="83" t="s">
        <v>144</v>
      </c>
      <c r="B99" s="83">
        <v>19</v>
      </c>
      <c r="C99" s="84">
        <v>797.22702121999998</v>
      </c>
      <c r="D99" s="84">
        <v>790.89283480999995</v>
      </c>
      <c r="E99" s="84">
        <v>118.02778265000001</v>
      </c>
      <c r="F99" s="84">
        <v>118.02778265000001</v>
      </c>
    </row>
    <row r="100" spans="1:6" ht="12.75" customHeight="1" x14ac:dyDescent="0.2">
      <c r="A100" s="83" t="s">
        <v>144</v>
      </c>
      <c r="B100" s="83">
        <v>20</v>
      </c>
      <c r="C100" s="84">
        <v>781.03394598</v>
      </c>
      <c r="D100" s="84">
        <v>774.94176546000006</v>
      </c>
      <c r="E100" s="84">
        <v>115.64734719</v>
      </c>
      <c r="F100" s="84">
        <v>115.64734719</v>
      </c>
    </row>
    <row r="101" spans="1:6" ht="12.75" customHeight="1" x14ac:dyDescent="0.2">
      <c r="A101" s="83" t="s">
        <v>144</v>
      </c>
      <c r="B101" s="83">
        <v>21</v>
      </c>
      <c r="C101" s="84">
        <v>732.55561405000003</v>
      </c>
      <c r="D101" s="84">
        <v>726.08259926000005</v>
      </c>
      <c r="E101" s="84">
        <v>108.35591807</v>
      </c>
      <c r="F101" s="84">
        <v>108.35591807</v>
      </c>
    </row>
    <row r="102" spans="1:6" ht="12.75" customHeight="1" x14ac:dyDescent="0.2">
      <c r="A102" s="83" t="s">
        <v>144</v>
      </c>
      <c r="B102" s="83">
        <v>22</v>
      </c>
      <c r="C102" s="84">
        <v>726.57401738999999</v>
      </c>
      <c r="D102" s="84">
        <v>720.43566718</v>
      </c>
      <c r="E102" s="84">
        <v>107.51320608</v>
      </c>
      <c r="F102" s="84">
        <v>107.51320608</v>
      </c>
    </row>
    <row r="103" spans="1:6" ht="12.75" customHeight="1" x14ac:dyDescent="0.2">
      <c r="A103" s="83" t="s">
        <v>144</v>
      </c>
      <c r="B103" s="83">
        <v>23</v>
      </c>
      <c r="C103" s="84">
        <v>770.96308853000005</v>
      </c>
      <c r="D103" s="84">
        <v>762.80264486999999</v>
      </c>
      <c r="E103" s="84">
        <v>113.83578256</v>
      </c>
      <c r="F103" s="84">
        <v>113.83578256</v>
      </c>
    </row>
    <row r="104" spans="1:6" ht="12.75" customHeight="1" x14ac:dyDescent="0.2">
      <c r="A104" s="83" t="s">
        <v>144</v>
      </c>
      <c r="B104" s="83">
        <v>24</v>
      </c>
      <c r="C104" s="84">
        <v>867.23778464999998</v>
      </c>
      <c r="D104" s="84">
        <v>857.59225780999998</v>
      </c>
      <c r="E104" s="84">
        <v>127.98157747</v>
      </c>
      <c r="F104" s="84">
        <v>127.98157747</v>
      </c>
    </row>
    <row r="105" spans="1:6" ht="12.75" customHeight="1" x14ac:dyDescent="0.2">
      <c r="A105" s="83" t="s">
        <v>145</v>
      </c>
      <c r="B105" s="83">
        <v>1</v>
      </c>
      <c r="C105" s="84">
        <v>932.28600831999995</v>
      </c>
      <c r="D105" s="84">
        <v>922.73884093000004</v>
      </c>
      <c r="E105" s="84">
        <v>137.70363641</v>
      </c>
      <c r="F105" s="84">
        <v>137.70363641</v>
      </c>
    </row>
    <row r="106" spans="1:6" ht="12.75" customHeight="1" x14ac:dyDescent="0.2">
      <c r="A106" s="83" t="s">
        <v>145</v>
      </c>
      <c r="B106" s="83">
        <v>2</v>
      </c>
      <c r="C106" s="84">
        <v>931.83641834000002</v>
      </c>
      <c r="D106" s="84">
        <v>923.45363109000004</v>
      </c>
      <c r="E106" s="84">
        <v>137.81030711</v>
      </c>
      <c r="F106" s="84">
        <v>137.81030711</v>
      </c>
    </row>
    <row r="107" spans="1:6" ht="12.75" customHeight="1" x14ac:dyDescent="0.2">
      <c r="A107" s="83" t="s">
        <v>145</v>
      </c>
      <c r="B107" s="83">
        <v>3</v>
      </c>
      <c r="C107" s="84">
        <v>915.65721969000003</v>
      </c>
      <c r="D107" s="84">
        <v>908.26929542000005</v>
      </c>
      <c r="E107" s="84">
        <v>135.54429407999999</v>
      </c>
      <c r="F107" s="84">
        <v>135.54429407999999</v>
      </c>
    </row>
    <row r="108" spans="1:6" ht="12.75" customHeight="1" x14ac:dyDescent="0.2">
      <c r="A108" s="83" t="s">
        <v>145</v>
      </c>
      <c r="B108" s="83">
        <v>4</v>
      </c>
      <c r="C108" s="84">
        <v>908.45266761000005</v>
      </c>
      <c r="D108" s="84">
        <v>904.78807202999997</v>
      </c>
      <c r="E108" s="84">
        <v>135.02477859000001</v>
      </c>
      <c r="F108" s="84">
        <v>135.02477859000001</v>
      </c>
    </row>
    <row r="109" spans="1:6" ht="12.75" customHeight="1" x14ac:dyDescent="0.2">
      <c r="A109" s="83" t="s">
        <v>145</v>
      </c>
      <c r="B109" s="83">
        <v>5</v>
      </c>
      <c r="C109" s="84">
        <v>900.67255867999995</v>
      </c>
      <c r="D109" s="84">
        <v>899.67802396000002</v>
      </c>
      <c r="E109" s="84">
        <v>134.26218774</v>
      </c>
      <c r="F109" s="84">
        <v>134.26218774</v>
      </c>
    </row>
    <row r="110" spans="1:6" ht="12.75" customHeight="1" x14ac:dyDescent="0.2">
      <c r="A110" s="83" t="s">
        <v>145</v>
      </c>
      <c r="B110" s="83">
        <v>6</v>
      </c>
      <c r="C110" s="84">
        <v>913.81486615999995</v>
      </c>
      <c r="D110" s="84">
        <v>906.12176176000003</v>
      </c>
      <c r="E110" s="84">
        <v>135.22380991</v>
      </c>
      <c r="F110" s="84">
        <v>135.22380991</v>
      </c>
    </row>
    <row r="111" spans="1:6" ht="12.75" customHeight="1" x14ac:dyDescent="0.2">
      <c r="A111" s="83" t="s">
        <v>145</v>
      </c>
      <c r="B111" s="83">
        <v>7</v>
      </c>
      <c r="C111" s="84">
        <v>910.82713653999997</v>
      </c>
      <c r="D111" s="84">
        <v>908.58741567000004</v>
      </c>
      <c r="E111" s="84">
        <v>135.59176830999999</v>
      </c>
      <c r="F111" s="84">
        <v>135.59176830999999</v>
      </c>
    </row>
    <row r="112" spans="1:6" ht="12.75" customHeight="1" x14ac:dyDescent="0.2">
      <c r="A112" s="83" t="s">
        <v>145</v>
      </c>
      <c r="B112" s="83">
        <v>8</v>
      </c>
      <c r="C112" s="84">
        <v>921.28328794000004</v>
      </c>
      <c r="D112" s="84">
        <v>919.65365270999996</v>
      </c>
      <c r="E112" s="84">
        <v>137.24322266999999</v>
      </c>
      <c r="F112" s="84">
        <v>137.24322266999999</v>
      </c>
    </row>
    <row r="113" spans="1:6" ht="12.75" customHeight="1" x14ac:dyDescent="0.2">
      <c r="A113" s="83" t="s">
        <v>145</v>
      </c>
      <c r="B113" s="83">
        <v>9</v>
      </c>
      <c r="C113" s="84">
        <v>913.67854718000001</v>
      </c>
      <c r="D113" s="84">
        <v>911.34348211999998</v>
      </c>
      <c r="E113" s="84">
        <v>136.00306602000001</v>
      </c>
      <c r="F113" s="84">
        <v>136.00306602000001</v>
      </c>
    </row>
    <row r="114" spans="1:6" ht="12.75" customHeight="1" x14ac:dyDescent="0.2">
      <c r="A114" s="83" t="s">
        <v>145</v>
      </c>
      <c r="B114" s="83">
        <v>10</v>
      </c>
      <c r="C114" s="84">
        <v>875.24417014000005</v>
      </c>
      <c r="D114" s="84">
        <v>871.57332590999999</v>
      </c>
      <c r="E114" s="84">
        <v>130.06802254999999</v>
      </c>
      <c r="F114" s="84">
        <v>130.06802254999999</v>
      </c>
    </row>
    <row r="115" spans="1:6" ht="12.75" customHeight="1" x14ac:dyDescent="0.2">
      <c r="A115" s="83" t="s">
        <v>145</v>
      </c>
      <c r="B115" s="83">
        <v>11</v>
      </c>
      <c r="C115" s="84">
        <v>865.95297161999997</v>
      </c>
      <c r="D115" s="84">
        <v>860.1632386</v>
      </c>
      <c r="E115" s="84">
        <v>128.36525417999999</v>
      </c>
      <c r="F115" s="84">
        <v>128.36525417999999</v>
      </c>
    </row>
    <row r="116" spans="1:6" ht="12.75" customHeight="1" x14ac:dyDescent="0.2">
      <c r="A116" s="83" t="s">
        <v>145</v>
      </c>
      <c r="B116" s="83">
        <v>12</v>
      </c>
      <c r="C116" s="84">
        <v>798.04122614000005</v>
      </c>
      <c r="D116" s="84">
        <v>793.01081954999995</v>
      </c>
      <c r="E116" s="84">
        <v>118.34385713</v>
      </c>
      <c r="F116" s="84">
        <v>118.34385713</v>
      </c>
    </row>
    <row r="117" spans="1:6" ht="12.75" customHeight="1" x14ac:dyDescent="0.2">
      <c r="A117" s="83" t="s">
        <v>145</v>
      </c>
      <c r="B117" s="83">
        <v>13</v>
      </c>
      <c r="C117" s="84">
        <v>744.60611883000001</v>
      </c>
      <c r="D117" s="84">
        <v>739.85539803999995</v>
      </c>
      <c r="E117" s="84">
        <v>110.41128238</v>
      </c>
      <c r="F117" s="84">
        <v>110.41128238</v>
      </c>
    </row>
    <row r="118" spans="1:6" ht="12.75" customHeight="1" x14ac:dyDescent="0.2">
      <c r="A118" s="83" t="s">
        <v>145</v>
      </c>
      <c r="B118" s="83">
        <v>14</v>
      </c>
      <c r="C118" s="84">
        <v>727.13544358000001</v>
      </c>
      <c r="D118" s="84">
        <v>722.63481806000004</v>
      </c>
      <c r="E118" s="84">
        <v>107.84139328000001</v>
      </c>
      <c r="F118" s="84">
        <v>107.84139328000001</v>
      </c>
    </row>
    <row r="119" spans="1:6" ht="12.75" customHeight="1" x14ac:dyDescent="0.2">
      <c r="A119" s="83" t="s">
        <v>145</v>
      </c>
      <c r="B119" s="83">
        <v>15</v>
      </c>
      <c r="C119" s="84">
        <v>739.57634915999995</v>
      </c>
      <c r="D119" s="84">
        <v>734.57424260000005</v>
      </c>
      <c r="E119" s="84">
        <v>109.62315655</v>
      </c>
      <c r="F119" s="84">
        <v>109.62315655</v>
      </c>
    </row>
    <row r="120" spans="1:6" ht="12.75" customHeight="1" x14ac:dyDescent="0.2">
      <c r="A120" s="83" t="s">
        <v>145</v>
      </c>
      <c r="B120" s="83">
        <v>16</v>
      </c>
      <c r="C120" s="84">
        <v>744.28641464999998</v>
      </c>
      <c r="D120" s="84">
        <v>741.86230009999997</v>
      </c>
      <c r="E120" s="84">
        <v>110.71077959</v>
      </c>
      <c r="F120" s="84">
        <v>110.71077959</v>
      </c>
    </row>
    <row r="121" spans="1:6" ht="12.75" customHeight="1" x14ac:dyDescent="0.2">
      <c r="A121" s="83" t="s">
        <v>145</v>
      </c>
      <c r="B121" s="83">
        <v>17</v>
      </c>
      <c r="C121" s="84">
        <v>725.16001044999996</v>
      </c>
      <c r="D121" s="84">
        <v>721.80394457</v>
      </c>
      <c r="E121" s="84">
        <v>107.71739904</v>
      </c>
      <c r="F121" s="84">
        <v>107.71739904</v>
      </c>
    </row>
    <row r="122" spans="1:6" ht="12.75" customHeight="1" x14ac:dyDescent="0.2">
      <c r="A122" s="83" t="s">
        <v>145</v>
      </c>
      <c r="B122" s="83">
        <v>18</v>
      </c>
      <c r="C122" s="84">
        <v>726.58746846999998</v>
      </c>
      <c r="D122" s="84">
        <v>720.59856992000005</v>
      </c>
      <c r="E122" s="84">
        <v>107.53751665</v>
      </c>
      <c r="F122" s="84">
        <v>107.53751665</v>
      </c>
    </row>
    <row r="123" spans="1:6" ht="12.75" customHeight="1" x14ac:dyDescent="0.2">
      <c r="A123" s="83" t="s">
        <v>145</v>
      </c>
      <c r="B123" s="83">
        <v>19</v>
      </c>
      <c r="C123" s="84">
        <v>711.01155519999998</v>
      </c>
      <c r="D123" s="84">
        <v>708.26617573999999</v>
      </c>
      <c r="E123" s="84">
        <v>105.69710910000001</v>
      </c>
      <c r="F123" s="84">
        <v>105.69710910000001</v>
      </c>
    </row>
    <row r="124" spans="1:6" ht="12.75" customHeight="1" x14ac:dyDescent="0.2">
      <c r="A124" s="83" t="s">
        <v>145</v>
      </c>
      <c r="B124" s="83">
        <v>20</v>
      </c>
      <c r="C124" s="84">
        <v>698.07604871000001</v>
      </c>
      <c r="D124" s="84">
        <v>694.36566381</v>
      </c>
      <c r="E124" s="84">
        <v>103.62268571</v>
      </c>
      <c r="F124" s="84">
        <v>103.62268571</v>
      </c>
    </row>
    <row r="125" spans="1:6" ht="12.75" customHeight="1" x14ac:dyDescent="0.2">
      <c r="A125" s="83" t="s">
        <v>145</v>
      </c>
      <c r="B125" s="83">
        <v>21</v>
      </c>
      <c r="C125" s="84">
        <v>688.13404082</v>
      </c>
      <c r="D125" s="84">
        <v>683.91223261000005</v>
      </c>
      <c r="E125" s="84">
        <v>102.06268257000001</v>
      </c>
      <c r="F125" s="84">
        <v>102.06268257000001</v>
      </c>
    </row>
    <row r="126" spans="1:6" ht="12.75" customHeight="1" x14ac:dyDescent="0.2">
      <c r="A126" s="83" t="s">
        <v>145</v>
      </c>
      <c r="B126" s="83">
        <v>22</v>
      </c>
      <c r="C126" s="84">
        <v>688.71836622000001</v>
      </c>
      <c r="D126" s="84">
        <v>685.82353443</v>
      </c>
      <c r="E126" s="84">
        <v>102.34791301</v>
      </c>
      <c r="F126" s="84">
        <v>102.34791301</v>
      </c>
    </row>
    <row r="127" spans="1:6" ht="12.75" customHeight="1" x14ac:dyDescent="0.2">
      <c r="A127" s="83" t="s">
        <v>145</v>
      </c>
      <c r="B127" s="83">
        <v>23</v>
      </c>
      <c r="C127" s="84">
        <v>726.53305709999995</v>
      </c>
      <c r="D127" s="84">
        <v>720.83418724000001</v>
      </c>
      <c r="E127" s="84">
        <v>107.57267867</v>
      </c>
      <c r="F127" s="84">
        <v>107.57267867</v>
      </c>
    </row>
    <row r="128" spans="1:6" ht="12.75" customHeight="1" x14ac:dyDescent="0.2">
      <c r="A128" s="83" t="s">
        <v>145</v>
      </c>
      <c r="B128" s="83">
        <v>24</v>
      </c>
      <c r="C128" s="84">
        <v>808.57025702999999</v>
      </c>
      <c r="D128" s="84">
        <v>808.14662195999995</v>
      </c>
      <c r="E128" s="84">
        <v>120.60262736999999</v>
      </c>
      <c r="F128" s="84">
        <v>120.60262736999999</v>
      </c>
    </row>
    <row r="129" spans="1:6" ht="12.75" customHeight="1" x14ac:dyDescent="0.2">
      <c r="A129" s="83" t="s">
        <v>146</v>
      </c>
      <c r="B129" s="83">
        <v>1</v>
      </c>
      <c r="C129" s="84">
        <v>892.15000743999997</v>
      </c>
      <c r="D129" s="84">
        <v>886.64520404999996</v>
      </c>
      <c r="E129" s="84">
        <v>132.31725313999999</v>
      </c>
      <c r="F129" s="84">
        <v>132.31725313999999</v>
      </c>
    </row>
    <row r="130" spans="1:6" ht="12.75" customHeight="1" x14ac:dyDescent="0.2">
      <c r="A130" s="83" t="s">
        <v>146</v>
      </c>
      <c r="B130" s="83">
        <v>2</v>
      </c>
      <c r="C130" s="84">
        <v>917.69186014000002</v>
      </c>
      <c r="D130" s="84">
        <v>915.58234914000002</v>
      </c>
      <c r="E130" s="84">
        <v>136.63564739</v>
      </c>
      <c r="F130" s="84">
        <v>136.63564739</v>
      </c>
    </row>
    <row r="131" spans="1:6" ht="12.75" customHeight="1" x14ac:dyDescent="0.2">
      <c r="A131" s="83" t="s">
        <v>146</v>
      </c>
      <c r="B131" s="83">
        <v>3</v>
      </c>
      <c r="C131" s="84">
        <v>913.79864011999996</v>
      </c>
      <c r="D131" s="84">
        <v>912.19853814999999</v>
      </c>
      <c r="E131" s="84">
        <v>136.13066911000001</v>
      </c>
      <c r="F131" s="84">
        <v>136.13066911000001</v>
      </c>
    </row>
    <row r="132" spans="1:6" ht="12.75" customHeight="1" x14ac:dyDescent="0.2">
      <c r="A132" s="83" t="s">
        <v>146</v>
      </c>
      <c r="B132" s="83">
        <v>4</v>
      </c>
      <c r="C132" s="84">
        <v>911.04317319999996</v>
      </c>
      <c r="D132" s="84">
        <v>906.38824413999998</v>
      </c>
      <c r="E132" s="84">
        <v>135.26357802999999</v>
      </c>
      <c r="F132" s="84">
        <v>135.26357802999999</v>
      </c>
    </row>
    <row r="133" spans="1:6" ht="12.75" customHeight="1" x14ac:dyDescent="0.2">
      <c r="A133" s="83" t="s">
        <v>146</v>
      </c>
      <c r="B133" s="83">
        <v>5</v>
      </c>
      <c r="C133" s="84">
        <v>900.05959370999994</v>
      </c>
      <c r="D133" s="84">
        <v>898.59798966999995</v>
      </c>
      <c r="E133" s="84">
        <v>134.10101033999999</v>
      </c>
      <c r="F133" s="84">
        <v>134.10101033999999</v>
      </c>
    </row>
    <row r="134" spans="1:6" ht="12.75" customHeight="1" x14ac:dyDescent="0.2">
      <c r="A134" s="83" t="s">
        <v>146</v>
      </c>
      <c r="B134" s="83">
        <v>6</v>
      </c>
      <c r="C134" s="84">
        <v>908.53428465000002</v>
      </c>
      <c r="D134" s="84">
        <v>903.10454528000002</v>
      </c>
      <c r="E134" s="84">
        <v>134.77353984000001</v>
      </c>
      <c r="F134" s="84">
        <v>134.77353984000001</v>
      </c>
    </row>
    <row r="135" spans="1:6" ht="12.75" customHeight="1" x14ac:dyDescent="0.2">
      <c r="A135" s="83" t="s">
        <v>146</v>
      </c>
      <c r="B135" s="83">
        <v>7</v>
      </c>
      <c r="C135" s="84">
        <v>910.71984406000001</v>
      </c>
      <c r="D135" s="84">
        <v>902.35606575999998</v>
      </c>
      <c r="E135" s="84">
        <v>134.66184154999999</v>
      </c>
      <c r="F135" s="84">
        <v>134.66184154999999</v>
      </c>
    </row>
    <row r="136" spans="1:6" ht="12.75" customHeight="1" x14ac:dyDescent="0.2">
      <c r="A136" s="83" t="s">
        <v>146</v>
      </c>
      <c r="B136" s="83">
        <v>8</v>
      </c>
      <c r="C136" s="84">
        <v>906.19022656000004</v>
      </c>
      <c r="D136" s="84">
        <v>898.91983344000005</v>
      </c>
      <c r="E136" s="84">
        <v>134.14904024000001</v>
      </c>
      <c r="F136" s="84">
        <v>134.14904024000001</v>
      </c>
    </row>
    <row r="137" spans="1:6" ht="12.75" customHeight="1" x14ac:dyDescent="0.2">
      <c r="A137" s="83" t="s">
        <v>146</v>
      </c>
      <c r="B137" s="83">
        <v>9</v>
      </c>
      <c r="C137" s="84">
        <v>875.40737808999995</v>
      </c>
      <c r="D137" s="84">
        <v>868.52630784999997</v>
      </c>
      <c r="E137" s="84">
        <v>129.61330509000001</v>
      </c>
      <c r="F137" s="84">
        <v>129.61330509000001</v>
      </c>
    </row>
    <row r="138" spans="1:6" ht="12.75" customHeight="1" x14ac:dyDescent="0.2">
      <c r="A138" s="83" t="s">
        <v>146</v>
      </c>
      <c r="B138" s="83">
        <v>10</v>
      </c>
      <c r="C138" s="84">
        <v>833.02971002000004</v>
      </c>
      <c r="D138" s="84">
        <v>832.84393426999998</v>
      </c>
      <c r="E138" s="84">
        <v>124.28829613000001</v>
      </c>
      <c r="F138" s="84">
        <v>124.28829613000001</v>
      </c>
    </row>
    <row r="139" spans="1:6" ht="12.75" customHeight="1" x14ac:dyDescent="0.2">
      <c r="A139" s="83" t="s">
        <v>146</v>
      </c>
      <c r="B139" s="83">
        <v>11</v>
      </c>
      <c r="C139" s="84">
        <v>824.32095802000003</v>
      </c>
      <c r="D139" s="84">
        <v>823.38429164000001</v>
      </c>
      <c r="E139" s="84">
        <v>122.87659963</v>
      </c>
      <c r="F139" s="84">
        <v>122.87659963</v>
      </c>
    </row>
    <row r="140" spans="1:6" ht="12.75" customHeight="1" x14ac:dyDescent="0.2">
      <c r="A140" s="83" t="s">
        <v>146</v>
      </c>
      <c r="B140" s="83">
        <v>12</v>
      </c>
      <c r="C140" s="84">
        <v>782.96515986999998</v>
      </c>
      <c r="D140" s="84">
        <v>776.28186098000003</v>
      </c>
      <c r="E140" s="84">
        <v>115.84733447000001</v>
      </c>
      <c r="F140" s="84">
        <v>115.84733447000001</v>
      </c>
    </row>
    <row r="141" spans="1:6" ht="12.75" customHeight="1" x14ac:dyDescent="0.2">
      <c r="A141" s="83" t="s">
        <v>146</v>
      </c>
      <c r="B141" s="83">
        <v>13</v>
      </c>
      <c r="C141" s="84">
        <v>725.63678488999994</v>
      </c>
      <c r="D141" s="84">
        <v>719.34227721000002</v>
      </c>
      <c r="E141" s="84">
        <v>107.35003557</v>
      </c>
      <c r="F141" s="84">
        <v>107.35003557</v>
      </c>
    </row>
    <row r="142" spans="1:6" ht="12.75" customHeight="1" x14ac:dyDescent="0.2">
      <c r="A142" s="83" t="s">
        <v>146</v>
      </c>
      <c r="B142" s="83">
        <v>14</v>
      </c>
      <c r="C142" s="84">
        <v>721.31964712000001</v>
      </c>
      <c r="D142" s="84">
        <v>715.36120558000005</v>
      </c>
      <c r="E142" s="84">
        <v>106.75592593</v>
      </c>
      <c r="F142" s="84">
        <v>106.75592593</v>
      </c>
    </row>
    <row r="143" spans="1:6" ht="12.75" customHeight="1" x14ac:dyDescent="0.2">
      <c r="A143" s="83" t="s">
        <v>146</v>
      </c>
      <c r="B143" s="83">
        <v>15</v>
      </c>
      <c r="C143" s="84">
        <v>728.72884037999995</v>
      </c>
      <c r="D143" s="84">
        <v>721.96126124</v>
      </c>
      <c r="E143" s="84">
        <v>107.74087597</v>
      </c>
      <c r="F143" s="84">
        <v>107.74087597</v>
      </c>
    </row>
    <row r="144" spans="1:6" ht="12.75" customHeight="1" x14ac:dyDescent="0.2">
      <c r="A144" s="83" t="s">
        <v>146</v>
      </c>
      <c r="B144" s="83">
        <v>16</v>
      </c>
      <c r="C144" s="84">
        <v>730.85550051999996</v>
      </c>
      <c r="D144" s="84">
        <v>724.54709753999998</v>
      </c>
      <c r="E144" s="84">
        <v>108.12676963</v>
      </c>
      <c r="F144" s="84">
        <v>108.12676963</v>
      </c>
    </row>
    <row r="145" spans="1:6" ht="12.75" customHeight="1" x14ac:dyDescent="0.2">
      <c r="A145" s="83" t="s">
        <v>146</v>
      </c>
      <c r="B145" s="83">
        <v>17</v>
      </c>
      <c r="C145" s="84">
        <v>731.95522028000005</v>
      </c>
      <c r="D145" s="84">
        <v>726.09679129999995</v>
      </c>
      <c r="E145" s="84">
        <v>108.358036</v>
      </c>
      <c r="F145" s="84">
        <v>108.358036</v>
      </c>
    </row>
    <row r="146" spans="1:6" ht="12.75" customHeight="1" x14ac:dyDescent="0.2">
      <c r="A146" s="83" t="s">
        <v>146</v>
      </c>
      <c r="B146" s="83">
        <v>18</v>
      </c>
      <c r="C146" s="84">
        <v>733.37033598000005</v>
      </c>
      <c r="D146" s="84">
        <v>727.26560552000001</v>
      </c>
      <c r="E146" s="84">
        <v>108.53246235</v>
      </c>
      <c r="F146" s="84">
        <v>108.53246235</v>
      </c>
    </row>
    <row r="147" spans="1:6" ht="12.75" customHeight="1" x14ac:dyDescent="0.2">
      <c r="A147" s="83" t="s">
        <v>146</v>
      </c>
      <c r="B147" s="83">
        <v>19</v>
      </c>
      <c r="C147" s="84">
        <v>720.95634317999998</v>
      </c>
      <c r="D147" s="84">
        <v>714.83495983</v>
      </c>
      <c r="E147" s="84">
        <v>106.67739238</v>
      </c>
      <c r="F147" s="84">
        <v>106.67739238</v>
      </c>
    </row>
    <row r="148" spans="1:6" ht="12.75" customHeight="1" x14ac:dyDescent="0.2">
      <c r="A148" s="83" t="s">
        <v>146</v>
      </c>
      <c r="B148" s="83">
        <v>20</v>
      </c>
      <c r="C148" s="84">
        <v>700.98020502999998</v>
      </c>
      <c r="D148" s="84">
        <v>695.49621822999995</v>
      </c>
      <c r="E148" s="84">
        <v>103.79140241</v>
      </c>
      <c r="F148" s="84">
        <v>103.79140241</v>
      </c>
    </row>
    <row r="149" spans="1:6" ht="12.75" customHeight="1" x14ac:dyDescent="0.2">
      <c r="A149" s="83" t="s">
        <v>146</v>
      </c>
      <c r="B149" s="83">
        <v>21</v>
      </c>
      <c r="C149" s="84">
        <v>664.81506057000001</v>
      </c>
      <c r="D149" s="84">
        <v>659.13269390999994</v>
      </c>
      <c r="E149" s="84">
        <v>98.364742870000001</v>
      </c>
      <c r="F149" s="84">
        <v>98.364742870000001</v>
      </c>
    </row>
    <row r="150" spans="1:6" ht="12.75" customHeight="1" x14ac:dyDescent="0.2">
      <c r="A150" s="83" t="s">
        <v>146</v>
      </c>
      <c r="B150" s="83">
        <v>22</v>
      </c>
      <c r="C150" s="84">
        <v>678.79734179000002</v>
      </c>
      <c r="D150" s="84">
        <v>670.31876337000006</v>
      </c>
      <c r="E150" s="84">
        <v>100.03408025</v>
      </c>
      <c r="F150" s="84">
        <v>100.03408025</v>
      </c>
    </row>
    <row r="151" spans="1:6" ht="12.75" customHeight="1" x14ac:dyDescent="0.2">
      <c r="A151" s="83" t="s">
        <v>146</v>
      </c>
      <c r="B151" s="83">
        <v>23</v>
      </c>
      <c r="C151" s="84">
        <v>716.46709692000002</v>
      </c>
      <c r="D151" s="84">
        <v>708.67363750000004</v>
      </c>
      <c r="E151" s="84">
        <v>105.75791608999999</v>
      </c>
      <c r="F151" s="84">
        <v>105.75791608999999</v>
      </c>
    </row>
    <row r="152" spans="1:6" ht="12.75" customHeight="1" x14ac:dyDescent="0.2">
      <c r="A152" s="83" t="s">
        <v>146</v>
      </c>
      <c r="B152" s="83">
        <v>24</v>
      </c>
      <c r="C152" s="84">
        <v>803.46645349999994</v>
      </c>
      <c r="D152" s="84">
        <v>796.76668638000001</v>
      </c>
      <c r="E152" s="84">
        <v>118.90435865000001</v>
      </c>
      <c r="F152" s="84">
        <v>118.90435865000001</v>
      </c>
    </row>
    <row r="153" spans="1:6" ht="12.75" customHeight="1" x14ac:dyDescent="0.2">
      <c r="A153" s="83" t="s">
        <v>147</v>
      </c>
      <c r="B153" s="83">
        <v>1</v>
      </c>
      <c r="C153" s="84">
        <v>874.76325337000003</v>
      </c>
      <c r="D153" s="84">
        <v>868.99579345999996</v>
      </c>
      <c r="E153" s="84">
        <v>129.68336811</v>
      </c>
      <c r="F153" s="84">
        <v>129.68336811</v>
      </c>
    </row>
    <row r="154" spans="1:6" ht="12.75" customHeight="1" x14ac:dyDescent="0.2">
      <c r="A154" s="83" t="s">
        <v>147</v>
      </c>
      <c r="B154" s="83">
        <v>2</v>
      </c>
      <c r="C154" s="84">
        <v>905.68117701999995</v>
      </c>
      <c r="D154" s="84">
        <v>898.59082697999997</v>
      </c>
      <c r="E154" s="84">
        <v>134.09994141999999</v>
      </c>
      <c r="F154" s="84">
        <v>134.09994141999999</v>
      </c>
    </row>
    <row r="155" spans="1:6" ht="12.75" customHeight="1" x14ac:dyDescent="0.2">
      <c r="A155" s="83" t="s">
        <v>147</v>
      </c>
      <c r="B155" s="83">
        <v>3</v>
      </c>
      <c r="C155" s="84">
        <v>926.94209849000003</v>
      </c>
      <c r="D155" s="84">
        <v>919.48686557999997</v>
      </c>
      <c r="E155" s="84">
        <v>137.21833243</v>
      </c>
      <c r="F155" s="84">
        <v>137.21833243</v>
      </c>
    </row>
    <row r="156" spans="1:6" ht="12.75" customHeight="1" x14ac:dyDescent="0.2">
      <c r="A156" s="83" t="s">
        <v>147</v>
      </c>
      <c r="B156" s="83">
        <v>4</v>
      </c>
      <c r="C156" s="84">
        <v>926.26111019999996</v>
      </c>
      <c r="D156" s="84">
        <v>919.03187753999998</v>
      </c>
      <c r="E156" s="84">
        <v>137.15043292999999</v>
      </c>
      <c r="F156" s="84">
        <v>137.15043292999999</v>
      </c>
    </row>
    <row r="157" spans="1:6" ht="12.75" customHeight="1" x14ac:dyDescent="0.2">
      <c r="A157" s="83" t="s">
        <v>147</v>
      </c>
      <c r="B157" s="83">
        <v>5</v>
      </c>
      <c r="C157" s="84">
        <v>919.18372379000004</v>
      </c>
      <c r="D157" s="84">
        <v>913.66115682999998</v>
      </c>
      <c r="E157" s="84">
        <v>136.34894095000001</v>
      </c>
      <c r="F157" s="84">
        <v>136.34894095000001</v>
      </c>
    </row>
    <row r="158" spans="1:6" ht="12.75" customHeight="1" x14ac:dyDescent="0.2">
      <c r="A158" s="83" t="s">
        <v>147</v>
      </c>
      <c r="B158" s="83">
        <v>6</v>
      </c>
      <c r="C158" s="84">
        <v>847.11761590000003</v>
      </c>
      <c r="D158" s="84">
        <v>843.01023311999995</v>
      </c>
      <c r="E158" s="84">
        <v>125.80544947</v>
      </c>
      <c r="F158" s="84">
        <v>125.80544947</v>
      </c>
    </row>
    <row r="159" spans="1:6" ht="12.75" customHeight="1" x14ac:dyDescent="0.2">
      <c r="A159" s="83" t="s">
        <v>147</v>
      </c>
      <c r="B159" s="83">
        <v>7</v>
      </c>
      <c r="C159" s="84">
        <v>872.55384461999995</v>
      </c>
      <c r="D159" s="84">
        <v>865.73591335000003</v>
      </c>
      <c r="E159" s="84">
        <v>129.19688447999999</v>
      </c>
      <c r="F159" s="84">
        <v>129.19688447999999</v>
      </c>
    </row>
    <row r="160" spans="1:6" ht="12.75" customHeight="1" x14ac:dyDescent="0.2">
      <c r="A160" s="83" t="s">
        <v>147</v>
      </c>
      <c r="B160" s="83">
        <v>8</v>
      </c>
      <c r="C160" s="84">
        <v>881.81859782000004</v>
      </c>
      <c r="D160" s="84">
        <v>876.12527776000002</v>
      </c>
      <c r="E160" s="84">
        <v>130.7473267</v>
      </c>
      <c r="F160" s="84">
        <v>130.7473267</v>
      </c>
    </row>
    <row r="161" spans="1:6" ht="12.75" customHeight="1" x14ac:dyDescent="0.2">
      <c r="A161" s="83" t="s">
        <v>147</v>
      </c>
      <c r="B161" s="83">
        <v>9</v>
      </c>
      <c r="C161" s="84">
        <v>834.96027382</v>
      </c>
      <c r="D161" s="84">
        <v>828.18318121000004</v>
      </c>
      <c r="E161" s="84">
        <v>123.59275518</v>
      </c>
      <c r="F161" s="84">
        <v>123.59275518</v>
      </c>
    </row>
    <row r="162" spans="1:6" ht="12.75" customHeight="1" x14ac:dyDescent="0.2">
      <c r="A162" s="83" t="s">
        <v>147</v>
      </c>
      <c r="B162" s="83">
        <v>10</v>
      </c>
      <c r="C162" s="84">
        <v>815.26605452000001</v>
      </c>
      <c r="D162" s="84">
        <v>808.16293283000005</v>
      </c>
      <c r="E162" s="84">
        <v>120.60506150000001</v>
      </c>
      <c r="F162" s="84">
        <v>120.60506150000001</v>
      </c>
    </row>
    <row r="163" spans="1:6" ht="12.75" customHeight="1" x14ac:dyDescent="0.2">
      <c r="A163" s="83" t="s">
        <v>147</v>
      </c>
      <c r="B163" s="83">
        <v>11</v>
      </c>
      <c r="C163" s="84">
        <v>808.48813528000005</v>
      </c>
      <c r="D163" s="84">
        <v>799.04865567000002</v>
      </c>
      <c r="E163" s="84">
        <v>119.24490514</v>
      </c>
      <c r="F163" s="84">
        <v>119.24490514</v>
      </c>
    </row>
    <row r="164" spans="1:6" ht="12.75" customHeight="1" x14ac:dyDescent="0.2">
      <c r="A164" s="83" t="s">
        <v>147</v>
      </c>
      <c r="B164" s="83">
        <v>12</v>
      </c>
      <c r="C164" s="84">
        <v>765.92965377999997</v>
      </c>
      <c r="D164" s="84">
        <v>756.30308286000002</v>
      </c>
      <c r="E164" s="84">
        <v>112.86582953999999</v>
      </c>
      <c r="F164" s="84">
        <v>112.86582953999999</v>
      </c>
    </row>
    <row r="165" spans="1:6" ht="12.75" customHeight="1" x14ac:dyDescent="0.2">
      <c r="A165" s="83" t="s">
        <v>147</v>
      </c>
      <c r="B165" s="83">
        <v>13</v>
      </c>
      <c r="C165" s="84">
        <v>710.45817549000003</v>
      </c>
      <c r="D165" s="84">
        <v>701.86317411000005</v>
      </c>
      <c r="E165" s="84">
        <v>104.74156614</v>
      </c>
      <c r="F165" s="84">
        <v>104.74156614</v>
      </c>
    </row>
    <row r="166" spans="1:6" ht="12.75" customHeight="1" x14ac:dyDescent="0.2">
      <c r="A166" s="83" t="s">
        <v>147</v>
      </c>
      <c r="B166" s="83">
        <v>14</v>
      </c>
      <c r="C166" s="84">
        <v>750.08897640999999</v>
      </c>
      <c r="D166" s="84">
        <v>741.25195799000005</v>
      </c>
      <c r="E166" s="84">
        <v>110.61969603999999</v>
      </c>
      <c r="F166" s="84">
        <v>110.61969603999999</v>
      </c>
    </row>
    <row r="167" spans="1:6" ht="12.75" customHeight="1" x14ac:dyDescent="0.2">
      <c r="A167" s="83" t="s">
        <v>147</v>
      </c>
      <c r="B167" s="83">
        <v>15</v>
      </c>
      <c r="C167" s="84">
        <v>756.74574285000006</v>
      </c>
      <c r="D167" s="84">
        <v>748.69432832999996</v>
      </c>
      <c r="E167" s="84">
        <v>111.73034774</v>
      </c>
      <c r="F167" s="84">
        <v>111.73034774</v>
      </c>
    </row>
    <row r="168" spans="1:6" ht="12.75" customHeight="1" x14ac:dyDescent="0.2">
      <c r="A168" s="83" t="s">
        <v>147</v>
      </c>
      <c r="B168" s="83">
        <v>16</v>
      </c>
      <c r="C168" s="84">
        <v>758.36586449000004</v>
      </c>
      <c r="D168" s="84">
        <v>750.02130466000006</v>
      </c>
      <c r="E168" s="84">
        <v>111.92837719000001</v>
      </c>
      <c r="F168" s="84">
        <v>111.92837719000001</v>
      </c>
    </row>
    <row r="169" spans="1:6" ht="12.75" customHeight="1" x14ac:dyDescent="0.2">
      <c r="A169" s="83" t="s">
        <v>147</v>
      </c>
      <c r="B169" s="83">
        <v>17</v>
      </c>
      <c r="C169" s="84">
        <v>766.70176701000003</v>
      </c>
      <c r="D169" s="84">
        <v>758.13295662999997</v>
      </c>
      <c r="E169" s="84">
        <v>113.13890819</v>
      </c>
      <c r="F169" s="84">
        <v>113.13890819</v>
      </c>
    </row>
    <row r="170" spans="1:6" ht="12.75" customHeight="1" x14ac:dyDescent="0.2">
      <c r="A170" s="83" t="s">
        <v>147</v>
      </c>
      <c r="B170" s="83">
        <v>18</v>
      </c>
      <c r="C170" s="84">
        <v>773.82644658000004</v>
      </c>
      <c r="D170" s="84">
        <v>765.16357574999995</v>
      </c>
      <c r="E170" s="84">
        <v>114.18811277</v>
      </c>
      <c r="F170" s="84">
        <v>114.18811277</v>
      </c>
    </row>
    <row r="171" spans="1:6" ht="12.75" customHeight="1" x14ac:dyDescent="0.2">
      <c r="A171" s="83" t="s">
        <v>147</v>
      </c>
      <c r="B171" s="83">
        <v>19</v>
      </c>
      <c r="C171" s="84">
        <v>781.40859182999998</v>
      </c>
      <c r="D171" s="84">
        <v>773.34245234000002</v>
      </c>
      <c r="E171" s="84">
        <v>115.40867593999999</v>
      </c>
      <c r="F171" s="84">
        <v>115.40867593999999</v>
      </c>
    </row>
    <row r="172" spans="1:6" ht="12.75" customHeight="1" x14ac:dyDescent="0.2">
      <c r="A172" s="83" t="s">
        <v>147</v>
      </c>
      <c r="B172" s="83">
        <v>20</v>
      </c>
      <c r="C172" s="84">
        <v>783.14472045000002</v>
      </c>
      <c r="D172" s="84">
        <v>775.10739404000003</v>
      </c>
      <c r="E172" s="84">
        <v>115.67206453999999</v>
      </c>
      <c r="F172" s="84">
        <v>115.67206453999999</v>
      </c>
    </row>
    <row r="173" spans="1:6" ht="12.75" customHeight="1" x14ac:dyDescent="0.2">
      <c r="A173" s="83" t="s">
        <v>147</v>
      </c>
      <c r="B173" s="83">
        <v>21</v>
      </c>
      <c r="C173" s="84">
        <v>774.50286793999999</v>
      </c>
      <c r="D173" s="84">
        <v>766.58535558999995</v>
      </c>
      <c r="E173" s="84">
        <v>114.40029009</v>
      </c>
      <c r="F173" s="84">
        <v>114.40029009</v>
      </c>
    </row>
    <row r="174" spans="1:6" ht="12.75" customHeight="1" x14ac:dyDescent="0.2">
      <c r="A174" s="83" t="s">
        <v>147</v>
      </c>
      <c r="B174" s="83">
        <v>22</v>
      </c>
      <c r="C174" s="84">
        <v>775.50485943000001</v>
      </c>
      <c r="D174" s="84">
        <v>767.79973209000002</v>
      </c>
      <c r="E174" s="84">
        <v>114.58151586</v>
      </c>
      <c r="F174" s="84">
        <v>114.58151586</v>
      </c>
    </row>
    <row r="175" spans="1:6" ht="12.75" customHeight="1" x14ac:dyDescent="0.2">
      <c r="A175" s="83" t="s">
        <v>147</v>
      </c>
      <c r="B175" s="83">
        <v>23</v>
      </c>
      <c r="C175" s="84">
        <v>766.25883087</v>
      </c>
      <c r="D175" s="84">
        <v>757.01141955000003</v>
      </c>
      <c r="E175" s="84">
        <v>112.97153718</v>
      </c>
      <c r="F175" s="84">
        <v>112.97153718</v>
      </c>
    </row>
    <row r="176" spans="1:6" ht="12.75" customHeight="1" x14ac:dyDescent="0.2">
      <c r="A176" s="83" t="s">
        <v>147</v>
      </c>
      <c r="B176" s="83">
        <v>24</v>
      </c>
      <c r="C176" s="84">
        <v>816.87048470000002</v>
      </c>
      <c r="D176" s="84">
        <v>808.37423506000005</v>
      </c>
      <c r="E176" s="84">
        <v>120.63659489</v>
      </c>
      <c r="F176" s="84">
        <v>120.63659489</v>
      </c>
    </row>
    <row r="177" spans="1:6" ht="12.75" customHeight="1" x14ac:dyDescent="0.2">
      <c r="A177" s="83" t="s">
        <v>148</v>
      </c>
      <c r="B177" s="83">
        <v>1</v>
      </c>
      <c r="C177" s="84">
        <v>910.14070253</v>
      </c>
      <c r="D177" s="84">
        <v>902.37323417000005</v>
      </c>
      <c r="E177" s="84">
        <v>134.66440365</v>
      </c>
      <c r="F177" s="84">
        <v>134.66440365</v>
      </c>
    </row>
    <row r="178" spans="1:6" ht="12.75" customHeight="1" x14ac:dyDescent="0.2">
      <c r="A178" s="83" t="s">
        <v>148</v>
      </c>
      <c r="B178" s="83">
        <v>2</v>
      </c>
      <c r="C178" s="84">
        <v>919.76182396000002</v>
      </c>
      <c r="D178" s="84">
        <v>912.20848465999995</v>
      </c>
      <c r="E178" s="84">
        <v>136.13215346000001</v>
      </c>
      <c r="F178" s="84">
        <v>136.13215346000001</v>
      </c>
    </row>
    <row r="179" spans="1:6" ht="12.75" customHeight="1" x14ac:dyDescent="0.2">
      <c r="A179" s="83" t="s">
        <v>148</v>
      </c>
      <c r="B179" s="83">
        <v>3</v>
      </c>
      <c r="C179" s="84">
        <v>916.03189710000004</v>
      </c>
      <c r="D179" s="84">
        <v>908.12182732999997</v>
      </c>
      <c r="E179" s="84">
        <v>135.52228689</v>
      </c>
      <c r="F179" s="84">
        <v>135.52228689</v>
      </c>
    </row>
    <row r="180" spans="1:6" ht="12.75" customHeight="1" x14ac:dyDescent="0.2">
      <c r="A180" s="83" t="s">
        <v>148</v>
      </c>
      <c r="B180" s="83">
        <v>4</v>
      </c>
      <c r="C180" s="84">
        <v>911.09753809999995</v>
      </c>
      <c r="D180" s="84">
        <v>903.16009486999997</v>
      </c>
      <c r="E180" s="84">
        <v>134.78182971000001</v>
      </c>
      <c r="F180" s="84">
        <v>134.78182971000001</v>
      </c>
    </row>
    <row r="181" spans="1:6" ht="12.75" customHeight="1" x14ac:dyDescent="0.2">
      <c r="A181" s="83" t="s">
        <v>148</v>
      </c>
      <c r="B181" s="83">
        <v>5</v>
      </c>
      <c r="C181" s="84">
        <v>902.08342027000003</v>
      </c>
      <c r="D181" s="84">
        <v>900.46009350999998</v>
      </c>
      <c r="E181" s="84">
        <v>134.37889878999999</v>
      </c>
      <c r="F181" s="84">
        <v>134.37889878999999</v>
      </c>
    </row>
    <row r="182" spans="1:6" ht="12.75" customHeight="1" x14ac:dyDescent="0.2">
      <c r="A182" s="83" t="s">
        <v>148</v>
      </c>
      <c r="B182" s="83">
        <v>6</v>
      </c>
      <c r="C182" s="84">
        <v>925.10451048000004</v>
      </c>
      <c r="D182" s="84">
        <v>915.33437798</v>
      </c>
      <c r="E182" s="84">
        <v>136.59864177</v>
      </c>
      <c r="F182" s="84">
        <v>136.59864177</v>
      </c>
    </row>
    <row r="183" spans="1:6" ht="12.75" customHeight="1" x14ac:dyDescent="0.2">
      <c r="A183" s="83" t="s">
        <v>148</v>
      </c>
      <c r="B183" s="83">
        <v>7</v>
      </c>
      <c r="C183" s="84">
        <v>923.92009597000003</v>
      </c>
      <c r="D183" s="84">
        <v>915.39706751999995</v>
      </c>
      <c r="E183" s="84">
        <v>136.60799714999999</v>
      </c>
      <c r="F183" s="84">
        <v>136.60799714999999</v>
      </c>
    </row>
    <row r="184" spans="1:6" ht="12.75" customHeight="1" x14ac:dyDescent="0.2">
      <c r="A184" s="83" t="s">
        <v>148</v>
      </c>
      <c r="B184" s="83">
        <v>8</v>
      </c>
      <c r="C184" s="84">
        <v>905.70018443000004</v>
      </c>
      <c r="D184" s="84">
        <v>903.36420123000005</v>
      </c>
      <c r="E184" s="84">
        <v>134.81228923</v>
      </c>
      <c r="F184" s="84">
        <v>134.81228923</v>
      </c>
    </row>
    <row r="185" spans="1:6" ht="12.75" customHeight="1" x14ac:dyDescent="0.2">
      <c r="A185" s="83" t="s">
        <v>148</v>
      </c>
      <c r="B185" s="83">
        <v>9</v>
      </c>
      <c r="C185" s="84">
        <v>868.78411569000002</v>
      </c>
      <c r="D185" s="84">
        <v>861.77545024000005</v>
      </c>
      <c r="E185" s="84">
        <v>128.60585032</v>
      </c>
      <c r="F185" s="84">
        <v>128.60585032</v>
      </c>
    </row>
    <row r="186" spans="1:6" ht="12.75" customHeight="1" x14ac:dyDescent="0.2">
      <c r="A186" s="83" t="s">
        <v>148</v>
      </c>
      <c r="B186" s="83">
        <v>10</v>
      </c>
      <c r="C186" s="84">
        <v>860.97047638000004</v>
      </c>
      <c r="D186" s="84">
        <v>853.50151799000002</v>
      </c>
      <c r="E186" s="84">
        <v>127.37110165</v>
      </c>
      <c r="F186" s="84">
        <v>127.37110165</v>
      </c>
    </row>
    <row r="187" spans="1:6" ht="12.75" customHeight="1" x14ac:dyDescent="0.2">
      <c r="A187" s="83" t="s">
        <v>148</v>
      </c>
      <c r="B187" s="83">
        <v>11</v>
      </c>
      <c r="C187" s="84">
        <v>856.59132296999996</v>
      </c>
      <c r="D187" s="84">
        <v>846.26998294999999</v>
      </c>
      <c r="E187" s="84">
        <v>126.29191366000001</v>
      </c>
      <c r="F187" s="84">
        <v>126.29191366000001</v>
      </c>
    </row>
    <row r="188" spans="1:6" ht="12.75" customHeight="1" x14ac:dyDescent="0.2">
      <c r="A188" s="83" t="s">
        <v>148</v>
      </c>
      <c r="B188" s="83">
        <v>12</v>
      </c>
      <c r="C188" s="84">
        <v>807.28853922999997</v>
      </c>
      <c r="D188" s="84">
        <v>791.11548204999997</v>
      </c>
      <c r="E188" s="84">
        <v>118.06100910000001</v>
      </c>
      <c r="F188" s="84">
        <v>118.06100910000001</v>
      </c>
    </row>
    <row r="189" spans="1:6" ht="12.75" customHeight="1" x14ac:dyDescent="0.2">
      <c r="A189" s="83" t="s">
        <v>148</v>
      </c>
      <c r="B189" s="83">
        <v>13</v>
      </c>
      <c r="C189" s="84">
        <v>754.50518349000004</v>
      </c>
      <c r="D189" s="84">
        <v>738.62298910000004</v>
      </c>
      <c r="E189" s="84">
        <v>110.22736556</v>
      </c>
      <c r="F189" s="84">
        <v>110.22736556</v>
      </c>
    </row>
    <row r="190" spans="1:6" ht="12.75" customHeight="1" x14ac:dyDescent="0.2">
      <c r="A190" s="83" t="s">
        <v>148</v>
      </c>
      <c r="B190" s="83">
        <v>14</v>
      </c>
      <c r="C190" s="84">
        <v>738.55398167999999</v>
      </c>
      <c r="D190" s="84">
        <v>727.46981060999997</v>
      </c>
      <c r="E190" s="84">
        <v>108.56293660999999</v>
      </c>
      <c r="F190" s="84">
        <v>108.56293660999999</v>
      </c>
    </row>
    <row r="191" spans="1:6" ht="12.75" customHeight="1" x14ac:dyDescent="0.2">
      <c r="A191" s="83" t="s">
        <v>148</v>
      </c>
      <c r="B191" s="83">
        <v>15</v>
      </c>
      <c r="C191" s="84">
        <v>743.93314083999996</v>
      </c>
      <c r="D191" s="84">
        <v>736.68886639000004</v>
      </c>
      <c r="E191" s="84">
        <v>109.93872947</v>
      </c>
      <c r="F191" s="84">
        <v>109.93872947</v>
      </c>
    </row>
    <row r="192" spans="1:6" ht="12.75" customHeight="1" x14ac:dyDescent="0.2">
      <c r="A192" s="83" t="s">
        <v>148</v>
      </c>
      <c r="B192" s="83">
        <v>16</v>
      </c>
      <c r="C192" s="84">
        <v>749.28196080999999</v>
      </c>
      <c r="D192" s="84">
        <v>742.03903647000004</v>
      </c>
      <c r="E192" s="84">
        <v>110.73715459</v>
      </c>
      <c r="F192" s="84">
        <v>110.73715459</v>
      </c>
    </row>
    <row r="193" spans="1:6" ht="12.75" customHeight="1" x14ac:dyDescent="0.2">
      <c r="A193" s="83" t="s">
        <v>148</v>
      </c>
      <c r="B193" s="83">
        <v>17</v>
      </c>
      <c r="C193" s="84">
        <v>744.31290903000001</v>
      </c>
      <c r="D193" s="84">
        <v>736.13326047999999</v>
      </c>
      <c r="E193" s="84">
        <v>109.8558144</v>
      </c>
      <c r="F193" s="84">
        <v>109.8558144</v>
      </c>
    </row>
    <row r="194" spans="1:6" ht="12.75" customHeight="1" x14ac:dyDescent="0.2">
      <c r="A194" s="83" t="s">
        <v>148</v>
      </c>
      <c r="B194" s="83">
        <v>18</v>
      </c>
      <c r="C194" s="84">
        <v>735.47688514000004</v>
      </c>
      <c r="D194" s="84">
        <v>728.99939581000001</v>
      </c>
      <c r="E194" s="84">
        <v>108.79120211</v>
      </c>
      <c r="F194" s="84">
        <v>108.79120211</v>
      </c>
    </row>
    <row r="195" spans="1:6" ht="12.75" customHeight="1" x14ac:dyDescent="0.2">
      <c r="A195" s="83" t="s">
        <v>148</v>
      </c>
      <c r="B195" s="83">
        <v>19</v>
      </c>
      <c r="C195" s="84">
        <v>705.96708833000002</v>
      </c>
      <c r="D195" s="84">
        <v>700.19270919999997</v>
      </c>
      <c r="E195" s="84">
        <v>104.49227664999999</v>
      </c>
      <c r="F195" s="84">
        <v>104.49227664999999</v>
      </c>
    </row>
    <row r="196" spans="1:6" ht="12.75" customHeight="1" x14ac:dyDescent="0.2">
      <c r="A196" s="83" t="s">
        <v>148</v>
      </c>
      <c r="B196" s="83">
        <v>20</v>
      </c>
      <c r="C196" s="84">
        <v>681.85226520000003</v>
      </c>
      <c r="D196" s="84">
        <v>676.22297633999995</v>
      </c>
      <c r="E196" s="84">
        <v>100.91518719</v>
      </c>
      <c r="F196" s="84">
        <v>100.91518719</v>
      </c>
    </row>
    <row r="197" spans="1:6" ht="12.75" customHeight="1" x14ac:dyDescent="0.2">
      <c r="A197" s="83" t="s">
        <v>148</v>
      </c>
      <c r="B197" s="83">
        <v>21</v>
      </c>
      <c r="C197" s="84">
        <v>662.81964181000001</v>
      </c>
      <c r="D197" s="84">
        <v>657.29613833999997</v>
      </c>
      <c r="E197" s="84">
        <v>98.090667080000003</v>
      </c>
      <c r="F197" s="84">
        <v>98.090667080000003</v>
      </c>
    </row>
    <row r="198" spans="1:6" ht="12.75" customHeight="1" x14ac:dyDescent="0.2">
      <c r="A198" s="83" t="s">
        <v>148</v>
      </c>
      <c r="B198" s="83">
        <v>22</v>
      </c>
      <c r="C198" s="84">
        <v>668.97221724999997</v>
      </c>
      <c r="D198" s="84">
        <v>663.06423529999995</v>
      </c>
      <c r="E198" s="84">
        <v>98.951460940000004</v>
      </c>
      <c r="F198" s="84">
        <v>98.951460940000004</v>
      </c>
    </row>
    <row r="199" spans="1:6" ht="12.75" customHeight="1" x14ac:dyDescent="0.2">
      <c r="A199" s="83" t="s">
        <v>148</v>
      </c>
      <c r="B199" s="83">
        <v>23</v>
      </c>
      <c r="C199" s="84">
        <v>713.90424740000003</v>
      </c>
      <c r="D199" s="84">
        <v>707.85891219999996</v>
      </c>
      <c r="E199" s="84">
        <v>105.6363317</v>
      </c>
      <c r="F199" s="84">
        <v>105.6363317</v>
      </c>
    </row>
    <row r="200" spans="1:6" ht="12.75" customHeight="1" x14ac:dyDescent="0.2">
      <c r="A200" s="83" t="s">
        <v>148</v>
      </c>
      <c r="B200" s="83">
        <v>24</v>
      </c>
      <c r="C200" s="84">
        <v>785.49233902000003</v>
      </c>
      <c r="D200" s="84">
        <v>778.15847889999998</v>
      </c>
      <c r="E200" s="84">
        <v>116.12738890999999</v>
      </c>
      <c r="F200" s="84">
        <v>116.12738890999999</v>
      </c>
    </row>
    <row r="201" spans="1:6" ht="12.75" customHeight="1" x14ac:dyDescent="0.2">
      <c r="A201" s="83" t="s">
        <v>149</v>
      </c>
      <c r="B201" s="83">
        <v>1</v>
      </c>
      <c r="C201" s="84">
        <v>903.03475007999998</v>
      </c>
      <c r="D201" s="84">
        <v>895.01999625999997</v>
      </c>
      <c r="E201" s="84">
        <v>133.56705350999999</v>
      </c>
      <c r="F201" s="84">
        <v>133.56705350999999</v>
      </c>
    </row>
    <row r="202" spans="1:6" ht="12.75" customHeight="1" x14ac:dyDescent="0.2">
      <c r="A202" s="83" t="s">
        <v>149</v>
      </c>
      <c r="B202" s="83">
        <v>2</v>
      </c>
      <c r="C202" s="84">
        <v>908.28979957000001</v>
      </c>
      <c r="D202" s="84">
        <v>899.79727054</v>
      </c>
      <c r="E202" s="84">
        <v>134.27998332999999</v>
      </c>
      <c r="F202" s="84">
        <v>134.27998332999999</v>
      </c>
    </row>
    <row r="203" spans="1:6" ht="12.75" customHeight="1" x14ac:dyDescent="0.2">
      <c r="A203" s="83" t="s">
        <v>149</v>
      </c>
      <c r="B203" s="83">
        <v>3</v>
      </c>
      <c r="C203" s="84">
        <v>900.48980666</v>
      </c>
      <c r="D203" s="84">
        <v>891.96871038999996</v>
      </c>
      <c r="E203" s="84">
        <v>133.11169914000001</v>
      </c>
      <c r="F203" s="84">
        <v>133.11169914000001</v>
      </c>
    </row>
    <row r="204" spans="1:6" ht="12.75" customHeight="1" x14ac:dyDescent="0.2">
      <c r="A204" s="83" t="s">
        <v>149</v>
      </c>
      <c r="B204" s="83">
        <v>4</v>
      </c>
      <c r="C204" s="84">
        <v>901.46066367000003</v>
      </c>
      <c r="D204" s="84">
        <v>893.21411511999997</v>
      </c>
      <c r="E204" s="84">
        <v>133.29755537</v>
      </c>
      <c r="F204" s="84">
        <v>133.29755537</v>
      </c>
    </row>
    <row r="205" spans="1:6" ht="12.75" customHeight="1" x14ac:dyDescent="0.2">
      <c r="A205" s="83" t="s">
        <v>149</v>
      </c>
      <c r="B205" s="83">
        <v>5</v>
      </c>
      <c r="C205" s="84">
        <v>894.62086141999998</v>
      </c>
      <c r="D205" s="84">
        <v>886.29393326000002</v>
      </c>
      <c r="E205" s="84">
        <v>132.26483174000001</v>
      </c>
      <c r="F205" s="84">
        <v>132.26483174000001</v>
      </c>
    </row>
    <row r="206" spans="1:6" ht="12.75" customHeight="1" x14ac:dyDescent="0.2">
      <c r="A206" s="83" t="s">
        <v>149</v>
      </c>
      <c r="B206" s="83">
        <v>6</v>
      </c>
      <c r="C206" s="84">
        <v>898.26096916999995</v>
      </c>
      <c r="D206" s="84">
        <v>895.91995513999996</v>
      </c>
      <c r="E206" s="84">
        <v>133.70135761</v>
      </c>
      <c r="F206" s="84">
        <v>133.70135761</v>
      </c>
    </row>
    <row r="207" spans="1:6" ht="12.75" customHeight="1" x14ac:dyDescent="0.2">
      <c r="A207" s="83" t="s">
        <v>149</v>
      </c>
      <c r="B207" s="83">
        <v>7</v>
      </c>
      <c r="C207" s="84">
        <v>888.27587344000005</v>
      </c>
      <c r="D207" s="84">
        <v>883.52411778999999</v>
      </c>
      <c r="E207" s="84">
        <v>131.85148221</v>
      </c>
      <c r="F207" s="84">
        <v>131.85148221</v>
      </c>
    </row>
    <row r="208" spans="1:6" ht="12.75" customHeight="1" x14ac:dyDescent="0.2">
      <c r="A208" s="83" t="s">
        <v>149</v>
      </c>
      <c r="B208" s="83">
        <v>8</v>
      </c>
      <c r="C208" s="84">
        <v>863.64925217999996</v>
      </c>
      <c r="D208" s="84">
        <v>858.31846614999995</v>
      </c>
      <c r="E208" s="84">
        <v>128.08995214999999</v>
      </c>
      <c r="F208" s="84">
        <v>128.08995214999999</v>
      </c>
    </row>
    <row r="209" spans="1:6" ht="12.75" customHeight="1" x14ac:dyDescent="0.2">
      <c r="A209" s="83" t="s">
        <v>149</v>
      </c>
      <c r="B209" s="83">
        <v>9</v>
      </c>
      <c r="C209" s="84">
        <v>835.56058363</v>
      </c>
      <c r="D209" s="84">
        <v>830.47068328</v>
      </c>
      <c r="E209" s="84">
        <v>123.93412734</v>
      </c>
      <c r="F209" s="84">
        <v>123.93412734</v>
      </c>
    </row>
    <row r="210" spans="1:6" ht="12.75" customHeight="1" x14ac:dyDescent="0.2">
      <c r="A210" s="83" t="s">
        <v>149</v>
      </c>
      <c r="B210" s="83">
        <v>10</v>
      </c>
      <c r="C210" s="84">
        <v>837.01535249999995</v>
      </c>
      <c r="D210" s="84">
        <v>831.94059460999995</v>
      </c>
      <c r="E210" s="84">
        <v>124.1534875</v>
      </c>
      <c r="F210" s="84">
        <v>124.1534875</v>
      </c>
    </row>
    <row r="211" spans="1:6" ht="12.75" customHeight="1" x14ac:dyDescent="0.2">
      <c r="A211" s="83" t="s">
        <v>149</v>
      </c>
      <c r="B211" s="83">
        <v>11</v>
      </c>
      <c r="C211" s="84">
        <v>834.92945903999998</v>
      </c>
      <c r="D211" s="84">
        <v>830.02425544000005</v>
      </c>
      <c r="E211" s="84">
        <v>123.86750531</v>
      </c>
      <c r="F211" s="84">
        <v>123.86750531</v>
      </c>
    </row>
    <row r="212" spans="1:6" ht="12.75" customHeight="1" x14ac:dyDescent="0.2">
      <c r="A212" s="83" t="s">
        <v>149</v>
      </c>
      <c r="B212" s="83">
        <v>12</v>
      </c>
      <c r="C212" s="84">
        <v>786.39052226000001</v>
      </c>
      <c r="D212" s="84">
        <v>780.87611684000001</v>
      </c>
      <c r="E212" s="84">
        <v>116.53295180000001</v>
      </c>
      <c r="F212" s="84">
        <v>116.53295180000001</v>
      </c>
    </row>
    <row r="213" spans="1:6" ht="12.75" customHeight="1" x14ac:dyDescent="0.2">
      <c r="A213" s="83" t="s">
        <v>149</v>
      </c>
      <c r="B213" s="83">
        <v>13</v>
      </c>
      <c r="C213" s="84">
        <v>721.86835760999998</v>
      </c>
      <c r="D213" s="84">
        <v>720.77546436</v>
      </c>
      <c r="E213" s="84">
        <v>107.56391524</v>
      </c>
      <c r="F213" s="84">
        <v>107.56391524</v>
      </c>
    </row>
    <row r="214" spans="1:6" ht="12.75" customHeight="1" x14ac:dyDescent="0.2">
      <c r="A214" s="83" t="s">
        <v>149</v>
      </c>
      <c r="B214" s="83">
        <v>14</v>
      </c>
      <c r="C214" s="84">
        <v>714.52915003999999</v>
      </c>
      <c r="D214" s="84">
        <v>709.60572994999995</v>
      </c>
      <c r="E214" s="84">
        <v>105.8970156</v>
      </c>
      <c r="F214" s="84">
        <v>105.8970156</v>
      </c>
    </row>
    <row r="215" spans="1:6" ht="12.75" customHeight="1" x14ac:dyDescent="0.2">
      <c r="A215" s="83" t="s">
        <v>149</v>
      </c>
      <c r="B215" s="83">
        <v>15</v>
      </c>
      <c r="C215" s="84">
        <v>720.19408750000002</v>
      </c>
      <c r="D215" s="84">
        <v>715.33534524000004</v>
      </c>
      <c r="E215" s="84">
        <v>106.7520667</v>
      </c>
      <c r="F215" s="84">
        <v>106.7520667</v>
      </c>
    </row>
    <row r="216" spans="1:6" ht="12.75" customHeight="1" x14ac:dyDescent="0.2">
      <c r="A216" s="83" t="s">
        <v>149</v>
      </c>
      <c r="B216" s="83">
        <v>16</v>
      </c>
      <c r="C216" s="84">
        <v>721.04994249000003</v>
      </c>
      <c r="D216" s="84">
        <v>718.08071444999996</v>
      </c>
      <c r="E216" s="84">
        <v>107.16176802</v>
      </c>
      <c r="F216" s="84">
        <v>107.16176802</v>
      </c>
    </row>
    <row r="217" spans="1:6" ht="12.75" customHeight="1" x14ac:dyDescent="0.2">
      <c r="A217" s="83" t="s">
        <v>149</v>
      </c>
      <c r="B217" s="83">
        <v>17</v>
      </c>
      <c r="C217" s="84">
        <v>718.86908977999997</v>
      </c>
      <c r="D217" s="84">
        <v>715.47139758000003</v>
      </c>
      <c r="E217" s="84">
        <v>106.77237028</v>
      </c>
      <c r="F217" s="84">
        <v>106.77237028</v>
      </c>
    </row>
    <row r="218" spans="1:6" ht="12.75" customHeight="1" x14ac:dyDescent="0.2">
      <c r="A218" s="83" t="s">
        <v>149</v>
      </c>
      <c r="B218" s="83">
        <v>18</v>
      </c>
      <c r="C218" s="84">
        <v>726.48827863999998</v>
      </c>
      <c r="D218" s="84">
        <v>720.46603178999999</v>
      </c>
      <c r="E218" s="84">
        <v>107.5177375</v>
      </c>
      <c r="F218" s="84">
        <v>107.5177375</v>
      </c>
    </row>
    <row r="219" spans="1:6" ht="12.75" customHeight="1" x14ac:dyDescent="0.2">
      <c r="A219" s="83" t="s">
        <v>149</v>
      </c>
      <c r="B219" s="83">
        <v>19</v>
      </c>
      <c r="C219" s="84">
        <v>717.82563726000001</v>
      </c>
      <c r="D219" s="84">
        <v>712.18995480000001</v>
      </c>
      <c r="E219" s="84">
        <v>106.28266877</v>
      </c>
      <c r="F219" s="84">
        <v>106.28266877</v>
      </c>
    </row>
    <row r="220" spans="1:6" ht="12.75" customHeight="1" x14ac:dyDescent="0.2">
      <c r="A220" s="83" t="s">
        <v>149</v>
      </c>
      <c r="B220" s="83">
        <v>20</v>
      </c>
      <c r="C220" s="84">
        <v>698.56893626999999</v>
      </c>
      <c r="D220" s="84">
        <v>693.10718043999998</v>
      </c>
      <c r="E220" s="84">
        <v>103.43487770999999</v>
      </c>
      <c r="F220" s="84">
        <v>103.43487770999999</v>
      </c>
    </row>
    <row r="221" spans="1:6" ht="12.75" customHeight="1" x14ac:dyDescent="0.2">
      <c r="A221" s="83" t="s">
        <v>149</v>
      </c>
      <c r="B221" s="83">
        <v>21</v>
      </c>
      <c r="C221" s="84">
        <v>667.70890028999997</v>
      </c>
      <c r="D221" s="84">
        <v>664.49563425999997</v>
      </c>
      <c r="E221" s="84">
        <v>99.165073750000005</v>
      </c>
      <c r="F221" s="84">
        <v>99.165073750000005</v>
      </c>
    </row>
    <row r="222" spans="1:6" ht="12.75" customHeight="1" x14ac:dyDescent="0.2">
      <c r="A222" s="83" t="s">
        <v>149</v>
      </c>
      <c r="B222" s="83">
        <v>22</v>
      </c>
      <c r="C222" s="84">
        <v>661.78182277999997</v>
      </c>
      <c r="D222" s="84">
        <v>661.44382751000001</v>
      </c>
      <c r="E222" s="84">
        <v>98.709641649999995</v>
      </c>
      <c r="F222" s="84">
        <v>98.709641649999995</v>
      </c>
    </row>
    <row r="223" spans="1:6" ht="12.75" customHeight="1" x14ac:dyDescent="0.2">
      <c r="A223" s="83" t="s">
        <v>149</v>
      </c>
      <c r="B223" s="83">
        <v>23</v>
      </c>
      <c r="C223" s="84">
        <v>708.60707735000005</v>
      </c>
      <c r="D223" s="84">
        <v>707.85226412999998</v>
      </c>
      <c r="E223" s="84">
        <v>105.63533957999999</v>
      </c>
      <c r="F223" s="84">
        <v>105.63533957999999</v>
      </c>
    </row>
    <row r="224" spans="1:6" ht="12.75" customHeight="1" x14ac:dyDescent="0.2">
      <c r="A224" s="83" t="s">
        <v>149</v>
      </c>
      <c r="B224" s="83">
        <v>24</v>
      </c>
      <c r="C224" s="84">
        <v>784.04536098999995</v>
      </c>
      <c r="D224" s="84">
        <v>782.84288198000002</v>
      </c>
      <c r="E224" s="84">
        <v>116.82645923</v>
      </c>
      <c r="F224" s="84">
        <v>116.82645923</v>
      </c>
    </row>
    <row r="225" spans="1:6" ht="12.75" customHeight="1" x14ac:dyDescent="0.2">
      <c r="A225" s="83" t="s">
        <v>150</v>
      </c>
      <c r="B225" s="83">
        <v>1</v>
      </c>
      <c r="C225" s="84">
        <v>893.91764259000001</v>
      </c>
      <c r="D225" s="84">
        <v>886.44818142999998</v>
      </c>
      <c r="E225" s="84">
        <v>132.28785074999999</v>
      </c>
      <c r="F225" s="84">
        <v>132.28785074999999</v>
      </c>
    </row>
    <row r="226" spans="1:6" ht="12.75" customHeight="1" x14ac:dyDescent="0.2">
      <c r="A226" s="83" t="s">
        <v>150</v>
      </c>
      <c r="B226" s="83">
        <v>2</v>
      </c>
      <c r="C226" s="84">
        <v>881.83277908000002</v>
      </c>
      <c r="D226" s="84">
        <v>873.79728007999995</v>
      </c>
      <c r="E226" s="84">
        <v>130.39991122999999</v>
      </c>
      <c r="F226" s="84">
        <v>130.39991122999999</v>
      </c>
    </row>
    <row r="227" spans="1:6" ht="12.75" customHeight="1" x14ac:dyDescent="0.2">
      <c r="A227" s="83" t="s">
        <v>150</v>
      </c>
      <c r="B227" s="83">
        <v>3</v>
      </c>
      <c r="C227" s="84">
        <v>863.54297002999999</v>
      </c>
      <c r="D227" s="84">
        <v>855.68584809000004</v>
      </c>
      <c r="E227" s="84">
        <v>127.69707708999999</v>
      </c>
      <c r="F227" s="84">
        <v>127.69707708999999</v>
      </c>
    </row>
    <row r="228" spans="1:6" ht="12.75" customHeight="1" x14ac:dyDescent="0.2">
      <c r="A228" s="83" t="s">
        <v>150</v>
      </c>
      <c r="B228" s="83">
        <v>4</v>
      </c>
      <c r="C228" s="84">
        <v>859.21184562999997</v>
      </c>
      <c r="D228" s="84">
        <v>852.04415644999995</v>
      </c>
      <c r="E228" s="84">
        <v>127.15361435</v>
      </c>
      <c r="F228" s="84">
        <v>127.15361435</v>
      </c>
    </row>
    <row r="229" spans="1:6" ht="12.75" customHeight="1" x14ac:dyDescent="0.2">
      <c r="A229" s="83" t="s">
        <v>150</v>
      </c>
      <c r="B229" s="83">
        <v>5</v>
      </c>
      <c r="C229" s="84">
        <v>848.78447724</v>
      </c>
      <c r="D229" s="84">
        <v>842.89456597000003</v>
      </c>
      <c r="E229" s="84">
        <v>125.78818805</v>
      </c>
      <c r="F229" s="84">
        <v>125.78818805</v>
      </c>
    </row>
    <row r="230" spans="1:6" ht="12.75" customHeight="1" x14ac:dyDescent="0.2">
      <c r="A230" s="83" t="s">
        <v>150</v>
      </c>
      <c r="B230" s="83">
        <v>6</v>
      </c>
      <c r="C230" s="84">
        <v>849.76139105000004</v>
      </c>
      <c r="D230" s="84">
        <v>844.50147337999999</v>
      </c>
      <c r="E230" s="84">
        <v>126.02799262000001</v>
      </c>
      <c r="F230" s="84">
        <v>126.02799262000001</v>
      </c>
    </row>
    <row r="231" spans="1:6" ht="12.75" customHeight="1" x14ac:dyDescent="0.2">
      <c r="A231" s="83" t="s">
        <v>150</v>
      </c>
      <c r="B231" s="83">
        <v>7</v>
      </c>
      <c r="C231" s="84">
        <v>855.43776062999996</v>
      </c>
      <c r="D231" s="84">
        <v>850.37090617000001</v>
      </c>
      <c r="E231" s="84">
        <v>126.90390918999999</v>
      </c>
      <c r="F231" s="84">
        <v>126.90390918999999</v>
      </c>
    </row>
    <row r="232" spans="1:6" ht="12.75" customHeight="1" x14ac:dyDescent="0.2">
      <c r="A232" s="83" t="s">
        <v>150</v>
      </c>
      <c r="B232" s="83">
        <v>8</v>
      </c>
      <c r="C232" s="84">
        <v>858.29576205000001</v>
      </c>
      <c r="D232" s="84">
        <v>856.43271859000004</v>
      </c>
      <c r="E232" s="84">
        <v>127.80853526</v>
      </c>
      <c r="F232" s="84">
        <v>127.80853526</v>
      </c>
    </row>
    <row r="233" spans="1:6" ht="12.75" customHeight="1" x14ac:dyDescent="0.2">
      <c r="A233" s="83" t="s">
        <v>150</v>
      </c>
      <c r="B233" s="83">
        <v>9</v>
      </c>
      <c r="C233" s="84">
        <v>859.54477478000001</v>
      </c>
      <c r="D233" s="84">
        <v>856.89240207</v>
      </c>
      <c r="E233" s="84">
        <v>127.87713548000001</v>
      </c>
      <c r="F233" s="84">
        <v>127.87713548000001</v>
      </c>
    </row>
    <row r="234" spans="1:6" ht="12.75" customHeight="1" x14ac:dyDescent="0.2">
      <c r="A234" s="83" t="s">
        <v>150</v>
      </c>
      <c r="B234" s="83">
        <v>10</v>
      </c>
      <c r="C234" s="84">
        <v>832.85863462999998</v>
      </c>
      <c r="D234" s="84">
        <v>830.34222853000006</v>
      </c>
      <c r="E234" s="84">
        <v>123.91495758000001</v>
      </c>
      <c r="F234" s="84">
        <v>123.91495758000001</v>
      </c>
    </row>
    <row r="235" spans="1:6" ht="12.75" customHeight="1" x14ac:dyDescent="0.2">
      <c r="A235" s="83" t="s">
        <v>150</v>
      </c>
      <c r="B235" s="83">
        <v>11</v>
      </c>
      <c r="C235" s="84">
        <v>845.26353977999997</v>
      </c>
      <c r="D235" s="84">
        <v>839.41993845000002</v>
      </c>
      <c r="E235" s="84">
        <v>125.26965688</v>
      </c>
      <c r="F235" s="84">
        <v>125.26965688</v>
      </c>
    </row>
    <row r="236" spans="1:6" ht="12.75" customHeight="1" x14ac:dyDescent="0.2">
      <c r="A236" s="83" t="s">
        <v>150</v>
      </c>
      <c r="B236" s="83">
        <v>12</v>
      </c>
      <c r="C236" s="84">
        <v>788.17047257000002</v>
      </c>
      <c r="D236" s="84">
        <v>787.02506186000005</v>
      </c>
      <c r="E236" s="84">
        <v>117.45058098</v>
      </c>
      <c r="F236" s="84">
        <v>117.45058098</v>
      </c>
    </row>
    <row r="237" spans="1:6" ht="12.75" customHeight="1" x14ac:dyDescent="0.2">
      <c r="A237" s="83" t="s">
        <v>150</v>
      </c>
      <c r="B237" s="83">
        <v>13</v>
      </c>
      <c r="C237" s="84">
        <v>733.32947457</v>
      </c>
      <c r="D237" s="84">
        <v>732.30671921999999</v>
      </c>
      <c r="E237" s="84">
        <v>109.28476587999999</v>
      </c>
      <c r="F237" s="84">
        <v>109.28476587999999</v>
      </c>
    </row>
    <row r="238" spans="1:6" ht="12.75" customHeight="1" x14ac:dyDescent="0.2">
      <c r="A238" s="83" t="s">
        <v>150</v>
      </c>
      <c r="B238" s="83">
        <v>14</v>
      </c>
      <c r="C238" s="84">
        <v>715.04786180999997</v>
      </c>
      <c r="D238" s="84">
        <v>712.46343483999999</v>
      </c>
      <c r="E238" s="84">
        <v>106.32348118</v>
      </c>
      <c r="F238" s="84">
        <v>106.32348118</v>
      </c>
    </row>
    <row r="239" spans="1:6" ht="12.75" customHeight="1" x14ac:dyDescent="0.2">
      <c r="A239" s="83" t="s">
        <v>150</v>
      </c>
      <c r="B239" s="83">
        <v>15</v>
      </c>
      <c r="C239" s="84">
        <v>722.85833943</v>
      </c>
      <c r="D239" s="84">
        <v>717.77365741000006</v>
      </c>
      <c r="E239" s="84">
        <v>107.11594479</v>
      </c>
      <c r="F239" s="84">
        <v>107.11594479</v>
      </c>
    </row>
    <row r="240" spans="1:6" ht="12.75" customHeight="1" x14ac:dyDescent="0.2">
      <c r="A240" s="83" t="s">
        <v>150</v>
      </c>
      <c r="B240" s="83">
        <v>16</v>
      </c>
      <c r="C240" s="84">
        <v>714.56834644000003</v>
      </c>
      <c r="D240" s="84">
        <v>709.79929827000001</v>
      </c>
      <c r="E240" s="84">
        <v>105.92590249</v>
      </c>
      <c r="F240" s="84">
        <v>105.92590249</v>
      </c>
    </row>
    <row r="241" spans="1:6" ht="12.75" customHeight="1" x14ac:dyDescent="0.2">
      <c r="A241" s="83" t="s">
        <v>150</v>
      </c>
      <c r="B241" s="83">
        <v>17</v>
      </c>
      <c r="C241" s="84">
        <v>716.52061304999995</v>
      </c>
      <c r="D241" s="84">
        <v>712.31276142000002</v>
      </c>
      <c r="E241" s="84">
        <v>106.30099564</v>
      </c>
      <c r="F241" s="84">
        <v>106.30099564</v>
      </c>
    </row>
    <row r="242" spans="1:6" ht="12.75" customHeight="1" x14ac:dyDescent="0.2">
      <c r="A242" s="83" t="s">
        <v>150</v>
      </c>
      <c r="B242" s="83">
        <v>18</v>
      </c>
      <c r="C242" s="84">
        <v>727.21696240999995</v>
      </c>
      <c r="D242" s="84">
        <v>723.63946495000005</v>
      </c>
      <c r="E242" s="84">
        <v>107.99132035</v>
      </c>
      <c r="F242" s="84">
        <v>107.99132035</v>
      </c>
    </row>
    <row r="243" spans="1:6" ht="12.75" customHeight="1" x14ac:dyDescent="0.2">
      <c r="A243" s="83" t="s">
        <v>150</v>
      </c>
      <c r="B243" s="83">
        <v>19</v>
      </c>
      <c r="C243" s="84">
        <v>716.62494709999999</v>
      </c>
      <c r="D243" s="84">
        <v>714.00813962999996</v>
      </c>
      <c r="E243" s="84">
        <v>106.55400303</v>
      </c>
      <c r="F243" s="84">
        <v>106.55400303</v>
      </c>
    </row>
    <row r="244" spans="1:6" ht="12.75" customHeight="1" x14ac:dyDescent="0.2">
      <c r="A244" s="83" t="s">
        <v>150</v>
      </c>
      <c r="B244" s="83">
        <v>20</v>
      </c>
      <c r="C244" s="84">
        <v>710.52300307999997</v>
      </c>
      <c r="D244" s="84">
        <v>705.71794225999997</v>
      </c>
      <c r="E244" s="84">
        <v>105.31682705</v>
      </c>
      <c r="F244" s="84">
        <v>105.31682705</v>
      </c>
    </row>
    <row r="245" spans="1:6" ht="12.75" customHeight="1" x14ac:dyDescent="0.2">
      <c r="A245" s="83" t="s">
        <v>150</v>
      </c>
      <c r="B245" s="83">
        <v>21</v>
      </c>
      <c r="C245" s="84">
        <v>697.92916388000003</v>
      </c>
      <c r="D245" s="84">
        <v>693.60948425000004</v>
      </c>
      <c r="E245" s="84">
        <v>103.50983831000001</v>
      </c>
      <c r="F245" s="84">
        <v>103.50983831000001</v>
      </c>
    </row>
    <row r="246" spans="1:6" ht="12.75" customHeight="1" x14ac:dyDescent="0.2">
      <c r="A246" s="83" t="s">
        <v>150</v>
      </c>
      <c r="B246" s="83">
        <v>22</v>
      </c>
      <c r="C246" s="84">
        <v>689.81398620000004</v>
      </c>
      <c r="D246" s="84">
        <v>685.52988269000002</v>
      </c>
      <c r="E246" s="84">
        <v>102.30409031000001</v>
      </c>
      <c r="F246" s="84">
        <v>102.30409031000001</v>
      </c>
    </row>
    <row r="247" spans="1:6" ht="12.75" customHeight="1" x14ac:dyDescent="0.2">
      <c r="A247" s="83" t="s">
        <v>150</v>
      </c>
      <c r="B247" s="83">
        <v>23</v>
      </c>
      <c r="C247" s="84">
        <v>733.7883372</v>
      </c>
      <c r="D247" s="84">
        <v>728.97283506999997</v>
      </c>
      <c r="E247" s="84">
        <v>108.78723836</v>
      </c>
      <c r="F247" s="84">
        <v>108.78723836</v>
      </c>
    </row>
    <row r="248" spans="1:6" ht="12.75" customHeight="1" x14ac:dyDescent="0.2">
      <c r="A248" s="83" t="s">
        <v>150</v>
      </c>
      <c r="B248" s="83">
        <v>24</v>
      </c>
      <c r="C248" s="84">
        <v>824.50311722000004</v>
      </c>
      <c r="D248" s="84">
        <v>819.21585854</v>
      </c>
      <c r="E248" s="84">
        <v>122.25452936000001</v>
      </c>
      <c r="F248" s="84">
        <v>122.25452936000001</v>
      </c>
    </row>
    <row r="249" spans="1:6" ht="12.75" customHeight="1" x14ac:dyDescent="0.2">
      <c r="A249" s="83" t="s">
        <v>151</v>
      </c>
      <c r="B249" s="83">
        <v>1</v>
      </c>
      <c r="C249" s="84">
        <v>868.07964312000001</v>
      </c>
      <c r="D249" s="84">
        <v>862.79858431000002</v>
      </c>
      <c r="E249" s="84">
        <v>128.7585363</v>
      </c>
      <c r="F249" s="84">
        <v>128.7585363</v>
      </c>
    </row>
    <row r="250" spans="1:6" ht="12.75" customHeight="1" x14ac:dyDescent="0.2">
      <c r="A250" s="83" t="s">
        <v>151</v>
      </c>
      <c r="B250" s="83">
        <v>2</v>
      </c>
      <c r="C250" s="84">
        <v>898.59135551999998</v>
      </c>
      <c r="D250" s="84">
        <v>892.68873181000004</v>
      </c>
      <c r="E250" s="84">
        <v>133.21915053000001</v>
      </c>
      <c r="F250" s="84">
        <v>133.21915053000001</v>
      </c>
    </row>
    <row r="251" spans="1:6" ht="12.75" customHeight="1" x14ac:dyDescent="0.2">
      <c r="A251" s="83" t="s">
        <v>151</v>
      </c>
      <c r="B251" s="83">
        <v>3</v>
      </c>
      <c r="C251" s="84">
        <v>905.63828377000004</v>
      </c>
      <c r="D251" s="84">
        <v>899.32307743000001</v>
      </c>
      <c r="E251" s="84">
        <v>134.20921779</v>
      </c>
      <c r="F251" s="84">
        <v>134.20921779</v>
      </c>
    </row>
    <row r="252" spans="1:6" ht="12.75" customHeight="1" x14ac:dyDescent="0.2">
      <c r="A252" s="83" t="s">
        <v>151</v>
      </c>
      <c r="B252" s="83">
        <v>4</v>
      </c>
      <c r="C252" s="84">
        <v>926.73825127999999</v>
      </c>
      <c r="D252" s="84">
        <v>920.51755538999998</v>
      </c>
      <c r="E252" s="84">
        <v>137.37214596999999</v>
      </c>
      <c r="F252" s="84">
        <v>137.37214596999999</v>
      </c>
    </row>
    <row r="253" spans="1:6" ht="12.75" customHeight="1" x14ac:dyDescent="0.2">
      <c r="A253" s="83" t="s">
        <v>151</v>
      </c>
      <c r="B253" s="83">
        <v>5</v>
      </c>
      <c r="C253" s="84">
        <v>919.16919841000004</v>
      </c>
      <c r="D253" s="84">
        <v>912.97676792000004</v>
      </c>
      <c r="E253" s="84">
        <v>136.24680713999999</v>
      </c>
      <c r="F253" s="84">
        <v>136.24680713999999</v>
      </c>
    </row>
    <row r="254" spans="1:6" ht="12.75" customHeight="1" x14ac:dyDescent="0.2">
      <c r="A254" s="83" t="s">
        <v>151</v>
      </c>
      <c r="B254" s="83">
        <v>6</v>
      </c>
      <c r="C254" s="84">
        <v>917.04201723999995</v>
      </c>
      <c r="D254" s="84">
        <v>910.95938617000002</v>
      </c>
      <c r="E254" s="84">
        <v>135.94574600000001</v>
      </c>
      <c r="F254" s="84">
        <v>135.94574600000001</v>
      </c>
    </row>
    <row r="255" spans="1:6" ht="12.75" customHeight="1" x14ac:dyDescent="0.2">
      <c r="A255" s="83" t="s">
        <v>151</v>
      </c>
      <c r="B255" s="83">
        <v>7</v>
      </c>
      <c r="C255" s="84">
        <v>910.17414322000002</v>
      </c>
      <c r="D255" s="84">
        <v>903.97957540000004</v>
      </c>
      <c r="E255" s="84">
        <v>134.90412373000001</v>
      </c>
      <c r="F255" s="84">
        <v>134.90412373000001</v>
      </c>
    </row>
    <row r="256" spans="1:6" ht="12.75" customHeight="1" x14ac:dyDescent="0.2">
      <c r="A256" s="83" t="s">
        <v>151</v>
      </c>
      <c r="B256" s="83">
        <v>8</v>
      </c>
      <c r="C256" s="84">
        <v>881.28327747000003</v>
      </c>
      <c r="D256" s="84">
        <v>875.31925938999996</v>
      </c>
      <c r="E256" s="84">
        <v>130.62704167999999</v>
      </c>
      <c r="F256" s="84">
        <v>130.62704167999999</v>
      </c>
    </row>
    <row r="257" spans="1:6" ht="12.75" customHeight="1" x14ac:dyDescent="0.2">
      <c r="A257" s="83" t="s">
        <v>151</v>
      </c>
      <c r="B257" s="83">
        <v>9</v>
      </c>
      <c r="C257" s="84">
        <v>874.89951478</v>
      </c>
      <c r="D257" s="84">
        <v>869.24571301000003</v>
      </c>
      <c r="E257" s="84">
        <v>129.72066451000001</v>
      </c>
      <c r="F257" s="84">
        <v>129.72066451000001</v>
      </c>
    </row>
    <row r="258" spans="1:6" ht="12.75" customHeight="1" x14ac:dyDescent="0.2">
      <c r="A258" s="83" t="s">
        <v>151</v>
      </c>
      <c r="B258" s="83">
        <v>10</v>
      </c>
      <c r="C258" s="84">
        <v>843.51519000999997</v>
      </c>
      <c r="D258" s="84">
        <v>838.51625328</v>
      </c>
      <c r="E258" s="84">
        <v>125.13479669</v>
      </c>
      <c r="F258" s="84">
        <v>125.13479669</v>
      </c>
    </row>
    <row r="259" spans="1:6" ht="12.75" customHeight="1" x14ac:dyDescent="0.2">
      <c r="A259" s="83" t="s">
        <v>151</v>
      </c>
      <c r="B259" s="83">
        <v>11</v>
      </c>
      <c r="C259" s="84">
        <v>835.96643114999995</v>
      </c>
      <c r="D259" s="84">
        <v>830.87731147</v>
      </c>
      <c r="E259" s="84">
        <v>123.99480993</v>
      </c>
      <c r="F259" s="84">
        <v>123.99480993</v>
      </c>
    </row>
    <row r="260" spans="1:6" ht="12.75" customHeight="1" x14ac:dyDescent="0.2">
      <c r="A260" s="83" t="s">
        <v>151</v>
      </c>
      <c r="B260" s="83">
        <v>12</v>
      </c>
      <c r="C260" s="84">
        <v>791.24099746000002</v>
      </c>
      <c r="D260" s="84">
        <v>785.81091074000005</v>
      </c>
      <c r="E260" s="84">
        <v>117.26938884</v>
      </c>
      <c r="F260" s="84">
        <v>117.26938884</v>
      </c>
    </row>
    <row r="261" spans="1:6" ht="12.75" customHeight="1" x14ac:dyDescent="0.2">
      <c r="A261" s="83" t="s">
        <v>151</v>
      </c>
      <c r="B261" s="83">
        <v>13</v>
      </c>
      <c r="C261" s="84">
        <v>736.26688265999996</v>
      </c>
      <c r="D261" s="84">
        <v>731.43830049999997</v>
      </c>
      <c r="E261" s="84">
        <v>109.15516863000001</v>
      </c>
      <c r="F261" s="84">
        <v>109.15516863000001</v>
      </c>
    </row>
    <row r="262" spans="1:6" ht="12.75" customHeight="1" x14ac:dyDescent="0.2">
      <c r="A262" s="83" t="s">
        <v>151</v>
      </c>
      <c r="B262" s="83">
        <v>14</v>
      </c>
      <c r="C262" s="84">
        <v>719.82623392999994</v>
      </c>
      <c r="D262" s="84">
        <v>715.08319202999996</v>
      </c>
      <c r="E262" s="84">
        <v>106.71443696</v>
      </c>
      <c r="F262" s="84">
        <v>106.71443696</v>
      </c>
    </row>
    <row r="263" spans="1:6" ht="12.75" customHeight="1" x14ac:dyDescent="0.2">
      <c r="A263" s="83" t="s">
        <v>151</v>
      </c>
      <c r="B263" s="83">
        <v>15</v>
      </c>
      <c r="C263" s="84">
        <v>722.07122761999995</v>
      </c>
      <c r="D263" s="84">
        <v>717.26749336</v>
      </c>
      <c r="E263" s="84">
        <v>107.04040811</v>
      </c>
      <c r="F263" s="84">
        <v>107.04040811</v>
      </c>
    </row>
    <row r="264" spans="1:6" ht="12.75" customHeight="1" x14ac:dyDescent="0.2">
      <c r="A264" s="83" t="s">
        <v>151</v>
      </c>
      <c r="B264" s="83">
        <v>16</v>
      </c>
      <c r="C264" s="84">
        <v>726.81408169999997</v>
      </c>
      <c r="D264" s="84">
        <v>724.89596310000002</v>
      </c>
      <c r="E264" s="84">
        <v>108.17883209</v>
      </c>
      <c r="F264" s="84">
        <v>108.17883209</v>
      </c>
    </row>
    <row r="265" spans="1:6" ht="12.75" customHeight="1" x14ac:dyDescent="0.2">
      <c r="A265" s="83" t="s">
        <v>151</v>
      </c>
      <c r="B265" s="83">
        <v>17</v>
      </c>
      <c r="C265" s="84">
        <v>727.34833680999998</v>
      </c>
      <c r="D265" s="84">
        <v>722.32365644000004</v>
      </c>
      <c r="E265" s="84">
        <v>107.79495751</v>
      </c>
      <c r="F265" s="84">
        <v>107.79495751</v>
      </c>
    </row>
    <row r="266" spans="1:6" ht="12.75" customHeight="1" x14ac:dyDescent="0.2">
      <c r="A266" s="83" t="s">
        <v>151</v>
      </c>
      <c r="B266" s="83">
        <v>18</v>
      </c>
      <c r="C266" s="84">
        <v>726.66062971999997</v>
      </c>
      <c r="D266" s="84">
        <v>724.90618762999998</v>
      </c>
      <c r="E266" s="84">
        <v>108.18035793</v>
      </c>
      <c r="F266" s="84">
        <v>108.18035793</v>
      </c>
    </row>
    <row r="267" spans="1:6" ht="12.75" customHeight="1" x14ac:dyDescent="0.2">
      <c r="A267" s="83" t="s">
        <v>151</v>
      </c>
      <c r="B267" s="83">
        <v>19</v>
      </c>
      <c r="C267" s="84">
        <v>715.07840008999995</v>
      </c>
      <c r="D267" s="84">
        <v>714.78996400999995</v>
      </c>
      <c r="E267" s="84">
        <v>106.67067749</v>
      </c>
      <c r="F267" s="84">
        <v>106.67067749</v>
      </c>
    </row>
    <row r="268" spans="1:6" ht="12.75" customHeight="1" x14ac:dyDescent="0.2">
      <c r="A268" s="83" t="s">
        <v>151</v>
      </c>
      <c r="B268" s="83">
        <v>20</v>
      </c>
      <c r="C268" s="84">
        <v>705.58912282999995</v>
      </c>
      <c r="D268" s="84">
        <v>702.02947039000003</v>
      </c>
      <c r="E268" s="84">
        <v>104.76638312999999</v>
      </c>
      <c r="F268" s="84">
        <v>104.76638312999999</v>
      </c>
    </row>
    <row r="269" spans="1:6" ht="12.75" customHeight="1" x14ac:dyDescent="0.2">
      <c r="A269" s="83" t="s">
        <v>151</v>
      </c>
      <c r="B269" s="83">
        <v>21</v>
      </c>
      <c r="C269" s="84">
        <v>687.79995331999999</v>
      </c>
      <c r="D269" s="84">
        <v>682.95142685999997</v>
      </c>
      <c r="E269" s="84">
        <v>101.91929807</v>
      </c>
      <c r="F269" s="84">
        <v>101.91929807</v>
      </c>
    </row>
    <row r="270" spans="1:6" ht="12.75" customHeight="1" x14ac:dyDescent="0.2">
      <c r="A270" s="83" t="s">
        <v>151</v>
      </c>
      <c r="B270" s="83">
        <v>22</v>
      </c>
      <c r="C270" s="84">
        <v>679.48038386999997</v>
      </c>
      <c r="D270" s="84">
        <v>679.38736105999999</v>
      </c>
      <c r="E270" s="84">
        <v>101.38741971</v>
      </c>
      <c r="F270" s="84">
        <v>101.38741971</v>
      </c>
    </row>
    <row r="271" spans="1:6" ht="12.75" customHeight="1" x14ac:dyDescent="0.2">
      <c r="A271" s="83" t="s">
        <v>151</v>
      </c>
      <c r="B271" s="83">
        <v>23</v>
      </c>
      <c r="C271" s="84">
        <v>722.90634493000005</v>
      </c>
      <c r="D271" s="84">
        <v>717.17176847999997</v>
      </c>
      <c r="E271" s="84">
        <v>107.02612274000001</v>
      </c>
      <c r="F271" s="84">
        <v>107.02612274000001</v>
      </c>
    </row>
    <row r="272" spans="1:6" ht="12.75" customHeight="1" x14ac:dyDescent="0.2">
      <c r="A272" s="83" t="s">
        <v>151</v>
      </c>
      <c r="B272" s="83">
        <v>24</v>
      </c>
      <c r="C272" s="84">
        <v>809.28322362999995</v>
      </c>
      <c r="D272" s="84">
        <v>807.95799747000001</v>
      </c>
      <c r="E272" s="84">
        <v>120.57447826000001</v>
      </c>
      <c r="F272" s="84">
        <v>120.57447826000001</v>
      </c>
    </row>
    <row r="273" spans="1:6" ht="12.75" customHeight="1" x14ac:dyDescent="0.2">
      <c r="A273" s="83" t="s">
        <v>152</v>
      </c>
      <c r="B273" s="83">
        <v>1</v>
      </c>
      <c r="C273" s="84">
        <v>791.77099952000003</v>
      </c>
      <c r="D273" s="84">
        <v>786.51235527999995</v>
      </c>
      <c r="E273" s="84">
        <v>117.37406793</v>
      </c>
      <c r="F273" s="84">
        <v>117.37406793</v>
      </c>
    </row>
    <row r="274" spans="1:6" ht="12.75" customHeight="1" x14ac:dyDescent="0.2">
      <c r="A274" s="83" t="s">
        <v>152</v>
      </c>
      <c r="B274" s="83">
        <v>2</v>
      </c>
      <c r="C274" s="84">
        <v>872.86310058000004</v>
      </c>
      <c r="D274" s="84">
        <v>866.84708112999999</v>
      </c>
      <c r="E274" s="84">
        <v>129.36270804</v>
      </c>
      <c r="F274" s="84">
        <v>129.36270804</v>
      </c>
    </row>
    <row r="275" spans="1:6" ht="12.75" customHeight="1" x14ac:dyDescent="0.2">
      <c r="A275" s="83" t="s">
        <v>152</v>
      </c>
      <c r="B275" s="83">
        <v>3</v>
      </c>
      <c r="C275" s="84">
        <v>909.12018966999995</v>
      </c>
      <c r="D275" s="84">
        <v>901.75560647999998</v>
      </c>
      <c r="E275" s="84">
        <v>134.57223285000001</v>
      </c>
      <c r="F275" s="84">
        <v>134.57223285000001</v>
      </c>
    </row>
    <row r="276" spans="1:6" ht="12.75" customHeight="1" x14ac:dyDescent="0.2">
      <c r="A276" s="83" t="s">
        <v>152</v>
      </c>
      <c r="B276" s="83">
        <v>4</v>
      </c>
      <c r="C276" s="84">
        <v>894.05753155000002</v>
      </c>
      <c r="D276" s="84">
        <v>893.02978083999994</v>
      </c>
      <c r="E276" s="84">
        <v>133.27004650000001</v>
      </c>
      <c r="F276" s="84">
        <v>133.27004650000001</v>
      </c>
    </row>
    <row r="277" spans="1:6" ht="12.75" customHeight="1" x14ac:dyDescent="0.2">
      <c r="A277" s="83" t="s">
        <v>152</v>
      </c>
      <c r="B277" s="83">
        <v>5</v>
      </c>
      <c r="C277" s="84">
        <v>887.88515096000003</v>
      </c>
      <c r="D277" s="84">
        <v>886.21842371000002</v>
      </c>
      <c r="E277" s="84">
        <v>132.25356317999999</v>
      </c>
      <c r="F277" s="84">
        <v>132.25356317999999</v>
      </c>
    </row>
    <row r="278" spans="1:6" ht="12.75" customHeight="1" x14ac:dyDescent="0.2">
      <c r="A278" s="83" t="s">
        <v>152</v>
      </c>
      <c r="B278" s="83">
        <v>6</v>
      </c>
      <c r="C278" s="84">
        <v>889.99474376000001</v>
      </c>
      <c r="D278" s="84">
        <v>888.61981707999996</v>
      </c>
      <c r="E278" s="84">
        <v>132.61193175</v>
      </c>
      <c r="F278" s="84">
        <v>132.61193175</v>
      </c>
    </row>
    <row r="279" spans="1:6" ht="12.75" customHeight="1" x14ac:dyDescent="0.2">
      <c r="A279" s="83" t="s">
        <v>152</v>
      </c>
      <c r="B279" s="83">
        <v>7</v>
      </c>
      <c r="C279" s="84">
        <v>901.80316298000002</v>
      </c>
      <c r="D279" s="84">
        <v>895.44648975999996</v>
      </c>
      <c r="E279" s="84">
        <v>133.63070067000001</v>
      </c>
      <c r="F279" s="84">
        <v>133.63070067000001</v>
      </c>
    </row>
    <row r="280" spans="1:6" ht="12.75" customHeight="1" x14ac:dyDescent="0.2">
      <c r="A280" s="83" t="s">
        <v>152</v>
      </c>
      <c r="B280" s="83">
        <v>8</v>
      </c>
      <c r="C280" s="84">
        <v>914.9728844</v>
      </c>
      <c r="D280" s="84">
        <v>908.94560640999998</v>
      </c>
      <c r="E280" s="84">
        <v>135.64522239999999</v>
      </c>
      <c r="F280" s="84">
        <v>135.64522239999999</v>
      </c>
    </row>
    <row r="281" spans="1:6" ht="12.75" customHeight="1" x14ac:dyDescent="0.2">
      <c r="A281" s="83" t="s">
        <v>152</v>
      </c>
      <c r="B281" s="83">
        <v>9</v>
      </c>
      <c r="C281" s="84">
        <v>859.71061382000005</v>
      </c>
      <c r="D281" s="84">
        <v>858.48733105999997</v>
      </c>
      <c r="E281" s="84">
        <v>128.11515247</v>
      </c>
      <c r="F281" s="84">
        <v>128.11515247</v>
      </c>
    </row>
    <row r="282" spans="1:6" ht="12.75" customHeight="1" x14ac:dyDescent="0.2">
      <c r="A282" s="83" t="s">
        <v>152</v>
      </c>
      <c r="B282" s="83">
        <v>10</v>
      </c>
      <c r="C282" s="84">
        <v>803.61990042000002</v>
      </c>
      <c r="D282" s="84">
        <v>797.98124726000003</v>
      </c>
      <c r="E282" s="84">
        <v>119.08561194000001</v>
      </c>
      <c r="F282" s="84">
        <v>119.08561194000001</v>
      </c>
    </row>
    <row r="283" spans="1:6" ht="12.75" customHeight="1" x14ac:dyDescent="0.2">
      <c r="A283" s="83" t="s">
        <v>152</v>
      </c>
      <c r="B283" s="83">
        <v>11</v>
      </c>
      <c r="C283" s="84">
        <v>795.04543818000002</v>
      </c>
      <c r="D283" s="84">
        <v>789.48701086000005</v>
      </c>
      <c r="E283" s="84">
        <v>117.81798649</v>
      </c>
      <c r="F283" s="84">
        <v>117.81798649</v>
      </c>
    </row>
    <row r="284" spans="1:6" ht="12.75" customHeight="1" x14ac:dyDescent="0.2">
      <c r="A284" s="83" t="s">
        <v>152</v>
      </c>
      <c r="B284" s="83">
        <v>12</v>
      </c>
      <c r="C284" s="84">
        <v>794.70882430999995</v>
      </c>
      <c r="D284" s="84">
        <v>789.84002782000005</v>
      </c>
      <c r="E284" s="84">
        <v>117.87066848000001</v>
      </c>
      <c r="F284" s="84">
        <v>117.87066848000001</v>
      </c>
    </row>
    <row r="285" spans="1:6" ht="12.75" customHeight="1" x14ac:dyDescent="0.2">
      <c r="A285" s="83" t="s">
        <v>152</v>
      </c>
      <c r="B285" s="83">
        <v>13</v>
      </c>
      <c r="C285" s="84">
        <v>806.56623550999996</v>
      </c>
      <c r="D285" s="84">
        <v>801.87751290000006</v>
      </c>
      <c r="E285" s="84">
        <v>119.66706567999999</v>
      </c>
      <c r="F285" s="84">
        <v>119.66706567999999</v>
      </c>
    </row>
    <row r="286" spans="1:6" ht="12.75" customHeight="1" x14ac:dyDescent="0.2">
      <c r="A286" s="83" t="s">
        <v>152</v>
      </c>
      <c r="B286" s="83">
        <v>14</v>
      </c>
      <c r="C286" s="84">
        <v>806.62512470000001</v>
      </c>
      <c r="D286" s="84">
        <v>800.19911327</v>
      </c>
      <c r="E286" s="84">
        <v>119.41659206</v>
      </c>
      <c r="F286" s="84">
        <v>119.41659206</v>
      </c>
    </row>
    <row r="287" spans="1:6" ht="12.75" customHeight="1" x14ac:dyDescent="0.2">
      <c r="A287" s="83" t="s">
        <v>152</v>
      </c>
      <c r="B287" s="83">
        <v>15</v>
      </c>
      <c r="C287" s="84">
        <v>820.41955944999995</v>
      </c>
      <c r="D287" s="84">
        <v>817.98910938999995</v>
      </c>
      <c r="E287" s="84">
        <v>122.07145717</v>
      </c>
      <c r="F287" s="84">
        <v>122.07145717</v>
      </c>
    </row>
    <row r="288" spans="1:6" ht="12.75" customHeight="1" x14ac:dyDescent="0.2">
      <c r="A288" s="83" t="s">
        <v>152</v>
      </c>
      <c r="B288" s="83">
        <v>16</v>
      </c>
      <c r="C288" s="84">
        <v>828.88320583999996</v>
      </c>
      <c r="D288" s="84">
        <v>826.00965851000001</v>
      </c>
      <c r="E288" s="84">
        <v>123.26839257</v>
      </c>
      <c r="F288" s="84">
        <v>123.26839257</v>
      </c>
    </row>
    <row r="289" spans="1:6" ht="12.75" customHeight="1" x14ac:dyDescent="0.2">
      <c r="A289" s="83" t="s">
        <v>152</v>
      </c>
      <c r="B289" s="83">
        <v>17</v>
      </c>
      <c r="C289" s="84">
        <v>824.71762866999995</v>
      </c>
      <c r="D289" s="84">
        <v>820.40312795</v>
      </c>
      <c r="E289" s="84">
        <v>122.43170985</v>
      </c>
      <c r="F289" s="84">
        <v>122.43170985</v>
      </c>
    </row>
    <row r="290" spans="1:6" ht="12.75" customHeight="1" x14ac:dyDescent="0.2">
      <c r="A290" s="83" t="s">
        <v>152</v>
      </c>
      <c r="B290" s="83">
        <v>18</v>
      </c>
      <c r="C290" s="84">
        <v>830.69004942000004</v>
      </c>
      <c r="D290" s="84">
        <v>824.05939884999998</v>
      </c>
      <c r="E290" s="84">
        <v>122.97734831</v>
      </c>
      <c r="F290" s="84">
        <v>122.97734831</v>
      </c>
    </row>
    <row r="291" spans="1:6" ht="12.75" customHeight="1" x14ac:dyDescent="0.2">
      <c r="A291" s="83" t="s">
        <v>152</v>
      </c>
      <c r="B291" s="83">
        <v>19</v>
      </c>
      <c r="C291" s="84">
        <v>814.47061404999999</v>
      </c>
      <c r="D291" s="84">
        <v>810.28777207999997</v>
      </c>
      <c r="E291" s="84">
        <v>120.92215890999999</v>
      </c>
      <c r="F291" s="84">
        <v>120.92215890999999</v>
      </c>
    </row>
    <row r="292" spans="1:6" ht="12.75" customHeight="1" x14ac:dyDescent="0.2">
      <c r="A292" s="83" t="s">
        <v>152</v>
      </c>
      <c r="B292" s="83">
        <v>20</v>
      </c>
      <c r="C292" s="84">
        <v>773.30543491000003</v>
      </c>
      <c r="D292" s="84">
        <v>772.67146434999995</v>
      </c>
      <c r="E292" s="84">
        <v>115.30854198999999</v>
      </c>
      <c r="F292" s="84">
        <v>115.30854198999999</v>
      </c>
    </row>
    <row r="293" spans="1:6" ht="12.75" customHeight="1" x14ac:dyDescent="0.2">
      <c r="A293" s="83" t="s">
        <v>152</v>
      </c>
      <c r="B293" s="83">
        <v>21</v>
      </c>
      <c r="C293" s="84">
        <v>742.19674540000005</v>
      </c>
      <c r="D293" s="84">
        <v>740.30869673999996</v>
      </c>
      <c r="E293" s="84">
        <v>110.47892976999999</v>
      </c>
      <c r="F293" s="84">
        <v>110.47892976999999</v>
      </c>
    </row>
    <row r="294" spans="1:6" ht="12.75" customHeight="1" x14ac:dyDescent="0.2">
      <c r="A294" s="83" t="s">
        <v>152</v>
      </c>
      <c r="B294" s="83">
        <v>22</v>
      </c>
      <c r="C294" s="84">
        <v>728.72605820000001</v>
      </c>
      <c r="D294" s="84">
        <v>722.88884150000001</v>
      </c>
      <c r="E294" s="84">
        <v>107.87930211</v>
      </c>
      <c r="F294" s="84">
        <v>107.87930211</v>
      </c>
    </row>
    <row r="295" spans="1:6" ht="12.75" customHeight="1" x14ac:dyDescent="0.2">
      <c r="A295" s="83" t="s">
        <v>152</v>
      </c>
      <c r="B295" s="83">
        <v>23</v>
      </c>
      <c r="C295" s="84">
        <v>722.85715029000005</v>
      </c>
      <c r="D295" s="84">
        <v>719.41943647999994</v>
      </c>
      <c r="E295" s="84">
        <v>107.36155032000001</v>
      </c>
      <c r="F295" s="84">
        <v>107.36155032000001</v>
      </c>
    </row>
    <row r="296" spans="1:6" ht="12.75" customHeight="1" x14ac:dyDescent="0.2">
      <c r="A296" s="83" t="s">
        <v>152</v>
      </c>
      <c r="B296" s="83">
        <v>24</v>
      </c>
      <c r="C296" s="84">
        <v>772.29681607999999</v>
      </c>
      <c r="D296" s="84">
        <v>771.95742145999998</v>
      </c>
      <c r="E296" s="84">
        <v>115.2019828</v>
      </c>
      <c r="F296" s="84">
        <v>115.2019828</v>
      </c>
    </row>
    <row r="297" spans="1:6" ht="12.75" customHeight="1" x14ac:dyDescent="0.2">
      <c r="A297" s="83" t="s">
        <v>153</v>
      </c>
      <c r="B297" s="83">
        <v>1</v>
      </c>
      <c r="C297" s="84">
        <v>905.19853504000002</v>
      </c>
      <c r="D297" s="84">
        <v>902.41661961</v>
      </c>
      <c r="E297" s="84">
        <v>134.67087821999999</v>
      </c>
      <c r="F297" s="84">
        <v>134.67087821999999</v>
      </c>
    </row>
    <row r="298" spans="1:6" ht="12.75" customHeight="1" x14ac:dyDescent="0.2">
      <c r="A298" s="83" t="s">
        <v>153</v>
      </c>
      <c r="B298" s="83">
        <v>2</v>
      </c>
      <c r="C298" s="84">
        <v>948.28575516000001</v>
      </c>
      <c r="D298" s="84">
        <v>941.61133826000003</v>
      </c>
      <c r="E298" s="84">
        <v>140.52004707</v>
      </c>
      <c r="F298" s="84">
        <v>140.52004707</v>
      </c>
    </row>
    <row r="299" spans="1:6" ht="12.75" customHeight="1" x14ac:dyDescent="0.2">
      <c r="A299" s="83" t="s">
        <v>153</v>
      </c>
      <c r="B299" s="83">
        <v>3</v>
      </c>
      <c r="C299" s="84">
        <v>933.06890308000004</v>
      </c>
      <c r="D299" s="84">
        <v>929.58913059999998</v>
      </c>
      <c r="E299" s="84">
        <v>138.72592976999999</v>
      </c>
      <c r="F299" s="84">
        <v>138.72592976999999</v>
      </c>
    </row>
    <row r="300" spans="1:6" ht="12.75" customHeight="1" x14ac:dyDescent="0.2">
      <c r="A300" s="83" t="s">
        <v>153</v>
      </c>
      <c r="B300" s="83">
        <v>4</v>
      </c>
      <c r="C300" s="84">
        <v>935.35215521999999</v>
      </c>
      <c r="D300" s="84">
        <v>928.76382791000003</v>
      </c>
      <c r="E300" s="84">
        <v>138.60276689</v>
      </c>
      <c r="F300" s="84">
        <v>138.60276689</v>
      </c>
    </row>
    <row r="301" spans="1:6" ht="12.75" customHeight="1" x14ac:dyDescent="0.2">
      <c r="A301" s="83" t="s">
        <v>153</v>
      </c>
      <c r="B301" s="83">
        <v>5</v>
      </c>
      <c r="C301" s="84">
        <v>938.23890673999995</v>
      </c>
      <c r="D301" s="84">
        <v>936.54139634000001</v>
      </c>
      <c r="E301" s="84">
        <v>139.7634414</v>
      </c>
      <c r="F301" s="84">
        <v>139.7634414</v>
      </c>
    </row>
    <row r="302" spans="1:6" ht="12.75" customHeight="1" x14ac:dyDescent="0.2">
      <c r="A302" s="83" t="s">
        <v>153</v>
      </c>
      <c r="B302" s="83">
        <v>6</v>
      </c>
      <c r="C302" s="84">
        <v>932.41355573999999</v>
      </c>
      <c r="D302" s="84">
        <v>925.75672054999995</v>
      </c>
      <c r="E302" s="84">
        <v>138.15400543999999</v>
      </c>
      <c r="F302" s="84">
        <v>138.15400543999999</v>
      </c>
    </row>
    <row r="303" spans="1:6" ht="12.75" customHeight="1" x14ac:dyDescent="0.2">
      <c r="A303" s="83" t="s">
        <v>153</v>
      </c>
      <c r="B303" s="83">
        <v>7</v>
      </c>
      <c r="C303" s="84">
        <v>942.27847055999996</v>
      </c>
      <c r="D303" s="84">
        <v>934.97433163999995</v>
      </c>
      <c r="E303" s="84">
        <v>139.52958269999999</v>
      </c>
      <c r="F303" s="84">
        <v>139.52958269999999</v>
      </c>
    </row>
    <row r="304" spans="1:6" ht="12.75" customHeight="1" x14ac:dyDescent="0.2">
      <c r="A304" s="83" t="s">
        <v>153</v>
      </c>
      <c r="B304" s="83">
        <v>8</v>
      </c>
      <c r="C304" s="84">
        <v>898.00265522999996</v>
      </c>
      <c r="D304" s="84">
        <v>896.39471894999997</v>
      </c>
      <c r="E304" s="84">
        <v>133.77220832</v>
      </c>
      <c r="F304" s="84">
        <v>133.77220832</v>
      </c>
    </row>
    <row r="305" spans="1:6" ht="12.75" customHeight="1" x14ac:dyDescent="0.2">
      <c r="A305" s="83" t="s">
        <v>153</v>
      </c>
      <c r="B305" s="83">
        <v>9</v>
      </c>
      <c r="C305" s="84">
        <v>851.24285159999999</v>
      </c>
      <c r="D305" s="84">
        <v>848.94720242999995</v>
      </c>
      <c r="E305" s="84">
        <v>126.69144476</v>
      </c>
      <c r="F305" s="84">
        <v>126.69144476</v>
      </c>
    </row>
    <row r="306" spans="1:6" ht="12.75" customHeight="1" x14ac:dyDescent="0.2">
      <c r="A306" s="83" t="s">
        <v>153</v>
      </c>
      <c r="B306" s="83">
        <v>10</v>
      </c>
      <c r="C306" s="84">
        <v>831.94038611999997</v>
      </c>
      <c r="D306" s="84">
        <v>829.34741197000005</v>
      </c>
      <c r="E306" s="84">
        <v>123.76649753</v>
      </c>
      <c r="F306" s="84">
        <v>123.76649753</v>
      </c>
    </row>
    <row r="307" spans="1:6" ht="12.75" customHeight="1" x14ac:dyDescent="0.2">
      <c r="A307" s="83" t="s">
        <v>153</v>
      </c>
      <c r="B307" s="83">
        <v>11</v>
      </c>
      <c r="C307" s="84">
        <v>833.43596522999997</v>
      </c>
      <c r="D307" s="84">
        <v>826.58401834999995</v>
      </c>
      <c r="E307" s="84">
        <v>123.35410635</v>
      </c>
      <c r="F307" s="84">
        <v>123.35410635</v>
      </c>
    </row>
    <row r="308" spans="1:6" ht="12.75" customHeight="1" x14ac:dyDescent="0.2">
      <c r="A308" s="83" t="s">
        <v>153</v>
      </c>
      <c r="B308" s="83">
        <v>12</v>
      </c>
      <c r="C308" s="84">
        <v>806.10597261999999</v>
      </c>
      <c r="D308" s="84">
        <v>798.88111733000005</v>
      </c>
      <c r="E308" s="84">
        <v>119.21990279000001</v>
      </c>
      <c r="F308" s="84">
        <v>119.21990279000001</v>
      </c>
    </row>
    <row r="309" spans="1:6" ht="12.75" customHeight="1" x14ac:dyDescent="0.2">
      <c r="A309" s="83" t="s">
        <v>153</v>
      </c>
      <c r="B309" s="83">
        <v>13</v>
      </c>
      <c r="C309" s="84">
        <v>803.92696189000003</v>
      </c>
      <c r="D309" s="84">
        <v>797.24510283999996</v>
      </c>
      <c r="E309" s="84">
        <v>118.97575446</v>
      </c>
      <c r="F309" s="84">
        <v>118.97575446</v>
      </c>
    </row>
    <row r="310" spans="1:6" ht="12.75" customHeight="1" x14ac:dyDescent="0.2">
      <c r="A310" s="83" t="s">
        <v>153</v>
      </c>
      <c r="B310" s="83">
        <v>14</v>
      </c>
      <c r="C310" s="84">
        <v>811.78678349999996</v>
      </c>
      <c r="D310" s="84">
        <v>804.61419083999999</v>
      </c>
      <c r="E310" s="84">
        <v>120.07546997</v>
      </c>
      <c r="F310" s="84">
        <v>120.07546997</v>
      </c>
    </row>
    <row r="311" spans="1:6" ht="12.75" customHeight="1" x14ac:dyDescent="0.2">
      <c r="A311" s="83" t="s">
        <v>153</v>
      </c>
      <c r="B311" s="83">
        <v>15</v>
      </c>
      <c r="C311" s="84">
        <v>822.29923788999997</v>
      </c>
      <c r="D311" s="84">
        <v>815.45280578999996</v>
      </c>
      <c r="E311" s="84">
        <v>121.69295545999999</v>
      </c>
      <c r="F311" s="84">
        <v>121.69295545999999</v>
      </c>
    </row>
    <row r="312" spans="1:6" ht="12.75" customHeight="1" x14ac:dyDescent="0.2">
      <c r="A312" s="83" t="s">
        <v>153</v>
      </c>
      <c r="B312" s="83">
        <v>16</v>
      </c>
      <c r="C312" s="84">
        <v>821.51274217000002</v>
      </c>
      <c r="D312" s="84">
        <v>814.44937029000005</v>
      </c>
      <c r="E312" s="84">
        <v>121.54320918000001</v>
      </c>
      <c r="F312" s="84">
        <v>121.54320918000001</v>
      </c>
    </row>
    <row r="313" spans="1:6" ht="12.75" customHeight="1" x14ac:dyDescent="0.2">
      <c r="A313" s="83" t="s">
        <v>153</v>
      </c>
      <c r="B313" s="83">
        <v>17</v>
      </c>
      <c r="C313" s="84">
        <v>821.97951694999995</v>
      </c>
      <c r="D313" s="84">
        <v>815.33697796000001</v>
      </c>
      <c r="E313" s="84">
        <v>121.67567006</v>
      </c>
      <c r="F313" s="84">
        <v>121.67567006</v>
      </c>
    </row>
    <row r="314" spans="1:6" ht="12.75" customHeight="1" x14ac:dyDescent="0.2">
      <c r="A314" s="83" t="s">
        <v>153</v>
      </c>
      <c r="B314" s="83">
        <v>18</v>
      </c>
      <c r="C314" s="84">
        <v>823.76499006999995</v>
      </c>
      <c r="D314" s="84">
        <v>816.26985635999995</v>
      </c>
      <c r="E314" s="84">
        <v>121.81488686</v>
      </c>
      <c r="F314" s="84">
        <v>121.81488686</v>
      </c>
    </row>
    <row r="315" spans="1:6" ht="12.75" customHeight="1" x14ac:dyDescent="0.2">
      <c r="A315" s="83" t="s">
        <v>153</v>
      </c>
      <c r="B315" s="83">
        <v>19</v>
      </c>
      <c r="C315" s="84">
        <v>828.60007997000002</v>
      </c>
      <c r="D315" s="84">
        <v>821.37290318999999</v>
      </c>
      <c r="E315" s="84">
        <v>122.57643289000001</v>
      </c>
      <c r="F315" s="84">
        <v>122.57643289000001</v>
      </c>
    </row>
    <row r="316" spans="1:6" ht="12.75" customHeight="1" x14ac:dyDescent="0.2">
      <c r="A316" s="83" t="s">
        <v>153</v>
      </c>
      <c r="B316" s="83">
        <v>20</v>
      </c>
      <c r="C316" s="84">
        <v>827.15567653000005</v>
      </c>
      <c r="D316" s="84">
        <v>819.63380012000005</v>
      </c>
      <c r="E316" s="84">
        <v>122.31690029000001</v>
      </c>
      <c r="F316" s="84">
        <v>122.31690029000001</v>
      </c>
    </row>
    <row r="317" spans="1:6" ht="12.75" customHeight="1" x14ac:dyDescent="0.2">
      <c r="A317" s="83" t="s">
        <v>153</v>
      </c>
      <c r="B317" s="83">
        <v>21</v>
      </c>
      <c r="C317" s="84">
        <v>794.34840435000001</v>
      </c>
      <c r="D317" s="84">
        <v>787.53468898999995</v>
      </c>
      <c r="E317" s="84">
        <v>117.52663447</v>
      </c>
      <c r="F317" s="84">
        <v>117.52663447</v>
      </c>
    </row>
    <row r="318" spans="1:6" ht="12.75" customHeight="1" x14ac:dyDescent="0.2">
      <c r="A318" s="83" t="s">
        <v>153</v>
      </c>
      <c r="B318" s="83">
        <v>22</v>
      </c>
      <c r="C318" s="84">
        <v>793.07219253999995</v>
      </c>
      <c r="D318" s="84">
        <v>786.10375607000003</v>
      </c>
      <c r="E318" s="84">
        <v>117.3130912</v>
      </c>
      <c r="F318" s="84">
        <v>117.3130912</v>
      </c>
    </row>
    <row r="319" spans="1:6" ht="12.75" customHeight="1" x14ac:dyDescent="0.2">
      <c r="A319" s="83" t="s">
        <v>153</v>
      </c>
      <c r="B319" s="83">
        <v>23</v>
      </c>
      <c r="C319" s="84">
        <v>814.93898963000004</v>
      </c>
      <c r="D319" s="84">
        <v>808.31116331999999</v>
      </c>
      <c r="E319" s="84">
        <v>120.62718246999999</v>
      </c>
      <c r="F319" s="84">
        <v>120.62718246999999</v>
      </c>
    </row>
    <row r="320" spans="1:6" ht="12.75" customHeight="1" x14ac:dyDescent="0.2">
      <c r="A320" s="83" t="s">
        <v>153</v>
      </c>
      <c r="B320" s="83">
        <v>24</v>
      </c>
      <c r="C320" s="84">
        <v>828.77628726</v>
      </c>
      <c r="D320" s="84">
        <v>828.05486937000001</v>
      </c>
      <c r="E320" s="84">
        <v>123.57360674</v>
      </c>
      <c r="F320" s="84">
        <v>123.57360674</v>
      </c>
    </row>
    <row r="321" spans="1:6" ht="12.75" customHeight="1" x14ac:dyDescent="0.2">
      <c r="A321" s="83" t="s">
        <v>154</v>
      </c>
      <c r="B321" s="83">
        <v>1</v>
      </c>
      <c r="C321" s="84">
        <v>853.39705177999997</v>
      </c>
      <c r="D321" s="84">
        <v>850.02563524000004</v>
      </c>
      <c r="E321" s="84">
        <v>126.85238317</v>
      </c>
      <c r="F321" s="84">
        <v>126.85238317</v>
      </c>
    </row>
    <row r="322" spans="1:6" ht="12.75" customHeight="1" x14ac:dyDescent="0.2">
      <c r="A322" s="83" t="s">
        <v>154</v>
      </c>
      <c r="B322" s="83">
        <v>2</v>
      </c>
      <c r="C322" s="84">
        <v>897.92950611000003</v>
      </c>
      <c r="D322" s="84">
        <v>893.89119375999996</v>
      </c>
      <c r="E322" s="84">
        <v>133.39859824999999</v>
      </c>
      <c r="F322" s="84">
        <v>133.39859824999999</v>
      </c>
    </row>
    <row r="323" spans="1:6" ht="12.75" customHeight="1" x14ac:dyDescent="0.2">
      <c r="A323" s="83" t="s">
        <v>154</v>
      </c>
      <c r="B323" s="83">
        <v>3</v>
      </c>
      <c r="C323" s="84">
        <v>909.75673685000004</v>
      </c>
      <c r="D323" s="84">
        <v>901.33711436999999</v>
      </c>
      <c r="E323" s="84">
        <v>134.50977976999999</v>
      </c>
      <c r="F323" s="84">
        <v>134.50977976999999</v>
      </c>
    </row>
    <row r="324" spans="1:6" ht="12.75" customHeight="1" x14ac:dyDescent="0.2">
      <c r="A324" s="83" t="s">
        <v>154</v>
      </c>
      <c r="B324" s="83">
        <v>4</v>
      </c>
      <c r="C324" s="84">
        <v>909.95644363999997</v>
      </c>
      <c r="D324" s="84">
        <v>901.22192875999997</v>
      </c>
      <c r="E324" s="84">
        <v>134.4925902</v>
      </c>
      <c r="F324" s="84">
        <v>134.4925902</v>
      </c>
    </row>
    <row r="325" spans="1:6" ht="12.75" customHeight="1" x14ac:dyDescent="0.2">
      <c r="A325" s="83" t="s">
        <v>154</v>
      </c>
      <c r="B325" s="83">
        <v>5</v>
      </c>
      <c r="C325" s="84">
        <v>903.21391788999995</v>
      </c>
      <c r="D325" s="84">
        <v>894.43071425000005</v>
      </c>
      <c r="E325" s="84">
        <v>133.47911282999999</v>
      </c>
      <c r="F325" s="84">
        <v>133.47911282999999</v>
      </c>
    </row>
    <row r="326" spans="1:6" ht="12.75" customHeight="1" x14ac:dyDescent="0.2">
      <c r="A326" s="83" t="s">
        <v>154</v>
      </c>
      <c r="B326" s="83">
        <v>6</v>
      </c>
      <c r="C326" s="84">
        <v>909.73306997999998</v>
      </c>
      <c r="D326" s="84">
        <v>901.95573911999998</v>
      </c>
      <c r="E326" s="84">
        <v>134.60209936000001</v>
      </c>
      <c r="F326" s="84">
        <v>134.60209936000001</v>
      </c>
    </row>
    <row r="327" spans="1:6" ht="12.75" customHeight="1" x14ac:dyDescent="0.2">
      <c r="A327" s="83" t="s">
        <v>154</v>
      </c>
      <c r="B327" s="83">
        <v>7</v>
      </c>
      <c r="C327" s="84">
        <v>905.95222720000004</v>
      </c>
      <c r="D327" s="84">
        <v>898.40190595000001</v>
      </c>
      <c r="E327" s="84">
        <v>134.07174806</v>
      </c>
      <c r="F327" s="84">
        <v>134.07174806</v>
      </c>
    </row>
    <row r="328" spans="1:6" ht="12.75" customHeight="1" x14ac:dyDescent="0.2">
      <c r="A328" s="83" t="s">
        <v>154</v>
      </c>
      <c r="B328" s="83">
        <v>8</v>
      </c>
      <c r="C328" s="84">
        <v>858.72955420999995</v>
      </c>
      <c r="D328" s="84">
        <v>851.69821277999995</v>
      </c>
      <c r="E328" s="84">
        <v>127.10198793000001</v>
      </c>
      <c r="F328" s="84">
        <v>127.10198793000001</v>
      </c>
    </row>
    <row r="329" spans="1:6" ht="12.75" customHeight="1" x14ac:dyDescent="0.2">
      <c r="A329" s="83" t="s">
        <v>154</v>
      </c>
      <c r="B329" s="83">
        <v>9</v>
      </c>
      <c r="C329" s="84">
        <v>804.44399953000004</v>
      </c>
      <c r="D329" s="84">
        <v>797.72432263999997</v>
      </c>
      <c r="E329" s="84">
        <v>119.04727015</v>
      </c>
      <c r="F329" s="84">
        <v>119.04727015</v>
      </c>
    </row>
    <row r="330" spans="1:6" ht="12.75" customHeight="1" x14ac:dyDescent="0.2">
      <c r="A330" s="83" t="s">
        <v>154</v>
      </c>
      <c r="B330" s="83">
        <v>10</v>
      </c>
      <c r="C330" s="84">
        <v>796.21637075000001</v>
      </c>
      <c r="D330" s="84">
        <v>789.47911724999994</v>
      </c>
      <c r="E330" s="84">
        <v>117.81680849</v>
      </c>
      <c r="F330" s="84">
        <v>117.81680849</v>
      </c>
    </row>
    <row r="331" spans="1:6" ht="12.75" customHeight="1" x14ac:dyDescent="0.2">
      <c r="A331" s="83" t="s">
        <v>154</v>
      </c>
      <c r="B331" s="83">
        <v>11</v>
      </c>
      <c r="C331" s="84">
        <v>787.23075224000002</v>
      </c>
      <c r="D331" s="84">
        <v>780.43813561000002</v>
      </c>
      <c r="E331" s="84">
        <v>116.46759028</v>
      </c>
      <c r="F331" s="84">
        <v>116.46759028</v>
      </c>
    </row>
    <row r="332" spans="1:6" ht="12.75" customHeight="1" x14ac:dyDescent="0.2">
      <c r="A332" s="83" t="s">
        <v>154</v>
      </c>
      <c r="B332" s="83">
        <v>12</v>
      </c>
      <c r="C332" s="84">
        <v>781.77316554000004</v>
      </c>
      <c r="D332" s="84">
        <v>774.48988280000003</v>
      </c>
      <c r="E332" s="84">
        <v>115.57991112000001</v>
      </c>
      <c r="F332" s="84">
        <v>115.57991112000001</v>
      </c>
    </row>
    <row r="333" spans="1:6" ht="12.75" customHeight="1" x14ac:dyDescent="0.2">
      <c r="A333" s="83" t="s">
        <v>154</v>
      </c>
      <c r="B333" s="83">
        <v>13</v>
      </c>
      <c r="C333" s="84">
        <v>790.71053285000005</v>
      </c>
      <c r="D333" s="84">
        <v>783.46998341000005</v>
      </c>
      <c r="E333" s="84">
        <v>116.92004384000001</v>
      </c>
      <c r="F333" s="84">
        <v>116.92004384000001</v>
      </c>
    </row>
    <row r="334" spans="1:6" ht="12.75" customHeight="1" x14ac:dyDescent="0.2">
      <c r="A334" s="83" t="s">
        <v>154</v>
      </c>
      <c r="B334" s="83">
        <v>14</v>
      </c>
      <c r="C334" s="84">
        <v>798.38765182999998</v>
      </c>
      <c r="D334" s="84">
        <v>791.58318277000001</v>
      </c>
      <c r="E334" s="84">
        <v>118.13080576</v>
      </c>
      <c r="F334" s="84">
        <v>118.13080576</v>
      </c>
    </row>
    <row r="335" spans="1:6" ht="12.75" customHeight="1" x14ac:dyDescent="0.2">
      <c r="A335" s="83" t="s">
        <v>154</v>
      </c>
      <c r="B335" s="83">
        <v>15</v>
      </c>
      <c r="C335" s="84">
        <v>809.34516900999995</v>
      </c>
      <c r="D335" s="84">
        <v>802.54056788000003</v>
      </c>
      <c r="E335" s="84">
        <v>119.76601574999999</v>
      </c>
      <c r="F335" s="84">
        <v>119.76601574999999</v>
      </c>
    </row>
    <row r="336" spans="1:6" ht="12.75" customHeight="1" x14ac:dyDescent="0.2">
      <c r="A336" s="83" t="s">
        <v>154</v>
      </c>
      <c r="B336" s="83">
        <v>16</v>
      </c>
      <c r="C336" s="84">
        <v>801.80996316999995</v>
      </c>
      <c r="D336" s="84">
        <v>794.15038633999995</v>
      </c>
      <c r="E336" s="84">
        <v>118.51391878</v>
      </c>
      <c r="F336" s="84">
        <v>118.51391878</v>
      </c>
    </row>
    <row r="337" spans="1:6" ht="12.75" customHeight="1" x14ac:dyDescent="0.2">
      <c r="A337" s="83" t="s">
        <v>154</v>
      </c>
      <c r="B337" s="83">
        <v>17</v>
      </c>
      <c r="C337" s="84">
        <v>795.58495284000003</v>
      </c>
      <c r="D337" s="84">
        <v>789.04494555999997</v>
      </c>
      <c r="E337" s="84">
        <v>117.75201549000001</v>
      </c>
      <c r="F337" s="84">
        <v>117.75201549000001</v>
      </c>
    </row>
    <row r="338" spans="1:6" ht="12.75" customHeight="1" x14ac:dyDescent="0.2">
      <c r="A338" s="83" t="s">
        <v>154</v>
      </c>
      <c r="B338" s="83">
        <v>18</v>
      </c>
      <c r="C338" s="84">
        <v>809.52381608999997</v>
      </c>
      <c r="D338" s="84">
        <v>802.73916839000003</v>
      </c>
      <c r="E338" s="84">
        <v>119.79565362</v>
      </c>
      <c r="F338" s="84">
        <v>119.79565362</v>
      </c>
    </row>
    <row r="339" spans="1:6" ht="12.75" customHeight="1" x14ac:dyDescent="0.2">
      <c r="A339" s="83" t="s">
        <v>154</v>
      </c>
      <c r="B339" s="83">
        <v>19</v>
      </c>
      <c r="C339" s="84">
        <v>781.27121368999997</v>
      </c>
      <c r="D339" s="84">
        <v>775.07318064000003</v>
      </c>
      <c r="E339" s="84">
        <v>115.66695875000001</v>
      </c>
      <c r="F339" s="84">
        <v>115.66695875000001</v>
      </c>
    </row>
    <row r="340" spans="1:6" ht="12.75" customHeight="1" x14ac:dyDescent="0.2">
      <c r="A340" s="83" t="s">
        <v>154</v>
      </c>
      <c r="B340" s="83">
        <v>20</v>
      </c>
      <c r="C340" s="84">
        <v>749.02912834000006</v>
      </c>
      <c r="D340" s="84">
        <v>743.18781672</v>
      </c>
      <c r="E340" s="84">
        <v>110.9085912</v>
      </c>
      <c r="F340" s="84">
        <v>110.9085912</v>
      </c>
    </row>
    <row r="341" spans="1:6" ht="12.75" customHeight="1" x14ac:dyDescent="0.2">
      <c r="A341" s="83" t="s">
        <v>154</v>
      </c>
      <c r="B341" s="83">
        <v>21</v>
      </c>
      <c r="C341" s="84">
        <v>733.45439150000004</v>
      </c>
      <c r="D341" s="84">
        <v>727.53062525999997</v>
      </c>
      <c r="E341" s="84">
        <v>108.5720122</v>
      </c>
      <c r="F341" s="84">
        <v>108.5720122</v>
      </c>
    </row>
    <row r="342" spans="1:6" ht="12.75" customHeight="1" x14ac:dyDescent="0.2">
      <c r="A342" s="83" t="s">
        <v>154</v>
      </c>
      <c r="B342" s="83">
        <v>22</v>
      </c>
      <c r="C342" s="84">
        <v>729.21710279000001</v>
      </c>
      <c r="D342" s="84">
        <v>723.16280518999997</v>
      </c>
      <c r="E342" s="84">
        <v>107.9201867</v>
      </c>
      <c r="F342" s="84">
        <v>107.9201867</v>
      </c>
    </row>
    <row r="343" spans="1:6" ht="12.75" customHeight="1" x14ac:dyDescent="0.2">
      <c r="A343" s="83" t="s">
        <v>154</v>
      </c>
      <c r="B343" s="83">
        <v>23</v>
      </c>
      <c r="C343" s="84">
        <v>742.17746270999999</v>
      </c>
      <c r="D343" s="84">
        <v>735.97380236000004</v>
      </c>
      <c r="E343" s="84">
        <v>109.83201789</v>
      </c>
      <c r="F343" s="84">
        <v>109.83201789</v>
      </c>
    </row>
    <row r="344" spans="1:6" ht="12.75" customHeight="1" x14ac:dyDescent="0.2">
      <c r="A344" s="83" t="s">
        <v>154</v>
      </c>
      <c r="B344" s="83">
        <v>24</v>
      </c>
      <c r="C344" s="84">
        <v>763.55983714000001</v>
      </c>
      <c r="D344" s="84">
        <v>757.13317510000002</v>
      </c>
      <c r="E344" s="84">
        <v>112.9897072</v>
      </c>
      <c r="F344" s="84">
        <v>112.9897072</v>
      </c>
    </row>
    <row r="345" spans="1:6" ht="12.75" customHeight="1" x14ac:dyDescent="0.2">
      <c r="A345" s="83" t="s">
        <v>155</v>
      </c>
      <c r="B345" s="83">
        <v>1</v>
      </c>
      <c r="C345" s="84">
        <v>831.53341526999998</v>
      </c>
      <c r="D345" s="84">
        <v>823.45744724999997</v>
      </c>
      <c r="E345" s="84">
        <v>122.88751689999999</v>
      </c>
      <c r="F345" s="84">
        <v>122.88751689999999</v>
      </c>
    </row>
    <row r="346" spans="1:6" ht="12.75" customHeight="1" x14ac:dyDescent="0.2">
      <c r="A346" s="83" t="s">
        <v>155</v>
      </c>
      <c r="B346" s="83">
        <v>2</v>
      </c>
      <c r="C346" s="84">
        <v>870.37268314000005</v>
      </c>
      <c r="D346" s="84">
        <v>861.84109639999997</v>
      </c>
      <c r="E346" s="84">
        <v>128.61564694</v>
      </c>
      <c r="F346" s="84">
        <v>128.61564694</v>
      </c>
    </row>
    <row r="347" spans="1:6" ht="12.75" customHeight="1" x14ac:dyDescent="0.2">
      <c r="A347" s="83" t="s">
        <v>155</v>
      </c>
      <c r="B347" s="83">
        <v>3</v>
      </c>
      <c r="C347" s="84">
        <v>879.02839487999995</v>
      </c>
      <c r="D347" s="84">
        <v>870.06459049</v>
      </c>
      <c r="E347" s="84">
        <v>129.84286854000001</v>
      </c>
      <c r="F347" s="84">
        <v>129.84286854000001</v>
      </c>
    </row>
    <row r="348" spans="1:6" ht="12.75" customHeight="1" x14ac:dyDescent="0.2">
      <c r="A348" s="83" t="s">
        <v>155</v>
      </c>
      <c r="B348" s="83">
        <v>4</v>
      </c>
      <c r="C348" s="84">
        <v>911.88689140999998</v>
      </c>
      <c r="D348" s="84">
        <v>904.52807300999996</v>
      </c>
      <c r="E348" s="84">
        <v>134.98597799999999</v>
      </c>
      <c r="F348" s="84">
        <v>134.98597799999999</v>
      </c>
    </row>
    <row r="349" spans="1:6" ht="12.75" customHeight="1" x14ac:dyDescent="0.2">
      <c r="A349" s="83" t="s">
        <v>155</v>
      </c>
      <c r="B349" s="83">
        <v>5</v>
      </c>
      <c r="C349" s="84">
        <v>885.00313992999997</v>
      </c>
      <c r="D349" s="84">
        <v>884.51287302000003</v>
      </c>
      <c r="E349" s="84">
        <v>131.99903771000001</v>
      </c>
      <c r="F349" s="84">
        <v>131.99903771000001</v>
      </c>
    </row>
    <row r="350" spans="1:6" ht="12.75" customHeight="1" x14ac:dyDescent="0.2">
      <c r="A350" s="83" t="s">
        <v>155</v>
      </c>
      <c r="B350" s="83">
        <v>6</v>
      </c>
      <c r="C350" s="84">
        <v>878.31711126000005</v>
      </c>
      <c r="D350" s="84">
        <v>877.55492627000001</v>
      </c>
      <c r="E350" s="84">
        <v>130.96067829</v>
      </c>
      <c r="F350" s="84">
        <v>130.96067829</v>
      </c>
    </row>
    <row r="351" spans="1:6" ht="12.75" customHeight="1" x14ac:dyDescent="0.2">
      <c r="A351" s="83" t="s">
        <v>155</v>
      </c>
      <c r="B351" s="83">
        <v>7</v>
      </c>
      <c r="C351" s="84">
        <v>881.08804973999997</v>
      </c>
      <c r="D351" s="84">
        <v>874.12455366999995</v>
      </c>
      <c r="E351" s="84">
        <v>130.44875145</v>
      </c>
      <c r="F351" s="84">
        <v>130.44875145</v>
      </c>
    </row>
    <row r="352" spans="1:6" ht="12.75" customHeight="1" x14ac:dyDescent="0.2">
      <c r="A352" s="83" t="s">
        <v>155</v>
      </c>
      <c r="B352" s="83">
        <v>8</v>
      </c>
      <c r="C352" s="84">
        <v>839.18174034000003</v>
      </c>
      <c r="D352" s="84">
        <v>836.77565039000001</v>
      </c>
      <c r="E352" s="84">
        <v>124.87504026000001</v>
      </c>
      <c r="F352" s="84">
        <v>124.87504026000001</v>
      </c>
    </row>
    <row r="353" spans="1:6" ht="12.75" customHeight="1" x14ac:dyDescent="0.2">
      <c r="A353" s="83" t="s">
        <v>155</v>
      </c>
      <c r="B353" s="83">
        <v>9</v>
      </c>
      <c r="C353" s="84">
        <v>791.90179393000005</v>
      </c>
      <c r="D353" s="84">
        <v>788.88981504000003</v>
      </c>
      <c r="E353" s="84">
        <v>117.72886481</v>
      </c>
      <c r="F353" s="84">
        <v>117.72886481</v>
      </c>
    </row>
    <row r="354" spans="1:6" ht="12.75" customHeight="1" x14ac:dyDescent="0.2">
      <c r="A354" s="83" t="s">
        <v>155</v>
      </c>
      <c r="B354" s="83">
        <v>10</v>
      </c>
      <c r="C354" s="84">
        <v>775.16466441</v>
      </c>
      <c r="D354" s="84">
        <v>768.50535081999999</v>
      </c>
      <c r="E354" s="84">
        <v>114.68681789</v>
      </c>
      <c r="F354" s="84">
        <v>114.68681789</v>
      </c>
    </row>
    <row r="355" spans="1:6" ht="12.75" customHeight="1" x14ac:dyDescent="0.2">
      <c r="A355" s="83" t="s">
        <v>155</v>
      </c>
      <c r="B355" s="83">
        <v>11</v>
      </c>
      <c r="C355" s="84">
        <v>764.70406724999998</v>
      </c>
      <c r="D355" s="84">
        <v>758.18112324000003</v>
      </c>
      <c r="E355" s="84">
        <v>113.14609627</v>
      </c>
      <c r="F355" s="84">
        <v>113.14609627</v>
      </c>
    </row>
    <row r="356" spans="1:6" ht="12.75" customHeight="1" x14ac:dyDescent="0.2">
      <c r="A356" s="83" t="s">
        <v>155</v>
      </c>
      <c r="B356" s="83">
        <v>12</v>
      </c>
      <c r="C356" s="84">
        <v>765.31046507999997</v>
      </c>
      <c r="D356" s="84">
        <v>759.1837653</v>
      </c>
      <c r="E356" s="84">
        <v>113.29572415</v>
      </c>
      <c r="F356" s="84">
        <v>113.29572415</v>
      </c>
    </row>
    <row r="357" spans="1:6" ht="12.75" customHeight="1" x14ac:dyDescent="0.2">
      <c r="A357" s="83" t="s">
        <v>155</v>
      </c>
      <c r="B357" s="83">
        <v>13</v>
      </c>
      <c r="C357" s="84">
        <v>760.29963058999999</v>
      </c>
      <c r="D357" s="84">
        <v>754.08937164999998</v>
      </c>
      <c r="E357" s="84">
        <v>112.53546946</v>
      </c>
      <c r="F357" s="84">
        <v>112.53546946</v>
      </c>
    </row>
    <row r="358" spans="1:6" ht="12.75" customHeight="1" x14ac:dyDescent="0.2">
      <c r="A358" s="83" t="s">
        <v>155</v>
      </c>
      <c r="B358" s="83">
        <v>14</v>
      </c>
      <c r="C358" s="84">
        <v>774.71292000999995</v>
      </c>
      <c r="D358" s="84">
        <v>767.90464884000005</v>
      </c>
      <c r="E358" s="84">
        <v>114.59717297</v>
      </c>
      <c r="F358" s="84">
        <v>114.59717297</v>
      </c>
    </row>
    <row r="359" spans="1:6" ht="12.75" customHeight="1" x14ac:dyDescent="0.2">
      <c r="A359" s="83" t="s">
        <v>155</v>
      </c>
      <c r="B359" s="83">
        <v>15</v>
      </c>
      <c r="C359" s="84">
        <v>799.89306648000002</v>
      </c>
      <c r="D359" s="84">
        <v>792.35481929000002</v>
      </c>
      <c r="E359" s="84">
        <v>118.24595985000001</v>
      </c>
      <c r="F359" s="84">
        <v>118.24595985000001</v>
      </c>
    </row>
    <row r="360" spans="1:6" ht="12.75" customHeight="1" x14ac:dyDescent="0.2">
      <c r="A360" s="83" t="s">
        <v>155</v>
      </c>
      <c r="B360" s="83">
        <v>16</v>
      </c>
      <c r="C360" s="84">
        <v>789.02686414000004</v>
      </c>
      <c r="D360" s="84">
        <v>781.59922959999994</v>
      </c>
      <c r="E360" s="84">
        <v>116.64086451999999</v>
      </c>
      <c r="F360" s="84">
        <v>116.64086451999999</v>
      </c>
    </row>
    <row r="361" spans="1:6" ht="12.75" customHeight="1" x14ac:dyDescent="0.2">
      <c r="A361" s="83" t="s">
        <v>155</v>
      </c>
      <c r="B361" s="83">
        <v>17</v>
      </c>
      <c r="C361" s="84">
        <v>784.62958603000004</v>
      </c>
      <c r="D361" s="84">
        <v>777.80431511999996</v>
      </c>
      <c r="E361" s="84">
        <v>116.07453578000001</v>
      </c>
      <c r="F361" s="84">
        <v>116.07453578000001</v>
      </c>
    </row>
    <row r="362" spans="1:6" ht="12.75" customHeight="1" x14ac:dyDescent="0.2">
      <c r="A362" s="83" t="s">
        <v>155</v>
      </c>
      <c r="B362" s="83">
        <v>18</v>
      </c>
      <c r="C362" s="84">
        <v>804.43727335999995</v>
      </c>
      <c r="D362" s="84">
        <v>796.71165799000005</v>
      </c>
      <c r="E362" s="84">
        <v>118.89614656000001</v>
      </c>
      <c r="F362" s="84">
        <v>118.89614656000001</v>
      </c>
    </row>
    <row r="363" spans="1:6" ht="12.75" customHeight="1" x14ac:dyDescent="0.2">
      <c r="A363" s="83" t="s">
        <v>155</v>
      </c>
      <c r="B363" s="83">
        <v>19</v>
      </c>
      <c r="C363" s="84">
        <v>783.14740672000005</v>
      </c>
      <c r="D363" s="84">
        <v>775.92859951000003</v>
      </c>
      <c r="E363" s="84">
        <v>115.79461599</v>
      </c>
      <c r="F363" s="84">
        <v>115.79461599</v>
      </c>
    </row>
    <row r="364" spans="1:6" ht="12.75" customHeight="1" x14ac:dyDescent="0.2">
      <c r="A364" s="83" t="s">
        <v>155</v>
      </c>
      <c r="B364" s="83">
        <v>20</v>
      </c>
      <c r="C364" s="84">
        <v>752.68821226</v>
      </c>
      <c r="D364" s="84">
        <v>746.10881084000005</v>
      </c>
      <c r="E364" s="84">
        <v>111.34450166000001</v>
      </c>
      <c r="F364" s="84">
        <v>111.34450166000001</v>
      </c>
    </row>
    <row r="365" spans="1:6" ht="12.75" customHeight="1" x14ac:dyDescent="0.2">
      <c r="A365" s="83" t="s">
        <v>155</v>
      </c>
      <c r="B365" s="83">
        <v>21</v>
      </c>
      <c r="C365" s="84">
        <v>727.99195810000003</v>
      </c>
      <c r="D365" s="84">
        <v>722.20203941</v>
      </c>
      <c r="E365" s="84">
        <v>107.77680817</v>
      </c>
      <c r="F365" s="84">
        <v>107.77680817</v>
      </c>
    </row>
    <row r="366" spans="1:6" ht="12.75" customHeight="1" x14ac:dyDescent="0.2">
      <c r="A366" s="83" t="s">
        <v>155</v>
      </c>
      <c r="B366" s="83">
        <v>22</v>
      </c>
      <c r="C366" s="84">
        <v>718.83646657999998</v>
      </c>
      <c r="D366" s="84">
        <v>713.10165452000001</v>
      </c>
      <c r="E366" s="84">
        <v>106.41872499</v>
      </c>
      <c r="F366" s="84">
        <v>106.41872499</v>
      </c>
    </row>
    <row r="367" spans="1:6" ht="12.75" customHeight="1" x14ac:dyDescent="0.2">
      <c r="A367" s="83" t="s">
        <v>155</v>
      </c>
      <c r="B367" s="83">
        <v>23</v>
      </c>
      <c r="C367" s="84">
        <v>725.18615469999997</v>
      </c>
      <c r="D367" s="84">
        <v>720.56505542000002</v>
      </c>
      <c r="E367" s="84">
        <v>107.53251516</v>
      </c>
      <c r="F367" s="84">
        <v>107.53251516</v>
      </c>
    </row>
    <row r="368" spans="1:6" ht="12.75" customHeight="1" x14ac:dyDescent="0.2">
      <c r="A368" s="83" t="s">
        <v>155</v>
      </c>
      <c r="B368" s="83">
        <v>24</v>
      </c>
      <c r="C368" s="84">
        <v>757.04183473000001</v>
      </c>
      <c r="D368" s="84">
        <v>751.84303911999996</v>
      </c>
      <c r="E368" s="84">
        <v>112.20024117</v>
      </c>
      <c r="F368" s="84">
        <v>112.20024117</v>
      </c>
    </row>
    <row r="369" spans="1:6" ht="12.75" customHeight="1" x14ac:dyDescent="0.2">
      <c r="A369" s="83" t="s">
        <v>156</v>
      </c>
      <c r="B369" s="83">
        <v>1</v>
      </c>
      <c r="C369" s="84">
        <v>817.33687167999994</v>
      </c>
      <c r="D369" s="84">
        <v>812.16538551999997</v>
      </c>
      <c r="E369" s="84">
        <v>121.20236190999999</v>
      </c>
      <c r="F369" s="84">
        <v>121.20236190999999</v>
      </c>
    </row>
    <row r="370" spans="1:6" ht="12.75" customHeight="1" x14ac:dyDescent="0.2">
      <c r="A370" s="83" t="s">
        <v>156</v>
      </c>
      <c r="B370" s="83">
        <v>2</v>
      </c>
      <c r="C370" s="84">
        <v>873.03624826999999</v>
      </c>
      <c r="D370" s="84">
        <v>866.17768004000004</v>
      </c>
      <c r="E370" s="84">
        <v>129.26281091000001</v>
      </c>
      <c r="F370" s="84">
        <v>129.26281091000001</v>
      </c>
    </row>
    <row r="371" spans="1:6" ht="12.75" customHeight="1" x14ac:dyDescent="0.2">
      <c r="A371" s="83" t="s">
        <v>156</v>
      </c>
      <c r="B371" s="83">
        <v>3</v>
      </c>
      <c r="C371" s="84">
        <v>898.31820559000005</v>
      </c>
      <c r="D371" s="84">
        <v>889.82579479000003</v>
      </c>
      <c r="E371" s="84">
        <v>132.79190414000001</v>
      </c>
      <c r="F371" s="84">
        <v>132.79190414000001</v>
      </c>
    </row>
    <row r="372" spans="1:6" ht="12.75" customHeight="1" x14ac:dyDescent="0.2">
      <c r="A372" s="83" t="s">
        <v>156</v>
      </c>
      <c r="B372" s="83">
        <v>4</v>
      </c>
      <c r="C372" s="84">
        <v>897.03158558999996</v>
      </c>
      <c r="D372" s="84">
        <v>888.54856173999997</v>
      </c>
      <c r="E372" s="84">
        <v>132.60129806</v>
      </c>
      <c r="F372" s="84">
        <v>132.60129806</v>
      </c>
    </row>
    <row r="373" spans="1:6" ht="12.75" customHeight="1" x14ac:dyDescent="0.2">
      <c r="A373" s="83" t="s">
        <v>156</v>
      </c>
      <c r="B373" s="83">
        <v>5</v>
      </c>
      <c r="C373" s="84">
        <v>890.05764770999997</v>
      </c>
      <c r="D373" s="84">
        <v>880.84888365999996</v>
      </c>
      <c r="E373" s="84">
        <v>131.4522474</v>
      </c>
      <c r="F373" s="84">
        <v>131.4522474</v>
      </c>
    </row>
    <row r="374" spans="1:6" ht="12.75" customHeight="1" x14ac:dyDescent="0.2">
      <c r="A374" s="83" t="s">
        <v>156</v>
      </c>
      <c r="B374" s="83">
        <v>6</v>
      </c>
      <c r="C374" s="84">
        <v>898.03732378999996</v>
      </c>
      <c r="D374" s="84">
        <v>889.99767205000001</v>
      </c>
      <c r="E374" s="84">
        <v>132.817554</v>
      </c>
      <c r="F374" s="84">
        <v>132.817554</v>
      </c>
    </row>
    <row r="375" spans="1:6" ht="12.75" customHeight="1" x14ac:dyDescent="0.2">
      <c r="A375" s="83" t="s">
        <v>156</v>
      </c>
      <c r="B375" s="83">
        <v>7</v>
      </c>
      <c r="C375" s="84">
        <v>904.90747270999998</v>
      </c>
      <c r="D375" s="84">
        <v>897.20841954000002</v>
      </c>
      <c r="E375" s="84">
        <v>133.89363979000001</v>
      </c>
      <c r="F375" s="84">
        <v>133.89363979000001</v>
      </c>
    </row>
    <row r="376" spans="1:6" ht="12.75" customHeight="1" x14ac:dyDescent="0.2">
      <c r="A376" s="83" t="s">
        <v>156</v>
      </c>
      <c r="B376" s="83">
        <v>8</v>
      </c>
      <c r="C376" s="84">
        <v>862.11174706999998</v>
      </c>
      <c r="D376" s="84">
        <v>854.12696856000002</v>
      </c>
      <c r="E376" s="84">
        <v>127.46443988999999</v>
      </c>
      <c r="F376" s="84">
        <v>127.46443988999999</v>
      </c>
    </row>
    <row r="377" spans="1:6" ht="12.75" customHeight="1" x14ac:dyDescent="0.2">
      <c r="A377" s="83" t="s">
        <v>156</v>
      </c>
      <c r="B377" s="83">
        <v>9</v>
      </c>
      <c r="C377" s="84">
        <v>797.87156958000003</v>
      </c>
      <c r="D377" s="84">
        <v>794.20098645999997</v>
      </c>
      <c r="E377" s="84">
        <v>118.52147002</v>
      </c>
      <c r="F377" s="84">
        <v>118.52147002</v>
      </c>
    </row>
    <row r="378" spans="1:6" ht="12.75" customHeight="1" x14ac:dyDescent="0.2">
      <c r="A378" s="83" t="s">
        <v>156</v>
      </c>
      <c r="B378" s="83">
        <v>10</v>
      </c>
      <c r="C378" s="84">
        <v>734.83837841000002</v>
      </c>
      <c r="D378" s="84">
        <v>728.19369430999996</v>
      </c>
      <c r="E378" s="84">
        <v>108.67096438</v>
      </c>
      <c r="F378" s="84">
        <v>108.67096438</v>
      </c>
    </row>
    <row r="379" spans="1:6" ht="12.75" customHeight="1" x14ac:dyDescent="0.2">
      <c r="A379" s="83" t="s">
        <v>156</v>
      </c>
      <c r="B379" s="83">
        <v>11</v>
      </c>
      <c r="C379" s="84">
        <v>727.02450786999998</v>
      </c>
      <c r="D379" s="84">
        <v>717.30990115999998</v>
      </c>
      <c r="E379" s="84">
        <v>107.04673678</v>
      </c>
      <c r="F379" s="84">
        <v>107.04673678</v>
      </c>
    </row>
    <row r="380" spans="1:6" ht="12.75" customHeight="1" x14ac:dyDescent="0.2">
      <c r="A380" s="83" t="s">
        <v>156</v>
      </c>
      <c r="B380" s="83">
        <v>12</v>
      </c>
      <c r="C380" s="84">
        <v>748.01904465999996</v>
      </c>
      <c r="D380" s="84">
        <v>737.31877169999996</v>
      </c>
      <c r="E380" s="84">
        <v>110.03273249999999</v>
      </c>
      <c r="F380" s="84">
        <v>110.03273249999999</v>
      </c>
    </row>
    <row r="381" spans="1:6" ht="12.75" customHeight="1" x14ac:dyDescent="0.2">
      <c r="A381" s="83" t="s">
        <v>156</v>
      </c>
      <c r="B381" s="83">
        <v>13</v>
      </c>
      <c r="C381" s="84">
        <v>753.14800991000004</v>
      </c>
      <c r="D381" s="84">
        <v>742.92814903999999</v>
      </c>
      <c r="E381" s="84">
        <v>110.86984006</v>
      </c>
      <c r="F381" s="84">
        <v>110.86984006</v>
      </c>
    </row>
    <row r="382" spans="1:6" ht="12.75" customHeight="1" x14ac:dyDescent="0.2">
      <c r="A382" s="83" t="s">
        <v>156</v>
      </c>
      <c r="B382" s="83">
        <v>14</v>
      </c>
      <c r="C382" s="84">
        <v>754.91329298999995</v>
      </c>
      <c r="D382" s="84">
        <v>745.30116740000005</v>
      </c>
      <c r="E382" s="84">
        <v>111.22397413</v>
      </c>
      <c r="F382" s="84">
        <v>111.22397413</v>
      </c>
    </row>
    <row r="383" spans="1:6" ht="12.75" customHeight="1" x14ac:dyDescent="0.2">
      <c r="A383" s="83" t="s">
        <v>156</v>
      </c>
      <c r="B383" s="83">
        <v>15</v>
      </c>
      <c r="C383" s="84">
        <v>760.04091074999997</v>
      </c>
      <c r="D383" s="84">
        <v>751.47499812000001</v>
      </c>
      <c r="E383" s="84">
        <v>112.14531709000001</v>
      </c>
      <c r="F383" s="84">
        <v>112.14531709000001</v>
      </c>
    </row>
    <row r="384" spans="1:6" ht="12.75" customHeight="1" x14ac:dyDescent="0.2">
      <c r="A384" s="83" t="s">
        <v>156</v>
      </c>
      <c r="B384" s="83">
        <v>16</v>
      </c>
      <c r="C384" s="84">
        <v>754.52895057000001</v>
      </c>
      <c r="D384" s="84">
        <v>746.86395124000001</v>
      </c>
      <c r="E384" s="84">
        <v>111.45719398</v>
      </c>
      <c r="F384" s="84">
        <v>111.45719398</v>
      </c>
    </row>
    <row r="385" spans="1:6" ht="12.75" customHeight="1" x14ac:dyDescent="0.2">
      <c r="A385" s="83" t="s">
        <v>156</v>
      </c>
      <c r="B385" s="83">
        <v>17</v>
      </c>
      <c r="C385" s="84">
        <v>748.73668946999999</v>
      </c>
      <c r="D385" s="84">
        <v>742.51175688000001</v>
      </c>
      <c r="E385" s="84">
        <v>110.80770036</v>
      </c>
      <c r="F385" s="84">
        <v>110.80770036</v>
      </c>
    </row>
    <row r="386" spans="1:6" ht="12.75" customHeight="1" x14ac:dyDescent="0.2">
      <c r="A386" s="83" t="s">
        <v>156</v>
      </c>
      <c r="B386" s="83">
        <v>18</v>
      </c>
      <c r="C386" s="84">
        <v>759.00970113000005</v>
      </c>
      <c r="D386" s="84">
        <v>752.12601665</v>
      </c>
      <c r="E386" s="84">
        <v>112.24247093</v>
      </c>
      <c r="F386" s="84">
        <v>112.24247093</v>
      </c>
    </row>
    <row r="387" spans="1:6" ht="12.75" customHeight="1" x14ac:dyDescent="0.2">
      <c r="A387" s="83" t="s">
        <v>156</v>
      </c>
      <c r="B387" s="83">
        <v>19</v>
      </c>
      <c r="C387" s="84">
        <v>753.27935730000002</v>
      </c>
      <c r="D387" s="84">
        <v>746.65977753000004</v>
      </c>
      <c r="E387" s="84">
        <v>111.4267244</v>
      </c>
      <c r="F387" s="84">
        <v>111.4267244</v>
      </c>
    </row>
    <row r="388" spans="1:6" ht="12.75" customHeight="1" x14ac:dyDescent="0.2">
      <c r="A388" s="83" t="s">
        <v>156</v>
      </c>
      <c r="B388" s="83">
        <v>20</v>
      </c>
      <c r="C388" s="84">
        <v>756.29339159999995</v>
      </c>
      <c r="D388" s="84">
        <v>749.61079387999996</v>
      </c>
      <c r="E388" s="84">
        <v>111.86711519000001</v>
      </c>
      <c r="F388" s="84">
        <v>111.86711519000001</v>
      </c>
    </row>
    <row r="389" spans="1:6" ht="12.75" customHeight="1" x14ac:dyDescent="0.2">
      <c r="A389" s="83" t="s">
        <v>156</v>
      </c>
      <c r="B389" s="83">
        <v>21</v>
      </c>
      <c r="C389" s="84">
        <v>748.51232001000005</v>
      </c>
      <c r="D389" s="84">
        <v>742.37286673000006</v>
      </c>
      <c r="E389" s="84">
        <v>110.78697328</v>
      </c>
      <c r="F389" s="84">
        <v>110.78697328</v>
      </c>
    </row>
    <row r="390" spans="1:6" ht="12.75" customHeight="1" x14ac:dyDescent="0.2">
      <c r="A390" s="83" t="s">
        <v>156</v>
      </c>
      <c r="B390" s="83">
        <v>22</v>
      </c>
      <c r="C390" s="84">
        <v>735.89229120000005</v>
      </c>
      <c r="D390" s="84">
        <v>729.90343523000001</v>
      </c>
      <c r="E390" s="84">
        <v>108.92611517</v>
      </c>
      <c r="F390" s="84">
        <v>108.92611517</v>
      </c>
    </row>
    <row r="391" spans="1:6" ht="12.75" customHeight="1" x14ac:dyDescent="0.2">
      <c r="A391" s="83" t="s">
        <v>156</v>
      </c>
      <c r="B391" s="83">
        <v>23</v>
      </c>
      <c r="C391" s="84">
        <v>738.07089523000002</v>
      </c>
      <c r="D391" s="84">
        <v>732.11914172000002</v>
      </c>
      <c r="E391" s="84">
        <v>109.25677302</v>
      </c>
      <c r="F391" s="84">
        <v>109.25677302</v>
      </c>
    </row>
    <row r="392" spans="1:6" ht="12.75" customHeight="1" x14ac:dyDescent="0.2">
      <c r="A392" s="83" t="s">
        <v>156</v>
      </c>
      <c r="B392" s="83">
        <v>24</v>
      </c>
      <c r="C392" s="84">
        <v>742.16592518000004</v>
      </c>
      <c r="D392" s="84">
        <v>735.87563649000003</v>
      </c>
      <c r="E392" s="84">
        <v>109.81736823999999</v>
      </c>
      <c r="F392" s="84">
        <v>109.81736823999999</v>
      </c>
    </row>
    <row r="393" spans="1:6" ht="12.75" customHeight="1" x14ac:dyDescent="0.2">
      <c r="A393" s="83" t="s">
        <v>157</v>
      </c>
      <c r="B393" s="83">
        <v>1</v>
      </c>
      <c r="C393" s="84">
        <v>852.62506203999999</v>
      </c>
      <c r="D393" s="84">
        <v>845.63770494000005</v>
      </c>
      <c r="E393" s="84">
        <v>126.19755653999999</v>
      </c>
      <c r="F393" s="84">
        <v>126.19755653999999</v>
      </c>
    </row>
    <row r="394" spans="1:6" ht="12.75" customHeight="1" x14ac:dyDescent="0.2">
      <c r="A394" s="83" t="s">
        <v>157</v>
      </c>
      <c r="B394" s="83">
        <v>2</v>
      </c>
      <c r="C394" s="84">
        <v>890.88216196999997</v>
      </c>
      <c r="D394" s="84">
        <v>884.86038744999996</v>
      </c>
      <c r="E394" s="84">
        <v>132.05089853999999</v>
      </c>
      <c r="F394" s="84">
        <v>132.05089853999999</v>
      </c>
    </row>
    <row r="395" spans="1:6" ht="12.75" customHeight="1" x14ac:dyDescent="0.2">
      <c r="A395" s="83" t="s">
        <v>157</v>
      </c>
      <c r="B395" s="83">
        <v>3</v>
      </c>
      <c r="C395" s="84">
        <v>893.61868419999996</v>
      </c>
      <c r="D395" s="84">
        <v>886.33913037000002</v>
      </c>
      <c r="E395" s="84">
        <v>132.27157667</v>
      </c>
      <c r="F395" s="84">
        <v>132.27157667</v>
      </c>
    </row>
    <row r="396" spans="1:6" ht="12.75" customHeight="1" x14ac:dyDescent="0.2">
      <c r="A396" s="83" t="s">
        <v>157</v>
      </c>
      <c r="B396" s="83">
        <v>4</v>
      </c>
      <c r="C396" s="84">
        <v>906.24919348000003</v>
      </c>
      <c r="D396" s="84">
        <v>898.97750144999998</v>
      </c>
      <c r="E396" s="84">
        <v>134.15764623999999</v>
      </c>
      <c r="F396" s="84">
        <v>134.15764623999999</v>
      </c>
    </row>
    <row r="397" spans="1:6" ht="12.75" customHeight="1" x14ac:dyDescent="0.2">
      <c r="A397" s="83" t="s">
        <v>157</v>
      </c>
      <c r="B397" s="83">
        <v>5</v>
      </c>
      <c r="C397" s="84">
        <v>906.49618329999998</v>
      </c>
      <c r="D397" s="84">
        <v>898.99277484000004</v>
      </c>
      <c r="E397" s="84">
        <v>134.15992555</v>
      </c>
      <c r="F397" s="84">
        <v>134.15992555</v>
      </c>
    </row>
    <row r="398" spans="1:6" ht="12.75" customHeight="1" x14ac:dyDescent="0.2">
      <c r="A398" s="83" t="s">
        <v>157</v>
      </c>
      <c r="B398" s="83">
        <v>6</v>
      </c>
      <c r="C398" s="84">
        <v>906.63863936999996</v>
      </c>
      <c r="D398" s="84">
        <v>898.85094130000004</v>
      </c>
      <c r="E398" s="84">
        <v>134.13875922</v>
      </c>
      <c r="F398" s="84">
        <v>134.13875922</v>
      </c>
    </row>
    <row r="399" spans="1:6" ht="12.75" customHeight="1" x14ac:dyDescent="0.2">
      <c r="A399" s="83" t="s">
        <v>157</v>
      </c>
      <c r="B399" s="83">
        <v>7</v>
      </c>
      <c r="C399" s="84">
        <v>914.48088679</v>
      </c>
      <c r="D399" s="84">
        <v>906.15809091000006</v>
      </c>
      <c r="E399" s="84">
        <v>135.22923144000001</v>
      </c>
      <c r="F399" s="84">
        <v>135.22923144000001</v>
      </c>
    </row>
    <row r="400" spans="1:6" ht="12.75" customHeight="1" x14ac:dyDescent="0.2">
      <c r="A400" s="83" t="s">
        <v>157</v>
      </c>
      <c r="B400" s="83">
        <v>8</v>
      </c>
      <c r="C400" s="84">
        <v>845.89780413000005</v>
      </c>
      <c r="D400" s="84">
        <v>839.11385170000005</v>
      </c>
      <c r="E400" s="84">
        <v>125.22397846</v>
      </c>
      <c r="F400" s="84">
        <v>125.22397846</v>
      </c>
    </row>
    <row r="401" spans="1:6" ht="12.75" customHeight="1" x14ac:dyDescent="0.2">
      <c r="A401" s="83" t="s">
        <v>157</v>
      </c>
      <c r="B401" s="83">
        <v>9</v>
      </c>
      <c r="C401" s="84">
        <v>775.46848613999998</v>
      </c>
      <c r="D401" s="84">
        <v>768.62204969000004</v>
      </c>
      <c r="E401" s="84">
        <v>114.70423328</v>
      </c>
      <c r="F401" s="84">
        <v>114.70423328</v>
      </c>
    </row>
    <row r="402" spans="1:6" ht="12.75" customHeight="1" x14ac:dyDescent="0.2">
      <c r="A402" s="83" t="s">
        <v>157</v>
      </c>
      <c r="B402" s="83">
        <v>10</v>
      </c>
      <c r="C402" s="84">
        <v>774.70069711999997</v>
      </c>
      <c r="D402" s="84">
        <v>767.56112722</v>
      </c>
      <c r="E402" s="84">
        <v>114.545908</v>
      </c>
      <c r="F402" s="84">
        <v>114.545908</v>
      </c>
    </row>
    <row r="403" spans="1:6" ht="12.75" customHeight="1" x14ac:dyDescent="0.2">
      <c r="A403" s="83" t="s">
        <v>157</v>
      </c>
      <c r="B403" s="83">
        <v>11</v>
      </c>
      <c r="C403" s="84">
        <v>779.78245347999996</v>
      </c>
      <c r="D403" s="84">
        <v>772.42791565000005</v>
      </c>
      <c r="E403" s="84">
        <v>115.27219633999999</v>
      </c>
      <c r="F403" s="84">
        <v>115.27219633999999</v>
      </c>
    </row>
    <row r="404" spans="1:6" ht="12.75" customHeight="1" x14ac:dyDescent="0.2">
      <c r="A404" s="83" t="s">
        <v>157</v>
      </c>
      <c r="B404" s="83">
        <v>12</v>
      </c>
      <c r="C404" s="84">
        <v>775.06360136000001</v>
      </c>
      <c r="D404" s="84">
        <v>768.30152983999994</v>
      </c>
      <c r="E404" s="84">
        <v>114.65640095000001</v>
      </c>
      <c r="F404" s="84">
        <v>114.65640095000001</v>
      </c>
    </row>
    <row r="405" spans="1:6" ht="12.75" customHeight="1" x14ac:dyDescent="0.2">
      <c r="A405" s="83" t="s">
        <v>157</v>
      </c>
      <c r="B405" s="83">
        <v>13</v>
      </c>
      <c r="C405" s="84">
        <v>764.36254313999996</v>
      </c>
      <c r="D405" s="84">
        <v>758.38137807999999</v>
      </c>
      <c r="E405" s="84">
        <v>113.17598101999999</v>
      </c>
      <c r="F405" s="84">
        <v>113.17598101999999</v>
      </c>
    </row>
    <row r="406" spans="1:6" ht="12.75" customHeight="1" x14ac:dyDescent="0.2">
      <c r="A406" s="83" t="s">
        <v>157</v>
      </c>
      <c r="B406" s="83">
        <v>14</v>
      </c>
      <c r="C406" s="84">
        <v>754.39317252000001</v>
      </c>
      <c r="D406" s="84">
        <v>753.19889794000005</v>
      </c>
      <c r="E406" s="84">
        <v>112.40258086</v>
      </c>
      <c r="F406" s="84">
        <v>112.40258086</v>
      </c>
    </row>
    <row r="407" spans="1:6" ht="12.75" customHeight="1" x14ac:dyDescent="0.2">
      <c r="A407" s="83" t="s">
        <v>157</v>
      </c>
      <c r="B407" s="83">
        <v>15</v>
      </c>
      <c r="C407" s="84">
        <v>764.76051632999997</v>
      </c>
      <c r="D407" s="84">
        <v>758.66852361999997</v>
      </c>
      <c r="E407" s="84">
        <v>113.21883278</v>
      </c>
      <c r="F407" s="84">
        <v>113.21883278</v>
      </c>
    </row>
    <row r="408" spans="1:6" ht="12.75" customHeight="1" x14ac:dyDescent="0.2">
      <c r="A408" s="83" t="s">
        <v>157</v>
      </c>
      <c r="B408" s="83">
        <v>16</v>
      </c>
      <c r="C408" s="84">
        <v>762.33587742999998</v>
      </c>
      <c r="D408" s="84">
        <v>755.98860868999998</v>
      </c>
      <c r="E408" s="84">
        <v>112.81889943</v>
      </c>
      <c r="F408" s="84">
        <v>112.81889943</v>
      </c>
    </row>
    <row r="409" spans="1:6" ht="12.75" customHeight="1" x14ac:dyDescent="0.2">
      <c r="A409" s="83" t="s">
        <v>157</v>
      </c>
      <c r="B409" s="83">
        <v>17</v>
      </c>
      <c r="C409" s="84">
        <v>757.08056250000004</v>
      </c>
      <c r="D409" s="84">
        <v>752.13719706999996</v>
      </c>
      <c r="E409" s="84">
        <v>112.24413942</v>
      </c>
      <c r="F409" s="84">
        <v>112.24413942</v>
      </c>
    </row>
    <row r="410" spans="1:6" ht="12.75" customHeight="1" x14ac:dyDescent="0.2">
      <c r="A410" s="83" t="s">
        <v>157</v>
      </c>
      <c r="B410" s="83">
        <v>18</v>
      </c>
      <c r="C410" s="84">
        <v>753.49380475999999</v>
      </c>
      <c r="D410" s="84">
        <v>748.52384491999999</v>
      </c>
      <c r="E410" s="84">
        <v>111.70490588</v>
      </c>
      <c r="F410" s="84">
        <v>111.70490588</v>
      </c>
    </row>
    <row r="411" spans="1:6" ht="12.75" customHeight="1" x14ac:dyDescent="0.2">
      <c r="A411" s="83" t="s">
        <v>157</v>
      </c>
      <c r="B411" s="83">
        <v>19</v>
      </c>
      <c r="C411" s="84">
        <v>749.95523344000003</v>
      </c>
      <c r="D411" s="84">
        <v>747.50262368000006</v>
      </c>
      <c r="E411" s="84">
        <v>111.55250537000001</v>
      </c>
      <c r="F411" s="84">
        <v>111.55250537000001</v>
      </c>
    </row>
    <row r="412" spans="1:6" ht="12.75" customHeight="1" x14ac:dyDescent="0.2">
      <c r="A412" s="83" t="s">
        <v>157</v>
      </c>
      <c r="B412" s="83">
        <v>20</v>
      </c>
      <c r="C412" s="84">
        <v>741.70177779999995</v>
      </c>
      <c r="D412" s="84">
        <v>740.20398467999996</v>
      </c>
      <c r="E412" s="84">
        <v>110.46330321000001</v>
      </c>
      <c r="F412" s="84">
        <v>110.46330321000001</v>
      </c>
    </row>
    <row r="413" spans="1:6" ht="12.75" customHeight="1" x14ac:dyDescent="0.2">
      <c r="A413" s="83" t="s">
        <v>157</v>
      </c>
      <c r="B413" s="83">
        <v>21</v>
      </c>
      <c r="C413" s="84">
        <v>739.93285664999996</v>
      </c>
      <c r="D413" s="84">
        <v>739.33675934999997</v>
      </c>
      <c r="E413" s="84">
        <v>110.33388406</v>
      </c>
      <c r="F413" s="84">
        <v>110.33388406</v>
      </c>
    </row>
    <row r="414" spans="1:6" ht="12.75" customHeight="1" x14ac:dyDescent="0.2">
      <c r="A414" s="83" t="s">
        <v>157</v>
      </c>
      <c r="B414" s="83">
        <v>22</v>
      </c>
      <c r="C414" s="84">
        <v>746.75894603999996</v>
      </c>
      <c r="D414" s="84">
        <v>740.83198574000005</v>
      </c>
      <c r="E414" s="84">
        <v>110.55702207</v>
      </c>
      <c r="F414" s="84">
        <v>110.55702207</v>
      </c>
    </row>
    <row r="415" spans="1:6" ht="12.75" customHeight="1" x14ac:dyDescent="0.2">
      <c r="A415" s="83" t="s">
        <v>157</v>
      </c>
      <c r="B415" s="83">
        <v>23</v>
      </c>
      <c r="C415" s="84">
        <v>744.94851970000002</v>
      </c>
      <c r="D415" s="84">
        <v>741.74439351000001</v>
      </c>
      <c r="E415" s="84">
        <v>110.69318396</v>
      </c>
      <c r="F415" s="84">
        <v>110.69318396</v>
      </c>
    </row>
    <row r="416" spans="1:6" ht="12.75" customHeight="1" x14ac:dyDescent="0.2">
      <c r="A416" s="83" t="s">
        <v>157</v>
      </c>
      <c r="B416" s="83">
        <v>24</v>
      </c>
      <c r="C416" s="84">
        <v>765.68612803999997</v>
      </c>
      <c r="D416" s="84">
        <v>760.47097558999997</v>
      </c>
      <c r="E416" s="84">
        <v>113.48781916999999</v>
      </c>
      <c r="F416" s="84">
        <v>113.48781916999999</v>
      </c>
    </row>
    <row r="417" spans="1:6" ht="12.75" customHeight="1" x14ac:dyDescent="0.2">
      <c r="A417" s="83" t="s">
        <v>158</v>
      </c>
      <c r="B417" s="83">
        <v>1</v>
      </c>
      <c r="C417" s="84">
        <v>855.00384158999998</v>
      </c>
      <c r="D417" s="84">
        <v>849.66053442999998</v>
      </c>
      <c r="E417" s="84">
        <v>126.79789786000001</v>
      </c>
      <c r="F417" s="84">
        <v>126.79789786000001</v>
      </c>
    </row>
    <row r="418" spans="1:6" ht="12.75" customHeight="1" x14ac:dyDescent="0.2">
      <c r="A418" s="83" t="s">
        <v>158</v>
      </c>
      <c r="B418" s="83">
        <v>2</v>
      </c>
      <c r="C418" s="84">
        <v>889.77113752000002</v>
      </c>
      <c r="D418" s="84">
        <v>884.04774663000001</v>
      </c>
      <c r="E418" s="84">
        <v>131.92962523</v>
      </c>
      <c r="F418" s="84">
        <v>131.92962523</v>
      </c>
    </row>
    <row r="419" spans="1:6" ht="12.75" customHeight="1" x14ac:dyDescent="0.2">
      <c r="A419" s="83" t="s">
        <v>158</v>
      </c>
      <c r="B419" s="83">
        <v>3</v>
      </c>
      <c r="C419" s="84">
        <v>897.06935266999994</v>
      </c>
      <c r="D419" s="84">
        <v>891.34706355000003</v>
      </c>
      <c r="E419" s="84">
        <v>133.01892855</v>
      </c>
      <c r="F419" s="84">
        <v>133.01892855</v>
      </c>
    </row>
    <row r="420" spans="1:6" ht="12.75" customHeight="1" x14ac:dyDescent="0.2">
      <c r="A420" s="83" t="s">
        <v>158</v>
      </c>
      <c r="B420" s="83">
        <v>4</v>
      </c>
      <c r="C420" s="84">
        <v>898.89722100999995</v>
      </c>
      <c r="D420" s="84">
        <v>898.78410942999994</v>
      </c>
      <c r="E420" s="84">
        <v>134.12878566000001</v>
      </c>
      <c r="F420" s="84">
        <v>134.12878566000001</v>
      </c>
    </row>
    <row r="421" spans="1:6" ht="12.75" customHeight="1" x14ac:dyDescent="0.2">
      <c r="A421" s="83" t="s">
        <v>158</v>
      </c>
      <c r="B421" s="83">
        <v>5</v>
      </c>
      <c r="C421" s="84">
        <v>894.74030732000006</v>
      </c>
      <c r="D421" s="84">
        <v>891.94181973000002</v>
      </c>
      <c r="E421" s="84">
        <v>133.10768615000001</v>
      </c>
      <c r="F421" s="84">
        <v>133.10768615000001</v>
      </c>
    </row>
    <row r="422" spans="1:6" ht="12.75" customHeight="1" x14ac:dyDescent="0.2">
      <c r="A422" s="83" t="s">
        <v>158</v>
      </c>
      <c r="B422" s="83">
        <v>6</v>
      </c>
      <c r="C422" s="84">
        <v>899.12676389000001</v>
      </c>
      <c r="D422" s="84">
        <v>893.32491677999997</v>
      </c>
      <c r="E422" s="84">
        <v>133.31409070000001</v>
      </c>
      <c r="F422" s="84">
        <v>133.31409070000001</v>
      </c>
    </row>
    <row r="423" spans="1:6" ht="12.75" customHeight="1" x14ac:dyDescent="0.2">
      <c r="A423" s="83" t="s">
        <v>158</v>
      </c>
      <c r="B423" s="83">
        <v>7</v>
      </c>
      <c r="C423" s="84">
        <v>904.30518833999997</v>
      </c>
      <c r="D423" s="84">
        <v>898.71386587999996</v>
      </c>
      <c r="E423" s="84">
        <v>134.11830295999999</v>
      </c>
      <c r="F423" s="84">
        <v>134.11830295999999</v>
      </c>
    </row>
    <row r="424" spans="1:6" ht="12.75" customHeight="1" x14ac:dyDescent="0.2">
      <c r="A424" s="83" t="s">
        <v>158</v>
      </c>
      <c r="B424" s="83">
        <v>8</v>
      </c>
      <c r="C424" s="84">
        <v>864.0579821</v>
      </c>
      <c r="D424" s="84">
        <v>858.12850875000004</v>
      </c>
      <c r="E424" s="84">
        <v>128.06160413000001</v>
      </c>
      <c r="F424" s="84">
        <v>128.06160413000001</v>
      </c>
    </row>
    <row r="425" spans="1:6" ht="12.75" customHeight="1" x14ac:dyDescent="0.2">
      <c r="A425" s="83" t="s">
        <v>158</v>
      </c>
      <c r="B425" s="83">
        <v>9</v>
      </c>
      <c r="C425" s="84">
        <v>796.26266857999997</v>
      </c>
      <c r="D425" s="84">
        <v>790.64674346000004</v>
      </c>
      <c r="E425" s="84">
        <v>117.99105754999999</v>
      </c>
      <c r="F425" s="84">
        <v>117.99105754999999</v>
      </c>
    </row>
    <row r="426" spans="1:6" ht="12.75" customHeight="1" x14ac:dyDescent="0.2">
      <c r="A426" s="83" t="s">
        <v>158</v>
      </c>
      <c r="B426" s="83">
        <v>10</v>
      </c>
      <c r="C426" s="84">
        <v>766.91224129</v>
      </c>
      <c r="D426" s="84">
        <v>761.54447205999998</v>
      </c>
      <c r="E426" s="84">
        <v>113.64802091</v>
      </c>
      <c r="F426" s="84">
        <v>113.64802091</v>
      </c>
    </row>
    <row r="427" spans="1:6" ht="12.75" customHeight="1" x14ac:dyDescent="0.2">
      <c r="A427" s="83" t="s">
        <v>158</v>
      </c>
      <c r="B427" s="83">
        <v>11</v>
      </c>
      <c r="C427" s="84">
        <v>766.77281675999996</v>
      </c>
      <c r="D427" s="84">
        <v>761.54614134999997</v>
      </c>
      <c r="E427" s="84">
        <v>113.64827002</v>
      </c>
      <c r="F427" s="84">
        <v>113.64827002</v>
      </c>
    </row>
    <row r="428" spans="1:6" ht="12.75" customHeight="1" x14ac:dyDescent="0.2">
      <c r="A428" s="83" t="s">
        <v>158</v>
      </c>
      <c r="B428" s="83">
        <v>12</v>
      </c>
      <c r="C428" s="84">
        <v>765.42881444</v>
      </c>
      <c r="D428" s="84">
        <v>760.08800843999995</v>
      </c>
      <c r="E428" s="84">
        <v>113.43066760000001</v>
      </c>
      <c r="F428" s="84">
        <v>113.43066760000001</v>
      </c>
    </row>
    <row r="429" spans="1:6" ht="12.75" customHeight="1" x14ac:dyDescent="0.2">
      <c r="A429" s="83" t="s">
        <v>158</v>
      </c>
      <c r="B429" s="83">
        <v>13</v>
      </c>
      <c r="C429" s="84">
        <v>762.14962594999997</v>
      </c>
      <c r="D429" s="84">
        <v>756.05625182000006</v>
      </c>
      <c r="E429" s="84">
        <v>112.82899406</v>
      </c>
      <c r="F429" s="84">
        <v>112.82899406</v>
      </c>
    </row>
    <row r="430" spans="1:6" ht="12.75" customHeight="1" x14ac:dyDescent="0.2">
      <c r="A430" s="83" t="s">
        <v>158</v>
      </c>
      <c r="B430" s="83">
        <v>14</v>
      </c>
      <c r="C430" s="84">
        <v>762.02241812</v>
      </c>
      <c r="D430" s="84">
        <v>755.87735257999998</v>
      </c>
      <c r="E430" s="84">
        <v>112.80229627999999</v>
      </c>
      <c r="F430" s="84">
        <v>112.80229627999999</v>
      </c>
    </row>
    <row r="431" spans="1:6" ht="12.75" customHeight="1" x14ac:dyDescent="0.2">
      <c r="A431" s="83" t="s">
        <v>158</v>
      </c>
      <c r="B431" s="83">
        <v>15</v>
      </c>
      <c r="C431" s="84">
        <v>763.99963387000003</v>
      </c>
      <c r="D431" s="84">
        <v>761.47992571999998</v>
      </c>
      <c r="E431" s="84">
        <v>113.63838843000001</v>
      </c>
      <c r="F431" s="84">
        <v>113.63838843000001</v>
      </c>
    </row>
    <row r="432" spans="1:6" ht="12.75" customHeight="1" x14ac:dyDescent="0.2">
      <c r="A432" s="83" t="s">
        <v>158</v>
      </c>
      <c r="B432" s="83">
        <v>16</v>
      </c>
      <c r="C432" s="84">
        <v>769.17085640000005</v>
      </c>
      <c r="D432" s="84">
        <v>764.01372245000005</v>
      </c>
      <c r="E432" s="84">
        <v>114.01651603000001</v>
      </c>
      <c r="F432" s="84">
        <v>114.01651603000001</v>
      </c>
    </row>
    <row r="433" spans="1:6" ht="12.75" customHeight="1" x14ac:dyDescent="0.2">
      <c r="A433" s="83" t="s">
        <v>158</v>
      </c>
      <c r="B433" s="83">
        <v>17</v>
      </c>
      <c r="C433" s="84">
        <v>766.24678107</v>
      </c>
      <c r="D433" s="84">
        <v>760.91844044000004</v>
      </c>
      <c r="E433" s="84">
        <v>113.55459596</v>
      </c>
      <c r="F433" s="84">
        <v>113.55459596</v>
      </c>
    </row>
    <row r="434" spans="1:6" ht="12.75" customHeight="1" x14ac:dyDescent="0.2">
      <c r="A434" s="83" t="s">
        <v>158</v>
      </c>
      <c r="B434" s="83">
        <v>18</v>
      </c>
      <c r="C434" s="84">
        <v>767.48864132000006</v>
      </c>
      <c r="D434" s="84">
        <v>762.48622896999996</v>
      </c>
      <c r="E434" s="84">
        <v>113.78856268</v>
      </c>
      <c r="F434" s="84">
        <v>113.78856268</v>
      </c>
    </row>
    <row r="435" spans="1:6" ht="12.75" customHeight="1" x14ac:dyDescent="0.2">
      <c r="A435" s="83" t="s">
        <v>158</v>
      </c>
      <c r="B435" s="83">
        <v>19</v>
      </c>
      <c r="C435" s="84">
        <v>752.15432615999998</v>
      </c>
      <c r="D435" s="84">
        <v>752.07260097000005</v>
      </c>
      <c r="E435" s="84">
        <v>112.23449952</v>
      </c>
      <c r="F435" s="84">
        <v>112.23449952</v>
      </c>
    </row>
    <row r="436" spans="1:6" ht="12.75" customHeight="1" x14ac:dyDescent="0.2">
      <c r="A436" s="83" t="s">
        <v>158</v>
      </c>
      <c r="B436" s="83">
        <v>20</v>
      </c>
      <c r="C436" s="84">
        <v>742.29636422999999</v>
      </c>
      <c r="D436" s="84">
        <v>736.47613640999998</v>
      </c>
      <c r="E436" s="84">
        <v>109.90698301</v>
      </c>
      <c r="F436" s="84">
        <v>109.90698301</v>
      </c>
    </row>
    <row r="437" spans="1:6" ht="12.75" customHeight="1" x14ac:dyDescent="0.2">
      <c r="A437" s="83" t="s">
        <v>158</v>
      </c>
      <c r="B437" s="83">
        <v>21</v>
      </c>
      <c r="C437" s="84">
        <v>704.25528585999996</v>
      </c>
      <c r="D437" s="84">
        <v>699.35268830999996</v>
      </c>
      <c r="E437" s="84">
        <v>104.36691731000001</v>
      </c>
      <c r="F437" s="84">
        <v>104.36691731000001</v>
      </c>
    </row>
    <row r="438" spans="1:6" ht="12.75" customHeight="1" x14ac:dyDescent="0.2">
      <c r="A438" s="83" t="s">
        <v>158</v>
      </c>
      <c r="B438" s="83">
        <v>22</v>
      </c>
      <c r="C438" s="84">
        <v>709.54909702999998</v>
      </c>
      <c r="D438" s="84">
        <v>704.76278001000003</v>
      </c>
      <c r="E438" s="84">
        <v>105.17428476000001</v>
      </c>
      <c r="F438" s="84">
        <v>105.17428476000001</v>
      </c>
    </row>
    <row r="439" spans="1:6" ht="12.75" customHeight="1" x14ac:dyDescent="0.2">
      <c r="A439" s="83" t="s">
        <v>158</v>
      </c>
      <c r="B439" s="83">
        <v>23</v>
      </c>
      <c r="C439" s="84">
        <v>705.13306014</v>
      </c>
      <c r="D439" s="84">
        <v>704.73415924999995</v>
      </c>
      <c r="E439" s="84">
        <v>105.17001358</v>
      </c>
      <c r="F439" s="84">
        <v>105.17001358</v>
      </c>
    </row>
    <row r="440" spans="1:6" ht="12.75" customHeight="1" x14ac:dyDescent="0.2">
      <c r="A440" s="83" t="s">
        <v>158</v>
      </c>
      <c r="B440" s="83">
        <v>24</v>
      </c>
      <c r="C440" s="84">
        <v>735.89167297999995</v>
      </c>
      <c r="D440" s="84">
        <v>735.30034628999999</v>
      </c>
      <c r="E440" s="84">
        <v>109.73151562</v>
      </c>
      <c r="F440" s="84">
        <v>109.73151562</v>
      </c>
    </row>
    <row r="441" spans="1:6" ht="12.75" customHeight="1" x14ac:dyDescent="0.2">
      <c r="A441" s="83" t="s">
        <v>159</v>
      </c>
      <c r="B441" s="83">
        <v>1</v>
      </c>
      <c r="C441" s="84">
        <v>859.06864733999998</v>
      </c>
      <c r="D441" s="84">
        <v>853.48682582000004</v>
      </c>
      <c r="E441" s="84">
        <v>127.36890909</v>
      </c>
      <c r="F441" s="84">
        <v>127.36890909</v>
      </c>
    </row>
    <row r="442" spans="1:6" ht="12.75" customHeight="1" x14ac:dyDescent="0.2">
      <c r="A442" s="83" t="s">
        <v>159</v>
      </c>
      <c r="B442" s="83">
        <v>2</v>
      </c>
      <c r="C442" s="84">
        <v>877.29841931999999</v>
      </c>
      <c r="D442" s="84">
        <v>871.79060296</v>
      </c>
      <c r="E442" s="84">
        <v>130.10044758999999</v>
      </c>
      <c r="F442" s="84">
        <v>130.10044758999999</v>
      </c>
    </row>
    <row r="443" spans="1:6" ht="12.75" customHeight="1" x14ac:dyDescent="0.2">
      <c r="A443" s="83" t="s">
        <v>159</v>
      </c>
      <c r="B443" s="83">
        <v>3</v>
      </c>
      <c r="C443" s="84">
        <v>865.49560641000005</v>
      </c>
      <c r="D443" s="84">
        <v>860.12890273000005</v>
      </c>
      <c r="E443" s="84">
        <v>128.36013011</v>
      </c>
      <c r="F443" s="84">
        <v>128.36013011</v>
      </c>
    </row>
    <row r="444" spans="1:6" ht="12.75" customHeight="1" x14ac:dyDescent="0.2">
      <c r="A444" s="83" t="s">
        <v>159</v>
      </c>
      <c r="B444" s="83">
        <v>4</v>
      </c>
      <c r="C444" s="84">
        <v>876.87583038000002</v>
      </c>
      <c r="D444" s="84">
        <v>870.71088223000004</v>
      </c>
      <c r="E444" s="84">
        <v>129.93931698</v>
      </c>
      <c r="F444" s="84">
        <v>129.93931698</v>
      </c>
    </row>
    <row r="445" spans="1:6" ht="12.75" customHeight="1" x14ac:dyDescent="0.2">
      <c r="A445" s="83" t="s">
        <v>159</v>
      </c>
      <c r="B445" s="83">
        <v>5</v>
      </c>
      <c r="C445" s="84">
        <v>872.72818916000006</v>
      </c>
      <c r="D445" s="84">
        <v>866.75015699999994</v>
      </c>
      <c r="E445" s="84">
        <v>129.34824370999999</v>
      </c>
      <c r="F445" s="84">
        <v>129.34824370999999</v>
      </c>
    </row>
    <row r="446" spans="1:6" ht="12.75" customHeight="1" x14ac:dyDescent="0.2">
      <c r="A446" s="83" t="s">
        <v>159</v>
      </c>
      <c r="B446" s="83">
        <v>6</v>
      </c>
      <c r="C446" s="84">
        <v>875.74452899000005</v>
      </c>
      <c r="D446" s="84">
        <v>870.12247272000002</v>
      </c>
      <c r="E446" s="84">
        <v>129.85150651000001</v>
      </c>
      <c r="F446" s="84">
        <v>129.85150651000001</v>
      </c>
    </row>
    <row r="447" spans="1:6" ht="12.75" customHeight="1" x14ac:dyDescent="0.2">
      <c r="A447" s="83" t="s">
        <v>159</v>
      </c>
      <c r="B447" s="83">
        <v>7</v>
      </c>
      <c r="C447" s="84">
        <v>873.77660372000003</v>
      </c>
      <c r="D447" s="84">
        <v>867.90209587000004</v>
      </c>
      <c r="E447" s="84">
        <v>129.52015169000001</v>
      </c>
      <c r="F447" s="84">
        <v>129.52015169000001</v>
      </c>
    </row>
    <row r="448" spans="1:6" ht="12.75" customHeight="1" x14ac:dyDescent="0.2">
      <c r="A448" s="83" t="s">
        <v>159</v>
      </c>
      <c r="B448" s="83">
        <v>8</v>
      </c>
      <c r="C448" s="84">
        <v>844.11398736000001</v>
      </c>
      <c r="D448" s="84">
        <v>838.31964622999999</v>
      </c>
      <c r="E448" s="84">
        <v>125.10545632</v>
      </c>
      <c r="F448" s="84">
        <v>125.10545632</v>
      </c>
    </row>
    <row r="449" spans="1:6" ht="12.75" customHeight="1" x14ac:dyDescent="0.2">
      <c r="A449" s="83" t="s">
        <v>159</v>
      </c>
      <c r="B449" s="83">
        <v>9</v>
      </c>
      <c r="C449" s="84">
        <v>752.41286650999996</v>
      </c>
      <c r="D449" s="84">
        <v>747.33267893000004</v>
      </c>
      <c r="E449" s="84">
        <v>111.5271439</v>
      </c>
      <c r="F449" s="84">
        <v>111.5271439</v>
      </c>
    </row>
    <row r="450" spans="1:6" ht="12.75" customHeight="1" x14ac:dyDescent="0.2">
      <c r="A450" s="83" t="s">
        <v>159</v>
      </c>
      <c r="B450" s="83">
        <v>10</v>
      </c>
      <c r="C450" s="84">
        <v>735.59141089000002</v>
      </c>
      <c r="D450" s="84">
        <v>730.57343751999997</v>
      </c>
      <c r="E450" s="84">
        <v>109.02610202</v>
      </c>
      <c r="F450" s="84">
        <v>109.02610202</v>
      </c>
    </row>
    <row r="451" spans="1:6" ht="12.75" customHeight="1" x14ac:dyDescent="0.2">
      <c r="A451" s="83" t="s">
        <v>159</v>
      </c>
      <c r="B451" s="83">
        <v>11</v>
      </c>
      <c r="C451" s="84">
        <v>742.60516697000003</v>
      </c>
      <c r="D451" s="84">
        <v>738.29553301999999</v>
      </c>
      <c r="E451" s="84">
        <v>110.17849811000001</v>
      </c>
      <c r="F451" s="84">
        <v>110.17849811000001</v>
      </c>
    </row>
    <row r="452" spans="1:6" ht="12.75" customHeight="1" x14ac:dyDescent="0.2">
      <c r="A452" s="83" t="s">
        <v>159</v>
      </c>
      <c r="B452" s="83">
        <v>12</v>
      </c>
      <c r="C452" s="84">
        <v>740.44491791999997</v>
      </c>
      <c r="D452" s="84">
        <v>739.35513142000002</v>
      </c>
      <c r="E452" s="84">
        <v>110.33662579</v>
      </c>
      <c r="F452" s="84">
        <v>110.33662579</v>
      </c>
    </row>
    <row r="453" spans="1:6" ht="12.75" customHeight="1" x14ac:dyDescent="0.2">
      <c r="A453" s="83" t="s">
        <v>159</v>
      </c>
      <c r="B453" s="83">
        <v>13</v>
      </c>
      <c r="C453" s="84">
        <v>736.89875082000003</v>
      </c>
      <c r="D453" s="84">
        <v>730.03534216000003</v>
      </c>
      <c r="E453" s="84">
        <v>108.94580010999999</v>
      </c>
      <c r="F453" s="84">
        <v>108.94580010999999</v>
      </c>
    </row>
    <row r="454" spans="1:6" ht="12.75" customHeight="1" x14ac:dyDescent="0.2">
      <c r="A454" s="83" t="s">
        <v>159</v>
      </c>
      <c r="B454" s="83">
        <v>14</v>
      </c>
      <c r="C454" s="84">
        <v>738.74629825</v>
      </c>
      <c r="D454" s="84">
        <v>731.10099183</v>
      </c>
      <c r="E454" s="84">
        <v>109.10483085</v>
      </c>
      <c r="F454" s="84">
        <v>109.10483085</v>
      </c>
    </row>
    <row r="455" spans="1:6" ht="12.75" customHeight="1" x14ac:dyDescent="0.2">
      <c r="A455" s="83" t="s">
        <v>159</v>
      </c>
      <c r="B455" s="83">
        <v>15</v>
      </c>
      <c r="C455" s="84">
        <v>753.90385561999994</v>
      </c>
      <c r="D455" s="84">
        <v>749.75328015000002</v>
      </c>
      <c r="E455" s="84">
        <v>111.88837893</v>
      </c>
      <c r="F455" s="84">
        <v>111.88837893</v>
      </c>
    </row>
    <row r="456" spans="1:6" ht="12.75" customHeight="1" x14ac:dyDescent="0.2">
      <c r="A456" s="83" t="s">
        <v>159</v>
      </c>
      <c r="B456" s="83">
        <v>16</v>
      </c>
      <c r="C456" s="84">
        <v>741.88624083000002</v>
      </c>
      <c r="D456" s="84">
        <v>737.29879699000003</v>
      </c>
      <c r="E456" s="84">
        <v>110.0297516</v>
      </c>
      <c r="F456" s="84">
        <v>110.0297516</v>
      </c>
    </row>
    <row r="457" spans="1:6" ht="12.75" customHeight="1" x14ac:dyDescent="0.2">
      <c r="A457" s="83" t="s">
        <v>159</v>
      </c>
      <c r="B457" s="83">
        <v>17</v>
      </c>
      <c r="C457" s="84">
        <v>742.06554018999998</v>
      </c>
      <c r="D457" s="84">
        <v>737.31229784000004</v>
      </c>
      <c r="E457" s="84">
        <v>110.03176637999999</v>
      </c>
      <c r="F457" s="84">
        <v>110.03176637999999</v>
      </c>
    </row>
    <row r="458" spans="1:6" ht="12.75" customHeight="1" x14ac:dyDescent="0.2">
      <c r="A458" s="83" t="s">
        <v>159</v>
      </c>
      <c r="B458" s="83">
        <v>18</v>
      </c>
      <c r="C458" s="84">
        <v>755.2069295</v>
      </c>
      <c r="D458" s="84">
        <v>752.48898816999997</v>
      </c>
      <c r="E458" s="84">
        <v>112.29663847</v>
      </c>
      <c r="F458" s="84">
        <v>112.29663847</v>
      </c>
    </row>
    <row r="459" spans="1:6" ht="12.75" customHeight="1" x14ac:dyDescent="0.2">
      <c r="A459" s="83" t="s">
        <v>159</v>
      </c>
      <c r="B459" s="83">
        <v>19</v>
      </c>
      <c r="C459" s="84">
        <v>749.17241826999998</v>
      </c>
      <c r="D459" s="84">
        <v>743.10853927999995</v>
      </c>
      <c r="E459" s="84">
        <v>110.89676034</v>
      </c>
      <c r="F459" s="84">
        <v>110.89676034</v>
      </c>
    </row>
    <row r="460" spans="1:6" ht="12.75" customHeight="1" x14ac:dyDescent="0.2">
      <c r="A460" s="83" t="s">
        <v>159</v>
      </c>
      <c r="B460" s="83">
        <v>20</v>
      </c>
      <c r="C460" s="84">
        <v>738.48394729999995</v>
      </c>
      <c r="D460" s="84">
        <v>733.37211186000002</v>
      </c>
      <c r="E460" s="84">
        <v>109.44375826</v>
      </c>
      <c r="F460" s="84">
        <v>109.44375826</v>
      </c>
    </row>
    <row r="461" spans="1:6" ht="12.75" customHeight="1" x14ac:dyDescent="0.2">
      <c r="A461" s="83" t="s">
        <v>159</v>
      </c>
      <c r="B461" s="83">
        <v>21</v>
      </c>
      <c r="C461" s="84">
        <v>713.02600391999999</v>
      </c>
      <c r="D461" s="84">
        <v>708.12630874000001</v>
      </c>
      <c r="E461" s="84">
        <v>105.67623625</v>
      </c>
      <c r="F461" s="84">
        <v>105.67623625</v>
      </c>
    </row>
    <row r="462" spans="1:6" ht="12.75" customHeight="1" x14ac:dyDescent="0.2">
      <c r="A462" s="83" t="s">
        <v>159</v>
      </c>
      <c r="B462" s="83">
        <v>22</v>
      </c>
      <c r="C462" s="84">
        <v>716.68254346000003</v>
      </c>
      <c r="D462" s="84">
        <v>712.13657235000005</v>
      </c>
      <c r="E462" s="84">
        <v>106.27470231</v>
      </c>
      <c r="F462" s="84">
        <v>106.27470231</v>
      </c>
    </row>
    <row r="463" spans="1:6" ht="12.75" customHeight="1" x14ac:dyDescent="0.2">
      <c r="A463" s="83" t="s">
        <v>159</v>
      </c>
      <c r="B463" s="83">
        <v>23</v>
      </c>
      <c r="C463" s="84">
        <v>716.37619612000003</v>
      </c>
      <c r="D463" s="84">
        <v>711.63825194000003</v>
      </c>
      <c r="E463" s="84">
        <v>106.20033616000001</v>
      </c>
      <c r="F463" s="84">
        <v>106.20033616000001</v>
      </c>
    </row>
    <row r="464" spans="1:6" ht="12.75" customHeight="1" x14ac:dyDescent="0.2">
      <c r="A464" s="83" t="s">
        <v>159</v>
      </c>
      <c r="B464" s="83">
        <v>24</v>
      </c>
      <c r="C464" s="84">
        <v>741.42800824999995</v>
      </c>
      <c r="D464" s="84">
        <v>736.50920078000001</v>
      </c>
      <c r="E464" s="84">
        <v>109.91191732</v>
      </c>
      <c r="F464" s="84">
        <v>109.91191732</v>
      </c>
    </row>
    <row r="465" spans="1:6" ht="12.75" customHeight="1" x14ac:dyDescent="0.2">
      <c r="A465" s="83" t="s">
        <v>160</v>
      </c>
      <c r="B465" s="83">
        <v>1</v>
      </c>
      <c r="C465" s="84">
        <v>870.89490149999995</v>
      </c>
      <c r="D465" s="84">
        <v>864.91920685000002</v>
      </c>
      <c r="E465" s="84">
        <v>129.07500443000001</v>
      </c>
      <c r="F465" s="84">
        <v>129.07500443000001</v>
      </c>
    </row>
    <row r="466" spans="1:6" ht="12.75" customHeight="1" x14ac:dyDescent="0.2">
      <c r="A466" s="83" t="s">
        <v>160</v>
      </c>
      <c r="B466" s="83">
        <v>2</v>
      </c>
      <c r="C466" s="84">
        <v>898.25690836000001</v>
      </c>
      <c r="D466" s="84">
        <v>891.97016563</v>
      </c>
      <c r="E466" s="84">
        <v>133.11191631</v>
      </c>
      <c r="F466" s="84">
        <v>133.11191631</v>
      </c>
    </row>
    <row r="467" spans="1:6" ht="12.75" customHeight="1" x14ac:dyDescent="0.2">
      <c r="A467" s="83" t="s">
        <v>160</v>
      </c>
      <c r="B467" s="83">
        <v>3</v>
      </c>
      <c r="C467" s="84">
        <v>888.15863915</v>
      </c>
      <c r="D467" s="84">
        <v>883.12287905999995</v>
      </c>
      <c r="E467" s="84">
        <v>131.79160390999999</v>
      </c>
      <c r="F467" s="84">
        <v>131.79160390999999</v>
      </c>
    </row>
    <row r="468" spans="1:6" ht="12.75" customHeight="1" x14ac:dyDescent="0.2">
      <c r="A468" s="83" t="s">
        <v>160</v>
      </c>
      <c r="B468" s="83">
        <v>4</v>
      </c>
      <c r="C468" s="84">
        <v>883.68587405999995</v>
      </c>
      <c r="D468" s="84">
        <v>878.37440045000005</v>
      </c>
      <c r="E468" s="84">
        <v>131.08297137</v>
      </c>
      <c r="F468" s="84">
        <v>131.08297137</v>
      </c>
    </row>
    <row r="469" spans="1:6" ht="12.75" customHeight="1" x14ac:dyDescent="0.2">
      <c r="A469" s="83" t="s">
        <v>160</v>
      </c>
      <c r="B469" s="83">
        <v>5</v>
      </c>
      <c r="C469" s="84">
        <v>878.65963142999999</v>
      </c>
      <c r="D469" s="84">
        <v>872.61025189999998</v>
      </c>
      <c r="E469" s="84">
        <v>130.22276675000001</v>
      </c>
      <c r="F469" s="84">
        <v>130.22276675000001</v>
      </c>
    </row>
    <row r="470" spans="1:6" ht="12.75" customHeight="1" x14ac:dyDescent="0.2">
      <c r="A470" s="83" t="s">
        <v>160</v>
      </c>
      <c r="B470" s="83">
        <v>6</v>
      </c>
      <c r="C470" s="84">
        <v>887.39634357</v>
      </c>
      <c r="D470" s="84">
        <v>881.37449197000001</v>
      </c>
      <c r="E470" s="84">
        <v>131.53068582</v>
      </c>
      <c r="F470" s="84">
        <v>131.53068582</v>
      </c>
    </row>
    <row r="471" spans="1:6" ht="12.75" customHeight="1" x14ac:dyDescent="0.2">
      <c r="A471" s="83" t="s">
        <v>160</v>
      </c>
      <c r="B471" s="83">
        <v>7</v>
      </c>
      <c r="C471" s="84">
        <v>888.24124996</v>
      </c>
      <c r="D471" s="84">
        <v>882.02985569999998</v>
      </c>
      <c r="E471" s="84">
        <v>131.62848811000001</v>
      </c>
      <c r="F471" s="84">
        <v>131.62848811000001</v>
      </c>
    </row>
    <row r="472" spans="1:6" ht="12.75" customHeight="1" x14ac:dyDescent="0.2">
      <c r="A472" s="83" t="s">
        <v>160</v>
      </c>
      <c r="B472" s="83">
        <v>8</v>
      </c>
      <c r="C472" s="84">
        <v>862.13383687999999</v>
      </c>
      <c r="D472" s="84">
        <v>856.06178775000001</v>
      </c>
      <c r="E472" s="84">
        <v>127.75317991999999</v>
      </c>
      <c r="F472" s="84">
        <v>127.75317991999999</v>
      </c>
    </row>
    <row r="473" spans="1:6" ht="12.75" customHeight="1" x14ac:dyDescent="0.2">
      <c r="A473" s="83" t="s">
        <v>160</v>
      </c>
      <c r="B473" s="83">
        <v>9</v>
      </c>
      <c r="C473" s="84">
        <v>765.91744104999998</v>
      </c>
      <c r="D473" s="84">
        <v>760.7805224</v>
      </c>
      <c r="E473" s="84">
        <v>113.53401395</v>
      </c>
      <c r="F473" s="84">
        <v>113.53401395</v>
      </c>
    </row>
    <row r="474" spans="1:6" ht="12.75" customHeight="1" x14ac:dyDescent="0.2">
      <c r="A474" s="83" t="s">
        <v>160</v>
      </c>
      <c r="B474" s="83">
        <v>10</v>
      </c>
      <c r="C474" s="84">
        <v>749.13223495</v>
      </c>
      <c r="D474" s="84">
        <v>744.11029653000003</v>
      </c>
      <c r="E474" s="84">
        <v>111.04625618</v>
      </c>
      <c r="F474" s="84">
        <v>111.04625618</v>
      </c>
    </row>
    <row r="475" spans="1:6" ht="12.75" customHeight="1" x14ac:dyDescent="0.2">
      <c r="A475" s="83" t="s">
        <v>160</v>
      </c>
      <c r="B475" s="83">
        <v>11</v>
      </c>
      <c r="C475" s="84">
        <v>743.83890067000004</v>
      </c>
      <c r="D475" s="84">
        <v>741.25955726999996</v>
      </c>
      <c r="E475" s="84">
        <v>110.62083011</v>
      </c>
      <c r="F475" s="84">
        <v>110.62083011</v>
      </c>
    </row>
    <row r="476" spans="1:6" ht="12.75" customHeight="1" x14ac:dyDescent="0.2">
      <c r="A476" s="83" t="s">
        <v>160</v>
      </c>
      <c r="B476" s="83">
        <v>12</v>
      </c>
      <c r="C476" s="84">
        <v>729.82033004000004</v>
      </c>
      <c r="D476" s="84">
        <v>725.03322455</v>
      </c>
      <c r="E476" s="84">
        <v>108.19931611</v>
      </c>
      <c r="F476" s="84">
        <v>108.19931611</v>
      </c>
    </row>
    <row r="477" spans="1:6" ht="12.75" customHeight="1" x14ac:dyDescent="0.2">
      <c r="A477" s="83" t="s">
        <v>160</v>
      </c>
      <c r="B477" s="83">
        <v>13</v>
      </c>
      <c r="C477" s="84">
        <v>728.72130813000001</v>
      </c>
      <c r="D477" s="84">
        <v>724.48078607000002</v>
      </c>
      <c r="E477" s="84">
        <v>108.11687372999999</v>
      </c>
      <c r="F477" s="84">
        <v>108.11687372999999</v>
      </c>
    </row>
    <row r="478" spans="1:6" ht="12.75" customHeight="1" x14ac:dyDescent="0.2">
      <c r="A478" s="83" t="s">
        <v>160</v>
      </c>
      <c r="B478" s="83">
        <v>14</v>
      </c>
      <c r="C478" s="84">
        <v>736.88998422999998</v>
      </c>
      <c r="D478" s="84">
        <v>732.56275245999996</v>
      </c>
      <c r="E478" s="84">
        <v>109.32297464</v>
      </c>
      <c r="F478" s="84">
        <v>109.32297464</v>
      </c>
    </row>
    <row r="479" spans="1:6" ht="12.75" customHeight="1" x14ac:dyDescent="0.2">
      <c r="A479" s="83" t="s">
        <v>160</v>
      </c>
      <c r="B479" s="83">
        <v>15</v>
      </c>
      <c r="C479" s="84">
        <v>743.53242231000002</v>
      </c>
      <c r="D479" s="84">
        <v>738.98753495999995</v>
      </c>
      <c r="E479" s="84">
        <v>110.28176805</v>
      </c>
      <c r="F479" s="84">
        <v>110.28176805</v>
      </c>
    </row>
    <row r="480" spans="1:6" ht="12.75" customHeight="1" x14ac:dyDescent="0.2">
      <c r="A480" s="83" t="s">
        <v>160</v>
      </c>
      <c r="B480" s="83">
        <v>16</v>
      </c>
      <c r="C480" s="84">
        <v>748.47551135000003</v>
      </c>
      <c r="D480" s="84">
        <v>743.75625365999997</v>
      </c>
      <c r="E480" s="84">
        <v>110.99342109</v>
      </c>
      <c r="F480" s="84">
        <v>110.99342109</v>
      </c>
    </row>
    <row r="481" spans="1:6" ht="12.75" customHeight="1" x14ac:dyDescent="0.2">
      <c r="A481" s="83" t="s">
        <v>160</v>
      </c>
      <c r="B481" s="83">
        <v>17</v>
      </c>
      <c r="C481" s="84">
        <v>750.74499397</v>
      </c>
      <c r="D481" s="84">
        <v>746.41334621999999</v>
      </c>
      <c r="E481" s="84">
        <v>111.38994857</v>
      </c>
      <c r="F481" s="84">
        <v>111.38994857</v>
      </c>
    </row>
    <row r="482" spans="1:6" ht="12.75" customHeight="1" x14ac:dyDescent="0.2">
      <c r="A482" s="83" t="s">
        <v>160</v>
      </c>
      <c r="B482" s="83">
        <v>18</v>
      </c>
      <c r="C482" s="84">
        <v>760.23769698000001</v>
      </c>
      <c r="D482" s="84">
        <v>755.70846610000001</v>
      </c>
      <c r="E482" s="84">
        <v>112.77709274999999</v>
      </c>
      <c r="F482" s="84">
        <v>112.77709274999999</v>
      </c>
    </row>
    <row r="483" spans="1:6" ht="12.75" customHeight="1" x14ac:dyDescent="0.2">
      <c r="A483" s="83" t="s">
        <v>160</v>
      </c>
      <c r="B483" s="83">
        <v>19</v>
      </c>
      <c r="C483" s="84">
        <v>756.47782448999999</v>
      </c>
      <c r="D483" s="84">
        <v>751.76715020999995</v>
      </c>
      <c r="E483" s="84">
        <v>112.18891600000001</v>
      </c>
      <c r="F483" s="84">
        <v>112.18891600000001</v>
      </c>
    </row>
    <row r="484" spans="1:6" ht="12.75" customHeight="1" x14ac:dyDescent="0.2">
      <c r="A484" s="83" t="s">
        <v>160</v>
      </c>
      <c r="B484" s="83">
        <v>20</v>
      </c>
      <c r="C484" s="84">
        <v>740.79316641000003</v>
      </c>
      <c r="D484" s="84">
        <v>736.03513256999997</v>
      </c>
      <c r="E484" s="84">
        <v>109.84117042</v>
      </c>
      <c r="F484" s="84">
        <v>109.84117042</v>
      </c>
    </row>
    <row r="485" spans="1:6" ht="12.75" customHeight="1" x14ac:dyDescent="0.2">
      <c r="A485" s="83" t="s">
        <v>160</v>
      </c>
      <c r="B485" s="83">
        <v>21</v>
      </c>
      <c r="C485" s="84">
        <v>735.88221842999997</v>
      </c>
      <c r="D485" s="84">
        <v>731.27109814000005</v>
      </c>
      <c r="E485" s="84">
        <v>109.13021642</v>
      </c>
      <c r="F485" s="84">
        <v>109.13021642</v>
      </c>
    </row>
    <row r="486" spans="1:6" ht="12.75" customHeight="1" x14ac:dyDescent="0.2">
      <c r="A486" s="83" t="s">
        <v>160</v>
      </c>
      <c r="B486" s="83">
        <v>22</v>
      </c>
      <c r="C486" s="84">
        <v>741.78238394000005</v>
      </c>
      <c r="D486" s="84">
        <v>736.97729406999997</v>
      </c>
      <c r="E486" s="84">
        <v>109.98177257</v>
      </c>
      <c r="F486" s="84">
        <v>109.98177257</v>
      </c>
    </row>
    <row r="487" spans="1:6" ht="12.75" customHeight="1" x14ac:dyDescent="0.2">
      <c r="A487" s="83" t="s">
        <v>160</v>
      </c>
      <c r="B487" s="83">
        <v>23</v>
      </c>
      <c r="C487" s="84">
        <v>736.51317816999995</v>
      </c>
      <c r="D487" s="84">
        <v>730.49093889000005</v>
      </c>
      <c r="E487" s="84">
        <v>109.01379045</v>
      </c>
      <c r="F487" s="84">
        <v>109.01379045</v>
      </c>
    </row>
    <row r="488" spans="1:6" ht="12.75" customHeight="1" x14ac:dyDescent="0.2">
      <c r="A488" s="83" t="s">
        <v>160</v>
      </c>
      <c r="B488" s="83">
        <v>24</v>
      </c>
      <c r="C488" s="84">
        <v>751.85001521000004</v>
      </c>
      <c r="D488" s="84">
        <v>744.39517044000002</v>
      </c>
      <c r="E488" s="84">
        <v>111.08876893999999</v>
      </c>
      <c r="F488" s="84">
        <v>111.08876893999999</v>
      </c>
    </row>
    <row r="489" spans="1:6" ht="12.75" customHeight="1" x14ac:dyDescent="0.2">
      <c r="A489" s="83" t="s">
        <v>161</v>
      </c>
      <c r="B489" s="83">
        <v>1</v>
      </c>
      <c r="C489" s="84">
        <v>835.04023358999996</v>
      </c>
      <c r="D489" s="84">
        <v>824.71874624999998</v>
      </c>
      <c r="E489" s="84">
        <v>123.07574509</v>
      </c>
      <c r="F489" s="84">
        <v>123.07574509</v>
      </c>
    </row>
    <row r="490" spans="1:6" ht="12.75" customHeight="1" x14ac:dyDescent="0.2">
      <c r="A490" s="83" t="s">
        <v>161</v>
      </c>
      <c r="B490" s="83">
        <v>2</v>
      </c>
      <c r="C490" s="84">
        <v>846.26791312</v>
      </c>
      <c r="D490" s="84">
        <v>834.78993579999997</v>
      </c>
      <c r="E490" s="84">
        <v>124.57870493</v>
      </c>
      <c r="F490" s="84">
        <v>124.57870493</v>
      </c>
    </row>
    <row r="491" spans="1:6" ht="12.75" customHeight="1" x14ac:dyDescent="0.2">
      <c r="A491" s="83" t="s">
        <v>161</v>
      </c>
      <c r="B491" s="83">
        <v>3</v>
      </c>
      <c r="C491" s="84">
        <v>864.26487445999999</v>
      </c>
      <c r="D491" s="84">
        <v>852.69598688999997</v>
      </c>
      <c r="E491" s="84">
        <v>127.25088934999999</v>
      </c>
      <c r="F491" s="84">
        <v>127.25088934999999</v>
      </c>
    </row>
    <row r="492" spans="1:6" ht="12.75" customHeight="1" x14ac:dyDescent="0.2">
      <c r="A492" s="83" t="s">
        <v>161</v>
      </c>
      <c r="B492" s="83">
        <v>4</v>
      </c>
      <c r="C492" s="84">
        <v>859.93671696000001</v>
      </c>
      <c r="D492" s="84">
        <v>848.12673970000003</v>
      </c>
      <c r="E492" s="84">
        <v>126.56900415</v>
      </c>
      <c r="F492" s="84">
        <v>126.56900415</v>
      </c>
    </row>
    <row r="493" spans="1:6" ht="12.75" customHeight="1" x14ac:dyDescent="0.2">
      <c r="A493" s="83" t="s">
        <v>161</v>
      </c>
      <c r="B493" s="83">
        <v>5</v>
      </c>
      <c r="C493" s="84">
        <v>853.20555158000002</v>
      </c>
      <c r="D493" s="84">
        <v>841.27971466999998</v>
      </c>
      <c r="E493" s="84">
        <v>125.54719798000001</v>
      </c>
      <c r="F493" s="84">
        <v>125.54719798000001</v>
      </c>
    </row>
    <row r="494" spans="1:6" ht="12.75" customHeight="1" x14ac:dyDescent="0.2">
      <c r="A494" s="83" t="s">
        <v>161</v>
      </c>
      <c r="B494" s="83">
        <v>6</v>
      </c>
      <c r="C494" s="84">
        <v>864.26511604999996</v>
      </c>
      <c r="D494" s="84">
        <v>851.32383783</v>
      </c>
      <c r="E494" s="84">
        <v>127.04611860999999</v>
      </c>
      <c r="F494" s="84">
        <v>127.04611860999999</v>
      </c>
    </row>
    <row r="495" spans="1:6" ht="12.75" customHeight="1" x14ac:dyDescent="0.2">
      <c r="A495" s="83" t="s">
        <v>161</v>
      </c>
      <c r="B495" s="83">
        <v>7</v>
      </c>
      <c r="C495" s="84">
        <v>870.94563801000004</v>
      </c>
      <c r="D495" s="84">
        <v>858.25052211000002</v>
      </c>
      <c r="E495" s="84">
        <v>128.07981262000001</v>
      </c>
      <c r="F495" s="84">
        <v>128.07981262000001</v>
      </c>
    </row>
    <row r="496" spans="1:6" ht="12.75" customHeight="1" x14ac:dyDescent="0.2">
      <c r="A496" s="83" t="s">
        <v>161</v>
      </c>
      <c r="B496" s="83">
        <v>8</v>
      </c>
      <c r="C496" s="84">
        <v>856.44477744000005</v>
      </c>
      <c r="D496" s="84">
        <v>843.75838925000005</v>
      </c>
      <c r="E496" s="84">
        <v>125.91709950000001</v>
      </c>
      <c r="F496" s="84">
        <v>125.91709950000001</v>
      </c>
    </row>
    <row r="497" spans="1:6" ht="12.75" customHeight="1" x14ac:dyDescent="0.2">
      <c r="A497" s="83" t="s">
        <v>161</v>
      </c>
      <c r="B497" s="83">
        <v>9</v>
      </c>
      <c r="C497" s="84">
        <v>752.88325612999995</v>
      </c>
      <c r="D497" s="84">
        <v>741.35231836000003</v>
      </c>
      <c r="E497" s="84">
        <v>110.63467317999999</v>
      </c>
      <c r="F497" s="84">
        <v>110.63467317999999</v>
      </c>
    </row>
    <row r="498" spans="1:6" ht="12.75" customHeight="1" x14ac:dyDescent="0.2">
      <c r="A498" s="83" t="s">
        <v>161</v>
      </c>
      <c r="B498" s="83">
        <v>10</v>
      </c>
      <c r="C498" s="84">
        <v>757.85838540999998</v>
      </c>
      <c r="D498" s="84">
        <v>746.89876604000005</v>
      </c>
      <c r="E498" s="84">
        <v>111.46238952</v>
      </c>
      <c r="F498" s="84">
        <v>111.46238952</v>
      </c>
    </row>
    <row r="499" spans="1:6" ht="12.75" customHeight="1" x14ac:dyDescent="0.2">
      <c r="A499" s="83" t="s">
        <v>161</v>
      </c>
      <c r="B499" s="83">
        <v>11</v>
      </c>
      <c r="C499" s="84">
        <v>760.28660152999998</v>
      </c>
      <c r="D499" s="84">
        <v>750.60747885000001</v>
      </c>
      <c r="E499" s="84">
        <v>112.01585407</v>
      </c>
      <c r="F499" s="84">
        <v>112.01585407</v>
      </c>
    </row>
    <row r="500" spans="1:6" ht="12.75" customHeight="1" x14ac:dyDescent="0.2">
      <c r="A500" s="83" t="s">
        <v>161</v>
      </c>
      <c r="B500" s="83">
        <v>12</v>
      </c>
      <c r="C500" s="84">
        <v>764.03161187000001</v>
      </c>
      <c r="D500" s="84">
        <v>753.34806956</v>
      </c>
      <c r="E500" s="84">
        <v>112.42484227999999</v>
      </c>
      <c r="F500" s="84">
        <v>112.42484227999999</v>
      </c>
    </row>
    <row r="501" spans="1:6" ht="12.75" customHeight="1" x14ac:dyDescent="0.2">
      <c r="A501" s="83" t="s">
        <v>161</v>
      </c>
      <c r="B501" s="83">
        <v>13</v>
      </c>
      <c r="C501" s="84">
        <v>763.67505033999998</v>
      </c>
      <c r="D501" s="84">
        <v>753.06787955000004</v>
      </c>
      <c r="E501" s="84">
        <v>112.38302852</v>
      </c>
      <c r="F501" s="84">
        <v>112.38302852</v>
      </c>
    </row>
    <row r="502" spans="1:6" ht="12.75" customHeight="1" x14ac:dyDescent="0.2">
      <c r="A502" s="83" t="s">
        <v>161</v>
      </c>
      <c r="B502" s="83">
        <v>14</v>
      </c>
      <c r="C502" s="84">
        <v>767.69555644000002</v>
      </c>
      <c r="D502" s="84">
        <v>758.04712818999997</v>
      </c>
      <c r="E502" s="84">
        <v>113.1260997</v>
      </c>
      <c r="F502" s="84">
        <v>113.1260997</v>
      </c>
    </row>
    <row r="503" spans="1:6" ht="12.75" customHeight="1" x14ac:dyDescent="0.2">
      <c r="A503" s="83" t="s">
        <v>161</v>
      </c>
      <c r="B503" s="83">
        <v>15</v>
      </c>
      <c r="C503" s="84">
        <v>769.79275080000002</v>
      </c>
      <c r="D503" s="84">
        <v>760.15337915999999</v>
      </c>
      <c r="E503" s="84">
        <v>113.44042311</v>
      </c>
      <c r="F503" s="84">
        <v>113.44042311</v>
      </c>
    </row>
    <row r="504" spans="1:6" ht="12.75" customHeight="1" x14ac:dyDescent="0.2">
      <c r="A504" s="83" t="s">
        <v>161</v>
      </c>
      <c r="B504" s="83">
        <v>16</v>
      </c>
      <c r="C504" s="84">
        <v>770.99531820000004</v>
      </c>
      <c r="D504" s="84">
        <v>760.89844051</v>
      </c>
      <c r="E504" s="84">
        <v>113.5516113</v>
      </c>
      <c r="F504" s="84">
        <v>113.5516113</v>
      </c>
    </row>
    <row r="505" spans="1:6" ht="12.75" customHeight="1" x14ac:dyDescent="0.2">
      <c r="A505" s="83" t="s">
        <v>161</v>
      </c>
      <c r="B505" s="83">
        <v>17</v>
      </c>
      <c r="C505" s="84">
        <v>773.71533833000001</v>
      </c>
      <c r="D505" s="84">
        <v>761.94249642</v>
      </c>
      <c r="E505" s="84">
        <v>113.70741952</v>
      </c>
      <c r="F505" s="84">
        <v>113.70741952</v>
      </c>
    </row>
    <row r="506" spans="1:6" ht="12.75" customHeight="1" x14ac:dyDescent="0.2">
      <c r="A506" s="83" t="s">
        <v>161</v>
      </c>
      <c r="B506" s="83">
        <v>18</v>
      </c>
      <c r="C506" s="84">
        <v>777.99479860999998</v>
      </c>
      <c r="D506" s="84">
        <v>763.90548997999997</v>
      </c>
      <c r="E506" s="84">
        <v>114.00036411000001</v>
      </c>
      <c r="F506" s="84">
        <v>114.00036411000001</v>
      </c>
    </row>
    <row r="507" spans="1:6" ht="12.75" customHeight="1" x14ac:dyDescent="0.2">
      <c r="A507" s="83" t="s">
        <v>161</v>
      </c>
      <c r="B507" s="83">
        <v>19</v>
      </c>
      <c r="C507" s="84">
        <v>775.64455078000003</v>
      </c>
      <c r="D507" s="84">
        <v>763.00728680999998</v>
      </c>
      <c r="E507" s="84">
        <v>113.86632202</v>
      </c>
      <c r="F507" s="84">
        <v>113.86632202</v>
      </c>
    </row>
    <row r="508" spans="1:6" ht="12.75" customHeight="1" x14ac:dyDescent="0.2">
      <c r="A508" s="83" t="s">
        <v>161</v>
      </c>
      <c r="B508" s="83">
        <v>20</v>
      </c>
      <c r="C508" s="84">
        <v>760.97992899999997</v>
      </c>
      <c r="D508" s="84">
        <v>749.97362720000001</v>
      </c>
      <c r="E508" s="84">
        <v>111.92126211</v>
      </c>
      <c r="F508" s="84">
        <v>111.92126211</v>
      </c>
    </row>
    <row r="509" spans="1:6" ht="12.75" customHeight="1" x14ac:dyDescent="0.2">
      <c r="A509" s="83" t="s">
        <v>161</v>
      </c>
      <c r="B509" s="83">
        <v>21</v>
      </c>
      <c r="C509" s="84">
        <v>756.57765506999999</v>
      </c>
      <c r="D509" s="84">
        <v>745.66986297000005</v>
      </c>
      <c r="E509" s="84">
        <v>111.27899589</v>
      </c>
      <c r="F509" s="84">
        <v>111.27899589</v>
      </c>
    </row>
    <row r="510" spans="1:6" ht="12.75" customHeight="1" x14ac:dyDescent="0.2">
      <c r="A510" s="83" t="s">
        <v>161</v>
      </c>
      <c r="B510" s="83">
        <v>22</v>
      </c>
      <c r="C510" s="84">
        <v>759.64916828000003</v>
      </c>
      <c r="D510" s="84">
        <v>750.24854692999997</v>
      </c>
      <c r="E510" s="84">
        <v>111.96228936999999</v>
      </c>
      <c r="F510" s="84">
        <v>111.96228936999999</v>
      </c>
    </row>
    <row r="511" spans="1:6" ht="12.75" customHeight="1" x14ac:dyDescent="0.2">
      <c r="A511" s="83" t="s">
        <v>161</v>
      </c>
      <c r="B511" s="83">
        <v>23</v>
      </c>
      <c r="C511" s="84">
        <v>758.85754706</v>
      </c>
      <c r="D511" s="84">
        <v>750.36804746999996</v>
      </c>
      <c r="E511" s="84">
        <v>111.98012285999999</v>
      </c>
      <c r="F511" s="84">
        <v>111.98012285999999</v>
      </c>
    </row>
    <row r="512" spans="1:6" ht="12.75" customHeight="1" x14ac:dyDescent="0.2">
      <c r="A512" s="83" t="s">
        <v>161</v>
      </c>
      <c r="B512" s="83">
        <v>24</v>
      </c>
      <c r="C512" s="84">
        <v>763.16043334999995</v>
      </c>
      <c r="D512" s="84">
        <v>755.34591698999998</v>
      </c>
      <c r="E512" s="84">
        <v>112.72298824000001</v>
      </c>
      <c r="F512" s="84">
        <v>112.72298824000001</v>
      </c>
    </row>
    <row r="513" spans="1:6" ht="12.75" customHeight="1" x14ac:dyDescent="0.2">
      <c r="A513" s="83" t="s">
        <v>162</v>
      </c>
      <c r="B513" s="83">
        <v>1</v>
      </c>
      <c r="C513" s="84">
        <v>824.58295674999999</v>
      </c>
      <c r="D513" s="84">
        <v>823.10361953999995</v>
      </c>
      <c r="E513" s="84">
        <v>122.83471392</v>
      </c>
      <c r="F513" s="84">
        <v>122.83471392</v>
      </c>
    </row>
    <row r="514" spans="1:6" ht="12.75" customHeight="1" x14ac:dyDescent="0.2">
      <c r="A514" s="83" t="s">
        <v>162</v>
      </c>
      <c r="B514" s="83">
        <v>2</v>
      </c>
      <c r="C514" s="84">
        <v>861.15195824</v>
      </c>
      <c r="D514" s="84">
        <v>856.48301916000003</v>
      </c>
      <c r="E514" s="84">
        <v>127.81604179999999</v>
      </c>
      <c r="F514" s="84">
        <v>127.81604179999999</v>
      </c>
    </row>
    <row r="515" spans="1:6" ht="12.75" customHeight="1" x14ac:dyDescent="0.2">
      <c r="A515" s="83" t="s">
        <v>162</v>
      </c>
      <c r="B515" s="83">
        <v>3</v>
      </c>
      <c r="C515" s="84">
        <v>883.19812844</v>
      </c>
      <c r="D515" s="84">
        <v>877.59160183999995</v>
      </c>
      <c r="E515" s="84">
        <v>130.96615152000001</v>
      </c>
      <c r="F515" s="84">
        <v>130.96615152000001</v>
      </c>
    </row>
    <row r="516" spans="1:6" ht="12.75" customHeight="1" x14ac:dyDescent="0.2">
      <c r="A516" s="83" t="s">
        <v>162</v>
      </c>
      <c r="B516" s="83">
        <v>4</v>
      </c>
      <c r="C516" s="84">
        <v>881.80639384999995</v>
      </c>
      <c r="D516" s="84">
        <v>876.80717116999995</v>
      </c>
      <c r="E516" s="84">
        <v>130.84908811</v>
      </c>
      <c r="F516" s="84">
        <v>130.84908811</v>
      </c>
    </row>
    <row r="517" spans="1:6" ht="12.75" customHeight="1" x14ac:dyDescent="0.2">
      <c r="A517" s="83" t="s">
        <v>162</v>
      </c>
      <c r="B517" s="83">
        <v>5</v>
      </c>
      <c r="C517" s="84">
        <v>875.96427584000003</v>
      </c>
      <c r="D517" s="84">
        <v>871.39036867000004</v>
      </c>
      <c r="E517" s="84">
        <v>130.04071919</v>
      </c>
      <c r="F517" s="84">
        <v>130.04071919</v>
      </c>
    </row>
    <row r="518" spans="1:6" ht="12.75" customHeight="1" x14ac:dyDescent="0.2">
      <c r="A518" s="83" t="s">
        <v>162</v>
      </c>
      <c r="B518" s="83">
        <v>6</v>
      </c>
      <c r="C518" s="84">
        <v>886.58811259000004</v>
      </c>
      <c r="D518" s="84">
        <v>882.07161794000001</v>
      </c>
      <c r="E518" s="84">
        <v>131.63472044</v>
      </c>
      <c r="F518" s="84">
        <v>131.63472044</v>
      </c>
    </row>
    <row r="519" spans="1:6" ht="12.75" customHeight="1" x14ac:dyDescent="0.2">
      <c r="A519" s="83" t="s">
        <v>162</v>
      </c>
      <c r="B519" s="83">
        <v>7</v>
      </c>
      <c r="C519" s="84">
        <v>876.34465793000004</v>
      </c>
      <c r="D519" s="84">
        <v>871.79194786000005</v>
      </c>
      <c r="E519" s="84">
        <v>130.10064829000001</v>
      </c>
      <c r="F519" s="84">
        <v>130.10064829000001</v>
      </c>
    </row>
    <row r="520" spans="1:6" ht="12.75" customHeight="1" x14ac:dyDescent="0.2">
      <c r="A520" s="83" t="s">
        <v>162</v>
      </c>
      <c r="B520" s="83">
        <v>8</v>
      </c>
      <c r="C520" s="84">
        <v>861.16221796000002</v>
      </c>
      <c r="D520" s="84">
        <v>856.59379079999997</v>
      </c>
      <c r="E520" s="84">
        <v>127.83257265</v>
      </c>
      <c r="F520" s="84">
        <v>127.83257265</v>
      </c>
    </row>
    <row r="521" spans="1:6" ht="12.75" customHeight="1" x14ac:dyDescent="0.2">
      <c r="A521" s="83" t="s">
        <v>162</v>
      </c>
      <c r="B521" s="83">
        <v>9</v>
      </c>
      <c r="C521" s="84">
        <v>821.19001071000002</v>
      </c>
      <c r="D521" s="84">
        <v>816.74603255</v>
      </c>
      <c r="E521" s="84">
        <v>121.88594835000001</v>
      </c>
      <c r="F521" s="84">
        <v>121.88594835000001</v>
      </c>
    </row>
    <row r="522" spans="1:6" ht="12.75" customHeight="1" x14ac:dyDescent="0.2">
      <c r="A522" s="83" t="s">
        <v>162</v>
      </c>
      <c r="B522" s="83">
        <v>10</v>
      </c>
      <c r="C522" s="84">
        <v>815.70581586000003</v>
      </c>
      <c r="D522" s="84">
        <v>811.08787280000001</v>
      </c>
      <c r="E522" s="84">
        <v>121.04156080999999</v>
      </c>
      <c r="F522" s="84">
        <v>121.04156080999999</v>
      </c>
    </row>
    <row r="523" spans="1:6" ht="12.75" customHeight="1" x14ac:dyDescent="0.2">
      <c r="A523" s="83" t="s">
        <v>162</v>
      </c>
      <c r="B523" s="83">
        <v>11</v>
      </c>
      <c r="C523" s="84">
        <v>818.13753626000005</v>
      </c>
      <c r="D523" s="84">
        <v>813.73479376</v>
      </c>
      <c r="E523" s="84">
        <v>121.43657035</v>
      </c>
      <c r="F523" s="84">
        <v>121.43657035</v>
      </c>
    </row>
    <row r="524" spans="1:6" ht="12.75" customHeight="1" x14ac:dyDescent="0.2">
      <c r="A524" s="83" t="s">
        <v>162</v>
      </c>
      <c r="B524" s="83">
        <v>12</v>
      </c>
      <c r="C524" s="84">
        <v>771.17133445000002</v>
      </c>
      <c r="D524" s="84">
        <v>767.03255146000004</v>
      </c>
      <c r="E524" s="84">
        <v>114.46702673999999</v>
      </c>
      <c r="F524" s="84">
        <v>114.46702673999999</v>
      </c>
    </row>
    <row r="525" spans="1:6" ht="12.75" customHeight="1" x14ac:dyDescent="0.2">
      <c r="A525" s="83" t="s">
        <v>162</v>
      </c>
      <c r="B525" s="83">
        <v>13</v>
      </c>
      <c r="C525" s="84">
        <v>714.50807225000005</v>
      </c>
      <c r="D525" s="84">
        <v>710.79321922999998</v>
      </c>
      <c r="E525" s="84">
        <v>106.07422889</v>
      </c>
      <c r="F525" s="84">
        <v>106.07422889</v>
      </c>
    </row>
    <row r="526" spans="1:6" ht="12.75" customHeight="1" x14ac:dyDescent="0.2">
      <c r="A526" s="83" t="s">
        <v>162</v>
      </c>
      <c r="B526" s="83">
        <v>14</v>
      </c>
      <c r="C526" s="84">
        <v>689.50937395000005</v>
      </c>
      <c r="D526" s="84">
        <v>685.85516700000005</v>
      </c>
      <c r="E526" s="84">
        <v>102.35263365</v>
      </c>
      <c r="F526" s="84">
        <v>102.35263365</v>
      </c>
    </row>
    <row r="527" spans="1:6" ht="12.75" customHeight="1" x14ac:dyDescent="0.2">
      <c r="A527" s="83" t="s">
        <v>162</v>
      </c>
      <c r="B527" s="83">
        <v>15</v>
      </c>
      <c r="C527" s="84">
        <v>687.25965048</v>
      </c>
      <c r="D527" s="84">
        <v>683.85323578999999</v>
      </c>
      <c r="E527" s="84">
        <v>102.05387826</v>
      </c>
      <c r="F527" s="84">
        <v>102.05387826</v>
      </c>
    </row>
    <row r="528" spans="1:6" ht="12.75" customHeight="1" x14ac:dyDescent="0.2">
      <c r="A528" s="83" t="s">
        <v>162</v>
      </c>
      <c r="B528" s="83">
        <v>16</v>
      </c>
      <c r="C528" s="84">
        <v>692.17235044999995</v>
      </c>
      <c r="D528" s="84">
        <v>687.78747099999998</v>
      </c>
      <c r="E528" s="84">
        <v>102.64099833</v>
      </c>
      <c r="F528" s="84">
        <v>102.64099833</v>
      </c>
    </row>
    <row r="529" spans="1:6" ht="12.75" customHeight="1" x14ac:dyDescent="0.2">
      <c r="A529" s="83" t="s">
        <v>162</v>
      </c>
      <c r="B529" s="83">
        <v>17</v>
      </c>
      <c r="C529" s="84">
        <v>688.13671978000002</v>
      </c>
      <c r="D529" s="84">
        <v>682.54238746999999</v>
      </c>
      <c r="E529" s="84">
        <v>101.85825565</v>
      </c>
      <c r="F529" s="84">
        <v>101.85825565</v>
      </c>
    </row>
    <row r="530" spans="1:6" ht="12.75" customHeight="1" x14ac:dyDescent="0.2">
      <c r="A530" s="83" t="s">
        <v>162</v>
      </c>
      <c r="B530" s="83">
        <v>18</v>
      </c>
      <c r="C530" s="84">
        <v>697.17378983000003</v>
      </c>
      <c r="D530" s="84">
        <v>689.48147117999997</v>
      </c>
      <c r="E530" s="84">
        <v>102.89380007</v>
      </c>
      <c r="F530" s="84">
        <v>102.89380007</v>
      </c>
    </row>
    <row r="531" spans="1:6" ht="12.75" customHeight="1" x14ac:dyDescent="0.2">
      <c r="A531" s="83" t="s">
        <v>162</v>
      </c>
      <c r="B531" s="83">
        <v>19</v>
      </c>
      <c r="C531" s="84">
        <v>695.42104175999998</v>
      </c>
      <c r="D531" s="84">
        <v>687.65009628999996</v>
      </c>
      <c r="E531" s="84">
        <v>102.62049741</v>
      </c>
      <c r="F531" s="84">
        <v>102.62049741</v>
      </c>
    </row>
    <row r="532" spans="1:6" ht="12.75" customHeight="1" x14ac:dyDescent="0.2">
      <c r="A532" s="83" t="s">
        <v>162</v>
      </c>
      <c r="B532" s="83">
        <v>20</v>
      </c>
      <c r="C532" s="84">
        <v>692.85021791999998</v>
      </c>
      <c r="D532" s="84">
        <v>684.93431702999999</v>
      </c>
      <c r="E532" s="84">
        <v>102.2152119</v>
      </c>
      <c r="F532" s="84">
        <v>102.2152119</v>
      </c>
    </row>
    <row r="533" spans="1:6" ht="12.75" customHeight="1" x14ac:dyDescent="0.2">
      <c r="A533" s="83" t="s">
        <v>162</v>
      </c>
      <c r="B533" s="83">
        <v>21</v>
      </c>
      <c r="C533" s="84">
        <v>689.46181244000002</v>
      </c>
      <c r="D533" s="84">
        <v>682.12429272999998</v>
      </c>
      <c r="E533" s="84">
        <v>101.79586187</v>
      </c>
      <c r="F533" s="84">
        <v>101.79586187</v>
      </c>
    </row>
    <row r="534" spans="1:6" ht="12.75" customHeight="1" x14ac:dyDescent="0.2">
      <c r="A534" s="83" t="s">
        <v>162</v>
      </c>
      <c r="B534" s="83">
        <v>22</v>
      </c>
      <c r="C534" s="84">
        <v>658.52158372999997</v>
      </c>
      <c r="D534" s="84">
        <v>651.38068254999996</v>
      </c>
      <c r="E534" s="84">
        <v>97.207882330000004</v>
      </c>
      <c r="F534" s="84">
        <v>97.207882330000004</v>
      </c>
    </row>
    <row r="535" spans="1:6" ht="12.75" customHeight="1" x14ac:dyDescent="0.2">
      <c r="A535" s="83" t="s">
        <v>162</v>
      </c>
      <c r="B535" s="83">
        <v>23</v>
      </c>
      <c r="C535" s="84">
        <v>699.18227234999995</v>
      </c>
      <c r="D535" s="84">
        <v>691.98472174000005</v>
      </c>
      <c r="E535" s="84">
        <v>103.26736916</v>
      </c>
      <c r="F535" s="84">
        <v>103.26736916</v>
      </c>
    </row>
    <row r="536" spans="1:6" ht="12.75" customHeight="1" x14ac:dyDescent="0.2">
      <c r="A536" s="83" t="s">
        <v>162</v>
      </c>
      <c r="B536" s="83">
        <v>24</v>
      </c>
      <c r="C536" s="84">
        <v>746.84675580999999</v>
      </c>
      <c r="D536" s="84">
        <v>739.43373446999999</v>
      </c>
      <c r="E536" s="84">
        <v>110.348356</v>
      </c>
      <c r="F536" s="84">
        <v>110.348356</v>
      </c>
    </row>
    <row r="537" spans="1:6" ht="12.75" customHeight="1" x14ac:dyDescent="0.2">
      <c r="A537" s="83" t="s">
        <v>163</v>
      </c>
      <c r="B537" s="83">
        <v>1</v>
      </c>
      <c r="C537" s="84">
        <v>827.91418608000004</v>
      </c>
      <c r="D537" s="84">
        <v>821.44831529999999</v>
      </c>
      <c r="E537" s="84">
        <v>122.58768692</v>
      </c>
      <c r="F537" s="84">
        <v>122.58768692</v>
      </c>
    </row>
    <row r="538" spans="1:6" ht="12.75" customHeight="1" x14ac:dyDescent="0.2">
      <c r="A538" s="83" t="s">
        <v>163</v>
      </c>
      <c r="B538" s="83">
        <v>2</v>
      </c>
      <c r="C538" s="84">
        <v>869.75558927999998</v>
      </c>
      <c r="D538" s="84">
        <v>862.33197614999995</v>
      </c>
      <c r="E538" s="84">
        <v>128.68890268999999</v>
      </c>
      <c r="F538" s="84">
        <v>128.68890268999999</v>
      </c>
    </row>
    <row r="539" spans="1:6" ht="12.75" customHeight="1" x14ac:dyDescent="0.2">
      <c r="A539" s="83" t="s">
        <v>163</v>
      </c>
      <c r="B539" s="83">
        <v>3</v>
      </c>
      <c r="C539" s="84">
        <v>889.85712225999998</v>
      </c>
      <c r="D539" s="84">
        <v>882.41187863000005</v>
      </c>
      <c r="E539" s="84">
        <v>131.68549876</v>
      </c>
      <c r="F539" s="84">
        <v>131.68549876</v>
      </c>
    </row>
    <row r="540" spans="1:6" ht="12.75" customHeight="1" x14ac:dyDescent="0.2">
      <c r="A540" s="83" t="s">
        <v>163</v>
      </c>
      <c r="B540" s="83">
        <v>4</v>
      </c>
      <c r="C540" s="84">
        <v>886.72231892000002</v>
      </c>
      <c r="D540" s="84">
        <v>879.24518871999999</v>
      </c>
      <c r="E540" s="84">
        <v>131.21292224000001</v>
      </c>
      <c r="F540" s="84">
        <v>131.21292224000001</v>
      </c>
    </row>
    <row r="541" spans="1:6" ht="12.75" customHeight="1" x14ac:dyDescent="0.2">
      <c r="A541" s="83" t="s">
        <v>163</v>
      </c>
      <c r="B541" s="83">
        <v>5</v>
      </c>
      <c r="C541" s="84">
        <v>880.65344823999999</v>
      </c>
      <c r="D541" s="84">
        <v>872.87745868000002</v>
      </c>
      <c r="E541" s="84">
        <v>130.26264298000001</v>
      </c>
      <c r="F541" s="84">
        <v>130.26264298000001</v>
      </c>
    </row>
    <row r="542" spans="1:6" ht="12.75" customHeight="1" x14ac:dyDescent="0.2">
      <c r="A542" s="83" t="s">
        <v>163</v>
      </c>
      <c r="B542" s="83">
        <v>6</v>
      </c>
      <c r="C542" s="84">
        <v>890.36893794000002</v>
      </c>
      <c r="D542" s="84">
        <v>882.16791793000004</v>
      </c>
      <c r="E542" s="84">
        <v>131.64909162999999</v>
      </c>
      <c r="F542" s="84">
        <v>131.64909162999999</v>
      </c>
    </row>
    <row r="543" spans="1:6" ht="12.75" customHeight="1" x14ac:dyDescent="0.2">
      <c r="A543" s="83" t="s">
        <v>163</v>
      </c>
      <c r="B543" s="83">
        <v>7</v>
      </c>
      <c r="C543" s="84">
        <v>892.11043549999999</v>
      </c>
      <c r="D543" s="84">
        <v>883.86990930000002</v>
      </c>
      <c r="E543" s="84">
        <v>131.90308592</v>
      </c>
      <c r="F543" s="84">
        <v>131.90308592</v>
      </c>
    </row>
    <row r="544" spans="1:6" ht="12.75" customHeight="1" x14ac:dyDescent="0.2">
      <c r="A544" s="83" t="s">
        <v>163</v>
      </c>
      <c r="B544" s="83">
        <v>8</v>
      </c>
      <c r="C544" s="84">
        <v>855.24178153000003</v>
      </c>
      <c r="D544" s="84">
        <v>846.68162610000002</v>
      </c>
      <c r="E544" s="84">
        <v>126.35334465</v>
      </c>
      <c r="F544" s="84">
        <v>126.35334465</v>
      </c>
    </row>
    <row r="545" spans="1:6" ht="12.75" customHeight="1" x14ac:dyDescent="0.2">
      <c r="A545" s="83" t="s">
        <v>163</v>
      </c>
      <c r="B545" s="83">
        <v>9</v>
      </c>
      <c r="C545" s="84">
        <v>807.50438794000002</v>
      </c>
      <c r="D545" s="84">
        <v>799.63694194000004</v>
      </c>
      <c r="E545" s="84">
        <v>119.33269721000001</v>
      </c>
      <c r="F545" s="84">
        <v>119.33269721000001</v>
      </c>
    </row>
    <row r="546" spans="1:6" ht="12.75" customHeight="1" x14ac:dyDescent="0.2">
      <c r="A546" s="83" t="s">
        <v>163</v>
      </c>
      <c r="B546" s="83">
        <v>10</v>
      </c>
      <c r="C546" s="84">
        <v>791.36705833999997</v>
      </c>
      <c r="D546" s="84">
        <v>782.73713409000004</v>
      </c>
      <c r="E546" s="84">
        <v>116.8106781</v>
      </c>
      <c r="F546" s="84">
        <v>116.8106781</v>
      </c>
    </row>
    <row r="547" spans="1:6" ht="12.75" customHeight="1" x14ac:dyDescent="0.2">
      <c r="A547" s="83" t="s">
        <v>163</v>
      </c>
      <c r="B547" s="83">
        <v>11</v>
      </c>
      <c r="C547" s="84">
        <v>780.46414191999997</v>
      </c>
      <c r="D547" s="84">
        <v>771.14497599000003</v>
      </c>
      <c r="E547" s="84">
        <v>115.08073864000001</v>
      </c>
      <c r="F547" s="84">
        <v>115.08073864000001</v>
      </c>
    </row>
    <row r="548" spans="1:6" ht="12.75" customHeight="1" x14ac:dyDescent="0.2">
      <c r="A548" s="83" t="s">
        <v>163</v>
      </c>
      <c r="B548" s="83">
        <v>12</v>
      </c>
      <c r="C548" s="84">
        <v>732.37254575999998</v>
      </c>
      <c r="D548" s="84">
        <v>722.96595015000003</v>
      </c>
      <c r="E548" s="84">
        <v>107.89080930999999</v>
      </c>
      <c r="F548" s="84">
        <v>107.89080930999999</v>
      </c>
    </row>
    <row r="549" spans="1:6" ht="12.75" customHeight="1" x14ac:dyDescent="0.2">
      <c r="A549" s="83" t="s">
        <v>163</v>
      </c>
      <c r="B549" s="83">
        <v>13</v>
      </c>
      <c r="C549" s="84">
        <v>680.30807417000005</v>
      </c>
      <c r="D549" s="84">
        <v>671.14754017999996</v>
      </c>
      <c r="E549" s="84">
        <v>100.1577616</v>
      </c>
      <c r="F549" s="84">
        <v>100.1577616</v>
      </c>
    </row>
    <row r="550" spans="1:6" ht="12.75" customHeight="1" x14ac:dyDescent="0.2">
      <c r="A550" s="83" t="s">
        <v>163</v>
      </c>
      <c r="B550" s="83">
        <v>14</v>
      </c>
      <c r="C550" s="84">
        <v>664.96753365999996</v>
      </c>
      <c r="D550" s="84">
        <v>656.88753130999999</v>
      </c>
      <c r="E550" s="84">
        <v>98.029689180000005</v>
      </c>
      <c r="F550" s="84">
        <v>98.029689180000005</v>
      </c>
    </row>
    <row r="551" spans="1:6" ht="12.75" customHeight="1" x14ac:dyDescent="0.2">
      <c r="A551" s="83" t="s">
        <v>163</v>
      </c>
      <c r="B551" s="83">
        <v>15</v>
      </c>
      <c r="C551" s="84">
        <v>682.76697645000002</v>
      </c>
      <c r="D551" s="84">
        <v>674.91161796999995</v>
      </c>
      <c r="E551" s="84">
        <v>100.71948847</v>
      </c>
      <c r="F551" s="84">
        <v>100.71948847</v>
      </c>
    </row>
    <row r="552" spans="1:6" ht="12.75" customHeight="1" x14ac:dyDescent="0.2">
      <c r="A552" s="83" t="s">
        <v>163</v>
      </c>
      <c r="B552" s="83">
        <v>16</v>
      </c>
      <c r="C552" s="84">
        <v>687.08295217</v>
      </c>
      <c r="D552" s="84">
        <v>679.96838834000005</v>
      </c>
      <c r="E552" s="84">
        <v>101.47412850000001</v>
      </c>
      <c r="F552" s="84">
        <v>101.47412850000001</v>
      </c>
    </row>
    <row r="553" spans="1:6" ht="12.75" customHeight="1" x14ac:dyDescent="0.2">
      <c r="A553" s="83" t="s">
        <v>163</v>
      </c>
      <c r="B553" s="83">
        <v>17</v>
      </c>
      <c r="C553" s="84">
        <v>687.47681814999999</v>
      </c>
      <c r="D553" s="84">
        <v>680.40640065000002</v>
      </c>
      <c r="E553" s="84">
        <v>101.53949464999999</v>
      </c>
      <c r="F553" s="84">
        <v>101.53949464999999</v>
      </c>
    </row>
    <row r="554" spans="1:6" ht="12.75" customHeight="1" x14ac:dyDescent="0.2">
      <c r="A554" s="83" t="s">
        <v>163</v>
      </c>
      <c r="B554" s="83">
        <v>18</v>
      </c>
      <c r="C554" s="84">
        <v>691.60024811999995</v>
      </c>
      <c r="D554" s="84">
        <v>684.49124522</v>
      </c>
      <c r="E554" s="84">
        <v>102.1490907</v>
      </c>
      <c r="F554" s="84">
        <v>102.1490907</v>
      </c>
    </row>
    <row r="555" spans="1:6" ht="12.75" customHeight="1" x14ac:dyDescent="0.2">
      <c r="A555" s="83" t="s">
        <v>163</v>
      </c>
      <c r="B555" s="83">
        <v>19</v>
      </c>
      <c r="C555" s="84">
        <v>679.48099450999996</v>
      </c>
      <c r="D555" s="84">
        <v>671.64077322000003</v>
      </c>
      <c r="E555" s="84">
        <v>100.23136854000001</v>
      </c>
      <c r="F555" s="84">
        <v>100.23136854000001</v>
      </c>
    </row>
    <row r="556" spans="1:6" ht="12.75" customHeight="1" x14ac:dyDescent="0.2">
      <c r="A556" s="83" t="s">
        <v>163</v>
      </c>
      <c r="B556" s="83">
        <v>20</v>
      </c>
      <c r="C556" s="84">
        <v>667.56439434000004</v>
      </c>
      <c r="D556" s="84">
        <v>659.81412743999999</v>
      </c>
      <c r="E556" s="84">
        <v>98.466435649999994</v>
      </c>
      <c r="F556" s="84">
        <v>98.466435649999994</v>
      </c>
    </row>
    <row r="557" spans="1:6" ht="12.75" customHeight="1" x14ac:dyDescent="0.2">
      <c r="A557" s="83" t="s">
        <v>163</v>
      </c>
      <c r="B557" s="83">
        <v>21</v>
      </c>
      <c r="C557" s="84">
        <v>651.28554303999999</v>
      </c>
      <c r="D557" s="84">
        <v>643.21342018999997</v>
      </c>
      <c r="E557" s="84">
        <v>95.989052389999998</v>
      </c>
      <c r="F557" s="84">
        <v>95.989052389999998</v>
      </c>
    </row>
    <row r="558" spans="1:6" ht="12.75" customHeight="1" x14ac:dyDescent="0.2">
      <c r="A558" s="83" t="s">
        <v>163</v>
      </c>
      <c r="B558" s="83">
        <v>22</v>
      </c>
      <c r="C558" s="84">
        <v>643.11495116000003</v>
      </c>
      <c r="D558" s="84">
        <v>635.33593925000002</v>
      </c>
      <c r="E558" s="84">
        <v>94.81346757</v>
      </c>
      <c r="F558" s="84">
        <v>94.81346757</v>
      </c>
    </row>
    <row r="559" spans="1:6" ht="12.75" customHeight="1" x14ac:dyDescent="0.2">
      <c r="A559" s="83" t="s">
        <v>163</v>
      </c>
      <c r="B559" s="83">
        <v>23</v>
      </c>
      <c r="C559" s="84">
        <v>661.74746682</v>
      </c>
      <c r="D559" s="84">
        <v>653.91854789000001</v>
      </c>
      <c r="E559" s="84">
        <v>97.586617110000006</v>
      </c>
      <c r="F559" s="84">
        <v>97.586617110000006</v>
      </c>
    </row>
    <row r="560" spans="1:6" ht="12.75" customHeight="1" x14ac:dyDescent="0.2">
      <c r="A560" s="83" t="s">
        <v>163</v>
      </c>
      <c r="B560" s="83">
        <v>24</v>
      </c>
      <c r="C560" s="84">
        <v>699.65077014999997</v>
      </c>
      <c r="D560" s="84">
        <v>691.78864438000005</v>
      </c>
      <c r="E560" s="84">
        <v>103.23810783</v>
      </c>
      <c r="F560" s="84">
        <v>103.23810783</v>
      </c>
    </row>
    <row r="561" spans="1:6" ht="12.75" customHeight="1" x14ac:dyDescent="0.2">
      <c r="A561" s="83" t="s">
        <v>164</v>
      </c>
      <c r="B561" s="83">
        <v>1</v>
      </c>
      <c r="C561" s="84">
        <v>800.40756295999995</v>
      </c>
      <c r="D561" s="84">
        <v>793.59363942000004</v>
      </c>
      <c r="E561" s="84">
        <v>118.43083344</v>
      </c>
      <c r="F561" s="84">
        <v>118.43083344</v>
      </c>
    </row>
    <row r="562" spans="1:6" ht="12.75" customHeight="1" x14ac:dyDescent="0.2">
      <c r="A562" s="83" t="s">
        <v>164</v>
      </c>
      <c r="B562" s="83">
        <v>2</v>
      </c>
      <c r="C562" s="84">
        <v>837.17055361999996</v>
      </c>
      <c r="D562" s="84">
        <v>829.89217531999998</v>
      </c>
      <c r="E562" s="84">
        <v>123.84779451999999</v>
      </c>
      <c r="F562" s="84">
        <v>123.84779451999999</v>
      </c>
    </row>
    <row r="563" spans="1:6" ht="12.75" customHeight="1" x14ac:dyDescent="0.2">
      <c r="A563" s="83" t="s">
        <v>164</v>
      </c>
      <c r="B563" s="83">
        <v>3</v>
      </c>
      <c r="C563" s="84">
        <v>857.22176778000005</v>
      </c>
      <c r="D563" s="84">
        <v>850.42855029999998</v>
      </c>
      <c r="E563" s="84">
        <v>126.91251163</v>
      </c>
      <c r="F563" s="84">
        <v>126.91251163</v>
      </c>
    </row>
    <row r="564" spans="1:6" ht="12.75" customHeight="1" x14ac:dyDescent="0.2">
      <c r="A564" s="83" t="s">
        <v>164</v>
      </c>
      <c r="B564" s="83">
        <v>4</v>
      </c>
      <c r="C564" s="84">
        <v>871.59358605</v>
      </c>
      <c r="D564" s="84">
        <v>864.55904403</v>
      </c>
      <c r="E564" s="84">
        <v>129.02125604</v>
      </c>
      <c r="F564" s="84">
        <v>129.02125604</v>
      </c>
    </row>
    <row r="565" spans="1:6" ht="12.75" customHeight="1" x14ac:dyDescent="0.2">
      <c r="A565" s="83" t="s">
        <v>164</v>
      </c>
      <c r="B565" s="83">
        <v>5</v>
      </c>
      <c r="C565" s="84">
        <v>875.38755159000004</v>
      </c>
      <c r="D565" s="84">
        <v>868.45061447</v>
      </c>
      <c r="E565" s="84">
        <v>129.60200909</v>
      </c>
      <c r="F565" s="84">
        <v>129.60200909</v>
      </c>
    </row>
    <row r="566" spans="1:6" ht="12.75" customHeight="1" x14ac:dyDescent="0.2">
      <c r="A566" s="83" t="s">
        <v>164</v>
      </c>
      <c r="B566" s="83">
        <v>6</v>
      </c>
      <c r="C566" s="84">
        <v>874.20128080999996</v>
      </c>
      <c r="D566" s="84">
        <v>866.46014152999999</v>
      </c>
      <c r="E566" s="84">
        <v>129.30496366</v>
      </c>
      <c r="F566" s="84">
        <v>129.30496366</v>
      </c>
    </row>
    <row r="567" spans="1:6" ht="12.75" customHeight="1" x14ac:dyDescent="0.2">
      <c r="A567" s="83" t="s">
        <v>164</v>
      </c>
      <c r="B567" s="83">
        <v>7</v>
      </c>
      <c r="C567" s="84">
        <v>866.61774674000003</v>
      </c>
      <c r="D567" s="84">
        <v>858.47256891999996</v>
      </c>
      <c r="E567" s="84">
        <v>128.11294946000001</v>
      </c>
      <c r="F567" s="84">
        <v>128.11294946000001</v>
      </c>
    </row>
    <row r="568" spans="1:6" ht="12.75" customHeight="1" x14ac:dyDescent="0.2">
      <c r="A568" s="83" t="s">
        <v>164</v>
      </c>
      <c r="B568" s="83">
        <v>8</v>
      </c>
      <c r="C568" s="84">
        <v>842.04018159999998</v>
      </c>
      <c r="D568" s="84">
        <v>834.15839945000005</v>
      </c>
      <c r="E568" s="84">
        <v>124.48445848999999</v>
      </c>
      <c r="F568" s="84">
        <v>124.48445848999999</v>
      </c>
    </row>
    <row r="569" spans="1:6" ht="12.75" customHeight="1" x14ac:dyDescent="0.2">
      <c r="A569" s="83" t="s">
        <v>164</v>
      </c>
      <c r="B569" s="83">
        <v>9</v>
      </c>
      <c r="C569" s="84">
        <v>805.14711691000002</v>
      </c>
      <c r="D569" s="84">
        <v>798.02798755000003</v>
      </c>
      <c r="E569" s="84">
        <v>119.09258715999999</v>
      </c>
      <c r="F569" s="84">
        <v>119.09258715999999</v>
      </c>
    </row>
    <row r="570" spans="1:6" ht="12.75" customHeight="1" x14ac:dyDescent="0.2">
      <c r="A570" s="83" t="s">
        <v>164</v>
      </c>
      <c r="B570" s="83">
        <v>10</v>
      </c>
      <c r="C570" s="84">
        <v>767.07995260999996</v>
      </c>
      <c r="D570" s="84">
        <v>760.43885695999995</v>
      </c>
      <c r="E570" s="84">
        <v>113.48302599</v>
      </c>
      <c r="F570" s="84">
        <v>113.48302599</v>
      </c>
    </row>
    <row r="571" spans="1:6" ht="12.75" customHeight="1" x14ac:dyDescent="0.2">
      <c r="A571" s="83" t="s">
        <v>164</v>
      </c>
      <c r="B571" s="83">
        <v>11</v>
      </c>
      <c r="C571" s="84">
        <v>745.10569971999996</v>
      </c>
      <c r="D571" s="84">
        <v>740.73428966999995</v>
      </c>
      <c r="E571" s="84">
        <v>110.54244253</v>
      </c>
      <c r="F571" s="84">
        <v>110.54244253</v>
      </c>
    </row>
    <row r="572" spans="1:6" ht="12.75" customHeight="1" x14ac:dyDescent="0.2">
      <c r="A572" s="83" t="s">
        <v>164</v>
      </c>
      <c r="B572" s="83">
        <v>12</v>
      </c>
      <c r="C572" s="84">
        <v>689.34930680000002</v>
      </c>
      <c r="D572" s="84">
        <v>686.65543054</v>
      </c>
      <c r="E572" s="84">
        <v>102.47205986</v>
      </c>
      <c r="F572" s="84">
        <v>102.47205986</v>
      </c>
    </row>
    <row r="573" spans="1:6" ht="12.75" customHeight="1" x14ac:dyDescent="0.2">
      <c r="A573" s="83" t="s">
        <v>164</v>
      </c>
      <c r="B573" s="83">
        <v>13</v>
      </c>
      <c r="C573" s="84">
        <v>635.71465004000004</v>
      </c>
      <c r="D573" s="84">
        <v>635.00119577999999</v>
      </c>
      <c r="E573" s="84">
        <v>94.763512599999999</v>
      </c>
      <c r="F573" s="84">
        <v>94.763512599999999</v>
      </c>
    </row>
    <row r="574" spans="1:6" ht="12.75" customHeight="1" x14ac:dyDescent="0.2">
      <c r="A574" s="83" t="s">
        <v>164</v>
      </c>
      <c r="B574" s="83">
        <v>14</v>
      </c>
      <c r="C574" s="84">
        <v>628.50500604000001</v>
      </c>
      <c r="D574" s="84">
        <v>625.78635675999999</v>
      </c>
      <c r="E574" s="84">
        <v>93.388349030000001</v>
      </c>
      <c r="F574" s="84">
        <v>93.388349030000001</v>
      </c>
    </row>
    <row r="575" spans="1:6" ht="12.75" customHeight="1" x14ac:dyDescent="0.2">
      <c r="A575" s="83" t="s">
        <v>164</v>
      </c>
      <c r="B575" s="83">
        <v>15</v>
      </c>
      <c r="C575" s="84">
        <v>652.92098801999998</v>
      </c>
      <c r="D575" s="84">
        <v>650.99179225</v>
      </c>
      <c r="E575" s="84">
        <v>97.149846830000001</v>
      </c>
      <c r="F575" s="84">
        <v>97.149846830000001</v>
      </c>
    </row>
    <row r="576" spans="1:6" ht="12.75" customHeight="1" x14ac:dyDescent="0.2">
      <c r="A576" s="83" t="s">
        <v>164</v>
      </c>
      <c r="B576" s="83">
        <v>16</v>
      </c>
      <c r="C576" s="84">
        <v>656.34249627999998</v>
      </c>
      <c r="D576" s="84">
        <v>653.50681566000003</v>
      </c>
      <c r="E576" s="84">
        <v>97.525172819999995</v>
      </c>
      <c r="F576" s="84">
        <v>97.525172819999995</v>
      </c>
    </row>
    <row r="577" spans="1:6" ht="12.75" customHeight="1" x14ac:dyDescent="0.2">
      <c r="A577" s="83" t="s">
        <v>164</v>
      </c>
      <c r="B577" s="83">
        <v>17</v>
      </c>
      <c r="C577" s="84">
        <v>664.51597400000003</v>
      </c>
      <c r="D577" s="84">
        <v>659.13337594999996</v>
      </c>
      <c r="E577" s="84">
        <v>98.364844649999995</v>
      </c>
      <c r="F577" s="84">
        <v>98.364844649999995</v>
      </c>
    </row>
    <row r="578" spans="1:6" ht="12.75" customHeight="1" x14ac:dyDescent="0.2">
      <c r="A578" s="83" t="s">
        <v>164</v>
      </c>
      <c r="B578" s="83">
        <v>18</v>
      </c>
      <c r="C578" s="84">
        <v>674.76900263000005</v>
      </c>
      <c r="D578" s="84">
        <v>669.31592045000002</v>
      </c>
      <c r="E578" s="84">
        <v>99.884422400000005</v>
      </c>
      <c r="F578" s="84">
        <v>99.884422400000005</v>
      </c>
    </row>
    <row r="579" spans="1:6" ht="12.75" customHeight="1" x14ac:dyDescent="0.2">
      <c r="A579" s="83" t="s">
        <v>164</v>
      </c>
      <c r="B579" s="83">
        <v>19</v>
      </c>
      <c r="C579" s="84">
        <v>684.47773810000001</v>
      </c>
      <c r="D579" s="84">
        <v>678.88441966000005</v>
      </c>
      <c r="E579" s="84">
        <v>101.31236395000001</v>
      </c>
      <c r="F579" s="84">
        <v>101.31236395000001</v>
      </c>
    </row>
    <row r="580" spans="1:6" ht="12.75" customHeight="1" x14ac:dyDescent="0.2">
      <c r="A580" s="83" t="s">
        <v>164</v>
      </c>
      <c r="B580" s="83">
        <v>20</v>
      </c>
      <c r="C580" s="84">
        <v>685.68782549000002</v>
      </c>
      <c r="D580" s="84">
        <v>679.58532068</v>
      </c>
      <c r="E580" s="84">
        <v>101.41696193</v>
      </c>
      <c r="F580" s="84">
        <v>101.41696193</v>
      </c>
    </row>
    <row r="581" spans="1:6" ht="12.75" customHeight="1" x14ac:dyDescent="0.2">
      <c r="A581" s="83" t="s">
        <v>164</v>
      </c>
      <c r="B581" s="83">
        <v>21</v>
      </c>
      <c r="C581" s="84">
        <v>678.95731009999997</v>
      </c>
      <c r="D581" s="84">
        <v>672.96409354000002</v>
      </c>
      <c r="E581" s="84">
        <v>100.42885239</v>
      </c>
      <c r="F581" s="84">
        <v>100.42885239</v>
      </c>
    </row>
    <row r="582" spans="1:6" ht="12.75" customHeight="1" x14ac:dyDescent="0.2">
      <c r="A582" s="83" t="s">
        <v>164</v>
      </c>
      <c r="B582" s="83">
        <v>22</v>
      </c>
      <c r="C582" s="84">
        <v>673.04566323999995</v>
      </c>
      <c r="D582" s="84">
        <v>667.54394366999998</v>
      </c>
      <c r="E582" s="84">
        <v>99.619983930000004</v>
      </c>
      <c r="F582" s="84">
        <v>99.619983930000004</v>
      </c>
    </row>
    <row r="583" spans="1:6" ht="12.75" customHeight="1" x14ac:dyDescent="0.2">
      <c r="A583" s="83" t="s">
        <v>164</v>
      </c>
      <c r="B583" s="83">
        <v>23</v>
      </c>
      <c r="C583" s="84">
        <v>699.80302815000005</v>
      </c>
      <c r="D583" s="84">
        <v>693.95711975999996</v>
      </c>
      <c r="E583" s="84">
        <v>103.56171721</v>
      </c>
      <c r="F583" s="84">
        <v>103.56171721</v>
      </c>
    </row>
    <row r="584" spans="1:6" ht="12.75" customHeight="1" x14ac:dyDescent="0.2">
      <c r="A584" s="83" t="s">
        <v>164</v>
      </c>
      <c r="B584" s="83">
        <v>24</v>
      </c>
      <c r="C584" s="84">
        <v>775.31524450999996</v>
      </c>
      <c r="D584" s="84">
        <v>768.83904238000002</v>
      </c>
      <c r="E584" s="84">
        <v>114.73661588</v>
      </c>
      <c r="F584" s="84">
        <v>114.73661588</v>
      </c>
    </row>
    <row r="585" spans="1:6" ht="12.75" customHeight="1" x14ac:dyDescent="0.2">
      <c r="A585" s="83" t="s">
        <v>165</v>
      </c>
      <c r="B585" s="83">
        <v>1</v>
      </c>
      <c r="C585" s="84">
        <v>843.51207103000002</v>
      </c>
      <c r="D585" s="84">
        <v>836.45130199000005</v>
      </c>
      <c r="E585" s="84">
        <v>124.82663659000001</v>
      </c>
      <c r="F585" s="84">
        <v>124.82663659000001</v>
      </c>
    </row>
    <row r="586" spans="1:6" ht="12.75" customHeight="1" x14ac:dyDescent="0.2">
      <c r="A586" s="83" t="s">
        <v>165</v>
      </c>
      <c r="B586" s="83">
        <v>2</v>
      </c>
      <c r="C586" s="84">
        <v>868.47180995999997</v>
      </c>
      <c r="D586" s="84">
        <v>860.68370372000004</v>
      </c>
      <c r="E586" s="84">
        <v>128.44292505999999</v>
      </c>
      <c r="F586" s="84">
        <v>128.44292505999999</v>
      </c>
    </row>
    <row r="587" spans="1:6" ht="12.75" customHeight="1" x14ac:dyDescent="0.2">
      <c r="A587" s="83" t="s">
        <v>165</v>
      </c>
      <c r="B587" s="83">
        <v>3</v>
      </c>
      <c r="C587" s="84">
        <v>877.51668067000003</v>
      </c>
      <c r="D587" s="84">
        <v>869.66100831999995</v>
      </c>
      <c r="E587" s="84">
        <v>129.78264052</v>
      </c>
      <c r="F587" s="84">
        <v>129.78264052</v>
      </c>
    </row>
    <row r="588" spans="1:6" ht="12.75" customHeight="1" x14ac:dyDescent="0.2">
      <c r="A588" s="83" t="s">
        <v>165</v>
      </c>
      <c r="B588" s="83">
        <v>4</v>
      </c>
      <c r="C588" s="84">
        <v>873.74525087999996</v>
      </c>
      <c r="D588" s="84">
        <v>865.81518356000004</v>
      </c>
      <c r="E588" s="84">
        <v>129.20871425999999</v>
      </c>
      <c r="F588" s="84">
        <v>129.20871425999999</v>
      </c>
    </row>
    <row r="589" spans="1:6" ht="12.75" customHeight="1" x14ac:dyDescent="0.2">
      <c r="A589" s="83" t="s">
        <v>165</v>
      </c>
      <c r="B589" s="83">
        <v>5</v>
      </c>
      <c r="C589" s="84">
        <v>869.60672211999997</v>
      </c>
      <c r="D589" s="84">
        <v>861.52133603000004</v>
      </c>
      <c r="E589" s="84">
        <v>128.56792795000001</v>
      </c>
      <c r="F589" s="84">
        <v>128.56792795000001</v>
      </c>
    </row>
    <row r="590" spans="1:6" ht="12.75" customHeight="1" x14ac:dyDescent="0.2">
      <c r="A590" s="83" t="s">
        <v>165</v>
      </c>
      <c r="B590" s="83">
        <v>6</v>
      </c>
      <c r="C590" s="84">
        <v>868.48006070999998</v>
      </c>
      <c r="D590" s="84">
        <v>860.05913009000005</v>
      </c>
      <c r="E590" s="84">
        <v>128.34971769000001</v>
      </c>
      <c r="F590" s="84">
        <v>128.34971769000001</v>
      </c>
    </row>
    <row r="591" spans="1:6" ht="12.75" customHeight="1" x14ac:dyDescent="0.2">
      <c r="A591" s="83" t="s">
        <v>165</v>
      </c>
      <c r="B591" s="83">
        <v>7</v>
      </c>
      <c r="C591" s="84">
        <v>858.26485878999995</v>
      </c>
      <c r="D591" s="84">
        <v>850.81289318999995</v>
      </c>
      <c r="E591" s="84">
        <v>126.9698685</v>
      </c>
      <c r="F591" s="84">
        <v>126.9698685</v>
      </c>
    </row>
    <row r="592" spans="1:6" ht="12.75" customHeight="1" x14ac:dyDescent="0.2">
      <c r="A592" s="83" t="s">
        <v>165</v>
      </c>
      <c r="B592" s="83">
        <v>8</v>
      </c>
      <c r="C592" s="84">
        <v>825.71962253000004</v>
      </c>
      <c r="D592" s="84">
        <v>818.75110266000002</v>
      </c>
      <c r="E592" s="84">
        <v>122.18517217</v>
      </c>
      <c r="F592" s="84">
        <v>122.18517217</v>
      </c>
    </row>
    <row r="593" spans="1:6" ht="12.75" customHeight="1" x14ac:dyDescent="0.2">
      <c r="A593" s="83" t="s">
        <v>165</v>
      </c>
      <c r="B593" s="83">
        <v>9</v>
      </c>
      <c r="C593" s="84">
        <v>814.12630981999996</v>
      </c>
      <c r="D593" s="84">
        <v>806.75001999999995</v>
      </c>
      <c r="E593" s="84">
        <v>120.39420744</v>
      </c>
      <c r="F593" s="84">
        <v>120.39420744</v>
      </c>
    </row>
    <row r="594" spans="1:6" ht="12.75" customHeight="1" x14ac:dyDescent="0.2">
      <c r="A594" s="83" t="s">
        <v>165</v>
      </c>
      <c r="B594" s="83">
        <v>10</v>
      </c>
      <c r="C594" s="84">
        <v>784.34375291000003</v>
      </c>
      <c r="D594" s="84">
        <v>777.13397930999997</v>
      </c>
      <c r="E594" s="84">
        <v>115.97449915</v>
      </c>
      <c r="F594" s="84">
        <v>115.97449915</v>
      </c>
    </row>
    <row r="595" spans="1:6" ht="12.75" customHeight="1" x14ac:dyDescent="0.2">
      <c r="A595" s="83" t="s">
        <v>165</v>
      </c>
      <c r="B595" s="83">
        <v>11</v>
      </c>
      <c r="C595" s="84">
        <v>795.64862478999999</v>
      </c>
      <c r="D595" s="84">
        <v>788.00355837999996</v>
      </c>
      <c r="E595" s="84">
        <v>117.59660554</v>
      </c>
      <c r="F595" s="84">
        <v>117.59660554</v>
      </c>
    </row>
    <row r="596" spans="1:6" ht="12.75" customHeight="1" x14ac:dyDescent="0.2">
      <c r="A596" s="83" t="s">
        <v>165</v>
      </c>
      <c r="B596" s="83">
        <v>12</v>
      </c>
      <c r="C596" s="84">
        <v>758.35231882999994</v>
      </c>
      <c r="D596" s="84">
        <v>751.86199235000004</v>
      </c>
      <c r="E596" s="84">
        <v>112.20306963</v>
      </c>
      <c r="F596" s="84">
        <v>112.20306963</v>
      </c>
    </row>
    <row r="597" spans="1:6" ht="12.75" customHeight="1" x14ac:dyDescent="0.2">
      <c r="A597" s="83" t="s">
        <v>165</v>
      </c>
      <c r="B597" s="83">
        <v>13</v>
      </c>
      <c r="C597" s="84">
        <v>711.98736632999999</v>
      </c>
      <c r="D597" s="84">
        <v>705.71495256000003</v>
      </c>
      <c r="E597" s="84">
        <v>105.31638089</v>
      </c>
      <c r="F597" s="84">
        <v>105.31638089</v>
      </c>
    </row>
    <row r="598" spans="1:6" ht="12.75" customHeight="1" x14ac:dyDescent="0.2">
      <c r="A598" s="83" t="s">
        <v>165</v>
      </c>
      <c r="B598" s="83">
        <v>14</v>
      </c>
      <c r="C598" s="84">
        <v>682.47618227999999</v>
      </c>
      <c r="D598" s="84">
        <v>676.24216589000002</v>
      </c>
      <c r="E598" s="84">
        <v>100.91805092</v>
      </c>
      <c r="F598" s="84">
        <v>100.91805092</v>
      </c>
    </row>
    <row r="599" spans="1:6" ht="12.75" customHeight="1" x14ac:dyDescent="0.2">
      <c r="A599" s="83" t="s">
        <v>165</v>
      </c>
      <c r="B599" s="83">
        <v>15</v>
      </c>
      <c r="C599" s="84">
        <v>687.82318208000004</v>
      </c>
      <c r="D599" s="84">
        <v>681.36719341000003</v>
      </c>
      <c r="E599" s="84">
        <v>101.68287721</v>
      </c>
      <c r="F599" s="84">
        <v>101.68287721</v>
      </c>
    </row>
    <row r="600" spans="1:6" ht="12.75" customHeight="1" x14ac:dyDescent="0.2">
      <c r="A600" s="83" t="s">
        <v>165</v>
      </c>
      <c r="B600" s="83">
        <v>16</v>
      </c>
      <c r="C600" s="84">
        <v>692.53080093000005</v>
      </c>
      <c r="D600" s="84">
        <v>686.77337315</v>
      </c>
      <c r="E600" s="84">
        <v>102.48966086</v>
      </c>
      <c r="F600" s="84">
        <v>102.48966086</v>
      </c>
    </row>
    <row r="601" spans="1:6" ht="12.75" customHeight="1" x14ac:dyDescent="0.2">
      <c r="A601" s="83" t="s">
        <v>165</v>
      </c>
      <c r="B601" s="83">
        <v>17</v>
      </c>
      <c r="C601" s="84">
        <v>679.95539623000002</v>
      </c>
      <c r="D601" s="84">
        <v>673.63491370999998</v>
      </c>
      <c r="E601" s="84">
        <v>100.52896130000001</v>
      </c>
      <c r="F601" s="84">
        <v>100.52896130000001</v>
      </c>
    </row>
    <row r="602" spans="1:6" ht="12.75" customHeight="1" x14ac:dyDescent="0.2">
      <c r="A602" s="83" t="s">
        <v>165</v>
      </c>
      <c r="B602" s="83">
        <v>18</v>
      </c>
      <c r="C602" s="84">
        <v>686.44914165</v>
      </c>
      <c r="D602" s="84">
        <v>679.82944882000004</v>
      </c>
      <c r="E602" s="84">
        <v>101.45339405</v>
      </c>
      <c r="F602" s="84">
        <v>101.45339405</v>
      </c>
    </row>
    <row r="603" spans="1:6" ht="12.75" customHeight="1" x14ac:dyDescent="0.2">
      <c r="A603" s="83" t="s">
        <v>165</v>
      </c>
      <c r="B603" s="83">
        <v>19</v>
      </c>
      <c r="C603" s="84">
        <v>682.58511725999995</v>
      </c>
      <c r="D603" s="84">
        <v>676.07068974000003</v>
      </c>
      <c r="E603" s="84">
        <v>100.89246092</v>
      </c>
      <c r="F603" s="84">
        <v>100.89246092</v>
      </c>
    </row>
    <row r="604" spans="1:6" ht="12.75" customHeight="1" x14ac:dyDescent="0.2">
      <c r="A604" s="83" t="s">
        <v>165</v>
      </c>
      <c r="B604" s="83">
        <v>20</v>
      </c>
      <c r="C604" s="84">
        <v>668.39671510999995</v>
      </c>
      <c r="D604" s="84">
        <v>662.02663973999995</v>
      </c>
      <c r="E604" s="84">
        <v>98.796616819999997</v>
      </c>
      <c r="F604" s="84">
        <v>98.796616819999997</v>
      </c>
    </row>
    <row r="605" spans="1:6" ht="12.75" customHeight="1" x14ac:dyDescent="0.2">
      <c r="A605" s="83" t="s">
        <v>165</v>
      </c>
      <c r="B605" s="83">
        <v>21</v>
      </c>
      <c r="C605" s="84">
        <v>634.96136024999998</v>
      </c>
      <c r="D605" s="84">
        <v>628.69881981000003</v>
      </c>
      <c r="E605" s="84">
        <v>93.822986369999995</v>
      </c>
      <c r="F605" s="84">
        <v>93.822986369999995</v>
      </c>
    </row>
    <row r="606" spans="1:6" ht="12.75" customHeight="1" x14ac:dyDescent="0.2">
      <c r="A606" s="83" t="s">
        <v>165</v>
      </c>
      <c r="B606" s="83">
        <v>22</v>
      </c>
      <c r="C606" s="84">
        <v>638.84517748999997</v>
      </c>
      <c r="D606" s="84">
        <v>633.26444802000003</v>
      </c>
      <c r="E606" s="84">
        <v>94.504331489999998</v>
      </c>
      <c r="F606" s="84">
        <v>94.504331489999998</v>
      </c>
    </row>
    <row r="607" spans="1:6" ht="12.75" customHeight="1" x14ac:dyDescent="0.2">
      <c r="A607" s="83" t="s">
        <v>165</v>
      </c>
      <c r="B607" s="83">
        <v>23</v>
      </c>
      <c r="C607" s="84">
        <v>664.92945839000004</v>
      </c>
      <c r="D607" s="84">
        <v>658.82680685000003</v>
      </c>
      <c r="E607" s="84">
        <v>98.319094250000006</v>
      </c>
      <c r="F607" s="84">
        <v>98.319094250000006</v>
      </c>
    </row>
    <row r="608" spans="1:6" ht="12.75" customHeight="1" x14ac:dyDescent="0.2">
      <c r="A608" s="83" t="s">
        <v>165</v>
      </c>
      <c r="B608" s="83">
        <v>24</v>
      </c>
      <c r="C608" s="84">
        <v>744.04858382999998</v>
      </c>
      <c r="D608" s="84">
        <v>737.68615890000001</v>
      </c>
      <c r="E608" s="84">
        <v>110.08755902</v>
      </c>
      <c r="F608" s="84">
        <v>110.08755902</v>
      </c>
    </row>
    <row r="609" spans="1:6" ht="12.75" customHeight="1" x14ac:dyDescent="0.2">
      <c r="A609" s="83" t="s">
        <v>166</v>
      </c>
      <c r="B609" s="83">
        <v>1</v>
      </c>
      <c r="C609" s="84">
        <v>893.54177862999995</v>
      </c>
      <c r="D609" s="84">
        <v>885.62946879000003</v>
      </c>
      <c r="E609" s="84">
        <v>132.16567132</v>
      </c>
      <c r="F609" s="84">
        <v>132.16567132</v>
      </c>
    </row>
    <row r="610" spans="1:6" ht="12.75" customHeight="1" x14ac:dyDescent="0.2">
      <c r="A610" s="83" t="s">
        <v>166</v>
      </c>
      <c r="B610" s="83">
        <v>2</v>
      </c>
      <c r="C610" s="84">
        <v>888.57798353999999</v>
      </c>
      <c r="D610" s="84">
        <v>880.84444034000001</v>
      </c>
      <c r="E610" s="84">
        <v>131.45158430999999</v>
      </c>
      <c r="F610" s="84">
        <v>131.45158430999999</v>
      </c>
    </row>
    <row r="611" spans="1:6" ht="12.75" customHeight="1" x14ac:dyDescent="0.2">
      <c r="A611" s="83" t="s">
        <v>166</v>
      </c>
      <c r="B611" s="83">
        <v>3</v>
      </c>
      <c r="C611" s="84">
        <v>876.93703736999998</v>
      </c>
      <c r="D611" s="84">
        <v>868.75336096000001</v>
      </c>
      <c r="E611" s="84">
        <v>129.64718904</v>
      </c>
      <c r="F611" s="84">
        <v>129.64718904</v>
      </c>
    </row>
    <row r="612" spans="1:6" ht="12.75" customHeight="1" x14ac:dyDescent="0.2">
      <c r="A612" s="83" t="s">
        <v>166</v>
      </c>
      <c r="B612" s="83">
        <v>4</v>
      </c>
      <c r="C612" s="84">
        <v>870.04342948999999</v>
      </c>
      <c r="D612" s="84">
        <v>861.88053250999997</v>
      </c>
      <c r="E612" s="84">
        <v>128.62153212999999</v>
      </c>
      <c r="F612" s="84">
        <v>128.62153212999999</v>
      </c>
    </row>
    <row r="613" spans="1:6" ht="12.75" customHeight="1" x14ac:dyDescent="0.2">
      <c r="A613" s="83" t="s">
        <v>166</v>
      </c>
      <c r="B613" s="83">
        <v>5</v>
      </c>
      <c r="C613" s="84">
        <v>869.31146729</v>
      </c>
      <c r="D613" s="84">
        <v>859.70268655999996</v>
      </c>
      <c r="E613" s="84">
        <v>128.29652433999999</v>
      </c>
      <c r="F613" s="84">
        <v>128.29652433999999</v>
      </c>
    </row>
    <row r="614" spans="1:6" ht="12.75" customHeight="1" x14ac:dyDescent="0.2">
      <c r="A614" s="83" t="s">
        <v>166</v>
      </c>
      <c r="B614" s="83">
        <v>6</v>
      </c>
      <c r="C614" s="84">
        <v>872.27243112999997</v>
      </c>
      <c r="D614" s="84">
        <v>863.16063436000002</v>
      </c>
      <c r="E614" s="84">
        <v>128.81256633000001</v>
      </c>
      <c r="F614" s="84">
        <v>128.81256633000001</v>
      </c>
    </row>
    <row r="615" spans="1:6" ht="12.75" customHeight="1" x14ac:dyDescent="0.2">
      <c r="A615" s="83" t="s">
        <v>166</v>
      </c>
      <c r="B615" s="83">
        <v>7</v>
      </c>
      <c r="C615" s="84">
        <v>875.02429613000004</v>
      </c>
      <c r="D615" s="84">
        <v>866.29949469999997</v>
      </c>
      <c r="E615" s="84">
        <v>129.28098975</v>
      </c>
      <c r="F615" s="84">
        <v>129.28098975</v>
      </c>
    </row>
    <row r="616" spans="1:6" ht="12.75" customHeight="1" x14ac:dyDescent="0.2">
      <c r="A616" s="83" t="s">
        <v>166</v>
      </c>
      <c r="B616" s="83">
        <v>8</v>
      </c>
      <c r="C616" s="84">
        <v>849.68419989999995</v>
      </c>
      <c r="D616" s="84">
        <v>841.44081732999996</v>
      </c>
      <c r="E616" s="84">
        <v>125.57123991</v>
      </c>
      <c r="F616" s="84">
        <v>125.57123991</v>
      </c>
    </row>
    <row r="617" spans="1:6" ht="12.75" customHeight="1" x14ac:dyDescent="0.2">
      <c r="A617" s="83" t="s">
        <v>166</v>
      </c>
      <c r="B617" s="83">
        <v>9</v>
      </c>
      <c r="C617" s="84">
        <v>811.20627334999995</v>
      </c>
      <c r="D617" s="84">
        <v>803.85184025000001</v>
      </c>
      <c r="E617" s="84">
        <v>119.96170164999999</v>
      </c>
      <c r="F617" s="84">
        <v>119.96170164999999</v>
      </c>
    </row>
    <row r="618" spans="1:6" ht="12.75" customHeight="1" x14ac:dyDescent="0.2">
      <c r="A618" s="83" t="s">
        <v>166</v>
      </c>
      <c r="B618" s="83">
        <v>10</v>
      </c>
      <c r="C618" s="84">
        <v>804.87736896000001</v>
      </c>
      <c r="D618" s="84">
        <v>796.92515212000001</v>
      </c>
      <c r="E618" s="84">
        <v>118.92800706</v>
      </c>
      <c r="F618" s="84">
        <v>118.92800706</v>
      </c>
    </row>
    <row r="619" spans="1:6" ht="12.75" customHeight="1" x14ac:dyDescent="0.2">
      <c r="A619" s="83" t="s">
        <v>166</v>
      </c>
      <c r="B619" s="83">
        <v>11</v>
      </c>
      <c r="C619" s="84">
        <v>797.62831542000004</v>
      </c>
      <c r="D619" s="84">
        <v>789.93279351000001</v>
      </c>
      <c r="E619" s="84">
        <v>117.88451223</v>
      </c>
      <c r="F619" s="84">
        <v>117.88451223</v>
      </c>
    </row>
    <row r="620" spans="1:6" ht="12.75" customHeight="1" x14ac:dyDescent="0.2">
      <c r="A620" s="83" t="s">
        <v>166</v>
      </c>
      <c r="B620" s="83">
        <v>12</v>
      </c>
      <c r="C620" s="84">
        <v>735.1114566</v>
      </c>
      <c r="D620" s="84">
        <v>728.08566810000002</v>
      </c>
      <c r="E620" s="84">
        <v>108.65484324000001</v>
      </c>
      <c r="F620" s="84">
        <v>108.65484324000001</v>
      </c>
    </row>
    <row r="621" spans="1:6" ht="12.75" customHeight="1" x14ac:dyDescent="0.2">
      <c r="A621" s="83" t="s">
        <v>166</v>
      </c>
      <c r="B621" s="83">
        <v>13</v>
      </c>
      <c r="C621" s="84">
        <v>684.26992072999997</v>
      </c>
      <c r="D621" s="84">
        <v>678.06166270999995</v>
      </c>
      <c r="E621" s="84">
        <v>101.18958096999999</v>
      </c>
      <c r="F621" s="84">
        <v>101.18958096999999</v>
      </c>
    </row>
    <row r="622" spans="1:6" ht="12.75" customHeight="1" x14ac:dyDescent="0.2">
      <c r="A622" s="83" t="s">
        <v>166</v>
      </c>
      <c r="B622" s="83">
        <v>14</v>
      </c>
      <c r="C622" s="84">
        <v>663.95674478000001</v>
      </c>
      <c r="D622" s="84">
        <v>658.24359548999996</v>
      </c>
      <c r="E622" s="84">
        <v>98.232059520000007</v>
      </c>
      <c r="F622" s="84">
        <v>98.232059520000007</v>
      </c>
    </row>
    <row r="623" spans="1:6" ht="12.75" customHeight="1" x14ac:dyDescent="0.2">
      <c r="A623" s="83" t="s">
        <v>166</v>
      </c>
      <c r="B623" s="83">
        <v>15</v>
      </c>
      <c r="C623" s="84">
        <v>669.92604562999998</v>
      </c>
      <c r="D623" s="84">
        <v>663.89542967</v>
      </c>
      <c r="E623" s="84">
        <v>99.075503060000003</v>
      </c>
      <c r="F623" s="84">
        <v>99.075503060000003</v>
      </c>
    </row>
    <row r="624" spans="1:6" ht="12.75" customHeight="1" x14ac:dyDescent="0.2">
      <c r="A624" s="83" t="s">
        <v>166</v>
      </c>
      <c r="B624" s="83">
        <v>16</v>
      </c>
      <c r="C624" s="84">
        <v>671.16748167000003</v>
      </c>
      <c r="D624" s="84">
        <v>665.41674404000003</v>
      </c>
      <c r="E624" s="84">
        <v>99.302534280000003</v>
      </c>
      <c r="F624" s="84">
        <v>99.302534280000003</v>
      </c>
    </row>
    <row r="625" spans="1:6" ht="12.75" customHeight="1" x14ac:dyDescent="0.2">
      <c r="A625" s="83" t="s">
        <v>166</v>
      </c>
      <c r="B625" s="83">
        <v>17</v>
      </c>
      <c r="C625" s="84">
        <v>679.62445310999999</v>
      </c>
      <c r="D625" s="84">
        <v>673.59694968999997</v>
      </c>
      <c r="E625" s="84">
        <v>100.52329579000001</v>
      </c>
      <c r="F625" s="84">
        <v>100.52329579000001</v>
      </c>
    </row>
    <row r="626" spans="1:6" ht="12.75" customHeight="1" x14ac:dyDescent="0.2">
      <c r="A626" s="83" t="s">
        <v>166</v>
      </c>
      <c r="B626" s="83">
        <v>18</v>
      </c>
      <c r="C626" s="84">
        <v>677.40152301000001</v>
      </c>
      <c r="D626" s="84">
        <v>669.77169432000005</v>
      </c>
      <c r="E626" s="84">
        <v>99.952439170000005</v>
      </c>
      <c r="F626" s="84">
        <v>99.952439170000005</v>
      </c>
    </row>
    <row r="627" spans="1:6" ht="12.75" customHeight="1" x14ac:dyDescent="0.2">
      <c r="A627" s="83" t="s">
        <v>166</v>
      </c>
      <c r="B627" s="83">
        <v>19</v>
      </c>
      <c r="C627" s="84">
        <v>674.35854099999995</v>
      </c>
      <c r="D627" s="84">
        <v>667.77190976999998</v>
      </c>
      <c r="E627" s="84">
        <v>99.654004130000004</v>
      </c>
      <c r="F627" s="84">
        <v>99.654004130000004</v>
      </c>
    </row>
    <row r="628" spans="1:6" ht="12.75" customHeight="1" x14ac:dyDescent="0.2">
      <c r="A628" s="83" t="s">
        <v>166</v>
      </c>
      <c r="B628" s="83">
        <v>20</v>
      </c>
      <c r="C628" s="84">
        <v>670.08545615000003</v>
      </c>
      <c r="D628" s="84">
        <v>663.66582663999998</v>
      </c>
      <c r="E628" s="84">
        <v>99.041238570000004</v>
      </c>
      <c r="F628" s="84">
        <v>99.041238570000004</v>
      </c>
    </row>
    <row r="629" spans="1:6" ht="12.75" customHeight="1" x14ac:dyDescent="0.2">
      <c r="A629" s="83" t="s">
        <v>166</v>
      </c>
      <c r="B629" s="83">
        <v>21</v>
      </c>
      <c r="C629" s="84">
        <v>657.62662547000002</v>
      </c>
      <c r="D629" s="84">
        <v>651.52921667999999</v>
      </c>
      <c r="E629" s="84">
        <v>97.230048609999997</v>
      </c>
      <c r="F629" s="84">
        <v>97.230048609999997</v>
      </c>
    </row>
    <row r="630" spans="1:6" ht="12.75" customHeight="1" x14ac:dyDescent="0.2">
      <c r="A630" s="83" t="s">
        <v>166</v>
      </c>
      <c r="B630" s="83">
        <v>22</v>
      </c>
      <c r="C630" s="84">
        <v>661.77593007999997</v>
      </c>
      <c r="D630" s="84">
        <v>655.32810801000005</v>
      </c>
      <c r="E630" s="84">
        <v>97.796970830000006</v>
      </c>
      <c r="F630" s="84">
        <v>97.796970830000006</v>
      </c>
    </row>
    <row r="631" spans="1:6" ht="12.75" customHeight="1" x14ac:dyDescent="0.2">
      <c r="A631" s="83" t="s">
        <v>166</v>
      </c>
      <c r="B631" s="83">
        <v>23</v>
      </c>
      <c r="C631" s="84">
        <v>678.34661509</v>
      </c>
      <c r="D631" s="84">
        <v>671.89938672999995</v>
      </c>
      <c r="E631" s="84">
        <v>100.26996235999999</v>
      </c>
      <c r="F631" s="84">
        <v>100.26996235999999</v>
      </c>
    </row>
    <row r="632" spans="1:6" ht="12.75" customHeight="1" x14ac:dyDescent="0.2">
      <c r="A632" s="83" t="s">
        <v>166</v>
      </c>
      <c r="B632" s="83">
        <v>24</v>
      </c>
      <c r="C632" s="84">
        <v>760.92678488000001</v>
      </c>
      <c r="D632" s="84">
        <v>753.81263162000005</v>
      </c>
      <c r="E632" s="84">
        <v>112.49417055000001</v>
      </c>
      <c r="F632" s="84">
        <v>112.49417055000001</v>
      </c>
    </row>
    <row r="633" spans="1:6" ht="12.75" customHeight="1" x14ac:dyDescent="0.2">
      <c r="A633" s="83" t="s">
        <v>167</v>
      </c>
      <c r="B633" s="83">
        <v>1</v>
      </c>
      <c r="C633" s="84">
        <v>845.53080924000005</v>
      </c>
      <c r="D633" s="84">
        <v>837.90197143</v>
      </c>
      <c r="E633" s="84">
        <v>125.04312520000001</v>
      </c>
      <c r="F633" s="84">
        <v>125.04312520000001</v>
      </c>
    </row>
    <row r="634" spans="1:6" ht="12.75" customHeight="1" x14ac:dyDescent="0.2">
      <c r="A634" s="83" t="s">
        <v>167</v>
      </c>
      <c r="B634" s="83">
        <v>2</v>
      </c>
      <c r="C634" s="84">
        <v>875.88077723000004</v>
      </c>
      <c r="D634" s="84">
        <v>867.96823312000004</v>
      </c>
      <c r="E634" s="84">
        <v>129.53002158999999</v>
      </c>
      <c r="F634" s="84">
        <v>129.53002158999999</v>
      </c>
    </row>
    <row r="635" spans="1:6" ht="12.75" customHeight="1" x14ac:dyDescent="0.2">
      <c r="A635" s="83" t="s">
        <v>167</v>
      </c>
      <c r="B635" s="83">
        <v>3</v>
      </c>
      <c r="C635" s="84">
        <v>867.10542095000005</v>
      </c>
      <c r="D635" s="84">
        <v>858.77344703999995</v>
      </c>
      <c r="E635" s="84">
        <v>128.15785059000001</v>
      </c>
      <c r="F635" s="84">
        <v>128.15785059000001</v>
      </c>
    </row>
    <row r="636" spans="1:6" ht="12.75" customHeight="1" x14ac:dyDescent="0.2">
      <c r="A636" s="83" t="s">
        <v>167</v>
      </c>
      <c r="B636" s="83">
        <v>4</v>
      </c>
      <c r="C636" s="84">
        <v>857.84688722999999</v>
      </c>
      <c r="D636" s="84">
        <v>850.02944767999998</v>
      </c>
      <c r="E636" s="84">
        <v>126.85295211</v>
      </c>
      <c r="F636" s="84">
        <v>126.85295211</v>
      </c>
    </row>
    <row r="637" spans="1:6" ht="12.75" customHeight="1" x14ac:dyDescent="0.2">
      <c r="A637" s="83" t="s">
        <v>167</v>
      </c>
      <c r="B637" s="83">
        <v>5</v>
      </c>
      <c r="C637" s="84">
        <v>855.81468826000003</v>
      </c>
      <c r="D637" s="84">
        <v>847.86094963000005</v>
      </c>
      <c r="E637" s="84">
        <v>126.52933934000001</v>
      </c>
      <c r="F637" s="84">
        <v>126.52933934000001</v>
      </c>
    </row>
    <row r="638" spans="1:6" ht="12.75" customHeight="1" x14ac:dyDescent="0.2">
      <c r="A638" s="83" t="s">
        <v>167</v>
      </c>
      <c r="B638" s="83">
        <v>6</v>
      </c>
      <c r="C638" s="84">
        <v>862.88377270000001</v>
      </c>
      <c r="D638" s="84">
        <v>854.70691472999999</v>
      </c>
      <c r="E638" s="84">
        <v>127.55098734000001</v>
      </c>
      <c r="F638" s="84">
        <v>127.55098734000001</v>
      </c>
    </row>
    <row r="639" spans="1:6" ht="12.75" customHeight="1" x14ac:dyDescent="0.2">
      <c r="A639" s="83" t="s">
        <v>167</v>
      </c>
      <c r="B639" s="83">
        <v>7</v>
      </c>
      <c r="C639" s="84">
        <v>873.35345881000001</v>
      </c>
      <c r="D639" s="84">
        <v>864.70166265</v>
      </c>
      <c r="E639" s="84">
        <v>129.04253953</v>
      </c>
      <c r="F639" s="84">
        <v>129.04253953</v>
      </c>
    </row>
    <row r="640" spans="1:6" ht="12.75" customHeight="1" x14ac:dyDescent="0.2">
      <c r="A640" s="83" t="s">
        <v>167</v>
      </c>
      <c r="B640" s="83">
        <v>8</v>
      </c>
      <c r="C640" s="84">
        <v>843.98980113000005</v>
      </c>
      <c r="D640" s="84">
        <v>835.58549792999997</v>
      </c>
      <c r="E640" s="84">
        <v>124.69742952999999</v>
      </c>
      <c r="F640" s="84">
        <v>124.69742952999999</v>
      </c>
    </row>
    <row r="641" spans="1:6" ht="12.75" customHeight="1" x14ac:dyDescent="0.2">
      <c r="A641" s="83" t="s">
        <v>167</v>
      </c>
      <c r="B641" s="83">
        <v>9</v>
      </c>
      <c r="C641" s="84">
        <v>810.32823957999994</v>
      </c>
      <c r="D641" s="84">
        <v>802.21190997999997</v>
      </c>
      <c r="E641" s="84">
        <v>119.71696894999999</v>
      </c>
      <c r="F641" s="84">
        <v>119.71696894999999</v>
      </c>
    </row>
    <row r="642" spans="1:6" ht="12.75" customHeight="1" x14ac:dyDescent="0.2">
      <c r="A642" s="83" t="s">
        <v>167</v>
      </c>
      <c r="B642" s="83">
        <v>10</v>
      </c>
      <c r="C642" s="84">
        <v>795.63117612999997</v>
      </c>
      <c r="D642" s="84">
        <v>788.92816546999995</v>
      </c>
      <c r="E642" s="84">
        <v>117.73458798</v>
      </c>
      <c r="F642" s="84">
        <v>117.73458798</v>
      </c>
    </row>
    <row r="643" spans="1:6" ht="12.75" customHeight="1" x14ac:dyDescent="0.2">
      <c r="A643" s="83" t="s">
        <v>167</v>
      </c>
      <c r="B643" s="83">
        <v>11</v>
      </c>
      <c r="C643" s="84">
        <v>798.32710935</v>
      </c>
      <c r="D643" s="84">
        <v>790.98651446999997</v>
      </c>
      <c r="E643" s="84">
        <v>118.0417628</v>
      </c>
      <c r="F643" s="84">
        <v>118.0417628</v>
      </c>
    </row>
    <row r="644" spans="1:6" ht="12.75" customHeight="1" x14ac:dyDescent="0.2">
      <c r="A644" s="83" t="s">
        <v>167</v>
      </c>
      <c r="B644" s="83">
        <v>12</v>
      </c>
      <c r="C644" s="84">
        <v>741.11258728999996</v>
      </c>
      <c r="D644" s="84">
        <v>733.99799268000004</v>
      </c>
      <c r="E644" s="84">
        <v>109.5371607</v>
      </c>
      <c r="F644" s="84">
        <v>109.5371607</v>
      </c>
    </row>
    <row r="645" spans="1:6" ht="12.75" customHeight="1" x14ac:dyDescent="0.2">
      <c r="A645" s="83" t="s">
        <v>167</v>
      </c>
      <c r="B645" s="83">
        <v>13</v>
      </c>
      <c r="C645" s="84">
        <v>692.70723736000002</v>
      </c>
      <c r="D645" s="84">
        <v>686.55687768999996</v>
      </c>
      <c r="E645" s="84">
        <v>102.45735246</v>
      </c>
      <c r="F645" s="84">
        <v>102.45735246</v>
      </c>
    </row>
    <row r="646" spans="1:6" ht="12.75" customHeight="1" x14ac:dyDescent="0.2">
      <c r="A646" s="83" t="s">
        <v>167</v>
      </c>
      <c r="B646" s="83">
        <v>14</v>
      </c>
      <c r="C646" s="84">
        <v>672.73412865</v>
      </c>
      <c r="D646" s="84">
        <v>666.57674910000003</v>
      </c>
      <c r="E646" s="84">
        <v>99.475645999999998</v>
      </c>
      <c r="F646" s="84">
        <v>99.475645999999998</v>
      </c>
    </row>
    <row r="647" spans="1:6" ht="12.75" customHeight="1" x14ac:dyDescent="0.2">
      <c r="A647" s="83" t="s">
        <v>167</v>
      </c>
      <c r="B647" s="83">
        <v>15</v>
      </c>
      <c r="C647" s="84">
        <v>677.75998019999997</v>
      </c>
      <c r="D647" s="84">
        <v>671.23577151999996</v>
      </c>
      <c r="E647" s="84">
        <v>100.17092868</v>
      </c>
      <c r="F647" s="84">
        <v>100.17092868</v>
      </c>
    </row>
    <row r="648" spans="1:6" ht="12.75" customHeight="1" x14ac:dyDescent="0.2">
      <c r="A648" s="83" t="s">
        <v>167</v>
      </c>
      <c r="B648" s="83">
        <v>16</v>
      </c>
      <c r="C648" s="84">
        <v>683.51640436000002</v>
      </c>
      <c r="D648" s="84">
        <v>676.39801753999996</v>
      </c>
      <c r="E648" s="84">
        <v>100.94130921999999</v>
      </c>
      <c r="F648" s="84">
        <v>100.94130921999999</v>
      </c>
    </row>
    <row r="649" spans="1:6" ht="12.75" customHeight="1" x14ac:dyDescent="0.2">
      <c r="A649" s="83" t="s">
        <v>167</v>
      </c>
      <c r="B649" s="83">
        <v>17</v>
      </c>
      <c r="C649" s="84">
        <v>682.46988822000003</v>
      </c>
      <c r="D649" s="84">
        <v>674.69467096000005</v>
      </c>
      <c r="E649" s="84">
        <v>100.68711268</v>
      </c>
      <c r="F649" s="84">
        <v>100.68711268</v>
      </c>
    </row>
    <row r="650" spans="1:6" ht="12.75" customHeight="1" x14ac:dyDescent="0.2">
      <c r="A650" s="83" t="s">
        <v>167</v>
      </c>
      <c r="B650" s="83">
        <v>18</v>
      </c>
      <c r="C650" s="84">
        <v>682.76099424999995</v>
      </c>
      <c r="D650" s="84">
        <v>674.18559461999996</v>
      </c>
      <c r="E650" s="84">
        <v>100.61114139</v>
      </c>
      <c r="F650" s="84">
        <v>100.61114139</v>
      </c>
    </row>
    <row r="651" spans="1:6" ht="12.75" customHeight="1" x14ac:dyDescent="0.2">
      <c r="A651" s="83" t="s">
        <v>167</v>
      </c>
      <c r="B651" s="83">
        <v>19</v>
      </c>
      <c r="C651" s="84">
        <v>678.22960582999997</v>
      </c>
      <c r="D651" s="84">
        <v>670.46029543999998</v>
      </c>
      <c r="E651" s="84">
        <v>100.05520159</v>
      </c>
      <c r="F651" s="84">
        <v>100.05520159</v>
      </c>
    </row>
    <row r="652" spans="1:6" ht="12.75" customHeight="1" x14ac:dyDescent="0.2">
      <c r="A652" s="83" t="s">
        <v>167</v>
      </c>
      <c r="B652" s="83">
        <v>20</v>
      </c>
      <c r="C652" s="84">
        <v>664.93736320000005</v>
      </c>
      <c r="D652" s="84">
        <v>657.84820795999997</v>
      </c>
      <c r="E652" s="84">
        <v>98.173054410000006</v>
      </c>
      <c r="F652" s="84">
        <v>98.173054410000006</v>
      </c>
    </row>
    <row r="653" spans="1:6" ht="12.75" customHeight="1" x14ac:dyDescent="0.2">
      <c r="A653" s="83" t="s">
        <v>167</v>
      </c>
      <c r="B653" s="83">
        <v>21</v>
      </c>
      <c r="C653" s="84">
        <v>658.46063505999996</v>
      </c>
      <c r="D653" s="84">
        <v>651.58931516999996</v>
      </c>
      <c r="E653" s="84">
        <v>97.239017329999996</v>
      </c>
      <c r="F653" s="84">
        <v>97.239017329999996</v>
      </c>
    </row>
    <row r="654" spans="1:6" ht="12.75" customHeight="1" x14ac:dyDescent="0.2">
      <c r="A654" s="83" t="s">
        <v>167</v>
      </c>
      <c r="B654" s="83">
        <v>22</v>
      </c>
      <c r="C654" s="84">
        <v>653.66524630000004</v>
      </c>
      <c r="D654" s="84">
        <v>647.19139533999999</v>
      </c>
      <c r="E654" s="84">
        <v>96.582699930000004</v>
      </c>
      <c r="F654" s="84">
        <v>96.582699930000004</v>
      </c>
    </row>
    <row r="655" spans="1:6" ht="12.75" customHeight="1" x14ac:dyDescent="0.2">
      <c r="A655" s="83" t="s">
        <v>167</v>
      </c>
      <c r="B655" s="83">
        <v>23</v>
      </c>
      <c r="C655" s="84">
        <v>675.59327689999998</v>
      </c>
      <c r="D655" s="84">
        <v>668.90223734000006</v>
      </c>
      <c r="E655" s="84">
        <v>99.82268698</v>
      </c>
      <c r="F655" s="84">
        <v>99.82268698</v>
      </c>
    </row>
    <row r="656" spans="1:6" ht="12.75" customHeight="1" x14ac:dyDescent="0.2">
      <c r="A656" s="83" t="s">
        <v>167</v>
      </c>
      <c r="B656" s="83">
        <v>24</v>
      </c>
      <c r="C656" s="84">
        <v>743.34902824999995</v>
      </c>
      <c r="D656" s="84">
        <v>736.10839788999999</v>
      </c>
      <c r="E656" s="84">
        <v>109.85210406</v>
      </c>
      <c r="F656" s="84">
        <v>109.85210406</v>
      </c>
    </row>
    <row r="657" spans="1:6" ht="12.75" customHeight="1" x14ac:dyDescent="0.2">
      <c r="A657" s="83" t="s">
        <v>168</v>
      </c>
      <c r="B657" s="83">
        <v>1</v>
      </c>
      <c r="C657" s="84">
        <v>829.14006178</v>
      </c>
      <c r="D657" s="84">
        <v>821.75460652000004</v>
      </c>
      <c r="E657" s="84">
        <v>122.63339585999999</v>
      </c>
      <c r="F657" s="84">
        <v>122.63339585999999</v>
      </c>
    </row>
    <row r="658" spans="1:6" ht="12.75" customHeight="1" x14ac:dyDescent="0.2">
      <c r="A658" s="83" t="s">
        <v>168</v>
      </c>
      <c r="B658" s="83">
        <v>2</v>
      </c>
      <c r="C658" s="84">
        <v>864.58775760000003</v>
      </c>
      <c r="D658" s="84">
        <v>856.55841864000001</v>
      </c>
      <c r="E658" s="84">
        <v>127.82729393</v>
      </c>
      <c r="F658" s="84">
        <v>127.82729393</v>
      </c>
    </row>
    <row r="659" spans="1:6" ht="12.75" customHeight="1" x14ac:dyDescent="0.2">
      <c r="A659" s="83" t="s">
        <v>168</v>
      </c>
      <c r="B659" s="83">
        <v>3</v>
      </c>
      <c r="C659" s="84">
        <v>883.17076645999998</v>
      </c>
      <c r="D659" s="84">
        <v>875.09462972999995</v>
      </c>
      <c r="E659" s="84">
        <v>130.59351939000001</v>
      </c>
      <c r="F659" s="84">
        <v>130.59351939000001</v>
      </c>
    </row>
    <row r="660" spans="1:6" ht="12.75" customHeight="1" x14ac:dyDescent="0.2">
      <c r="A660" s="83" t="s">
        <v>168</v>
      </c>
      <c r="B660" s="83">
        <v>4</v>
      </c>
      <c r="C660" s="84">
        <v>892.02416487999994</v>
      </c>
      <c r="D660" s="84">
        <v>883.49835464</v>
      </c>
      <c r="E660" s="84">
        <v>131.84763749000001</v>
      </c>
      <c r="F660" s="84">
        <v>131.84763749000001</v>
      </c>
    </row>
    <row r="661" spans="1:6" ht="12.75" customHeight="1" x14ac:dyDescent="0.2">
      <c r="A661" s="83" t="s">
        <v>168</v>
      </c>
      <c r="B661" s="83">
        <v>5</v>
      </c>
      <c r="C661" s="84">
        <v>885.81662596000001</v>
      </c>
      <c r="D661" s="84">
        <v>877.30385324999997</v>
      </c>
      <c r="E661" s="84">
        <v>130.92320975999999</v>
      </c>
      <c r="F661" s="84">
        <v>130.92320975999999</v>
      </c>
    </row>
    <row r="662" spans="1:6" ht="12.75" customHeight="1" x14ac:dyDescent="0.2">
      <c r="A662" s="83" t="s">
        <v>168</v>
      </c>
      <c r="B662" s="83">
        <v>6</v>
      </c>
      <c r="C662" s="84">
        <v>892.55513181000003</v>
      </c>
      <c r="D662" s="84">
        <v>884.13718403999997</v>
      </c>
      <c r="E662" s="84">
        <v>131.94297229</v>
      </c>
      <c r="F662" s="84">
        <v>131.94297229</v>
      </c>
    </row>
    <row r="663" spans="1:6" ht="12.75" customHeight="1" x14ac:dyDescent="0.2">
      <c r="A663" s="83" t="s">
        <v>168</v>
      </c>
      <c r="B663" s="83">
        <v>7</v>
      </c>
      <c r="C663" s="84">
        <v>874.95120706</v>
      </c>
      <c r="D663" s="84">
        <v>866.66597906000004</v>
      </c>
      <c r="E663" s="84">
        <v>129.33568152999999</v>
      </c>
      <c r="F663" s="84">
        <v>129.33568152999999</v>
      </c>
    </row>
    <row r="664" spans="1:6" ht="12.75" customHeight="1" x14ac:dyDescent="0.2">
      <c r="A664" s="83" t="s">
        <v>168</v>
      </c>
      <c r="B664" s="83">
        <v>8</v>
      </c>
      <c r="C664" s="84">
        <v>860.37583398000004</v>
      </c>
      <c r="D664" s="84">
        <v>852.85458848999997</v>
      </c>
      <c r="E664" s="84">
        <v>127.27455802999999</v>
      </c>
      <c r="F664" s="84">
        <v>127.27455802999999</v>
      </c>
    </row>
    <row r="665" spans="1:6" ht="12.75" customHeight="1" x14ac:dyDescent="0.2">
      <c r="A665" s="83" t="s">
        <v>168</v>
      </c>
      <c r="B665" s="83">
        <v>9</v>
      </c>
      <c r="C665" s="84">
        <v>825.49415249000003</v>
      </c>
      <c r="D665" s="84">
        <v>818.09303149000004</v>
      </c>
      <c r="E665" s="84">
        <v>122.08696584</v>
      </c>
      <c r="F665" s="84">
        <v>122.08696584</v>
      </c>
    </row>
    <row r="666" spans="1:6" ht="12.75" customHeight="1" x14ac:dyDescent="0.2">
      <c r="A666" s="83" t="s">
        <v>168</v>
      </c>
      <c r="B666" s="83">
        <v>10</v>
      </c>
      <c r="C666" s="84">
        <v>805.51764002000004</v>
      </c>
      <c r="D666" s="84">
        <v>798.06965111</v>
      </c>
      <c r="E666" s="84">
        <v>119.09880475999999</v>
      </c>
      <c r="F666" s="84">
        <v>119.09880475999999</v>
      </c>
    </row>
    <row r="667" spans="1:6" ht="12.75" customHeight="1" x14ac:dyDescent="0.2">
      <c r="A667" s="83" t="s">
        <v>168</v>
      </c>
      <c r="B667" s="83">
        <v>11</v>
      </c>
      <c r="C667" s="84">
        <v>785.50426155000002</v>
      </c>
      <c r="D667" s="84">
        <v>778.07882783000002</v>
      </c>
      <c r="E667" s="84">
        <v>116.1155023</v>
      </c>
      <c r="F667" s="84">
        <v>116.1155023</v>
      </c>
    </row>
    <row r="668" spans="1:6" ht="12.75" customHeight="1" x14ac:dyDescent="0.2">
      <c r="A668" s="83" t="s">
        <v>168</v>
      </c>
      <c r="B668" s="83">
        <v>12</v>
      </c>
      <c r="C668" s="84">
        <v>732.03790960000003</v>
      </c>
      <c r="D668" s="84">
        <v>724.84632733000001</v>
      </c>
      <c r="E668" s="84">
        <v>108.17142475999999</v>
      </c>
      <c r="F668" s="84">
        <v>108.17142475999999</v>
      </c>
    </row>
    <row r="669" spans="1:6" ht="12.75" customHeight="1" x14ac:dyDescent="0.2">
      <c r="A669" s="83" t="s">
        <v>168</v>
      </c>
      <c r="B669" s="83">
        <v>13</v>
      </c>
      <c r="C669" s="84">
        <v>673.15961960000004</v>
      </c>
      <c r="D669" s="84">
        <v>666.94184792999999</v>
      </c>
      <c r="E669" s="84">
        <v>99.530131019999999</v>
      </c>
      <c r="F669" s="84">
        <v>99.530131019999999</v>
      </c>
    </row>
    <row r="670" spans="1:6" ht="12.75" customHeight="1" x14ac:dyDescent="0.2">
      <c r="A670" s="83" t="s">
        <v>168</v>
      </c>
      <c r="B670" s="83">
        <v>14</v>
      </c>
      <c r="C670" s="84">
        <v>655.49383035999995</v>
      </c>
      <c r="D670" s="84">
        <v>649.39261728999998</v>
      </c>
      <c r="E670" s="84">
        <v>96.911196200000006</v>
      </c>
      <c r="F670" s="84">
        <v>96.911196200000006</v>
      </c>
    </row>
    <row r="671" spans="1:6" ht="12.75" customHeight="1" x14ac:dyDescent="0.2">
      <c r="A671" s="83" t="s">
        <v>168</v>
      </c>
      <c r="B671" s="83">
        <v>15</v>
      </c>
      <c r="C671" s="84">
        <v>650.50405097999999</v>
      </c>
      <c r="D671" s="84">
        <v>644.15655501000003</v>
      </c>
      <c r="E671" s="84">
        <v>96.129799790000007</v>
      </c>
      <c r="F671" s="84">
        <v>96.129799790000007</v>
      </c>
    </row>
    <row r="672" spans="1:6" ht="12.75" customHeight="1" x14ac:dyDescent="0.2">
      <c r="A672" s="83" t="s">
        <v>168</v>
      </c>
      <c r="B672" s="83">
        <v>16</v>
      </c>
      <c r="C672" s="84">
        <v>654.48577183999998</v>
      </c>
      <c r="D672" s="84">
        <v>648.68816667999999</v>
      </c>
      <c r="E672" s="84">
        <v>96.806068499999995</v>
      </c>
      <c r="F672" s="84">
        <v>96.806068499999995</v>
      </c>
    </row>
    <row r="673" spans="1:6" ht="12.75" customHeight="1" x14ac:dyDescent="0.2">
      <c r="A673" s="83" t="s">
        <v>168</v>
      </c>
      <c r="B673" s="83">
        <v>17</v>
      </c>
      <c r="C673" s="84">
        <v>658.02412511</v>
      </c>
      <c r="D673" s="84">
        <v>652.24807687999999</v>
      </c>
      <c r="E673" s="84">
        <v>97.337326709999999</v>
      </c>
      <c r="F673" s="84">
        <v>97.337326709999999</v>
      </c>
    </row>
    <row r="674" spans="1:6" ht="12.75" customHeight="1" x14ac:dyDescent="0.2">
      <c r="A674" s="83" t="s">
        <v>168</v>
      </c>
      <c r="B674" s="83">
        <v>18</v>
      </c>
      <c r="C674" s="84">
        <v>662.61238480999998</v>
      </c>
      <c r="D674" s="84">
        <v>657.09482175999995</v>
      </c>
      <c r="E674" s="84">
        <v>98.060623879999994</v>
      </c>
      <c r="F674" s="84">
        <v>98.060623879999994</v>
      </c>
    </row>
    <row r="675" spans="1:6" ht="12.75" customHeight="1" x14ac:dyDescent="0.2">
      <c r="A675" s="83" t="s">
        <v>168</v>
      </c>
      <c r="B675" s="83">
        <v>19</v>
      </c>
      <c r="C675" s="84">
        <v>658.32960361999994</v>
      </c>
      <c r="D675" s="84">
        <v>652.74343452000005</v>
      </c>
      <c r="E675" s="84">
        <v>97.411250710000004</v>
      </c>
      <c r="F675" s="84">
        <v>97.411250710000004</v>
      </c>
    </row>
    <row r="676" spans="1:6" ht="12.75" customHeight="1" x14ac:dyDescent="0.2">
      <c r="A676" s="83" t="s">
        <v>168</v>
      </c>
      <c r="B676" s="83">
        <v>20</v>
      </c>
      <c r="C676" s="84">
        <v>647.40440117000003</v>
      </c>
      <c r="D676" s="84">
        <v>641.40539818000002</v>
      </c>
      <c r="E676" s="84">
        <v>95.719234760000006</v>
      </c>
      <c r="F676" s="84">
        <v>95.719234760000006</v>
      </c>
    </row>
    <row r="677" spans="1:6" ht="12.75" customHeight="1" x14ac:dyDescent="0.2">
      <c r="A677" s="83" t="s">
        <v>168</v>
      </c>
      <c r="B677" s="83">
        <v>21</v>
      </c>
      <c r="C677" s="84">
        <v>637.04508364000003</v>
      </c>
      <c r="D677" s="84">
        <v>631.12244954000005</v>
      </c>
      <c r="E677" s="84">
        <v>94.184673349999997</v>
      </c>
      <c r="F677" s="84">
        <v>94.184673349999997</v>
      </c>
    </row>
    <row r="678" spans="1:6" ht="12.75" customHeight="1" x14ac:dyDescent="0.2">
      <c r="A678" s="83" t="s">
        <v>168</v>
      </c>
      <c r="B678" s="83">
        <v>22</v>
      </c>
      <c r="C678" s="84">
        <v>632.88123180000002</v>
      </c>
      <c r="D678" s="84">
        <v>627.42305952000004</v>
      </c>
      <c r="E678" s="84">
        <v>93.632600069999995</v>
      </c>
      <c r="F678" s="84">
        <v>93.632600069999995</v>
      </c>
    </row>
    <row r="679" spans="1:6" ht="12.75" customHeight="1" x14ac:dyDescent="0.2">
      <c r="A679" s="83" t="s">
        <v>168</v>
      </c>
      <c r="B679" s="83">
        <v>23</v>
      </c>
      <c r="C679" s="84">
        <v>670.45042336999995</v>
      </c>
      <c r="D679" s="84">
        <v>664.66614513000002</v>
      </c>
      <c r="E679" s="84">
        <v>99.190519699999996</v>
      </c>
      <c r="F679" s="84">
        <v>99.190519699999996</v>
      </c>
    </row>
    <row r="680" spans="1:6" ht="12.75" customHeight="1" x14ac:dyDescent="0.2">
      <c r="A680" s="83" t="s">
        <v>168</v>
      </c>
      <c r="B680" s="83">
        <v>24</v>
      </c>
      <c r="C680" s="84">
        <v>729.41180057999998</v>
      </c>
      <c r="D680" s="84">
        <v>723.08852248999995</v>
      </c>
      <c r="E680" s="84">
        <v>107.90910123</v>
      </c>
      <c r="F680" s="84">
        <v>107.90910123</v>
      </c>
    </row>
    <row r="681" spans="1:6" ht="12.75" customHeight="1" x14ac:dyDescent="0.2">
      <c r="A681" s="83" t="s">
        <v>169</v>
      </c>
      <c r="B681" s="83">
        <v>1</v>
      </c>
      <c r="C681" s="84">
        <v>767.21722681000006</v>
      </c>
      <c r="D681" s="84">
        <v>760.26412759000004</v>
      </c>
      <c r="E681" s="84">
        <v>113.4569505</v>
      </c>
      <c r="F681" s="84">
        <v>113.4569505</v>
      </c>
    </row>
    <row r="682" spans="1:6" ht="12.75" customHeight="1" x14ac:dyDescent="0.2">
      <c r="A682" s="83" t="s">
        <v>169</v>
      </c>
      <c r="B682" s="83">
        <v>2</v>
      </c>
      <c r="C682" s="84">
        <v>782.76355275000003</v>
      </c>
      <c r="D682" s="84">
        <v>775.51220075000003</v>
      </c>
      <c r="E682" s="84">
        <v>115.7324753</v>
      </c>
      <c r="F682" s="84">
        <v>115.7324753</v>
      </c>
    </row>
    <row r="683" spans="1:6" ht="12.75" customHeight="1" x14ac:dyDescent="0.2">
      <c r="A683" s="83" t="s">
        <v>169</v>
      </c>
      <c r="B683" s="83">
        <v>3</v>
      </c>
      <c r="C683" s="84">
        <v>810.06678908000004</v>
      </c>
      <c r="D683" s="84">
        <v>802.77959632</v>
      </c>
      <c r="E683" s="84">
        <v>119.80168682999999</v>
      </c>
      <c r="F683" s="84">
        <v>119.80168682999999</v>
      </c>
    </row>
    <row r="684" spans="1:6" ht="12.75" customHeight="1" x14ac:dyDescent="0.2">
      <c r="A684" s="83" t="s">
        <v>169</v>
      </c>
      <c r="B684" s="83">
        <v>4</v>
      </c>
      <c r="C684" s="84">
        <v>826.27643135999995</v>
      </c>
      <c r="D684" s="84">
        <v>818.69147186999999</v>
      </c>
      <c r="E684" s="84">
        <v>122.17627324999999</v>
      </c>
      <c r="F684" s="84">
        <v>122.17627324999999</v>
      </c>
    </row>
    <row r="685" spans="1:6" ht="12.75" customHeight="1" x14ac:dyDescent="0.2">
      <c r="A685" s="83" t="s">
        <v>169</v>
      </c>
      <c r="B685" s="83">
        <v>5</v>
      </c>
      <c r="C685" s="84">
        <v>822.13437305000002</v>
      </c>
      <c r="D685" s="84">
        <v>814.32295640999996</v>
      </c>
      <c r="E685" s="84">
        <v>121.52434398</v>
      </c>
      <c r="F685" s="84">
        <v>121.52434398</v>
      </c>
    </row>
    <row r="686" spans="1:6" ht="12.75" customHeight="1" x14ac:dyDescent="0.2">
      <c r="A686" s="83" t="s">
        <v>169</v>
      </c>
      <c r="B686" s="83">
        <v>6</v>
      </c>
      <c r="C686" s="84">
        <v>826.62989089999996</v>
      </c>
      <c r="D686" s="84">
        <v>818.94741094000005</v>
      </c>
      <c r="E686" s="84">
        <v>122.21446795999999</v>
      </c>
      <c r="F686" s="84">
        <v>122.21446795999999</v>
      </c>
    </row>
    <row r="687" spans="1:6" ht="12.75" customHeight="1" x14ac:dyDescent="0.2">
      <c r="A687" s="83" t="s">
        <v>169</v>
      </c>
      <c r="B687" s="83">
        <v>7</v>
      </c>
      <c r="C687" s="84">
        <v>810.70974783999998</v>
      </c>
      <c r="D687" s="84">
        <v>802.73739525999997</v>
      </c>
      <c r="E687" s="84">
        <v>119.79538900999999</v>
      </c>
      <c r="F687" s="84">
        <v>119.79538900999999</v>
      </c>
    </row>
    <row r="688" spans="1:6" ht="12.75" customHeight="1" x14ac:dyDescent="0.2">
      <c r="A688" s="83" t="s">
        <v>169</v>
      </c>
      <c r="B688" s="83">
        <v>8</v>
      </c>
      <c r="C688" s="84">
        <v>813.56270629000005</v>
      </c>
      <c r="D688" s="84">
        <v>805.59202009000001</v>
      </c>
      <c r="E688" s="84">
        <v>120.22139494</v>
      </c>
      <c r="F688" s="84">
        <v>120.22139494</v>
      </c>
    </row>
    <row r="689" spans="1:6" ht="12.75" customHeight="1" x14ac:dyDescent="0.2">
      <c r="A689" s="83" t="s">
        <v>169</v>
      </c>
      <c r="B689" s="83">
        <v>9</v>
      </c>
      <c r="C689" s="84">
        <v>768.85836185999995</v>
      </c>
      <c r="D689" s="84">
        <v>760.98165534999998</v>
      </c>
      <c r="E689" s="84">
        <v>113.56402975</v>
      </c>
      <c r="F689" s="84">
        <v>113.56402975</v>
      </c>
    </row>
    <row r="690" spans="1:6" ht="12.75" customHeight="1" x14ac:dyDescent="0.2">
      <c r="A690" s="83" t="s">
        <v>169</v>
      </c>
      <c r="B690" s="83">
        <v>10</v>
      </c>
      <c r="C690" s="84">
        <v>756.63994634999995</v>
      </c>
      <c r="D690" s="84">
        <v>749.07265958000005</v>
      </c>
      <c r="E690" s="84">
        <v>111.78680747</v>
      </c>
      <c r="F690" s="84">
        <v>111.78680747</v>
      </c>
    </row>
    <row r="691" spans="1:6" ht="12.75" customHeight="1" x14ac:dyDescent="0.2">
      <c r="A691" s="83" t="s">
        <v>169</v>
      </c>
      <c r="B691" s="83">
        <v>11</v>
      </c>
      <c r="C691" s="84">
        <v>765.05997133999995</v>
      </c>
      <c r="D691" s="84">
        <v>757.90791430000002</v>
      </c>
      <c r="E691" s="84">
        <v>113.10532431</v>
      </c>
      <c r="F691" s="84">
        <v>113.10532431</v>
      </c>
    </row>
    <row r="692" spans="1:6" ht="12.75" customHeight="1" x14ac:dyDescent="0.2">
      <c r="A692" s="83" t="s">
        <v>169</v>
      </c>
      <c r="B692" s="83">
        <v>12</v>
      </c>
      <c r="C692" s="84">
        <v>742.06453997999995</v>
      </c>
      <c r="D692" s="84">
        <v>734.86270030000003</v>
      </c>
      <c r="E692" s="84">
        <v>109.66620413</v>
      </c>
      <c r="F692" s="84">
        <v>109.66620413</v>
      </c>
    </row>
    <row r="693" spans="1:6" ht="12.75" customHeight="1" x14ac:dyDescent="0.2">
      <c r="A693" s="83" t="s">
        <v>169</v>
      </c>
      <c r="B693" s="83">
        <v>13</v>
      </c>
      <c r="C693" s="84">
        <v>694.23574139000004</v>
      </c>
      <c r="D693" s="84">
        <v>687.35326770999995</v>
      </c>
      <c r="E693" s="84">
        <v>102.57620061</v>
      </c>
      <c r="F693" s="84">
        <v>102.57620061</v>
      </c>
    </row>
    <row r="694" spans="1:6" ht="12.75" customHeight="1" x14ac:dyDescent="0.2">
      <c r="A694" s="83" t="s">
        <v>169</v>
      </c>
      <c r="B694" s="83">
        <v>14</v>
      </c>
      <c r="C694" s="84">
        <v>672.01182843000004</v>
      </c>
      <c r="D694" s="84">
        <v>664.99434768000003</v>
      </c>
      <c r="E694" s="84">
        <v>99.239498549999993</v>
      </c>
      <c r="F694" s="84">
        <v>99.239498549999993</v>
      </c>
    </row>
    <row r="695" spans="1:6" ht="12.75" customHeight="1" x14ac:dyDescent="0.2">
      <c r="A695" s="83" t="s">
        <v>169</v>
      </c>
      <c r="B695" s="83">
        <v>15</v>
      </c>
      <c r="C695" s="84">
        <v>678.69638855999995</v>
      </c>
      <c r="D695" s="84">
        <v>671.66636989999995</v>
      </c>
      <c r="E695" s="84">
        <v>100.23518842</v>
      </c>
      <c r="F695" s="84">
        <v>100.23518842</v>
      </c>
    </row>
    <row r="696" spans="1:6" ht="12.75" customHeight="1" x14ac:dyDescent="0.2">
      <c r="A696" s="83" t="s">
        <v>169</v>
      </c>
      <c r="B696" s="83">
        <v>16</v>
      </c>
      <c r="C696" s="84">
        <v>680.31033031000004</v>
      </c>
      <c r="D696" s="84">
        <v>672.95511811999995</v>
      </c>
      <c r="E696" s="84">
        <v>100.42751296</v>
      </c>
      <c r="F696" s="84">
        <v>100.42751296</v>
      </c>
    </row>
    <row r="697" spans="1:6" ht="12.75" customHeight="1" x14ac:dyDescent="0.2">
      <c r="A697" s="83" t="s">
        <v>169</v>
      </c>
      <c r="B697" s="83">
        <v>17</v>
      </c>
      <c r="C697" s="84">
        <v>678.33012408000002</v>
      </c>
      <c r="D697" s="84">
        <v>671.49272940000003</v>
      </c>
      <c r="E697" s="84">
        <v>100.20927543000001</v>
      </c>
      <c r="F697" s="84">
        <v>100.20927543000001</v>
      </c>
    </row>
    <row r="698" spans="1:6" ht="12.75" customHeight="1" x14ac:dyDescent="0.2">
      <c r="A698" s="83" t="s">
        <v>169</v>
      </c>
      <c r="B698" s="83">
        <v>18</v>
      </c>
      <c r="C698" s="84">
        <v>684.34266704000004</v>
      </c>
      <c r="D698" s="84">
        <v>677.87435336999999</v>
      </c>
      <c r="E698" s="84">
        <v>101.16162813</v>
      </c>
      <c r="F698" s="84">
        <v>101.16162813</v>
      </c>
    </row>
    <row r="699" spans="1:6" ht="12.75" customHeight="1" x14ac:dyDescent="0.2">
      <c r="A699" s="83" t="s">
        <v>169</v>
      </c>
      <c r="B699" s="83">
        <v>19</v>
      </c>
      <c r="C699" s="84">
        <v>686.59037005000005</v>
      </c>
      <c r="D699" s="84">
        <v>679.32896240000002</v>
      </c>
      <c r="E699" s="84">
        <v>101.37870467</v>
      </c>
      <c r="F699" s="84">
        <v>101.37870467</v>
      </c>
    </row>
    <row r="700" spans="1:6" ht="12.75" customHeight="1" x14ac:dyDescent="0.2">
      <c r="A700" s="83" t="s">
        <v>169</v>
      </c>
      <c r="B700" s="83">
        <v>20</v>
      </c>
      <c r="C700" s="84">
        <v>680.07744806000005</v>
      </c>
      <c r="D700" s="84">
        <v>672.43177849000006</v>
      </c>
      <c r="E700" s="84">
        <v>100.34941310000001</v>
      </c>
      <c r="F700" s="84">
        <v>100.34941310000001</v>
      </c>
    </row>
    <row r="701" spans="1:6" ht="12.75" customHeight="1" x14ac:dyDescent="0.2">
      <c r="A701" s="83" t="s">
        <v>169</v>
      </c>
      <c r="B701" s="83">
        <v>21</v>
      </c>
      <c r="C701" s="84">
        <v>666.91749016999995</v>
      </c>
      <c r="D701" s="84">
        <v>659.39049477000003</v>
      </c>
      <c r="E701" s="84">
        <v>98.403215419999995</v>
      </c>
      <c r="F701" s="84">
        <v>98.403215419999995</v>
      </c>
    </row>
    <row r="702" spans="1:6" ht="12.75" customHeight="1" x14ac:dyDescent="0.2">
      <c r="A702" s="83" t="s">
        <v>169</v>
      </c>
      <c r="B702" s="83">
        <v>22</v>
      </c>
      <c r="C702" s="84">
        <v>663.94850452000003</v>
      </c>
      <c r="D702" s="84">
        <v>656.21721591999994</v>
      </c>
      <c r="E702" s="84">
        <v>97.929655600000004</v>
      </c>
      <c r="F702" s="84">
        <v>97.929655600000004</v>
      </c>
    </row>
    <row r="703" spans="1:6" ht="12.75" customHeight="1" x14ac:dyDescent="0.2">
      <c r="A703" s="83" t="s">
        <v>169</v>
      </c>
      <c r="B703" s="83">
        <v>23</v>
      </c>
      <c r="C703" s="84">
        <v>706.56309563000002</v>
      </c>
      <c r="D703" s="84">
        <v>698.87024309000003</v>
      </c>
      <c r="E703" s="84">
        <v>104.29492028</v>
      </c>
      <c r="F703" s="84">
        <v>104.29492028</v>
      </c>
    </row>
    <row r="704" spans="1:6" ht="12.75" customHeight="1" x14ac:dyDescent="0.2">
      <c r="A704" s="83" t="s">
        <v>169</v>
      </c>
      <c r="B704" s="83">
        <v>24</v>
      </c>
      <c r="C704" s="84">
        <v>773.35414367999999</v>
      </c>
      <c r="D704" s="84">
        <v>764.68643626000005</v>
      </c>
      <c r="E704" s="84">
        <v>114.11690753000001</v>
      </c>
      <c r="F704" s="84">
        <v>114.11690753000001</v>
      </c>
    </row>
    <row r="705" spans="1:6" ht="12.75" customHeight="1" x14ac:dyDescent="0.2">
      <c r="A705" s="83" t="s">
        <v>170</v>
      </c>
      <c r="B705" s="83">
        <v>1</v>
      </c>
      <c r="C705" s="84">
        <v>784.11127867000005</v>
      </c>
      <c r="D705" s="84">
        <v>775.60638491999998</v>
      </c>
      <c r="E705" s="84">
        <v>115.74653075000001</v>
      </c>
      <c r="F705" s="84">
        <v>115.74653075000001</v>
      </c>
    </row>
    <row r="706" spans="1:6" ht="12.75" customHeight="1" x14ac:dyDescent="0.2">
      <c r="A706" s="83" t="s">
        <v>170</v>
      </c>
      <c r="B706" s="83">
        <v>2</v>
      </c>
      <c r="C706" s="84">
        <v>809.28752907000001</v>
      </c>
      <c r="D706" s="84">
        <v>800.53763934999995</v>
      </c>
      <c r="E706" s="84">
        <v>119.46711153</v>
      </c>
      <c r="F706" s="84">
        <v>119.46711153</v>
      </c>
    </row>
    <row r="707" spans="1:6" ht="12.75" customHeight="1" x14ac:dyDescent="0.2">
      <c r="A707" s="83" t="s">
        <v>170</v>
      </c>
      <c r="B707" s="83">
        <v>3</v>
      </c>
      <c r="C707" s="84">
        <v>806.68495232999999</v>
      </c>
      <c r="D707" s="84">
        <v>798.00971494999999</v>
      </c>
      <c r="E707" s="84">
        <v>119.08986027</v>
      </c>
      <c r="F707" s="84">
        <v>119.08986027</v>
      </c>
    </row>
    <row r="708" spans="1:6" ht="12.75" customHeight="1" x14ac:dyDescent="0.2">
      <c r="A708" s="83" t="s">
        <v>170</v>
      </c>
      <c r="B708" s="83">
        <v>4</v>
      </c>
      <c r="C708" s="84">
        <v>806.51735068000005</v>
      </c>
      <c r="D708" s="84">
        <v>797.59271602000001</v>
      </c>
      <c r="E708" s="84">
        <v>119.02763002</v>
      </c>
      <c r="F708" s="84">
        <v>119.02763002</v>
      </c>
    </row>
    <row r="709" spans="1:6" ht="12.75" customHeight="1" x14ac:dyDescent="0.2">
      <c r="A709" s="83" t="s">
        <v>170</v>
      </c>
      <c r="B709" s="83">
        <v>5</v>
      </c>
      <c r="C709" s="84">
        <v>808.08521418999999</v>
      </c>
      <c r="D709" s="84">
        <v>799.02728284</v>
      </c>
      <c r="E709" s="84">
        <v>119.24171559</v>
      </c>
      <c r="F709" s="84">
        <v>119.24171559</v>
      </c>
    </row>
    <row r="710" spans="1:6" ht="12.75" customHeight="1" x14ac:dyDescent="0.2">
      <c r="A710" s="83" t="s">
        <v>170</v>
      </c>
      <c r="B710" s="83">
        <v>6</v>
      </c>
      <c r="C710" s="84">
        <v>813.29560511</v>
      </c>
      <c r="D710" s="84">
        <v>803.76145379000002</v>
      </c>
      <c r="E710" s="84">
        <v>119.94821295</v>
      </c>
      <c r="F710" s="84">
        <v>119.94821295</v>
      </c>
    </row>
    <row r="711" spans="1:6" ht="12.75" customHeight="1" x14ac:dyDescent="0.2">
      <c r="A711" s="83" t="s">
        <v>170</v>
      </c>
      <c r="B711" s="83">
        <v>7</v>
      </c>
      <c r="C711" s="84">
        <v>817.83684477999998</v>
      </c>
      <c r="D711" s="84">
        <v>807.98080814000002</v>
      </c>
      <c r="E711" s="84">
        <v>120.57788238000001</v>
      </c>
      <c r="F711" s="84">
        <v>120.57788238000001</v>
      </c>
    </row>
    <row r="712" spans="1:6" ht="12.75" customHeight="1" x14ac:dyDescent="0.2">
      <c r="A712" s="83" t="s">
        <v>170</v>
      </c>
      <c r="B712" s="83">
        <v>8</v>
      </c>
      <c r="C712" s="84">
        <v>798.73731411999995</v>
      </c>
      <c r="D712" s="84">
        <v>789.60087054999997</v>
      </c>
      <c r="E712" s="84">
        <v>117.83497817999999</v>
      </c>
      <c r="F712" s="84">
        <v>117.83497817999999</v>
      </c>
    </row>
    <row r="713" spans="1:6" ht="12.75" customHeight="1" x14ac:dyDescent="0.2">
      <c r="A713" s="83" t="s">
        <v>170</v>
      </c>
      <c r="B713" s="83">
        <v>9</v>
      </c>
      <c r="C713" s="84">
        <v>749.69167916000004</v>
      </c>
      <c r="D713" s="84">
        <v>742.41270961999999</v>
      </c>
      <c r="E713" s="84">
        <v>110.79291918</v>
      </c>
      <c r="F713" s="84">
        <v>110.79291918</v>
      </c>
    </row>
    <row r="714" spans="1:6" ht="12.75" customHeight="1" x14ac:dyDescent="0.2">
      <c r="A714" s="83" t="s">
        <v>170</v>
      </c>
      <c r="B714" s="83">
        <v>10</v>
      </c>
      <c r="C714" s="84">
        <v>733.42724277000002</v>
      </c>
      <c r="D714" s="84">
        <v>726.53239445999998</v>
      </c>
      <c r="E714" s="84">
        <v>108.42304263</v>
      </c>
      <c r="F714" s="84">
        <v>108.42304263</v>
      </c>
    </row>
    <row r="715" spans="1:6" ht="12.75" customHeight="1" x14ac:dyDescent="0.2">
      <c r="A715" s="83" t="s">
        <v>170</v>
      </c>
      <c r="B715" s="83">
        <v>11</v>
      </c>
      <c r="C715" s="84">
        <v>763.09503285999995</v>
      </c>
      <c r="D715" s="84">
        <v>756.04611818000001</v>
      </c>
      <c r="E715" s="84">
        <v>112.82748178</v>
      </c>
      <c r="F715" s="84">
        <v>112.82748178</v>
      </c>
    </row>
    <row r="716" spans="1:6" ht="12.75" customHeight="1" x14ac:dyDescent="0.2">
      <c r="A716" s="83" t="s">
        <v>170</v>
      </c>
      <c r="B716" s="83">
        <v>12</v>
      </c>
      <c r="C716" s="84">
        <v>688.24289289000001</v>
      </c>
      <c r="D716" s="84">
        <v>681.84315501000003</v>
      </c>
      <c r="E716" s="84">
        <v>101.75390667000001</v>
      </c>
      <c r="F716" s="84">
        <v>101.75390667000001</v>
      </c>
    </row>
    <row r="717" spans="1:6" ht="12.75" customHeight="1" x14ac:dyDescent="0.2">
      <c r="A717" s="83" t="s">
        <v>170</v>
      </c>
      <c r="B717" s="83">
        <v>13</v>
      </c>
      <c r="C717" s="84">
        <v>627.18834947000005</v>
      </c>
      <c r="D717" s="84">
        <v>621.70166220999999</v>
      </c>
      <c r="E717" s="84">
        <v>92.778775370000005</v>
      </c>
      <c r="F717" s="84">
        <v>92.778775370000005</v>
      </c>
    </row>
    <row r="718" spans="1:6" ht="12.75" customHeight="1" x14ac:dyDescent="0.2">
      <c r="A718" s="83" t="s">
        <v>170</v>
      </c>
      <c r="B718" s="83">
        <v>14</v>
      </c>
      <c r="C718" s="84">
        <v>615.89188982999997</v>
      </c>
      <c r="D718" s="84">
        <v>610.38588353</v>
      </c>
      <c r="E718" s="84">
        <v>91.090081010000006</v>
      </c>
      <c r="F718" s="84">
        <v>91.090081010000006</v>
      </c>
    </row>
    <row r="719" spans="1:6" ht="12.75" customHeight="1" x14ac:dyDescent="0.2">
      <c r="A719" s="83" t="s">
        <v>170</v>
      </c>
      <c r="B719" s="83">
        <v>15</v>
      </c>
      <c r="C719" s="84">
        <v>622.16890722999995</v>
      </c>
      <c r="D719" s="84">
        <v>616.95030219</v>
      </c>
      <c r="E719" s="84">
        <v>92.069712820000007</v>
      </c>
      <c r="F719" s="84">
        <v>92.069712820000007</v>
      </c>
    </row>
    <row r="720" spans="1:6" ht="12.75" customHeight="1" x14ac:dyDescent="0.2">
      <c r="A720" s="83" t="s">
        <v>170</v>
      </c>
      <c r="B720" s="83">
        <v>16</v>
      </c>
      <c r="C720" s="84">
        <v>615.26268181</v>
      </c>
      <c r="D720" s="84">
        <v>610.14619619999996</v>
      </c>
      <c r="E720" s="84">
        <v>91.054311609999999</v>
      </c>
      <c r="F720" s="84">
        <v>91.054311609999999</v>
      </c>
    </row>
    <row r="721" spans="1:6" ht="12.75" customHeight="1" x14ac:dyDescent="0.2">
      <c r="A721" s="83" t="s">
        <v>170</v>
      </c>
      <c r="B721" s="83">
        <v>17</v>
      </c>
      <c r="C721" s="84">
        <v>617.82000815000004</v>
      </c>
      <c r="D721" s="84">
        <v>613.39198371999998</v>
      </c>
      <c r="E721" s="84">
        <v>91.538692159999997</v>
      </c>
      <c r="F721" s="84">
        <v>91.538692159999997</v>
      </c>
    </row>
    <row r="722" spans="1:6" ht="12.75" customHeight="1" x14ac:dyDescent="0.2">
      <c r="A722" s="83" t="s">
        <v>170</v>
      </c>
      <c r="B722" s="83">
        <v>18</v>
      </c>
      <c r="C722" s="84">
        <v>626.97481163999998</v>
      </c>
      <c r="D722" s="84">
        <v>621.86770296999998</v>
      </c>
      <c r="E722" s="84">
        <v>92.803554230000003</v>
      </c>
      <c r="F722" s="84">
        <v>92.803554230000003</v>
      </c>
    </row>
    <row r="723" spans="1:6" ht="12.75" customHeight="1" x14ac:dyDescent="0.2">
      <c r="A723" s="83" t="s">
        <v>170</v>
      </c>
      <c r="B723" s="83">
        <v>19</v>
      </c>
      <c r="C723" s="84">
        <v>639.2653196</v>
      </c>
      <c r="D723" s="84">
        <v>633.59003385000005</v>
      </c>
      <c r="E723" s="84">
        <v>94.552919829999993</v>
      </c>
      <c r="F723" s="84">
        <v>94.552919829999993</v>
      </c>
    </row>
    <row r="724" spans="1:6" ht="12.75" customHeight="1" x14ac:dyDescent="0.2">
      <c r="A724" s="83" t="s">
        <v>170</v>
      </c>
      <c r="B724" s="83">
        <v>20</v>
      </c>
      <c r="C724" s="84">
        <v>645.53333439999994</v>
      </c>
      <c r="D724" s="84">
        <v>639.65723466999998</v>
      </c>
      <c r="E724" s="84">
        <v>95.458350030000005</v>
      </c>
      <c r="F724" s="84">
        <v>95.458350030000005</v>
      </c>
    </row>
    <row r="725" spans="1:6" ht="12.75" customHeight="1" x14ac:dyDescent="0.2">
      <c r="A725" s="83" t="s">
        <v>170</v>
      </c>
      <c r="B725" s="83">
        <v>21</v>
      </c>
      <c r="C725" s="84">
        <v>680.38377391999995</v>
      </c>
      <c r="D725" s="84">
        <v>674.90027824000003</v>
      </c>
      <c r="E725" s="84">
        <v>100.7177962</v>
      </c>
      <c r="F725" s="84">
        <v>100.7177962</v>
      </c>
    </row>
    <row r="726" spans="1:6" ht="12.75" customHeight="1" x14ac:dyDescent="0.2">
      <c r="A726" s="83" t="s">
        <v>170</v>
      </c>
      <c r="B726" s="83">
        <v>22</v>
      </c>
      <c r="C726" s="84">
        <v>713.42725344999997</v>
      </c>
      <c r="D726" s="84">
        <v>706.72828724999999</v>
      </c>
      <c r="E726" s="84">
        <v>105.46760447</v>
      </c>
      <c r="F726" s="84">
        <v>105.46760447</v>
      </c>
    </row>
    <row r="727" spans="1:6" ht="12.75" customHeight="1" x14ac:dyDescent="0.2">
      <c r="A727" s="83" t="s">
        <v>170</v>
      </c>
      <c r="B727" s="83">
        <v>23</v>
      </c>
      <c r="C727" s="84">
        <v>697.86588322</v>
      </c>
      <c r="D727" s="84">
        <v>690.69414787000005</v>
      </c>
      <c r="E727" s="84">
        <v>103.07477218</v>
      </c>
      <c r="F727" s="84">
        <v>103.07477218</v>
      </c>
    </row>
    <row r="728" spans="1:6" ht="12.75" customHeight="1" x14ac:dyDescent="0.2">
      <c r="A728" s="83" t="s">
        <v>170</v>
      </c>
      <c r="B728" s="83">
        <v>24</v>
      </c>
      <c r="C728" s="84">
        <v>739.94180376999998</v>
      </c>
      <c r="D728" s="84">
        <v>732.44330151999998</v>
      </c>
      <c r="E728" s="84">
        <v>109.30514855</v>
      </c>
      <c r="F728" s="84">
        <v>109.30514855</v>
      </c>
    </row>
    <row r="729" spans="1:6" ht="12.75" customHeight="1" x14ac:dyDescent="0.2">
      <c r="A729" s="83" t="s">
        <v>171</v>
      </c>
      <c r="B729" s="83">
        <v>1</v>
      </c>
      <c r="C729" s="84">
        <v>821.01040452999996</v>
      </c>
      <c r="D729" s="84">
        <v>813.15710923999995</v>
      </c>
      <c r="E729" s="84">
        <v>121.35036040999999</v>
      </c>
      <c r="F729" s="84">
        <v>121.35036040999999</v>
      </c>
    </row>
    <row r="730" spans="1:6" ht="12.75" customHeight="1" x14ac:dyDescent="0.2">
      <c r="A730" s="83" t="s">
        <v>171</v>
      </c>
      <c r="B730" s="83">
        <v>2</v>
      </c>
      <c r="C730" s="84">
        <v>827.13775625999995</v>
      </c>
      <c r="D730" s="84">
        <v>819.85687419999999</v>
      </c>
      <c r="E730" s="84">
        <v>122.35019044000001</v>
      </c>
      <c r="F730" s="84">
        <v>122.35019044000001</v>
      </c>
    </row>
    <row r="731" spans="1:6" ht="12.75" customHeight="1" x14ac:dyDescent="0.2">
      <c r="A731" s="83" t="s">
        <v>171</v>
      </c>
      <c r="B731" s="83">
        <v>3</v>
      </c>
      <c r="C731" s="84">
        <v>828.73390328000005</v>
      </c>
      <c r="D731" s="84">
        <v>821.37278232000006</v>
      </c>
      <c r="E731" s="84">
        <v>122.57641486</v>
      </c>
      <c r="F731" s="84">
        <v>122.57641486</v>
      </c>
    </row>
    <row r="732" spans="1:6" ht="12.75" customHeight="1" x14ac:dyDescent="0.2">
      <c r="A732" s="83" t="s">
        <v>171</v>
      </c>
      <c r="B732" s="83">
        <v>4</v>
      </c>
      <c r="C732" s="84">
        <v>826.55299019999995</v>
      </c>
      <c r="D732" s="84">
        <v>818.88410421000003</v>
      </c>
      <c r="E732" s="84">
        <v>122.20502046999999</v>
      </c>
      <c r="F732" s="84">
        <v>122.20502046999999</v>
      </c>
    </row>
    <row r="733" spans="1:6" ht="12.75" customHeight="1" x14ac:dyDescent="0.2">
      <c r="A733" s="83" t="s">
        <v>171</v>
      </c>
      <c r="B733" s="83">
        <v>5</v>
      </c>
      <c r="C733" s="84">
        <v>825.75651101000005</v>
      </c>
      <c r="D733" s="84">
        <v>818.09020543999998</v>
      </c>
      <c r="E733" s="84">
        <v>122.0865441</v>
      </c>
      <c r="F733" s="84">
        <v>122.0865441</v>
      </c>
    </row>
    <row r="734" spans="1:6" ht="12.75" customHeight="1" x14ac:dyDescent="0.2">
      <c r="A734" s="83" t="s">
        <v>171</v>
      </c>
      <c r="B734" s="83">
        <v>6</v>
      </c>
      <c r="C734" s="84">
        <v>826.41412241</v>
      </c>
      <c r="D734" s="84">
        <v>818.58643918999996</v>
      </c>
      <c r="E734" s="84">
        <v>122.16059885</v>
      </c>
      <c r="F734" s="84">
        <v>122.16059885</v>
      </c>
    </row>
    <row r="735" spans="1:6" ht="12.75" customHeight="1" x14ac:dyDescent="0.2">
      <c r="A735" s="83" t="s">
        <v>171</v>
      </c>
      <c r="B735" s="83">
        <v>7</v>
      </c>
      <c r="C735" s="84">
        <v>813.62010797999994</v>
      </c>
      <c r="D735" s="84">
        <v>805.63946279000004</v>
      </c>
      <c r="E735" s="84">
        <v>120.22847499</v>
      </c>
      <c r="F735" s="84">
        <v>120.22847499</v>
      </c>
    </row>
    <row r="736" spans="1:6" ht="12.75" customHeight="1" x14ac:dyDescent="0.2">
      <c r="A736" s="83" t="s">
        <v>171</v>
      </c>
      <c r="B736" s="83">
        <v>8</v>
      </c>
      <c r="C736" s="84">
        <v>795.06529724999996</v>
      </c>
      <c r="D736" s="84">
        <v>787.77608636000002</v>
      </c>
      <c r="E736" s="84">
        <v>117.56265907</v>
      </c>
      <c r="F736" s="84">
        <v>117.56265907</v>
      </c>
    </row>
    <row r="737" spans="1:6" ht="12.75" customHeight="1" x14ac:dyDescent="0.2">
      <c r="A737" s="83" t="s">
        <v>171</v>
      </c>
      <c r="B737" s="83">
        <v>9</v>
      </c>
      <c r="C737" s="84">
        <v>763.89542537</v>
      </c>
      <c r="D737" s="84">
        <v>756.73952670999995</v>
      </c>
      <c r="E737" s="84">
        <v>112.93096163</v>
      </c>
      <c r="F737" s="84">
        <v>112.93096163</v>
      </c>
    </row>
    <row r="738" spans="1:6" ht="12.75" customHeight="1" x14ac:dyDescent="0.2">
      <c r="A738" s="83" t="s">
        <v>171</v>
      </c>
      <c r="B738" s="83">
        <v>10</v>
      </c>
      <c r="C738" s="84">
        <v>751.42498501</v>
      </c>
      <c r="D738" s="84">
        <v>745.25347801999999</v>
      </c>
      <c r="E738" s="84">
        <v>111.21685727000001</v>
      </c>
      <c r="F738" s="84">
        <v>111.21685727000001</v>
      </c>
    </row>
    <row r="739" spans="1:6" ht="12.75" customHeight="1" x14ac:dyDescent="0.2">
      <c r="A739" s="83" t="s">
        <v>171</v>
      </c>
      <c r="B739" s="83">
        <v>11</v>
      </c>
      <c r="C739" s="84">
        <v>742.44822528999998</v>
      </c>
      <c r="D739" s="84">
        <v>736.32462541999996</v>
      </c>
      <c r="E739" s="84">
        <v>109.88437248</v>
      </c>
      <c r="F739" s="84">
        <v>109.88437248</v>
      </c>
    </row>
    <row r="740" spans="1:6" ht="12.75" customHeight="1" x14ac:dyDescent="0.2">
      <c r="A740" s="83" t="s">
        <v>171</v>
      </c>
      <c r="B740" s="83">
        <v>12</v>
      </c>
      <c r="C740" s="84">
        <v>688.55486614999995</v>
      </c>
      <c r="D740" s="84">
        <v>684.66270004</v>
      </c>
      <c r="E740" s="84">
        <v>102.17467752</v>
      </c>
      <c r="F740" s="84">
        <v>102.17467752</v>
      </c>
    </row>
    <row r="741" spans="1:6" ht="12.75" customHeight="1" x14ac:dyDescent="0.2">
      <c r="A741" s="83" t="s">
        <v>171</v>
      </c>
      <c r="B741" s="83">
        <v>13</v>
      </c>
      <c r="C741" s="84">
        <v>637.94707495</v>
      </c>
      <c r="D741" s="84">
        <v>636.90974028000005</v>
      </c>
      <c r="E741" s="84">
        <v>95.048331559999994</v>
      </c>
      <c r="F741" s="84">
        <v>95.048331559999994</v>
      </c>
    </row>
    <row r="742" spans="1:6" ht="12.75" customHeight="1" x14ac:dyDescent="0.2">
      <c r="A742" s="83" t="s">
        <v>171</v>
      </c>
      <c r="B742" s="83">
        <v>14</v>
      </c>
      <c r="C742" s="84">
        <v>629.81955077999999</v>
      </c>
      <c r="D742" s="84">
        <v>624.70338992999996</v>
      </c>
      <c r="E742" s="84">
        <v>93.22673399</v>
      </c>
      <c r="F742" s="84">
        <v>93.22673399</v>
      </c>
    </row>
    <row r="743" spans="1:6" ht="12.75" customHeight="1" x14ac:dyDescent="0.2">
      <c r="A743" s="83" t="s">
        <v>171</v>
      </c>
      <c r="B743" s="83">
        <v>15</v>
      </c>
      <c r="C743" s="84">
        <v>632.51920931999996</v>
      </c>
      <c r="D743" s="84">
        <v>627.46605523000005</v>
      </c>
      <c r="E743" s="84">
        <v>93.639016470000001</v>
      </c>
      <c r="F743" s="84">
        <v>93.639016470000001</v>
      </c>
    </row>
    <row r="744" spans="1:6" ht="12.75" customHeight="1" x14ac:dyDescent="0.2">
      <c r="A744" s="83" t="s">
        <v>171</v>
      </c>
      <c r="B744" s="83">
        <v>16</v>
      </c>
      <c r="C744" s="84">
        <v>631.96186103000002</v>
      </c>
      <c r="D744" s="84">
        <v>626.81448184999999</v>
      </c>
      <c r="E744" s="84">
        <v>93.541779829999996</v>
      </c>
      <c r="F744" s="84">
        <v>93.541779829999996</v>
      </c>
    </row>
    <row r="745" spans="1:6" ht="12.75" customHeight="1" x14ac:dyDescent="0.2">
      <c r="A745" s="83" t="s">
        <v>171</v>
      </c>
      <c r="B745" s="83">
        <v>17</v>
      </c>
      <c r="C745" s="84">
        <v>631.04471408999996</v>
      </c>
      <c r="D745" s="84">
        <v>625.86916541000005</v>
      </c>
      <c r="E745" s="84">
        <v>93.40070686</v>
      </c>
      <c r="F745" s="84">
        <v>93.40070686</v>
      </c>
    </row>
    <row r="746" spans="1:6" ht="12.75" customHeight="1" x14ac:dyDescent="0.2">
      <c r="A746" s="83" t="s">
        <v>171</v>
      </c>
      <c r="B746" s="83">
        <v>18</v>
      </c>
      <c r="C746" s="84">
        <v>628.33381645999998</v>
      </c>
      <c r="D746" s="84">
        <v>628.24363123000001</v>
      </c>
      <c r="E746" s="84">
        <v>93.755056940000003</v>
      </c>
      <c r="F746" s="84">
        <v>93.755056940000003</v>
      </c>
    </row>
    <row r="747" spans="1:6" ht="12.75" customHeight="1" x14ac:dyDescent="0.2">
      <c r="A747" s="83" t="s">
        <v>171</v>
      </c>
      <c r="B747" s="83">
        <v>19</v>
      </c>
      <c r="C747" s="84">
        <v>627.98798420000003</v>
      </c>
      <c r="D747" s="84">
        <v>623.08319509</v>
      </c>
      <c r="E747" s="84">
        <v>92.984946489999999</v>
      </c>
      <c r="F747" s="84">
        <v>92.984946489999999</v>
      </c>
    </row>
    <row r="748" spans="1:6" ht="12.75" customHeight="1" x14ac:dyDescent="0.2">
      <c r="A748" s="83" t="s">
        <v>171</v>
      </c>
      <c r="B748" s="83">
        <v>20</v>
      </c>
      <c r="C748" s="84">
        <v>618.90602371</v>
      </c>
      <c r="D748" s="84">
        <v>613.44563803999995</v>
      </c>
      <c r="E748" s="84">
        <v>91.546699180000005</v>
      </c>
      <c r="F748" s="84">
        <v>91.546699180000005</v>
      </c>
    </row>
    <row r="749" spans="1:6" ht="12.75" customHeight="1" x14ac:dyDescent="0.2">
      <c r="A749" s="83" t="s">
        <v>171</v>
      </c>
      <c r="B749" s="83">
        <v>21</v>
      </c>
      <c r="C749" s="84">
        <v>626.02759461000005</v>
      </c>
      <c r="D749" s="84">
        <v>620.60089521999998</v>
      </c>
      <c r="E749" s="84">
        <v>92.61450395</v>
      </c>
      <c r="F749" s="84">
        <v>92.61450395</v>
      </c>
    </row>
    <row r="750" spans="1:6" ht="12.75" customHeight="1" x14ac:dyDescent="0.2">
      <c r="A750" s="83" t="s">
        <v>171</v>
      </c>
      <c r="B750" s="83">
        <v>22</v>
      </c>
      <c r="C750" s="84">
        <v>631.97005932000002</v>
      </c>
      <c r="D750" s="84">
        <v>626.74355018000006</v>
      </c>
      <c r="E750" s="84">
        <v>93.531194450000001</v>
      </c>
      <c r="F750" s="84">
        <v>93.531194450000001</v>
      </c>
    </row>
    <row r="751" spans="1:6" ht="12.75" customHeight="1" x14ac:dyDescent="0.2">
      <c r="A751" s="83" t="s">
        <v>171</v>
      </c>
      <c r="B751" s="83">
        <v>23</v>
      </c>
      <c r="C751" s="84">
        <v>635.17726008</v>
      </c>
      <c r="D751" s="84">
        <v>629.65643531000001</v>
      </c>
      <c r="E751" s="84">
        <v>93.965894770000006</v>
      </c>
      <c r="F751" s="84">
        <v>93.965894770000006</v>
      </c>
    </row>
    <row r="752" spans="1:6" ht="12.75" customHeight="1" x14ac:dyDescent="0.2">
      <c r="A752" s="83" t="s">
        <v>171</v>
      </c>
      <c r="B752" s="83">
        <v>24</v>
      </c>
      <c r="C752" s="84">
        <v>702.50624195</v>
      </c>
      <c r="D752" s="84">
        <v>696.42542260000005</v>
      </c>
      <c r="E752" s="84">
        <v>103.93007092000001</v>
      </c>
      <c r="F752" s="84">
        <v>103.93007092000001</v>
      </c>
    </row>
    <row r="753" spans="1:6" ht="12.75" customHeight="1" x14ac:dyDescent="0.2">
      <c r="A753" s="83" t="s">
        <v>172</v>
      </c>
      <c r="B753" s="83">
        <v>1</v>
      </c>
      <c r="C753" s="84">
        <v>788.46805661999997</v>
      </c>
      <c r="D753" s="84">
        <v>781.81950123000001</v>
      </c>
      <c r="E753" s="84">
        <v>116.67373644</v>
      </c>
      <c r="F753" s="84">
        <v>116.67373644</v>
      </c>
    </row>
    <row r="754" spans="1:6" ht="12.75" customHeight="1" x14ac:dyDescent="0.2">
      <c r="A754" s="83" t="s">
        <v>172</v>
      </c>
      <c r="B754" s="83">
        <v>2</v>
      </c>
      <c r="C754" s="84">
        <v>797.29631439000002</v>
      </c>
      <c r="D754" s="84">
        <v>790.66589673999999</v>
      </c>
      <c r="E754" s="84">
        <v>117.99391587</v>
      </c>
      <c r="F754" s="84">
        <v>117.99391587</v>
      </c>
    </row>
    <row r="755" spans="1:6" ht="12.75" customHeight="1" x14ac:dyDescent="0.2">
      <c r="A755" s="83" t="s">
        <v>172</v>
      </c>
      <c r="B755" s="83">
        <v>3</v>
      </c>
      <c r="C755" s="84">
        <v>805.98321842999997</v>
      </c>
      <c r="D755" s="84">
        <v>798.80690864999997</v>
      </c>
      <c r="E755" s="84">
        <v>119.20882836</v>
      </c>
      <c r="F755" s="84">
        <v>119.20882836</v>
      </c>
    </row>
    <row r="756" spans="1:6" ht="12.75" customHeight="1" x14ac:dyDescent="0.2">
      <c r="A756" s="83" t="s">
        <v>172</v>
      </c>
      <c r="B756" s="83">
        <v>4</v>
      </c>
      <c r="C756" s="84">
        <v>800.82426049000003</v>
      </c>
      <c r="D756" s="84">
        <v>793.73136016000001</v>
      </c>
      <c r="E756" s="84">
        <v>118.451386</v>
      </c>
      <c r="F756" s="84">
        <v>118.451386</v>
      </c>
    </row>
    <row r="757" spans="1:6" ht="12.75" customHeight="1" x14ac:dyDescent="0.2">
      <c r="A757" s="83" t="s">
        <v>172</v>
      </c>
      <c r="B757" s="83">
        <v>5</v>
      </c>
      <c r="C757" s="84">
        <v>790.63609666000002</v>
      </c>
      <c r="D757" s="84">
        <v>783.45725822999998</v>
      </c>
      <c r="E757" s="84">
        <v>116.91814481</v>
      </c>
      <c r="F757" s="84">
        <v>116.91814481</v>
      </c>
    </row>
    <row r="758" spans="1:6" ht="12.75" customHeight="1" x14ac:dyDescent="0.2">
      <c r="A758" s="83" t="s">
        <v>172</v>
      </c>
      <c r="B758" s="83">
        <v>6</v>
      </c>
      <c r="C758" s="84">
        <v>794.21846244999995</v>
      </c>
      <c r="D758" s="84">
        <v>787.18182927999999</v>
      </c>
      <c r="E758" s="84">
        <v>117.47397595</v>
      </c>
      <c r="F758" s="84">
        <v>117.47397595</v>
      </c>
    </row>
    <row r="759" spans="1:6" ht="12.75" customHeight="1" x14ac:dyDescent="0.2">
      <c r="A759" s="83" t="s">
        <v>172</v>
      </c>
      <c r="B759" s="83">
        <v>7</v>
      </c>
      <c r="C759" s="84">
        <v>798.86416158999998</v>
      </c>
      <c r="D759" s="84">
        <v>791.45166689999996</v>
      </c>
      <c r="E759" s="84">
        <v>118.11117917</v>
      </c>
      <c r="F759" s="84">
        <v>118.11117917</v>
      </c>
    </row>
    <row r="760" spans="1:6" ht="12.75" customHeight="1" x14ac:dyDescent="0.2">
      <c r="A760" s="83" t="s">
        <v>172</v>
      </c>
      <c r="B760" s="83">
        <v>8</v>
      </c>
      <c r="C760" s="84">
        <v>776.09416362000002</v>
      </c>
      <c r="D760" s="84">
        <v>768.60067074999995</v>
      </c>
      <c r="E760" s="84">
        <v>114.70104282</v>
      </c>
      <c r="F760" s="84">
        <v>114.70104282</v>
      </c>
    </row>
    <row r="761" spans="1:6" ht="12.75" customHeight="1" x14ac:dyDescent="0.2">
      <c r="A761" s="83" t="s">
        <v>172</v>
      </c>
      <c r="B761" s="83">
        <v>9</v>
      </c>
      <c r="C761" s="84">
        <v>755.28532469000004</v>
      </c>
      <c r="D761" s="84">
        <v>748.14805754999998</v>
      </c>
      <c r="E761" s="84">
        <v>111.64882578</v>
      </c>
      <c r="F761" s="84">
        <v>111.64882578</v>
      </c>
    </row>
    <row r="762" spans="1:6" ht="12.75" customHeight="1" x14ac:dyDescent="0.2">
      <c r="A762" s="83" t="s">
        <v>172</v>
      </c>
      <c r="B762" s="83">
        <v>10</v>
      </c>
      <c r="C762" s="84">
        <v>763.94219386999998</v>
      </c>
      <c r="D762" s="84">
        <v>756.83992091000005</v>
      </c>
      <c r="E762" s="84">
        <v>112.94594382</v>
      </c>
      <c r="F762" s="84">
        <v>112.94594382</v>
      </c>
    </row>
    <row r="763" spans="1:6" ht="12.75" customHeight="1" x14ac:dyDescent="0.2">
      <c r="A763" s="83" t="s">
        <v>172</v>
      </c>
      <c r="B763" s="83">
        <v>11</v>
      </c>
      <c r="C763" s="84">
        <v>762.48019871999998</v>
      </c>
      <c r="D763" s="84">
        <v>755.73337627000001</v>
      </c>
      <c r="E763" s="84">
        <v>112.78081018</v>
      </c>
      <c r="F763" s="84">
        <v>112.78081018</v>
      </c>
    </row>
    <row r="764" spans="1:6" ht="12.75" customHeight="1" x14ac:dyDescent="0.2">
      <c r="A764" s="83" t="s">
        <v>172</v>
      </c>
      <c r="B764" s="83">
        <v>12</v>
      </c>
      <c r="C764" s="84">
        <v>713.95731237999996</v>
      </c>
      <c r="D764" s="84">
        <v>707.60058121999998</v>
      </c>
      <c r="E764" s="84">
        <v>105.59778004</v>
      </c>
      <c r="F764" s="84">
        <v>105.59778004</v>
      </c>
    </row>
    <row r="765" spans="1:6" ht="12.75" customHeight="1" x14ac:dyDescent="0.2">
      <c r="A765" s="83" t="s">
        <v>172</v>
      </c>
      <c r="B765" s="83">
        <v>13</v>
      </c>
      <c r="C765" s="84">
        <v>645.05933043000005</v>
      </c>
      <c r="D765" s="84">
        <v>638.92783524000004</v>
      </c>
      <c r="E765" s="84">
        <v>95.349499129999998</v>
      </c>
      <c r="F765" s="84">
        <v>95.349499129999998</v>
      </c>
    </row>
    <row r="766" spans="1:6" ht="12.75" customHeight="1" x14ac:dyDescent="0.2">
      <c r="A766" s="83" t="s">
        <v>172</v>
      </c>
      <c r="B766" s="83">
        <v>14</v>
      </c>
      <c r="C766" s="84">
        <v>622.09744039999998</v>
      </c>
      <c r="D766" s="84">
        <v>615.97033936000003</v>
      </c>
      <c r="E766" s="84">
        <v>91.923469440000005</v>
      </c>
      <c r="F766" s="84">
        <v>91.923469440000005</v>
      </c>
    </row>
    <row r="767" spans="1:6" ht="12.75" customHeight="1" x14ac:dyDescent="0.2">
      <c r="A767" s="83" t="s">
        <v>172</v>
      </c>
      <c r="B767" s="83">
        <v>15</v>
      </c>
      <c r="C767" s="84">
        <v>631.11893184999997</v>
      </c>
      <c r="D767" s="84">
        <v>624.41280411000002</v>
      </c>
      <c r="E767" s="84">
        <v>93.183368830000006</v>
      </c>
      <c r="F767" s="84">
        <v>93.183368830000006</v>
      </c>
    </row>
    <row r="768" spans="1:6" ht="12.75" customHeight="1" x14ac:dyDescent="0.2">
      <c r="A768" s="83" t="s">
        <v>172</v>
      </c>
      <c r="B768" s="83">
        <v>16</v>
      </c>
      <c r="C768" s="84">
        <v>630.41874131999998</v>
      </c>
      <c r="D768" s="84">
        <v>624.62060182000005</v>
      </c>
      <c r="E768" s="84">
        <v>93.214379230000006</v>
      </c>
      <c r="F768" s="84">
        <v>93.214379230000006</v>
      </c>
    </row>
    <row r="769" spans="1:6" ht="12.75" customHeight="1" x14ac:dyDescent="0.2">
      <c r="A769" s="83" t="s">
        <v>172</v>
      </c>
      <c r="B769" s="83">
        <v>17</v>
      </c>
      <c r="C769" s="84">
        <v>632.45950875999995</v>
      </c>
      <c r="D769" s="84">
        <v>627.13587520999999</v>
      </c>
      <c r="E769" s="84">
        <v>93.589742520000001</v>
      </c>
      <c r="F769" s="84">
        <v>93.589742520000001</v>
      </c>
    </row>
    <row r="770" spans="1:6" ht="12.75" customHeight="1" x14ac:dyDescent="0.2">
      <c r="A770" s="83" t="s">
        <v>172</v>
      </c>
      <c r="B770" s="83">
        <v>18</v>
      </c>
      <c r="C770" s="84">
        <v>643.48590512999999</v>
      </c>
      <c r="D770" s="84">
        <v>639.72020593000002</v>
      </c>
      <c r="E770" s="84">
        <v>95.467747459999998</v>
      </c>
      <c r="F770" s="84">
        <v>95.467747459999998</v>
      </c>
    </row>
    <row r="771" spans="1:6" ht="12.75" customHeight="1" x14ac:dyDescent="0.2">
      <c r="A771" s="83" t="s">
        <v>172</v>
      </c>
      <c r="B771" s="83">
        <v>19</v>
      </c>
      <c r="C771" s="84">
        <v>627.09237885000005</v>
      </c>
      <c r="D771" s="84">
        <v>621.75192354000001</v>
      </c>
      <c r="E771" s="84">
        <v>92.786276049999998</v>
      </c>
      <c r="F771" s="84">
        <v>92.786276049999998</v>
      </c>
    </row>
    <row r="772" spans="1:6" ht="12.75" customHeight="1" x14ac:dyDescent="0.2">
      <c r="A772" s="83" t="s">
        <v>172</v>
      </c>
      <c r="B772" s="83">
        <v>20</v>
      </c>
      <c r="C772" s="84">
        <v>606.38384651000001</v>
      </c>
      <c r="D772" s="84">
        <v>601.28607093999995</v>
      </c>
      <c r="E772" s="84">
        <v>89.732083250000002</v>
      </c>
      <c r="F772" s="84">
        <v>89.732083250000002</v>
      </c>
    </row>
    <row r="773" spans="1:6" ht="12.75" customHeight="1" x14ac:dyDescent="0.2">
      <c r="A773" s="83" t="s">
        <v>172</v>
      </c>
      <c r="B773" s="83">
        <v>21</v>
      </c>
      <c r="C773" s="84">
        <v>568.39079658000003</v>
      </c>
      <c r="D773" s="84">
        <v>563.71980920999999</v>
      </c>
      <c r="E773" s="84">
        <v>84.125934880000003</v>
      </c>
      <c r="F773" s="84">
        <v>84.125934880000003</v>
      </c>
    </row>
    <row r="774" spans="1:6" ht="12.75" customHeight="1" x14ac:dyDescent="0.2">
      <c r="A774" s="83" t="s">
        <v>172</v>
      </c>
      <c r="B774" s="83">
        <v>22</v>
      </c>
      <c r="C774" s="84">
        <v>563.39429335</v>
      </c>
      <c r="D774" s="84">
        <v>558.96782447999999</v>
      </c>
      <c r="E774" s="84">
        <v>83.416779099999999</v>
      </c>
      <c r="F774" s="84">
        <v>83.416779099999999</v>
      </c>
    </row>
    <row r="775" spans="1:6" ht="12.75" customHeight="1" x14ac:dyDescent="0.2">
      <c r="A775" s="83" t="s">
        <v>172</v>
      </c>
      <c r="B775" s="83">
        <v>23</v>
      </c>
      <c r="C775" s="84">
        <v>594.12919203000001</v>
      </c>
      <c r="D775" s="84">
        <v>590.93696754999996</v>
      </c>
      <c r="E775" s="84">
        <v>88.187649320000006</v>
      </c>
      <c r="F775" s="84">
        <v>88.187649320000006</v>
      </c>
    </row>
    <row r="776" spans="1:6" ht="12.75" customHeight="1" x14ac:dyDescent="0.2">
      <c r="A776" s="83" t="s">
        <v>172</v>
      </c>
      <c r="B776" s="83">
        <v>24</v>
      </c>
      <c r="C776" s="84">
        <v>664.38738340999998</v>
      </c>
      <c r="D776" s="84">
        <v>658.85121703000004</v>
      </c>
      <c r="E776" s="84">
        <v>98.322737059999994</v>
      </c>
      <c r="F776" s="84">
        <v>98.322737059999994</v>
      </c>
    </row>
  </sheetData>
  <sheetProtection algorithmName="SHA-512" hashValue="76ni7bu41EdnLhkUQRvRIYZ1hyo7BrRg/Evx5jrqrGPoXGeELNAETMVxdbIHsrrAWTTwT7DqIWTSijaL9zv6RQ==" saltValue="uJvR3b/CVQPvJtlNiA7SFA=="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81"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81" r:id="rId4"/>
      </mc:Fallback>
    </mc:AlternateContent>
    <mc:AlternateContent xmlns:mc="http://schemas.openxmlformats.org/markup-compatibility/2006">
      <mc:Choice Requires="x14">
        <oleObject progId="Equation.3" shapeId="1082"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82" r:id="rId6"/>
      </mc:Fallback>
    </mc:AlternateContent>
    <mc:AlternateContent xmlns:mc="http://schemas.openxmlformats.org/markup-compatibility/2006">
      <mc:Choice Requires="x14">
        <oleObject progId="Equation.3" shapeId="1083"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83" r:id="rId8"/>
      </mc:Fallback>
    </mc:AlternateContent>
    <mc:AlternateContent xmlns:mc="http://schemas.openxmlformats.org/markup-compatibility/2006">
      <mc:Choice Requires="x14">
        <oleObject progId="Equation.3" shapeId="1084"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84" r:id="rId10"/>
      </mc:Fallback>
    </mc:AlternateContent>
    <mc:AlternateContent xmlns:mc="http://schemas.openxmlformats.org/markup-compatibility/2006">
      <mc:Choice Requires="x14">
        <oleObject progId="Equation.3" shapeId="1085"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085" r:id="rId12"/>
      </mc:Fallback>
    </mc:AlternateContent>
    <mc:AlternateContent xmlns:mc="http://schemas.openxmlformats.org/markup-compatibility/2006">
      <mc:Choice Requires="x14">
        <oleObject progId="Equation.3" shapeId="1086"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086" r:id="rId14"/>
      </mc:Fallback>
    </mc:AlternateContent>
    <mc:AlternateContent xmlns:mc="http://schemas.openxmlformats.org/markup-compatibility/2006">
      <mc:Choice Requires="x14">
        <oleObject progId="Equation.3" shapeId="1087"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087" r:id="rId16"/>
      </mc:Fallback>
    </mc:AlternateContent>
    <mc:AlternateContent xmlns:mc="http://schemas.openxmlformats.org/markup-compatibility/2006">
      <mc:Choice Requires="x14">
        <oleObject progId="Equation.3" shapeId="1088"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088" r:id="rId18"/>
      </mc:Fallback>
    </mc:AlternateContent>
    <mc:AlternateContent xmlns:mc="http://schemas.openxmlformats.org/markup-compatibility/2006">
      <mc:Choice Requires="x14">
        <oleObject progId="Equation.3" shapeId="1089"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089" r:id="rId20"/>
      </mc:Fallback>
    </mc:AlternateContent>
    <mc:AlternateContent xmlns:mc="http://schemas.openxmlformats.org/markup-compatibility/2006">
      <mc:Choice Requires="x14">
        <oleObject progId="Equation.3" shapeId="109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90" r:id="rId22"/>
      </mc:Fallback>
    </mc:AlternateContent>
    <mc:AlternateContent xmlns:mc="http://schemas.openxmlformats.org/markup-compatibility/2006">
      <mc:Choice Requires="x14">
        <oleObject progId="Equation.3" shapeId="1091"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91" r:id="rId24"/>
      </mc:Fallback>
    </mc:AlternateContent>
    <mc:AlternateContent xmlns:mc="http://schemas.openxmlformats.org/markup-compatibility/2006">
      <mc:Choice Requires="x14">
        <oleObject progId="Equation.3" shapeId="1092"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92" r:id="rId26"/>
      </mc:Fallback>
    </mc:AlternateContent>
    <mc:AlternateContent xmlns:mc="http://schemas.openxmlformats.org/markup-compatibility/2006">
      <mc:Choice Requires="x14">
        <oleObject progId="Equation.3" shapeId="1093"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093" r:id="rId28"/>
      </mc:Fallback>
    </mc:AlternateContent>
    <mc:AlternateContent xmlns:mc="http://schemas.openxmlformats.org/markup-compatibility/2006">
      <mc:Choice Requires="x14">
        <oleObject progId="Equation.3" shapeId="1094"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094"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2020-06-18T04:44:04Z</dcterms:modified>
</cp:coreProperties>
</file>